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User\Desktop\"/>
    </mc:Choice>
  </mc:AlternateContent>
  <xr:revisionPtr revIDLastSave="0" documentId="8_{63BD34F2-BBEF-4F9C-AD93-12976EE84748}" xr6:coauthVersionLast="47" xr6:coauthVersionMax="47" xr10:uidLastSave="{00000000-0000-0000-0000-000000000000}"/>
  <bookViews>
    <workbookView xWindow="-120" yWindow="-120" windowWidth="20730" windowHeight="11040" activeTab="3" xr2:uid="{00000000-000D-0000-FFFF-FFFF00000000}"/>
  </bookViews>
  <sheets>
    <sheet name="Graded task" sheetId="1" r:id="rId1"/>
    <sheet name="Heart_desease_desc" sheetId="2" r:id="rId2"/>
    <sheet name="Heart_desease" sheetId="3" r:id="rId3"/>
    <sheet name="Analysis" sheetId="8" r:id="rId4"/>
  </sheets>
  <definedNames>
    <definedName name="_xlnm._FilterDatabase" localSheetId="2" hidden="1">Heart_desease!$A$8:$O$4246</definedName>
    <definedName name="actual">Heart_desease!$O:$O</definedName>
    <definedName name="predict">Heart_desease!$U:$U</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7" i="8" l="1"/>
  <c r="S7" i="8"/>
  <c r="P4246" i="3"/>
  <c r="Q4246" i="3" s="1"/>
  <c r="R4246" i="3" s="1"/>
  <c r="U4246" i="3" s="1"/>
  <c r="P4243" i="3"/>
  <c r="Q4243" i="3" s="1"/>
  <c r="R4243" i="3" s="1"/>
  <c r="U4243" i="3" s="1"/>
  <c r="P4242" i="3"/>
  <c r="Q4242" i="3" s="1"/>
  <c r="R4242" i="3" s="1"/>
  <c r="U4242" i="3" s="1"/>
  <c r="P4241" i="3"/>
  <c r="Q4241" i="3" s="1"/>
  <c r="R4241" i="3" s="1"/>
  <c r="U4241" i="3" s="1"/>
  <c r="P4240" i="3"/>
  <c r="Q4240" i="3" s="1"/>
  <c r="R4240" i="3" s="1"/>
  <c r="U4240" i="3" s="1"/>
  <c r="P4237" i="3"/>
  <c r="Q4237" i="3" s="1"/>
  <c r="R4237" i="3" s="1"/>
  <c r="U4237" i="3" s="1"/>
  <c r="P4236" i="3"/>
  <c r="Q4236" i="3" s="1"/>
  <c r="R4236" i="3" s="1"/>
  <c r="U4236" i="3" s="1"/>
  <c r="P4235" i="3"/>
  <c r="Q4235" i="3" s="1"/>
  <c r="R4235" i="3" s="1"/>
  <c r="U4235" i="3" s="1"/>
  <c r="P4234" i="3"/>
  <c r="Q4234" i="3" s="1"/>
  <c r="R4234" i="3" s="1"/>
  <c r="U4234" i="3" s="1"/>
  <c r="P4233" i="3"/>
  <c r="Q4233" i="3" s="1"/>
  <c r="R4233" i="3" s="1"/>
  <c r="U4233" i="3" s="1"/>
  <c r="P4232" i="3"/>
  <c r="Q4232" i="3" s="1"/>
  <c r="R4232" i="3" s="1"/>
  <c r="U4232" i="3" s="1"/>
  <c r="P4231" i="3"/>
  <c r="Q4231" i="3" s="1"/>
  <c r="R4231" i="3" s="1"/>
  <c r="U4231" i="3" s="1"/>
  <c r="P4230" i="3"/>
  <c r="Q4230" i="3" s="1"/>
  <c r="R4230" i="3" s="1"/>
  <c r="U4230" i="3" s="1"/>
  <c r="P4229" i="3"/>
  <c r="Q4229" i="3" s="1"/>
  <c r="R4229" i="3" s="1"/>
  <c r="U4229" i="3" s="1"/>
  <c r="P4228" i="3"/>
  <c r="Q4228" i="3" s="1"/>
  <c r="R4228" i="3" s="1"/>
  <c r="U4228" i="3" s="1"/>
  <c r="P4227" i="3"/>
  <c r="Q4227" i="3" s="1"/>
  <c r="R4227" i="3" s="1"/>
  <c r="U4227" i="3" s="1"/>
  <c r="P4226" i="3"/>
  <c r="Q4226" i="3" s="1"/>
  <c r="R4226" i="3" s="1"/>
  <c r="U4226" i="3" s="1"/>
  <c r="P4225" i="3"/>
  <c r="Q4225" i="3" s="1"/>
  <c r="R4225" i="3" s="1"/>
  <c r="U4225" i="3" s="1"/>
  <c r="P4224" i="3"/>
  <c r="Q4224" i="3" s="1"/>
  <c r="R4224" i="3" s="1"/>
  <c r="U4224" i="3" s="1"/>
  <c r="P4223" i="3"/>
  <c r="Q4223" i="3" s="1"/>
  <c r="R4223" i="3" s="1"/>
  <c r="U4223" i="3" s="1"/>
  <c r="P4222" i="3"/>
  <c r="Q4222" i="3" s="1"/>
  <c r="R4222" i="3" s="1"/>
  <c r="U4222" i="3" s="1"/>
  <c r="P4221" i="3"/>
  <c r="Q4221" i="3" s="1"/>
  <c r="R4221" i="3" s="1"/>
  <c r="U4221" i="3" s="1"/>
  <c r="P4220" i="3"/>
  <c r="Q4220" i="3" s="1"/>
  <c r="R4220" i="3" s="1"/>
  <c r="U4220" i="3" s="1"/>
  <c r="P4219" i="3"/>
  <c r="Q4219" i="3" s="1"/>
  <c r="R4219" i="3" s="1"/>
  <c r="U4219" i="3" s="1"/>
  <c r="P4218" i="3"/>
  <c r="Q4218" i="3" s="1"/>
  <c r="R4218" i="3" s="1"/>
  <c r="U4218" i="3" s="1"/>
  <c r="P4216" i="3"/>
  <c r="Q4216" i="3" s="1"/>
  <c r="R4216" i="3" s="1"/>
  <c r="U4216" i="3" s="1"/>
  <c r="P4215" i="3"/>
  <c r="Q4215" i="3" s="1"/>
  <c r="R4215" i="3" s="1"/>
  <c r="U4215" i="3" s="1"/>
  <c r="P4214" i="3"/>
  <c r="Q4214" i="3" s="1"/>
  <c r="R4214" i="3" s="1"/>
  <c r="U4214" i="3" s="1"/>
  <c r="P4213" i="3"/>
  <c r="Q4213" i="3" s="1"/>
  <c r="R4213" i="3" s="1"/>
  <c r="U4213" i="3" s="1"/>
  <c r="P4212" i="3"/>
  <c r="Q4212" i="3" s="1"/>
  <c r="R4212" i="3" s="1"/>
  <c r="U4212" i="3" s="1"/>
  <c r="P4211" i="3"/>
  <c r="Q4211" i="3" s="1"/>
  <c r="R4211" i="3" s="1"/>
  <c r="U4211" i="3" s="1"/>
  <c r="P4210" i="3"/>
  <c r="Q4210" i="3" s="1"/>
  <c r="R4210" i="3" s="1"/>
  <c r="U4210" i="3" s="1"/>
  <c r="P4209" i="3"/>
  <c r="Q4209" i="3" s="1"/>
  <c r="R4209" i="3" s="1"/>
  <c r="U4209" i="3" s="1"/>
  <c r="P4208" i="3"/>
  <c r="Q4208" i="3" s="1"/>
  <c r="R4208" i="3" s="1"/>
  <c r="U4208" i="3" s="1"/>
  <c r="P4207" i="3"/>
  <c r="Q4207" i="3" s="1"/>
  <c r="R4207" i="3" s="1"/>
  <c r="U4207" i="3" s="1"/>
  <c r="P4206" i="3"/>
  <c r="Q4206" i="3" s="1"/>
  <c r="R4206" i="3" s="1"/>
  <c r="U4206" i="3" s="1"/>
  <c r="P4205" i="3"/>
  <c r="Q4205" i="3" s="1"/>
  <c r="R4205" i="3" s="1"/>
  <c r="U4205" i="3" s="1"/>
  <c r="P4204" i="3"/>
  <c r="Q4204" i="3" s="1"/>
  <c r="R4204" i="3" s="1"/>
  <c r="U4204" i="3" s="1"/>
  <c r="P4203" i="3"/>
  <c r="Q4203" i="3" s="1"/>
  <c r="R4203" i="3" s="1"/>
  <c r="U4203" i="3" s="1"/>
  <c r="P4202" i="3"/>
  <c r="Q4202" i="3" s="1"/>
  <c r="R4202" i="3" s="1"/>
  <c r="U4202" i="3" s="1"/>
  <c r="P4201" i="3"/>
  <c r="Q4201" i="3" s="1"/>
  <c r="R4201" i="3" s="1"/>
  <c r="U4201" i="3" s="1"/>
  <c r="P4200" i="3"/>
  <c r="Q4200" i="3" s="1"/>
  <c r="R4200" i="3" s="1"/>
  <c r="U4200" i="3" s="1"/>
  <c r="P4199" i="3"/>
  <c r="Q4199" i="3" s="1"/>
  <c r="R4199" i="3" s="1"/>
  <c r="U4199" i="3" s="1"/>
  <c r="P4198" i="3"/>
  <c r="Q4198" i="3" s="1"/>
  <c r="R4198" i="3" s="1"/>
  <c r="U4198" i="3" s="1"/>
  <c r="P4197" i="3"/>
  <c r="Q4197" i="3" s="1"/>
  <c r="R4197" i="3" s="1"/>
  <c r="U4197" i="3" s="1"/>
  <c r="P4196" i="3"/>
  <c r="Q4196" i="3" s="1"/>
  <c r="R4196" i="3" s="1"/>
  <c r="U4196" i="3" s="1"/>
  <c r="P4195" i="3"/>
  <c r="Q4195" i="3" s="1"/>
  <c r="R4195" i="3" s="1"/>
  <c r="U4195" i="3" s="1"/>
  <c r="P4193" i="3"/>
  <c r="Q4193" i="3" s="1"/>
  <c r="R4193" i="3" s="1"/>
  <c r="U4193" i="3" s="1"/>
  <c r="P4192" i="3"/>
  <c r="Q4192" i="3" s="1"/>
  <c r="R4192" i="3" s="1"/>
  <c r="U4192" i="3" s="1"/>
  <c r="P4191" i="3"/>
  <c r="Q4191" i="3" s="1"/>
  <c r="R4191" i="3" s="1"/>
  <c r="U4191" i="3" s="1"/>
  <c r="P4190" i="3"/>
  <c r="Q4190" i="3" s="1"/>
  <c r="R4190" i="3" s="1"/>
  <c r="U4190" i="3" s="1"/>
  <c r="P4189" i="3"/>
  <c r="Q4189" i="3" s="1"/>
  <c r="R4189" i="3" s="1"/>
  <c r="U4189" i="3" s="1"/>
  <c r="P4188" i="3"/>
  <c r="Q4188" i="3" s="1"/>
  <c r="R4188" i="3" s="1"/>
  <c r="U4188" i="3" s="1"/>
  <c r="P4187" i="3"/>
  <c r="Q4187" i="3" s="1"/>
  <c r="R4187" i="3" s="1"/>
  <c r="U4187" i="3" s="1"/>
  <c r="P4186" i="3"/>
  <c r="Q4186" i="3" s="1"/>
  <c r="R4186" i="3" s="1"/>
  <c r="U4186" i="3" s="1"/>
  <c r="P4185" i="3"/>
  <c r="Q4185" i="3" s="1"/>
  <c r="R4185" i="3" s="1"/>
  <c r="U4185" i="3" s="1"/>
  <c r="P4184" i="3"/>
  <c r="Q4184" i="3" s="1"/>
  <c r="R4184" i="3" s="1"/>
  <c r="U4184" i="3" s="1"/>
  <c r="P4183" i="3"/>
  <c r="Q4183" i="3" s="1"/>
  <c r="R4183" i="3" s="1"/>
  <c r="U4183" i="3" s="1"/>
  <c r="P4182" i="3"/>
  <c r="Q4182" i="3" s="1"/>
  <c r="R4182" i="3" s="1"/>
  <c r="U4182" i="3" s="1"/>
  <c r="P4181" i="3"/>
  <c r="Q4181" i="3" s="1"/>
  <c r="R4181" i="3" s="1"/>
  <c r="U4181" i="3" s="1"/>
  <c r="P4180" i="3"/>
  <c r="Q4180" i="3" s="1"/>
  <c r="R4180" i="3" s="1"/>
  <c r="U4180" i="3" s="1"/>
  <c r="P4178" i="3"/>
  <c r="Q4178" i="3" s="1"/>
  <c r="R4178" i="3" s="1"/>
  <c r="U4178" i="3" s="1"/>
  <c r="P4177" i="3"/>
  <c r="Q4177" i="3" s="1"/>
  <c r="R4177" i="3" s="1"/>
  <c r="U4177" i="3" s="1"/>
  <c r="P4176" i="3"/>
  <c r="Q4176" i="3" s="1"/>
  <c r="R4176" i="3" s="1"/>
  <c r="U4176" i="3" s="1"/>
  <c r="P4175" i="3"/>
  <c r="Q4175" i="3" s="1"/>
  <c r="R4175" i="3" s="1"/>
  <c r="U4175" i="3" s="1"/>
  <c r="P4174" i="3"/>
  <c r="Q4174" i="3" s="1"/>
  <c r="R4174" i="3" s="1"/>
  <c r="U4174" i="3" s="1"/>
  <c r="P4173" i="3"/>
  <c r="Q4173" i="3" s="1"/>
  <c r="R4173" i="3" s="1"/>
  <c r="U4173" i="3" s="1"/>
  <c r="P4172" i="3"/>
  <c r="Q4172" i="3" s="1"/>
  <c r="R4172" i="3" s="1"/>
  <c r="U4172" i="3" s="1"/>
  <c r="P4170" i="3"/>
  <c r="Q4170" i="3" s="1"/>
  <c r="R4170" i="3" s="1"/>
  <c r="U4170" i="3" s="1"/>
  <c r="P4168" i="3"/>
  <c r="Q4168" i="3" s="1"/>
  <c r="R4168" i="3" s="1"/>
  <c r="U4168" i="3" s="1"/>
  <c r="P4167" i="3"/>
  <c r="Q4167" i="3" s="1"/>
  <c r="R4167" i="3" s="1"/>
  <c r="U4167" i="3" s="1"/>
  <c r="P4166" i="3"/>
  <c r="Q4166" i="3" s="1"/>
  <c r="R4166" i="3" s="1"/>
  <c r="U4166" i="3" s="1"/>
  <c r="P4165" i="3"/>
  <c r="Q4165" i="3" s="1"/>
  <c r="R4165" i="3" s="1"/>
  <c r="U4165" i="3" s="1"/>
  <c r="P4164" i="3"/>
  <c r="Q4164" i="3" s="1"/>
  <c r="R4164" i="3" s="1"/>
  <c r="U4164" i="3" s="1"/>
  <c r="P4163" i="3"/>
  <c r="Q4163" i="3" s="1"/>
  <c r="R4163" i="3" s="1"/>
  <c r="U4163" i="3" s="1"/>
  <c r="P4161" i="3"/>
  <c r="Q4161" i="3" s="1"/>
  <c r="R4161" i="3" s="1"/>
  <c r="U4161" i="3" s="1"/>
  <c r="P4160" i="3"/>
  <c r="Q4160" i="3" s="1"/>
  <c r="R4160" i="3" s="1"/>
  <c r="U4160" i="3" s="1"/>
  <c r="P4159" i="3"/>
  <c r="Q4159" i="3" s="1"/>
  <c r="R4159" i="3" s="1"/>
  <c r="U4159" i="3" s="1"/>
  <c r="P4158" i="3"/>
  <c r="Q4158" i="3" s="1"/>
  <c r="R4158" i="3" s="1"/>
  <c r="U4158" i="3" s="1"/>
  <c r="P4157" i="3"/>
  <c r="Q4157" i="3" s="1"/>
  <c r="R4157" i="3" s="1"/>
  <c r="U4157" i="3" s="1"/>
  <c r="P4156" i="3"/>
  <c r="Q4156" i="3" s="1"/>
  <c r="R4156" i="3" s="1"/>
  <c r="U4156" i="3" s="1"/>
  <c r="P4155" i="3"/>
  <c r="Q4155" i="3" s="1"/>
  <c r="R4155" i="3" s="1"/>
  <c r="U4155" i="3" s="1"/>
  <c r="P4154" i="3"/>
  <c r="Q4154" i="3" s="1"/>
  <c r="R4154" i="3" s="1"/>
  <c r="U4154" i="3" s="1"/>
  <c r="P4153" i="3"/>
  <c r="Q4153" i="3" s="1"/>
  <c r="R4153" i="3" s="1"/>
  <c r="U4153" i="3" s="1"/>
  <c r="P4152" i="3"/>
  <c r="Q4152" i="3" s="1"/>
  <c r="R4152" i="3" s="1"/>
  <c r="U4152" i="3" s="1"/>
  <c r="P4151" i="3"/>
  <c r="Q4151" i="3" s="1"/>
  <c r="R4151" i="3" s="1"/>
  <c r="U4151" i="3" s="1"/>
  <c r="P4150" i="3"/>
  <c r="Q4150" i="3" s="1"/>
  <c r="R4150" i="3" s="1"/>
  <c r="U4150" i="3" s="1"/>
  <c r="P4149" i="3"/>
  <c r="Q4149" i="3" s="1"/>
  <c r="R4149" i="3" s="1"/>
  <c r="U4149" i="3" s="1"/>
  <c r="P4147" i="3"/>
  <c r="Q4147" i="3" s="1"/>
  <c r="R4147" i="3" s="1"/>
  <c r="P4146" i="3"/>
  <c r="Q4146" i="3" s="1"/>
  <c r="R4146" i="3" s="1"/>
  <c r="U4146" i="3" s="1"/>
  <c r="P4145" i="3"/>
  <c r="Q4145" i="3" s="1"/>
  <c r="R4145" i="3" s="1"/>
  <c r="U4145" i="3" s="1"/>
  <c r="P4144" i="3"/>
  <c r="Q4144" i="3" s="1"/>
  <c r="R4144" i="3" s="1"/>
  <c r="U4144" i="3" s="1"/>
  <c r="P4143" i="3"/>
  <c r="Q4143" i="3" s="1"/>
  <c r="R4143" i="3" s="1"/>
  <c r="U4143" i="3" s="1"/>
  <c r="P4142" i="3"/>
  <c r="Q4142" i="3" s="1"/>
  <c r="R4142" i="3" s="1"/>
  <c r="U4142" i="3" s="1"/>
  <c r="P4141" i="3"/>
  <c r="Q4141" i="3" s="1"/>
  <c r="R4141" i="3" s="1"/>
  <c r="U4141" i="3" s="1"/>
  <c r="P4140" i="3"/>
  <c r="Q4140" i="3" s="1"/>
  <c r="R4140" i="3" s="1"/>
  <c r="U4140" i="3" s="1"/>
  <c r="P4139" i="3"/>
  <c r="Q4139" i="3" s="1"/>
  <c r="R4139" i="3" s="1"/>
  <c r="U4139" i="3" s="1"/>
  <c r="P4138" i="3"/>
  <c r="Q4138" i="3" s="1"/>
  <c r="R4138" i="3" s="1"/>
  <c r="U4138" i="3" s="1"/>
  <c r="P4137" i="3"/>
  <c r="Q4137" i="3" s="1"/>
  <c r="R4137" i="3" s="1"/>
  <c r="U4137" i="3" s="1"/>
  <c r="P4136" i="3"/>
  <c r="Q4136" i="3" s="1"/>
  <c r="R4136" i="3" s="1"/>
  <c r="U4136" i="3" s="1"/>
  <c r="P4135" i="3"/>
  <c r="Q4135" i="3" s="1"/>
  <c r="R4135" i="3" s="1"/>
  <c r="U4135" i="3" s="1"/>
  <c r="P4134" i="3"/>
  <c r="Q4134" i="3" s="1"/>
  <c r="R4134" i="3" s="1"/>
  <c r="U4134" i="3" s="1"/>
  <c r="P4133" i="3"/>
  <c r="Q4133" i="3" s="1"/>
  <c r="R4133" i="3" s="1"/>
  <c r="U4133" i="3" s="1"/>
  <c r="P4132" i="3"/>
  <c r="Q4132" i="3" s="1"/>
  <c r="R4132" i="3" s="1"/>
  <c r="U4132" i="3" s="1"/>
  <c r="P4131" i="3"/>
  <c r="Q4131" i="3" s="1"/>
  <c r="R4131" i="3" s="1"/>
  <c r="P4129" i="3"/>
  <c r="Q4129" i="3" s="1"/>
  <c r="R4129" i="3" s="1"/>
  <c r="U4129" i="3" s="1"/>
  <c r="P4128" i="3"/>
  <c r="Q4128" i="3" s="1"/>
  <c r="R4128" i="3" s="1"/>
  <c r="U4128" i="3" s="1"/>
  <c r="P4127" i="3"/>
  <c r="Q4127" i="3" s="1"/>
  <c r="R4127" i="3" s="1"/>
  <c r="U4127" i="3" s="1"/>
  <c r="P4126" i="3"/>
  <c r="Q4126" i="3" s="1"/>
  <c r="R4126" i="3" s="1"/>
  <c r="U4126" i="3" s="1"/>
  <c r="P4125" i="3"/>
  <c r="Q4125" i="3" s="1"/>
  <c r="R4125" i="3" s="1"/>
  <c r="U4125" i="3" s="1"/>
  <c r="P4124" i="3"/>
  <c r="Q4124" i="3" s="1"/>
  <c r="R4124" i="3" s="1"/>
  <c r="U4124" i="3" s="1"/>
  <c r="P4123" i="3"/>
  <c r="Q4123" i="3" s="1"/>
  <c r="R4123" i="3" s="1"/>
  <c r="U4123" i="3" s="1"/>
  <c r="P4122" i="3"/>
  <c r="Q4122" i="3" s="1"/>
  <c r="R4122" i="3" s="1"/>
  <c r="U4122" i="3" s="1"/>
  <c r="P4121" i="3"/>
  <c r="Q4121" i="3" s="1"/>
  <c r="R4121" i="3" s="1"/>
  <c r="U4121" i="3" s="1"/>
  <c r="P4120" i="3"/>
  <c r="Q4120" i="3" s="1"/>
  <c r="R4120" i="3" s="1"/>
  <c r="U4120" i="3" s="1"/>
  <c r="P4119" i="3"/>
  <c r="Q4119" i="3" s="1"/>
  <c r="R4119" i="3" s="1"/>
  <c r="U4119" i="3" s="1"/>
  <c r="P4118" i="3"/>
  <c r="Q4118" i="3" s="1"/>
  <c r="R4118" i="3" s="1"/>
  <c r="U4118" i="3" s="1"/>
  <c r="P4117" i="3"/>
  <c r="Q4117" i="3" s="1"/>
  <c r="R4117" i="3" s="1"/>
  <c r="U4117" i="3" s="1"/>
  <c r="P4116" i="3"/>
  <c r="Q4116" i="3" s="1"/>
  <c r="R4116" i="3" s="1"/>
  <c r="U4116" i="3" s="1"/>
  <c r="P4115" i="3"/>
  <c r="Q4115" i="3" s="1"/>
  <c r="R4115" i="3" s="1"/>
  <c r="U4115" i="3" s="1"/>
  <c r="P4114" i="3"/>
  <c r="Q4114" i="3" s="1"/>
  <c r="R4114" i="3" s="1"/>
  <c r="U4114" i="3" s="1"/>
  <c r="P4113" i="3"/>
  <c r="Q4113" i="3" s="1"/>
  <c r="R4113" i="3" s="1"/>
  <c r="U4113" i="3" s="1"/>
  <c r="P4112" i="3"/>
  <c r="Q4112" i="3" s="1"/>
  <c r="R4112" i="3" s="1"/>
  <c r="U4112" i="3" s="1"/>
  <c r="P4111" i="3"/>
  <c r="Q4111" i="3" s="1"/>
  <c r="R4111" i="3" s="1"/>
  <c r="U4111" i="3" s="1"/>
  <c r="P4110" i="3"/>
  <c r="Q4110" i="3" s="1"/>
  <c r="R4110" i="3" s="1"/>
  <c r="U4110" i="3" s="1"/>
  <c r="P4109" i="3"/>
  <c r="Q4109" i="3" s="1"/>
  <c r="R4109" i="3" s="1"/>
  <c r="U4109" i="3" s="1"/>
  <c r="P4108" i="3"/>
  <c r="Q4108" i="3" s="1"/>
  <c r="R4108" i="3" s="1"/>
  <c r="U4108" i="3" s="1"/>
  <c r="P4107" i="3"/>
  <c r="Q4107" i="3" s="1"/>
  <c r="R4107" i="3" s="1"/>
  <c r="P4106" i="3"/>
  <c r="Q4106" i="3" s="1"/>
  <c r="R4106" i="3" s="1"/>
  <c r="U4106" i="3" s="1"/>
  <c r="P4105" i="3"/>
  <c r="Q4105" i="3" s="1"/>
  <c r="R4105" i="3" s="1"/>
  <c r="U4105" i="3" s="1"/>
  <c r="P4104" i="3"/>
  <c r="Q4104" i="3" s="1"/>
  <c r="R4104" i="3" s="1"/>
  <c r="U4104" i="3" s="1"/>
  <c r="P4103" i="3"/>
  <c r="Q4103" i="3" s="1"/>
  <c r="R4103" i="3" s="1"/>
  <c r="U4103" i="3" s="1"/>
  <c r="P4102" i="3"/>
  <c r="Q4102" i="3" s="1"/>
  <c r="R4102" i="3" s="1"/>
  <c r="U4102" i="3" s="1"/>
  <c r="P4101" i="3"/>
  <c r="Q4101" i="3" s="1"/>
  <c r="R4101" i="3" s="1"/>
  <c r="U4101" i="3" s="1"/>
  <c r="P4100" i="3"/>
  <c r="Q4100" i="3" s="1"/>
  <c r="R4100" i="3" s="1"/>
  <c r="U4100" i="3" s="1"/>
  <c r="P4099" i="3"/>
  <c r="Q4099" i="3" s="1"/>
  <c r="R4099" i="3" s="1"/>
  <c r="U4099" i="3" s="1"/>
  <c r="P4098" i="3"/>
  <c r="Q4098" i="3" s="1"/>
  <c r="R4098" i="3" s="1"/>
  <c r="U4098" i="3" s="1"/>
  <c r="P4097" i="3"/>
  <c r="Q4097" i="3" s="1"/>
  <c r="R4097" i="3" s="1"/>
  <c r="U4097" i="3" s="1"/>
  <c r="P4096" i="3"/>
  <c r="Q4096" i="3" s="1"/>
  <c r="R4096" i="3" s="1"/>
  <c r="U4096" i="3" s="1"/>
  <c r="P4094" i="3"/>
  <c r="Q4094" i="3" s="1"/>
  <c r="R4094" i="3" s="1"/>
  <c r="U4094" i="3" s="1"/>
  <c r="P4093" i="3"/>
  <c r="Q4093" i="3" s="1"/>
  <c r="R4093" i="3" s="1"/>
  <c r="U4093" i="3" s="1"/>
  <c r="P4092" i="3"/>
  <c r="Q4092" i="3" s="1"/>
  <c r="R4092" i="3" s="1"/>
  <c r="U4092" i="3" s="1"/>
  <c r="P4091" i="3"/>
  <c r="Q4091" i="3" s="1"/>
  <c r="R4091" i="3" s="1"/>
  <c r="U4091" i="3" s="1"/>
  <c r="P4090" i="3"/>
  <c r="Q4090" i="3" s="1"/>
  <c r="R4090" i="3" s="1"/>
  <c r="U4090" i="3" s="1"/>
  <c r="P4089" i="3"/>
  <c r="Q4089" i="3" s="1"/>
  <c r="R4089" i="3" s="1"/>
  <c r="U4089" i="3" s="1"/>
  <c r="P4088" i="3"/>
  <c r="Q4088" i="3" s="1"/>
  <c r="R4088" i="3" s="1"/>
  <c r="U4088" i="3" s="1"/>
  <c r="P4087" i="3"/>
  <c r="Q4087" i="3" s="1"/>
  <c r="R4087" i="3" s="1"/>
  <c r="U4087" i="3" s="1"/>
  <c r="P4086" i="3"/>
  <c r="Q4086" i="3" s="1"/>
  <c r="R4086" i="3" s="1"/>
  <c r="U4086" i="3" s="1"/>
  <c r="P4085" i="3"/>
  <c r="Q4085" i="3" s="1"/>
  <c r="R4085" i="3" s="1"/>
  <c r="U4085" i="3" s="1"/>
  <c r="P4084" i="3"/>
  <c r="Q4084" i="3" s="1"/>
  <c r="R4084" i="3" s="1"/>
  <c r="U4084" i="3" s="1"/>
  <c r="P4083" i="3"/>
  <c r="Q4083" i="3" s="1"/>
  <c r="R4083" i="3" s="1"/>
  <c r="U4083" i="3" s="1"/>
  <c r="P4082" i="3"/>
  <c r="Q4082" i="3" s="1"/>
  <c r="R4082" i="3" s="1"/>
  <c r="U4082" i="3" s="1"/>
  <c r="P4081" i="3"/>
  <c r="Q4081" i="3" s="1"/>
  <c r="R4081" i="3" s="1"/>
  <c r="U4081" i="3" s="1"/>
  <c r="P4080" i="3"/>
  <c r="Q4080" i="3" s="1"/>
  <c r="R4080" i="3" s="1"/>
  <c r="U4080" i="3" s="1"/>
  <c r="P4079" i="3"/>
  <c r="Q4079" i="3" s="1"/>
  <c r="R4079" i="3" s="1"/>
  <c r="U4079" i="3" s="1"/>
  <c r="P4078" i="3"/>
  <c r="Q4078" i="3" s="1"/>
  <c r="R4078" i="3" s="1"/>
  <c r="U4078" i="3" s="1"/>
  <c r="P4077" i="3"/>
  <c r="Q4077" i="3" s="1"/>
  <c r="R4077" i="3" s="1"/>
  <c r="U4077" i="3" s="1"/>
  <c r="P4076" i="3"/>
  <c r="Q4076" i="3" s="1"/>
  <c r="R4076" i="3" s="1"/>
  <c r="U4076" i="3" s="1"/>
  <c r="P4075" i="3"/>
  <c r="Q4075" i="3" s="1"/>
  <c r="R4075" i="3" s="1"/>
  <c r="U4075" i="3" s="1"/>
  <c r="P4074" i="3"/>
  <c r="Q4074" i="3" s="1"/>
  <c r="R4074" i="3" s="1"/>
  <c r="U4074" i="3" s="1"/>
  <c r="P4073" i="3"/>
  <c r="Q4073" i="3" s="1"/>
  <c r="R4073" i="3" s="1"/>
  <c r="U4073" i="3" s="1"/>
  <c r="P4072" i="3"/>
  <c r="Q4072" i="3" s="1"/>
  <c r="R4072" i="3" s="1"/>
  <c r="U4072" i="3" s="1"/>
  <c r="P4071" i="3"/>
  <c r="Q4071" i="3" s="1"/>
  <c r="R4071" i="3" s="1"/>
  <c r="U4071" i="3" s="1"/>
  <c r="P4069" i="3"/>
  <c r="Q4069" i="3" s="1"/>
  <c r="R4069" i="3" s="1"/>
  <c r="U4069" i="3" s="1"/>
  <c r="P4068" i="3"/>
  <c r="Q4068" i="3" s="1"/>
  <c r="R4068" i="3" s="1"/>
  <c r="U4068" i="3" s="1"/>
  <c r="P4067" i="3"/>
  <c r="Q4067" i="3" s="1"/>
  <c r="R4067" i="3" s="1"/>
  <c r="U4067" i="3" s="1"/>
  <c r="P4066" i="3"/>
  <c r="Q4066" i="3" s="1"/>
  <c r="R4066" i="3" s="1"/>
  <c r="U4066" i="3" s="1"/>
  <c r="P4065" i="3"/>
  <c r="Q4065" i="3" s="1"/>
  <c r="R4065" i="3" s="1"/>
  <c r="U4065" i="3" s="1"/>
  <c r="P4064" i="3"/>
  <c r="Q4064" i="3" s="1"/>
  <c r="R4064" i="3" s="1"/>
  <c r="U4064" i="3" s="1"/>
  <c r="P4063" i="3"/>
  <c r="Q4063" i="3" s="1"/>
  <c r="R4063" i="3" s="1"/>
  <c r="U4063" i="3" s="1"/>
  <c r="P4062" i="3"/>
  <c r="Q4062" i="3" s="1"/>
  <c r="R4062" i="3" s="1"/>
  <c r="U4062" i="3" s="1"/>
  <c r="P4061" i="3"/>
  <c r="Q4061" i="3" s="1"/>
  <c r="R4061" i="3" s="1"/>
  <c r="U4061" i="3" s="1"/>
  <c r="P4060" i="3"/>
  <c r="Q4060" i="3" s="1"/>
  <c r="R4060" i="3" s="1"/>
  <c r="U4060" i="3" s="1"/>
  <c r="P4059" i="3"/>
  <c r="Q4059" i="3" s="1"/>
  <c r="R4059" i="3" s="1"/>
  <c r="U4059" i="3" s="1"/>
  <c r="P4057" i="3"/>
  <c r="Q4057" i="3" s="1"/>
  <c r="R4057" i="3" s="1"/>
  <c r="U4057" i="3" s="1"/>
  <c r="P4056" i="3"/>
  <c r="Q4056" i="3" s="1"/>
  <c r="R4056" i="3" s="1"/>
  <c r="U4056" i="3" s="1"/>
  <c r="P4055" i="3"/>
  <c r="Q4055" i="3" s="1"/>
  <c r="R4055" i="3" s="1"/>
  <c r="U4055" i="3" s="1"/>
  <c r="P4054" i="3"/>
  <c r="Q4054" i="3" s="1"/>
  <c r="R4054" i="3" s="1"/>
  <c r="U4054" i="3" s="1"/>
  <c r="P4053" i="3"/>
  <c r="Q4053" i="3" s="1"/>
  <c r="R4053" i="3" s="1"/>
  <c r="U4053" i="3" s="1"/>
  <c r="P4052" i="3"/>
  <c r="Q4052" i="3" s="1"/>
  <c r="R4052" i="3" s="1"/>
  <c r="U4052" i="3" s="1"/>
  <c r="P4051" i="3"/>
  <c r="Q4051" i="3" s="1"/>
  <c r="R4051" i="3" s="1"/>
  <c r="U4051" i="3" s="1"/>
  <c r="P4050" i="3"/>
  <c r="Q4050" i="3" s="1"/>
  <c r="R4050" i="3" s="1"/>
  <c r="U4050" i="3" s="1"/>
  <c r="P4049" i="3"/>
  <c r="Q4049" i="3" s="1"/>
  <c r="R4049" i="3" s="1"/>
  <c r="U4049" i="3" s="1"/>
  <c r="P4048" i="3"/>
  <c r="Q4048" i="3" s="1"/>
  <c r="R4048" i="3" s="1"/>
  <c r="U4048" i="3" s="1"/>
  <c r="P4047" i="3"/>
  <c r="Q4047" i="3" s="1"/>
  <c r="R4047" i="3" s="1"/>
  <c r="U4047" i="3" s="1"/>
  <c r="P4046" i="3"/>
  <c r="Q4046" i="3" s="1"/>
  <c r="R4046" i="3" s="1"/>
  <c r="U4046" i="3" s="1"/>
  <c r="P4045" i="3"/>
  <c r="Q4045" i="3" s="1"/>
  <c r="R4045" i="3" s="1"/>
  <c r="U4045" i="3" s="1"/>
  <c r="P4044" i="3"/>
  <c r="Q4044" i="3" s="1"/>
  <c r="R4044" i="3" s="1"/>
  <c r="U4044" i="3" s="1"/>
  <c r="P4043" i="3"/>
  <c r="Q4043" i="3" s="1"/>
  <c r="R4043" i="3" s="1"/>
  <c r="U4043" i="3" s="1"/>
  <c r="P4042" i="3"/>
  <c r="Q4042" i="3" s="1"/>
  <c r="R4042" i="3" s="1"/>
  <c r="U4042" i="3" s="1"/>
  <c r="P4041" i="3"/>
  <c r="Q4041" i="3" s="1"/>
  <c r="R4041" i="3" s="1"/>
  <c r="U4041" i="3" s="1"/>
  <c r="P4040" i="3"/>
  <c r="Q4040" i="3" s="1"/>
  <c r="R4040" i="3" s="1"/>
  <c r="U4040" i="3" s="1"/>
  <c r="P4039" i="3"/>
  <c r="Q4039" i="3" s="1"/>
  <c r="R4039" i="3" s="1"/>
  <c r="U4039" i="3" s="1"/>
  <c r="P4038" i="3"/>
  <c r="Q4038" i="3" s="1"/>
  <c r="R4038" i="3" s="1"/>
  <c r="U4038" i="3" s="1"/>
  <c r="P4036" i="3"/>
  <c r="Q4036" i="3" s="1"/>
  <c r="R4036" i="3" s="1"/>
  <c r="U4036" i="3" s="1"/>
  <c r="P4035" i="3"/>
  <c r="Q4035" i="3" s="1"/>
  <c r="R4035" i="3" s="1"/>
  <c r="U4035" i="3" s="1"/>
  <c r="P4034" i="3"/>
  <c r="Q4034" i="3" s="1"/>
  <c r="R4034" i="3" s="1"/>
  <c r="U4034" i="3" s="1"/>
  <c r="P4033" i="3"/>
  <c r="Q4033" i="3" s="1"/>
  <c r="R4033" i="3" s="1"/>
  <c r="U4033" i="3" s="1"/>
  <c r="P4032" i="3"/>
  <c r="Q4032" i="3" s="1"/>
  <c r="R4032" i="3" s="1"/>
  <c r="U4032" i="3" s="1"/>
  <c r="P4031" i="3"/>
  <c r="Q4031" i="3" s="1"/>
  <c r="R4031" i="3" s="1"/>
  <c r="U4031" i="3" s="1"/>
  <c r="P4030" i="3"/>
  <c r="Q4030" i="3" s="1"/>
  <c r="R4030" i="3" s="1"/>
  <c r="U4030" i="3" s="1"/>
  <c r="P4029" i="3"/>
  <c r="Q4029" i="3" s="1"/>
  <c r="R4029" i="3" s="1"/>
  <c r="U4029" i="3" s="1"/>
  <c r="P4028" i="3"/>
  <c r="Q4028" i="3" s="1"/>
  <c r="R4028" i="3" s="1"/>
  <c r="U4028" i="3" s="1"/>
  <c r="P4027" i="3"/>
  <c r="Q4027" i="3" s="1"/>
  <c r="R4027" i="3" s="1"/>
  <c r="U4027" i="3" s="1"/>
  <c r="P4025" i="3"/>
  <c r="Q4025" i="3" s="1"/>
  <c r="R4025" i="3" s="1"/>
  <c r="U4025" i="3" s="1"/>
  <c r="P4024" i="3"/>
  <c r="Q4024" i="3" s="1"/>
  <c r="R4024" i="3" s="1"/>
  <c r="U4024" i="3" s="1"/>
  <c r="P4023" i="3"/>
  <c r="Q4023" i="3" s="1"/>
  <c r="R4023" i="3" s="1"/>
  <c r="U4023" i="3" s="1"/>
  <c r="P4022" i="3"/>
  <c r="Q4022" i="3" s="1"/>
  <c r="R4022" i="3" s="1"/>
  <c r="U4022" i="3" s="1"/>
  <c r="P4021" i="3"/>
  <c r="Q4021" i="3" s="1"/>
  <c r="R4021" i="3" s="1"/>
  <c r="P4020" i="3"/>
  <c r="Q4020" i="3" s="1"/>
  <c r="R4020" i="3" s="1"/>
  <c r="U4020" i="3" s="1"/>
  <c r="P4019" i="3"/>
  <c r="Q4019" i="3" s="1"/>
  <c r="R4019" i="3" s="1"/>
  <c r="U4019" i="3" s="1"/>
  <c r="P4018" i="3"/>
  <c r="Q4018" i="3" s="1"/>
  <c r="R4018" i="3" s="1"/>
  <c r="U4018" i="3" s="1"/>
  <c r="P4016" i="3"/>
  <c r="Q4016" i="3" s="1"/>
  <c r="R4016" i="3" s="1"/>
  <c r="U4016" i="3" s="1"/>
  <c r="P4015" i="3"/>
  <c r="Q4015" i="3" s="1"/>
  <c r="R4015" i="3" s="1"/>
  <c r="U4015" i="3" s="1"/>
  <c r="P4014" i="3"/>
  <c r="Q4014" i="3" s="1"/>
  <c r="R4014" i="3" s="1"/>
  <c r="U4014" i="3" s="1"/>
  <c r="P4013" i="3"/>
  <c r="Q4013" i="3" s="1"/>
  <c r="R4013" i="3" s="1"/>
  <c r="U4013" i="3" s="1"/>
  <c r="P4011" i="3"/>
  <c r="Q4011" i="3" s="1"/>
  <c r="R4011" i="3" s="1"/>
  <c r="U4011" i="3" s="1"/>
  <c r="P4010" i="3"/>
  <c r="Q4010" i="3" s="1"/>
  <c r="R4010" i="3" s="1"/>
  <c r="U4010" i="3" s="1"/>
  <c r="P4009" i="3"/>
  <c r="Q4009" i="3" s="1"/>
  <c r="R4009" i="3" s="1"/>
  <c r="U4009" i="3" s="1"/>
  <c r="P4008" i="3"/>
  <c r="Q4008" i="3" s="1"/>
  <c r="R4008" i="3" s="1"/>
  <c r="U4008" i="3" s="1"/>
  <c r="P4007" i="3"/>
  <c r="Q4007" i="3" s="1"/>
  <c r="R4007" i="3" s="1"/>
  <c r="U4007" i="3" s="1"/>
  <c r="P4006" i="3"/>
  <c r="Q4006" i="3" s="1"/>
  <c r="R4006" i="3" s="1"/>
  <c r="U4006" i="3" s="1"/>
  <c r="P4005" i="3"/>
  <c r="Q4005" i="3" s="1"/>
  <c r="R4005" i="3" s="1"/>
  <c r="U4005" i="3" s="1"/>
  <c r="P4004" i="3"/>
  <c r="Q4004" i="3" s="1"/>
  <c r="R4004" i="3" s="1"/>
  <c r="U4004" i="3" s="1"/>
  <c r="P4003" i="3"/>
  <c r="Q4003" i="3" s="1"/>
  <c r="R4003" i="3" s="1"/>
  <c r="U4003" i="3" s="1"/>
  <c r="P4002" i="3"/>
  <c r="Q4002" i="3" s="1"/>
  <c r="R4002" i="3" s="1"/>
  <c r="U4002" i="3" s="1"/>
  <c r="P4001" i="3"/>
  <c r="Q4001" i="3" s="1"/>
  <c r="R4001" i="3" s="1"/>
  <c r="U4001" i="3" s="1"/>
  <c r="P4000" i="3"/>
  <c r="Q4000" i="3" s="1"/>
  <c r="R4000" i="3" s="1"/>
  <c r="U4000" i="3" s="1"/>
  <c r="P3999" i="3"/>
  <c r="Q3999" i="3" s="1"/>
  <c r="R3999" i="3" s="1"/>
  <c r="U3999" i="3" s="1"/>
  <c r="P3995" i="3"/>
  <c r="Q3995" i="3" s="1"/>
  <c r="R3995" i="3" s="1"/>
  <c r="U3995" i="3" s="1"/>
  <c r="P3994" i="3"/>
  <c r="Q3994" i="3" s="1"/>
  <c r="R3994" i="3" s="1"/>
  <c r="U3994" i="3" s="1"/>
  <c r="P3993" i="3"/>
  <c r="Q3993" i="3" s="1"/>
  <c r="R3993" i="3" s="1"/>
  <c r="U3993" i="3" s="1"/>
  <c r="P3992" i="3"/>
  <c r="Q3992" i="3" s="1"/>
  <c r="R3992" i="3" s="1"/>
  <c r="U3992" i="3" s="1"/>
  <c r="P3991" i="3"/>
  <c r="Q3991" i="3" s="1"/>
  <c r="R3991" i="3" s="1"/>
  <c r="U3991" i="3" s="1"/>
  <c r="P3990" i="3"/>
  <c r="Q3990" i="3" s="1"/>
  <c r="R3990" i="3" s="1"/>
  <c r="U3990" i="3" s="1"/>
  <c r="P3989" i="3"/>
  <c r="Q3989" i="3" s="1"/>
  <c r="R3989" i="3" s="1"/>
  <c r="U3989" i="3" s="1"/>
  <c r="P3987" i="3"/>
  <c r="Q3987" i="3" s="1"/>
  <c r="R3987" i="3" s="1"/>
  <c r="U3987" i="3" s="1"/>
  <c r="P3986" i="3"/>
  <c r="Q3986" i="3" s="1"/>
  <c r="R3986" i="3" s="1"/>
  <c r="U3986" i="3" s="1"/>
  <c r="P3985" i="3"/>
  <c r="Q3985" i="3" s="1"/>
  <c r="R3985" i="3" s="1"/>
  <c r="U3985" i="3" s="1"/>
  <c r="P3984" i="3"/>
  <c r="Q3984" i="3" s="1"/>
  <c r="R3984" i="3" s="1"/>
  <c r="U3984" i="3" s="1"/>
  <c r="P3983" i="3"/>
  <c r="Q3983" i="3" s="1"/>
  <c r="R3983" i="3" s="1"/>
  <c r="U3983" i="3" s="1"/>
  <c r="P3982" i="3"/>
  <c r="Q3982" i="3" s="1"/>
  <c r="R3982" i="3" s="1"/>
  <c r="U3982" i="3" s="1"/>
  <c r="P3981" i="3"/>
  <c r="Q3981" i="3" s="1"/>
  <c r="R3981" i="3" s="1"/>
  <c r="U3981" i="3" s="1"/>
  <c r="P3980" i="3"/>
  <c r="Q3980" i="3" s="1"/>
  <c r="R3980" i="3" s="1"/>
  <c r="U3980" i="3" s="1"/>
  <c r="P3979" i="3"/>
  <c r="Q3979" i="3" s="1"/>
  <c r="R3979" i="3" s="1"/>
  <c r="U3979" i="3" s="1"/>
  <c r="P3978" i="3"/>
  <c r="Q3978" i="3" s="1"/>
  <c r="R3978" i="3" s="1"/>
  <c r="U3978" i="3" s="1"/>
  <c r="P3977" i="3"/>
  <c r="Q3977" i="3" s="1"/>
  <c r="R3977" i="3" s="1"/>
  <c r="U3977" i="3" s="1"/>
  <c r="P3976" i="3"/>
  <c r="Q3976" i="3" s="1"/>
  <c r="R3976" i="3" s="1"/>
  <c r="U3976" i="3" s="1"/>
  <c r="P3975" i="3"/>
  <c r="Q3975" i="3" s="1"/>
  <c r="R3975" i="3" s="1"/>
  <c r="U3975" i="3" s="1"/>
  <c r="P3974" i="3"/>
  <c r="Q3974" i="3" s="1"/>
  <c r="R3974" i="3" s="1"/>
  <c r="U3974" i="3" s="1"/>
  <c r="P3973" i="3"/>
  <c r="Q3973" i="3" s="1"/>
  <c r="R3973" i="3" s="1"/>
  <c r="U3973" i="3" s="1"/>
  <c r="P3972" i="3"/>
  <c r="Q3972" i="3" s="1"/>
  <c r="R3972" i="3" s="1"/>
  <c r="U3972" i="3" s="1"/>
  <c r="P3971" i="3"/>
  <c r="Q3971" i="3" s="1"/>
  <c r="R3971" i="3" s="1"/>
  <c r="U3971" i="3" s="1"/>
  <c r="P3968" i="3"/>
  <c r="Q3968" i="3" s="1"/>
  <c r="R3968" i="3" s="1"/>
  <c r="U3968" i="3" s="1"/>
  <c r="P3967" i="3"/>
  <c r="Q3967" i="3" s="1"/>
  <c r="R3967" i="3" s="1"/>
  <c r="U3967" i="3" s="1"/>
  <c r="P3965" i="3"/>
  <c r="Q3965" i="3" s="1"/>
  <c r="R3965" i="3" s="1"/>
  <c r="U3965" i="3" s="1"/>
  <c r="P3964" i="3"/>
  <c r="Q3964" i="3" s="1"/>
  <c r="R3964" i="3" s="1"/>
  <c r="U3964" i="3" s="1"/>
  <c r="P3963" i="3"/>
  <c r="Q3963" i="3" s="1"/>
  <c r="R3963" i="3" s="1"/>
  <c r="U3963" i="3" s="1"/>
  <c r="P3962" i="3"/>
  <c r="Q3962" i="3" s="1"/>
  <c r="R3962" i="3" s="1"/>
  <c r="U3962" i="3" s="1"/>
  <c r="P3961" i="3"/>
  <c r="Q3961" i="3" s="1"/>
  <c r="R3961" i="3" s="1"/>
  <c r="U3961" i="3" s="1"/>
  <c r="P3960" i="3"/>
  <c r="Q3960" i="3" s="1"/>
  <c r="R3960" i="3" s="1"/>
  <c r="U3960" i="3" s="1"/>
  <c r="P3959" i="3"/>
  <c r="Q3959" i="3" s="1"/>
  <c r="R3959" i="3" s="1"/>
  <c r="U3959" i="3" s="1"/>
  <c r="P3958" i="3"/>
  <c r="Q3958" i="3" s="1"/>
  <c r="R3958" i="3" s="1"/>
  <c r="U3958" i="3" s="1"/>
  <c r="P3957" i="3"/>
  <c r="Q3957" i="3" s="1"/>
  <c r="R3957" i="3" s="1"/>
  <c r="U3957" i="3" s="1"/>
  <c r="P3955" i="3"/>
  <c r="Q3955" i="3" s="1"/>
  <c r="R3955" i="3" s="1"/>
  <c r="U3955" i="3" s="1"/>
  <c r="P3954" i="3"/>
  <c r="Q3954" i="3" s="1"/>
  <c r="R3954" i="3" s="1"/>
  <c r="U3954" i="3" s="1"/>
  <c r="P3953" i="3"/>
  <c r="Q3953" i="3" s="1"/>
  <c r="R3953" i="3" s="1"/>
  <c r="U3953" i="3" s="1"/>
  <c r="P3952" i="3"/>
  <c r="Q3952" i="3" s="1"/>
  <c r="R3952" i="3" s="1"/>
  <c r="P3950" i="3"/>
  <c r="Q3950" i="3" s="1"/>
  <c r="R3950" i="3" s="1"/>
  <c r="U3950" i="3" s="1"/>
  <c r="P3949" i="3"/>
  <c r="Q3949" i="3" s="1"/>
  <c r="R3949" i="3" s="1"/>
  <c r="U3949" i="3" s="1"/>
  <c r="P3948" i="3"/>
  <c r="Q3948" i="3" s="1"/>
  <c r="R3948" i="3" s="1"/>
  <c r="U3948" i="3" s="1"/>
  <c r="P3947" i="3"/>
  <c r="Q3947" i="3" s="1"/>
  <c r="R3947" i="3" s="1"/>
  <c r="U3947" i="3" s="1"/>
  <c r="P3946" i="3"/>
  <c r="Q3946" i="3" s="1"/>
  <c r="R3946" i="3" s="1"/>
  <c r="U3946" i="3" s="1"/>
  <c r="P3945" i="3"/>
  <c r="Q3945" i="3" s="1"/>
  <c r="R3945" i="3" s="1"/>
  <c r="U3945" i="3" s="1"/>
  <c r="P3944" i="3"/>
  <c r="Q3944" i="3" s="1"/>
  <c r="R3944" i="3" s="1"/>
  <c r="U3944" i="3" s="1"/>
  <c r="P3943" i="3"/>
  <c r="Q3943" i="3" s="1"/>
  <c r="R3943" i="3" s="1"/>
  <c r="U3943" i="3" s="1"/>
  <c r="P3942" i="3"/>
  <c r="Q3942" i="3" s="1"/>
  <c r="R3942" i="3" s="1"/>
  <c r="U3942" i="3" s="1"/>
  <c r="P3941" i="3"/>
  <c r="Q3941" i="3" s="1"/>
  <c r="R3941" i="3" s="1"/>
  <c r="U3941" i="3" s="1"/>
  <c r="P3940" i="3"/>
  <c r="Q3940" i="3" s="1"/>
  <c r="R3940" i="3" s="1"/>
  <c r="U3940" i="3" s="1"/>
  <c r="P3939" i="3"/>
  <c r="Q3939" i="3" s="1"/>
  <c r="R3939" i="3" s="1"/>
  <c r="U3939" i="3" s="1"/>
  <c r="P3938" i="3"/>
  <c r="Q3938" i="3" s="1"/>
  <c r="R3938" i="3" s="1"/>
  <c r="U3938" i="3" s="1"/>
  <c r="P3937" i="3"/>
  <c r="Q3937" i="3" s="1"/>
  <c r="R3937" i="3" s="1"/>
  <c r="U3937" i="3" s="1"/>
  <c r="P3936" i="3"/>
  <c r="Q3936" i="3" s="1"/>
  <c r="R3936" i="3" s="1"/>
  <c r="U3936" i="3" s="1"/>
  <c r="P3935" i="3"/>
  <c r="Q3935" i="3" s="1"/>
  <c r="R3935" i="3" s="1"/>
  <c r="U3935" i="3" s="1"/>
  <c r="P3932" i="3"/>
  <c r="Q3932" i="3" s="1"/>
  <c r="R3932" i="3" s="1"/>
  <c r="U3932" i="3" s="1"/>
  <c r="P3931" i="3"/>
  <c r="Q3931" i="3" s="1"/>
  <c r="R3931" i="3" s="1"/>
  <c r="U3931" i="3" s="1"/>
  <c r="P3930" i="3"/>
  <c r="Q3930" i="3" s="1"/>
  <c r="R3930" i="3" s="1"/>
  <c r="U3930" i="3" s="1"/>
  <c r="P3929" i="3"/>
  <c r="Q3929" i="3" s="1"/>
  <c r="R3929" i="3" s="1"/>
  <c r="U3929" i="3" s="1"/>
  <c r="P3928" i="3"/>
  <c r="Q3928" i="3" s="1"/>
  <c r="R3928" i="3" s="1"/>
  <c r="U3928" i="3" s="1"/>
  <c r="P3927" i="3"/>
  <c r="Q3927" i="3" s="1"/>
  <c r="R3927" i="3" s="1"/>
  <c r="U3927" i="3" s="1"/>
  <c r="P3926" i="3"/>
  <c r="Q3926" i="3" s="1"/>
  <c r="R3926" i="3" s="1"/>
  <c r="U3926" i="3" s="1"/>
  <c r="P3925" i="3"/>
  <c r="Q3925" i="3" s="1"/>
  <c r="R3925" i="3" s="1"/>
  <c r="U3925" i="3" s="1"/>
  <c r="P3924" i="3"/>
  <c r="Q3924" i="3" s="1"/>
  <c r="R3924" i="3" s="1"/>
  <c r="U3924" i="3" s="1"/>
  <c r="P3923" i="3"/>
  <c r="Q3923" i="3" s="1"/>
  <c r="R3923" i="3" s="1"/>
  <c r="U3923" i="3" s="1"/>
  <c r="P3921" i="3"/>
  <c r="Q3921" i="3" s="1"/>
  <c r="R3921" i="3" s="1"/>
  <c r="U3921" i="3" s="1"/>
  <c r="P3920" i="3"/>
  <c r="Q3920" i="3" s="1"/>
  <c r="R3920" i="3" s="1"/>
  <c r="U3920" i="3" s="1"/>
  <c r="P3919" i="3"/>
  <c r="Q3919" i="3" s="1"/>
  <c r="R3919" i="3" s="1"/>
  <c r="U3919" i="3" s="1"/>
  <c r="P3918" i="3"/>
  <c r="Q3918" i="3" s="1"/>
  <c r="R3918" i="3" s="1"/>
  <c r="U3918" i="3" s="1"/>
  <c r="P3917" i="3"/>
  <c r="Q3917" i="3" s="1"/>
  <c r="R3917" i="3" s="1"/>
  <c r="U3917" i="3" s="1"/>
  <c r="P3916" i="3"/>
  <c r="Q3916" i="3" s="1"/>
  <c r="R3916" i="3" s="1"/>
  <c r="U3916" i="3" s="1"/>
  <c r="P3915" i="3"/>
  <c r="Q3915" i="3" s="1"/>
  <c r="R3915" i="3" s="1"/>
  <c r="U3915" i="3" s="1"/>
  <c r="P3914" i="3"/>
  <c r="Q3914" i="3" s="1"/>
  <c r="R3914" i="3" s="1"/>
  <c r="U3914" i="3" s="1"/>
  <c r="P3913" i="3"/>
  <c r="Q3913" i="3" s="1"/>
  <c r="R3913" i="3" s="1"/>
  <c r="U3913" i="3" s="1"/>
  <c r="P3911" i="3"/>
  <c r="Q3911" i="3" s="1"/>
  <c r="R3911" i="3" s="1"/>
  <c r="U3911" i="3" s="1"/>
  <c r="P3909" i="3"/>
  <c r="Q3909" i="3" s="1"/>
  <c r="R3909" i="3" s="1"/>
  <c r="U3909" i="3" s="1"/>
  <c r="P3908" i="3"/>
  <c r="Q3908" i="3" s="1"/>
  <c r="R3908" i="3" s="1"/>
  <c r="U3908" i="3" s="1"/>
  <c r="P3907" i="3"/>
  <c r="Q3907" i="3" s="1"/>
  <c r="R3907" i="3" s="1"/>
  <c r="U3907" i="3" s="1"/>
  <c r="P3906" i="3"/>
  <c r="Q3906" i="3" s="1"/>
  <c r="R3906" i="3" s="1"/>
  <c r="U3906" i="3" s="1"/>
  <c r="P3905" i="3"/>
  <c r="Q3905" i="3" s="1"/>
  <c r="R3905" i="3" s="1"/>
  <c r="U3905" i="3" s="1"/>
  <c r="P3904" i="3"/>
  <c r="Q3904" i="3" s="1"/>
  <c r="R3904" i="3" s="1"/>
  <c r="U3904" i="3" s="1"/>
  <c r="P3903" i="3"/>
  <c r="Q3903" i="3" s="1"/>
  <c r="R3903" i="3" s="1"/>
  <c r="U3903" i="3" s="1"/>
  <c r="P3901" i="3"/>
  <c r="Q3901" i="3" s="1"/>
  <c r="R3901" i="3" s="1"/>
  <c r="U3901" i="3" s="1"/>
  <c r="P3900" i="3"/>
  <c r="Q3900" i="3" s="1"/>
  <c r="R3900" i="3" s="1"/>
  <c r="U3900" i="3" s="1"/>
  <c r="P3899" i="3"/>
  <c r="Q3899" i="3" s="1"/>
  <c r="R3899" i="3" s="1"/>
  <c r="U3899" i="3" s="1"/>
  <c r="P3898" i="3"/>
  <c r="Q3898" i="3" s="1"/>
  <c r="R3898" i="3" s="1"/>
  <c r="U3898" i="3" s="1"/>
  <c r="P3897" i="3"/>
  <c r="Q3897" i="3" s="1"/>
  <c r="R3897" i="3" s="1"/>
  <c r="U3897" i="3" s="1"/>
  <c r="P3896" i="3"/>
  <c r="Q3896" i="3" s="1"/>
  <c r="R3896" i="3" s="1"/>
  <c r="U3896" i="3" s="1"/>
  <c r="P3895" i="3"/>
  <c r="Q3895" i="3" s="1"/>
  <c r="R3895" i="3" s="1"/>
  <c r="U3895" i="3" s="1"/>
  <c r="P3894" i="3"/>
  <c r="Q3894" i="3" s="1"/>
  <c r="R3894" i="3" s="1"/>
  <c r="U3894" i="3" s="1"/>
  <c r="P3893" i="3"/>
  <c r="Q3893" i="3" s="1"/>
  <c r="R3893" i="3" s="1"/>
  <c r="U3893" i="3" s="1"/>
  <c r="P3891" i="3"/>
  <c r="Q3891" i="3" s="1"/>
  <c r="R3891" i="3" s="1"/>
  <c r="U3891" i="3" s="1"/>
  <c r="P3890" i="3"/>
  <c r="Q3890" i="3" s="1"/>
  <c r="R3890" i="3" s="1"/>
  <c r="U3890" i="3" s="1"/>
  <c r="P3889" i="3"/>
  <c r="Q3889" i="3" s="1"/>
  <c r="R3889" i="3" s="1"/>
  <c r="U3889" i="3" s="1"/>
  <c r="P3888" i="3"/>
  <c r="Q3888" i="3" s="1"/>
  <c r="R3888" i="3" s="1"/>
  <c r="U3888" i="3" s="1"/>
  <c r="P3886" i="3"/>
  <c r="Q3886" i="3" s="1"/>
  <c r="R3886" i="3" s="1"/>
  <c r="U3886" i="3" s="1"/>
  <c r="P3885" i="3"/>
  <c r="Q3885" i="3" s="1"/>
  <c r="R3885" i="3" s="1"/>
  <c r="U3885" i="3" s="1"/>
  <c r="P3884" i="3"/>
  <c r="Q3884" i="3" s="1"/>
  <c r="R3884" i="3" s="1"/>
  <c r="U3884" i="3" s="1"/>
  <c r="P3883" i="3"/>
  <c r="Q3883" i="3" s="1"/>
  <c r="R3883" i="3" s="1"/>
  <c r="U3883" i="3" s="1"/>
  <c r="P3882" i="3"/>
  <c r="Q3882" i="3" s="1"/>
  <c r="R3882" i="3" s="1"/>
  <c r="P3880" i="3"/>
  <c r="Q3880" i="3" s="1"/>
  <c r="R3880" i="3" s="1"/>
  <c r="U3880" i="3" s="1"/>
  <c r="P3879" i="3"/>
  <c r="Q3879" i="3" s="1"/>
  <c r="R3879" i="3" s="1"/>
  <c r="U3879" i="3" s="1"/>
  <c r="P3878" i="3"/>
  <c r="Q3878" i="3" s="1"/>
  <c r="R3878" i="3" s="1"/>
  <c r="U3878" i="3" s="1"/>
  <c r="P3877" i="3"/>
  <c r="Q3877" i="3" s="1"/>
  <c r="R3877" i="3" s="1"/>
  <c r="U3877" i="3" s="1"/>
  <c r="P3876" i="3"/>
  <c r="Q3876" i="3" s="1"/>
  <c r="R3876" i="3" s="1"/>
  <c r="U3876" i="3" s="1"/>
  <c r="P3875" i="3"/>
  <c r="Q3875" i="3" s="1"/>
  <c r="R3875" i="3" s="1"/>
  <c r="U3875" i="3" s="1"/>
  <c r="P3874" i="3"/>
  <c r="Q3874" i="3" s="1"/>
  <c r="R3874" i="3" s="1"/>
  <c r="U3874" i="3" s="1"/>
  <c r="P3872" i="3"/>
  <c r="Q3872" i="3" s="1"/>
  <c r="R3872" i="3" s="1"/>
  <c r="U3872" i="3" s="1"/>
  <c r="P3871" i="3"/>
  <c r="Q3871" i="3" s="1"/>
  <c r="R3871" i="3" s="1"/>
  <c r="U3871" i="3" s="1"/>
  <c r="P3870" i="3"/>
  <c r="Q3870" i="3" s="1"/>
  <c r="R3870" i="3" s="1"/>
  <c r="U3870" i="3" s="1"/>
  <c r="P3869" i="3"/>
  <c r="Q3869" i="3" s="1"/>
  <c r="R3869" i="3" s="1"/>
  <c r="U3869" i="3" s="1"/>
  <c r="P3868" i="3"/>
  <c r="Q3868" i="3" s="1"/>
  <c r="R3868" i="3" s="1"/>
  <c r="U3868" i="3" s="1"/>
  <c r="P3867" i="3"/>
  <c r="Q3867" i="3" s="1"/>
  <c r="R3867" i="3" s="1"/>
  <c r="U3867" i="3" s="1"/>
  <c r="P3866" i="3"/>
  <c r="Q3866" i="3" s="1"/>
  <c r="R3866" i="3" s="1"/>
  <c r="U3866" i="3" s="1"/>
  <c r="P3865" i="3"/>
  <c r="Q3865" i="3" s="1"/>
  <c r="R3865" i="3" s="1"/>
  <c r="U3865" i="3" s="1"/>
  <c r="P3864" i="3"/>
  <c r="Q3864" i="3" s="1"/>
  <c r="R3864" i="3" s="1"/>
  <c r="U3864" i="3" s="1"/>
  <c r="P3863" i="3"/>
  <c r="Q3863" i="3" s="1"/>
  <c r="R3863" i="3" s="1"/>
  <c r="U3863" i="3" s="1"/>
  <c r="P3862" i="3"/>
  <c r="Q3862" i="3" s="1"/>
  <c r="R3862" i="3" s="1"/>
  <c r="U3862" i="3" s="1"/>
  <c r="P3861" i="3"/>
  <c r="Q3861" i="3" s="1"/>
  <c r="R3861" i="3" s="1"/>
  <c r="U3861" i="3" s="1"/>
  <c r="P3860" i="3"/>
  <c r="Q3860" i="3" s="1"/>
  <c r="R3860" i="3" s="1"/>
  <c r="U3860" i="3" s="1"/>
  <c r="P3859" i="3"/>
  <c r="Q3859" i="3" s="1"/>
  <c r="R3859" i="3" s="1"/>
  <c r="U3859" i="3" s="1"/>
  <c r="P3858" i="3"/>
  <c r="Q3858" i="3" s="1"/>
  <c r="R3858" i="3" s="1"/>
  <c r="U3858" i="3" s="1"/>
  <c r="P3857" i="3"/>
  <c r="Q3857" i="3" s="1"/>
  <c r="R3857" i="3" s="1"/>
  <c r="U3857" i="3" s="1"/>
  <c r="P3855" i="3"/>
  <c r="Q3855" i="3" s="1"/>
  <c r="R3855" i="3" s="1"/>
  <c r="U3855" i="3" s="1"/>
  <c r="P3854" i="3"/>
  <c r="Q3854" i="3" s="1"/>
  <c r="R3854" i="3" s="1"/>
  <c r="U3854" i="3" s="1"/>
  <c r="P3853" i="3"/>
  <c r="Q3853" i="3" s="1"/>
  <c r="R3853" i="3" s="1"/>
  <c r="U3853" i="3" s="1"/>
  <c r="P3852" i="3"/>
  <c r="Q3852" i="3" s="1"/>
  <c r="R3852" i="3" s="1"/>
  <c r="U3852" i="3" s="1"/>
  <c r="P3851" i="3"/>
  <c r="Q3851" i="3" s="1"/>
  <c r="R3851" i="3" s="1"/>
  <c r="U3851" i="3" s="1"/>
  <c r="P3850" i="3"/>
  <c r="Q3850" i="3" s="1"/>
  <c r="R3850" i="3" s="1"/>
  <c r="U3850" i="3" s="1"/>
  <c r="P3849" i="3"/>
  <c r="Q3849" i="3" s="1"/>
  <c r="R3849" i="3" s="1"/>
  <c r="U3849" i="3" s="1"/>
  <c r="P3848" i="3"/>
  <c r="Q3848" i="3" s="1"/>
  <c r="R3848" i="3" s="1"/>
  <c r="U3848" i="3" s="1"/>
  <c r="P3847" i="3"/>
  <c r="Q3847" i="3" s="1"/>
  <c r="R3847" i="3" s="1"/>
  <c r="U3847" i="3" s="1"/>
  <c r="P3846" i="3"/>
  <c r="Q3846" i="3" s="1"/>
  <c r="R3846" i="3" s="1"/>
  <c r="U3846" i="3" s="1"/>
  <c r="P3845" i="3"/>
  <c r="Q3845" i="3" s="1"/>
  <c r="R3845" i="3" s="1"/>
  <c r="U3845" i="3" s="1"/>
  <c r="P3844" i="3"/>
  <c r="Q3844" i="3" s="1"/>
  <c r="R3844" i="3" s="1"/>
  <c r="U3844" i="3" s="1"/>
  <c r="P3843" i="3"/>
  <c r="Q3843" i="3" s="1"/>
  <c r="R3843" i="3" s="1"/>
  <c r="U3843" i="3" s="1"/>
  <c r="P3842" i="3"/>
  <c r="Q3842" i="3" s="1"/>
  <c r="R3842" i="3" s="1"/>
  <c r="U3842" i="3" s="1"/>
  <c r="P3841" i="3"/>
  <c r="Q3841" i="3" s="1"/>
  <c r="R3841" i="3" s="1"/>
  <c r="U3841" i="3" s="1"/>
  <c r="P3840" i="3"/>
  <c r="Q3840" i="3" s="1"/>
  <c r="R3840" i="3" s="1"/>
  <c r="U3840" i="3" s="1"/>
  <c r="P3839" i="3"/>
  <c r="Q3839" i="3" s="1"/>
  <c r="R3839" i="3" s="1"/>
  <c r="U3839" i="3" s="1"/>
  <c r="P3838" i="3"/>
  <c r="Q3838" i="3" s="1"/>
  <c r="R3838" i="3" s="1"/>
  <c r="U3838" i="3" s="1"/>
  <c r="P3837" i="3"/>
  <c r="Q3837" i="3" s="1"/>
  <c r="R3837" i="3" s="1"/>
  <c r="U3837" i="3" s="1"/>
  <c r="P3836" i="3"/>
  <c r="Q3836" i="3" s="1"/>
  <c r="R3836" i="3" s="1"/>
  <c r="U3836" i="3" s="1"/>
  <c r="P3835" i="3"/>
  <c r="Q3835" i="3" s="1"/>
  <c r="R3835" i="3" s="1"/>
  <c r="U3835" i="3" s="1"/>
  <c r="P3834" i="3"/>
  <c r="Q3834" i="3" s="1"/>
  <c r="R3834" i="3" s="1"/>
  <c r="U3834" i="3" s="1"/>
  <c r="P3833" i="3"/>
  <c r="Q3833" i="3" s="1"/>
  <c r="R3833" i="3" s="1"/>
  <c r="U3833" i="3" s="1"/>
  <c r="P3832" i="3"/>
  <c r="Q3832" i="3" s="1"/>
  <c r="R3832" i="3" s="1"/>
  <c r="U3832" i="3" s="1"/>
  <c r="P3831" i="3"/>
  <c r="Q3831" i="3" s="1"/>
  <c r="R3831" i="3" s="1"/>
  <c r="U3831" i="3" s="1"/>
  <c r="P3830" i="3"/>
  <c r="Q3830" i="3" s="1"/>
  <c r="R3830" i="3" s="1"/>
  <c r="U3830" i="3" s="1"/>
  <c r="P3829" i="3"/>
  <c r="Q3829" i="3" s="1"/>
  <c r="R3829" i="3" s="1"/>
  <c r="U3829" i="3" s="1"/>
  <c r="P3828" i="3"/>
  <c r="Q3828" i="3" s="1"/>
  <c r="R3828" i="3" s="1"/>
  <c r="U3828" i="3" s="1"/>
  <c r="P3827" i="3"/>
  <c r="Q3827" i="3" s="1"/>
  <c r="R3827" i="3" s="1"/>
  <c r="U3827" i="3" s="1"/>
  <c r="P3826" i="3"/>
  <c r="Q3826" i="3" s="1"/>
  <c r="R3826" i="3" s="1"/>
  <c r="U3826" i="3" s="1"/>
  <c r="P3824" i="3"/>
  <c r="Q3824" i="3" s="1"/>
  <c r="R3824" i="3" s="1"/>
  <c r="U3824" i="3" s="1"/>
  <c r="P3823" i="3"/>
  <c r="Q3823" i="3" s="1"/>
  <c r="R3823" i="3" s="1"/>
  <c r="U3823" i="3" s="1"/>
  <c r="P3822" i="3"/>
  <c r="Q3822" i="3" s="1"/>
  <c r="R3822" i="3" s="1"/>
  <c r="U3822" i="3" s="1"/>
  <c r="P3821" i="3"/>
  <c r="Q3821" i="3" s="1"/>
  <c r="R3821" i="3" s="1"/>
  <c r="U3821" i="3" s="1"/>
  <c r="P3820" i="3"/>
  <c r="Q3820" i="3" s="1"/>
  <c r="R3820" i="3" s="1"/>
  <c r="U3820" i="3" s="1"/>
  <c r="P3819" i="3"/>
  <c r="Q3819" i="3" s="1"/>
  <c r="R3819" i="3" s="1"/>
  <c r="U3819" i="3" s="1"/>
  <c r="P3818" i="3"/>
  <c r="Q3818" i="3" s="1"/>
  <c r="R3818" i="3" s="1"/>
  <c r="U3818" i="3" s="1"/>
  <c r="P3817" i="3"/>
  <c r="Q3817" i="3" s="1"/>
  <c r="R3817" i="3" s="1"/>
  <c r="U3817" i="3" s="1"/>
  <c r="P3816" i="3"/>
  <c r="Q3816" i="3" s="1"/>
  <c r="R3816" i="3" s="1"/>
  <c r="U3816" i="3" s="1"/>
  <c r="P3815" i="3"/>
  <c r="Q3815" i="3" s="1"/>
  <c r="R3815" i="3" s="1"/>
  <c r="U3815" i="3" s="1"/>
  <c r="P3814" i="3"/>
  <c r="Q3814" i="3" s="1"/>
  <c r="R3814" i="3" s="1"/>
  <c r="U3814" i="3" s="1"/>
  <c r="P3813" i="3"/>
  <c r="Q3813" i="3" s="1"/>
  <c r="R3813" i="3" s="1"/>
  <c r="U3813" i="3" s="1"/>
  <c r="P3812" i="3"/>
  <c r="Q3812" i="3" s="1"/>
  <c r="R3812" i="3" s="1"/>
  <c r="U3812" i="3" s="1"/>
  <c r="P3811" i="3"/>
  <c r="Q3811" i="3" s="1"/>
  <c r="R3811" i="3" s="1"/>
  <c r="U3811" i="3" s="1"/>
  <c r="P3810" i="3"/>
  <c r="Q3810" i="3" s="1"/>
  <c r="R3810" i="3" s="1"/>
  <c r="U3810" i="3" s="1"/>
  <c r="P3809" i="3"/>
  <c r="Q3809" i="3" s="1"/>
  <c r="R3809" i="3" s="1"/>
  <c r="U3809" i="3" s="1"/>
  <c r="P3808" i="3"/>
  <c r="Q3808" i="3" s="1"/>
  <c r="R3808" i="3" s="1"/>
  <c r="U3808" i="3" s="1"/>
  <c r="P3807" i="3"/>
  <c r="Q3807" i="3" s="1"/>
  <c r="R3807" i="3" s="1"/>
  <c r="U3807" i="3" s="1"/>
  <c r="P3806" i="3"/>
  <c r="Q3806" i="3" s="1"/>
  <c r="R3806" i="3" s="1"/>
  <c r="U3806" i="3" s="1"/>
  <c r="P3805" i="3"/>
  <c r="Q3805" i="3" s="1"/>
  <c r="R3805" i="3" s="1"/>
  <c r="U3805" i="3" s="1"/>
  <c r="P3804" i="3"/>
  <c r="Q3804" i="3" s="1"/>
  <c r="R3804" i="3" s="1"/>
  <c r="U3804" i="3" s="1"/>
  <c r="P3803" i="3"/>
  <c r="Q3803" i="3" s="1"/>
  <c r="R3803" i="3" s="1"/>
  <c r="U3803" i="3" s="1"/>
  <c r="P3802" i="3"/>
  <c r="Q3802" i="3" s="1"/>
  <c r="R3802" i="3" s="1"/>
  <c r="U3802" i="3" s="1"/>
  <c r="P3801" i="3"/>
  <c r="Q3801" i="3" s="1"/>
  <c r="R3801" i="3" s="1"/>
  <c r="U3801" i="3" s="1"/>
  <c r="P3799" i="3"/>
  <c r="Q3799" i="3" s="1"/>
  <c r="R3799" i="3" s="1"/>
  <c r="U3799" i="3" s="1"/>
  <c r="P3798" i="3"/>
  <c r="Q3798" i="3" s="1"/>
  <c r="R3798" i="3" s="1"/>
  <c r="U3798" i="3" s="1"/>
  <c r="P3797" i="3"/>
  <c r="Q3797" i="3" s="1"/>
  <c r="R3797" i="3" s="1"/>
  <c r="U3797" i="3" s="1"/>
  <c r="P3795" i="3"/>
  <c r="Q3795" i="3" s="1"/>
  <c r="R3795" i="3" s="1"/>
  <c r="U3795" i="3" s="1"/>
  <c r="P3794" i="3"/>
  <c r="Q3794" i="3" s="1"/>
  <c r="R3794" i="3" s="1"/>
  <c r="U3794" i="3" s="1"/>
  <c r="P3793" i="3"/>
  <c r="Q3793" i="3" s="1"/>
  <c r="R3793" i="3" s="1"/>
  <c r="U3793" i="3" s="1"/>
  <c r="P3792" i="3"/>
  <c r="Q3792" i="3" s="1"/>
  <c r="R3792" i="3" s="1"/>
  <c r="U3792" i="3" s="1"/>
  <c r="P3791" i="3"/>
  <c r="Q3791" i="3" s="1"/>
  <c r="R3791" i="3" s="1"/>
  <c r="U3791" i="3" s="1"/>
  <c r="P3790" i="3"/>
  <c r="Q3790" i="3" s="1"/>
  <c r="R3790" i="3" s="1"/>
  <c r="U3790" i="3" s="1"/>
  <c r="P3788" i="3"/>
  <c r="Q3788" i="3" s="1"/>
  <c r="R3788" i="3" s="1"/>
  <c r="U3788" i="3" s="1"/>
  <c r="P3787" i="3"/>
  <c r="Q3787" i="3" s="1"/>
  <c r="R3787" i="3" s="1"/>
  <c r="U3787" i="3" s="1"/>
  <c r="P3786" i="3"/>
  <c r="Q3786" i="3" s="1"/>
  <c r="R3786" i="3" s="1"/>
  <c r="U3786" i="3" s="1"/>
  <c r="P3785" i="3"/>
  <c r="Q3785" i="3" s="1"/>
  <c r="R3785" i="3" s="1"/>
  <c r="U3785" i="3" s="1"/>
  <c r="P3783" i="3"/>
  <c r="Q3783" i="3" s="1"/>
  <c r="R3783" i="3" s="1"/>
  <c r="U3783" i="3" s="1"/>
  <c r="P3781" i="3"/>
  <c r="Q3781" i="3" s="1"/>
  <c r="R3781" i="3" s="1"/>
  <c r="U3781" i="3" s="1"/>
  <c r="P3779" i="3"/>
  <c r="Q3779" i="3" s="1"/>
  <c r="R3779" i="3" s="1"/>
  <c r="U3779" i="3" s="1"/>
  <c r="P3778" i="3"/>
  <c r="Q3778" i="3" s="1"/>
  <c r="R3778" i="3" s="1"/>
  <c r="U3778" i="3" s="1"/>
  <c r="P3777" i="3"/>
  <c r="Q3777" i="3" s="1"/>
  <c r="R3777" i="3" s="1"/>
  <c r="U3777" i="3" s="1"/>
  <c r="P3776" i="3"/>
  <c r="Q3776" i="3" s="1"/>
  <c r="R3776" i="3" s="1"/>
  <c r="U3776" i="3" s="1"/>
  <c r="P3775" i="3"/>
  <c r="Q3775" i="3" s="1"/>
  <c r="R3775" i="3" s="1"/>
  <c r="U3775" i="3" s="1"/>
  <c r="P3774" i="3"/>
  <c r="Q3774" i="3" s="1"/>
  <c r="R3774" i="3" s="1"/>
  <c r="U3774" i="3" s="1"/>
  <c r="P3772" i="3"/>
  <c r="Q3772" i="3" s="1"/>
  <c r="R3772" i="3" s="1"/>
  <c r="P3771" i="3"/>
  <c r="Q3771" i="3" s="1"/>
  <c r="R3771" i="3" s="1"/>
  <c r="U3771" i="3" s="1"/>
  <c r="P3770" i="3"/>
  <c r="Q3770" i="3" s="1"/>
  <c r="R3770" i="3" s="1"/>
  <c r="U3770" i="3" s="1"/>
  <c r="P3769" i="3"/>
  <c r="Q3769" i="3" s="1"/>
  <c r="R3769" i="3" s="1"/>
  <c r="U3769" i="3" s="1"/>
  <c r="P3768" i="3"/>
  <c r="Q3768" i="3" s="1"/>
  <c r="R3768" i="3" s="1"/>
  <c r="U3768" i="3" s="1"/>
  <c r="P3767" i="3"/>
  <c r="Q3767" i="3" s="1"/>
  <c r="R3767" i="3" s="1"/>
  <c r="U3767" i="3" s="1"/>
  <c r="P3766" i="3"/>
  <c r="Q3766" i="3" s="1"/>
  <c r="R3766" i="3" s="1"/>
  <c r="U3766" i="3" s="1"/>
  <c r="P3765" i="3"/>
  <c r="Q3765" i="3" s="1"/>
  <c r="R3765" i="3" s="1"/>
  <c r="U3765" i="3" s="1"/>
  <c r="P3763" i="3"/>
  <c r="Q3763" i="3" s="1"/>
  <c r="R3763" i="3" s="1"/>
  <c r="U3763" i="3" s="1"/>
  <c r="P3762" i="3"/>
  <c r="Q3762" i="3" s="1"/>
  <c r="R3762" i="3" s="1"/>
  <c r="U3762" i="3" s="1"/>
  <c r="P3761" i="3"/>
  <c r="Q3761" i="3" s="1"/>
  <c r="R3761" i="3" s="1"/>
  <c r="U3761" i="3" s="1"/>
  <c r="P3759" i="3"/>
  <c r="Q3759" i="3" s="1"/>
  <c r="R3759" i="3" s="1"/>
  <c r="U3759" i="3" s="1"/>
  <c r="P3758" i="3"/>
  <c r="Q3758" i="3" s="1"/>
  <c r="R3758" i="3" s="1"/>
  <c r="U3758" i="3" s="1"/>
  <c r="P3757" i="3"/>
  <c r="Q3757" i="3" s="1"/>
  <c r="R3757" i="3" s="1"/>
  <c r="U3757" i="3" s="1"/>
  <c r="P3756" i="3"/>
  <c r="Q3756" i="3" s="1"/>
  <c r="R3756" i="3" s="1"/>
  <c r="U3756" i="3" s="1"/>
  <c r="P3754" i="3"/>
  <c r="Q3754" i="3" s="1"/>
  <c r="R3754" i="3" s="1"/>
  <c r="U3754" i="3" s="1"/>
  <c r="P3753" i="3"/>
  <c r="Q3753" i="3" s="1"/>
  <c r="R3753" i="3" s="1"/>
  <c r="U3753" i="3" s="1"/>
  <c r="P3751" i="3"/>
  <c r="Q3751" i="3" s="1"/>
  <c r="R3751" i="3" s="1"/>
  <c r="U3751" i="3" s="1"/>
  <c r="P3750" i="3"/>
  <c r="Q3750" i="3" s="1"/>
  <c r="R3750" i="3" s="1"/>
  <c r="U3750" i="3" s="1"/>
  <c r="P3749" i="3"/>
  <c r="Q3749" i="3" s="1"/>
  <c r="R3749" i="3" s="1"/>
  <c r="U3749" i="3" s="1"/>
  <c r="P3748" i="3"/>
  <c r="Q3748" i="3" s="1"/>
  <c r="R3748" i="3" s="1"/>
  <c r="U3748" i="3" s="1"/>
  <c r="P3747" i="3"/>
  <c r="Q3747" i="3" s="1"/>
  <c r="R3747" i="3" s="1"/>
  <c r="U3747" i="3" s="1"/>
  <c r="P3745" i="3"/>
  <c r="Q3745" i="3" s="1"/>
  <c r="R3745" i="3" s="1"/>
  <c r="U3745" i="3" s="1"/>
  <c r="P3744" i="3"/>
  <c r="Q3744" i="3" s="1"/>
  <c r="R3744" i="3" s="1"/>
  <c r="U3744" i="3" s="1"/>
  <c r="P3743" i="3"/>
  <c r="Q3743" i="3" s="1"/>
  <c r="R3743" i="3" s="1"/>
  <c r="U3743" i="3" s="1"/>
  <c r="P3742" i="3"/>
  <c r="Q3742" i="3" s="1"/>
  <c r="R3742" i="3" s="1"/>
  <c r="U3742" i="3" s="1"/>
  <c r="P3741" i="3"/>
  <c r="Q3741" i="3" s="1"/>
  <c r="R3741" i="3" s="1"/>
  <c r="U3741" i="3" s="1"/>
  <c r="P3740" i="3"/>
  <c r="Q3740" i="3" s="1"/>
  <c r="R3740" i="3" s="1"/>
  <c r="U3740" i="3" s="1"/>
  <c r="P3739" i="3"/>
  <c r="Q3739" i="3" s="1"/>
  <c r="R3739" i="3" s="1"/>
  <c r="U3739" i="3" s="1"/>
  <c r="P3738" i="3"/>
  <c r="Q3738" i="3" s="1"/>
  <c r="R3738" i="3" s="1"/>
  <c r="U3738" i="3" s="1"/>
  <c r="P3737" i="3"/>
  <c r="Q3737" i="3" s="1"/>
  <c r="R3737" i="3" s="1"/>
  <c r="U3737" i="3" s="1"/>
  <c r="P3736" i="3"/>
  <c r="Q3736" i="3" s="1"/>
  <c r="R3736" i="3" s="1"/>
  <c r="U3736" i="3" s="1"/>
  <c r="P3735" i="3"/>
  <c r="Q3735" i="3" s="1"/>
  <c r="R3735" i="3" s="1"/>
  <c r="U3735" i="3" s="1"/>
  <c r="P3734" i="3"/>
  <c r="Q3734" i="3" s="1"/>
  <c r="R3734" i="3" s="1"/>
  <c r="U3734" i="3" s="1"/>
  <c r="P3733" i="3"/>
  <c r="Q3733" i="3" s="1"/>
  <c r="R3733" i="3" s="1"/>
  <c r="U3733" i="3" s="1"/>
  <c r="P3732" i="3"/>
  <c r="Q3732" i="3" s="1"/>
  <c r="R3732" i="3" s="1"/>
  <c r="U3732" i="3" s="1"/>
  <c r="P3731" i="3"/>
  <c r="Q3731" i="3" s="1"/>
  <c r="R3731" i="3" s="1"/>
  <c r="U3731" i="3" s="1"/>
  <c r="P3730" i="3"/>
  <c r="Q3730" i="3" s="1"/>
  <c r="R3730" i="3" s="1"/>
  <c r="U3730" i="3" s="1"/>
  <c r="P3729" i="3"/>
  <c r="Q3729" i="3" s="1"/>
  <c r="R3729" i="3" s="1"/>
  <c r="U3729" i="3" s="1"/>
  <c r="P3728" i="3"/>
  <c r="Q3728" i="3" s="1"/>
  <c r="R3728" i="3" s="1"/>
  <c r="U3728" i="3" s="1"/>
  <c r="P3727" i="3"/>
  <c r="Q3727" i="3" s="1"/>
  <c r="R3727" i="3" s="1"/>
  <c r="U3727" i="3" s="1"/>
  <c r="P3726" i="3"/>
  <c r="Q3726" i="3" s="1"/>
  <c r="R3726" i="3" s="1"/>
  <c r="U3726" i="3" s="1"/>
  <c r="P3725" i="3"/>
  <c r="Q3725" i="3" s="1"/>
  <c r="R3725" i="3" s="1"/>
  <c r="U3725" i="3" s="1"/>
  <c r="P3723" i="3"/>
  <c r="Q3723" i="3" s="1"/>
  <c r="R3723" i="3" s="1"/>
  <c r="U3723" i="3" s="1"/>
  <c r="P3720" i="3"/>
  <c r="Q3720" i="3" s="1"/>
  <c r="R3720" i="3" s="1"/>
  <c r="U3720" i="3" s="1"/>
  <c r="P3719" i="3"/>
  <c r="Q3719" i="3" s="1"/>
  <c r="R3719" i="3" s="1"/>
  <c r="U3719" i="3" s="1"/>
  <c r="P3718" i="3"/>
  <c r="Q3718" i="3" s="1"/>
  <c r="R3718" i="3" s="1"/>
  <c r="U3718" i="3" s="1"/>
  <c r="P3717" i="3"/>
  <c r="Q3717" i="3" s="1"/>
  <c r="R3717" i="3" s="1"/>
  <c r="U3717" i="3" s="1"/>
  <c r="P3716" i="3"/>
  <c r="Q3716" i="3" s="1"/>
  <c r="R3716" i="3" s="1"/>
  <c r="U3716" i="3" s="1"/>
  <c r="P3715" i="3"/>
  <c r="Q3715" i="3" s="1"/>
  <c r="R3715" i="3" s="1"/>
  <c r="U3715" i="3" s="1"/>
  <c r="P3714" i="3"/>
  <c r="Q3714" i="3" s="1"/>
  <c r="R3714" i="3" s="1"/>
  <c r="U3714" i="3" s="1"/>
  <c r="P3713" i="3"/>
  <c r="Q3713" i="3" s="1"/>
  <c r="R3713" i="3" s="1"/>
  <c r="U3713" i="3" s="1"/>
  <c r="P3712" i="3"/>
  <c r="Q3712" i="3" s="1"/>
  <c r="R3712" i="3" s="1"/>
  <c r="U3712" i="3" s="1"/>
  <c r="P3711" i="3"/>
  <c r="Q3711" i="3" s="1"/>
  <c r="R3711" i="3" s="1"/>
  <c r="U3711" i="3" s="1"/>
  <c r="P3710" i="3"/>
  <c r="Q3710" i="3" s="1"/>
  <c r="R3710" i="3" s="1"/>
  <c r="U3710" i="3" s="1"/>
  <c r="P3709" i="3"/>
  <c r="Q3709" i="3" s="1"/>
  <c r="R3709" i="3" s="1"/>
  <c r="U3709" i="3" s="1"/>
  <c r="P3708" i="3"/>
  <c r="Q3708" i="3" s="1"/>
  <c r="R3708" i="3" s="1"/>
  <c r="U3708" i="3" s="1"/>
  <c r="P3707" i="3"/>
  <c r="Q3707" i="3" s="1"/>
  <c r="R3707" i="3" s="1"/>
  <c r="U3707" i="3" s="1"/>
  <c r="P3706" i="3"/>
  <c r="Q3706" i="3" s="1"/>
  <c r="R3706" i="3" s="1"/>
  <c r="U3706" i="3" s="1"/>
  <c r="P3705" i="3"/>
  <c r="Q3705" i="3" s="1"/>
  <c r="R3705" i="3" s="1"/>
  <c r="U3705" i="3" s="1"/>
  <c r="P3704" i="3"/>
  <c r="Q3704" i="3" s="1"/>
  <c r="R3704" i="3" s="1"/>
  <c r="U3704" i="3" s="1"/>
  <c r="P3703" i="3"/>
  <c r="Q3703" i="3" s="1"/>
  <c r="R3703" i="3" s="1"/>
  <c r="U3703" i="3" s="1"/>
  <c r="P3702" i="3"/>
  <c r="Q3702" i="3" s="1"/>
  <c r="R3702" i="3" s="1"/>
  <c r="U3702" i="3" s="1"/>
  <c r="P3701" i="3"/>
  <c r="Q3701" i="3" s="1"/>
  <c r="R3701" i="3" s="1"/>
  <c r="U3701" i="3" s="1"/>
  <c r="P3700" i="3"/>
  <c r="Q3700" i="3" s="1"/>
  <c r="R3700" i="3" s="1"/>
  <c r="U3700" i="3" s="1"/>
  <c r="P3699" i="3"/>
  <c r="Q3699" i="3" s="1"/>
  <c r="R3699" i="3" s="1"/>
  <c r="U3699" i="3" s="1"/>
  <c r="P3698" i="3"/>
  <c r="Q3698" i="3" s="1"/>
  <c r="R3698" i="3" s="1"/>
  <c r="U3698" i="3" s="1"/>
  <c r="P3697" i="3"/>
  <c r="Q3697" i="3" s="1"/>
  <c r="R3697" i="3" s="1"/>
  <c r="U3697" i="3" s="1"/>
  <c r="P3696" i="3"/>
  <c r="Q3696" i="3" s="1"/>
  <c r="R3696" i="3" s="1"/>
  <c r="U3696" i="3" s="1"/>
  <c r="P3695" i="3"/>
  <c r="Q3695" i="3" s="1"/>
  <c r="R3695" i="3" s="1"/>
  <c r="U3695" i="3" s="1"/>
  <c r="P3693" i="3"/>
  <c r="Q3693" i="3" s="1"/>
  <c r="R3693" i="3" s="1"/>
  <c r="U3693" i="3" s="1"/>
  <c r="P3692" i="3"/>
  <c r="Q3692" i="3" s="1"/>
  <c r="R3692" i="3" s="1"/>
  <c r="U3692" i="3" s="1"/>
  <c r="P3691" i="3"/>
  <c r="Q3691" i="3" s="1"/>
  <c r="R3691" i="3" s="1"/>
  <c r="U3691" i="3" s="1"/>
  <c r="P3689" i="3"/>
  <c r="Q3689" i="3" s="1"/>
  <c r="R3689" i="3" s="1"/>
  <c r="U3689" i="3" s="1"/>
  <c r="P3688" i="3"/>
  <c r="Q3688" i="3" s="1"/>
  <c r="R3688" i="3" s="1"/>
  <c r="U3688" i="3" s="1"/>
  <c r="P3687" i="3"/>
  <c r="Q3687" i="3" s="1"/>
  <c r="R3687" i="3" s="1"/>
  <c r="U3687" i="3" s="1"/>
  <c r="P3686" i="3"/>
  <c r="Q3686" i="3" s="1"/>
  <c r="R3686" i="3" s="1"/>
  <c r="U3686" i="3" s="1"/>
  <c r="P3685" i="3"/>
  <c r="Q3685" i="3" s="1"/>
  <c r="R3685" i="3" s="1"/>
  <c r="U3685" i="3" s="1"/>
  <c r="P3684" i="3"/>
  <c r="Q3684" i="3" s="1"/>
  <c r="R3684" i="3" s="1"/>
  <c r="U3684" i="3" s="1"/>
  <c r="P3683" i="3"/>
  <c r="Q3683" i="3" s="1"/>
  <c r="R3683" i="3" s="1"/>
  <c r="U3683" i="3" s="1"/>
  <c r="P3682" i="3"/>
  <c r="Q3682" i="3" s="1"/>
  <c r="R3682" i="3" s="1"/>
  <c r="P3681" i="3"/>
  <c r="Q3681" i="3" s="1"/>
  <c r="R3681" i="3" s="1"/>
  <c r="U3681" i="3" s="1"/>
  <c r="P3680" i="3"/>
  <c r="Q3680" i="3" s="1"/>
  <c r="R3680" i="3" s="1"/>
  <c r="U3680" i="3" s="1"/>
  <c r="P3678" i="3"/>
  <c r="Q3678" i="3" s="1"/>
  <c r="R3678" i="3" s="1"/>
  <c r="U3678" i="3" s="1"/>
  <c r="P3677" i="3"/>
  <c r="Q3677" i="3" s="1"/>
  <c r="R3677" i="3" s="1"/>
  <c r="U3677" i="3" s="1"/>
  <c r="P3676" i="3"/>
  <c r="Q3676" i="3" s="1"/>
  <c r="R3676" i="3" s="1"/>
  <c r="U3676" i="3" s="1"/>
  <c r="P3675" i="3"/>
  <c r="Q3675" i="3" s="1"/>
  <c r="R3675" i="3" s="1"/>
  <c r="U3675" i="3" s="1"/>
  <c r="P3674" i="3"/>
  <c r="Q3674" i="3" s="1"/>
  <c r="R3674" i="3" s="1"/>
  <c r="U3674" i="3" s="1"/>
  <c r="P3673" i="3"/>
  <c r="Q3673" i="3" s="1"/>
  <c r="R3673" i="3" s="1"/>
  <c r="U3673" i="3" s="1"/>
  <c r="P3672" i="3"/>
  <c r="Q3672" i="3" s="1"/>
  <c r="R3672" i="3" s="1"/>
  <c r="U3672" i="3" s="1"/>
  <c r="P3671" i="3"/>
  <c r="Q3671" i="3" s="1"/>
  <c r="R3671" i="3" s="1"/>
  <c r="U3671" i="3" s="1"/>
  <c r="P3668" i="3"/>
  <c r="Q3668" i="3" s="1"/>
  <c r="R3668" i="3" s="1"/>
  <c r="U3668" i="3" s="1"/>
  <c r="P3667" i="3"/>
  <c r="Q3667" i="3" s="1"/>
  <c r="R3667" i="3" s="1"/>
  <c r="U3667" i="3" s="1"/>
  <c r="P3666" i="3"/>
  <c r="Q3666" i="3" s="1"/>
  <c r="R3666" i="3" s="1"/>
  <c r="U3666" i="3" s="1"/>
  <c r="P3665" i="3"/>
  <c r="Q3665" i="3" s="1"/>
  <c r="R3665" i="3" s="1"/>
  <c r="U3665" i="3" s="1"/>
  <c r="P3664" i="3"/>
  <c r="Q3664" i="3" s="1"/>
  <c r="R3664" i="3" s="1"/>
  <c r="P3663" i="3"/>
  <c r="Q3663" i="3" s="1"/>
  <c r="R3663" i="3" s="1"/>
  <c r="U3663" i="3" s="1"/>
  <c r="P3662" i="3"/>
  <c r="Q3662" i="3" s="1"/>
  <c r="R3662" i="3" s="1"/>
  <c r="U3662" i="3" s="1"/>
  <c r="P3661" i="3"/>
  <c r="Q3661" i="3" s="1"/>
  <c r="R3661" i="3" s="1"/>
  <c r="U3661" i="3" s="1"/>
  <c r="P3660" i="3"/>
  <c r="Q3660" i="3" s="1"/>
  <c r="R3660" i="3" s="1"/>
  <c r="U3660" i="3" s="1"/>
  <c r="P3659" i="3"/>
  <c r="Q3659" i="3" s="1"/>
  <c r="R3659" i="3" s="1"/>
  <c r="U3659" i="3" s="1"/>
  <c r="P3657" i="3"/>
  <c r="Q3657" i="3" s="1"/>
  <c r="R3657" i="3" s="1"/>
  <c r="U3657" i="3" s="1"/>
  <c r="P3655" i="3"/>
  <c r="Q3655" i="3" s="1"/>
  <c r="R3655" i="3" s="1"/>
  <c r="U3655" i="3" s="1"/>
  <c r="P3654" i="3"/>
  <c r="Q3654" i="3" s="1"/>
  <c r="R3654" i="3" s="1"/>
  <c r="U3654" i="3" s="1"/>
  <c r="P3652" i="3"/>
  <c r="Q3652" i="3" s="1"/>
  <c r="R3652" i="3" s="1"/>
  <c r="U3652" i="3" s="1"/>
  <c r="P3651" i="3"/>
  <c r="Q3651" i="3" s="1"/>
  <c r="R3651" i="3" s="1"/>
  <c r="U3651" i="3" s="1"/>
  <c r="P3650" i="3"/>
  <c r="Q3650" i="3" s="1"/>
  <c r="R3650" i="3" s="1"/>
  <c r="U3650" i="3" s="1"/>
  <c r="P3649" i="3"/>
  <c r="Q3649" i="3" s="1"/>
  <c r="R3649" i="3" s="1"/>
  <c r="U3649" i="3" s="1"/>
  <c r="P3648" i="3"/>
  <c r="Q3648" i="3" s="1"/>
  <c r="R3648" i="3" s="1"/>
  <c r="U3648" i="3" s="1"/>
  <c r="P3647" i="3"/>
  <c r="Q3647" i="3" s="1"/>
  <c r="R3647" i="3" s="1"/>
  <c r="U3647" i="3" s="1"/>
  <c r="P3646" i="3"/>
  <c r="Q3646" i="3" s="1"/>
  <c r="R3646" i="3" s="1"/>
  <c r="U3646" i="3" s="1"/>
  <c r="P3645" i="3"/>
  <c r="Q3645" i="3" s="1"/>
  <c r="R3645" i="3" s="1"/>
  <c r="U3645" i="3" s="1"/>
  <c r="P3644" i="3"/>
  <c r="Q3644" i="3" s="1"/>
  <c r="R3644" i="3" s="1"/>
  <c r="U3644" i="3" s="1"/>
  <c r="P3643" i="3"/>
  <c r="Q3643" i="3" s="1"/>
  <c r="R3643" i="3" s="1"/>
  <c r="U3643" i="3" s="1"/>
  <c r="P3642" i="3"/>
  <c r="Q3642" i="3" s="1"/>
  <c r="R3642" i="3" s="1"/>
  <c r="U3642" i="3" s="1"/>
  <c r="P3641" i="3"/>
  <c r="Q3641" i="3" s="1"/>
  <c r="R3641" i="3" s="1"/>
  <c r="U3641" i="3" s="1"/>
  <c r="P3640" i="3"/>
  <c r="Q3640" i="3" s="1"/>
  <c r="R3640" i="3" s="1"/>
  <c r="U3640" i="3" s="1"/>
  <c r="P3638" i="3"/>
  <c r="Q3638" i="3" s="1"/>
  <c r="R3638" i="3" s="1"/>
  <c r="U3638" i="3" s="1"/>
  <c r="P3637" i="3"/>
  <c r="Q3637" i="3" s="1"/>
  <c r="R3637" i="3" s="1"/>
  <c r="U3637" i="3" s="1"/>
  <c r="P3636" i="3"/>
  <c r="Q3636" i="3" s="1"/>
  <c r="R3636" i="3" s="1"/>
  <c r="U3636" i="3" s="1"/>
  <c r="P3635" i="3"/>
  <c r="Q3635" i="3" s="1"/>
  <c r="R3635" i="3" s="1"/>
  <c r="U3635" i="3" s="1"/>
  <c r="P3634" i="3"/>
  <c r="Q3634" i="3" s="1"/>
  <c r="R3634" i="3" s="1"/>
  <c r="U3634" i="3" s="1"/>
  <c r="P3632" i="3"/>
  <c r="Q3632" i="3" s="1"/>
  <c r="R3632" i="3" s="1"/>
  <c r="U3632" i="3" s="1"/>
  <c r="P3631" i="3"/>
  <c r="Q3631" i="3" s="1"/>
  <c r="R3631" i="3" s="1"/>
  <c r="U3631" i="3" s="1"/>
  <c r="P3630" i="3"/>
  <c r="Q3630" i="3" s="1"/>
  <c r="R3630" i="3" s="1"/>
  <c r="U3630" i="3" s="1"/>
  <c r="P3629" i="3"/>
  <c r="Q3629" i="3" s="1"/>
  <c r="R3629" i="3" s="1"/>
  <c r="U3629" i="3" s="1"/>
  <c r="P3628" i="3"/>
  <c r="Q3628" i="3" s="1"/>
  <c r="R3628" i="3" s="1"/>
  <c r="U3628" i="3" s="1"/>
  <c r="P3626" i="3"/>
  <c r="Q3626" i="3" s="1"/>
  <c r="R3626" i="3" s="1"/>
  <c r="U3626" i="3" s="1"/>
  <c r="P3625" i="3"/>
  <c r="Q3625" i="3" s="1"/>
  <c r="R3625" i="3" s="1"/>
  <c r="U3625" i="3" s="1"/>
  <c r="P3624" i="3"/>
  <c r="Q3624" i="3" s="1"/>
  <c r="R3624" i="3" s="1"/>
  <c r="U3624" i="3" s="1"/>
  <c r="P3623" i="3"/>
  <c r="Q3623" i="3" s="1"/>
  <c r="R3623" i="3" s="1"/>
  <c r="U3623" i="3" s="1"/>
  <c r="P3621" i="3"/>
  <c r="Q3621" i="3" s="1"/>
  <c r="R3621" i="3" s="1"/>
  <c r="U3621" i="3" s="1"/>
  <c r="P3620" i="3"/>
  <c r="Q3620" i="3" s="1"/>
  <c r="R3620" i="3" s="1"/>
  <c r="U3620" i="3" s="1"/>
  <c r="P3619" i="3"/>
  <c r="Q3619" i="3" s="1"/>
  <c r="R3619" i="3" s="1"/>
  <c r="U3619" i="3" s="1"/>
  <c r="P3618" i="3"/>
  <c r="Q3618" i="3" s="1"/>
  <c r="R3618" i="3" s="1"/>
  <c r="U3618" i="3" s="1"/>
  <c r="P3617" i="3"/>
  <c r="Q3617" i="3" s="1"/>
  <c r="R3617" i="3" s="1"/>
  <c r="U3617" i="3" s="1"/>
  <c r="P3615" i="3"/>
  <c r="Q3615" i="3" s="1"/>
  <c r="R3615" i="3" s="1"/>
  <c r="U3615" i="3" s="1"/>
  <c r="P3614" i="3"/>
  <c r="Q3614" i="3" s="1"/>
  <c r="R3614" i="3" s="1"/>
  <c r="U3614" i="3" s="1"/>
  <c r="P3613" i="3"/>
  <c r="Q3613" i="3" s="1"/>
  <c r="R3613" i="3" s="1"/>
  <c r="U3613" i="3" s="1"/>
  <c r="P3612" i="3"/>
  <c r="Q3612" i="3" s="1"/>
  <c r="R3612" i="3" s="1"/>
  <c r="P3611" i="3"/>
  <c r="Q3611" i="3" s="1"/>
  <c r="R3611" i="3" s="1"/>
  <c r="U3611" i="3" s="1"/>
  <c r="P3610" i="3"/>
  <c r="Q3610" i="3" s="1"/>
  <c r="R3610" i="3" s="1"/>
  <c r="U3610" i="3" s="1"/>
  <c r="P3609" i="3"/>
  <c r="Q3609" i="3" s="1"/>
  <c r="R3609" i="3" s="1"/>
  <c r="U3609" i="3" s="1"/>
  <c r="P3608" i="3"/>
  <c r="Q3608" i="3" s="1"/>
  <c r="R3608" i="3" s="1"/>
  <c r="U3608" i="3" s="1"/>
  <c r="P3607" i="3"/>
  <c r="Q3607" i="3" s="1"/>
  <c r="R3607" i="3" s="1"/>
  <c r="U3607" i="3" s="1"/>
  <c r="P3605" i="3"/>
  <c r="Q3605" i="3" s="1"/>
  <c r="R3605" i="3" s="1"/>
  <c r="U3605" i="3" s="1"/>
  <c r="P3604" i="3"/>
  <c r="Q3604" i="3" s="1"/>
  <c r="R3604" i="3" s="1"/>
  <c r="U3604" i="3" s="1"/>
  <c r="P3603" i="3"/>
  <c r="Q3603" i="3" s="1"/>
  <c r="R3603" i="3" s="1"/>
  <c r="U3603" i="3" s="1"/>
  <c r="P3602" i="3"/>
  <c r="Q3602" i="3" s="1"/>
  <c r="R3602" i="3" s="1"/>
  <c r="U3602" i="3" s="1"/>
  <c r="P3601" i="3"/>
  <c r="Q3601" i="3" s="1"/>
  <c r="R3601" i="3" s="1"/>
  <c r="U3601" i="3" s="1"/>
  <c r="P3599" i="3"/>
  <c r="Q3599" i="3" s="1"/>
  <c r="R3599" i="3" s="1"/>
  <c r="U3599" i="3" s="1"/>
  <c r="P3598" i="3"/>
  <c r="Q3598" i="3" s="1"/>
  <c r="R3598" i="3" s="1"/>
  <c r="U3598" i="3" s="1"/>
  <c r="P3597" i="3"/>
  <c r="Q3597" i="3" s="1"/>
  <c r="R3597" i="3" s="1"/>
  <c r="U3597" i="3" s="1"/>
  <c r="P3596" i="3"/>
  <c r="Q3596" i="3" s="1"/>
  <c r="R3596" i="3" s="1"/>
  <c r="U3596" i="3" s="1"/>
  <c r="P3595" i="3"/>
  <c r="Q3595" i="3" s="1"/>
  <c r="R3595" i="3" s="1"/>
  <c r="U3595" i="3" s="1"/>
  <c r="P3594" i="3"/>
  <c r="Q3594" i="3" s="1"/>
  <c r="R3594" i="3" s="1"/>
  <c r="U3594" i="3" s="1"/>
  <c r="P3593" i="3"/>
  <c r="Q3593" i="3" s="1"/>
  <c r="R3593" i="3" s="1"/>
  <c r="U3593" i="3" s="1"/>
  <c r="P3592" i="3"/>
  <c r="Q3592" i="3" s="1"/>
  <c r="R3592" i="3" s="1"/>
  <c r="U3592" i="3" s="1"/>
  <c r="P3591" i="3"/>
  <c r="Q3591" i="3" s="1"/>
  <c r="R3591" i="3" s="1"/>
  <c r="U3591" i="3" s="1"/>
  <c r="P3590" i="3"/>
  <c r="Q3590" i="3" s="1"/>
  <c r="R3590" i="3" s="1"/>
  <c r="U3590" i="3" s="1"/>
  <c r="P3589" i="3"/>
  <c r="Q3589" i="3" s="1"/>
  <c r="R3589" i="3" s="1"/>
  <c r="U3589" i="3" s="1"/>
  <c r="P3587" i="3"/>
  <c r="Q3587" i="3" s="1"/>
  <c r="R3587" i="3" s="1"/>
  <c r="U3587" i="3" s="1"/>
  <c r="P3586" i="3"/>
  <c r="Q3586" i="3" s="1"/>
  <c r="R3586" i="3" s="1"/>
  <c r="U3586" i="3" s="1"/>
  <c r="P3584" i="3"/>
  <c r="Q3584" i="3" s="1"/>
  <c r="R3584" i="3" s="1"/>
  <c r="U3584" i="3" s="1"/>
  <c r="P3583" i="3"/>
  <c r="Q3583" i="3" s="1"/>
  <c r="R3583" i="3" s="1"/>
  <c r="U3583" i="3" s="1"/>
  <c r="P3581" i="3"/>
  <c r="Q3581" i="3" s="1"/>
  <c r="R3581" i="3" s="1"/>
  <c r="U3581" i="3" s="1"/>
  <c r="P3579" i="3"/>
  <c r="Q3579" i="3" s="1"/>
  <c r="R3579" i="3" s="1"/>
  <c r="U3579" i="3" s="1"/>
  <c r="P3578" i="3"/>
  <c r="Q3578" i="3" s="1"/>
  <c r="R3578" i="3" s="1"/>
  <c r="U3578" i="3" s="1"/>
  <c r="P3577" i="3"/>
  <c r="Q3577" i="3" s="1"/>
  <c r="R3577" i="3" s="1"/>
  <c r="U3577" i="3" s="1"/>
  <c r="P3576" i="3"/>
  <c r="Q3576" i="3" s="1"/>
  <c r="R3576" i="3" s="1"/>
  <c r="U3576" i="3" s="1"/>
  <c r="P3575" i="3"/>
  <c r="Q3575" i="3" s="1"/>
  <c r="R3575" i="3" s="1"/>
  <c r="U3575" i="3" s="1"/>
  <c r="P3574" i="3"/>
  <c r="Q3574" i="3" s="1"/>
  <c r="R3574" i="3" s="1"/>
  <c r="U3574" i="3" s="1"/>
  <c r="P3573" i="3"/>
  <c r="Q3573" i="3" s="1"/>
  <c r="R3573" i="3" s="1"/>
  <c r="U3573" i="3" s="1"/>
  <c r="P3572" i="3"/>
  <c r="Q3572" i="3" s="1"/>
  <c r="R3572" i="3" s="1"/>
  <c r="U3572" i="3" s="1"/>
  <c r="P3571" i="3"/>
  <c r="Q3571" i="3" s="1"/>
  <c r="R3571" i="3" s="1"/>
  <c r="U3571" i="3" s="1"/>
  <c r="P3570" i="3"/>
  <c r="Q3570" i="3" s="1"/>
  <c r="R3570" i="3" s="1"/>
  <c r="U3570" i="3" s="1"/>
  <c r="P3568" i="3"/>
  <c r="Q3568" i="3" s="1"/>
  <c r="R3568" i="3" s="1"/>
  <c r="U3568" i="3" s="1"/>
  <c r="P3566" i="3"/>
  <c r="Q3566" i="3" s="1"/>
  <c r="R3566" i="3" s="1"/>
  <c r="U3566" i="3" s="1"/>
  <c r="P3565" i="3"/>
  <c r="Q3565" i="3" s="1"/>
  <c r="R3565" i="3" s="1"/>
  <c r="U3565" i="3" s="1"/>
  <c r="P3564" i="3"/>
  <c r="Q3564" i="3" s="1"/>
  <c r="R3564" i="3" s="1"/>
  <c r="U3564" i="3" s="1"/>
  <c r="P3563" i="3"/>
  <c r="Q3563" i="3" s="1"/>
  <c r="R3563" i="3" s="1"/>
  <c r="U3563" i="3" s="1"/>
  <c r="P3562" i="3"/>
  <c r="Q3562" i="3" s="1"/>
  <c r="R3562" i="3" s="1"/>
  <c r="U3562" i="3" s="1"/>
  <c r="P3561" i="3"/>
  <c r="Q3561" i="3" s="1"/>
  <c r="R3561" i="3" s="1"/>
  <c r="U3561" i="3" s="1"/>
  <c r="P3560" i="3"/>
  <c r="Q3560" i="3" s="1"/>
  <c r="R3560" i="3" s="1"/>
  <c r="U3560" i="3" s="1"/>
  <c r="P3559" i="3"/>
  <c r="Q3559" i="3" s="1"/>
  <c r="R3559" i="3" s="1"/>
  <c r="U3559" i="3" s="1"/>
  <c r="P3558" i="3"/>
  <c r="Q3558" i="3" s="1"/>
  <c r="R3558" i="3" s="1"/>
  <c r="U3558" i="3" s="1"/>
  <c r="P3557" i="3"/>
  <c r="Q3557" i="3" s="1"/>
  <c r="R3557" i="3" s="1"/>
  <c r="U3557" i="3" s="1"/>
  <c r="P3556" i="3"/>
  <c r="Q3556" i="3" s="1"/>
  <c r="R3556" i="3" s="1"/>
  <c r="U3556" i="3" s="1"/>
  <c r="P3555" i="3"/>
  <c r="Q3555" i="3" s="1"/>
  <c r="R3555" i="3" s="1"/>
  <c r="U3555" i="3" s="1"/>
  <c r="P3554" i="3"/>
  <c r="Q3554" i="3" s="1"/>
  <c r="R3554" i="3" s="1"/>
  <c r="U3554" i="3" s="1"/>
  <c r="P3553" i="3"/>
  <c r="Q3553" i="3" s="1"/>
  <c r="R3553" i="3" s="1"/>
  <c r="U3553" i="3" s="1"/>
  <c r="P3552" i="3"/>
  <c r="Q3552" i="3" s="1"/>
  <c r="R3552" i="3" s="1"/>
  <c r="U3552" i="3" s="1"/>
  <c r="P3551" i="3"/>
  <c r="Q3551" i="3" s="1"/>
  <c r="R3551" i="3" s="1"/>
  <c r="U3551" i="3" s="1"/>
  <c r="P3550" i="3"/>
  <c r="Q3550" i="3" s="1"/>
  <c r="R3550" i="3" s="1"/>
  <c r="U3550" i="3" s="1"/>
  <c r="P3549" i="3"/>
  <c r="Q3549" i="3" s="1"/>
  <c r="R3549" i="3" s="1"/>
  <c r="U3549" i="3" s="1"/>
  <c r="P3548" i="3"/>
  <c r="Q3548" i="3" s="1"/>
  <c r="R3548" i="3" s="1"/>
  <c r="U3548" i="3" s="1"/>
  <c r="P3547" i="3"/>
  <c r="Q3547" i="3" s="1"/>
  <c r="R3547" i="3" s="1"/>
  <c r="U3547" i="3" s="1"/>
  <c r="P3546" i="3"/>
  <c r="Q3546" i="3" s="1"/>
  <c r="R3546" i="3" s="1"/>
  <c r="U3546" i="3" s="1"/>
  <c r="P3545" i="3"/>
  <c r="Q3545" i="3" s="1"/>
  <c r="R3545" i="3" s="1"/>
  <c r="U3545" i="3" s="1"/>
  <c r="P3544" i="3"/>
  <c r="Q3544" i="3" s="1"/>
  <c r="R3544" i="3" s="1"/>
  <c r="U3544" i="3" s="1"/>
  <c r="P3543" i="3"/>
  <c r="Q3543" i="3" s="1"/>
  <c r="R3543" i="3" s="1"/>
  <c r="U3543" i="3" s="1"/>
  <c r="P3541" i="3"/>
  <c r="Q3541" i="3" s="1"/>
  <c r="R3541" i="3" s="1"/>
  <c r="U3541" i="3" s="1"/>
  <c r="P3540" i="3"/>
  <c r="Q3540" i="3" s="1"/>
  <c r="R3540" i="3" s="1"/>
  <c r="U3540" i="3" s="1"/>
  <c r="P3539" i="3"/>
  <c r="Q3539" i="3" s="1"/>
  <c r="R3539" i="3" s="1"/>
  <c r="U3539" i="3" s="1"/>
  <c r="P3538" i="3"/>
  <c r="Q3538" i="3" s="1"/>
  <c r="R3538" i="3" s="1"/>
  <c r="U3538" i="3" s="1"/>
  <c r="P3537" i="3"/>
  <c r="Q3537" i="3" s="1"/>
  <c r="R3537" i="3" s="1"/>
  <c r="U3537" i="3" s="1"/>
  <c r="P3536" i="3"/>
  <c r="Q3536" i="3" s="1"/>
  <c r="R3536" i="3" s="1"/>
  <c r="U3536" i="3" s="1"/>
  <c r="P3534" i="3"/>
  <c r="Q3534" i="3" s="1"/>
  <c r="R3534" i="3" s="1"/>
  <c r="U3534" i="3" s="1"/>
  <c r="P3533" i="3"/>
  <c r="Q3533" i="3" s="1"/>
  <c r="R3533" i="3" s="1"/>
  <c r="U3533" i="3" s="1"/>
  <c r="P3532" i="3"/>
  <c r="Q3532" i="3" s="1"/>
  <c r="R3532" i="3" s="1"/>
  <c r="U3532" i="3" s="1"/>
  <c r="P3531" i="3"/>
  <c r="Q3531" i="3" s="1"/>
  <c r="R3531" i="3" s="1"/>
  <c r="U3531" i="3" s="1"/>
  <c r="P3530" i="3"/>
  <c r="Q3530" i="3" s="1"/>
  <c r="R3530" i="3" s="1"/>
  <c r="U3530" i="3" s="1"/>
  <c r="P3529" i="3"/>
  <c r="Q3529" i="3" s="1"/>
  <c r="R3529" i="3" s="1"/>
  <c r="U3529" i="3" s="1"/>
  <c r="P3528" i="3"/>
  <c r="Q3528" i="3" s="1"/>
  <c r="R3528" i="3" s="1"/>
  <c r="U3528" i="3" s="1"/>
  <c r="P3527" i="3"/>
  <c r="Q3527" i="3" s="1"/>
  <c r="R3527" i="3" s="1"/>
  <c r="U3527" i="3" s="1"/>
  <c r="P3526" i="3"/>
  <c r="Q3526" i="3" s="1"/>
  <c r="R3526" i="3" s="1"/>
  <c r="U3526" i="3" s="1"/>
  <c r="P3525" i="3"/>
  <c r="Q3525" i="3" s="1"/>
  <c r="R3525" i="3" s="1"/>
  <c r="U3525" i="3" s="1"/>
  <c r="P3524" i="3"/>
  <c r="Q3524" i="3" s="1"/>
  <c r="R3524" i="3" s="1"/>
  <c r="U3524" i="3" s="1"/>
  <c r="P3523" i="3"/>
  <c r="Q3523" i="3" s="1"/>
  <c r="R3523" i="3" s="1"/>
  <c r="U3523" i="3" s="1"/>
  <c r="P3522" i="3"/>
  <c r="Q3522" i="3" s="1"/>
  <c r="R3522" i="3" s="1"/>
  <c r="U3522" i="3" s="1"/>
  <c r="P3521" i="3"/>
  <c r="Q3521" i="3" s="1"/>
  <c r="R3521" i="3" s="1"/>
  <c r="U3521" i="3" s="1"/>
  <c r="P3520" i="3"/>
  <c r="Q3520" i="3" s="1"/>
  <c r="R3520" i="3" s="1"/>
  <c r="U3520" i="3" s="1"/>
  <c r="P3519" i="3"/>
  <c r="Q3519" i="3" s="1"/>
  <c r="R3519" i="3" s="1"/>
  <c r="U3519" i="3" s="1"/>
  <c r="P3518" i="3"/>
  <c r="Q3518" i="3" s="1"/>
  <c r="R3518" i="3" s="1"/>
  <c r="U3518" i="3" s="1"/>
  <c r="P3517" i="3"/>
  <c r="Q3517" i="3" s="1"/>
  <c r="R3517" i="3" s="1"/>
  <c r="U3517" i="3" s="1"/>
  <c r="P3516" i="3"/>
  <c r="Q3516" i="3" s="1"/>
  <c r="R3516" i="3" s="1"/>
  <c r="U3516" i="3" s="1"/>
  <c r="P3515" i="3"/>
  <c r="Q3515" i="3" s="1"/>
  <c r="R3515" i="3" s="1"/>
  <c r="U3515" i="3" s="1"/>
  <c r="P3514" i="3"/>
  <c r="Q3514" i="3" s="1"/>
  <c r="R3514" i="3" s="1"/>
  <c r="U3514" i="3" s="1"/>
  <c r="P3513" i="3"/>
  <c r="Q3513" i="3" s="1"/>
  <c r="R3513" i="3" s="1"/>
  <c r="U3513" i="3" s="1"/>
  <c r="P3512" i="3"/>
  <c r="Q3512" i="3" s="1"/>
  <c r="R3512" i="3" s="1"/>
  <c r="U3512" i="3" s="1"/>
  <c r="P3511" i="3"/>
  <c r="Q3511" i="3" s="1"/>
  <c r="R3511" i="3" s="1"/>
  <c r="U3511" i="3" s="1"/>
  <c r="P3510" i="3"/>
  <c r="Q3510" i="3" s="1"/>
  <c r="R3510" i="3" s="1"/>
  <c r="U3510" i="3" s="1"/>
  <c r="P3509" i="3"/>
  <c r="Q3509" i="3" s="1"/>
  <c r="R3509" i="3" s="1"/>
  <c r="U3509" i="3" s="1"/>
  <c r="P3508" i="3"/>
  <c r="Q3508" i="3" s="1"/>
  <c r="R3508" i="3" s="1"/>
  <c r="U3508" i="3" s="1"/>
  <c r="P3507" i="3"/>
  <c r="Q3507" i="3" s="1"/>
  <c r="R3507" i="3" s="1"/>
  <c r="U3507" i="3" s="1"/>
  <c r="P3506" i="3"/>
  <c r="Q3506" i="3" s="1"/>
  <c r="R3506" i="3" s="1"/>
  <c r="U3506" i="3" s="1"/>
  <c r="P3505" i="3"/>
  <c r="Q3505" i="3" s="1"/>
  <c r="R3505" i="3" s="1"/>
  <c r="U3505" i="3" s="1"/>
  <c r="P3504" i="3"/>
  <c r="Q3504" i="3" s="1"/>
  <c r="R3504" i="3" s="1"/>
  <c r="U3504" i="3" s="1"/>
  <c r="P3503" i="3"/>
  <c r="Q3503" i="3" s="1"/>
  <c r="R3503" i="3" s="1"/>
  <c r="U3503" i="3" s="1"/>
  <c r="P3502" i="3"/>
  <c r="Q3502" i="3" s="1"/>
  <c r="R3502" i="3" s="1"/>
  <c r="U3502" i="3" s="1"/>
  <c r="P3501" i="3"/>
  <c r="Q3501" i="3" s="1"/>
  <c r="R3501" i="3" s="1"/>
  <c r="U3501" i="3" s="1"/>
  <c r="P3500" i="3"/>
  <c r="Q3500" i="3" s="1"/>
  <c r="R3500" i="3" s="1"/>
  <c r="U3500" i="3" s="1"/>
  <c r="P3499" i="3"/>
  <c r="Q3499" i="3" s="1"/>
  <c r="R3499" i="3" s="1"/>
  <c r="U3499" i="3" s="1"/>
  <c r="P3498" i="3"/>
  <c r="Q3498" i="3" s="1"/>
  <c r="R3498" i="3" s="1"/>
  <c r="U3498" i="3" s="1"/>
  <c r="P3496" i="3"/>
  <c r="Q3496" i="3" s="1"/>
  <c r="R3496" i="3" s="1"/>
  <c r="U3496" i="3" s="1"/>
  <c r="P3495" i="3"/>
  <c r="Q3495" i="3" s="1"/>
  <c r="R3495" i="3" s="1"/>
  <c r="U3495" i="3" s="1"/>
  <c r="P3494" i="3"/>
  <c r="Q3494" i="3" s="1"/>
  <c r="R3494" i="3" s="1"/>
  <c r="P3493" i="3"/>
  <c r="Q3493" i="3" s="1"/>
  <c r="R3493" i="3" s="1"/>
  <c r="U3493" i="3" s="1"/>
  <c r="P3492" i="3"/>
  <c r="Q3492" i="3" s="1"/>
  <c r="R3492" i="3" s="1"/>
  <c r="U3492" i="3" s="1"/>
  <c r="P3491" i="3"/>
  <c r="Q3491" i="3" s="1"/>
  <c r="R3491" i="3" s="1"/>
  <c r="U3491" i="3" s="1"/>
  <c r="P3490" i="3"/>
  <c r="Q3490" i="3" s="1"/>
  <c r="R3490" i="3" s="1"/>
  <c r="U3490" i="3" s="1"/>
  <c r="P3489" i="3"/>
  <c r="Q3489" i="3" s="1"/>
  <c r="R3489" i="3" s="1"/>
  <c r="U3489" i="3" s="1"/>
  <c r="P3487" i="3"/>
  <c r="Q3487" i="3" s="1"/>
  <c r="R3487" i="3" s="1"/>
  <c r="U3487" i="3" s="1"/>
  <c r="P3486" i="3"/>
  <c r="Q3486" i="3" s="1"/>
  <c r="R3486" i="3" s="1"/>
  <c r="U3486" i="3" s="1"/>
  <c r="P3485" i="3"/>
  <c r="Q3485" i="3" s="1"/>
  <c r="R3485" i="3" s="1"/>
  <c r="U3485" i="3" s="1"/>
  <c r="P3484" i="3"/>
  <c r="Q3484" i="3" s="1"/>
  <c r="R3484" i="3" s="1"/>
  <c r="U3484" i="3" s="1"/>
  <c r="P3483" i="3"/>
  <c r="Q3483" i="3" s="1"/>
  <c r="R3483" i="3" s="1"/>
  <c r="U3483" i="3" s="1"/>
  <c r="P3482" i="3"/>
  <c r="Q3482" i="3" s="1"/>
  <c r="R3482" i="3" s="1"/>
  <c r="U3482" i="3" s="1"/>
  <c r="P3481" i="3"/>
  <c r="Q3481" i="3" s="1"/>
  <c r="R3481" i="3" s="1"/>
  <c r="U3481" i="3" s="1"/>
  <c r="P3480" i="3"/>
  <c r="Q3480" i="3" s="1"/>
  <c r="R3480" i="3" s="1"/>
  <c r="U3480" i="3" s="1"/>
  <c r="P3479" i="3"/>
  <c r="Q3479" i="3" s="1"/>
  <c r="R3479" i="3" s="1"/>
  <c r="S3479" i="3" s="1"/>
  <c r="T3479" i="3" s="1"/>
  <c r="P3478" i="3"/>
  <c r="Q3478" i="3" s="1"/>
  <c r="R3478" i="3" s="1"/>
  <c r="U3478" i="3" s="1"/>
  <c r="P3477" i="3"/>
  <c r="Q3477" i="3" s="1"/>
  <c r="R3477" i="3" s="1"/>
  <c r="U3477" i="3" s="1"/>
  <c r="P3476" i="3"/>
  <c r="Q3476" i="3" s="1"/>
  <c r="R3476" i="3" s="1"/>
  <c r="U3476" i="3" s="1"/>
  <c r="P3475" i="3"/>
  <c r="Q3475" i="3" s="1"/>
  <c r="R3475" i="3" s="1"/>
  <c r="U3475" i="3" s="1"/>
  <c r="P3473" i="3"/>
  <c r="Q3473" i="3" s="1"/>
  <c r="R3473" i="3" s="1"/>
  <c r="U3473" i="3" s="1"/>
  <c r="P3472" i="3"/>
  <c r="Q3472" i="3" s="1"/>
  <c r="R3472" i="3" s="1"/>
  <c r="U3472" i="3" s="1"/>
  <c r="P3471" i="3"/>
  <c r="Q3471" i="3" s="1"/>
  <c r="R3471" i="3" s="1"/>
  <c r="U3471" i="3" s="1"/>
  <c r="P3470" i="3"/>
  <c r="Q3470" i="3" s="1"/>
  <c r="R3470" i="3" s="1"/>
  <c r="U3470" i="3" s="1"/>
  <c r="P3469" i="3"/>
  <c r="Q3469" i="3" s="1"/>
  <c r="R3469" i="3" s="1"/>
  <c r="U3469" i="3" s="1"/>
  <c r="P3468" i="3"/>
  <c r="Q3468" i="3" s="1"/>
  <c r="R3468" i="3" s="1"/>
  <c r="U3468" i="3" s="1"/>
  <c r="P3467" i="3"/>
  <c r="Q3467" i="3" s="1"/>
  <c r="R3467" i="3" s="1"/>
  <c r="U3467" i="3" s="1"/>
  <c r="P3466" i="3"/>
  <c r="Q3466" i="3" s="1"/>
  <c r="R3466" i="3" s="1"/>
  <c r="U3466" i="3" s="1"/>
  <c r="P3463" i="3"/>
  <c r="Q3463" i="3" s="1"/>
  <c r="R3463" i="3" s="1"/>
  <c r="U3463" i="3" s="1"/>
  <c r="P3462" i="3"/>
  <c r="Q3462" i="3" s="1"/>
  <c r="R3462" i="3" s="1"/>
  <c r="U3462" i="3" s="1"/>
  <c r="P3461" i="3"/>
  <c r="Q3461" i="3" s="1"/>
  <c r="R3461" i="3" s="1"/>
  <c r="U3461" i="3" s="1"/>
  <c r="P3460" i="3"/>
  <c r="Q3460" i="3" s="1"/>
  <c r="R3460" i="3" s="1"/>
  <c r="U3460" i="3" s="1"/>
  <c r="P3459" i="3"/>
  <c r="Q3459" i="3" s="1"/>
  <c r="R3459" i="3" s="1"/>
  <c r="U3459" i="3" s="1"/>
  <c r="P3458" i="3"/>
  <c r="Q3458" i="3" s="1"/>
  <c r="R3458" i="3" s="1"/>
  <c r="U3458" i="3" s="1"/>
  <c r="P3457" i="3"/>
  <c r="Q3457" i="3" s="1"/>
  <c r="R3457" i="3" s="1"/>
  <c r="U3457" i="3" s="1"/>
  <c r="P3456" i="3"/>
  <c r="Q3456" i="3" s="1"/>
  <c r="R3456" i="3" s="1"/>
  <c r="U3456" i="3" s="1"/>
  <c r="P3455" i="3"/>
  <c r="Q3455" i="3" s="1"/>
  <c r="R3455" i="3" s="1"/>
  <c r="U3455" i="3" s="1"/>
  <c r="P3454" i="3"/>
  <c r="Q3454" i="3" s="1"/>
  <c r="R3454" i="3" s="1"/>
  <c r="U3454" i="3" s="1"/>
  <c r="P3453" i="3"/>
  <c r="Q3453" i="3" s="1"/>
  <c r="R3453" i="3" s="1"/>
  <c r="U3453" i="3" s="1"/>
  <c r="P3452" i="3"/>
  <c r="Q3452" i="3" s="1"/>
  <c r="R3452" i="3" s="1"/>
  <c r="U3452" i="3" s="1"/>
  <c r="P3451" i="3"/>
  <c r="Q3451" i="3" s="1"/>
  <c r="R3451" i="3" s="1"/>
  <c r="U3451" i="3" s="1"/>
  <c r="P3450" i="3"/>
  <c r="Q3450" i="3" s="1"/>
  <c r="R3450" i="3" s="1"/>
  <c r="U3450" i="3" s="1"/>
  <c r="P3449" i="3"/>
  <c r="Q3449" i="3" s="1"/>
  <c r="R3449" i="3" s="1"/>
  <c r="U3449" i="3" s="1"/>
  <c r="P3448" i="3"/>
  <c r="Q3448" i="3" s="1"/>
  <c r="R3448" i="3" s="1"/>
  <c r="U3448" i="3" s="1"/>
  <c r="P3447" i="3"/>
  <c r="Q3447" i="3" s="1"/>
  <c r="R3447" i="3" s="1"/>
  <c r="U3447" i="3" s="1"/>
  <c r="P3446" i="3"/>
  <c r="Q3446" i="3" s="1"/>
  <c r="R3446" i="3" s="1"/>
  <c r="U3446" i="3" s="1"/>
  <c r="P3445" i="3"/>
  <c r="Q3445" i="3" s="1"/>
  <c r="R3445" i="3" s="1"/>
  <c r="U3445" i="3" s="1"/>
  <c r="P3444" i="3"/>
  <c r="Q3444" i="3" s="1"/>
  <c r="R3444" i="3" s="1"/>
  <c r="U3444" i="3" s="1"/>
  <c r="P3443" i="3"/>
  <c r="Q3443" i="3" s="1"/>
  <c r="R3443" i="3" s="1"/>
  <c r="U3443" i="3" s="1"/>
  <c r="P3442" i="3"/>
  <c r="Q3442" i="3" s="1"/>
  <c r="R3442" i="3" s="1"/>
  <c r="U3442" i="3" s="1"/>
  <c r="P3440" i="3"/>
  <c r="Q3440" i="3" s="1"/>
  <c r="R3440" i="3" s="1"/>
  <c r="U3440" i="3" s="1"/>
  <c r="P3439" i="3"/>
  <c r="Q3439" i="3" s="1"/>
  <c r="R3439" i="3" s="1"/>
  <c r="U3439" i="3" s="1"/>
  <c r="P3438" i="3"/>
  <c r="Q3438" i="3" s="1"/>
  <c r="R3438" i="3" s="1"/>
  <c r="U3438" i="3" s="1"/>
  <c r="P3437" i="3"/>
  <c r="Q3437" i="3" s="1"/>
  <c r="R3437" i="3" s="1"/>
  <c r="U3437" i="3" s="1"/>
  <c r="P3436" i="3"/>
  <c r="Q3436" i="3" s="1"/>
  <c r="R3436" i="3" s="1"/>
  <c r="U3436" i="3" s="1"/>
  <c r="P3435" i="3"/>
  <c r="Q3435" i="3" s="1"/>
  <c r="R3435" i="3" s="1"/>
  <c r="U3435" i="3" s="1"/>
  <c r="P3434" i="3"/>
  <c r="Q3434" i="3" s="1"/>
  <c r="R3434" i="3" s="1"/>
  <c r="U3434" i="3" s="1"/>
  <c r="P3433" i="3"/>
  <c r="Q3433" i="3" s="1"/>
  <c r="R3433" i="3" s="1"/>
  <c r="U3433" i="3" s="1"/>
  <c r="P3432" i="3"/>
  <c r="Q3432" i="3" s="1"/>
  <c r="R3432" i="3" s="1"/>
  <c r="U3432" i="3" s="1"/>
  <c r="P3431" i="3"/>
  <c r="Q3431" i="3" s="1"/>
  <c r="R3431" i="3" s="1"/>
  <c r="U3431" i="3" s="1"/>
  <c r="P3430" i="3"/>
  <c r="Q3430" i="3" s="1"/>
  <c r="R3430" i="3" s="1"/>
  <c r="U3430" i="3" s="1"/>
  <c r="P3429" i="3"/>
  <c r="Q3429" i="3" s="1"/>
  <c r="R3429" i="3" s="1"/>
  <c r="U3429" i="3" s="1"/>
  <c r="P3428" i="3"/>
  <c r="Q3428" i="3" s="1"/>
  <c r="R3428" i="3" s="1"/>
  <c r="U3428" i="3" s="1"/>
  <c r="P3427" i="3"/>
  <c r="Q3427" i="3" s="1"/>
  <c r="R3427" i="3" s="1"/>
  <c r="U3427" i="3" s="1"/>
  <c r="P3426" i="3"/>
  <c r="Q3426" i="3" s="1"/>
  <c r="R3426" i="3" s="1"/>
  <c r="U3426" i="3" s="1"/>
  <c r="P3425" i="3"/>
  <c r="Q3425" i="3" s="1"/>
  <c r="R3425" i="3" s="1"/>
  <c r="U3425" i="3" s="1"/>
  <c r="P3424" i="3"/>
  <c r="Q3424" i="3" s="1"/>
  <c r="R3424" i="3" s="1"/>
  <c r="U3424" i="3" s="1"/>
  <c r="P3423" i="3"/>
  <c r="Q3423" i="3" s="1"/>
  <c r="R3423" i="3" s="1"/>
  <c r="U3423" i="3" s="1"/>
  <c r="P3422" i="3"/>
  <c r="Q3422" i="3" s="1"/>
  <c r="R3422" i="3" s="1"/>
  <c r="U3422" i="3" s="1"/>
  <c r="P3421" i="3"/>
  <c r="Q3421" i="3" s="1"/>
  <c r="R3421" i="3" s="1"/>
  <c r="U3421" i="3" s="1"/>
  <c r="P3420" i="3"/>
  <c r="Q3420" i="3" s="1"/>
  <c r="R3420" i="3" s="1"/>
  <c r="U3420" i="3" s="1"/>
  <c r="P3419" i="3"/>
  <c r="Q3419" i="3" s="1"/>
  <c r="R3419" i="3" s="1"/>
  <c r="U3419" i="3" s="1"/>
  <c r="P3418" i="3"/>
  <c r="Q3418" i="3" s="1"/>
  <c r="R3418" i="3" s="1"/>
  <c r="U3418" i="3" s="1"/>
  <c r="P3416" i="3"/>
  <c r="Q3416" i="3" s="1"/>
  <c r="R3416" i="3" s="1"/>
  <c r="U3416" i="3" s="1"/>
  <c r="P3415" i="3"/>
  <c r="Q3415" i="3" s="1"/>
  <c r="R3415" i="3" s="1"/>
  <c r="U3415" i="3" s="1"/>
  <c r="P3414" i="3"/>
  <c r="Q3414" i="3" s="1"/>
  <c r="R3414" i="3" s="1"/>
  <c r="U3414" i="3" s="1"/>
  <c r="P3413" i="3"/>
  <c r="Q3413" i="3" s="1"/>
  <c r="R3413" i="3" s="1"/>
  <c r="U3413" i="3" s="1"/>
  <c r="P3412" i="3"/>
  <c r="Q3412" i="3" s="1"/>
  <c r="R3412" i="3" s="1"/>
  <c r="U3412" i="3" s="1"/>
  <c r="P3411" i="3"/>
  <c r="Q3411" i="3" s="1"/>
  <c r="R3411" i="3" s="1"/>
  <c r="U3411" i="3" s="1"/>
  <c r="P3410" i="3"/>
  <c r="Q3410" i="3" s="1"/>
  <c r="R3410" i="3" s="1"/>
  <c r="U3410" i="3" s="1"/>
  <c r="P3409" i="3"/>
  <c r="Q3409" i="3" s="1"/>
  <c r="R3409" i="3" s="1"/>
  <c r="U3409" i="3" s="1"/>
  <c r="P3408" i="3"/>
  <c r="Q3408" i="3" s="1"/>
  <c r="R3408" i="3" s="1"/>
  <c r="U3408" i="3" s="1"/>
  <c r="P3407" i="3"/>
  <c r="Q3407" i="3" s="1"/>
  <c r="R3407" i="3" s="1"/>
  <c r="U3407" i="3" s="1"/>
  <c r="P3406" i="3"/>
  <c r="Q3406" i="3" s="1"/>
  <c r="R3406" i="3" s="1"/>
  <c r="U3406" i="3" s="1"/>
  <c r="P3405" i="3"/>
  <c r="Q3405" i="3" s="1"/>
  <c r="R3405" i="3" s="1"/>
  <c r="U3405" i="3" s="1"/>
  <c r="P3404" i="3"/>
  <c r="Q3404" i="3" s="1"/>
  <c r="R3404" i="3" s="1"/>
  <c r="U3404" i="3" s="1"/>
  <c r="P3403" i="3"/>
  <c r="Q3403" i="3" s="1"/>
  <c r="R3403" i="3" s="1"/>
  <c r="U3403" i="3" s="1"/>
  <c r="P3402" i="3"/>
  <c r="Q3402" i="3" s="1"/>
  <c r="R3402" i="3" s="1"/>
  <c r="U3402" i="3" s="1"/>
  <c r="P3401" i="3"/>
  <c r="Q3401" i="3" s="1"/>
  <c r="R3401" i="3" s="1"/>
  <c r="U3401" i="3" s="1"/>
  <c r="P3400" i="3"/>
  <c r="Q3400" i="3" s="1"/>
  <c r="R3400" i="3" s="1"/>
  <c r="U3400" i="3" s="1"/>
  <c r="P3399" i="3"/>
  <c r="Q3399" i="3" s="1"/>
  <c r="R3399" i="3" s="1"/>
  <c r="U3399" i="3" s="1"/>
  <c r="P3398" i="3"/>
  <c r="Q3398" i="3" s="1"/>
  <c r="R3398" i="3" s="1"/>
  <c r="U3398" i="3" s="1"/>
  <c r="P3397" i="3"/>
  <c r="Q3397" i="3" s="1"/>
  <c r="R3397" i="3" s="1"/>
  <c r="U3397" i="3" s="1"/>
  <c r="P3396" i="3"/>
  <c r="Q3396" i="3" s="1"/>
  <c r="R3396" i="3" s="1"/>
  <c r="U3396" i="3" s="1"/>
  <c r="P3394" i="3"/>
  <c r="Q3394" i="3" s="1"/>
  <c r="R3394" i="3" s="1"/>
  <c r="U3394" i="3" s="1"/>
  <c r="P3393" i="3"/>
  <c r="Q3393" i="3" s="1"/>
  <c r="R3393" i="3" s="1"/>
  <c r="U3393" i="3" s="1"/>
  <c r="P3391" i="3"/>
  <c r="Q3391" i="3" s="1"/>
  <c r="R3391" i="3" s="1"/>
  <c r="U3391" i="3" s="1"/>
  <c r="P3390" i="3"/>
  <c r="Q3390" i="3" s="1"/>
  <c r="R3390" i="3" s="1"/>
  <c r="U3390" i="3" s="1"/>
  <c r="P3388" i="3"/>
  <c r="Q3388" i="3" s="1"/>
  <c r="R3388" i="3" s="1"/>
  <c r="U3388" i="3" s="1"/>
  <c r="P3387" i="3"/>
  <c r="Q3387" i="3" s="1"/>
  <c r="R3387" i="3" s="1"/>
  <c r="U3387" i="3" s="1"/>
  <c r="P3386" i="3"/>
  <c r="Q3386" i="3" s="1"/>
  <c r="R3386" i="3" s="1"/>
  <c r="U3386" i="3" s="1"/>
  <c r="P3385" i="3"/>
  <c r="Q3385" i="3" s="1"/>
  <c r="R3385" i="3" s="1"/>
  <c r="U3385" i="3" s="1"/>
  <c r="P3383" i="3"/>
  <c r="Q3383" i="3" s="1"/>
  <c r="R3383" i="3" s="1"/>
  <c r="U3383" i="3" s="1"/>
  <c r="P3381" i="3"/>
  <c r="Q3381" i="3" s="1"/>
  <c r="R3381" i="3" s="1"/>
  <c r="U3381" i="3" s="1"/>
  <c r="P3380" i="3"/>
  <c r="Q3380" i="3" s="1"/>
  <c r="R3380" i="3" s="1"/>
  <c r="U3380" i="3" s="1"/>
  <c r="P3379" i="3"/>
  <c r="Q3379" i="3" s="1"/>
  <c r="R3379" i="3" s="1"/>
  <c r="U3379" i="3" s="1"/>
  <c r="P3378" i="3"/>
  <c r="Q3378" i="3" s="1"/>
  <c r="R3378" i="3" s="1"/>
  <c r="U3378" i="3" s="1"/>
  <c r="P3377" i="3"/>
  <c r="Q3377" i="3" s="1"/>
  <c r="R3377" i="3" s="1"/>
  <c r="U3377" i="3" s="1"/>
  <c r="P3376" i="3"/>
  <c r="Q3376" i="3" s="1"/>
  <c r="R3376" i="3" s="1"/>
  <c r="U3376" i="3" s="1"/>
  <c r="P3375" i="3"/>
  <c r="Q3375" i="3" s="1"/>
  <c r="R3375" i="3" s="1"/>
  <c r="U3375" i="3" s="1"/>
  <c r="P3374" i="3"/>
  <c r="Q3374" i="3" s="1"/>
  <c r="R3374" i="3" s="1"/>
  <c r="U3374" i="3" s="1"/>
  <c r="P3372" i="3"/>
  <c r="Q3372" i="3" s="1"/>
  <c r="R3372" i="3" s="1"/>
  <c r="U3372" i="3" s="1"/>
  <c r="P3371" i="3"/>
  <c r="Q3371" i="3" s="1"/>
  <c r="R3371" i="3" s="1"/>
  <c r="U3371" i="3" s="1"/>
  <c r="P3370" i="3"/>
  <c r="Q3370" i="3" s="1"/>
  <c r="R3370" i="3" s="1"/>
  <c r="U3370" i="3" s="1"/>
  <c r="P3369" i="3"/>
  <c r="Q3369" i="3" s="1"/>
  <c r="R3369" i="3" s="1"/>
  <c r="U3369" i="3" s="1"/>
  <c r="P3368" i="3"/>
  <c r="Q3368" i="3" s="1"/>
  <c r="R3368" i="3" s="1"/>
  <c r="U3368" i="3" s="1"/>
  <c r="P3367" i="3"/>
  <c r="Q3367" i="3" s="1"/>
  <c r="R3367" i="3" s="1"/>
  <c r="U3367" i="3" s="1"/>
  <c r="P3366" i="3"/>
  <c r="Q3366" i="3" s="1"/>
  <c r="R3366" i="3" s="1"/>
  <c r="U3366" i="3" s="1"/>
  <c r="P3365" i="3"/>
  <c r="Q3365" i="3" s="1"/>
  <c r="R3365" i="3" s="1"/>
  <c r="U3365" i="3" s="1"/>
  <c r="P3364" i="3"/>
  <c r="Q3364" i="3" s="1"/>
  <c r="R3364" i="3" s="1"/>
  <c r="U3364" i="3" s="1"/>
  <c r="P3363" i="3"/>
  <c r="Q3363" i="3" s="1"/>
  <c r="R3363" i="3" s="1"/>
  <c r="U3363" i="3" s="1"/>
  <c r="P3362" i="3"/>
  <c r="Q3362" i="3" s="1"/>
  <c r="R3362" i="3" s="1"/>
  <c r="U3362" i="3" s="1"/>
  <c r="P3361" i="3"/>
  <c r="Q3361" i="3" s="1"/>
  <c r="R3361" i="3" s="1"/>
  <c r="U3361" i="3" s="1"/>
  <c r="P3360" i="3"/>
  <c r="Q3360" i="3" s="1"/>
  <c r="R3360" i="3" s="1"/>
  <c r="P3359" i="3"/>
  <c r="Q3359" i="3" s="1"/>
  <c r="R3359" i="3" s="1"/>
  <c r="U3359" i="3" s="1"/>
  <c r="P3358" i="3"/>
  <c r="Q3358" i="3" s="1"/>
  <c r="R3358" i="3" s="1"/>
  <c r="U3358" i="3" s="1"/>
  <c r="P3357" i="3"/>
  <c r="Q3357" i="3" s="1"/>
  <c r="R3357" i="3" s="1"/>
  <c r="U3357" i="3" s="1"/>
  <c r="P3356" i="3"/>
  <c r="Q3356" i="3" s="1"/>
  <c r="R3356" i="3" s="1"/>
  <c r="U3356" i="3" s="1"/>
  <c r="P3355" i="3"/>
  <c r="Q3355" i="3" s="1"/>
  <c r="R3355" i="3" s="1"/>
  <c r="U3355" i="3" s="1"/>
  <c r="P3354" i="3"/>
  <c r="Q3354" i="3" s="1"/>
  <c r="R3354" i="3" s="1"/>
  <c r="U3354" i="3" s="1"/>
  <c r="P3353" i="3"/>
  <c r="Q3353" i="3" s="1"/>
  <c r="R3353" i="3" s="1"/>
  <c r="U3353" i="3" s="1"/>
  <c r="P3352" i="3"/>
  <c r="Q3352" i="3" s="1"/>
  <c r="R3352" i="3" s="1"/>
  <c r="U3352" i="3" s="1"/>
  <c r="P3351" i="3"/>
  <c r="Q3351" i="3" s="1"/>
  <c r="R3351" i="3" s="1"/>
  <c r="U3351" i="3" s="1"/>
  <c r="P3350" i="3"/>
  <c r="Q3350" i="3" s="1"/>
  <c r="R3350" i="3" s="1"/>
  <c r="U3350" i="3" s="1"/>
  <c r="P3349" i="3"/>
  <c r="Q3349" i="3" s="1"/>
  <c r="R3349" i="3" s="1"/>
  <c r="U3349" i="3" s="1"/>
  <c r="P3347" i="3"/>
  <c r="Q3347" i="3" s="1"/>
  <c r="R3347" i="3" s="1"/>
  <c r="U3347" i="3" s="1"/>
  <c r="P3346" i="3"/>
  <c r="Q3346" i="3" s="1"/>
  <c r="R3346" i="3" s="1"/>
  <c r="U3346" i="3" s="1"/>
  <c r="P3345" i="3"/>
  <c r="Q3345" i="3" s="1"/>
  <c r="R3345" i="3" s="1"/>
  <c r="U3345" i="3" s="1"/>
  <c r="P3344" i="3"/>
  <c r="Q3344" i="3" s="1"/>
  <c r="R3344" i="3" s="1"/>
  <c r="U3344" i="3" s="1"/>
  <c r="P3343" i="3"/>
  <c r="Q3343" i="3" s="1"/>
  <c r="R3343" i="3" s="1"/>
  <c r="U3343" i="3" s="1"/>
  <c r="P3342" i="3"/>
  <c r="Q3342" i="3" s="1"/>
  <c r="R3342" i="3" s="1"/>
  <c r="U3342" i="3" s="1"/>
  <c r="P3340" i="3"/>
  <c r="Q3340" i="3" s="1"/>
  <c r="R3340" i="3" s="1"/>
  <c r="U3340" i="3" s="1"/>
  <c r="P3338" i="3"/>
  <c r="Q3338" i="3" s="1"/>
  <c r="R3338" i="3" s="1"/>
  <c r="U3338" i="3" s="1"/>
  <c r="P3337" i="3"/>
  <c r="Q3337" i="3" s="1"/>
  <c r="R3337" i="3" s="1"/>
  <c r="U3337" i="3" s="1"/>
  <c r="P3336" i="3"/>
  <c r="Q3336" i="3" s="1"/>
  <c r="R3336" i="3" s="1"/>
  <c r="U3336" i="3" s="1"/>
  <c r="P3335" i="3"/>
  <c r="Q3335" i="3" s="1"/>
  <c r="R3335" i="3" s="1"/>
  <c r="U3335" i="3" s="1"/>
  <c r="P3334" i="3"/>
  <c r="Q3334" i="3" s="1"/>
  <c r="R3334" i="3" s="1"/>
  <c r="U3334" i="3" s="1"/>
  <c r="P3333" i="3"/>
  <c r="Q3333" i="3" s="1"/>
  <c r="R3333" i="3" s="1"/>
  <c r="U3333" i="3" s="1"/>
  <c r="P3332" i="3"/>
  <c r="Q3332" i="3" s="1"/>
  <c r="R3332" i="3" s="1"/>
  <c r="U3332" i="3" s="1"/>
  <c r="P3331" i="3"/>
  <c r="Q3331" i="3" s="1"/>
  <c r="R3331" i="3" s="1"/>
  <c r="U3331" i="3" s="1"/>
  <c r="P3330" i="3"/>
  <c r="Q3330" i="3" s="1"/>
  <c r="R3330" i="3" s="1"/>
  <c r="U3330" i="3" s="1"/>
  <c r="P3329" i="3"/>
  <c r="Q3329" i="3" s="1"/>
  <c r="R3329" i="3" s="1"/>
  <c r="U3329" i="3" s="1"/>
  <c r="P3328" i="3"/>
  <c r="Q3328" i="3" s="1"/>
  <c r="R3328" i="3" s="1"/>
  <c r="U3328" i="3" s="1"/>
  <c r="P3327" i="3"/>
  <c r="Q3327" i="3" s="1"/>
  <c r="R3327" i="3" s="1"/>
  <c r="U3327" i="3" s="1"/>
  <c r="P3326" i="3"/>
  <c r="Q3326" i="3" s="1"/>
  <c r="R3326" i="3" s="1"/>
  <c r="U3326" i="3" s="1"/>
  <c r="P3324" i="3"/>
  <c r="Q3324" i="3" s="1"/>
  <c r="R3324" i="3" s="1"/>
  <c r="U3324" i="3" s="1"/>
  <c r="P3323" i="3"/>
  <c r="Q3323" i="3" s="1"/>
  <c r="R3323" i="3" s="1"/>
  <c r="U3323" i="3" s="1"/>
  <c r="P3321" i="3"/>
  <c r="Q3321" i="3" s="1"/>
  <c r="R3321" i="3" s="1"/>
  <c r="U3321" i="3" s="1"/>
  <c r="P3320" i="3"/>
  <c r="Q3320" i="3" s="1"/>
  <c r="R3320" i="3" s="1"/>
  <c r="U3320" i="3" s="1"/>
  <c r="P3319" i="3"/>
  <c r="Q3319" i="3" s="1"/>
  <c r="R3319" i="3" s="1"/>
  <c r="S3319" i="3" s="1"/>
  <c r="T3319" i="3" s="1"/>
  <c r="P3316" i="3"/>
  <c r="Q3316" i="3" s="1"/>
  <c r="R3316" i="3" s="1"/>
  <c r="U3316" i="3" s="1"/>
  <c r="P3315" i="3"/>
  <c r="Q3315" i="3" s="1"/>
  <c r="R3315" i="3" s="1"/>
  <c r="U3315" i="3" s="1"/>
  <c r="P3314" i="3"/>
  <c r="Q3314" i="3" s="1"/>
  <c r="R3314" i="3" s="1"/>
  <c r="U3314" i="3" s="1"/>
  <c r="P3313" i="3"/>
  <c r="Q3313" i="3" s="1"/>
  <c r="R3313" i="3" s="1"/>
  <c r="U3313" i="3" s="1"/>
  <c r="P3312" i="3"/>
  <c r="Q3312" i="3" s="1"/>
  <c r="R3312" i="3" s="1"/>
  <c r="U3312" i="3" s="1"/>
  <c r="P3311" i="3"/>
  <c r="Q3311" i="3" s="1"/>
  <c r="R3311" i="3" s="1"/>
  <c r="U3311" i="3" s="1"/>
  <c r="P3310" i="3"/>
  <c r="Q3310" i="3" s="1"/>
  <c r="R3310" i="3" s="1"/>
  <c r="U3310" i="3" s="1"/>
  <c r="P3309" i="3"/>
  <c r="Q3309" i="3" s="1"/>
  <c r="R3309" i="3" s="1"/>
  <c r="U3309" i="3" s="1"/>
  <c r="P3308" i="3"/>
  <c r="Q3308" i="3" s="1"/>
  <c r="R3308" i="3" s="1"/>
  <c r="U3308" i="3" s="1"/>
  <c r="P3307" i="3"/>
  <c r="Q3307" i="3" s="1"/>
  <c r="R3307" i="3" s="1"/>
  <c r="U3307" i="3" s="1"/>
  <c r="P3306" i="3"/>
  <c r="Q3306" i="3" s="1"/>
  <c r="R3306" i="3" s="1"/>
  <c r="U3306" i="3" s="1"/>
  <c r="P3304" i="3"/>
  <c r="Q3304" i="3" s="1"/>
  <c r="R3304" i="3" s="1"/>
  <c r="U3304" i="3" s="1"/>
  <c r="P3303" i="3"/>
  <c r="Q3303" i="3" s="1"/>
  <c r="R3303" i="3" s="1"/>
  <c r="U3303" i="3" s="1"/>
  <c r="P3302" i="3"/>
  <c r="Q3302" i="3" s="1"/>
  <c r="R3302" i="3" s="1"/>
  <c r="U3302" i="3" s="1"/>
  <c r="P3301" i="3"/>
  <c r="Q3301" i="3" s="1"/>
  <c r="R3301" i="3" s="1"/>
  <c r="U3301" i="3" s="1"/>
  <c r="P3298" i="3"/>
  <c r="Q3298" i="3" s="1"/>
  <c r="R3298" i="3" s="1"/>
  <c r="U3298" i="3" s="1"/>
  <c r="P3297" i="3"/>
  <c r="Q3297" i="3" s="1"/>
  <c r="R3297" i="3" s="1"/>
  <c r="U3297" i="3" s="1"/>
  <c r="P3296" i="3"/>
  <c r="Q3296" i="3" s="1"/>
  <c r="R3296" i="3" s="1"/>
  <c r="U3296" i="3" s="1"/>
  <c r="P3295" i="3"/>
  <c r="Q3295" i="3" s="1"/>
  <c r="R3295" i="3" s="1"/>
  <c r="U3295" i="3" s="1"/>
  <c r="P3293" i="3"/>
  <c r="Q3293" i="3" s="1"/>
  <c r="R3293" i="3" s="1"/>
  <c r="U3293" i="3" s="1"/>
  <c r="P3292" i="3"/>
  <c r="Q3292" i="3" s="1"/>
  <c r="R3292" i="3" s="1"/>
  <c r="U3292" i="3" s="1"/>
  <c r="P3291" i="3"/>
  <c r="Q3291" i="3" s="1"/>
  <c r="R3291" i="3" s="1"/>
  <c r="U3291" i="3" s="1"/>
  <c r="P3290" i="3"/>
  <c r="Q3290" i="3" s="1"/>
  <c r="R3290" i="3" s="1"/>
  <c r="U3290" i="3" s="1"/>
  <c r="P3289" i="3"/>
  <c r="Q3289" i="3" s="1"/>
  <c r="R3289" i="3" s="1"/>
  <c r="U3289" i="3" s="1"/>
  <c r="P3288" i="3"/>
  <c r="Q3288" i="3" s="1"/>
  <c r="R3288" i="3" s="1"/>
  <c r="U3288" i="3" s="1"/>
  <c r="P3287" i="3"/>
  <c r="Q3287" i="3" s="1"/>
  <c r="R3287" i="3" s="1"/>
  <c r="U3287" i="3" s="1"/>
  <c r="P3286" i="3"/>
  <c r="Q3286" i="3" s="1"/>
  <c r="R3286" i="3" s="1"/>
  <c r="U3286" i="3" s="1"/>
  <c r="P3285" i="3"/>
  <c r="Q3285" i="3" s="1"/>
  <c r="R3285" i="3" s="1"/>
  <c r="U3285" i="3" s="1"/>
  <c r="P3284" i="3"/>
  <c r="Q3284" i="3" s="1"/>
  <c r="R3284" i="3" s="1"/>
  <c r="U3284" i="3" s="1"/>
  <c r="P3283" i="3"/>
  <c r="Q3283" i="3" s="1"/>
  <c r="R3283" i="3" s="1"/>
  <c r="U3283" i="3" s="1"/>
  <c r="P3282" i="3"/>
  <c r="Q3282" i="3" s="1"/>
  <c r="R3282" i="3" s="1"/>
  <c r="U3282" i="3" s="1"/>
  <c r="P3281" i="3"/>
  <c r="Q3281" i="3" s="1"/>
  <c r="R3281" i="3" s="1"/>
  <c r="U3281" i="3" s="1"/>
  <c r="P3280" i="3"/>
  <c r="Q3280" i="3" s="1"/>
  <c r="R3280" i="3" s="1"/>
  <c r="U3280" i="3" s="1"/>
  <c r="P3279" i="3"/>
  <c r="Q3279" i="3" s="1"/>
  <c r="R3279" i="3" s="1"/>
  <c r="U3279" i="3" s="1"/>
  <c r="P3278" i="3"/>
  <c r="Q3278" i="3" s="1"/>
  <c r="R3278" i="3" s="1"/>
  <c r="U3278" i="3" s="1"/>
  <c r="P3277" i="3"/>
  <c r="Q3277" i="3" s="1"/>
  <c r="R3277" i="3" s="1"/>
  <c r="U3277" i="3" s="1"/>
  <c r="P3276" i="3"/>
  <c r="Q3276" i="3" s="1"/>
  <c r="R3276" i="3" s="1"/>
  <c r="U3276" i="3" s="1"/>
  <c r="P3275" i="3"/>
  <c r="Q3275" i="3" s="1"/>
  <c r="R3275" i="3" s="1"/>
  <c r="U3275" i="3" s="1"/>
  <c r="P3274" i="3"/>
  <c r="Q3274" i="3" s="1"/>
  <c r="R3274" i="3" s="1"/>
  <c r="U3274" i="3" s="1"/>
  <c r="P3273" i="3"/>
  <c r="Q3273" i="3" s="1"/>
  <c r="R3273" i="3" s="1"/>
  <c r="U3273" i="3" s="1"/>
  <c r="P3272" i="3"/>
  <c r="Q3272" i="3" s="1"/>
  <c r="R3272" i="3" s="1"/>
  <c r="U3272" i="3" s="1"/>
  <c r="P3271" i="3"/>
  <c r="Q3271" i="3" s="1"/>
  <c r="R3271" i="3" s="1"/>
  <c r="U3271" i="3" s="1"/>
  <c r="P3270" i="3"/>
  <c r="Q3270" i="3" s="1"/>
  <c r="R3270" i="3" s="1"/>
  <c r="U3270" i="3" s="1"/>
  <c r="P3269" i="3"/>
  <c r="Q3269" i="3" s="1"/>
  <c r="R3269" i="3" s="1"/>
  <c r="U3269" i="3" s="1"/>
  <c r="P3268" i="3"/>
  <c r="Q3268" i="3" s="1"/>
  <c r="R3268" i="3" s="1"/>
  <c r="U3268" i="3" s="1"/>
  <c r="P3267" i="3"/>
  <c r="Q3267" i="3" s="1"/>
  <c r="R3267" i="3" s="1"/>
  <c r="P3266" i="3"/>
  <c r="Q3266" i="3" s="1"/>
  <c r="R3266" i="3" s="1"/>
  <c r="U3266" i="3" s="1"/>
  <c r="P3265" i="3"/>
  <c r="Q3265" i="3" s="1"/>
  <c r="R3265" i="3" s="1"/>
  <c r="U3265" i="3" s="1"/>
  <c r="P3264" i="3"/>
  <c r="Q3264" i="3" s="1"/>
  <c r="R3264" i="3" s="1"/>
  <c r="U3264" i="3" s="1"/>
  <c r="P3263" i="3"/>
  <c r="Q3263" i="3" s="1"/>
  <c r="R3263" i="3" s="1"/>
  <c r="U3263" i="3" s="1"/>
  <c r="P3262" i="3"/>
  <c r="Q3262" i="3" s="1"/>
  <c r="R3262" i="3" s="1"/>
  <c r="U3262" i="3" s="1"/>
  <c r="P3261" i="3"/>
  <c r="Q3261" i="3" s="1"/>
  <c r="R3261" i="3" s="1"/>
  <c r="U3261" i="3" s="1"/>
  <c r="P3260" i="3"/>
  <c r="Q3260" i="3" s="1"/>
  <c r="R3260" i="3" s="1"/>
  <c r="U3260" i="3" s="1"/>
  <c r="P3259" i="3"/>
  <c r="Q3259" i="3" s="1"/>
  <c r="R3259" i="3" s="1"/>
  <c r="U3259" i="3" s="1"/>
  <c r="P3258" i="3"/>
  <c r="Q3258" i="3" s="1"/>
  <c r="R3258" i="3" s="1"/>
  <c r="U3258" i="3" s="1"/>
  <c r="P3257" i="3"/>
  <c r="Q3257" i="3" s="1"/>
  <c r="R3257" i="3" s="1"/>
  <c r="U3257" i="3" s="1"/>
  <c r="P3256" i="3"/>
  <c r="Q3256" i="3" s="1"/>
  <c r="R3256" i="3" s="1"/>
  <c r="U3256" i="3" s="1"/>
  <c r="P3255" i="3"/>
  <c r="Q3255" i="3" s="1"/>
  <c r="R3255" i="3" s="1"/>
  <c r="U3255" i="3" s="1"/>
  <c r="P3254" i="3"/>
  <c r="Q3254" i="3" s="1"/>
  <c r="R3254" i="3" s="1"/>
  <c r="U3254" i="3" s="1"/>
  <c r="P3253" i="3"/>
  <c r="Q3253" i="3" s="1"/>
  <c r="R3253" i="3" s="1"/>
  <c r="U3253" i="3" s="1"/>
  <c r="P3252" i="3"/>
  <c r="Q3252" i="3" s="1"/>
  <c r="R3252" i="3" s="1"/>
  <c r="U3252" i="3" s="1"/>
  <c r="P3251" i="3"/>
  <c r="Q3251" i="3" s="1"/>
  <c r="R3251" i="3" s="1"/>
  <c r="U3251" i="3" s="1"/>
  <c r="P3250" i="3"/>
  <c r="Q3250" i="3" s="1"/>
  <c r="R3250" i="3" s="1"/>
  <c r="U3250" i="3" s="1"/>
  <c r="P3249" i="3"/>
  <c r="Q3249" i="3" s="1"/>
  <c r="R3249" i="3" s="1"/>
  <c r="U3249" i="3" s="1"/>
  <c r="P3248" i="3"/>
  <c r="Q3248" i="3" s="1"/>
  <c r="R3248" i="3" s="1"/>
  <c r="U3248" i="3" s="1"/>
  <c r="P3247" i="3"/>
  <c r="Q3247" i="3" s="1"/>
  <c r="R3247" i="3" s="1"/>
  <c r="U3247" i="3" s="1"/>
  <c r="P3246" i="3"/>
  <c r="Q3246" i="3" s="1"/>
  <c r="R3246" i="3" s="1"/>
  <c r="U3246" i="3" s="1"/>
  <c r="P3245" i="3"/>
  <c r="Q3245" i="3" s="1"/>
  <c r="R3245" i="3" s="1"/>
  <c r="U3245" i="3" s="1"/>
  <c r="P3244" i="3"/>
  <c r="Q3244" i="3" s="1"/>
  <c r="R3244" i="3" s="1"/>
  <c r="U3244" i="3" s="1"/>
  <c r="P3243" i="3"/>
  <c r="Q3243" i="3" s="1"/>
  <c r="R3243" i="3" s="1"/>
  <c r="P3242" i="3"/>
  <c r="Q3242" i="3" s="1"/>
  <c r="R3242" i="3" s="1"/>
  <c r="U3242" i="3" s="1"/>
  <c r="P3241" i="3"/>
  <c r="Q3241" i="3" s="1"/>
  <c r="R3241" i="3" s="1"/>
  <c r="U3241" i="3" s="1"/>
  <c r="P3240" i="3"/>
  <c r="Q3240" i="3" s="1"/>
  <c r="R3240" i="3" s="1"/>
  <c r="U3240" i="3" s="1"/>
  <c r="P3239" i="3"/>
  <c r="Q3239" i="3" s="1"/>
  <c r="R3239" i="3" s="1"/>
  <c r="U3239" i="3" s="1"/>
  <c r="P3238" i="3"/>
  <c r="Q3238" i="3" s="1"/>
  <c r="R3238" i="3" s="1"/>
  <c r="U3238" i="3" s="1"/>
  <c r="P3237" i="3"/>
  <c r="Q3237" i="3" s="1"/>
  <c r="R3237" i="3" s="1"/>
  <c r="U3237" i="3" s="1"/>
  <c r="P3236" i="3"/>
  <c r="Q3236" i="3" s="1"/>
  <c r="R3236" i="3" s="1"/>
  <c r="U3236" i="3" s="1"/>
  <c r="P3234" i="3"/>
  <c r="Q3234" i="3" s="1"/>
  <c r="R3234" i="3" s="1"/>
  <c r="U3234" i="3" s="1"/>
  <c r="P3233" i="3"/>
  <c r="Q3233" i="3" s="1"/>
  <c r="R3233" i="3" s="1"/>
  <c r="U3233" i="3" s="1"/>
  <c r="P3232" i="3"/>
  <c r="Q3232" i="3" s="1"/>
  <c r="R3232" i="3" s="1"/>
  <c r="U3232" i="3" s="1"/>
  <c r="P3231" i="3"/>
  <c r="Q3231" i="3" s="1"/>
  <c r="R3231" i="3" s="1"/>
  <c r="U3231" i="3" s="1"/>
  <c r="P3230" i="3"/>
  <c r="Q3230" i="3" s="1"/>
  <c r="R3230" i="3" s="1"/>
  <c r="U3230" i="3" s="1"/>
  <c r="P3229" i="3"/>
  <c r="Q3229" i="3" s="1"/>
  <c r="R3229" i="3" s="1"/>
  <c r="U3229" i="3" s="1"/>
  <c r="P3228" i="3"/>
  <c r="Q3228" i="3" s="1"/>
  <c r="R3228" i="3" s="1"/>
  <c r="P3227" i="3"/>
  <c r="Q3227" i="3" s="1"/>
  <c r="R3227" i="3" s="1"/>
  <c r="U3227" i="3" s="1"/>
  <c r="P3226" i="3"/>
  <c r="Q3226" i="3" s="1"/>
  <c r="R3226" i="3" s="1"/>
  <c r="U3226" i="3" s="1"/>
  <c r="P3225" i="3"/>
  <c r="Q3225" i="3" s="1"/>
  <c r="R3225" i="3" s="1"/>
  <c r="U3225" i="3" s="1"/>
  <c r="P3224" i="3"/>
  <c r="Q3224" i="3" s="1"/>
  <c r="R3224" i="3" s="1"/>
  <c r="U3224" i="3" s="1"/>
  <c r="P3223" i="3"/>
  <c r="Q3223" i="3" s="1"/>
  <c r="R3223" i="3" s="1"/>
  <c r="U3223" i="3" s="1"/>
  <c r="P3222" i="3"/>
  <c r="Q3222" i="3" s="1"/>
  <c r="R3222" i="3" s="1"/>
  <c r="U3222" i="3" s="1"/>
  <c r="P3221" i="3"/>
  <c r="Q3221" i="3" s="1"/>
  <c r="R3221" i="3" s="1"/>
  <c r="U3221" i="3" s="1"/>
  <c r="P3220" i="3"/>
  <c r="Q3220" i="3" s="1"/>
  <c r="R3220" i="3" s="1"/>
  <c r="U3220" i="3" s="1"/>
  <c r="P3219" i="3"/>
  <c r="Q3219" i="3" s="1"/>
  <c r="R3219" i="3" s="1"/>
  <c r="U3219" i="3" s="1"/>
  <c r="P3218" i="3"/>
  <c r="Q3218" i="3" s="1"/>
  <c r="R3218" i="3" s="1"/>
  <c r="U3218" i="3" s="1"/>
  <c r="P3217" i="3"/>
  <c r="Q3217" i="3" s="1"/>
  <c r="R3217" i="3" s="1"/>
  <c r="U3217" i="3" s="1"/>
  <c r="P3215" i="3"/>
  <c r="Q3215" i="3" s="1"/>
  <c r="R3215" i="3" s="1"/>
  <c r="U3215" i="3" s="1"/>
  <c r="P3214" i="3"/>
  <c r="Q3214" i="3" s="1"/>
  <c r="R3214" i="3" s="1"/>
  <c r="U3214" i="3" s="1"/>
  <c r="P3213" i="3"/>
  <c r="Q3213" i="3" s="1"/>
  <c r="R3213" i="3" s="1"/>
  <c r="U3213" i="3" s="1"/>
  <c r="P3212" i="3"/>
  <c r="Q3212" i="3" s="1"/>
  <c r="R3212" i="3" s="1"/>
  <c r="U3212" i="3" s="1"/>
  <c r="P3211" i="3"/>
  <c r="Q3211" i="3" s="1"/>
  <c r="R3211" i="3" s="1"/>
  <c r="U3211" i="3" s="1"/>
  <c r="P3210" i="3"/>
  <c r="Q3210" i="3" s="1"/>
  <c r="R3210" i="3" s="1"/>
  <c r="U3210" i="3" s="1"/>
  <c r="P3209" i="3"/>
  <c r="Q3209" i="3" s="1"/>
  <c r="R3209" i="3" s="1"/>
  <c r="U3209" i="3" s="1"/>
  <c r="P3208" i="3"/>
  <c r="Q3208" i="3" s="1"/>
  <c r="R3208" i="3" s="1"/>
  <c r="U3208" i="3" s="1"/>
  <c r="P3207" i="3"/>
  <c r="Q3207" i="3" s="1"/>
  <c r="R3207" i="3" s="1"/>
  <c r="U3207" i="3" s="1"/>
  <c r="P3206" i="3"/>
  <c r="Q3206" i="3" s="1"/>
  <c r="R3206" i="3" s="1"/>
  <c r="U3206" i="3" s="1"/>
  <c r="P3205" i="3"/>
  <c r="Q3205" i="3" s="1"/>
  <c r="R3205" i="3" s="1"/>
  <c r="U3205" i="3" s="1"/>
  <c r="P3204" i="3"/>
  <c r="Q3204" i="3" s="1"/>
  <c r="R3204" i="3" s="1"/>
  <c r="U3204" i="3" s="1"/>
  <c r="P3203" i="3"/>
  <c r="Q3203" i="3" s="1"/>
  <c r="R3203" i="3" s="1"/>
  <c r="U3203" i="3" s="1"/>
  <c r="P3202" i="3"/>
  <c r="Q3202" i="3" s="1"/>
  <c r="R3202" i="3" s="1"/>
  <c r="U3202" i="3" s="1"/>
  <c r="P3201" i="3"/>
  <c r="Q3201" i="3" s="1"/>
  <c r="R3201" i="3" s="1"/>
  <c r="U3201" i="3" s="1"/>
  <c r="P3198" i="3"/>
  <c r="Q3198" i="3" s="1"/>
  <c r="R3198" i="3" s="1"/>
  <c r="U3198" i="3" s="1"/>
  <c r="P3197" i="3"/>
  <c r="Q3197" i="3" s="1"/>
  <c r="R3197" i="3" s="1"/>
  <c r="U3197" i="3" s="1"/>
  <c r="P3196" i="3"/>
  <c r="Q3196" i="3" s="1"/>
  <c r="R3196" i="3" s="1"/>
  <c r="U3196" i="3" s="1"/>
  <c r="P3195" i="3"/>
  <c r="Q3195" i="3" s="1"/>
  <c r="R3195" i="3" s="1"/>
  <c r="U3195" i="3" s="1"/>
  <c r="P3194" i="3"/>
  <c r="Q3194" i="3" s="1"/>
  <c r="R3194" i="3" s="1"/>
  <c r="U3194" i="3" s="1"/>
  <c r="P3193" i="3"/>
  <c r="Q3193" i="3" s="1"/>
  <c r="R3193" i="3" s="1"/>
  <c r="U3193" i="3" s="1"/>
  <c r="P3192" i="3"/>
  <c r="Q3192" i="3" s="1"/>
  <c r="R3192" i="3" s="1"/>
  <c r="U3192" i="3" s="1"/>
  <c r="P3191" i="3"/>
  <c r="Q3191" i="3" s="1"/>
  <c r="R3191" i="3" s="1"/>
  <c r="U3191" i="3" s="1"/>
  <c r="P3190" i="3"/>
  <c r="Q3190" i="3" s="1"/>
  <c r="R3190" i="3" s="1"/>
  <c r="U3190" i="3" s="1"/>
  <c r="P3189" i="3"/>
  <c r="Q3189" i="3" s="1"/>
  <c r="R3189" i="3" s="1"/>
  <c r="U3189" i="3" s="1"/>
  <c r="P3188" i="3"/>
  <c r="Q3188" i="3" s="1"/>
  <c r="R3188" i="3" s="1"/>
  <c r="U3188" i="3" s="1"/>
  <c r="P3187" i="3"/>
  <c r="Q3187" i="3" s="1"/>
  <c r="R3187" i="3" s="1"/>
  <c r="U3187" i="3" s="1"/>
  <c r="P3185" i="3"/>
  <c r="Q3185" i="3" s="1"/>
  <c r="R3185" i="3" s="1"/>
  <c r="U3185" i="3" s="1"/>
  <c r="P3184" i="3"/>
  <c r="Q3184" i="3" s="1"/>
  <c r="R3184" i="3" s="1"/>
  <c r="U3184" i="3" s="1"/>
  <c r="P3183" i="3"/>
  <c r="Q3183" i="3" s="1"/>
  <c r="R3183" i="3" s="1"/>
  <c r="U3183" i="3" s="1"/>
  <c r="P3182" i="3"/>
  <c r="Q3182" i="3" s="1"/>
  <c r="R3182" i="3" s="1"/>
  <c r="U3182" i="3" s="1"/>
  <c r="P3181" i="3"/>
  <c r="Q3181" i="3" s="1"/>
  <c r="R3181" i="3" s="1"/>
  <c r="U3181" i="3" s="1"/>
  <c r="P3180" i="3"/>
  <c r="Q3180" i="3" s="1"/>
  <c r="R3180" i="3" s="1"/>
  <c r="U3180" i="3" s="1"/>
  <c r="P3179" i="3"/>
  <c r="Q3179" i="3" s="1"/>
  <c r="R3179" i="3" s="1"/>
  <c r="U3179" i="3" s="1"/>
  <c r="P3178" i="3"/>
  <c r="Q3178" i="3" s="1"/>
  <c r="R3178" i="3" s="1"/>
  <c r="U3178" i="3" s="1"/>
  <c r="P3177" i="3"/>
  <c r="Q3177" i="3" s="1"/>
  <c r="R3177" i="3" s="1"/>
  <c r="U3177" i="3" s="1"/>
  <c r="P3176" i="3"/>
  <c r="Q3176" i="3" s="1"/>
  <c r="R3176" i="3" s="1"/>
  <c r="U3176" i="3" s="1"/>
  <c r="P3175" i="3"/>
  <c r="Q3175" i="3" s="1"/>
  <c r="R3175" i="3" s="1"/>
  <c r="U3175" i="3" s="1"/>
  <c r="P3174" i="3"/>
  <c r="Q3174" i="3" s="1"/>
  <c r="R3174" i="3" s="1"/>
  <c r="U3174" i="3" s="1"/>
  <c r="P3173" i="3"/>
  <c r="Q3173" i="3" s="1"/>
  <c r="R3173" i="3" s="1"/>
  <c r="U3173" i="3" s="1"/>
  <c r="P3171" i="3"/>
  <c r="Q3171" i="3" s="1"/>
  <c r="R3171" i="3" s="1"/>
  <c r="U3171" i="3" s="1"/>
  <c r="P3170" i="3"/>
  <c r="Q3170" i="3" s="1"/>
  <c r="R3170" i="3" s="1"/>
  <c r="U3170" i="3" s="1"/>
  <c r="P3169" i="3"/>
  <c r="Q3169" i="3" s="1"/>
  <c r="R3169" i="3" s="1"/>
  <c r="P3168" i="3"/>
  <c r="Q3168" i="3" s="1"/>
  <c r="R3168" i="3" s="1"/>
  <c r="U3168" i="3" s="1"/>
  <c r="P3164" i="3"/>
  <c r="Q3164" i="3" s="1"/>
  <c r="R3164" i="3" s="1"/>
  <c r="U3164" i="3" s="1"/>
  <c r="P3163" i="3"/>
  <c r="Q3163" i="3" s="1"/>
  <c r="R3163" i="3" s="1"/>
  <c r="U3163" i="3" s="1"/>
  <c r="P3162" i="3"/>
  <c r="Q3162" i="3" s="1"/>
  <c r="R3162" i="3" s="1"/>
  <c r="U3162" i="3" s="1"/>
  <c r="P3161" i="3"/>
  <c r="Q3161" i="3" s="1"/>
  <c r="R3161" i="3" s="1"/>
  <c r="U3161" i="3" s="1"/>
  <c r="P3160" i="3"/>
  <c r="Q3160" i="3" s="1"/>
  <c r="R3160" i="3" s="1"/>
  <c r="U3160" i="3" s="1"/>
  <c r="P3159" i="3"/>
  <c r="Q3159" i="3" s="1"/>
  <c r="R3159" i="3" s="1"/>
  <c r="U3159" i="3" s="1"/>
  <c r="P3157" i="3"/>
  <c r="Q3157" i="3" s="1"/>
  <c r="R3157" i="3" s="1"/>
  <c r="P3156" i="3"/>
  <c r="Q3156" i="3" s="1"/>
  <c r="R3156" i="3" s="1"/>
  <c r="U3156" i="3" s="1"/>
  <c r="P3154" i="3"/>
  <c r="Q3154" i="3" s="1"/>
  <c r="R3154" i="3" s="1"/>
  <c r="U3154" i="3" s="1"/>
  <c r="P3153" i="3"/>
  <c r="Q3153" i="3" s="1"/>
  <c r="R3153" i="3" s="1"/>
  <c r="U3153" i="3" s="1"/>
  <c r="P3152" i="3"/>
  <c r="Q3152" i="3" s="1"/>
  <c r="R3152" i="3" s="1"/>
  <c r="U3152" i="3" s="1"/>
  <c r="P3151" i="3"/>
  <c r="Q3151" i="3" s="1"/>
  <c r="R3151" i="3" s="1"/>
  <c r="U3151" i="3" s="1"/>
  <c r="P3150" i="3"/>
  <c r="Q3150" i="3" s="1"/>
  <c r="R3150" i="3" s="1"/>
  <c r="U3150" i="3" s="1"/>
  <c r="P3149" i="3"/>
  <c r="Q3149" i="3" s="1"/>
  <c r="R3149" i="3" s="1"/>
  <c r="U3149" i="3" s="1"/>
  <c r="P3148" i="3"/>
  <c r="Q3148" i="3" s="1"/>
  <c r="R3148" i="3" s="1"/>
  <c r="U3148" i="3" s="1"/>
  <c r="P3147" i="3"/>
  <c r="Q3147" i="3" s="1"/>
  <c r="R3147" i="3" s="1"/>
  <c r="U3147" i="3" s="1"/>
  <c r="P3146" i="3"/>
  <c r="Q3146" i="3" s="1"/>
  <c r="R3146" i="3" s="1"/>
  <c r="U3146" i="3" s="1"/>
  <c r="P3145" i="3"/>
  <c r="Q3145" i="3" s="1"/>
  <c r="R3145" i="3" s="1"/>
  <c r="U3145" i="3" s="1"/>
  <c r="P3144" i="3"/>
  <c r="Q3144" i="3" s="1"/>
  <c r="R3144" i="3" s="1"/>
  <c r="U3144" i="3" s="1"/>
  <c r="P3143" i="3"/>
  <c r="Q3143" i="3" s="1"/>
  <c r="R3143" i="3" s="1"/>
  <c r="U3143" i="3" s="1"/>
  <c r="P3142" i="3"/>
  <c r="Q3142" i="3" s="1"/>
  <c r="R3142" i="3" s="1"/>
  <c r="U3142" i="3" s="1"/>
  <c r="P3141" i="3"/>
  <c r="Q3141" i="3" s="1"/>
  <c r="R3141" i="3" s="1"/>
  <c r="U3141" i="3" s="1"/>
  <c r="P3140" i="3"/>
  <c r="Q3140" i="3" s="1"/>
  <c r="R3140" i="3" s="1"/>
  <c r="U3140" i="3" s="1"/>
  <c r="P3139" i="3"/>
  <c r="Q3139" i="3" s="1"/>
  <c r="R3139" i="3" s="1"/>
  <c r="U3139" i="3" s="1"/>
  <c r="P3138" i="3"/>
  <c r="Q3138" i="3" s="1"/>
  <c r="R3138" i="3" s="1"/>
  <c r="U3138" i="3" s="1"/>
  <c r="P3137" i="3"/>
  <c r="Q3137" i="3" s="1"/>
  <c r="R3137" i="3" s="1"/>
  <c r="U3137" i="3" s="1"/>
  <c r="P3136" i="3"/>
  <c r="Q3136" i="3" s="1"/>
  <c r="R3136" i="3" s="1"/>
  <c r="U3136" i="3" s="1"/>
  <c r="P3135" i="3"/>
  <c r="Q3135" i="3" s="1"/>
  <c r="R3135" i="3" s="1"/>
  <c r="U3135" i="3" s="1"/>
  <c r="P3134" i="3"/>
  <c r="Q3134" i="3" s="1"/>
  <c r="R3134" i="3" s="1"/>
  <c r="U3134" i="3" s="1"/>
  <c r="P3133" i="3"/>
  <c r="Q3133" i="3" s="1"/>
  <c r="R3133" i="3" s="1"/>
  <c r="U3133" i="3" s="1"/>
  <c r="P3131" i="3"/>
  <c r="Q3131" i="3" s="1"/>
  <c r="R3131" i="3" s="1"/>
  <c r="U3131" i="3" s="1"/>
  <c r="P3130" i="3"/>
  <c r="Q3130" i="3" s="1"/>
  <c r="R3130" i="3" s="1"/>
  <c r="U3130" i="3" s="1"/>
  <c r="P3129" i="3"/>
  <c r="Q3129" i="3" s="1"/>
  <c r="R3129" i="3" s="1"/>
  <c r="U3129" i="3" s="1"/>
  <c r="P3128" i="3"/>
  <c r="Q3128" i="3" s="1"/>
  <c r="R3128" i="3" s="1"/>
  <c r="U3128" i="3" s="1"/>
  <c r="P3126" i="3"/>
  <c r="Q3126" i="3" s="1"/>
  <c r="R3126" i="3" s="1"/>
  <c r="U3126" i="3" s="1"/>
  <c r="P3125" i="3"/>
  <c r="Q3125" i="3" s="1"/>
  <c r="R3125" i="3" s="1"/>
  <c r="U3125" i="3" s="1"/>
  <c r="P3124" i="3"/>
  <c r="Q3124" i="3" s="1"/>
  <c r="R3124" i="3" s="1"/>
  <c r="U3124" i="3" s="1"/>
  <c r="P3123" i="3"/>
  <c r="Q3123" i="3" s="1"/>
  <c r="R3123" i="3" s="1"/>
  <c r="U3123" i="3" s="1"/>
  <c r="P3122" i="3"/>
  <c r="Q3122" i="3" s="1"/>
  <c r="R3122" i="3" s="1"/>
  <c r="P3121" i="3"/>
  <c r="Q3121" i="3" s="1"/>
  <c r="R3121" i="3" s="1"/>
  <c r="U3121" i="3" s="1"/>
  <c r="P3118" i="3"/>
  <c r="Q3118" i="3" s="1"/>
  <c r="R3118" i="3" s="1"/>
  <c r="U3118" i="3" s="1"/>
  <c r="P3116" i="3"/>
  <c r="Q3116" i="3" s="1"/>
  <c r="R3116" i="3" s="1"/>
  <c r="U3116" i="3" s="1"/>
  <c r="P3113" i="3"/>
  <c r="Q3113" i="3" s="1"/>
  <c r="R3113" i="3" s="1"/>
  <c r="U3113" i="3" s="1"/>
  <c r="P3112" i="3"/>
  <c r="Q3112" i="3" s="1"/>
  <c r="R3112" i="3" s="1"/>
  <c r="U3112" i="3" s="1"/>
  <c r="P3111" i="3"/>
  <c r="Q3111" i="3" s="1"/>
  <c r="R3111" i="3" s="1"/>
  <c r="U3111" i="3" s="1"/>
  <c r="P3110" i="3"/>
  <c r="Q3110" i="3" s="1"/>
  <c r="R3110" i="3" s="1"/>
  <c r="U3110" i="3" s="1"/>
  <c r="P3109" i="3"/>
  <c r="Q3109" i="3" s="1"/>
  <c r="R3109" i="3" s="1"/>
  <c r="U3109" i="3" s="1"/>
  <c r="P3108" i="3"/>
  <c r="Q3108" i="3" s="1"/>
  <c r="R3108" i="3" s="1"/>
  <c r="U3108" i="3" s="1"/>
  <c r="P3106" i="3"/>
  <c r="Q3106" i="3" s="1"/>
  <c r="R3106" i="3" s="1"/>
  <c r="U3106" i="3" s="1"/>
  <c r="P3105" i="3"/>
  <c r="Q3105" i="3" s="1"/>
  <c r="R3105" i="3" s="1"/>
  <c r="U3105" i="3" s="1"/>
  <c r="P3104" i="3"/>
  <c r="Q3104" i="3" s="1"/>
  <c r="R3104" i="3" s="1"/>
  <c r="U3104" i="3" s="1"/>
  <c r="P3102" i="3"/>
  <c r="Q3102" i="3" s="1"/>
  <c r="R3102" i="3" s="1"/>
  <c r="U3102" i="3" s="1"/>
  <c r="P3101" i="3"/>
  <c r="Q3101" i="3" s="1"/>
  <c r="R3101" i="3" s="1"/>
  <c r="U3101" i="3" s="1"/>
  <c r="P3100" i="3"/>
  <c r="Q3100" i="3" s="1"/>
  <c r="R3100" i="3" s="1"/>
  <c r="U3100" i="3" s="1"/>
  <c r="P3097" i="3"/>
  <c r="Q3097" i="3" s="1"/>
  <c r="R3097" i="3" s="1"/>
  <c r="U3097" i="3" s="1"/>
  <c r="P3096" i="3"/>
  <c r="Q3096" i="3" s="1"/>
  <c r="R3096" i="3" s="1"/>
  <c r="U3096" i="3" s="1"/>
  <c r="P3095" i="3"/>
  <c r="Q3095" i="3" s="1"/>
  <c r="R3095" i="3" s="1"/>
  <c r="U3095" i="3" s="1"/>
  <c r="P3094" i="3"/>
  <c r="Q3094" i="3" s="1"/>
  <c r="R3094" i="3" s="1"/>
  <c r="U3094" i="3" s="1"/>
  <c r="P3093" i="3"/>
  <c r="Q3093" i="3" s="1"/>
  <c r="R3093" i="3" s="1"/>
  <c r="U3093" i="3" s="1"/>
  <c r="P3092" i="3"/>
  <c r="Q3092" i="3" s="1"/>
  <c r="R3092" i="3" s="1"/>
  <c r="U3092" i="3" s="1"/>
  <c r="P3091" i="3"/>
  <c r="Q3091" i="3" s="1"/>
  <c r="R3091" i="3" s="1"/>
  <c r="U3091" i="3" s="1"/>
  <c r="P3090" i="3"/>
  <c r="Q3090" i="3" s="1"/>
  <c r="R3090" i="3" s="1"/>
  <c r="U3090" i="3" s="1"/>
  <c r="P3089" i="3"/>
  <c r="Q3089" i="3" s="1"/>
  <c r="R3089" i="3" s="1"/>
  <c r="U3089" i="3" s="1"/>
  <c r="P3088" i="3"/>
  <c r="Q3088" i="3" s="1"/>
  <c r="R3088" i="3" s="1"/>
  <c r="U3088" i="3" s="1"/>
  <c r="P3087" i="3"/>
  <c r="Q3087" i="3" s="1"/>
  <c r="R3087" i="3" s="1"/>
  <c r="U3087" i="3" s="1"/>
  <c r="P3086" i="3"/>
  <c r="Q3086" i="3" s="1"/>
  <c r="R3086" i="3" s="1"/>
  <c r="U3086" i="3" s="1"/>
  <c r="P3085" i="3"/>
  <c r="Q3085" i="3" s="1"/>
  <c r="R3085" i="3" s="1"/>
  <c r="U3085" i="3" s="1"/>
  <c r="P3084" i="3"/>
  <c r="Q3084" i="3" s="1"/>
  <c r="R3084" i="3" s="1"/>
  <c r="U3084" i="3" s="1"/>
  <c r="P3083" i="3"/>
  <c r="Q3083" i="3" s="1"/>
  <c r="R3083" i="3" s="1"/>
  <c r="U3083" i="3" s="1"/>
  <c r="P3082" i="3"/>
  <c r="Q3082" i="3" s="1"/>
  <c r="R3082" i="3" s="1"/>
  <c r="U3082" i="3" s="1"/>
  <c r="P3081" i="3"/>
  <c r="Q3081" i="3" s="1"/>
  <c r="R3081" i="3" s="1"/>
  <c r="U3081" i="3" s="1"/>
  <c r="P3080" i="3"/>
  <c r="Q3080" i="3" s="1"/>
  <c r="R3080" i="3" s="1"/>
  <c r="U3080" i="3" s="1"/>
  <c r="P3079" i="3"/>
  <c r="Q3079" i="3" s="1"/>
  <c r="R3079" i="3" s="1"/>
  <c r="U3079" i="3" s="1"/>
  <c r="P3078" i="3"/>
  <c r="Q3078" i="3" s="1"/>
  <c r="R3078" i="3" s="1"/>
  <c r="U3078" i="3" s="1"/>
  <c r="P3077" i="3"/>
  <c r="Q3077" i="3" s="1"/>
  <c r="R3077" i="3" s="1"/>
  <c r="U3077" i="3" s="1"/>
  <c r="P3076" i="3"/>
  <c r="Q3076" i="3" s="1"/>
  <c r="R3076" i="3" s="1"/>
  <c r="U3076" i="3" s="1"/>
  <c r="P3075" i="3"/>
  <c r="Q3075" i="3" s="1"/>
  <c r="R3075" i="3" s="1"/>
  <c r="U3075" i="3" s="1"/>
  <c r="P3074" i="3"/>
  <c r="Q3074" i="3" s="1"/>
  <c r="R3074" i="3" s="1"/>
  <c r="U3074" i="3" s="1"/>
  <c r="P3073" i="3"/>
  <c r="Q3073" i="3" s="1"/>
  <c r="R3073" i="3" s="1"/>
  <c r="U3073" i="3" s="1"/>
  <c r="P3072" i="3"/>
  <c r="Q3072" i="3" s="1"/>
  <c r="R3072" i="3" s="1"/>
  <c r="U3072" i="3" s="1"/>
  <c r="P3070" i="3"/>
  <c r="Q3070" i="3" s="1"/>
  <c r="R3070" i="3" s="1"/>
  <c r="U3070" i="3" s="1"/>
  <c r="P3069" i="3"/>
  <c r="Q3069" i="3" s="1"/>
  <c r="R3069" i="3" s="1"/>
  <c r="U3069" i="3" s="1"/>
  <c r="P3068" i="3"/>
  <c r="Q3068" i="3" s="1"/>
  <c r="R3068" i="3" s="1"/>
  <c r="U3068" i="3" s="1"/>
  <c r="P3067" i="3"/>
  <c r="Q3067" i="3" s="1"/>
  <c r="R3067" i="3" s="1"/>
  <c r="U3067" i="3" s="1"/>
  <c r="P3066" i="3"/>
  <c r="Q3066" i="3" s="1"/>
  <c r="R3066" i="3" s="1"/>
  <c r="U3066" i="3" s="1"/>
  <c r="P3065" i="3"/>
  <c r="Q3065" i="3" s="1"/>
  <c r="R3065" i="3" s="1"/>
  <c r="U3065" i="3" s="1"/>
  <c r="P3063" i="3"/>
  <c r="Q3063" i="3" s="1"/>
  <c r="R3063" i="3" s="1"/>
  <c r="U3063" i="3" s="1"/>
  <c r="P3062" i="3"/>
  <c r="Q3062" i="3" s="1"/>
  <c r="R3062" i="3" s="1"/>
  <c r="U3062" i="3" s="1"/>
  <c r="P3061" i="3"/>
  <c r="Q3061" i="3" s="1"/>
  <c r="R3061" i="3" s="1"/>
  <c r="U3061" i="3" s="1"/>
  <c r="P3059" i="3"/>
  <c r="Q3059" i="3" s="1"/>
  <c r="R3059" i="3" s="1"/>
  <c r="U3059" i="3" s="1"/>
  <c r="P3058" i="3"/>
  <c r="Q3058" i="3" s="1"/>
  <c r="R3058" i="3" s="1"/>
  <c r="U3058" i="3" s="1"/>
  <c r="P3056" i="3"/>
  <c r="Q3056" i="3" s="1"/>
  <c r="R3056" i="3" s="1"/>
  <c r="U3056" i="3" s="1"/>
  <c r="P3053" i="3"/>
  <c r="Q3053" i="3" s="1"/>
  <c r="R3053" i="3" s="1"/>
  <c r="U3053" i="3" s="1"/>
  <c r="P3052" i="3"/>
  <c r="Q3052" i="3" s="1"/>
  <c r="R3052" i="3" s="1"/>
  <c r="U3052" i="3" s="1"/>
  <c r="P3051" i="3"/>
  <c r="Q3051" i="3" s="1"/>
  <c r="R3051" i="3" s="1"/>
  <c r="U3051" i="3" s="1"/>
  <c r="P3050" i="3"/>
  <c r="Q3050" i="3" s="1"/>
  <c r="R3050" i="3" s="1"/>
  <c r="U3050" i="3" s="1"/>
  <c r="P3049" i="3"/>
  <c r="Q3049" i="3" s="1"/>
  <c r="R3049" i="3" s="1"/>
  <c r="U3049" i="3" s="1"/>
  <c r="P3048" i="3"/>
  <c r="Q3048" i="3" s="1"/>
  <c r="R3048" i="3" s="1"/>
  <c r="U3048" i="3" s="1"/>
  <c r="P3047" i="3"/>
  <c r="Q3047" i="3" s="1"/>
  <c r="R3047" i="3" s="1"/>
  <c r="U3047" i="3" s="1"/>
  <c r="P3046" i="3"/>
  <c r="Q3046" i="3" s="1"/>
  <c r="R3046" i="3" s="1"/>
  <c r="U3046" i="3" s="1"/>
  <c r="P3045" i="3"/>
  <c r="Q3045" i="3" s="1"/>
  <c r="R3045" i="3" s="1"/>
  <c r="U3045" i="3" s="1"/>
  <c r="P3044" i="3"/>
  <c r="Q3044" i="3" s="1"/>
  <c r="R3044" i="3" s="1"/>
  <c r="U3044" i="3" s="1"/>
  <c r="P3042" i="3"/>
  <c r="Q3042" i="3" s="1"/>
  <c r="R3042" i="3" s="1"/>
  <c r="P3041" i="3"/>
  <c r="Q3041" i="3" s="1"/>
  <c r="R3041" i="3" s="1"/>
  <c r="U3041" i="3" s="1"/>
  <c r="P3040" i="3"/>
  <c r="Q3040" i="3" s="1"/>
  <c r="R3040" i="3" s="1"/>
  <c r="U3040" i="3" s="1"/>
  <c r="P3039" i="3"/>
  <c r="Q3039" i="3" s="1"/>
  <c r="R3039" i="3" s="1"/>
  <c r="U3039" i="3" s="1"/>
  <c r="P3038" i="3"/>
  <c r="Q3038" i="3" s="1"/>
  <c r="R3038" i="3" s="1"/>
  <c r="U3038" i="3" s="1"/>
  <c r="P3037" i="3"/>
  <c r="Q3037" i="3" s="1"/>
  <c r="R3037" i="3" s="1"/>
  <c r="U3037" i="3" s="1"/>
  <c r="P3036" i="3"/>
  <c r="Q3036" i="3" s="1"/>
  <c r="R3036" i="3" s="1"/>
  <c r="U3036" i="3" s="1"/>
  <c r="P3035" i="3"/>
  <c r="Q3035" i="3" s="1"/>
  <c r="R3035" i="3" s="1"/>
  <c r="U3035" i="3" s="1"/>
  <c r="P3034" i="3"/>
  <c r="Q3034" i="3" s="1"/>
  <c r="R3034" i="3" s="1"/>
  <c r="U3034" i="3" s="1"/>
  <c r="P3033" i="3"/>
  <c r="Q3033" i="3" s="1"/>
  <c r="R3033" i="3" s="1"/>
  <c r="U3033" i="3" s="1"/>
  <c r="P3032" i="3"/>
  <c r="Q3032" i="3" s="1"/>
  <c r="R3032" i="3" s="1"/>
  <c r="U3032" i="3" s="1"/>
  <c r="P3031" i="3"/>
  <c r="Q3031" i="3" s="1"/>
  <c r="R3031" i="3" s="1"/>
  <c r="U3031" i="3" s="1"/>
  <c r="P3029" i="3"/>
  <c r="Q3029" i="3" s="1"/>
  <c r="R3029" i="3" s="1"/>
  <c r="U3029" i="3" s="1"/>
  <c r="P3028" i="3"/>
  <c r="Q3028" i="3" s="1"/>
  <c r="R3028" i="3" s="1"/>
  <c r="U3028" i="3" s="1"/>
  <c r="P3027" i="3"/>
  <c r="Q3027" i="3" s="1"/>
  <c r="R3027" i="3" s="1"/>
  <c r="U3027" i="3" s="1"/>
  <c r="P3026" i="3"/>
  <c r="Q3026" i="3" s="1"/>
  <c r="R3026" i="3" s="1"/>
  <c r="U3026" i="3" s="1"/>
  <c r="P3025" i="3"/>
  <c r="Q3025" i="3" s="1"/>
  <c r="R3025" i="3" s="1"/>
  <c r="U3025" i="3" s="1"/>
  <c r="P3024" i="3"/>
  <c r="Q3024" i="3" s="1"/>
  <c r="R3024" i="3" s="1"/>
  <c r="U3024" i="3" s="1"/>
  <c r="P3023" i="3"/>
  <c r="Q3023" i="3" s="1"/>
  <c r="R3023" i="3" s="1"/>
  <c r="U3023" i="3" s="1"/>
  <c r="P3022" i="3"/>
  <c r="Q3022" i="3" s="1"/>
  <c r="R3022" i="3" s="1"/>
  <c r="U3022" i="3" s="1"/>
  <c r="P3021" i="3"/>
  <c r="Q3021" i="3" s="1"/>
  <c r="R3021" i="3" s="1"/>
  <c r="P3020" i="3"/>
  <c r="Q3020" i="3" s="1"/>
  <c r="R3020" i="3" s="1"/>
  <c r="U3020" i="3" s="1"/>
  <c r="P3019" i="3"/>
  <c r="Q3019" i="3" s="1"/>
  <c r="R3019" i="3" s="1"/>
  <c r="U3019" i="3" s="1"/>
  <c r="P3018" i="3"/>
  <c r="Q3018" i="3" s="1"/>
  <c r="R3018" i="3" s="1"/>
  <c r="U3018" i="3" s="1"/>
  <c r="P3017" i="3"/>
  <c r="Q3017" i="3" s="1"/>
  <c r="R3017" i="3" s="1"/>
  <c r="U3017" i="3" s="1"/>
  <c r="P3015" i="3"/>
  <c r="Q3015" i="3" s="1"/>
  <c r="R3015" i="3" s="1"/>
  <c r="U3015" i="3" s="1"/>
  <c r="P3014" i="3"/>
  <c r="Q3014" i="3" s="1"/>
  <c r="R3014" i="3" s="1"/>
  <c r="U3014" i="3" s="1"/>
  <c r="P3013" i="3"/>
  <c r="Q3013" i="3" s="1"/>
  <c r="R3013" i="3" s="1"/>
  <c r="U3013" i="3" s="1"/>
  <c r="P3012" i="3"/>
  <c r="Q3012" i="3" s="1"/>
  <c r="R3012" i="3" s="1"/>
  <c r="U3012" i="3" s="1"/>
  <c r="P3011" i="3"/>
  <c r="Q3011" i="3" s="1"/>
  <c r="R3011" i="3" s="1"/>
  <c r="U3011" i="3" s="1"/>
  <c r="P3009" i="3"/>
  <c r="Q3009" i="3" s="1"/>
  <c r="R3009" i="3" s="1"/>
  <c r="U3009" i="3" s="1"/>
  <c r="P3008" i="3"/>
  <c r="Q3008" i="3" s="1"/>
  <c r="R3008" i="3" s="1"/>
  <c r="U3008" i="3" s="1"/>
  <c r="P3007" i="3"/>
  <c r="Q3007" i="3" s="1"/>
  <c r="R3007" i="3" s="1"/>
  <c r="U3007" i="3" s="1"/>
  <c r="P3006" i="3"/>
  <c r="Q3006" i="3" s="1"/>
  <c r="R3006" i="3" s="1"/>
  <c r="U3006" i="3" s="1"/>
  <c r="P3005" i="3"/>
  <c r="Q3005" i="3" s="1"/>
  <c r="R3005" i="3" s="1"/>
  <c r="U3005" i="3" s="1"/>
  <c r="P3004" i="3"/>
  <c r="Q3004" i="3" s="1"/>
  <c r="R3004" i="3" s="1"/>
  <c r="U3004" i="3" s="1"/>
  <c r="P3002" i="3"/>
  <c r="Q3002" i="3" s="1"/>
  <c r="R3002" i="3" s="1"/>
  <c r="U3002" i="3" s="1"/>
  <c r="P3001" i="3"/>
  <c r="Q3001" i="3" s="1"/>
  <c r="R3001" i="3" s="1"/>
  <c r="U3001" i="3" s="1"/>
  <c r="P3000" i="3"/>
  <c r="Q3000" i="3" s="1"/>
  <c r="R3000" i="3" s="1"/>
  <c r="U3000" i="3" s="1"/>
  <c r="P2999" i="3"/>
  <c r="Q2999" i="3" s="1"/>
  <c r="R2999" i="3" s="1"/>
  <c r="U2999" i="3" s="1"/>
  <c r="P2998" i="3"/>
  <c r="Q2998" i="3" s="1"/>
  <c r="R2998" i="3" s="1"/>
  <c r="U2998" i="3" s="1"/>
  <c r="P2997" i="3"/>
  <c r="Q2997" i="3" s="1"/>
  <c r="R2997" i="3" s="1"/>
  <c r="U2997" i="3" s="1"/>
  <c r="P2994" i="3"/>
  <c r="Q2994" i="3" s="1"/>
  <c r="R2994" i="3" s="1"/>
  <c r="U2994" i="3" s="1"/>
  <c r="P2993" i="3"/>
  <c r="Q2993" i="3" s="1"/>
  <c r="R2993" i="3" s="1"/>
  <c r="U2993" i="3" s="1"/>
  <c r="P2992" i="3"/>
  <c r="Q2992" i="3" s="1"/>
  <c r="R2992" i="3" s="1"/>
  <c r="U2992" i="3" s="1"/>
  <c r="P2991" i="3"/>
  <c r="Q2991" i="3" s="1"/>
  <c r="R2991" i="3" s="1"/>
  <c r="U2991" i="3" s="1"/>
  <c r="P2990" i="3"/>
  <c r="Q2990" i="3" s="1"/>
  <c r="R2990" i="3" s="1"/>
  <c r="U2990" i="3" s="1"/>
  <c r="P2989" i="3"/>
  <c r="Q2989" i="3" s="1"/>
  <c r="R2989" i="3" s="1"/>
  <c r="U2989" i="3" s="1"/>
  <c r="P2988" i="3"/>
  <c r="Q2988" i="3" s="1"/>
  <c r="R2988" i="3" s="1"/>
  <c r="U2988" i="3" s="1"/>
  <c r="P2987" i="3"/>
  <c r="Q2987" i="3" s="1"/>
  <c r="R2987" i="3" s="1"/>
  <c r="U2987" i="3" s="1"/>
  <c r="P2986" i="3"/>
  <c r="Q2986" i="3" s="1"/>
  <c r="R2986" i="3" s="1"/>
  <c r="U2986" i="3" s="1"/>
  <c r="P2985" i="3"/>
  <c r="Q2985" i="3" s="1"/>
  <c r="R2985" i="3" s="1"/>
  <c r="U2985" i="3" s="1"/>
  <c r="P2984" i="3"/>
  <c r="Q2984" i="3" s="1"/>
  <c r="R2984" i="3" s="1"/>
  <c r="U2984" i="3" s="1"/>
  <c r="P2983" i="3"/>
  <c r="Q2983" i="3" s="1"/>
  <c r="R2983" i="3" s="1"/>
  <c r="U2983" i="3" s="1"/>
  <c r="P2982" i="3"/>
  <c r="Q2982" i="3" s="1"/>
  <c r="R2982" i="3" s="1"/>
  <c r="U2982" i="3" s="1"/>
  <c r="P2981" i="3"/>
  <c r="Q2981" i="3" s="1"/>
  <c r="R2981" i="3" s="1"/>
  <c r="U2981" i="3" s="1"/>
  <c r="P2979" i="3"/>
  <c r="Q2979" i="3" s="1"/>
  <c r="R2979" i="3" s="1"/>
  <c r="U2979" i="3" s="1"/>
  <c r="P2978" i="3"/>
  <c r="Q2978" i="3" s="1"/>
  <c r="R2978" i="3" s="1"/>
  <c r="U2978" i="3" s="1"/>
  <c r="P2977" i="3"/>
  <c r="Q2977" i="3" s="1"/>
  <c r="R2977" i="3" s="1"/>
  <c r="U2977" i="3" s="1"/>
  <c r="P2975" i="3"/>
  <c r="Q2975" i="3" s="1"/>
  <c r="R2975" i="3" s="1"/>
  <c r="U2975" i="3" s="1"/>
  <c r="P2974" i="3"/>
  <c r="Q2974" i="3" s="1"/>
  <c r="R2974" i="3" s="1"/>
  <c r="U2974" i="3" s="1"/>
  <c r="P2973" i="3"/>
  <c r="Q2973" i="3" s="1"/>
  <c r="R2973" i="3" s="1"/>
  <c r="U2973" i="3" s="1"/>
  <c r="P2972" i="3"/>
  <c r="Q2972" i="3" s="1"/>
  <c r="R2972" i="3" s="1"/>
  <c r="U2972" i="3" s="1"/>
  <c r="P2971" i="3"/>
  <c r="Q2971" i="3" s="1"/>
  <c r="R2971" i="3" s="1"/>
  <c r="U2971" i="3" s="1"/>
  <c r="P2970" i="3"/>
  <c r="Q2970" i="3" s="1"/>
  <c r="R2970" i="3" s="1"/>
  <c r="U2970" i="3" s="1"/>
  <c r="P2969" i="3"/>
  <c r="Q2969" i="3" s="1"/>
  <c r="R2969" i="3" s="1"/>
  <c r="U2969" i="3" s="1"/>
  <c r="P2968" i="3"/>
  <c r="Q2968" i="3" s="1"/>
  <c r="R2968" i="3" s="1"/>
  <c r="U2968" i="3" s="1"/>
  <c r="P2967" i="3"/>
  <c r="Q2967" i="3" s="1"/>
  <c r="R2967" i="3" s="1"/>
  <c r="U2967" i="3" s="1"/>
  <c r="P2966" i="3"/>
  <c r="Q2966" i="3" s="1"/>
  <c r="R2966" i="3" s="1"/>
  <c r="U2966" i="3" s="1"/>
  <c r="P2964" i="3"/>
  <c r="Q2964" i="3" s="1"/>
  <c r="R2964" i="3" s="1"/>
  <c r="U2964" i="3" s="1"/>
  <c r="P2963" i="3"/>
  <c r="Q2963" i="3" s="1"/>
  <c r="R2963" i="3" s="1"/>
  <c r="U2963" i="3" s="1"/>
  <c r="P2962" i="3"/>
  <c r="Q2962" i="3" s="1"/>
  <c r="R2962" i="3" s="1"/>
  <c r="U2962" i="3" s="1"/>
  <c r="P2961" i="3"/>
  <c r="Q2961" i="3" s="1"/>
  <c r="R2961" i="3" s="1"/>
  <c r="U2961" i="3" s="1"/>
  <c r="P2960" i="3"/>
  <c r="Q2960" i="3" s="1"/>
  <c r="R2960" i="3" s="1"/>
  <c r="U2960" i="3" s="1"/>
  <c r="P2959" i="3"/>
  <c r="Q2959" i="3" s="1"/>
  <c r="R2959" i="3" s="1"/>
  <c r="U2959" i="3" s="1"/>
  <c r="P2957" i="3"/>
  <c r="Q2957" i="3" s="1"/>
  <c r="R2957" i="3" s="1"/>
  <c r="U2957" i="3" s="1"/>
  <c r="P2956" i="3"/>
  <c r="Q2956" i="3" s="1"/>
  <c r="R2956" i="3" s="1"/>
  <c r="U2956" i="3" s="1"/>
  <c r="P2954" i="3"/>
  <c r="Q2954" i="3" s="1"/>
  <c r="R2954" i="3" s="1"/>
  <c r="U2954" i="3" s="1"/>
  <c r="P2951" i="3"/>
  <c r="Q2951" i="3" s="1"/>
  <c r="R2951" i="3" s="1"/>
  <c r="U2951" i="3" s="1"/>
  <c r="P2949" i="3"/>
  <c r="Q2949" i="3" s="1"/>
  <c r="R2949" i="3" s="1"/>
  <c r="U2949" i="3" s="1"/>
  <c r="P2948" i="3"/>
  <c r="Q2948" i="3" s="1"/>
  <c r="R2948" i="3" s="1"/>
  <c r="U2948" i="3" s="1"/>
  <c r="P2947" i="3"/>
  <c r="Q2947" i="3" s="1"/>
  <c r="R2947" i="3" s="1"/>
  <c r="U2947" i="3" s="1"/>
  <c r="P2946" i="3"/>
  <c r="Q2946" i="3" s="1"/>
  <c r="R2946" i="3" s="1"/>
  <c r="U2946" i="3" s="1"/>
  <c r="P2945" i="3"/>
  <c r="Q2945" i="3" s="1"/>
  <c r="R2945" i="3" s="1"/>
  <c r="U2945" i="3" s="1"/>
  <c r="P2944" i="3"/>
  <c r="Q2944" i="3" s="1"/>
  <c r="R2944" i="3" s="1"/>
  <c r="U2944" i="3" s="1"/>
  <c r="P2943" i="3"/>
  <c r="Q2943" i="3" s="1"/>
  <c r="R2943" i="3" s="1"/>
  <c r="U2943" i="3" s="1"/>
  <c r="P2942" i="3"/>
  <c r="Q2942" i="3" s="1"/>
  <c r="R2942" i="3" s="1"/>
  <c r="U2942" i="3" s="1"/>
  <c r="P2941" i="3"/>
  <c r="Q2941" i="3" s="1"/>
  <c r="R2941" i="3" s="1"/>
  <c r="U2941" i="3" s="1"/>
  <c r="P2940" i="3"/>
  <c r="Q2940" i="3" s="1"/>
  <c r="R2940" i="3" s="1"/>
  <c r="U2940" i="3" s="1"/>
  <c r="P2939" i="3"/>
  <c r="Q2939" i="3" s="1"/>
  <c r="R2939" i="3" s="1"/>
  <c r="U2939" i="3" s="1"/>
  <c r="P2937" i="3"/>
  <c r="Q2937" i="3" s="1"/>
  <c r="R2937" i="3" s="1"/>
  <c r="P2936" i="3"/>
  <c r="Q2936" i="3" s="1"/>
  <c r="R2936" i="3" s="1"/>
  <c r="U2936" i="3" s="1"/>
  <c r="P2935" i="3"/>
  <c r="Q2935" i="3" s="1"/>
  <c r="R2935" i="3" s="1"/>
  <c r="U2935" i="3" s="1"/>
  <c r="P2933" i="3"/>
  <c r="Q2933" i="3" s="1"/>
  <c r="R2933" i="3" s="1"/>
  <c r="U2933" i="3" s="1"/>
  <c r="P2932" i="3"/>
  <c r="Q2932" i="3" s="1"/>
  <c r="R2932" i="3" s="1"/>
  <c r="U2932" i="3" s="1"/>
  <c r="P2931" i="3"/>
  <c r="Q2931" i="3" s="1"/>
  <c r="R2931" i="3" s="1"/>
  <c r="U2931" i="3" s="1"/>
  <c r="P2930" i="3"/>
  <c r="Q2930" i="3" s="1"/>
  <c r="R2930" i="3" s="1"/>
  <c r="U2930" i="3" s="1"/>
  <c r="P2929" i="3"/>
  <c r="Q2929" i="3" s="1"/>
  <c r="R2929" i="3" s="1"/>
  <c r="U2929" i="3" s="1"/>
  <c r="P2928" i="3"/>
  <c r="Q2928" i="3" s="1"/>
  <c r="R2928" i="3" s="1"/>
  <c r="U2928" i="3" s="1"/>
  <c r="P2927" i="3"/>
  <c r="Q2927" i="3" s="1"/>
  <c r="R2927" i="3" s="1"/>
  <c r="U2927" i="3" s="1"/>
  <c r="P2926" i="3"/>
  <c r="Q2926" i="3" s="1"/>
  <c r="R2926" i="3" s="1"/>
  <c r="U2926" i="3" s="1"/>
  <c r="P2925" i="3"/>
  <c r="Q2925" i="3" s="1"/>
  <c r="R2925" i="3" s="1"/>
  <c r="U2925" i="3" s="1"/>
  <c r="P2924" i="3"/>
  <c r="Q2924" i="3" s="1"/>
  <c r="R2924" i="3" s="1"/>
  <c r="U2924" i="3" s="1"/>
  <c r="P2923" i="3"/>
  <c r="Q2923" i="3" s="1"/>
  <c r="R2923" i="3" s="1"/>
  <c r="U2923" i="3" s="1"/>
  <c r="P2922" i="3"/>
  <c r="Q2922" i="3" s="1"/>
  <c r="R2922" i="3" s="1"/>
  <c r="P2921" i="3"/>
  <c r="Q2921" i="3" s="1"/>
  <c r="R2921" i="3" s="1"/>
  <c r="U2921" i="3" s="1"/>
  <c r="P2920" i="3"/>
  <c r="Q2920" i="3" s="1"/>
  <c r="R2920" i="3" s="1"/>
  <c r="P2919" i="3"/>
  <c r="Q2919" i="3" s="1"/>
  <c r="R2919" i="3" s="1"/>
  <c r="U2919" i="3" s="1"/>
  <c r="P2918" i="3"/>
  <c r="Q2918" i="3" s="1"/>
  <c r="R2918" i="3" s="1"/>
  <c r="U2918" i="3" s="1"/>
  <c r="P2917" i="3"/>
  <c r="Q2917" i="3" s="1"/>
  <c r="R2917" i="3" s="1"/>
  <c r="U2917" i="3" s="1"/>
  <c r="P2916" i="3"/>
  <c r="Q2916" i="3" s="1"/>
  <c r="R2916" i="3" s="1"/>
  <c r="U2916" i="3" s="1"/>
  <c r="P2915" i="3"/>
  <c r="Q2915" i="3" s="1"/>
  <c r="R2915" i="3" s="1"/>
  <c r="U2915" i="3" s="1"/>
  <c r="P2912" i="3"/>
  <c r="Q2912" i="3" s="1"/>
  <c r="R2912" i="3" s="1"/>
  <c r="U2912" i="3" s="1"/>
  <c r="P2910" i="3"/>
  <c r="Q2910" i="3" s="1"/>
  <c r="R2910" i="3" s="1"/>
  <c r="P2909" i="3"/>
  <c r="Q2909" i="3" s="1"/>
  <c r="R2909" i="3" s="1"/>
  <c r="U2909" i="3" s="1"/>
  <c r="P2908" i="3"/>
  <c r="Q2908" i="3" s="1"/>
  <c r="R2908" i="3" s="1"/>
  <c r="U2908" i="3" s="1"/>
  <c r="P2907" i="3"/>
  <c r="Q2907" i="3" s="1"/>
  <c r="R2907" i="3" s="1"/>
  <c r="U2907" i="3" s="1"/>
  <c r="P2906" i="3"/>
  <c r="Q2906" i="3" s="1"/>
  <c r="R2906" i="3" s="1"/>
  <c r="U2906" i="3" s="1"/>
  <c r="P2905" i="3"/>
  <c r="Q2905" i="3" s="1"/>
  <c r="R2905" i="3" s="1"/>
  <c r="U2905" i="3" s="1"/>
  <c r="P2903" i="3"/>
  <c r="Q2903" i="3" s="1"/>
  <c r="R2903" i="3" s="1"/>
  <c r="U2903" i="3" s="1"/>
  <c r="P2902" i="3"/>
  <c r="Q2902" i="3" s="1"/>
  <c r="R2902" i="3" s="1"/>
  <c r="U2902" i="3" s="1"/>
  <c r="P2901" i="3"/>
  <c r="Q2901" i="3" s="1"/>
  <c r="R2901" i="3" s="1"/>
  <c r="U2901" i="3" s="1"/>
  <c r="P2900" i="3"/>
  <c r="Q2900" i="3" s="1"/>
  <c r="R2900" i="3" s="1"/>
  <c r="U2900" i="3" s="1"/>
  <c r="P2899" i="3"/>
  <c r="Q2899" i="3" s="1"/>
  <c r="R2899" i="3" s="1"/>
  <c r="U2899" i="3" s="1"/>
  <c r="P2898" i="3"/>
  <c r="Q2898" i="3" s="1"/>
  <c r="R2898" i="3" s="1"/>
  <c r="U2898" i="3" s="1"/>
  <c r="P2897" i="3"/>
  <c r="Q2897" i="3" s="1"/>
  <c r="R2897" i="3" s="1"/>
  <c r="U2897" i="3" s="1"/>
  <c r="P2896" i="3"/>
  <c r="Q2896" i="3" s="1"/>
  <c r="R2896" i="3" s="1"/>
  <c r="U2896" i="3" s="1"/>
  <c r="P2895" i="3"/>
  <c r="Q2895" i="3" s="1"/>
  <c r="R2895" i="3" s="1"/>
  <c r="U2895" i="3" s="1"/>
  <c r="P2893" i="3"/>
  <c r="Q2893" i="3" s="1"/>
  <c r="R2893" i="3" s="1"/>
  <c r="U2893" i="3" s="1"/>
  <c r="P2892" i="3"/>
  <c r="Q2892" i="3" s="1"/>
  <c r="R2892" i="3" s="1"/>
  <c r="U2892" i="3" s="1"/>
  <c r="P2891" i="3"/>
  <c r="Q2891" i="3" s="1"/>
  <c r="R2891" i="3" s="1"/>
  <c r="P2890" i="3"/>
  <c r="Q2890" i="3" s="1"/>
  <c r="R2890" i="3" s="1"/>
  <c r="U2890" i="3" s="1"/>
  <c r="P2889" i="3"/>
  <c r="Q2889" i="3" s="1"/>
  <c r="R2889" i="3" s="1"/>
  <c r="U2889" i="3" s="1"/>
  <c r="P2888" i="3"/>
  <c r="Q2888" i="3" s="1"/>
  <c r="R2888" i="3" s="1"/>
  <c r="U2888" i="3" s="1"/>
  <c r="P2887" i="3"/>
  <c r="Q2887" i="3" s="1"/>
  <c r="R2887" i="3" s="1"/>
  <c r="U2887" i="3" s="1"/>
  <c r="P2886" i="3"/>
  <c r="Q2886" i="3" s="1"/>
  <c r="R2886" i="3" s="1"/>
  <c r="U2886" i="3" s="1"/>
  <c r="P2885" i="3"/>
  <c r="Q2885" i="3" s="1"/>
  <c r="R2885" i="3" s="1"/>
  <c r="U2885" i="3" s="1"/>
  <c r="P2884" i="3"/>
  <c r="Q2884" i="3" s="1"/>
  <c r="R2884" i="3" s="1"/>
  <c r="U2884" i="3" s="1"/>
  <c r="P2883" i="3"/>
  <c r="Q2883" i="3" s="1"/>
  <c r="R2883" i="3" s="1"/>
  <c r="U2883" i="3" s="1"/>
  <c r="P2882" i="3"/>
  <c r="Q2882" i="3" s="1"/>
  <c r="R2882" i="3" s="1"/>
  <c r="U2882" i="3" s="1"/>
  <c r="P2880" i="3"/>
  <c r="Q2880" i="3" s="1"/>
  <c r="R2880" i="3" s="1"/>
  <c r="U2880" i="3" s="1"/>
  <c r="P2879" i="3"/>
  <c r="Q2879" i="3" s="1"/>
  <c r="R2879" i="3" s="1"/>
  <c r="U2879" i="3" s="1"/>
  <c r="P2878" i="3"/>
  <c r="Q2878" i="3" s="1"/>
  <c r="R2878" i="3" s="1"/>
  <c r="U2878" i="3" s="1"/>
  <c r="P2877" i="3"/>
  <c r="Q2877" i="3" s="1"/>
  <c r="R2877" i="3" s="1"/>
  <c r="U2877" i="3" s="1"/>
  <c r="P2876" i="3"/>
  <c r="Q2876" i="3" s="1"/>
  <c r="R2876" i="3" s="1"/>
  <c r="U2876" i="3" s="1"/>
  <c r="P2875" i="3"/>
  <c r="Q2875" i="3" s="1"/>
  <c r="R2875" i="3" s="1"/>
  <c r="U2875" i="3" s="1"/>
  <c r="P2874" i="3"/>
  <c r="Q2874" i="3" s="1"/>
  <c r="R2874" i="3" s="1"/>
  <c r="U2874" i="3" s="1"/>
  <c r="P2873" i="3"/>
  <c r="Q2873" i="3" s="1"/>
  <c r="R2873" i="3" s="1"/>
  <c r="U2873" i="3" s="1"/>
  <c r="P2872" i="3"/>
  <c r="Q2872" i="3" s="1"/>
  <c r="R2872" i="3" s="1"/>
  <c r="U2872" i="3" s="1"/>
  <c r="P2871" i="3"/>
  <c r="Q2871" i="3" s="1"/>
  <c r="R2871" i="3" s="1"/>
  <c r="U2871" i="3" s="1"/>
  <c r="P2870" i="3"/>
  <c r="Q2870" i="3" s="1"/>
  <c r="R2870" i="3" s="1"/>
  <c r="U2870" i="3" s="1"/>
  <c r="P2869" i="3"/>
  <c r="Q2869" i="3" s="1"/>
  <c r="R2869" i="3" s="1"/>
  <c r="U2869" i="3" s="1"/>
  <c r="P2868" i="3"/>
  <c r="Q2868" i="3" s="1"/>
  <c r="R2868" i="3" s="1"/>
  <c r="U2868" i="3" s="1"/>
  <c r="P2866" i="3"/>
  <c r="Q2866" i="3" s="1"/>
  <c r="R2866" i="3" s="1"/>
  <c r="U2866" i="3" s="1"/>
  <c r="P2865" i="3"/>
  <c r="Q2865" i="3" s="1"/>
  <c r="R2865" i="3" s="1"/>
  <c r="U2865" i="3" s="1"/>
  <c r="P2864" i="3"/>
  <c r="Q2864" i="3" s="1"/>
  <c r="R2864" i="3" s="1"/>
  <c r="U2864" i="3" s="1"/>
  <c r="P2863" i="3"/>
  <c r="Q2863" i="3" s="1"/>
  <c r="R2863" i="3" s="1"/>
  <c r="U2863" i="3" s="1"/>
  <c r="P2862" i="3"/>
  <c r="Q2862" i="3" s="1"/>
  <c r="R2862" i="3" s="1"/>
  <c r="U2862" i="3" s="1"/>
  <c r="P2861" i="3"/>
  <c r="Q2861" i="3" s="1"/>
  <c r="R2861" i="3" s="1"/>
  <c r="U2861" i="3" s="1"/>
  <c r="P2860" i="3"/>
  <c r="Q2860" i="3" s="1"/>
  <c r="R2860" i="3" s="1"/>
  <c r="U2860" i="3" s="1"/>
  <c r="P2859" i="3"/>
  <c r="Q2859" i="3" s="1"/>
  <c r="R2859" i="3" s="1"/>
  <c r="U2859" i="3" s="1"/>
  <c r="P2858" i="3"/>
  <c r="Q2858" i="3" s="1"/>
  <c r="R2858" i="3" s="1"/>
  <c r="U2858" i="3" s="1"/>
  <c r="P2857" i="3"/>
  <c r="Q2857" i="3" s="1"/>
  <c r="R2857" i="3" s="1"/>
  <c r="U2857" i="3" s="1"/>
  <c r="P2854" i="3"/>
  <c r="Q2854" i="3" s="1"/>
  <c r="R2854" i="3" s="1"/>
  <c r="U2854" i="3" s="1"/>
  <c r="P2853" i="3"/>
  <c r="Q2853" i="3" s="1"/>
  <c r="R2853" i="3" s="1"/>
  <c r="U2853" i="3" s="1"/>
  <c r="P2852" i="3"/>
  <c r="Q2852" i="3" s="1"/>
  <c r="R2852" i="3" s="1"/>
  <c r="U2852" i="3" s="1"/>
  <c r="P2851" i="3"/>
  <c r="Q2851" i="3" s="1"/>
  <c r="R2851" i="3" s="1"/>
  <c r="U2851" i="3" s="1"/>
  <c r="P2850" i="3"/>
  <c r="Q2850" i="3" s="1"/>
  <c r="R2850" i="3" s="1"/>
  <c r="U2850" i="3" s="1"/>
  <c r="P2849" i="3"/>
  <c r="Q2849" i="3" s="1"/>
  <c r="R2849" i="3" s="1"/>
  <c r="U2849" i="3" s="1"/>
  <c r="P2848" i="3"/>
  <c r="Q2848" i="3" s="1"/>
  <c r="R2848" i="3" s="1"/>
  <c r="U2848" i="3" s="1"/>
  <c r="P2847" i="3"/>
  <c r="Q2847" i="3" s="1"/>
  <c r="R2847" i="3" s="1"/>
  <c r="U2847" i="3" s="1"/>
  <c r="P2846" i="3"/>
  <c r="Q2846" i="3" s="1"/>
  <c r="R2846" i="3" s="1"/>
  <c r="U2846" i="3" s="1"/>
  <c r="P2845" i="3"/>
  <c r="Q2845" i="3" s="1"/>
  <c r="R2845" i="3" s="1"/>
  <c r="U2845" i="3" s="1"/>
  <c r="P2843" i="3"/>
  <c r="Q2843" i="3" s="1"/>
  <c r="R2843" i="3" s="1"/>
  <c r="U2843" i="3" s="1"/>
  <c r="P2842" i="3"/>
  <c r="Q2842" i="3" s="1"/>
  <c r="R2842" i="3" s="1"/>
  <c r="U2842" i="3" s="1"/>
  <c r="P2841" i="3"/>
  <c r="Q2841" i="3" s="1"/>
  <c r="R2841" i="3" s="1"/>
  <c r="U2841" i="3" s="1"/>
  <c r="P2840" i="3"/>
  <c r="Q2840" i="3" s="1"/>
  <c r="R2840" i="3" s="1"/>
  <c r="U2840" i="3" s="1"/>
  <c r="P2839" i="3"/>
  <c r="Q2839" i="3" s="1"/>
  <c r="R2839" i="3" s="1"/>
  <c r="U2839" i="3" s="1"/>
  <c r="P2838" i="3"/>
  <c r="Q2838" i="3" s="1"/>
  <c r="R2838" i="3" s="1"/>
  <c r="U2838" i="3" s="1"/>
  <c r="P2837" i="3"/>
  <c r="Q2837" i="3" s="1"/>
  <c r="R2837" i="3" s="1"/>
  <c r="U2837" i="3" s="1"/>
  <c r="P2836" i="3"/>
  <c r="Q2836" i="3" s="1"/>
  <c r="R2836" i="3" s="1"/>
  <c r="U2836" i="3" s="1"/>
  <c r="P2835" i="3"/>
  <c r="Q2835" i="3" s="1"/>
  <c r="R2835" i="3" s="1"/>
  <c r="U2835" i="3" s="1"/>
  <c r="P2833" i="3"/>
  <c r="Q2833" i="3" s="1"/>
  <c r="R2833" i="3" s="1"/>
  <c r="U2833" i="3" s="1"/>
  <c r="P2832" i="3"/>
  <c r="Q2832" i="3" s="1"/>
  <c r="R2832" i="3" s="1"/>
  <c r="P2831" i="3"/>
  <c r="Q2831" i="3" s="1"/>
  <c r="R2831" i="3" s="1"/>
  <c r="U2831" i="3" s="1"/>
  <c r="P2830" i="3"/>
  <c r="Q2830" i="3" s="1"/>
  <c r="R2830" i="3" s="1"/>
  <c r="U2830" i="3" s="1"/>
  <c r="P2829" i="3"/>
  <c r="Q2829" i="3" s="1"/>
  <c r="R2829" i="3" s="1"/>
  <c r="U2829" i="3" s="1"/>
  <c r="P2828" i="3"/>
  <c r="Q2828" i="3" s="1"/>
  <c r="R2828" i="3" s="1"/>
  <c r="U2828" i="3" s="1"/>
  <c r="P2827" i="3"/>
  <c r="Q2827" i="3" s="1"/>
  <c r="R2827" i="3" s="1"/>
  <c r="U2827" i="3" s="1"/>
  <c r="P2826" i="3"/>
  <c r="Q2826" i="3" s="1"/>
  <c r="R2826" i="3" s="1"/>
  <c r="U2826" i="3" s="1"/>
  <c r="P2825" i="3"/>
  <c r="Q2825" i="3" s="1"/>
  <c r="R2825" i="3" s="1"/>
  <c r="U2825" i="3" s="1"/>
  <c r="P2824" i="3"/>
  <c r="Q2824" i="3" s="1"/>
  <c r="R2824" i="3" s="1"/>
  <c r="U2824" i="3" s="1"/>
  <c r="P2823" i="3"/>
  <c r="Q2823" i="3" s="1"/>
  <c r="R2823" i="3" s="1"/>
  <c r="U2823" i="3" s="1"/>
  <c r="P2822" i="3"/>
  <c r="Q2822" i="3" s="1"/>
  <c r="R2822" i="3" s="1"/>
  <c r="U2822" i="3" s="1"/>
  <c r="P2821" i="3"/>
  <c r="Q2821" i="3" s="1"/>
  <c r="R2821" i="3" s="1"/>
  <c r="U2821" i="3" s="1"/>
  <c r="P2820" i="3"/>
  <c r="Q2820" i="3" s="1"/>
  <c r="R2820" i="3" s="1"/>
  <c r="U2820" i="3" s="1"/>
  <c r="P2819" i="3"/>
  <c r="Q2819" i="3" s="1"/>
  <c r="R2819" i="3" s="1"/>
  <c r="U2819" i="3" s="1"/>
  <c r="P2818" i="3"/>
  <c r="Q2818" i="3" s="1"/>
  <c r="R2818" i="3" s="1"/>
  <c r="U2818" i="3" s="1"/>
  <c r="P2817" i="3"/>
  <c r="Q2817" i="3" s="1"/>
  <c r="R2817" i="3" s="1"/>
  <c r="U2817" i="3" s="1"/>
  <c r="P2816" i="3"/>
  <c r="Q2816" i="3" s="1"/>
  <c r="R2816" i="3" s="1"/>
  <c r="U2816" i="3" s="1"/>
  <c r="P2815" i="3"/>
  <c r="Q2815" i="3" s="1"/>
  <c r="R2815" i="3" s="1"/>
  <c r="U2815" i="3" s="1"/>
  <c r="P2813" i="3"/>
  <c r="Q2813" i="3" s="1"/>
  <c r="R2813" i="3" s="1"/>
  <c r="U2813" i="3" s="1"/>
  <c r="P2812" i="3"/>
  <c r="Q2812" i="3" s="1"/>
  <c r="R2812" i="3" s="1"/>
  <c r="U2812" i="3" s="1"/>
  <c r="P2811" i="3"/>
  <c r="Q2811" i="3" s="1"/>
  <c r="R2811" i="3" s="1"/>
  <c r="U2811" i="3" s="1"/>
  <c r="P2810" i="3"/>
  <c r="Q2810" i="3" s="1"/>
  <c r="R2810" i="3" s="1"/>
  <c r="U2810" i="3" s="1"/>
  <c r="P2808" i="3"/>
  <c r="Q2808" i="3" s="1"/>
  <c r="R2808" i="3" s="1"/>
  <c r="U2808" i="3" s="1"/>
  <c r="P2807" i="3"/>
  <c r="Q2807" i="3" s="1"/>
  <c r="R2807" i="3" s="1"/>
  <c r="U2807" i="3" s="1"/>
  <c r="P2806" i="3"/>
  <c r="Q2806" i="3" s="1"/>
  <c r="R2806" i="3" s="1"/>
  <c r="U2806" i="3" s="1"/>
  <c r="P2805" i="3"/>
  <c r="Q2805" i="3" s="1"/>
  <c r="R2805" i="3" s="1"/>
  <c r="U2805" i="3" s="1"/>
  <c r="P2804" i="3"/>
  <c r="Q2804" i="3" s="1"/>
  <c r="R2804" i="3" s="1"/>
  <c r="U2804" i="3" s="1"/>
  <c r="P2803" i="3"/>
  <c r="Q2803" i="3" s="1"/>
  <c r="R2803" i="3" s="1"/>
  <c r="U2803" i="3" s="1"/>
  <c r="P2802" i="3"/>
  <c r="Q2802" i="3" s="1"/>
  <c r="R2802" i="3" s="1"/>
  <c r="U2802" i="3" s="1"/>
  <c r="P2800" i="3"/>
  <c r="Q2800" i="3" s="1"/>
  <c r="R2800" i="3" s="1"/>
  <c r="U2800" i="3" s="1"/>
  <c r="P2799" i="3"/>
  <c r="Q2799" i="3" s="1"/>
  <c r="R2799" i="3" s="1"/>
  <c r="U2799" i="3" s="1"/>
  <c r="P2798" i="3"/>
  <c r="Q2798" i="3" s="1"/>
  <c r="R2798" i="3" s="1"/>
  <c r="U2798" i="3" s="1"/>
  <c r="P2797" i="3"/>
  <c r="Q2797" i="3" s="1"/>
  <c r="R2797" i="3" s="1"/>
  <c r="U2797" i="3" s="1"/>
  <c r="P2796" i="3"/>
  <c r="Q2796" i="3" s="1"/>
  <c r="R2796" i="3" s="1"/>
  <c r="U2796" i="3" s="1"/>
  <c r="P2795" i="3"/>
  <c r="Q2795" i="3" s="1"/>
  <c r="R2795" i="3" s="1"/>
  <c r="U2795" i="3" s="1"/>
  <c r="P2794" i="3"/>
  <c r="Q2794" i="3" s="1"/>
  <c r="R2794" i="3" s="1"/>
  <c r="U2794" i="3" s="1"/>
  <c r="P2793" i="3"/>
  <c r="Q2793" i="3" s="1"/>
  <c r="R2793" i="3" s="1"/>
  <c r="P2792" i="3"/>
  <c r="Q2792" i="3" s="1"/>
  <c r="R2792" i="3" s="1"/>
  <c r="U2792" i="3" s="1"/>
  <c r="P2791" i="3"/>
  <c r="Q2791" i="3" s="1"/>
  <c r="R2791" i="3" s="1"/>
  <c r="U2791" i="3" s="1"/>
  <c r="P2790" i="3"/>
  <c r="Q2790" i="3" s="1"/>
  <c r="R2790" i="3" s="1"/>
  <c r="U2790" i="3" s="1"/>
  <c r="P2789" i="3"/>
  <c r="Q2789" i="3" s="1"/>
  <c r="R2789" i="3" s="1"/>
  <c r="U2789" i="3" s="1"/>
  <c r="P2788" i="3"/>
  <c r="Q2788" i="3" s="1"/>
  <c r="R2788" i="3" s="1"/>
  <c r="U2788" i="3" s="1"/>
  <c r="P2787" i="3"/>
  <c r="Q2787" i="3" s="1"/>
  <c r="R2787" i="3" s="1"/>
  <c r="U2787" i="3" s="1"/>
  <c r="P2786" i="3"/>
  <c r="Q2786" i="3" s="1"/>
  <c r="R2786" i="3" s="1"/>
  <c r="U2786" i="3" s="1"/>
  <c r="P2785" i="3"/>
  <c r="Q2785" i="3" s="1"/>
  <c r="R2785" i="3" s="1"/>
  <c r="U2785" i="3" s="1"/>
  <c r="P2784" i="3"/>
  <c r="Q2784" i="3" s="1"/>
  <c r="R2784" i="3" s="1"/>
  <c r="U2784" i="3" s="1"/>
  <c r="P2783" i="3"/>
  <c r="Q2783" i="3" s="1"/>
  <c r="R2783" i="3" s="1"/>
  <c r="U2783" i="3" s="1"/>
  <c r="P2781" i="3"/>
  <c r="Q2781" i="3" s="1"/>
  <c r="R2781" i="3" s="1"/>
  <c r="U2781" i="3" s="1"/>
  <c r="P2779" i="3"/>
  <c r="Q2779" i="3" s="1"/>
  <c r="R2779" i="3" s="1"/>
  <c r="U2779" i="3" s="1"/>
  <c r="P2778" i="3"/>
  <c r="Q2778" i="3" s="1"/>
  <c r="R2778" i="3" s="1"/>
  <c r="U2778" i="3" s="1"/>
  <c r="P2777" i="3"/>
  <c r="Q2777" i="3" s="1"/>
  <c r="R2777" i="3" s="1"/>
  <c r="U2777" i="3" s="1"/>
  <c r="P2776" i="3"/>
  <c r="Q2776" i="3" s="1"/>
  <c r="R2776" i="3" s="1"/>
  <c r="U2776" i="3" s="1"/>
  <c r="P2775" i="3"/>
  <c r="Q2775" i="3" s="1"/>
  <c r="R2775" i="3" s="1"/>
  <c r="U2775" i="3" s="1"/>
  <c r="P2774" i="3"/>
  <c r="Q2774" i="3" s="1"/>
  <c r="R2774" i="3" s="1"/>
  <c r="U2774" i="3" s="1"/>
  <c r="P2773" i="3"/>
  <c r="Q2773" i="3" s="1"/>
  <c r="R2773" i="3" s="1"/>
  <c r="U2773" i="3" s="1"/>
  <c r="P2771" i="3"/>
  <c r="Q2771" i="3" s="1"/>
  <c r="R2771" i="3" s="1"/>
  <c r="U2771" i="3" s="1"/>
  <c r="P2770" i="3"/>
  <c r="Q2770" i="3" s="1"/>
  <c r="R2770" i="3" s="1"/>
  <c r="U2770" i="3" s="1"/>
  <c r="P2769" i="3"/>
  <c r="Q2769" i="3" s="1"/>
  <c r="R2769" i="3" s="1"/>
  <c r="U2769" i="3" s="1"/>
  <c r="P2768" i="3"/>
  <c r="Q2768" i="3" s="1"/>
  <c r="R2768" i="3" s="1"/>
  <c r="U2768" i="3" s="1"/>
  <c r="P2767" i="3"/>
  <c r="Q2767" i="3" s="1"/>
  <c r="R2767" i="3" s="1"/>
  <c r="U2767" i="3" s="1"/>
  <c r="P2766" i="3"/>
  <c r="Q2766" i="3" s="1"/>
  <c r="R2766" i="3" s="1"/>
  <c r="U2766" i="3" s="1"/>
  <c r="P2764" i="3"/>
  <c r="Q2764" i="3" s="1"/>
  <c r="R2764" i="3" s="1"/>
  <c r="U2764" i="3" s="1"/>
  <c r="P2763" i="3"/>
  <c r="Q2763" i="3" s="1"/>
  <c r="R2763" i="3" s="1"/>
  <c r="U2763" i="3" s="1"/>
  <c r="P2762" i="3"/>
  <c r="Q2762" i="3" s="1"/>
  <c r="R2762" i="3" s="1"/>
  <c r="U2762" i="3" s="1"/>
  <c r="P2760" i="3"/>
  <c r="Q2760" i="3" s="1"/>
  <c r="R2760" i="3" s="1"/>
  <c r="U2760" i="3" s="1"/>
  <c r="P2759" i="3"/>
  <c r="Q2759" i="3" s="1"/>
  <c r="R2759" i="3" s="1"/>
  <c r="U2759" i="3" s="1"/>
  <c r="P2758" i="3"/>
  <c r="Q2758" i="3" s="1"/>
  <c r="R2758" i="3" s="1"/>
  <c r="U2758" i="3" s="1"/>
  <c r="P2757" i="3"/>
  <c r="Q2757" i="3" s="1"/>
  <c r="R2757" i="3" s="1"/>
  <c r="P2756" i="3"/>
  <c r="Q2756" i="3" s="1"/>
  <c r="R2756" i="3" s="1"/>
  <c r="U2756" i="3" s="1"/>
  <c r="P2755" i="3"/>
  <c r="Q2755" i="3" s="1"/>
  <c r="R2755" i="3" s="1"/>
  <c r="U2755" i="3" s="1"/>
  <c r="P2754" i="3"/>
  <c r="Q2754" i="3" s="1"/>
  <c r="R2754" i="3" s="1"/>
  <c r="U2754" i="3" s="1"/>
  <c r="P2753" i="3"/>
  <c r="Q2753" i="3" s="1"/>
  <c r="R2753" i="3" s="1"/>
  <c r="U2753" i="3" s="1"/>
  <c r="P2752" i="3"/>
  <c r="Q2752" i="3" s="1"/>
  <c r="R2752" i="3" s="1"/>
  <c r="U2752" i="3" s="1"/>
  <c r="P2751" i="3"/>
  <c r="Q2751" i="3" s="1"/>
  <c r="R2751" i="3" s="1"/>
  <c r="U2751" i="3" s="1"/>
  <c r="P2750" i="3"/>
  <c r="Q2750" i="3" s="1"/>
  <c r="R2750" i="3" s="1"/>
  <c r="U2750" i="3" s="1"/>
  <c r="P2749" i="3"/>
  <c r="Q2749" i="3" s="1"/>
  <c r="R2749" i="3" s="1"/>
  <c r="U2749" i="3" s="1"/>
  <c r="P2748" i="3"/>
  <c r="Q2748" i="3" s="1"/>
  <c r="R2748" i="3" s="1"/>
  <c r="U2748" i="3" s="1"/>
  <c r="P2746" i="3"/>
  <c r="Q2746" i="3" s="1"/>
  <c r="R2746" i="3" s="1"/>
  <c r="U2746" i="3" s="1"/>
  <c r="P2745" i="3"/>
  <c r="Q2745" i="3" s="1"/>
  <c r="R2745" i="3" s="1"/>
  <c r="U2745" i="3" s="1"/>
  <c r="P2744" i="3"/>
  <c r="Q2744" i="3" s="1"/>
  <c r="R2744" i="3" s="1"/>
  <c r="U2744" i="3" s="1"/>
  <c r="P2743" i="3"/>
  <c r="Q2743" i="3" s="1"/>
  <c r="R2743" i="3" s="1"/>
  <c r="U2743" i="3" s="1"/>
  <c r="P2742" i="3"/>
  <c r="Q2742" i="3" s="1"/>
  <c r="R2742" i="3" s="1"/>
  <c r="U2742" i="3" s="1"/>
  <c r="P2741" i="3"/>
  <c r="Q2741" i="3" s="1"/>
  <c r="R2741" i="3" s="1"/>
  <c r="U2741" i="3" s="1"/>
  <c r="P2740" i="3"/>
  <c r="Q2740" i="3" s="1"/>
  <c r="R2740" i="3" s="1"/>
  <c r="U2740" i="3" s="1"/>
  <c r="P2739" i="3"/>
  <c r="Q2739" i="3" s="1"/>
  <c r="R2739" i="3" s="1"/>
  <c r="U2739" i="3" s="1"/>
  <c r="P2738" i="3"/>
  <c r="Q2738" i="3" s="1"/>
  <c r="R2738" i="3" s="1"/>
  <c r="U2738" i="3" s="1"/>
  <c r="P2735" i="3"/>
  <c r="Q2735" i="3" s="1"/>
  <c r="R2735" i="3" s="1"/>
  <c r="U2735" i="3" s="1"/>
  <c r="P2734" i="3"/>
  <c r="Q2734" i="3" s="1"/>
  <c r="R2734" i="3" s="1"/>
  <c r="U2734" i="3" s="1"/>
  <c r="P2733" i="3"/>
  <c r="Q2733" i="3" s="1"/>
  <c r="R2733" i="3" s="1"/>
  <c r="U2733" i="3" s="1"/>
  <c r="P2732" i="3"/>
  <c r="Q2732" i="3" s="1"/>
  <c r="R2732" i="3" s="1"/>
  <c r="U2732" i="3" s="1"/>
  <c r="P2731" i="3"/>
  <c r="Q2731" i="3" s="1"/>
  <c r="R2731" i="3" s="1"/>
  <c r="U2731" i="3" s="1"/>
  <c r="P2730" i="3"/>
  <c r="Q2730" i="3" s="1"/>
  <c r="R2730" i="3" s="1"/>
  <c r="U2730" i="3" s="1"/>
  <c r="P2729" i="3"/>
  <c r="Q2729" i="3" s="1"/>
  <c r="R2729" i="3" s="1"/>
  <c r="U2729" i="3" s="1"/>
  <c r="P2727" i="3"/>
  <c r="Q2727" i="3" s="1"/>
  <c r="R2727" i="3" s="1"/>
  <c r="U2727" i="3" s="1"/>
  <c r="P2726" i="3"/>
  <c r="Q2726" i="3" s="1"/>
  <c r="R2726" i="3" s="1"/>
  <c r="U2726" i="3" s="1"/>
  <c r="P2725" i="3"/>
  <c r="Q2725" i="3" s="1"/>
  <c r="R2725" i="3" s="1"/>
  <c r="U2725" i="3" s="1"/>
  <c r="P2724" i="3"/>
  <c r="Q2724" i="3" s="1"/>
  <c r="R2724" i="3" s="1"/>
  <c r="U2724" i="3" s="1"/>
  <c r="P2723" i="3"/>
  <c r="Q2723" i="3" s="1"/>
  <c r="R2723" i="3" s="1"/>
  <c r="U2723" i="3" s="1"/>
  <c r="P2722" i="3"/>
  <c r="Q2722" i="3" s="1"/>
  <c r="R2722" i="3" s="1"/>
  <c r="U2722" i="3" s="1"/>
  <c r="P2721" i="3"/>
  <c r="Q2721" i="3" s="1"/>
  <c r="R2721" i="3" s="1"/>
  <c r="U2721" i="3" s="1"/>
  <c r="P2718" i="3"/>
  <c r="Q2718" i="3" s="1"/>
  <c r="R2718" i="3" s="1"/>
  <c r="U2718" i="3" s="1"/>
  <c r="P2717" i="3"/>
  <c r="Q2717" i="3" s="1"/>
  <c r="R2717" i="3" s="1"/>
  <c r="U2717" i="3" s="1"/>
  <c r="P2716" i="3"/>
  <c r="Q2716" i="3" s="1"/>
  <c r="R2716" i="3" s="1"/>
  <c r="U2716" i="3" s="1"/>
  <c r="P2715" i="3"/>
  <c r="Q2715" i="3" s="1"/>
  <c r="R2715" i="3" s="1"/>
  <c r="U2715" i="3" s="1"/>
  <c r="P2714" i="3"/>
  <c r="Q2714" i="3" s="1"/>
  <c r="R2714" i="3" s="1"/>
  <c r="U2714" i="3" s="1"/>
  <c r="P2713" i="3"/>
  <c r="Q2713" i="3" s="1"/>
  <c r="R2713" i="3" s="1"/>
  <c r="U2713" i="3" s="1"/>
  <c r="P2712" i="3"/>
  <c r="Q2712" i="3" s="1"/>
  <c r="R2712" i="3" s="1"/>
  <c r="U2712" i="3" s="1"/>
  <c r="P2711" i="3"/>
  <c r="Q2711" i="3" s="1"/>
  <c r="R2711" i="3" s="1"/>
  <c r="U2711" i="3" s="1"/>
  <c r="P2710" i="3"/>
  <c r="Q2710" i="3" s="1"/>
  <c r="R2710" i="3" s="1"/>
  <c r="U2710" i="3" s="1"/>
  <c r="P2709" i="3"/>
  <c r="Q2709" i="3" s="1"/>
  <c r="R2709" i="3" s="1"/>
  <c r="U2709" i="3" s="1"/>
  <c r="P2707" i="3"/>
  <c r="Q2707" i="3" s="1"/>
  <c r="R2707" i="3" s="1"/>
  <c r="U2707" i="3" s="1"/>
  <c r="P2706" i="3"/>
  <c r="Q2706" i="3" s="1"/>
  <c r="R2706" i="3" s="1"/>
  <c r="U2706" i="3" s="1"/>
  <c r="P2703" i="3"/>
  <c r="Q2703" i="3" s="1"/>
  <c r="R2703" i="3" s="1"/>
  <c r="U2703" i="3" s="1"/>
  <c r="P2702" i="3"/>
  <c r="Q2702" i="3" s="1"/>
  <c r="R2702" i="3" s="1"/>
  <c r="U2702" i="3" s="1"/>
  <c r="P2701" i="3"/>
  <c r="Q2701" i="3" s="1"/>
  <c r="R2701" i="3" s="1"/>
  <c r="U2701" i="3" s="1"/>
  <c r="P2700" i="3"/>
  <c r="Q2700" i="3" s="1"/>
  <c r="R2700" i="3" s="1"/>
  <c r="U2700" i="3" s="1"/>
  <c r="P2699" i="3"/>
  <c r="Q2699" i="3" s="1"/>
  <c r="R2699" i="3" s="1"/>
  <c r="U2699" i="3" s="1"/>
  <c r="P2697" i="3"/>
  <c r="Q2697" i="3" s="1"/>
  <c r="R2697" i="3" s="1"/>
  <c r="U2697" i="3" s="1"/>
  <c r="P2696" i="3"/>
  <c r="Q2696" i="3" s="1"/>
  <c r="R2696" i="3" s="1"/>
  <c r="U2696" i="3" s="1"/>
  <c r="P2695" i="3"/>
  <c r="Q2695" i="3" s="1"/>
  <c r="R2695" i="3" s="1"/>
  <c r="U2695" i="3" s="1"/>
  <c r="P2694" i="3"/>
  <c r="Q2694" i="3" s="1"/>
  <c r="R2694" i="3" s="1"/>
  <c r="U2694" i="3" s="1"/>
  <c r="P2693" i="3"/>
  <c r="Q2693" i="3" s="1"/>
  <c r="R2693" i="3" s="1"/>
  <c r="U2693" i="3" s="1"/>
  <c r="P2692" i="3"/>
  <c r="Q2692" i="3" s="1"/>
  <c r="R2692" i="3" s="1"/>
  <c r="U2692" i="3" s="1"/>
  <c r="P2691" i="3"/>
  <c r="Q2691" i="3" s="1"/>
  <c r="R2691" i="3" s="1"/>
  <c r="U2691" i="3" s="1"/>
  <c r="P2690" i="3"/>
  <c r="Q2690" i="3" s="1"/>
  <c r="R2690" i="3" s="1"/>
  <c r="U2690" i="3" s="1"/>
  <c r="P2689" i="3"/>
  <c r="Q2689" i="3" s="1"/>
  <c r="R2689" i="3" s="1"/>
  <c r="U2689" i="3" s="1"/>
  <c r="P2688" i="3"/>
  <c r="Q2688" i="3" s="1"/>
  <c r="R2688" i="3" s="1"/>
  <c r="U2688" i="3" s="1"/>
  <c r="P2687" i="3"/>
  <c r="Q2687" i="3" s="1"/>
  <c r="R2687" i="3" s="1"/>
  <c r="U2687" i="3" s="1"/>
  <c r="P2686" i="3"/>
  <c r="Q2686" i="3" s="1"/>
  <c r="R2686" i="3" s="1"/>
  <c r="U2686" i="3" s="1"/>
  <c r="P2685" i="3"/>
  <c r="Q2685" i="3" s="1"/>
  <c r="R2685" i="3" s="1"/>
  <c r="U2685" i="3" s="1"/>
  <c r="P2684" i="3"/>
  <c r="Q2684" i="3" s="1"/>
  <c r="R2684" i="3" s="1"/>
  <c r="U2684" i="3" s="1"/>
  <c r="P2683" i="3"/>
  <c r="Q2683" i="3" s="1"/>
  <c r="R2683" i="3" s="1"/>
  <c r="U2683" i="3" s="1"/>
  <c r="P2682" i="3"/>
  <c r="Q2682" i="3" s="1"/>
  <c r="R2682" i="3" s="1"/>
  <c r="U2682" i="3" s="1"/>
  <c r="P2681" i="3"/>
  <c r="Q2681" i="3" s="1"/>
  <c r="R2681" i="3" s="1"/>
  <c r="U2681" i="3" s="1"/>
  <c r="P2680" i="3"/>
  <c r="Q2680" i="3" s="1"/>
  <c r="R2680" i="3" s="1"/>
  <c r="U2680" i="3" s="1"/>
  <c r="P2679" i="3"/>
  <c r="Q2679" i="3" s="1"/>
  <c r="R2679" i="3" s="1"/>
  <c r="U2679" i="3" s="1"/>
  <c r="P2678" i="3"/>
  <c r="Q2678" i="3" s="1"/>
  <c r="R2678" i="3" s="1"/>
  <c r="P2677" i="3"/>
  <c r="Q2677" i="3" s="1"/>
  <c r="R2677" i="3" s="1"/>
  <c r="U2677" i="3" s="1"/>
  <c r="P2676" i="3"/>
  <c r="Q2676" i="3" s="1"/>
  <c r="R2676" i="3" s="1"/>
  <c r="U2676" i="3" s="1"/>
  <c r="P2675" i="3"/>
  <c r="Q2675" i="3" s="1"/>
  <c r="R2675" i="3" s="1"/>
  <c r="U2675" i="3" s="1"/>
  <c r="P2674" i="3"/>
  <c r="Q2674" i="3" s="1"/>
  <c r="R2674" i="3" s="1"/>
  <c r="U2674" i="3" s="1"/>
  <c r="P2673" i="3"/>
  <c r="Q2673" i="3" s="1"/>
  <c r="R2673" i="3" s="1"/>
  <c r="U2673" i="3" s="1"/>
  <c r="P2672" i="3"/>
  <c r="Q2672" i="3" s="1"/>
  <c r="R2672" i="3" s="1"/>
  <c r="U2672" i="3" s="1"/>
  <c r="P2671" i="3"/>
  <c r="Q2671" i="3" s="1"/>
  <c r="R2671" i="3" s="1"/>
  <c r="U2671" i="3" s="1"/>
  <c r="P2670" i="3"/>
  <c r="Q2670" i="3" s="1"/>
  <c r="R2670" i="3" s="1"/>
  <c r="U2670" i="3" s="1"/>
  <c r="P2669" i="3"/>
  <c r="Q2669" i="3" s="1"/>
  <c r="R2669" i="3" s="1"/>
  <c r="U2669" i="3" s="1"/>
  <c r="P2668" i="3"/>
  <c r="Q2668" i="3" s="1"/>
  <c r="R2668" i="3" s="1"/>
  <c r="U2668" i="3" s="1"/>
  <c r="P2666" i="3"/>
  <c r="Q2666" i="3" s="1"/>
  <c r="R2666" i="3" s="1"/>
  <c r="U2666" i="3" s="1"/>
  <c r="P2665" i="3"/>
  <c r="Q2665" i="3" s="1"/>
  <c r="R2665" i="3" s="1"/>
  <c r="U2665" i="3" s="1"/>
  <c r="P2663" i="3"/>
  <c r="Q2663" i="3" s="1"/>
  <c r="R2663" i="3" s="1"/>
  <c r="U2663" i="3" s="1"/>
  <c r="P2662" i="3"/>
  <c r="Q2662" i="3" s="1"/>
  <c r="R2662" i="3" s="1"/>
  <c r="U2662" i="3" s="1"/>
  <c r="P2661" i="3"/>
  <c r="Q2661" i="3" s="1"/>
  <c r="R2661" i="3" s="1"/>
  <c r="U2661" i="3" s="1"/>
  <c r="P2660" i="3"/>
  <c r="Q2660" i="3" s="1"/>
  <c r="R2660" i="3" s="1"/>
  <c r="U2660" i="3" s="1"/>
  <c r="P2659" i="3"/>
  <c r="Q2659" i="3" s="1"/>
  <c r="R2659" i="3" s="1"/>
  <c r="U2659" i="3" s="1"/>
  <c r="P2658" i="3"/>
  <c r="Q2658" i="3" s="1"/>
  <c r="R2658" i="3" s="1"/>
  <c r="U2658" i="3" s="1"/>
  <c r="P2657" i="3"/>
  <c r="Q2657" i="3" s="1"/>
  <c r="R2657" i="3" s="1"/>
  <c r="U2657" i="3" s="1"/>
  <c r="P2656" i="3"/>
  <c r="Q2656" i="3" s="1"/>
  <c r="R2656" i="3" s="1"/>
  <c r="U2656" i="3" s="1"/>
  <c r="P2655" i="3"/>
  <c r="Q2655" i="3" s="1"/>
  <c r="R2655" i="3" s="1"/>
  <c r="U2655" i="3" s="1"/>
  <c r="P2653" i="3"/>
  <c r="Q2653" i="3" s="1"/>
  <c r="R2653" i="3" s="1"/>
  <c r="U2653" i="3" s="1"/>
  <c r="P2652" i="3"/>
  <c r="Q2652" i="3" s="1"/>
  <c r="R2652" i="3" s="1"/>
  <c r="U2652" i="3" s="1"/>
  <c r="P2651" i="3"/>
  <c r="Q2651" i="3" s="1"/>
  <c r="R2651" i="3" s="1"/>
  <c r="U2651" i="3" s="1"/>
  <c r="P2650" i="3"/>
  <c r="Q2650" i="3" s="1"/>
  <c r="R2650" i="3" s="1"/>
  <c r="U2650" i="3" s="1"/>
  <c r="P2648" i="3"/>
  <c r="Q2648" i="3" s="1"/>
  <c r="R2648" i="3" s="1"/>
  <c r="U2648" i="3" s="1"/>
  <c r="P2646" i="3"/>
  <c r="Q2646" i="3" s="1"/>
  <c r="R2646" i="3" s="1"/>
  <c r="U2646" i="3" s="1"/>
  <c r="P2645" i="3"/>
  <c r="Q2645" i="3" s="1"/>
  <c r="R2645" i="3" s="1"/>
  <c r="U2645" i="3" s="1"/>
  <c r="P2644" i="3"/>
  <c r="Q2644" i="3" s="1"/>
  <c r="R2644" i="3" s="1"/>
  <c r="U2644" i="3" s="1"/>
  <c r="P2643" i="3"/>
  <c r="Q2643" i="3" s="1"/>
  <c r="R2643" i="3" s="1"/>
  <c r="U2643" i="3" s="1"/>
  <c r="P2642" i="3"/>
  <c r="Q2642" i="3" s="1"/>
  <c r="R2642" i="3" s="1"/>
  <c r="U2642" i="3" s="1"/>
  <c r="P2641" i="3"/>
  <c r="Q2641" i="3" s="1"/>
  <c r="R2641" i="3" s="1"/>
  <c r="U2641" i="3" s="1"/>
  <c r="P2640" i="3"/>
  <c r="Q2640" i="3" s="1"/>
  <c r="R2640" i="3" s="1"/>
  <c r="U2640" i="3" s="1"/>
  <c r="P2639" i="3"/>
  <c r="Q2639" i="3" s="1"/>
  <c r="R2639" i="3" s="1"/>
  <c r="U2639" i="3" s="1"/>
  <c r="P2638" i="3"/>
  <c r="Q2638" i="3" s="1"/>
  <c r="R2638" i="3" s="1"/>
  <c r="U2638" i="3" s="1"/>
  <c r="P2637" i="3"/>
  <c r="Q2637" i="3" s="1"/>
  <c r="R2637" i="3" s="1"/>
  <c r="U2637" i="3" s="1"/>
  <c r="P2636" i="3"/>
  <c r="Q2636" i="3" s="1"/>
  <c r="R2636" i="3" s="1"/>
  <c r="U2636" i="3" s="1"/>
  <c r="P2634" i="3"/>
  <c r="Q2634" i="3" s="1"/>
  <c r="R2634" i="3" s="1"/>
  <c r="U2634" i="3" s="1"/>
  <c r="P2633" i="3"/>
  <c r="Q2633" i="3" s="1"/>
  <c r="R2633" i="3" s="1"/>
  <c r="U2633" i="3" s="1"/>
  <c r="P2632" i="3"/>
  <c r="Q2632" i="3" s="1"/>
  <c r="R2632" i="3" s="1"/>
  <c r="U2632" i="3" s="1"/>
  <c r="P2631" i="3"/>
  <c r="Q2631" i="3" s="1"/>
  <c r="R2631" i="3" s="1"/>
  <c r="U2631" i="3" s="1"/>
  <c r="P2630" i="3"/>
  <c r="Q2630" i="3" s="1"/>
  <c r="R2630" i="3" s="1"/>
  <c r="U2630" i="3" s="1"/>
  <c r="P2629" i="3"/>
  <c r="Q2629" i="3" s="1"/>
  <c r="R2629" i="3" s="1"/>
  <c r="U2629" i="3" s="1"/>
  <c r="P2628" i="3"/>
  <c r="Q2628" i="3" s="1"/>
  <c r="R2628" i="3" s="1"/>
  <c r="U2628" i="3" s="1"/>
  <c r="P2627" i="3"/>
  <c r="Q2627" i="3" s="1"/>
  <c r="R2627" i="3" s="1"/>
  <c r="U2627" i="3" s="1"/>
  <c r="P2626" i="3"/>
  <c r="Q2626" i="3" s="1"/>
  <c r="R2626" i="3" s="1"/>
  <c r="U2626" i="3" s="1"/>
  <c r="P2625" i="3"/>
  <c r="Q2625" i="3" s="1"/>
  <c r="R2625" i="3" s="1"/>
  <c r="U2625" i="3" s="1"/>
  <c r="P2623" i="3"/>
  <c r="Q2623" i="3" s="1"/>
  <c r="R2623" i="3" s="1"/>
  <c r="U2623" i="3" s="1"/>
  <c r="P2622" i="3"/>
  <c r="Q2622" i="3" s="1"/>
  <c r="R2622" i="3" s="1"/>
  <c r="U2622" i="3" s="1"/>
  <c r="P2620" i="3"/>
  <c r="Q2620" i="3" s="1"/>
  <c r="R2620" i="3" s="1"/>
  <c r="U2620" i="3" s="1"/>
  <c r="P2619" i="3"/>
  <c r="Q2619" i="3" s="1"/>
  <c r="R2619" i="3" s="1"/>
  <c r="U2619" i="3" s="1"/>
  <c r="P2616" i="3"/>
  <c r="Q2616" i="3" s="1"/>
  <c r="R2616" i="3" s="1"/>
  <c r="U2616" i="3" s="1"/>
  <c r="P2615" i="3"/>
  <c r="Q2615" i="3" s="1"/>
  <c r="R2615" i="3" s="1"/>
  <c r="U2615" i="3" s="1"/>
  <c r="P2614" i="3"/>
  <c r="Q2614" i="3" s="1"/>
  <c r="R2614" i="3" s="1"/>
  <c r="U2614" i="3" s="1"/>
  <c r="P2613" i="3"/>
  <c r="Q2613" i="3" s="1"/>
  <c r="R2613" i="3" s="1"/>
  <c r="U2613" i="3" s="1"/>
  <c r="P2612" i="3"/>
  <c r="Q2612" i="3" s="1"/>
  <c r="R2612" i="3" s="1"/>
  <c r="U2612" i="3" s="1"/>
  <c r="P2611" i="3"/>
  <c r="Q2611" i="3" s="1"/>
  <c r="R2611" i="3" s="1"/>
  <c r="U2611" i="3" s="1"/>
  <c r="P2610" i="3"/>
  <c r="Q2610" i="3" s="1"/>
  <c r="R2610" i="3" s="1"/>
  <c r="U2610" i="3" s="1"/>
  <c r="P2609" i="3"/>
  <c r="Q2609" i="3" s="1"/>
  <c r="R2609" i="3" s="1"/>
  <c r="U2609" i="3" s="1"/>
  <c r="P2608" i="3"/>
  <c r="Q2608" i="3" s="1"/>
  <c r="R2608" i="3" s="1"/>
  <c r="U2608" i="3" s="1"/>
  <c r="P2607" i="3"/>
  <c r="Q2607" i="3" s="1"/>
  <c r="R2607" i="3" s="1"/>
  <c r="U2607" i="3" s="1"/>
  <c r="P2606" i="3"/>
  <c r="Q2606" i="3" s="1"/>
  <c r="R2606" i="3" s="1"/>
  <c r="U2606" i="3" s="1"/>
  <c r="P2605" i="3"/>
  <c r="Q2605" i="3" s="1"/>
  <c r="R2605" i="3" s="1"/>
  <c r="U2605" i="3" s="1"/>
  <c r="P2604" i="3"/>
  <c r="Q2604" i="3" s="1"/>
  <c r="R2604" i="3" s="1"/>
  <c r="P2603" i="3"/>
  <c r="Q2603" i="3" s="1"/>
  <c r="R2603" i="3" s="1"/>
  <c r="U2603" i="3" s="1"/>
  <c r="P2601" i="3"/>
  <c r="Q2601" i="3" s="1"/>
  <c r="R2601" i="3" s="1"/>
  <c r="U2601" i="3" s="1"/>
  <c r="P2600" i="3"/>
  <c r="Q2600" i="3" s="1"/>
  <c r="R2600" i="3" s="1"/>
  <c r="U2600" i="3" s="1"/>
  <c r="P2599" i="3"/>
  <c r="Q2599" i="3" s="1"/>
  <c r="R2599" i="3" s="1"/>
  <c r="U2599" i="3" s="1"/>
  <c r="P2597" i="3"/>
  <c r="Q2597" i="3" s="1"/>
  <c r="R2597" i="3" s="1"/>
  <c r="U2597" i="3" s="1"/>
  <c r="P2596" i="3"/>
  <c r="Q2596" i="3" s="1"/>
  <c r="R2596" i="3" s="1"/>
  <c r="U2596" i="3" s="1"/>
  <c r="P2595" i="3"/>
  <c r="Q2595" i="3" s="1"/>
  <c r="R2595" i="3" s="1"/>
  <c r="U2595" i="3" s="1"/>
  <c r="P2593" i="3"/>
  <c r="Q2593" i="3" s="1"/>
  <c r="R2593" i="3" s="1"/>
  <c r="U2593" i="3" s="1"/>
  <c r="P2591" i="3"/>
  <c r="Q2591" i="3" s="1"/>
  <c r="R2591" i="3" s="1"/>
  <c r="U2591" i="3" s="1"/>
  <c r="P2590" i="3"/>
  <c r="Q2590" i="3" s="1"/>
  <c r="R2590" i="3" s="1"/>
  <c r="U2590" i="3" s="1"/>
  <c r="P2589" i="3"/>
  <c r="Q2589" i="3" s="1"/>
  <c r="R2589" i="3" s="1"/>
  <c r="U2589" i="3" s="1"/>
  <c r="P2588" i="3"/>
  <c r="Q2588" i="3" s="1"/>
  <c r="R2588" i="3" s="1"/>
  <c r="U2588" i="3" s="1"/>
  <c r="P2587" i="3"/>
  <c r="Q2587" i="3" s="1"/>
  <c r="R2587" i="3" s="1"/>
  <c r="U2587" i="3" s="1"/>
  <c r="P2586" i="3"/>
  <c r="Q2586" i="3" s="1"/>
  <c r="R2586" i="3" s="1"/>
  <c r="U2586" i="3" s="1"/>
  <c r="P2585" i="3"/>
  <c r="Q2585" i="3" s="1"/>
  <c r="R2585" i="3" s="1"/>
  <c r="U2585" i="3" s="1"/>
  <c r="P2584" i="3"/>
  <c r="Q2584" i="3" s="1"/>
  <c r="R2584" i="3" s="1"/>
  <c r="U2584" i="3" s="1"/>
  <c r="P2583" i="3"/>
  <c r="Q2583" i="3" s="1"/>
  <c r="R2583" i="3" s="1"/>
  <c r="U2583" i="3" s="1"/>
  <c r="P2581" i="3"/>
  <c r="Q2581" i="3" s="1"/>
  <c r="R2581" i="3" s="1"/>
  <c r="U2581" i="3" s="1"/>
  <c r="P2580" i="3"/>
  <c r="Q2580" i="3" s="1"/>
  <c r="R2580" i="3" s="1"/>
  <c r="U2580" i="3" s="1"/>
  <c r="P2578" i="3"/>
  <c r="Q2578" i="3" s="1"/>
  <c r="R2578" i="3" s="1"/>
  <c r="U2578" i="3" s="1"/>
  <c r="P2577" i="3"/>
  <c r="Q2577" i="3" s="1"/>
  <c r="R2577" i="3" s="1"/>
  <c r="U2577" i="3" s="1"/>
  <c r="P2575" i="3"/>
  <c r="Q2575" i="3" s="1"/>
  <c r="R2575" i="3" s="1"/>
  <c r="U2575" i="3" s="1"/>
  <c r="P2574" i="3"/>
  <c r="Q2574" i="3" s="1"/>
  <c r="R2574" i="3" s="1"/>
  <c r="U2574" i="3" s="1"/>
  <c r="P2573" i="3"/>
  <c r="Q2573" i="3" s="1"/>
  <c r="R2573" i="3" s="1"/>
  <c r="U2573" i="3" s="1"/>
  <c r="P2572" i="3"/>
  <c r="Q2572" i="3" s="1"/>
  <c r="R2572" i="3" s="1"/>
  <c r="U2572" i="3" s="1"/>
  <c r="P2571" i="3"/>
  <c r="Q2571" i="3" s="1"/>
  <c r="R2571" i="3" s="1"/>
  <c r="U2571" i="3" s="1"/>
  <c r="P2570" i="3"/>
  <c r="Q2570" i="3" s="1"/>
  <c r="R2570" i="3" s="1"/>
  <c r="U2570" i="3" s="1"/>
  <c r="P2569" i="3"/>
  <c r="Q2569" i="3" s="1"/>
  <c r="R2569" i="3" s="1"/>
  <c r="U2569" i="3" s="1"/>
  <c r="P2568" i="3"/>
  <c r="Q2568" i="3" s="1"/>
  <c r="R2568" i="3" s="1"/>
  <c r="U2568" i="3" s="1"/>
  <c r="P2567" i="3"/>
  <c r="Q2567" i="3" s="1"/>
  <c r="R2567" i="3" s="1"/>
  <c r="U2567" i="3" s="1"/>
  <c r="P2566" i="3"/>
  <c r="Q2566" i="3" s="1"/>
  <c r="R2566" i="3" s="1"/>
  <c r="U2566" i="3" s="1"/>
  <c r="P2565" i="3"/>
  <c r="Q2565" i="3" s="1"/>
  <c r="R2565" i="3" s="1"/>
  <c r="U2565" i="3" s="1"/>
  <c r="P2564" i="3"/>
  <c r="Q2564" i="3" s="1"/>
  <c r="R2564" i="3" s="1"/>
  <c r="U2564" i="3" s="1"/>
  <c r="P2562" i="3"/>
  <c r="Q2562" i="3" s="1"/>
  <c r="R2562" i="3" s="1"/>
  <c r="U2562" i="3" s="1"/>
  <c r="P2561" i="3"/>
  <c r="Q2561" i="3" s="1"/>
  <c r="R2561" i="3" s="1"/>
  <c r="U2561" i="3" s="1"/>
  <c r="P2560" i="3"/>
  <c r="Q2560" i="3" s="1"/>
  <c r="R2560" i="3" s="1"/>
  <c r="U2560" i="3" s="1"/>
  <c r="P2559" i="3"/>
  <c r="Q2559" i="3" s="1"/>
  <c r="R2559" i="3" s="1"/>
  <c r="U2559" i="3" s="1"/>
  <c r="P2558" i="3"/>
  <c r="Q2558" i="3" s="1"/>
  <c r="R2558" i="3" s="1"/>
  <c r="U2558" i="3" s="1"/>
  <c r="P2557" i="3"/>
  <c r="Q2557" i="3" s="1"/>
  <c r="R2557" i="3" s="1"/>
  <c r="U2557" i="3" s="1"/>
  <c r="P2556" i="3"/>
  <c r="Q2556" i="3" s="1"/>
  <c r="R2556" i="3" s="1"/>
  <c r="U2556" i="3" s="1"/>
  <c r="P2555" i="3"/>
  <c r="Q2555" i="3" s="1"/>
  <c r="R2555" i="3" s="1"/>
  <c r="U2555" i="3" s="1"/>
  <c r="P2554" i="3"/>
  <c r="Q2554" i="3" s="1"/>
  <c r="R2554" i="3" s="1"/>
  <c r="U2554" i="3" s="1"/>
  <c r="P2553" i="3"/>
  <c r="Q2553" i="3" s="1"/>
  <c r="R2553" i="3" s="1"/>
  <c r="U2553" i="3" s="1"/>
  <c r="P2552" i="3"/>
  <c r="Q2552" i="3" s="1"/>
  <c r="R2552" i="3" s="1"/>
  <c r="U2552" i="3" s="1"/>
  <c r="P2550" i="3"/>
  <c r="Q2550" i="3" s="1"/>
  <c r="R2550" i="3" s="1"/>
  <c r="U2550" i="3" s="1"/>
  <c r="P2549" i="3"/>
  <c r="Q2549" i="3" s="1"/>
  <c r="R2549" i="3" s="1"/>
  <c r="U2549" i="3" s="1"/>
  <c r="P2548" i="3"/>
  <c r="Q2548" i="3" s="1"/>
  <c r="R2548" i="3" s="1"/>
  <c r="U2548" i="3" s="1"/>
  <c r="P2547" i="3"/>
  <c r="Q2547" i="3" s="1"/>
  <c r="R2547" i="3" s="1"/>
  <c r="U2547" i="3" s="1"/>
  <c r="P2546" i="3"/>
  <c r="Q2546" i="3" s="1"/>
  <c r="R2546" i="3" s="1"/>
  <c r="U2546" i="3" s="1"/>
  <c r="P2545" i="3"/>
  <c r="Q2545" i="3" s="1"/>
  <c r="R2545" i="3" s="1"/>
  <c r="U2545" i="3" s="1"/>
  <c r="P2544" i="3"/>
  <c r="Q2544" i="3" s="1"/>
  <c r="R2544" i="3" s="1"/>
  <c r="U2544" i="3" s="1"/>
  <c r="P2543" i="3"/>
  <c r="Q2543" i="3" s="1"/>
  <c r="R2543" i="3" s="1"/>
  <c r="U2543" i="3" s="1"/>
  <c r="P2542" i="3"/>
  <c r="Q2542" i="3" s="1"/>
  <c r="R2542" i="3" s="1"/>
  <c r="U2542" i="3" s="1"/>
  <c r="P2541" i="3"/>
  <c r="Q2541" i="3" s="1"/>
  <c r="R2541" i="3" s="1"/>
  <c r="U2541" i="3" s="1"/>
  <c r="P2540" i="3"/>
  <c r="Q2540" i="3" s="1"/>
  <c r="R2540" i="3" s="1"/>
  <c r="U2540" i="3" s="1"/>
  <c r="P2537" i="3"/>
  <c r="Q2537" i="3" s="1"/>
  <c r="R2537" i="3" s="1"/>
  <c r="U2537" i="3" s="1"/>
  <c r="P2536" i="3"/>
  <c r="Q2536" i="3" s="1"/>
  <c r="R2536" i="3" s="1"/>
  <c r="U2536" i="3" s="1"/>
  <c r="P2535" i="3"/>
  <c r="Q2535" i="3" s="1"/>
  <c r="R2535" i="3" s="1"/>
  <c r="U2535" i="3" s="1"/>
  <c r="P2534" i="3"/>
  <c r="Q2534" i="3" s="1"/>
  <c r="R2534" i="3" s="1"/>
  <c r="U2534" i="3" s="1"/>
  <c r="P2531" i="3"/>
  <c r="Q2531" i="3" s="1"/>
  <c r="R2531" i="3" s="1"/>
  <c r="U2531" i="3" s="1"/>
  <c r="P2530" i="3"/>
  <c r="Q2530" i="3" s="1"/>
  <c r="R2530" i="3" s="1"/>
  <c r="U2530" i="3" s="1"/>
  <c r="P2529" i="3"/>
  <c r="Q2529" i="3" s="1"/>
  <c r="R2529" i="3" s="1"/>
  <c r="U2529" i="3" s="1"/>
  <c r="P2528" i="3"/>
  <c r="Q2528" i="3" s="1"/>
  <c r="R2528" i="3" s="1"/>
  <c r="U2528" i="3" s="1"/>
  <c r="P2527" i="3"/>
  <c r="Q2527" i="3" s="1"/>
  <c r="R2527" i="3" s="1"/>
  <c r="P2526" i="3"/>
  <c r="Q2526" i="3" s="1"/>
  <c r="R2526" i="3" s="1"/>
  <c r="U2526" i="3" s="1"/>
  <c r="P2525" i="3"/>
  <c r="Q2525" i="3" s="1"/>
  <c r="R2525" i="3" s="1"/>
  <c r="U2525" i="3" s="1"/>
  <c r="P2524" i="3"/>
  <c r="Q2524" i="3" s="1"/>
  <c r="R2524" i="3" s="1"/>
  <c r="U2524" i="3" s="1"/>
  <c r="P2523" i="3"/>
  <c r="Q2523" i="3" s="1"/>
  <c r="R2523" i="3" s="1"/>
  <c r="U2523" i="3" s="1"/>
  <c r="P2521" i="3"/>
  <c r="Q2521" i="3" s="1"/>
  <c r="R2521" i="3" s="1"/>
  <c r="U2521" i="3" s="1"/>
  <c r="P2520" i="3"/>
  <c r="Q2520" i="3" s="1"/>
  <c r="R2520" i="3" s="1"/>
  <c r="U2520" i="3" s="1"/>
  <c r="P2519" i="3"/>
  <c r="Q2519" i="3" s="1"/>
  <c r="R2519" i="3" s="1"/>
  <c r="U2519" i="3" s="1"/>
  <c r="P2518" i="3"/>
  <c r="Q2518" i="3" s="1"/>
  <c r="R2518" i="3" s="1"/>
  <c r="U2518" i="3" s="1"/>
  <c r="P2517" i="3"/>
  <c r="Q2517" i="3" s="1"/>
  <c r="R2517" i="3" s="1"/>
  <c r="U2517" i="3" s="1"/>
  <c r="P2515" i="3"/>
  <c r="Q2515" i="3" s="1"/>
  <c r="R2515" i="3" s="1"/>
  <c r="U2515" i="3" s="1"/>
  <c r="P2514" i="3"/>
  <c r="Q2514" i="3" s="1"/>
  <c r="R2514" i="3" s="1"/>
  <c r="U2514" i="3" s="1"/>
  <c r="P2513" i="3"/>
  <c r="Q2513" i="3" s="1"/>
  <c r="R2513" i="3" s="1"/>
  <c r="U2513" i="3" s="1"/>
  <c r="P2512" i="3"/>
  <c r="Q2512" i="3" s="1"/>
  <c r="R2512" i="3" s="1"/>
  <c r="U2512" i="3" s="1"/>
  <c r="P2511" i="3"/>
  <c r="Q2511" i="3" s="1"/>
  <c r="R2511" i="3" s="1"/>
  <c r="U2511" i="3" s="1"/>
  <c r="P2510" i="3"/>
  <c r="Q2510" i="3" s="1"/>
  <c r="R2510" i="3" s="1"/>
  <c r="U2510" i="3" s="1"/>
  <c r="P2509" i="3"/>
  <c r="Q2509" i="3" s="1"/>
  <c r="R2509" i="3" s="1"/>
  <c r="U2509" i="3" s="1"/>
  <c r="P2508" i="3"/>
  <c r="Q2508" i="3" s="1"/>
  <c r="R2508" i="3" s="1"/>
  <c r="U2508" i="3" s="1"/>
  <c r="P2507" i="3"/>
  <c r="Q2507" i="3" s="1"/>
  <c r="R2507" i="3" s="1"/>
  <c r="U2507" i="3" s="1"/>
  <c r="P2506" i="3"/>
  <c r="Q2506" i="3" s="1"/>
  <c r="R2506" i="3" s="1"/>
  <c r="U2506" i="3" s="1"/>
  <c r="P2505" i="3"/>
  <c r="Q2505" i="3" s="1"/>
  <c r="R2505" i="3" s="1"/>
  <c r="U2505" i="3" s="1"/>
  <c r="P2504" i="3"/>
  <c r="Q2504" i="3" s="1"/>
  <c r="R2504" i="3" s="1"/>
  <c r="U2504" i="3" s="1"/>
  <c r="P2503" i="3"/>
  <c r="Q2503" i="3" s="1"/>
  <c r="R2503" i="3" s="1"/>
  <c r="U2503" i="3" s="1"/>
  <c r="P2502" i="3"/>
  <c r="Q2502" i="3" s="1"/>
  <c r="R2502" i="3" s="1"/>
  <c r="U2502" i="3" s="1"/>
  <c r="P2501" i="3"/>
  <c r="Q2501" i="3" s="1"/>
  <c r="R2501" i="3" s="1"/>
  <c r="U2501" i="3" s="1"/>
  <c r="P2500" i="3"/>
  <c r="Q2500" i="3" s="1"/>
  <c r="R2500" i="3" s="1"/>
  <c r="U2500" i="3" s="1"/>
  <c r="P2499" i="3"/>
  <c r="Q2499" i="3" s="1"/>
  <c r="R2499" i="3" s="1"/>
  <c r="U2499" i="3" s="1"/>
  <c r="P2498" i="3"/>
  <c r="Q2498" i="3" s="1"/>
  <c r="R2498" i="3" s="1"/>
  <c r="U2498" i="3" s="1"/>
  <c r="P2497" i="3"/>
  <c r="Q2497" i="3" s="1"/>
  <c r="R2497" i="3" s="1"/>
  <c r="U2497" i="3" s="1"/>
  <c r="P2496" i="3"/>
  <c r="Q2496" i="3" s="1"/>
  <c r="R2496" i="3" s="1"/>
  <c r="U2496" i="3" s="1"/>
  <c r="P2495" i="3"/>
  <c r="Q2495" i="3" s="1"/>
  <c r="R2495" i="3" s="1"/>
  <c r="U2495" i="3" s="1"/>
  <c r="P2494" i="3"/>
  <c r="Q2494" i="3" s="1"/>
  <c r="R2494" i="3" s="1"/>
  <c r="U2494" i="3" s="1"/>
  <c r="P2493" i="3"/>
  <c r="Q2493" i="3" s="1"/>
  <c r="R2493" i="3" s="1"/>
  <c r="U2493" i="3" s="1"/>
  <c r="P2492" i="3"/>
  <c r="Q2492" i="3" s="1"/>
  <c r="R2492" i="3" s="1"/>
  <c r="U2492" i="3" s="1"/>
  <c r="P2491" i="3"/>
  <c r="Q2491" i="3" s="1"/>
  <c r="R2491" i="3" s="1"/>
  <c r="U2491" i="3" s="1"/>
  <c r="P2490" i="3"/>
  <c r="Q2490" i="3" s="1"/>
  <c r="R2490" i="3" s="1"/>
  <c r="U2490" i="3" s="1"/>
  <c r="P2489" i="3"/>
  <c r="Q2489" i="3" s="1"/>
  <c r="R2489" i="3" s="1"/>
  <c r="U2489" i="3" s="1"/>
  <c r="P2488" i="3"/>
  <c r="Q2488" i="3" s="1"/>
  <c r="R2488" i="3" s="1"/>
  <c r="U2488" i="3" s="1"/>
  <c r="P2487" i="3"/>
  <c r="Q2487" i="3" s="1"/>
  <c r="R2487" i="3" s="1"/>
  <c r="U2487" i="3" s="1"/>
  <c r="P2486" i="3"/>
  <c r="Q2486" i="3" s="1"/>
  <c r="R2486" i="3" s="1"/>
  <c r="U2486" i="3" s="1"/>
  <c r="P2485" i="3"/>
  <c r="Q2485" i="3" s="1"/>
  <c r="R2485" i="3" s="1"/>
  <c r="U2485" i="3" s="1"/>
  <c r="P2484" i="3"/>
  <c r="Q2484" i="3" s="1"/>
  <c r="R2484" i="3" s="1"/>
  <c r="U2484" i="3" s="1"/>
  <c r="P2483" i="3"/>
  <c r="Q2483" i="3" s="1"/>
  <c r="R2483" i="3" s="1"/>
  <c r="U2483" i="3" s="1"/>
  <c r="P2482" i="3"/>
  <c r="Q2482" i="3" s="1"/>
  <c r="R2482" i="3" s="1"/>
  <c r="U2482" i="3" s="1"/>
  <c r="P2481" i="3"/>
  <c r="Q2481" i="3" s="1"/>
  <c r="R2481" i="3" s="1"/>
  <c r="U2481" i="3" s="1"/>
  <c r="P2480" i="3"/>
  <c r="Q2480" i="3" s="1"/>
  <c r="R2480" i="3" s="1"/>
  <c r="U2480" i="3" s="1"/>
  <c r="P2479" i="3"/>
  <c r="Q2479" i="3" s="1"/>
  <c r="R2479" i="3" s="1"/>
  <c r="U2479" i="3" s="1"/>
  <c r="P2478" i="3"/>
  <c r="Q2478" i="3" s="1"/>
  <c r="R2478" i="3" s="1"/>
  <c r="U2478" i="3" s="1"/>
  <c r="P2477" i="3"/>
  <c r="Q2477" i="3" s="1"/>
  <c r="R2477" i="3" s="1"/>
  <c r="P2476" i="3"/>
  <c r="Q2476" i="3" s="1"/>
  <c r="R2476" i="3" s="1"/>
  <c r="U2476" i="3" s="1"/>
  <c r="P2475" i="3"/>
  <c r="Q2475" i="3" s="1"/>
  <c r="R2475" i="3" s="1"/>
  <c r="U2475" i="3" s="1"/>
  <c r="P2474" i="3"/>
  <c r="Q2474" i="3" s="1"/>
  <c r="R2474" i="3" s="1"/>
  <c r="U2474" i="3" s="1"/>
  <c r="P2473" i="3"/>
  <c r="Q2473" i="3" s="1"/>
  <c r="R2473" i="3" s="1"/>
  <c r="U2473" i="3" s="1"/>
  <c r="P2472" i="3"/>
  <c r="Q2472" i="3" s="1"/>
  <c r="R2472" i="3" s="1"/>
  <c r="U2472" i="3" s="1"/>
  <c r="P2470" i="3"/>
  <c r="Q2470" i="3" s="1"/>
  <c r="R2470" i="3" s="1"/>
  <c r="U2470" i="3" s="1"/>
  <c r="P2469" i="3"/>
  <c r="Q2469" i="3" s="1"/>
  <c r="R2469" i="3" s="1"/>
  <c r="U2469" i="3" s="1"/>
  <c r="P2468" i="3"/>
  <c r="Q2468" i="3" s="1"/>
  <c r="R2468" i="3" s="1"/>
  <c r="U2468" i="3" s="1"/>
  <c r="P2467" i="3"/>
  <c r="Q2467" i="3" s="1"/>
  <c r="R2467" i="3" s="1"/>
  <c r="U2467" i="3" s="1"/>
  <c r="P2466" i="3"/>
  <c r="Q2466" i="3" s="1"/>
  <c r="R2466" i="3" s="1"/>
  <c r="U2466" i="3" s="1"/>
  <c r="P2465" i="3"/>
  <c r="Q2465" i="3" s="1"/>
  <c r="R2465" i="3" s="1"/>
  <c r="U2465" i="3" s="1"/>
  <c r="P2464" i="3"/>
  <c r="Q2464" i="3" s="1"/>
  <c r="R2464" i="3" s="1"/>
  <c r="U2464" i="3" s="1"/>
  <c r="P2463" i="3"/>
  <c r="Q2463" i="3" s="1"/>
  <c r="R2463" i="3" s="1"/>
  <c r="U2463" i="3" s="1"/>
  <c r="P2462" i="3"/>
  <c r="Q2462" i="3" s="1"/>
  <c r="R2462" i="3" s="1"/>
  <c r="U2462" i="3" s="1"/>
  <c r="P2461" i="3"/>
  <c r="Q2461" i="3" s="1"/>
  <c r="R2461" i="3" s="1"/>
  <c r="P2460" i="3"/>
  <c r="Q2460" i="3" s="1"/>
  <c r="R2460" i="3" s="1"/>
  <c r="U2460" i="3" s="1"/>
  <c r="P2459" i="3"/>
  <c r="Q2459" i="3" s="1"/>
  <c r="R2459" i="3" s="1"/>
  <c r="U2459" i="3" s="1"/>
  <c r="P2458" i="3"/>
  <c r="Q2458" i="3" s="1"/>
  <c r="R2458" i="3" s="1"/>
  <c r="U2458" i="3" s="1"/>
  <c r="P2457" i="3"/>
  <c r="Q2457" i="3" s="1"/>
  <c r="R2457" i="3" s="1"/>
  <c r="U2457" i="3" s="1"/>
  <c r="P2456" i="3"/>
  <c r="Q2456" i="3" s="1"/>
  <c r="R2456" i="3" s="1"/>
  <c r="U2456" i="3" s="1"/>
  <c r="P2455" i="3"/>
  <c r="Q2455" i="3" s="1"/>
  <c r="R2455" i="3" s="1"/>
  <c r="U2455" i="3" s="1"/>
  <c r="P2454" i="3"/>
  <c r="Q2454" i="3" s="1"/>
  <c r="R2454" i="3" s="1"/>
  <c r="U2454" i="3" s="1"/>
  <c r="P2453" i="3"/>
  <c r="Q2453" i="3" s="1"/>
  <c r="R2453" i="3" s="1"/>
  <c r="U2453" i="3" s="1"/>
  <c r="P2452" i="3"/>
  <c r="Q2452" i="3" s="1"/>
  <c r="R2452" i="3" s="1"/>
  <c r="U2452" i="3" s="1"/>
  <c r="P2451" i="3"/>
  <c r="Q2451" i="3" s="1"/>
  <c r="R2451" i="3" s="1"/>
  <c r="U2451" i="3" s="1"/>
  <c r="P2450" i="3"/>
  <c r="Q2450" i="3" s="1"/>
  <c r="R2450" i="3" s="1"/>
  <c r="U2450" i="3" s="1"/>
  <c r="P2449" i="3"/>
  <c r="Q2449" i="3" s="1"/>
  <c r="R2449" i="3" s="1"/>
  <c r="U2449" i="3" s="1"/>
  <c r="P2448" i="3"/>
  <c r="Q2448" i="3" s="1"/>
  <c r="R2448" i="3" s="1"/>
  <c r="U2448" i="3" s="1"/>
  <c r="P2447" i="3"/>
  <c r="Q2447" i="3" s="1"/>
  <c r="R2447" i="3" s="1"/>
  <c r="U2447" i="3" s="1"/>
  <c r="P2446" i="3"/>
  <c r="Q2446" i="3" s="1"/>
  <c r="R2446" i="3" s="1"/>
  <c r="U2446" i="3" s="1"/>
  <c r="P2445" i="3"/>
  <c r="Q2445" i="3" s="1"/>
  <c r="R2445" i="3" s="1"/>
  <c r="U2445" i="3" s="1"/>
  <c r="P2444" i="3"/>
  <c r="Q2444" i="3" s="1"/>
  <c r="R2444" i="3" s="1"/>
  <c r="U2444" i="3" s="1"/>
  <c r="P2443" i="3"/>
  <c r="Q2443" i="3" s="1"/>
  <c r="R2443" i="3" s="1"/>
  <c r="U2443" i="3" s="1"/>
  <c r="P2442" i="3"/>
  <c r="Q2442" i="3" s="1"/>
  <c r="R2442" i="3" s="1"/>
  <c r="U2442" i="3" s="1"/>
  <c r="P2441" i="3"/>
  <c r="Q2441" i="3" s="1"/>
  <c r="R2441" i="3" s="1"/>
  <c r="U2441" i="3" s="1"/>
  <c r="P2439" i="3"/>
  <c r="Q2439" i="3" s="1"/>
  <c r="R2439" i="3" s="1"/>
  <c r="P2438" i="3"/>
  <c r="Q2438" i="3" s="1"/>
  <c r="R2438" i="3" s="1"/>
  <c r="U2438" i="3" s="1"/>
  <c r="P2437" i="3"/>
  <c r="Q2437" i="3" s="1"/>
  <c r="R2437" i="3" s="1"/>
  <c r="U2437" i="3" s="1"/>
  <c r="P2436" i="3"/>
  <c r="Q2436" i="3" s="1"/>
  <c r="R2436" i="3" s="1"/>
  <c r="U2436" i="3" s="1"/>
  <c r="P2435" i="3"/>
  <c r="Q2435" i="3" s="1"/>
  <c r="R2435" i="3" s="1"/>
  <c r="U2435" i="3" s="1"/>
  <c r="P2434" i="3"/>
  <c r="Q2434" i="3" s="1"/>
  <c r="R2434" i="3" s="1"/>
  <c r="U2434" i="3" s="1"/>
  <c r="P2433" i="3"/>
  <c r="Q2433" i="3" s="1"/>
  <c r="R2433" i="3" s="1"/>
  <c r="U2433" i="3" s="1"/>
  <c r="P2432" i="3"/>
  <c r="Q2432" i="3" s="1"/>
  <c r="R2432" i="3" s="1"/>
  <c r="U2432" i="3" s="1"/>
  <c r="P2431" i="3"/>
  <c r="Q2431" i="3" s="1"/>
  <c r="R2431" i="3" s="1"/>
  <c r="U2431" i="3" s="1"/>
  <c r="P2430" i="3"/>
  <c r="Q2430" i="3" s="1"/>
  <c r="R2430" i="3" s="1"/>
  <c r="U2430" i="3" s="1"/>
  <c r="P2429" i="3"/>
  <c r="Q2429" i="3" s="1"/>
  <c r="R2429" i="3" s="1"/>
  <c r="U2429" i="3" s="1"/>
  <c r="P2428" i="3"/>
  <c r="Q2428" i="3" s="1"/>
  <c r="R2428" i="3" s="1"/>
  <c r="U2428" i="3" s="1"/>
  <c r="P2427" i="3"/>
  <c r="Q2427" i="3" s="1"/>
  <c r="R2427" i="3" s="1"/>
  <c r="U2427" i="3" s="1"/>
  <c r="P2425" i="3"/>
  <c r="Q2425" i="3" s="1"/>
  <c r="R2425" i="3" s="1"/>
  <c r="U2425" i="3" s="1"/>
  <c r="P2424" i="3"/>
  <c r="Q2424" i="3" s="1"/>
  <c r="R2424" i="3" s="1"/>
  <c r="U2424" i="3" s="1"/>
  <c r="P2423" i="3"/>
  <c r="Q2423" i="3" s="1"/>
  <c r="R2423" i="3" s="1"/>
  <c r="U2423" i="3" s="1"/>
  <c r="P2422" i="3"/>
  <c r="Q2422" i="3" s="1"/>
  <c r="R2422" i="3" s="1"/>
  <c r="U2422" i="3" s="1"/>
  <c r="P2421" i="3"/>
  <c r="Q2421" i="3" s="1"/>
  <c r="R2421" i="3" s="1"/>
  <c r="U2421" i="3" s="1"/>
  <c r="P2420" i="3"/>
  <c r="Q2420" i="3" s="1"/>
  <c r="R2420" i="3" s="1"/>
  <c r="U2420" i="3" s="1"/>
  <c r="P2419" i="3"/>
  <c r="Q2419" i="3" s="1"/>
  <c r="R2419" i="3" s="1"/>
  <c r="U2419" i="3" s="1"/>
  <c r="P2417" i="3"/>
  <c r="Q2417" i="3" s="1"/>
  <c r="R2417" i="3" s="1"/>
  <c r="U2417" i="3" s="1"/>
  <c r="P2416" i="3"/>
  <c r="Q2416" i="3" s="1"/>
  <c r="R2416" i="3" s="1"/>
  <c r="U2416" i="3" s="1"/>
  <c r="P2415" i="3"/>
  <c r="Q2415" i="3" s="1"/>
  <c r="R2415" i="3" s="1"/>
  <c r="U2415" i="3" s="1"/>
  <c r="P2413" i="3"/>
  <c r="Q2413" i="3" s="1"/>
  <c r="R2413" i="3" s="1"/>
  <c r="U2413" i="3" s="1"/>
  <c r="P2412" i="3"/>
  <c r="Q2412" i="3" s="1"/>
  <c r="R2412" i="3" s="1"/>
  <c r="U2412" i="3" s="1"/>
  <c r="P2411" i="3"/>
  <c r="Q2411" i="3" s="1"/>
  <c r="R2411" i="3" s="1"/>
  <c r="U2411" i="3" s="1"/>
  <c r="P2410" i="3"/>
  <c r="Q2410" i="3" s="1"/>
  <c r="R2410" i="3" s="1"/>
  <c r="U2410" i="3" s="1"/>
  <c r="P2409" i="3"/>
  <c r="Q2409" i="3" s="1"/>
  <c r="R2409" i="3" s="1"/>
  <c r="U2409" i="3" s="1"/>
  <c r="P2408" i="3"/>
  <c r="Q2408" i="3" s="1"/>
  <c r="R2408" i="3" s="1"/>
  <c r="U2408" i="3" s="1"/>
  <c r="P2406" i="3"/>
  <c r="Q2406" i="3" s="1"/>
  <c r="R2406" i="3" s="1"/>
  <c r="U2406" i="3" s="1"/>
  <c r="P2405" i="3"/>
  <c r="Q2405" i="3" s="1"/>
  <c r="R2405" i="3" s="1"/>
  <c r="U2405" i="3" s="1"/>
  <c r="P2404" i="3"/>
  <c r="Q2404" i="3" s="1"/>
  <c r="R2404" i="3" s="1"/>
  <c r="U2404" i="3" s="1"/>
  <c r="P2403" i="3"/>
  <c r="Q2403" i="3" s="1"/>
  <c r="R2403" i="3" s="1"/>
  <c r="U2403" i="3" s="1"/>
  <c r="P2402" i="3"/>
  <c r="Q2402" i="3" s="1"/>
  <c r="R2402" i="3" s="1"/>
  <c r="U2402" i="3" s="1"/>
  <c r="P2401" i="3"/>
  <c r="Q2401" i="3" s="1"/>
  <c r="R2401" i="3" s="1"/>
  <c r="U2401" i="3" s="1"/>
  <c r="P2400" i="3"/>
  <c r="Q2400" i="3" s="1"/>
  <c r="R2400" i="3" s="1"/>
  <c r="U2400" i="3" s="1"/>
  <c r="P2399" i="3"/>
  <c r="Q2399" i="3" s="1"/>
  <c r="R2399" i="3" s="1"/>
  <c r="U2399" i="3" s="1"/>
  <c r="P2398" i="3"/>
  <c r="Q2398" i="3" s="1"/>
  <c r="R2398" i="3" s="1"/>
  <c r="U2398" i="3" s="1"/>
  <c r="P2397" i="3"/>
  <c r="Q2397" i="3" s="1"/>
  <c r="R2397" i="3" s="1"/>
  <c r="U2397" i="3" s="1"/>
  <c r="P2396" i="3"/>
  <c r="Q2396" i="3" s="1"/>
  <c r="R2396" i="3" s="1"/>
  <c r="U2396" i="3" s="1"/>
  <c r="P2395" i="3"/>
  <c r="Q2395" i="3" s="1"/>
  <c r="R2395" i="3" s="1"/>
  <c r="U2395" i="3" s="1"/>
  <c r="P2394" i="3"/>
  <c r="Q2394" i="3" s="1"/>
  <c r="R2394" i="3" s="1"/>
  <c r="U2394" i="3" s="1"/>
  <c r="P2393" i="3"/>
  <c r="Q2393" i="3" s="1"/>
  <c r="R2393" i="3" s="1"/>
  <c r="U2393" i="3" s="1"/>
  <c r="P2392" i="3"/>
  <c r="Q2392" i="3" s="1"/>
  <c r="R2392" i="3" s="1"/>
  <c r="U2392" i="3" s="1"/>
  <c r="P2391" i="3"/>
  <c r="Q2391" i="3" s="1"/>
  <c r="R2391" i="3" s="1"/>
  <c r="U2391" i="3" s="1"/>
  <c r="P2390" i="3"/>
  <c r="Q2390" i="3" s="1"/>
  <c r="R2390" i="3" s="1"/>
  <c r="U2390" i="3" s="1"/>
  <c r="P2389" i="3"/>
  <c r="Q2389" i="3" s="1"/>
  <c r="R2389" i="3" s="1"/>
  <c r="U2389" i="3" s="1"/>
  <c r="P2388" i="3"/>
  <c r="Q2388" i="3" s="1"/>
  <c r="R2388" i="3" s="1"/>
  <c r="U2388" i="3" s="1"/>
  <c r="P2387" i="3"/>
  <c r="Q2387" i="3" s="1"/>
  <c r="R2387" i="3" s="1"/>
  <c r="U2387" i="3" s="1"/>
  <c r="P2386" i="3"/>
  <c r="Q2386" i="3" s="1"/>
  <c r="R2386" i="3" s="1"/>
  <c r="U2386" i="3" s="1"/>
  <c r="P2385" i="3"/>
  <c r="Q2385" i="3" s="1"/>
  <c r="R2385" i="3" s="1"/>
  <c r="U2385" i="3" s="1"/>
  <c r="P2383" i="3"/>
  <c r="Q2383" i="3" s="1"/>
  <c r="R2383" i="3" s="1"/>
  <c r="U2383" i="3" s="1"/>
  <c r="P2382" i="3"/>
  <c r="Q2382" i="3" s="1"/>
  <c r="R2382" i="3" s="1"/>
  <c r="U2382" i="3" s="1"/>
  <c r="P2381" i="3"/>
  <c r="Q2381" i="3" s="1"/>
  <c r="R2381" i="3" s="1"/>
  <c r="U2381" i="3" s="1"/>
  <c r="P2380" i="3"/>
  <c r="Q2380" i="3" s="1"/>
  <c r="R2380" i="3" s="1"/>
  <c r="U2380" i="3" s="1"/>
  <c r="P2379" i="3"/>
  <c r="Q2379" i="3" s="1"/>
  <c r="R2379" i="3" s="1"/>
  <c r="U2379" i="3" s="1"/>
  <c r="P2378" i="3"/>
  <c r="Q2378" i="3" s="1"/>
  <c r="R2378" i="3" s="1"/>
  <c r="U2378" i="3" s="1"/>
  <c r="P2377" i="3"/>
  <c r="Q2377" i="3" s="1"/>
  <c r="R2377" i="3" s="1"/>
  <c r="U2377" i="3" s="1"/>
  <c r="P2375" i="3"/>
  <c r="Q2375" i="3" s="1"/>
  <c r="R2375" i="3" s="1"/>
  <c r="U2375" i="3" s="1"/>
  <c r="P2374" i="3"/>
  <c r="Q2374" i="3" s="1"/>
  <c r="R2374" i="3" s="1"/>
  <c r="U2374" i="3" s="1"/>
  <c r="P2373" i="3"/>
  <c r="Q2373" i="3" s="1"/>
  <c r="R2373" i="3" s="1"/>
  <c r="U2373" i="3" s="1"/>
  <c r="P2372" i="3"/>
  <c r="Q2372" i="3" s="1"/>
  <c r="R2372" i="3" s="1"/>
  <c r="U2372" i="3" s="1"/>
  <c r="P2371" i="3"/>
  <c r="Q2371" i="3" s="1"/>
  <c r="R2371" i="3" s="1"/>
  <c r="U2371" i="3" s="1"/>
  <c r="P2370" i="3"/>
  <c r="Q2370" i="3" s="1"/>
  <c r="R2370" i="3" s="1"/>
  <c r="U2370" i="3" s="1"/>
  <c r="P2369" i="3"/>
  <c r="Q2369" i="3" s="1"/>
  <c r="R2369" i="3" s="1"/>
  <c r="U2369" i="3" s="1"/>
  <c r="P2368" i="3"/>
  <c r="Q2368" i="3" s="1"/>
  <c r="R2368" i="3" s="1"/>
  <c r="U2368" i="3" s="1"/>
  <c r="P2367" i="3"/>
  <c r="Q2367" i="3" s="1"/>
  <c r="R2367" i="3" s="1"/>
  <c r="U2367" i="3" s="1"/>
  <c r="P2366" i="3"/>
  <c r="Q2366" i="3" s="1"/>
  <c r="R2366" i="3" s="1"/>
  <c r="U2366" i="3" s="1"/>
  <c r="P2365" i="3"/>
  <c r="Q2365" i="3" s="1"/>
  <c r="R2365" i="3" s="1"/>
  <c r="U2365" i="3" s="1"/>
  <c r="P2363" i="3"/>
  <c r="Q2363" i="3" s="1"/>
  <c r="R2363" i="3" s="1"/>
  <c r="U2363" i="3" s="1"/>
  <c r="P2362" i="3"/>
  <c r="Q2362" i="3" s="1"/>
  <c r="R2362" i="3" s="1"/>
  <c r="U2362" i="3" s="1"/>
  <c r="P2361" i="3"/>
  <c r="Q2361" i="3" s="1"/>
  <c r="R2361" i="3" s="1"/>
  <c r="U2361" i="3" s="1"/>
  <c r="P2360" i="3"/>
  <c r="Q2360" i="3" s="1"/>
  <c r="R2360" i="3" s="1"/>
  <c r="U2360" i="3" s="1"/>
  <c r="P2359" i="3"/>
  <c r="Q2359" i="3" s="1"/>
  <c r="R2359" i="3" s="1"/>
  <c r="U2359" i="3" s="1"/>
  <c r="P2358" i="3"/>
  <c r="Q2358" i="3" s="1"/>
  <c r="R2358" i="3" s="1"/>
  <c r="U2358" i="3" s="1"/>
  <c r="P2357" i="3"/>
  <c r="Q2357" i="3" s="1"/>
  <c r="R2357" i="3" s="1"/>
  <c r="U2357" i="3" s="1"/>
  <c r="P2356" i="3"/>
  <c r="Q2356" i="3" s="1"/>
  <c r="R2356" i="3" s="1"/>
  <c r="U2356" i="3" s="1"/>
  <c r="P2355" i="3"/>
  <c r="Q2355" i="3" s="1"/>
  <c r="R2355" i="3" s="1"/>
  <c r="P2354" i="3"/>
  <c r="Q2354" i="3" s="1"/>
  <c r="R2354" i="3" s="1"/>
  <c r="U2354" i="3" s="1"/>
  <c r="P2353" i="3"/>
  <c r="Q2353" i="3" s="1"/>
  <c r="R2353" i="3" s="1"/>
  <c r="U2353" i="3" s="1"/>
  <c r="P2352" i="3"/>
  <c r="Q2352" i="3" s="1"/>
  <c r="R2352" i="3" s="1"/>
  <c r="U2352" i="3" s="1"/>
  <c r="P2351" i="3"/>
  <c r="Q2351" i="3" s="1"/>
  <c r="R2351" i="3" s="1"/>
  <c r="U2351" i="3" s="1"/>
  <c r="P2348" i="3"/>
  <c r="Q2348" i="3" s="1"/>
  <c r="R2348" i="3" s="1"/>
  <c r="U2348" i="3" s="1"/>
  <c r="P2347" i="3"/>
  <c r="Q2347" i="3" s="1"/>
  <c r="R2347" i="3" s="1"/>
  <c r="U2347" i="3" s="1"/>
  <c r="P2346" i="3"/>
  <c r="Q2346" i="3" s="1"/>
  <c r="R2346" i="3" s="1"/>
  <c r="U2346" i="3" s="1"/>
  <c r="P2345" i="3"/>
  <c r="Q2345" i="3" s="1"/>
  <c r="R2345" i="3" s="1"/>
  <c r="U2345" i="3" s="1"/>
  <c r="P2344" i="3"/>
  <c r="Q2344" i="3" s="1"/>
  <c r="R2344" i="3" s="1"/>
  <c r="U2344" i="3" s="1"/>
  <c r="P2343" i="3"/>
  <c r="Q2343" i="3" s="1"/>
  <c r="R2343" i="3" s="1"/>
  <c r="U2343" i="3" s="1"/>
  <c r="P2342" i="3"/>
  <c r="Q2342" i="3" s="1"/>
  <c r="R2342" i="3" s="1"/>
  <c r="U2342" i="3" s="1"/>
  <c r="P2341" i="3"/>
  <c r="Q2341" i="3" s="1"/>
  <c r="R2341" i="3" s="1"/>
  <c r="U2341" i="3" s="1"/>
  <c r="P2340" i="3"/>
  <c r="Q2340" i="3" s="1"/>
  <c r="R2340" i="3" s="1"/>
  <c r="U2340" i="3" s="1"/>
  <c r="P2339" i="3"/>
  <c r="Q2339" i="3" s="1"/>
  <c r="R2339" i="3" s="1"/>
  <c r="U2339" i="3" s="1"/>
  <c r="P2338" i="3"/>
  <c r="Q2338" i="3" s="1"/>
  <c r="R2338" i="3" s="1"/>
  <c r="U2338" i="3" s="1"/>
  <c r="P2337" i="3"/>
  <c r="Q2337" i="3" s="1"/>
  <c r="R2337" i="3" s="1"/>
  <c r="U2337" i="3" s="1"/>
  <c r="P2336" i="3"/>
  <c r="Q2336" i="3" s="1"/>
  <c r="R2336" i="3" s="1"/>
  <c r="U2336" i="3" s="1"/>
  <c r="P2335" i="3"/>
  <c r="Q2335" i="3" s="1"/>
  <c r="R2335" i="3" s="1"/>
  <c r="U2335" i="3" s="1"/>
  <c r="P2334" i="3"/>
  <c r="Q2334" i="3" s="1"/>
  <c r="R2334" i="3" s="1"/>
  <c r="U2334" i="3" s="1"/>
  <c r="P2333" i="3"/>
  <c r="Q2333" i="3" s="1"/>
  <c r="R2333" i="3" s="1"/>
  <c r="U2333" i="3" s="1"/>
  <c r="P2332" i="3"/>
  <c r="Q2332" i="3" s="1"/>
  <c r="R2332" i="3" s="1"/>
  <c r="U2332" i="3" s="1"/>
  <c r="P2331" i="3"/>
  <c r="Q2331" i="3" s="1"/>
  <c r="R2331" i="3" s="1"/>
  <c r="U2331" i="3" s="1"/>
  <c r="P2330" i="3"/>
  <c r="Q2330" i="3" s="1"/>
  <c r="R2330" i="3" s="1"/>
  <c r="U2330" i="3" s="1"/>
  <c r="P2329" i="3"/>
  <c r="Q2329" i="3" s="1"/>
  <c r="R2329" i="3" s="1"/>
  <c r="U2329" i="3" s="1"/>
  <c r="P2328" i="3"/>
  <c r="Q2328" i="3" s="1"/>
  <c r="R2328" i="3" s="1"/>
  <c r="U2328" i="3" s="1"/>
  <c r="P2327" i="3"/>
  <c r="Q2327" i="3" s="1"/>
  <c r="R2327" i="3" s="1"/>
  <c r="U2327" i="3" s="1"/>
  <c r="P2326" i="3"/>
  <c r="Q2326" i="3" s="1"/>
  <c r="R2326" i="3" s="1"/>
  <c r="U2326" i="3" s="1"/>
  <c r="P2325" i="3"/>
  <c r="Q2325" i="3" s="1"/>
  <c r="R2325" i="3" s="1"/>
  <c r="U2325" i="3" s="1"/>
  <c r="P2322" i="3"/>
  <c r="Q2322" i="3" s="1"/>
  <c r="R2322" i="3" s="1"/>
  <c r="U2322" i="3" s="1"/>
  <c r="P2321" i="3"/>
  <c r="Q2321" i="3" s="1"/>
  <c r="R2321" i="3" s="1"/>
  <c r="U2321" i="3" s="1"/>
  <c r="P2320" i="3"/>
  <c r="Q2320" i="3" s="1"/>
  <c r="R2320" i="3" s="1"/>
  <c r="U2320" i="3" s="1"/>
  <c r="P2319" i="3"/>
  <c r="Q2319" i="3" s="1"/>
  <c r="R2319" i="3" s="1"/>
  <c r="U2319" i="3" s="1"/>
  <c r="P2318" i="3"/>
  <c r="Q2318" i="3" s="1"/>
  <c r="R2318" i="3" s="1"/>
  <c r="U2318" i="3" s="1"/>
  <c r="P2317" i="3"/>
  <c r="Q2317" i="3" s="1"/>
  <c r="R2317" i="3" s="1"/>
  <c r="U2317" i="3" s="1"/>
  <c r="P2316" i="3"/>
  <c r="Q2316" i="3" s="1"/>
  <c r="R2316" i="3" s="1"/>
  <c r="U2316" i="3" s="1"/>
  <c r="P2315" i="3"/>
  <c r="Q2315" i="3" s="1"/>
  <c r="R2315" i="3" s="1"/>
  <c r="U2315" i="3" s="1"/>
  <c r="P2314" i="3"/>
  <c r="Q2314" i="3" s="1"/>
  <c r="R2314" i="3" s="1"/>
  <c r="U2314" i="3" s="1"/>
  <c r="P2313" i="3"/>
  <c r="Q2313" i="3" s="1"/>
  <c r="R2313" i="3" s="1"/>
  <c r="U2313" i="3" s="1"/>
  <c r="P2312" i="3"/>
  <c r="Q2312" i="3" s="1"/>
  <c r="R2312" i="3" s="1"/>
  <c r="U2312" i="3" s="1"/>
  <c r="P2311" i="3"/>
  <c r="Q2311" i="3" s="1"/>
  <c r="R2311" i="3" s="1"/>
  <c r="U2311" i="3" s="1"/>
  <c r="P2310" i="3"/>
  <c r="Q2310" i="3" s="1"/>
  <c r="R2310" i="3" s="1"/>
  <c r="U2310" i="3" s="1"/>
  <c r="P2309" i="3"/>
  <c r="Q2309" i="3" s="1"/>
  <c r="R2309" i="3" s="1"/>
  <c r="U2309" i="3" s="1"/>
  <c r="P2308" i="3"/>
  <c r="Q2308" i="3" s="1"/>
  <c r="R2308" i="3" s="1"/>
  <c r="U2308" i="3" s="1"/>
  <c r="P2307" i="3"/>
  <c r="Q2307" i="3" s="1"/>
  <c r="R2307" i="3" s="1"/>
  <c r="U2307" i="3" s="1"/>
  <c r="P2306" i="3"/>
  <c r="Q2306" i="3" s="1"/>
  <c r="R2306" i="3" s="1"/>
  <c r="U2306" i="3" s="1"/>
  <c r="P2305" i="3"/>
  <c r="Q2305" i="3" s="1"/>
  <c r="R2305" i="3" s="1"/>
  <c r="U2305" i="3" s="1"/>
  <c r="P2304" i="3"/>
  <c r="Q2304" i="3" s="1"/>
  <c r="R2304" i="3" s="1"/>
  <c r="U2304" i="3" s="1"/>
  <c r="P2303" i="3"/>
  <c r="Q2303" i="3" s="1"/>
  <c r="R2303" i="3" s="1"/>
  <c r="U2303" i="3" s="1"/>
  <c r="P2302" i="3"/>
  <c r="Q2302" i="3" s="1"/>
  <c r="R2302" i="3" s="1"/>
  <c r="P2301" i="3"/>
  <c r="Q2301" i="3" s="1"/>
  <c r="R2301" i="3" s="1"/>
  <c r="U2301" i="3" s="1"/>
  <c r="P2300" i="3"/>
  <c r="Q2300" i="3" s="1"/>
  <c r="R2300" i="3" s="1"/>
  <c r="U2300" i="3" s="1"/>
  <c r="P2299" i="3"/>
  <c r="Q2299" i="3" s="1"/>
  <c r="R2299" i="3" s="1"/>
  <c r="U2299" i="3" s="1"/>
  <c r="P2298" i="3"/>
  <c r="Q2298" i="3" s="1"/>
  <c r="R2298" i="3" s="1"/>
  <c r="U2298" i="3" s="1"/>
  <c r="P2297" i="3"/>
  <c r="Q2297" i="3" s="1"/>
  <c r="R2297" i="3" s="1"/>
  <c r="U2297" i="3" s="1"/>
  <c r="P2296" i="3"/>
  <c r="Q2296" i="3" s="1"/>
  <c r="R2296" i="3" s="1"/>
  <c r="U2296" i="3" s="1"/>
  <c r="P2295" i="3"/>
  <c r="Q2295" i="3" s="1"/>
  <c r="R2295" i="3" s="1"/>
  <c r="U2295" i="3" s="1"/>
  <c r="P2294" i="3"/>
  <c r="Q2294" i="3" s="1"/>
  <c r="R2294" i="3" s="1"/>
  <c r="U2294" i="3" s="1"/>
  <c r="P2293" i="3"/>
  <c r="Q2293" i="3" s="1"/>
  <c r="R2293" i="3" s="1"/>
  <c r="U2293" i="3" s="1"/>
  <c r="P2292" i="3"/>
  <c r="Q2292" i="3" s="1"/>
  <c r="R2292" i="3" s="1"/>
  <c r="U2292" i="3" s="1"/>
  <c r="P2291" i="3"/>
  <c r="Q2291" i="3" s="1"/>
  <c r="R2291" i="3" s="1"/>
  <c r="U2291" i="3" s="1"/>
  <c r="P2290" i="3"/>
  <c r="Q2290" i="3" s="1"/>
  <c r="R2290" i="3" s="1"/>
  <c r="U2290" i="3" s="1"/>
  <c r="P2289" i="3"/>
  <c r="Q2289" i="3" s="1"/>
  <c r="R2289" i="3" s="1"/>
  <c r="U2289" i="3" s="1"/>
  <c r="P2288" i="3"/>
  <c r="Q2288" i="3" s="1"/>
  <c r="R2288" i="3" s="1"/>
  <c r="U2288" i="3" s="1"/>
  <c r="P2287" i="3"/>
  <c r="Q2287" i="3" s="1"/>
  <c r="R2287" i="3" s="1"/>
  <c r="U2287" i="3" s="1"/>
  <c r="P2286" i="3"/>
  <c r="Q2286" i="3" s="1"/>
  <c r="R2286" i="3" s="1"/>
  <c r="U2286" i="3" s="1"/>
  <c r="P2285" i="3"/>
  <c r="Q2285" i="3" s="1"/>
  <c r="R2285" i="3" s="1"/>
  <c r="U2285" i="3" s="1"/>
  <c r="P2284" i="3"/>
  <c r="Q2284" i="3" s="1"/>
  <c r="R2284" i="3" s="1"/>
  <c r="U2284" i="3" s="1"/>
  <c r="P2283" i="3"/>
  <c r="Q2283" i="3" s="1"/>
  <c r="R2283" i="3" s="1"/>
  <c r="U2283" i="3" s="1"/>
  <c r="P2281" i="3"/>
  <c r="Q2281" i="3" s="1"/>
  <c r="R2281" i="3" s="1"/>
  <c r="U2281" i="3" s="1"/>
  <c r="P2280" i="3"/>
  <c r="Q2280" i="3" s="1"/>
  <c r="R2280" i="3" s="1"/>
  <c r="U2280" i="3" s="1"/>
  <c r="P2277" i="3"/>
  <c r="Q2277" i="3" s="1"/>
  <c r="R2277" i="3" s="1"/>
  <c r="U2277" i="3" s="1"/>
  <c r="P2276" i="3"/>
  <c r="Q2276" i="3" s="1"/>
  <c r="R2276" i="3" s="1"/>
  <c r="P2275" i="3"/>
  <c r="Q2275" i="3" s="1"/>
  <c r="R2275" i="3" s="1"/>
  <c r="U2275" i="3" s="1"/>
  <c r="P2274" i="3"/>
  <c r="Q2274" i="3" s="1"/>
  <c r="R2274" i="3" s="1"/>
  <c r="U2274" i="3" s="1"/>
  <c r="P2273" i="3"/>
  <c r="Q2273" i="3" s="1"/>
  <c r="R2273" i="3" s="1"/>
  <c r="U2273" i="3" s="1"/>
  <c r="P2270" i="3"/>
  <c r="Q2270" i="3" s="1"/>
  <c r="R2270" i="3" s="1"/>
  <c r="U2270" i="3" s="1"/>
  <c r="P2269" i="3"/>
  <c r="Q2269" i="3" s="1"/>
  <c r="R2269" i="3" s="1"/>
  <c r="U2269" i="3" s="1"/>
  <c r="P2268" i="3"/>
  <c r="Q2268" i="3" s="1"/>
  <c r="R2268" i="3" s="1"/>
  <c r="U2268" i="3" s="1"/>
  <c r="P2267" i="3"/>
  <c r="Q2267" i="3" s="1"/>
  <c r="R2267" i="3" s="1"/>
  <c r="U2267" i="3" s="1"/>
  <c r="P2266" i="3"/>
  <c r="Q2266" i="3" s="1"/>
  <c r="R2266" i="3" s="1"/>
  <c r="U2266" i="3" s="1"/>
  <c r="P2265" i="3"/>
  <c r="Q2265" i="3" s="1"/>
  <c r="R2265" i="3" s="1"/>
  <c r="U2265" i="3" s="1"/>
  <c r="P2264" i="3"/>
  <c r="Q2264" i="3" s="1"/>
  <c r="R2264" i="3" s="1"/>
  <c r="U2264" i="3" s="1"/>
  <c r="P2262" i="3"/>
  <c r="Q2262" i="3" s="1"/>
  <c r="R2262" i="3" s="1"/>
  <c r="U2262" i="3" s="1"/>
  <c r="P2261" i="3"/>
  <c r="Q2261" i="3" s="1"/>
  <c r="R2261" i="3" s="1"/>
  <c r="U2261" i="3" s="1"/>
  <c r="P2260" i="3"/>
  <c r="Q2260" i="3" s="1"/>
  <c r="R2260" i="3" s="1"/>
  <c r="U2260" i="3" s="1"/>
  <c r="P2259" i="3"/>
  <c r="Q2259" i="3" s="1"/>
  <c r="R2259" i="3" s="1"/>
  <c r="P2258" i="3"/>
  <c r="Q2258" i="3" s="1"/>
  <c r="R2258" i="3" s="1"/>
  <c r="U2258" i="3" s="1"/>
  <c r="P2257" i="3"/>
  <c r="Q2257" i="3" s="1"/>
  <c r="R2257" i="3" s="1"/>
  <c r="U2257" i="3" s="1"/>
  <c r="P2256" i="3"/>
  <c r="Q2256" i="3" s="1"/>
  <c r="R2256" i="3" s="1"/>
  <c r="U2256" i="3" s="1"/>
  <c r="P2255" i="3"/>
  <c r="Q2255" i="3" s="1"/>
  <c r="R2255" i="3" s="1"/>
  <c r="U2255" i="3" s="1"/>
  <c r="P2254" i="3"/>
  <c r="Q2254" i="3" s="1"/>
  <c r="R2254" i="3" s="1"/>
  <c r="U2254" i="3" s="1"/>
  <c r="P2253" i="3"/>
  <c r="Q2253" i="3" s="1"/>
  <c r="R2253" i="3" s="1"/>
  <c r="U2253" i="3" s="1"/>
  <c r="P2252" i="3"/>
  <c r="Q2252" i="3" s="1"/>
  <c r="R2252" i="3" s="1"/>
  <c r="U2252" i="3" s="1"/>
  <c r="P2251" i="3"/>
  <c r="Q2251" i="3" s="1"/>
  <c r="R2251" i="3" s="1"/>
  <c r="U2251" i="3" s="1"/>
  <c r="P2250" i="3"/>
  <c r="Q2250" i="3" s="1"/>
  <c r="R2250" i="3" s="1"/>
  <c r="U2250" i="3" s="1"/>
  <c r="P2249" i="3"/>
  <c r="Q2249" i="3" s="1"/>
  <c r="R2249" i="3" s="1"/>
  <c r="U2249" i="3" s="1"/>
  <c r="P2248" i="3"/>
  <c r="Q2248" i="3" s="1"/>
  <c r="R2248" i="3" s="1"/>
  <c r="U2248" i="3" s="1"/>
  <c r="P2247" i="3"/>
  <c r="Q2247" i="3" s="1"/>
  <c r="R2247" i="3" s="1"/>
  <c r="U2247" i="3" s="1"/>
  <c r="P2246" i="3"/>
  <c r="Q2246" i="3" s="1"/>
  <c r="R2246" i="3" s="1"/>
  <c r="U2246" i="3" s="1"/>
  <c r="P2245" i="3"/>
  <c r="Q2245" i="3" s="1"/>
  <c r="R2245" i="3" s="1"/>
  <c r="U2245" i="3" s="1"/>
  <c r="P2244" i="3"/>
  <c r="Q2244" i="3" s="1"/>
  <c r="R2244" i="3" s="1"/>
  <c r="U2244" i="3" s="1"/>
  <c r="P2243" i="3"/>
  <c r="Q2243" i="3" s="1"/>
  <c r="R2243" i="3" s="1"/>
  <c r="U2243" i="3" s="1"/>
  <c r="P2242" i="3"/>
  <c r="Q2242" i="3" s="1"/>
  <c r="R2242" i="3" s="1"/>
  <c r="U2242" i="3" s="1"/>
  <c r="P2241" i="3"/>
  <c r="Q2241" i="3" s="1"/>
  <c r="R2241" i="3" s="1"/>
  <c r="U2241" i="3" s="1"/>
  <c r="P2240" i="3"/>
  <c r="Q2240" i="3" s="1"/>
  <c r="R2240" i="3" s="1"/>
  <c r="U2240" i="3" s="1"/>
  <c r="P2239" i="3"/>
  <c r="Q2239" i="3" s="1"/>
  <c r="R2239" i="3" s="1"/>
  <c r="U2239" i="3" s="1"/>
  <c r="P2238" i="3"/>
  <c r="Q2238" i="3" s="1"/>
  <c r="R2238" i="3" s="1"/>
  <c r="U2238" i="3" s="1"/>
  <c r="P2237" i="3"/>
  <c r="Q2237" i="3" s="1"/>
  <c r="R2237" i="3" s="1"/>
  <c r="U2237" i="3" s="1"/>
  <c r="P2236" i="3"/>
  <c r="Q2236" i="3" s="1"/>
  <c r="R2236" i="3" s="1"/>
  <c r="U2236" i="3" s="1"/>
  <c r="P2235" i="3"/>
  <c r="Q2235" i="3" s="1"/>
  <c r="R2235" i="3" s="1"/>
  <c r="U2235" i="3" s="1"/>
  <c r="P2234" i="3"/>
  <c r="Q2234" i="3" s="1"/>
  <c r="R2234" i="3" s="1"/>
  <c r="U2234" i="3" s="1"/>
  <c r="P2233" i="3"/>
  <c r="Q2233" i="3" s="1"/>
  <c r="R2233" i="3" s="1"/>
  <c r="U2233" i="3" s="1"/>
  <c r="P2232" i="3"/>
  <c r="Q2232" i="3" s="1"/>
  <c r="R2232" i="3" s="1"/>
  <c r="U2232" i="3" s="1"/>
  <c r="P2231" i="3"/>
  <c r="Q2231" i="3" s="1"/>
  <c r="R2231" i="3" s="1"/>
  <c r="U2231" i="3" s="1"/>
  <c r="P2230" i="3"/>
  <c r="Q2230" i="3" s="1"/>
  <c r="R2230" i="3" s="1"/>
  <c r="U2230" i="3" s="1"/>
  <c r="P2229" i="3"/>
  <c r="Q2229" i="3" s="1"/>
  <c r="R2229" i="3" s="1"/>
  <c r="U2229" i="3" s="1"/>
  <c r="P2227" i="3"/>
  <c r="Q2227" i="3" s="1"/>
  <c r="R2227" i="3" s="1"/>
  <c r="U2227" i="3" s="1"/>
  <c r="P2226" i="3"/>
  <c r="Q2226" i="3" s="1"/>
  <c r="R2226" i="3" s="1"/>
  <c r="U2226" i="3" s="1"/>
  <c r="P2224" i="3"/>
  <c r="Q2224" i="3" s="1"/>
  <c r="R2224" i="3" s="1"/>
  <c r="U2224" i="3" s="1"/>
  <c r="P2223" i="3"/>
  <c r="Q2223" i="3" s="1"/>
  <c r="R2223" i="3" s="1"/>
  <c r="U2223" i="3" s="1"/>
  <c r="P2222" i="3"/>
  <c r="Q2222" i="3" s="1"/>
  <c r="R2222" i="3" s="1"/>
  <c r="U2222" i="3" s="1"/>
  <c r="P2221" i="3"/>
  <c r="Q2221" i="3" s="1"/>
  <c r="R2221" i="3" s="1"/>
  <c r="U2221" i="3" s="1"/>
  <c r="P2220" i="3"/>
  <c r="Q2220" i="3" s="1"/>
  <c r="R2220" i="3" s="1"/>
  <c r="U2220" i="3" s="1"/>
  <c r="P2219" i="3"/>
  <c r="Q2219" i="3" s="1"/>
  <c r="R2219" i="3" s="1"/>
  <c r="U2219" i="3" s="1"/>
  <c r="P2217" i="3"/>
  <c r="Q2217" i="3" s="1"/>
  <c r="R2217" i="3" s="1"/>
  <c r="U2217" i="3" s="1"/>
  <c r="P2216" i="3"/>
  <c r="Q2216" i="3" s="1"/>
  <c r="R2216" i="3" s="1"/>
  <c r="U2216" i="3" s="1"/>
  <c r="P2215" i="3"/>
  <c r="Q2215" i="3" s="1"/>
  <c r="R2215" i="3" s="1"/>
  <c r="U2215" i="3" s="1"/>
  <c r="P2214" i="3"/>
  <c r="Q2214" i="3" s="1"/>
  <c r="R2214" i="3" s="1"/>
  <c r="U2214" i="3" s="1"/>
  <c r="P2213" i="3"/>
  <c r="Q2213" i="3" s="1"/>
  <c r="R2213" i="3" s="1"/>
  <c r="U2213" i="3" s="1"/>
  <c r="P2212" i="3"/>
  <c r="Q2212" i="3" s="1"/>
  <c r="R2212" i="3" s="1"/>
  <c r="U2212" i="3" s="1"/>
  <c r="P2211" i="3"/>
  <c r="Q2211" i="3" s="1"/>
  <c r="R2211" i="3" s="1"/>
  <c r="U2211" i="3" s="1"/>
  <c r="P2210" i="3"/>
  <c r="Q2210" i="3" s="1"/>
  <c r="R2210" i="3" s="1"/>
  <c r="U2210" i="3" s="1"/>
  <c r="P2209" i="3"/>
  <c r="Q2209" i="3" s="1"/>
  <c r="R2209" i="3" s="1"/>
  <c r="U2209" i="3" s="1"/>
  <c r="P2208" i="3"/>
  <c r="Q2208" i="3" s="1"/>
  <c r="R2208" i="3" s="1"/>
  <c r="U2208" i="3" s="1"/>
  <c r="P2207" i="3"/>
  <c r="Q2207" i="3" s="1"/>
  <c r="R2207" i="3" s="1"/>
  <c r="U2207" i="3" s="1"/>
  <c r="P2206" i="3"/>
  <c r="Q2206" i="3" s="1"/>
  <c r="R2206" i="3" s="1"/>
  <c r="U2206" i="3" s="1"/>
  <c r="P2205" i="3"/>
  <c r="Q2205" i="3" s="1"/>
  <c r="R2205" i="3" s="1"/>
  <c r="U2205" i="3" s="1"/>
  <c r="P2204" i="3"/>
  <c r="Q2204" i="3" s="1"/>
  <c r="R2204" i="3" s="1"/>
  <c r="U2204" i="3" s="1"/>
  <c r="P2203" i="3"/>
  <c r="Q2203" i="3" s="1"/>
  <c r="R2203" i="3" s="1"/>
  <c r="U2203" i="3" s="1"/>
  <c r="P2202" i="3"/>
  <c r="Q2202" i="3" s="1"/>
  <c r="R2202" i="3" s="1"/>
  <c r="U2202" i="3" s="1"/>
  <c r="P2201" i="3"/>
  <c r="Q2201" i="3" s="1"/>
  <c r="R2201" i="3" s="1"/>
  <c r="U2201" i="3" s="1"/>
  <c r="P2200" i="3"/>
  <c r="Q2200" i="3" s="1"/>
  <c r="R2200" i="3" s="1"/>
  <c r="U2200" i="3" s="1"/>
  <c r="P2199" i="3"/>
  <c r="Q2199" i="3" s="1"/>
  <c r="R2199" i="3" s="1"/>
  <c r="U2199" i="3" s="1"/>
  <c r="P2198" i="3"/>
  <c r="Q2198" i="3" s="1"/>
  <c r="R2198" i="3" s="1"/>
  <c r="U2198" i="3" s="1"/>
  <c r="P2197" i="3"/>
  <c r="Q2197" i="3" s="1"/>
  <c r="R2197" i="3" s="1"/>
  <c r="U2197" i="3" s="1"/>
  <c r="P2196" i="3"/>
  <c r="Q2196" i="3" s="1"/>
  <c r="R2196" i="3" s="1"/>
  <c r="U2196" i="3" s="1"/>
  <c r="P2195" i="3"/>
  <c r="Q2195" i="3" s="1"/>
  <c r="R2195" i="3" s="1"/>
  <c r="U2195" i="3" s="1"/>
  <c r="P2194" i="3"/>
  <c r="Q2194" i="3" s="1"/>
  <c r="R2194" i="3" s="1"/>
  <c r="U2194" i="3" s="1"/>
  <c r="P2193" i="3"/>
  <c r="Q2193" i="3" s="1"/>
  <c r="R2193" i="3" s="1"/>
  <c r="U2193" i="3" s="1"/>
  <c r="P2191" i="3"/>
  <c r="Q2191" i="3" s="1"/>
  <c r="R2191" i="3" s="1"/>
  <c r="U2191" i="3" s="1"/>
  <c r="P2189" i="3"/>
  <c r="Q2189" i="3" s="1"/>
  <c r="R2189" i="3" s="1"/>
  <c r="U2189" i="3" s="1"/>
  <c r="P2188" i="3"/>
  <c r="Q2188" i="3" s="1"/>
  <c r="R2188" i="3" s="1"/>
  <c r="U2188" i="3" s="1"/>
  <c r="P2187" i="3"/>
  <c r="Q2187" i="3" s="1"/>
  <c r="R2187" i="3" s="1"/>
  <c r="U2187" i="3" s="1"/>
  <c r="P2185" i="3"/>
  <c r="Q2185" i="3" s="1"/>
  <c r="R2185" i="3" s="1"/>
  <c r="U2185" i="3" s="1"/>
  <c r="P2184" i="3"/>
  <c r="Q2184" i="3" s="1"/>
  <c r="R2184" i="3" s="1"/>
  <c r="U2184" i="3" s="1"/>
  <c r="P2181" i="3"/>
  <c r="Q2181" i="3" s="1"/>
  <c r="R2181" i="3" s="1"/>
  <c r="U2181" i="3" s="1"/>
  <c r="P2180" i="3"/>
  <c r="Q2180" i="3" s="1"/>
  <c r="R2180" i="3" s="1"/>
  <c r="U2180" i="3" s="1"/>
  <c r="P2179" i="3"/>
  <c r="Q2179" i="3" s="1"/>
  <c r="R2179" i="3" s="1"/>
  <c r="U2179" i="3" s="1"/>
  <c r="P2178" i="3"/>
  <c r="Q2178" i="3" s="1"/>
  <c r="R2178" i="3" s="1"/>
  <c r="U2178" i="3" s="1"/>
  <c r="P2177" i="3"/>
  <c r="Q2177" i="3" s="1"/>
  <c r="R2177" i="3" s="1"/>
  <c r="U2177" i="3" s="1"/>
  <c r="P2176" i="3"/>
  <c r="Q2176" i="3" s="1"/>
  <c r="R2176" i="3" s="1"/>
  <c r="U2176" i="3" s="1"/>
  <c r="P2175" i="3"/>
  <c r="Q2175" i="3" s="1"/>
  <c r="R2175" i="3" s="1"/>
  <c r="U2175" i="3" s="1"/>
  <c r="P2174" i="3"/>
  <c r="Q2174" i="3" s="1"/>
  <c r="R2174" i="3" s="1"/>
  <c r="U2174" i="3" s="1"/>
  <c r="P2173" i="3"/>
  <c r="Q2173" i="3" s="1"/>
  <c r="R2173" i="3" s="1"/>
  <c r="U2173" i="3" s="1"/>
  <c r="P2172" i="3"/>
  <c r="Q2172" i="3" s="1"/>
  <c r="R2172" i="3" s="1"/>
  <c r="U2172" i="3" s="1"/>
  <c r="P2171" i="3"/>
  <c r="Q2171" i="3" s="1"/>
  <c r="R2171" i="3" s="1"/>
  <c r="U2171" i="3" s="1"/>
  <c r="P2168" i="3"/>
  <c r="Q2168" i="3" s="1"/>
  <c r="R2168" i="3" s="1"/>
  <c r="U2168" i="3" s="1"/>
  <c r="P2167" i="3"/>
  <c r="Q2167" i="3" s="1"/>
  <c r="R2167" i="3" s="1"/>
  <c r="U2167" i="3" s="1"/>
  <c r="P2166" i="3"/>
  <c r="Q2166" i="3" s="1"/>
  <c r="R2166" i="3" s="1"/>
  <c r="U2166" i="3" s="1"/>
  <c r="P2165" i="3"/>
  <c r="Q2165" i="3" s="1"/>
  <c r="R2165" i="3" s="1"/>
  <c r="U2165" i="3" s="1"/>
  <c r="P2164" i="3"/>
  <c r="Q2164" i="3" s="1"/>
  <c r="R2164" i="3" s="1"/>
  <c r="U2164" i="3" s="1"/>
  <c r="P2163" i="3"/>
  <c r="Q2163" i="3" s="1"/>
  <c r="R2163" i="3" s="1"/>
  <c r="U2163" i="3" s="1"/>
  <c r="P2162" i="3"/>
  <c r="Q2162" i="3" s="1"/>
  <c r="R2162" i="3" s="1"/>
  <c r="U2162" i="3" s="1"/>
  <c r="P2161" i="3"/>
  <c r="Q2161" i="3" s="1"/>
  <c r="R2161" i="3" s="1"/>
  <c r="U2161" i="3" s="1"/>
  <c r="P2160" i="3"/>
  <c r="Q2160" i="3" s="1"/>
  <c r="R2160" i="3" s="1"/>
  <c r="U2160" i="3" s="1"/>
  <c r="P2159" i="3"/>
  <c r="Q2159" i="3" s="1"/>
  <c r="R2159" i="3" s="1"/>
  <c r="U2159" i="3" s="1"/>
  <c r="P2158" i="3"/>
  <c r="Q2158" i="3" s="1"/>
  <c r="R2158" i="3" s="1"/>
  <c r="U2158" i="3" s="1"/>
  <c r="P2157" i="3"/>
  <c r="Q2157" i="3" s="1"/>
  <c r="R2157" i="3" s="1"/>
  <c r="U2157" i="3" s="1"/>
  <c r="P2156" i="3"/>
  <c r="Q2156" i="3" s="1"/>
  <c r="R2156" i="3" s="1"/>
  <c r="U2156" i="3" s="1"/>
  <c r="P2155" i="3"/>
  <c r="Q2155" i="3" s="1"/>
  <c r="R2155" i="3" s="1"/>
  <c r="U2155" i="3" s="1"/>
  <c r="P2154" i="3"/>
  <c r="Q2154" i="3" s="1"/>
  <c r="R2154" i="3" s="1"/>
  <c r="U2154" i="3" s="1"/>
  <c r="P2153" i="3"/>
  <c r="Q2153" i="3" s="1"/>
  <c r="R2153" i="3" s="1"/>
  <c r="U2153" i="3" s="1"/>
  <c r="P2152" i="3"/>
  <c r="Q2152" i="3" s="1"/>
  <c r="R2152" i="3" s="1"/>
  <c r="U2152" i="3" s="1"/>
  <c r="P2151" i="3"/>
  <c r="Q2151" i="3" s="1"/>
  <c r="R2151" i="3" s="1"/>
  <c r="U2151" i="3" s="1"/>
  <c r="P2150" i="3"/>
  <c r="Q2150" i="3" s="1"/>
  <c r="R2150" i="3" s="1"/>
  <c r="U2150" i="3" s="1"/>
  <c r="P2149" i="3"/>
  <c r="Q2149" i="3" s="1"/>
  <c r="R2149" i="3" s="1"/>
  <c r="U2149" i="3" s="1"/>
  <c r="P2148" i="3"/>
  <c r="Q2148" i="3" s="1"/>
  <c r="R2148" i="3" s="1"/>
  <c r="U2148" i="3" s="1"/>
  <c r="P2147" i="3"/>
  <c r="Q2147" i="3" s="1"/>
  <c r="R2147" i="3" s="1"/>
  <c r="P2146" i="3"/>
  <c r="Q2146" i="3" s="1"/>
  <c r="R2146" i="3" s="1"/>
  <c r="U2146" i="3" s="1"/>
  <c r="P2145" i="3"/>
  <c r="Q2145" i="3" s="1"/>
  <c r="R2145" i="3" s="1"/>
  <c r="U2145" i="3" s="1"/>
  <c r="P2144" i="3"/>
  <c r="Q2144" i="3" s="1"/>
  <c r="R2144" i="3" s="1"/>
  <c r="U2144" i="3" s="1"/>
  <c r="P2142" i="3"/>
  <c r="Q2142" i="3" s="1"/>
  <c r="R2142" i="3" s="1"/>
  <c r="U2142" i="3" s="1"/>
  <c r="P2141" i="3"/>
  <c r="Q2141" i="3" s="1"/>
  <c r="R2141" i="3" s="1"/>
  <c r="U2141" i="3" s="1"/>
  <c r="P2140" i="3"/>
  <c r="Q2140" i="3" s="1"/>
  <c r="R2140" i="3" s="1"/>
  <c r="U2140" i="3" s="1"/>
  <c r="P2139" i="3"/>
  <c r="Q2139" i="3" s="1"/>
  <c r="R2139" i="3" s="1"/>
  <c r="U2139" i="3" s="1"/>
  <c r="P2138" i="3"/>
  <c r="Q2138" i="3" s="1"/>
  <c r="R2138" i="3" s="1"/>
  <c r="U2138" i="3" s="1"/>
  <c r="P2137" i="3"/>
  <c r="Q2137" i="3" s="1"/>
  <c r="R2137" i="3" s="1"/>
  <c r="U2137" i="3" s="1"/>
  <c r="P2136" i="3"/>
  <c r="Q2136" i="3" s="1"/>
  <c r="R2136" i="3" s="1"/>
  <c r="U2136" i="3" s="1"/>
  <c r="P2135" i="3"/>
  <c r="Q2135" i="3" s="1"/>
  <c r="R2135" i="3" s="1"/>
  <c r="U2135" i="3" s="1"/>
  <c r="P2134" i="3"/>
  <c r="Q2134" i="3" s="1"/>
  <c r="R2134" i="3" s="1"/>
  <c r="U2134" i="3" s="1"/>
  <c r="P2133" i="3"/>
  <c r="Q2133" i="3" s="1"/>
  <c r="R2133" i="3" s="1"/>
  <c r="U2133" i="3" s="1"/>
  <c r="P2132" i="3"/>
  <c r="Q2132" i="3" s="1"/>
  <c r="R2132" i="3" s="1"/>
  <c r="U2132" i="3" s="1"/>
  <c r="P2131" i="3"/>
  <c r="Q2131" i="3" s="1"/>
  <c r="R2131" i="3" s="1"/>
  <c r="U2131" i="3" s="1"/>
  <c r="P2130" i="3"/>
  <c r="Q2130" i="3" s="1"/>
  <c r="R2130" i="3" s="1"/>
  <c r="U2130" i="3" s="1"/>
  <c r="P2128" i="3"/>
  <c r="Q2128" i="3" s="1"/>
  <c r="R2128" i="3" s="1"/>
  <c r="U2128" i="3" s="1"/>
  <c r="P2126" i="3"/>
  <c r="Q2126" i="3" s="1"/>
  <c r="R2126" i="3" s="1"/>
  <c r="U2126" i="3" s="1"/>
  <c r="P2125" i="3"/>
  <c r="Q2125" i="3" s="1"/>
  <c r="R2125" i="3" s="1"/>
  <c r="U2125" i="3" s="1"/>
  <c r="P2124" i="3"/>
  <c r="Q2124" i="3" s="1"/>
  <c r="R2124" i="3" s="1"/>
  <c r="U2124" i="3" s="1"/>
  <c r="P2123" i="3"/>
  <c r="Q2123" i="3" s="1"/>
  <c r="R2123" i="3" s="1"/>
  <c r="U2123" i="3" s="1"/>
  <c r="P2122" i="3"/>
  <c r="Q2122" i="3" s="1"/>
  <c r="R2122" i="3" s="1"/>
  <c r="U2122" i="3" s="1"/>
  <c r="P2121" i="3"/>
  <c r="Q2121" i="3" s="1"/>
  <c r="R2121" i="3" s="1"/>
  <c r="U2121" i="3" s="1"/>
  <c r="P2120" i="3"/>
  <c r="Q2120" i="3" s="1"/>
  <c r="R2120" i="3" s="1"/>
  <c r="U2120" i="3" s="1"/>
  <c r="P2115" i="3"/>
  <c r="Q2115" i="3" s="1"/>
  <c r="R2115" i="3" s="1"/>
  <c r="U2115" i="3" s="1"/>
  <c r="P2114" i="3"/>
  <c r="Q2114" i="3" s="1"/>
  <c r="R2114" i="3" s="1"/>
  <c r="U2114" i="3" s="1"/>
  <c r="P2111" i="3"/>
  <c r="Q2111" i="3" s="1"/>
  <c r="R2111" i="3" s="1"/>
  <c r="U2111" i="3" s="1"/>
  <c r="P2110" i="3"/>
  <c r="Q2110" i="3" s="1"/>
  <c r="R2110" i="3" s="1"/>
  <c r="U2110" i="3" s="1"/>
  <c r="P2109" i="3"/>
  <c r="Q2109" i="3" s="1"/>
  <c r="R2109" i="3" s="1"/>
  <c r="U2109" i="3" s="1"/>
  <c r="P2108" i="3"/>
  <c r="Q2108" i="3" s="1"/>
  <c r="R2108" i="3" s="1"/>
  <c r="U2108" i="3" s="1"/>
  <c r="P2107" i="3"/>
  <c r="Q2107" i="3" s="1"/>
  <c r="R2107" i="3" s="1"/>
  <c r="U2107" i="3" s="1"/>
  <c r="P2106" i="3"/>
  <c r="Q2106" i="3" s="1"/>
  <c r="R2106" i="3" s="1"/>
  <c r="U2106" i="3" s="1"/>
  <c r="P2104" i="3"/>
  <c r="Q2104" i="3" s="1"/>
  <c r="R2104" i="3" s="1"/>
  <c r="U2104" i="3" s="1"/>
  <c r="P2103" i="3"/>
  <c r="Q2103" i="3" s="1"/>
  <c r="R2103" i="3" s="1"/>
  <c r="U2103" i="3" s="1"/>
  <c r="P2102" i="3"/>
  <c r="Q2102" i="3" s="1"/>
  <c r="R2102" i="3" s="1"/>
  <c r="U2102" i="3" s="1"/>
  <c r="P2101" i="3"/>
  <c r="Q2101" i="3" s="1"/>
  <c r="R2101" i="3" s="1"/>
  <c r="U2101" i="3" s="1"/>
  <c r="P2099" i="3"/>
  <c r="Q2099" i="3" s="1"/>
  <c r="R2099" i="3" s="1"/>
  <c r="U2099" i="3" s="1"/>
  <c r="P2098" i="3"/>
  <c r="Q2098" i="3" s="1"/>
  <c r="R2098" i="3" s="1"/>
  <c r="U2098" i="3" s="1"/>
  <c r="P2097" i="3"/>
  <c r="Q2097" i="3" s="1"/>
  <c r="R2097" i="3" s="1"/>
  <c r="U2097" i="3" s="1"/>
  <c r="P2096" i="3"/>
  <c r="Q2096" i="3" s="1"/>
  <c r="R2096" i="3" s="1"/>
  <c r="U2096" i="3" s="1"/>
  <c r="P2095" i="3"/>
  <c r="Q2095" i="3" s="1"/>
  <c r="R2095" i="3" s="1"/>
  <c r="U2095" i="3" s="1"/>
  <c r="P2093" i="3"/>
  <c r="Q2093" i="3" s="1"/>
  <c r="R2093" i="3" s="1"/>
  <c r="U2093" i="3" s="1"/>
  <c r="P2092" i="3"/>
  <c r="Q2092" i="3" s="1"/>
  <c r="R2092" i="3" s="1"/>
  <c r="U2092" i="3" s="1"/>
  <c r="P2091" i="3"/>
  <c r="Q2091" i="3" s="1"/>
  <c r="R2091" i="3" s="1"/>
  <c r="U2091" i="3" s="1"/>
  <c r="P2089" i="3"/>
  <c r="Q2089" i="3" s="1"/>
  <c r="R2089" i="3" s="1"/>
  <c r="U2089" i="3" s="1"/>
  <c r="P2087" i="3"/>
  <c r="Q2087" i="3" s="1"/>
  <c r="R2087" i="3" s="1"/>
  <c r="U2087" i="3" s="1"/>
  <c r="P2086" i="3"/>
  <c r="Q2086" i="3" s="1"/>
  <c r="R2086" i="3" s="1"/>
  <c r="U2086" i="3" s="1"/>
  <c r="P2085" i="3"/>
  <c r="Q2085" i="3" s="1"/>
  <c r="R2085" i="3" s="1"/>
  <c r="U2085" i="3" s="1"/>
  <c r="P2084" i="3"/>
  <c r="Q2084" i="3" s="1"/>
  <c r="R2084" i="3" s="1"/>
  <c r="U2084" i="3" s="1"/>
  <c r="P2082" i="3"/>
  <c r="Q2082" i="3" s="1"/>
  <c r="R2082" i="3" s="1"/>
  <c r="U2082" i="3" s="1"/>
  <c r="P2081" i="3"/>
  <c r="Q2081" i="3" s="1"/>
  <c r="R2081" i="3" s="1"/>
  <c r="U2081" i="3" s="1"/>
  <c r="P2080" i="3"/>
  <c r="Q2080" i="3" s="1"/>
  <c r="R2080" i="3" s="1"/>
  <c r="U2080" i="3" s="1"/>
  <c r="P2079" i="3"/>
  <c r="Q2079" i="3" s="1"/>
  <c r="R2079" i="3" s="1"/>
  <c r="U2079" i="3" s="1"/>
  <c r="P2078" i="3"/>
  <c r="Q2078" i="3" s="1"/>
  <c r="R2078" i="3" s="1"/>
  <c r="U2078" i="3" s="1"/>
  <c r="P2075" i="3"/>
  <c r="Q2075" i="3" s="1"/>
  <c r="R2075" i="3" s="1"/>
  <c r="U2075" i="3" s="1"/>
  <c r="P2074" i="3"/>
  <c r="Q2074" i="3" s="1"/>
  <c r="R2074" i="3" s="1"/>
  <c r="U2074" i="3" s="1"/>
  <c r="P2072" i="3"/>
  <c r="Q2072" i="3" s="1"/>
  <c r="R2072" i="3" s="1"/>
  <c r="U2072" i="3" s="1"/>
  <c r="P2071" i="3"/>
  <c r="Q2071" i="3" s="1"/>
  <c r="R2071" i="3" s="1"/>
  <c r="U2071" i="3" s="1"/>
  <c r="P2070" i="3"/>
  <c r="Q2070" i="3" s="1"/>
  <c r="R2070" i="3" s="1"/>
  <c r="U2070" i="3" s="1"/>
  <c r="P2069" i="3"/>
  <c r="Q2069" i="3" s="1"/>
  <c r="R2069" i="3" s="1"/>
  <c r="P2068" i="3"/>
  <c r="Q2068" i="3" s="1"/>
  <c r="R2068" i="3" s="1"/>
  <c r="U2068" i="3" s="1"/>
  <c r="P2067" i="3"/>
  <c r="Q2067" i="3" s="1"/>
  <c r="R2067" i="3" s="1"/>
  <c r="U2067" i="3" s="1"/>
  <c r="P2066" i="3"/>
  <c r="Q2066" i="3" s="1"/>
  <c r="R2066" i="3" s="1"/>
  <c r="U2066" i="3" s="1"/>
  <c r="P2065" i="3"/>
  <c r="Q2065" i="3" s="1"/>
  <c r="R2065" i="3" s="1"/>
  <c r="U2065" i="3" s="1"/>
  <c r="P2064" i="3"/>
  <c r="Q2064" i="3" s="1"/>
  <c r="R2064" i="3" s="1"/>
  <c r="U2064" i="3" s="1"/>
  <c r="P2063" i="3"/>
  <c r="Q2063" i="3" s="1"/>
  <c r="R2063" i="3" s="1"/>
  <c r="U2063" i="3" s="1"/>
  <c r="P2062" i="3"/>
  <c r="Q2062" i="3" s="1"/>
  <c r="R2062" i="3" s="1"/>
  <c r="U2062" i="3" s="1"/>
  <c r="P2061" i="3"/>
  <c r="Q2061" i="3" s="1"/>
  <c r="R2061" i="3" s="1"/>
  <c r="U2061" i="3" s="1"/>
  <c r="P2060" i="3"/>
  <c r="Q2060" i="3" s="1"/>
  <c r="R2060" i="3" s="1"/>
  <c r="U2060" i="3" s="1"/>
  <c r="P2059" i="3"/>
  <c r="Q2059" i="3" s="1"/>
  <c r="R2059" i="3" s="1"/>
  <c r="U2059" i="3" s="1"/>
  <c r="P2056" i="3"/>
  <c r="Q2056" i="3" s="1"/>
  <c r="R2056" i="3" s="1"/>
  <c r="U2056" i="3" s="1"/>
  <c r="P2055" i="3"/>
  <c r="Q2055" i="3" s="1"/>
  <c r="R2055" i="3" s="1"/>
  <c r="U2055" i="3" s="1"/>
  <c r="P2053" i="3"/>
  <c r="Q2053" i="3" s="1"/>
  <c r="R2053" i="3" s="1"/>
  <c r="U2053" i="3" s="1"/>
  <c r="P2052" i="3"/>
  <c r="Q2052" i="3" s="1"/>
  <c r="R2052" i="3" s="1"/>
  <c r="U2052" i="3" s="1"/>
  <c r="P2051" i="3"/>
  <c r="Q2051" i="3" s="1"/>
  <c r="R2051" i="3" s="1"/>
  <c r="U2051" i="3" s="1"/>
  <c r="P2050" i="3"/>
  <c r="Q2050" i="3" s="1"/>
  <c r="R2050" i="3" s="1"/>
  <c r="U2050" i="3" s="1"/>
  <c r="P2049" i="3"/>
  <c r="Q2049" i="3" s="1"/>
  <c r="R2049" i="3" s="1"/>
  <c r="U2049" i="3" s="1"/>
  <c r="P2048" i="3"/>
  <c r="Q2048" i="3" s="1"/>
  <c r="R2048" i="3" s="1"/>
  <c r="U2048" i="3" s="1"/>
  <c r="P2046" i="3"/>
  <c r="Q2046" i="3" s="1"/>
  <c r="R2046" i="3" s="1"/>
  <c r="U2046" i="3" s="1"/>
  <c r="P2045" i="3"/>
  <c r="Q2045" i="3" s="1"/>
  <c r="R2045" i="3" s="1"/>
  <c r="U2045" i="3" s="1"/>
  <c r="P2044" i="3"/>
  <c r="Q2044" i="3" s="1"/>
  <c r="R2044" i="3" s="1"/>
  <c r="U2044" i="3" s="1"/>
  <c r="P2043" i="3"/>
  <c r="Q2043" i="3" s="1"/>
  <c r="R2043" i="3" s="1"/>
  <c r="U2043" i="3" s="1"/>
  <c r="P2042" i="3"/>
  <c r="Q2042" i="3" s="1"/>
  <c r="R2042" i="3" s="1"/>
  <c r="U2042" i="3" s="1"/>
  <c r="P2041" i="3"/>
  <c r="Q2041" i="3" s="1"/>
  <c r="R2041" i="3" s="1"/>
  <c r="U2041" i="3" s="1"/>
  <c r="P2040" i="3"/>
  <c r="Q2040" i="3" s="1"/>
  <c r="R2040" i="3" s="1"/>
  <c r="U2040" i="3" s="1"/>
  <c r="P2039" i="3"/>
  <c r="Q2039" i="3" s="1"/>
  <c r="R2039" i="3" s="1"/>
  <c r="U2039" i="3" s="1"/>
  <c r="P2038" i="3"/>
  <c r="Q2038" i="3" s="1"/>
  <c r="R2038" i="3" s="1"/>
  <c r="U2038" i="3" s="1"/>
  <c r="P2037" i="3"/>
  <c r="Q2037" i="3" s="1"/>
  <c r="R2037" i="3" s="1"/>
  <c r="U2037" i="3" s="1"/>
  <c r="P2036" i="3"/>
  <c r="Q2036" i="3" s="1"/>
  <c r="R2036" i="3" s="1"/>
  <c r="U2036" i="3" s="1"/>
  <c r="P2034" i="3"/>
  <c r="Q2034" i="3" s="1"/>
  <c r="R2034" i="3" s="1"/>
  <c r="U2034" i="3" s="1"/>
  <c r="P2033" i="3"/>
  <c r="Q2033" i="3" s="1"/>
  <c r="R2033" i="3" s="1"/>
  <c r="U2033" i="3" s="1"/>
  <c r="P2032" i="3"/>
  <c r="Q2032" i="3" s="1"/>
  <c r="R2032" i="3" s="1"/>
  <c r="U2032" i="3" s="1"/>
  <c r="P2030" i="3"/>
  <c r="Q2030" i="3" s="1"/>
  <c r="R2030" i="3" s="1"/>
  <c r="U2030" i="3" s="1"/>
  <c r="P2029" i="3"/>
  <c r="Q2029" i="3" s="1"/>
  <c r="R2029" i="3" s="1"/>
  <c r="U2029" i="3" s="1"/>
  <c r="P2028" i="3"/>
  <c r="Q2028" i="3" s="1"/>
  <c r="R2028" i="3" s="1"/>
  <c r="U2028" i="3" s="1"/>
  <c r="P2027" i="3"/>
  <c r="Q2027" i="3" s="1"/>
  <c r="R2027" i="3" s="1"/>
  <c r="U2027" i="3" s="1"/>
  <c r="P2026" i="3"/>
  <c r="Q2026" i="3" s="1"/>
  <c r="R2026" i="3" s="1"/>
  <c r="U2026" i="3" s="1"/>
  <c r="P2025" i="3"/>
  <c r="Q2025" i="3" s="1"/>
  <c r="R2025" i="3" s="1"/>
  <c r="U2025" i="3" s="1"/>
  <c r="P2024" i="3"/>
  <c r="Q2024" i="3" s="1"/>
  <c r="R2024" i="3" s="1"/>
  <c r="U2024" i="3" s="1"/>
  <c r="P2022" i="3"/>
  <c r="Q2022" i="3" s="1"/>
  <c r="R2022" i="3" s="1"/>
  <c r="U2022" i="3" s="1"/>
  <c r="P2021" i="3"/>
  <c r="Q2021" i="3" s="1"/>
  <c r="R2021" i="3" s="1"/>
  <c r="U2021" i="3" s="1"/>
  <c r="P2020" i="3"/>
  <c r="Q2020" i="3" s="1"/>
  <c r="R2020" i="3" s="1"/>
  <c r="U2020" i="3" s="1"/>
  <c r="P2018" i="3"/>
  <c r="Q2018" i="3" s="1"/>
  <c r="R2018" i="3" s="1"/>
  <c r="U2018" i="3" s="1"/>
  <c r="P2016" i="3"/>
  <c r="Q2016" i="3" s="1"/>
  <c r="R2016" i="3" s="1"/>
  <c r="U2016" i="3" s="1"/>
  <c r="P2014" i="3"/>
  <c r="Q2014" i="3" s="1"/>
  <c r="R2014" i="3" s="1"/>
  <c r="U2014" i="3" s="1"/>
  <c r="P2013" i="3"/>
  <c r="Q2013" i="3" s="1"/>
  <c r="R2013" i="3" s="1"/>
  <c r="U2013" i="3" s="1"/>
  <c r="P2010" i="3"/>
  <c r="Q2010" i="3" s="1"/>
  <c r="R2010" i="3" s="1"/>
  <c r="U2010" i="3" s="1"/>
  <c r="P2009" i="3"/>
  <c r="Q2009" i="3" s="1"/>
  <c r="R2009" i="3" s="1"/>
  <c r="U2009" i="3" s="1"/>
  <c r="P2008" i="3"/>
  <c r="Q2008" i="3" s="1"/>
  <c r="R2008" i="3" s="1"/>
  <c r="U2008" i="3" s="1"/>
  <c r="P2007" i="3"/>
  <c r="Q2007" i="3" s="1"/>
  <c r="R2007" i="3" s="1"/>
  <c r="P2006" i="3"/>
  <c r="Q2006" i="3" s="1"/>
  <c r="R2006" i="3" s="1"/>
  <c r="U2006" i="3" s="1"/>
  <c r="P2005" i="3"/>
  <c r="Q2005" i="3" s="1"/>
  <c r="R2005" i="3" s="1"/>
  <c r="U2005" i="3" s="1"/>
  <c r="P2004" i="3"/>
  <c r="Q2004" i="3" s="1"/>
  <c r="R2004" i="3" s="1"/>
  <c r="U2004" i="3" s="1"/>
  <c r="P2003" i="3"/>
  <c r="Q2003" i="3" s="1"/>
  <c r="R2003" i="3" s="1"/>
  <c r="U2003" i="3" s="1"/>
  <c r="P2002" i="3"/>
  <c r="Q2002" i="3" s="1"/>
  <c r="R2002" i="3" s="1"/>
  <c r="U2002" i="3" s="1"/>
  <c r="P2001" i="3"/>
  <c r="Q2001" i="3" s="1"/>
  <c r="R2001" i="3" s="1"/>
  <c r="U2001" i="3" s="1"/>
  <c r="P2000" i="3"/>
  <c r="Q2000" i="3" s="1"/>
  <c r="R2000" i="3" s="1"/>
  <c r="U2000" i="3" s="1"/>
  <c r="P1999" i="3"/>
  <c r="Q1999" i="3" s="1"/>
  <c r="R1999" i="3" s="1"/>
  <c r="U1999" i="3" s="1"/>
  <c r="P1998" i="3"/>
  <c r="Q1998" i="3" s="1"/>
  <c r="R1998" i="3" s="1"/>
  <c r="U1998" i="3" s="1"/>
  <c r="P1997" i="3"/>
  <c r="Q1997" i="3" s="1"/>
  <c r="R1997" i="3" s="1"/>
  <c r="U1997" i="3" s="1"/>
  <c r="P1993" i="3"/>
  <c r="Q1993" i="3" s="1"/>
  <c r="R1993" i="3" s="1"/>
  <c r="P1991" i="3"/>
  <c r="Q1991" i="3" s="1"/>
  <c r="R1991" i="3" s="1"/>
  <c r="U1991" i="3" s="1"/>
  <c r="P1990" i="3"/>
  <c r="Q1990" i="3" s="1"/>
  <c r="R1990" i="3" s="1"/>
  <c r="U1990" i="3" s="1"/>
  <c r="P1988" i="3"/>
  <c r="Q1988" i="3" s="1"/>
  <c r="R1988" i="3" s="1"/>
  <c r="U1988" i="3" s="1"/>
  <c r="P1986" i="3"/>
  <c r="Q1986" i="3" s="1"/>
  <c r="R1986" i="3" s="1"/>
  <c r="U1986" i="3" s="1"/>
  <c r="P1985" i="3"/>
  <c r="Q1985" i="3" s="1"/>
  <c r="R1985" i="3" s="1"/>
  <c r="U1985" i="3" s="1"/>
  <c r="P1982" i="3"/>
  <c r="Q1982" i="3" s="1"/>
  <c r="R1982" i="3" s="1"/>
  <c r="U1982" i="3" s="1"/>
  <c r="P1981" i="3"/>
  <c r="Q1981" i="3" s="1"/>
  <c r="R1981" i="3" s="1"/>
  <c r="U1981" i="3" s="1"/>
  <c r="P1980" i="3"/>
  <c r="Q1980" i="3" s="1"/>
  <c r="R1980" i="3" s="1"/>
  <c r="P1979" i="3"/>
  <c r="Q1979" i="3" s="1"/>
  <c r="R1979" i="3" s="1"/>
  <c r="U1979" i="3" s="1"/>
  <c r="P1978" i="3"/>
  <c r="Q1978" i="3" s="1"/>
  <c r="R1978" i="3" s="1"/>
  <c r="U1978" i="3" s="1"/>
  <c r="P1977" i="3"/>
  <c r="Q1977" i="3" s="1"/>
  <c r="R1977" i="3" s="1"/>
  <c r="U1977" i="3" s="1"/>
  <c r="P1976" i="3"/>
  <c r="Q1976" i="3" s="1"/>
  <c r="R1976" i="3" s="1"/>
  <c r="U1976" i="3" s="1"/>
  <c r="P1975" i="3"/>
  <c r="Q1975" i="3" s="1"/>
  <c r="R1975" i="3" s="1"/>
  <c r="U1975" i="3" s="1"/>
  <c r="P1974" i="3"/>
  <c r="Q1974" i="3" s="1"/>
  <c r="R1974" i="3" s="1"/>
  <c r="U1974" i="3" s="1"/>
  <c r="P1973" i="3"/>
  <c r="Q1973" i="3" s="1"/>
  <c r="R1973" i="3" s="1"/>
  <c r="U1973" i="3" s="1"/>
  <c r="P1971" i="3"/>
  <c r="Q1971" i="3" s="1"/>
  <c r="R1971" i="3" s="1"/>
  <c r="U1971" i="3" s="1"/>
  <c r="P1970" i="3"/>
  <c r="Q1970" i="3" s="1"/>
  <c r="R1970" i="3" s="1"/>
  <c r="U1970" i="3" s="1"/>
  <c r="P1969" i="3"/>
  <c r="Q1969" i="3" s="1"/>
  <c r="R1969" i="3" s="1"/>
  <c r="U1969" i="3" s="1"/>
  <c r="P1968" i="3"/>
  <c r="Q1968" i="3" s="1"/>
  <c r="R1968" i="3" s="1"/>
  <c r="U1968" i="3" s="1"/>
  <c r="P1966" i="3"/>
  <c r="Q1966" i="3" s="1"/>
  <c r="R1966" i="3" s="1"/>
  <c r="U1966" i="3" s="1"/>
  <c r="P1965" i="3"/>
  <c r="Q1965" i="3" s="1"/>
  <c r="R1965" i="3" s="1"/>
  <c r="U1965" i="3" s="1"/>
  <c r="P1964" i="3"/>
  <c r="Q1964" i="3" s="1"/>
  <c r="R1964" i="3" s="1"/>
  <c r="U1964" i="3" s="1"/>
  <c r="P1963" i="3"/>
  <c r="Q1963" i="3" s="1"/>
  <c r="R1963" i="3" s="1"/>
  <c r="U1963" i="3" s="1"/>
  <c r="P1962" i="3"/>
  <c r="Q1962" i="3" s="1"/>
  <c r="R1962" i="3" s="1"/>
  <c r="U1962" i="3" s="1"/>
  <c r="P1961" i="3"/>
  <c r="Q1961" i="3" s="1"/>
  <c r="R1961" i="3" s="1"/>
  <c r="U1961" i="3" s="1"/>
  <c r="P1960" i="3"/>
  <c r="Q1960" i="3" s="1"/>
  <c r="R1960" i="3" s="1"/>
  <c r="P1959" i="3"/>
  <c r="Q1959" i="3" s="1"/>
  <c r="R1959" i="3" s="1"/>
  <c r="U1959" i="3" s="1"/>
  <c r="P1958" i="3"/>
  <c r="Q1958" i="3" s="1"/>
  <c r="R1958" i="3" s="1"/>
  <c r="U1958" i="3" s="1"/>
  <c r="P1957" i="3"/>
  <c r="Q1957" i="3" s="1"/>
  <c r="R1957" i="3" s="1"/>
  <c r="U1957" i="3" s="1"/>
  <c r="P1956" i="3"/>
  <c r="Q1956" i="3" s="1"/>
  <c r="R1956" i="3" s="1"/>
  <c r="U1956" i="3" s="1"/>
  <c r="P1955" i="3"/>
  <c r="Q1955" i="3" s="1"/>
  <c r="R1955" i="3" s="1"/>
  <c r="U1955" i="3" s="1"/>
  <c r="P1954" i="3"/>
  <c r="Q1954" i="3" s="1"/>
  <c r="R1954" i="3" s="1"/>
  <c r="U1954" i="3" s="1"/>
  <c r="P1953" i="3"/>
  <c r="Q1953" i="3" s="1"/>
  <c r="R1953" i="3" s="1"/>
  <c r="U1953" i="3" s="1"/>
  <c r="P1952" i="3"/>
  <c r="Q1952" i="3" s="1"/>
  <c r="R1952" i="3" s="1"/>
  <c r="U1952" i="3" s="1"/>
  <c r="P1951" i="3"/>
  <c r="Q1951" i="3" s="1"/>
  <c r="R1951" i="3" s="1"/>
  <c r="U1951" i="3" s="1"/>
  <c r="P1950" i="3"/>
  <c r="Q1950" i="3" s="1"/>
  <c r="R1950" i="3" s="1"/>
  <c r="U1950" i="3" s="1"/>
  <c r="P1948" i="3"/>
  <c r="Q1948" i="3" s="1"/>
  <c r="R1948" i="3" s="1"/>
  <c r="U1948" i="3" s="1"/>
  <c r="P1947" i="3"/>
  <c r="Q1947" i="3" s="1"/>
  <c r="R1947" i="3" s="1"/>
  <c r="U1947" i="3" s="1"/>
  <c r="P1946" i="3"/>
  <c r="Q1946" i="3" s="1"/>
  <c r="R1946" i="3" s="1"/>
  <c r="U1946" i="3" s="1"/>
  <c r="P1945" i="3"/>
  <c r="Q1945" i="3" s="1"/>
  <c r="R1945" i="3" s="1"/>
  <c r="U1945" i="3" s="1"/>
  <c r="P1944" i="3"/>
  <c r="Q1944" i="3" s="1"/>
  <c r="R1944" i="3" s="1"/>
  <c r="U1944" i="3" s="1"/>
  <c r="P1943" i="3"/>
  <c r="Q1943" i="3" s="1"/>
  <c r="R1943" i="3" s="1"/>
  <c r="U1943" i="3" s="1"/>
  <c r="P1942" i="3"/>
  <c r="Q1942" i="3" s="1"/>
  <c r="R1942" i="3" s="1"/>
  <c r="U1942" i="3" s="1"/>
  <c r="P1940" i="3"/>
  <c r="Q1940" i="3" s="1"/>
  <c r="R1940" i="3" s="1"/>
  <c r="U1940" i="3" s="1"/>
  <c r="P1939" i="3"/>
  <c r="Q1939" i="3" s="1"/>
  <c r="R1939" i="3" s="1"/>
  <c r="U1939" i="3" s="1"/>
  <c r="P1938" i="3"/>
  <c r="Q1938" i="3" s="1"/>
  <c r="R1938" i="3" s="1"/>
  <c r="U1938" i="3" s="1"/>
  <c r="P1937" i="3"/>
  <c r="Q1937" i="3" s="1"/>
  <c r="R1937" i="3" s="1"/>
  <c r="U1937" i="3" s="1"/>
  <c r="P1936" i="3"/>
  <c r="Q1936" i="3" s="1"/>
  <c r="R1936" i="3" s="1"/>
  <c r="U1936" i="3" s="1"/>
  <c r="P1934" i="3"/>
  <c r="Q1934" i="3" s="1"/>
  <c r="R1934" i="3" s="1"/>
  <c r="U1934" i="3" s="1"/>
  <c r="P1932" i="3"/>
  <c r="Q1932" i="3" s="1"/>
  <c r="R1932" i="3" s="1"/>
  <c r="U1932" i="3" s="1"/>
  <c r="P1931" i="3"/>
  <c r="Q1931" i="3" s="1"/>
  <c r="R1931" i="3" s="1"/>
  <c r="U1931" i="3" s="1"/>
  <c r="P1930" i="3"/>
  <c r="Q1930" i="3" s="1"/>
  <c r="R1930" i="3" s="1"/>
  <c r="U1930" i="3" s="1"/>
  <c r="P1929" i="3"/>
  <c r="Q1929" i="3" s="1"/>
  <c r="R1929" i="3" s="1"/>
  <c r="U1929" i="3" s="1"/>
  <c r="P1928" i="3"/>
  <c r="Q1928" i="3" s="1"/>
  <c r="R1928" i="3" s="1"/>
  <c r="U1928" i="3" s="1"/>
  <c r="P1927" i="3"/>
  <c r="Q1927" i="3" s="1"/>
  <c r="R1927" i="3" s="1"/>
  <c r="U1927" i="3" s="1"/>
  <c r="P1926" i="3"/>
  <c r="Q1926" i="3" s="1"/>
  <c r="R1926" i="3" s="1"/>
  <c r="U1926" i="3" s="1"/>
  <c r="P1925" i="3"/>
  <c r="Q1925" i="3" s="1"/>
  <c r="R1925" i="3" s="1"/>
  <c r="U1925" i="3" s="1"/>
  <c r="P1923" i="3"/>
  <c r="Q1923" i="3" s="1"/>
  <c r="R1923" i="3" s="1"/>
  <c r="U1923" i="3" s="1"/>
  <c r="P1921" i="3"/>
  <c r="Q1921" i="3" s="1"/>
  <c r="R1921" i="3" s="1"/>
  <c r="U1921" i="3" s="1"/>
  <c r="P1920" i="3"/>
  <c r="Q1920" i="3" s="1"/>
  <c r="R1920" i="3" s="1"/>
  <c r="U1920" i="3" s="1"/>
  <c r="P1919" i="3"/>
  <c r="Q1919" i="3" s="1"/>
  <c r="R1919" i="3" s="1"/>
  <c r="U1919" i="3" s="1"/>
  <c r="P1918" i="3"/>
  <c r="Q1918" i="3" s="1"/>
  <c r="R1918" i="3" s="1"/>
  <c r="U1918" i="3" s="1"/>
  <c r="P1917" i="3"/>
  <c r="Q1917" i="3" s="1"/>
  <c r="R1917" i="3" s="1"/>
  <c r="U1917" i="3" s="1"/>
  <c r="P1916" i="3"/>
  <c r="Q1916" i="3" s="1"/>
  <c r="R1916" i="3" s="1"/>
  <c r="U1916" i="3" s="1"/>
  <c r="P1915" i="3"/>
  <c r="Q1915" i="3" s="1"/>
  <c r="R1915" i="3" s="1"/>
  <c r="U1915" i="3" s="1"/>
  <c r="P1914" i="3"/>
  <c r="Q1914" i="3" s="1"/>
  <c r="R1914" i="3" s="1"/>
  <c r="U1914" i="3" s="1"/>
  <c r="P1913" i="3"/>
  <c r="Q1913" i="3" s="1"/>
  <c r="R1913" i="3" s="1"/>
  <c r="U1913" i="3" s="1"/>
  <c r="P1912" i="3"/>
  <c r="Q1912" i="3" s="1"/>
  <c r="R1912" i="3" s="1"/>
  <c r="U1912" i="3" s="1"/>
  <c r="P1911" i="3"/>
  <c r="Q1911" i="3" s="1"/>
  <c r="R1911" i="3" s="1"/>
  <c r="U1911" i="3" s="1"/>
  <c r="P1910" i="3"/>
  <c r="Q1910" i="3" s="1"/>
  <c r="R1910" i="3" s="1"/>
  <c r="U1910" i="3" s="1"/>
  <c r="P1909" i="3"/>
  <c r="Q1909" i="3" s="1"/>
  <c r="R1909" i="3" s="1"/>
  <c r="U1909" i="3" s="1"/>
  <c r="P1908" i="3"/>
  <c r="Q1908" i="3" s="1"/>
  <c r="R1908" i="3" s="1"/>
  <c r="U1908" i="3" s="1"/>
  <c r="P1907" i="3"/>
  <c r="Q1907" i="3" s="1"/>
  <c r="R1907" i="3" s="1"/>
  <c r="U1907" i="3" s="1"/>
  <c r="P1906" i="3"/>
  <c r="Q1906" i="3" s="1"/>
  <c r="R1906" i="3" s="1"/>
  <c r="U1906" i="3" s="1"/>
  <c r="P1905" i="3"/>
  <c r="Q1905" i="3" s="1"/>
  <c r="R1905" i="3" s="1"/>
  <c r="U1905" i="3" s="1"/>
  <c r="P1904" i="3"/>
  <c r="Q1904" i="3" s="1"/>
  <c r="R1904" i="3" s="1"/>
  <c r="U1904" i="3" s="1"/>
  <c r="P1903" i="3"/>
  <c r="Q1903" i="3" s="1"/>
  <c r="R1903" i="3" s="1"/>
  <c r="U1903" i="3" s="1"/>
  <c r="P1902" i="3"/>
  <c r="Q1902" i="3" s="1"/>
  <c r="R1902" i="3" s="1"/>
  <c r="U1902" i="3" s="1"/>
  <c r="P1901" i="3"/>
  <c r="Q1901" i="3" s="1"/>
  <c r="R1901" i="3" s="1"/>
  <c r="U1901" i="3" s="1"/>
  <c r="P1900" i="3"/>
  <c r="Q1900" i="3" s="1"/>
  <c r="R1900" i="3" s="1"/>
  <c r="U1900" i="3" s="1"/>
  <c r="P1899" i="3"/>
  <c r="Q1899" i="3" s="1"/>
  <c r="R1899" i="3" s="1"/>
  <c r="U1899" i="3" s="1"/>
  <c r="P1898" i="3"/>
  <c r="Q1898" i="3" s="1"/>
  <c r="R1898" i="3" s="1"/>
  <c r="U1898" i="3" s="1"/>
  <c r="P1897" i="3"/>
  <c r="Q1897" i="3" s="1"/>
  <c r="R1897" i="3" s="1"/>
  <c r="U1897" i="3" s="1"/>
  <c r="P1896" i="3"/>
  <c r="Q1896" i="3" s="1"/>
  <c r="R1896" i="3" s="1"/>
  <c r="U1896" i="3" s="1"/>
  <c r="P1895" i="3"/>
  <c r="Q1895" i="3" s="1"/>
  <c r="R1895" i="3" s="1"/>
  <c r="U1895" i="3" s="1"/>
  <c r="P1893" i="3"/>
  <c r="Q1893" i="3" s="1"/>
  <c r="R1893" i="3" s="1"/>
  <c r="U1893" i="3" s="1"/>
  <c r="P1891" i="3"/>
  <c r="Q1891" i="3" s="1"/>
  <c r="R1891" i="3" s="1"/>
  <c r="U1891" i="3" s="1"/>
  <c r="P1890" i="3"/>
  <c r="Q1890" i="3" s="1"/>
  <c r="R1890" i="3" s="1"/>
  <c r="U1890" i="3" s="1"/>
  <c r="P1889" i="3"/>
  <c r="Q1889" i="3" s="1"/>
  <c r="R1889" i="3" s="1"/>
  <c r="U1889" i="3" s="1"/>
  <c r="P1887" i="3"/>
  <c r="Q1887" i="3" s="1"/>
  <c r="R1887" i="3" s="1"/>
  <c r="U1887" i="3" s="1"/>
  <c r="P1886" i="3"/>
  <c r="Q1886" i="3" s="1"/>
  <c r="R1886" i="3" s="1"/>
  <c r="U1886" i="3" s="1"/>
  <c r="P1885" i="3"/>
  <c r="Q1885" i="3" s="1"/>
  <c r="R1885" i="3" s="1"/>
  <c r="U1885" i="3" s="1"/>
  <c r="P1884" i="3"/>
  <c r="Q1884" i="3" s="1"/>
  <c r="R1884" i="3" s="1"/>
  <c r="U1884" i="3" s="1"/>
  <c r="P1883" i="3"/>
  <c r="Q1883" i="3" s="1"/>
  <c r="R1883" i="3" s="1"/>
  <c r="U1883" i="3" s="1"/>
  <c r="P1882" i="3"/>
  <c r="Q1882" i="3" s="1"/>
  <c r="R1882" i="3" s="1"/>
  <c r="U1882" i="3" s="1"/>
  <c r="P1881" i="3"/>
  <c r="Q1881" i="3" s="1"/>
  <c r="R1881" i="3" s="1"/>
  <c r="U1881" i="3" s="1"/>
  <c r="P1880" i="3"/>
  <c r="Q1880" i="3" s="1"/>
  <c r="R1880" i="3" s="1"/>
  <c r="U1880" i="3" s="1"/>
  <c r="P1877" i="3"/>
  <c r="Q1877" i="3" s="1"/>
  <c r="R1877" i="3" s="1"/>
  <c r="U1877" i="3" s="1"/>
  <c r="P1876" i="3"/>
  <c r="Q1876" i="3" s="1"/>
  <c r="R1876" i="3" s="1"/>
  <c r="U1876" i="3" s="1"/>
  <c r="P1874" i="3"/>
  <c r="Q1874" i="3" s="1"/>
  <c r="R1874" i="3" s="1"/>
  <c r="U1874" i="3" s="1"/>
  <c r="P1873" i="3"/>
  <c r="Q1873" i="3" s="1"/>
  <c r="R1873" i="3" s="1"/>
  <c r="U1873" i="3" s="1"/>
  <c r="P1872" i="3"/>
  <c r="Q1872" i="3" s="1"/>
  <c r="R1872" i="3" s="1"/>
  <c r="U1872" i="3" s="1"/>
  <c r="P1871" i="3"/>
  <c r="Q1871" i="3" s="1"/>
  <c r="R1871" i="3" s="1"/>
  <c r="U1871" i="3" s="1"/>
  <c r="P1868" i="3"/>
  <c r="Q1868" i="3" s="1"/>
  <c r="R1868" i="3" s="1"/>
  <c r="U1868" i="3" s="1"/>
  <c r="P1867" i="3"/>
  <c r="Q1867" i="3" s="1"/>
  <c r="R1867" i="3" s="1"/>
  <c r="U1867" i="3" s="1"/>
  <c r="P1865" i="3"/>
  <c r="Q1865" i="3" s="1"/>
  <c r="R1865" i="3" s="1"/>
  <c r="U1865" i="3" s="1"/>
  <c r="P1864" i="3"/>
  <c r="Q1864" i="3" s="1"/>
  <c r="R1864" i="3" s="1"/>
  <c r="U1864" i="3" s="1"/>
  <c r="P1863" i="3"/>
  <c r="Q1863" i="3" s="1"/>
  <c r="R1863" i="3" s="1"/>
  <c r="U1863" i="3" s="1"/>
  <c r="P1862" i="3"/>
  <c r="Q1862" i="3" s="1"/>
  <c r="R1862" i="3" s="1"/>
  <c r="U1862" i="3" s="1"/>
  <c r="P1861" i="3"/>
  <c r="Q1861" i="3" s="1"/>
  <c r="R1861" i="3" s="1"/>
  <c r="U1861" i="3" s="1"/>
  <c r="P1860" i="3"/>
  <c r="Q1860" i="3" s="1"/>
  <c r="R1860" i="3" s="1"/>
  <c r="U1860" i="3" s="1"/>
  <c r="P1859" i="3"/>
  <c r="Q1859" i="3" s="1"/>
  <c r="R1859" i="3" s="1"/>
  <c r="U1859" i="3" s="1"/>
  <c r="P1858" i="3"/>
  <c r="Q1858" i="3" s="1"/>
  <c r="R1858" i="3" s="1"/>
  <c r="U1858" i="3" s="1"/>
  <c r="P1857" i="3"/>
  <c r="Q1857" i="3" s="1"/>
  <c r="R1857" i="3" s="1"/>
  <c r="U1857" i="3" s="1"/>
  <c r="P1856" i="3"/>
  <c r="Q1856" i="3" s="1"/>
  <c r="R1856" i="3" s="1"/>
  <c r="U1856" i="3" s="1"/>
  <c r="P1855" i="3"/>
  <c r="Q1855" i="3" s="1"/>
  <c r="R1855" i="3" s="1"/>
  <c r="U1855" i="3" s="1"/>
  <c r="P1853" i="3"/>
  <c r="Q1853" i="3" s="1"/>
  <c r="R1853" i="3" s="1"/>
  <c r="U1853" i="3" s="1"/>
  <c r="P1852" i="3"/>
  <c r="Q1852" i="3" s="1"/>
  <c r="R1852" i="3" s="1"/>
  <c r="U1852" i="3" s="1"/>
  <c r="P1851" i="3"/>
  <c r="Q1851" i="3" s="1"/>
  <c r="R1851" i="3" s="1"/>
  <c r="U1851" i="3" s="1"/>
  <c r="P1850" i="3"/>
  <c r="Q1850" i="3" s="1"/>
  <c r="R1850" i="3" s="1"/>
  <c r="U1850" i="3" s="1"/>
  <c r="P1849" i="3"/>
  <c r="Q1849" i="3" s="1"/>
  <c r="R1849" i="3" s="1"/>
  <c r="U1849" i="3" s="1"/>
  <c r="P1848" i="3"/>
  <c r="Q1848" i="3" s="1"/>
  <c r="R1848" i="3" s="1"/>
  <c r="U1848" i="3" s="1"/>
  <c r="P1847" i="3"/>
  <c r="Q1847" i="3" s="1"/>
  <c r="R1847" i="3" s="1"/>
  <c r="U1847" i="3" s="1"/>
  <c r="P1846" i="3"/>
  <c r="Q1846" i="3" s="1"/>
  <c r="R1846" i="3" s="1"/>
  <c r="U1846" i="3" s="1"/>
  <c r="P1845" i="3"/>
  <c r="Q1845" i="3" s="1"/>
  <c r="R1845" i="3" s="1"/>
  <c r="U1845" i="3" s="1"/>
  <c r="P1844" i="3"/>
  <c r="Q1844" i="3" s="1"/>
  <c r="R1844" i="3" s="1"/>
  <c r="U1844" i="3" s="1"/>
  <c r="P1843" i="3"/>
  <c r="Q1843" i="3" s="1"/>
  <c r="R1843" i="3" s="1"/>
  <c r="U1843" i="3" s="1"/>
  <c r="P1842" i="3"/>
  <c r="Q1842" i="3" s="1"/>
  <c r="R1842" i="3" s="1"/>
  <c r="U1842" i="3" s="1"/>
  <c r="P1841" i="3"/>
  <c r="Q1841" i="3" s="1"/>
  <c r="R1841" i="3" s="1"/>
  <c r="U1841" i="3" s="1"/>
  <c r="P1840" i="3"/>
  <c r="Q1840" i="3" s="1"/>
  <c r="R1840" i="3" s="1"/>
  <c r="U1840" i="3" s="1"/>
  <c r="P1838" i="3"/>
  <c r="Q1838" i="3" s="1"/>
  <c r="R1838" i="3" s="1"/>
  <c r="U1838" i="3" s="1"/>
  <c r="P1837" i="3"/>
  <c r="Q1837" i="3" s="1"/>
  <c r="R1837" i="3" s="1"/>
  <c r="U1837" i="3" s="1"/>
  <c r="P1836" i="3"/>
  <c r="Q1836" i="3" s="1"/>
  <c r="R1836" i="3" s="1"/>
  <c r="U1836" i="3" s="1"/>
  <c r="P1835" i="3"/>
  <c r="Q1835" i="3" s="1"/>
  <c r="R1835" i="3" s="1"/>
  <c r="U1835" i="3" s="1"/>
  <c r="P1834" i="3"/>
  <c r="Q1834" i="3" s="1"/>
  <c r="R1834" i="3" s="1"/>
  <c r="U1834" i="3" s="1"/>
  <c r="P1833" i="3"/>
  <c r="Q1833" i="3" s="1"/>
  <c r="R1833" i="3" s="1"/>
  <c r="U1833" i="3" s="1"/>
  <c r="P1832" i="3"/>
  <c r="Q1832" i="3" s="1"/>
  <c r="R1832" i="3" s="1"/>
  <c r="U1832" i="3" s="1"/>
  <c r="P1831" i="3"/>
  <c r="Q1831" i="3" s="1"/>
  <c r="R1831" i="3" s="1"/>
  <c r="U1831" i="3" s="1"/>
  <c r="P1829" i="3"/>
  <c r="Q1829" i="3" s="1"/>
  <c r="R1829" i="3" s="1"/>
  <c r="U1829" i="3" s="1"/>
  <c r="P1828" i="3"/>
  <c r="Q1828" i="3" s="1"/>
  <c r="R1828" i="3" s="1"/>
  <c r="U1828" i="3" s="1"/>
  <c r="P1827" i="3"/>
  <c r="Q1827" i="3" s="1"/>
  <c r="R1827" i="3" s="1"/>
  <c r="U1827" i="3" s="1"/>
  <c r="P1826" i="3"/>
  <c r="Q1826" i="3" s="1"/>
  <c r="R1826" i="3" s="1"/>
  <c r="U1826" i="3" s="1"/>
  <c r="P1825" i="3"/>
  <c r="Q1825" i="3" s="1"/>
  <c r="R1825" i="3" s="1"/>
  <c r="U1825" i="3" s="1"/>
  <c r="P1823" i="3"/>
  <c r="Q1823" i="3" s="1"/>
  <c r="R1823" i="3" s="1"/>
  <c r="U1823" i="3" s="1"/>
  <c r="P1822" i="3"/>
  <c r="Q1822" i="3" s="1"/>
  <c r="R1822" i="3" s="1"/>
  <c r="U1822" i="3" s="1"/>
  <c r="P1821" i="3"/>
  <c r="Q1821" i="3" s="1"/>
  <c r="R1821" i="3" s="1"/>
  <c r="U1821" i="3" s="1"/>
  <c r="P1820" i="3"/>
  <c r="Q1820" i="3" s="1"/>
  <c r="R1820" i="3" s="1"/>
  <c r="U1820" i="3" s="1"/>
  <c r="P1819" i="3"/>
  <c r="Q1819" i="3" s="1"/>
  <c r="R1819" i="3" s="1"/>
  <c r="U1819" i="3" s="1"/>
  <c r="P1818" i="3"/>
  <c r="Q1818" i="3" s="1"/>
  <c r="R1818" i="3" s="1"/>
  <c r="U1818" i="3" s="1"/>
  <c r="P1816" i="3"/>
  <c r="Q1816" i="3" s="1"/>
  <c r="R1816" i="3" s="1"/>
  <c r="U1816" i="3" s="1"/>
  <c r="P1815" i="3"/>
  <c r="Q1815" i="3" s="1"/>
  <c r="R1815" i="3" s="1"/>
  <c r="U1815" i="3" s="1"/>
  <c r="P1814" i="3"/>
  <c r="Q1814" i="3" s="1"/>
  <c r="R1814" i="3" s="1"/>
  <c r="U1814" i="3" s="1"/>
  <c r="P1813" i="3"/>
  <c r="Q1813" i="3" s="1"/>
  <c r="R1813" i="3" s="1"/>
  <c r="U1813" i="3" s="1"/>
  <c r="P1812" i="3"/>
  <c r="Q1812" i="3" s="1"/>
  <c r="R1812" i="3" s="1"/>
  <c r="U1812" i="3" s="1"/>
  <c r="P1811" i="3"/>
  <c r="Q1811" i="3" s="1"/>
  <c r="R1811" i="3" s="1"/>
  <c r="U1811" i="3" s="1"/>
  <c r="P1810" i="3"/>
  <c r="Q1810" i="3" s="1"/>
  <c r="R1810" i="3" s="1"/>
  <c r="U1810" i="3" s="1"/>
  <c r="P1808" i="3"/>
  <c r="Q1808" i="3" s="1"/>
  <c r="R1808" i="3" s="1"/>
  <c r="U1808" i="3" s="1"/>
  <c r="P1807" i="3"/>
  <c r="Q1807" i="3" s="1"/>
  <c r="R1807" i="3" s="1"/>
  <c r="U1807" i="3" s="1"/>
  <c r="P1806" i="3"/>
  <c r="Q1806" i="3" s="1"/>
  <c r="R1806" i="3" s="1"/>
  <c r="U1806" i="3" s="1"/>
  <c r="P1805" i="3"/>
  <c r="Q1805" i="3" s="1"/>
  <c r="R1805" i="3" s="1"/>
  <c r="U1805" i="3" s="1"/>
  <c r="P1804" i="3"/>
  <c r="Q1804" i="3" s="1"/>
  <c r="R1804" i="3" s="1"/>
  <c r="U1804" i="3" s="1"/>
  <c r="P1803" i="3"/>
  <c r="Q1803" i="3" s="1"/>
  <c r="R1803" i="3" s="1"/>
  <c r="U1803" i="3" s="1"/>
  <c r="P1802" i="3"/>
  <c r="Q1802" i="3" s="1"/>
  <c r="R1802" i="3" s="1"/>
  <c r="U1802" i="3" s="1"/>
  <c r="P1801" i="3"/>
  <c r="Q1801" i="3" s="1"/>
  <c r="R1801" i="3" s="1"/>
  <c r="U1801" i="3" s="1"/>
  <c r="P1800" i="3"/>
  <c r="Q1800" i="3" s="1"/>
  <c r="R1800" i="3" s="1"/>
  <c r="U1800" i="3" s="1"/>
  <c r="P1799" i="3"/>
  <c r="Q1799" i="3" s="1"/>
  <c r="R1799" i="3" s="1"/>
  <c r="U1799" i="3" s="1"/>
  <c r="P1798" i="3"/>
  <c r="Q1798" i="3" s="1"/>
  <c r="R1798" i="3" s="1"/>
  <c r="U1798" i="3" s="1"/>
  <c r="P1797" i="3"/>
  <c r="Q1797" i="3" s="1"/>
  <c r="R1797" i="3" s="1"/>
  <c r="U1797" i="3" s="1"/>
  <c r="P1796" i="3"/>
  <c r="Q1796" i="3" s="1"/>
  <c r="R1796" i="3" s="1"/>
  <c r="U1796" i="3" s="1"/>
  <c r="P1793" i="3"/>
  <c r="Q1793" i="3" s="1"/>
  <c r="R1793" i="3" s="1"/>
  <c r="U1793" i="3" s="1"/>
  <c r="P1792" i="3"/>
  <c r="Q1792" i="3" s="1"/>
  <c r="R1792" i="3" s="1"/>
  <c r="U1792" i="3" s="1"/>
  <c r="P1791" i="3"/>
  <c r="Q1791" i="3" s="1"/>
  <c r="R1791" i="3" s="1"/>
  <c r="U1791" i="3" s="1"/>
  <c r="P1790" i="3"/>
  <c r="Q1790" i="3" s="1"/>
  <c r="R1790" i="3" s="1"/>
  <c r="U1790" i="3" s="1"/>
  <c r="P1789" i="3"/>
  <c r="Q1789" i="3" s="1"/>
  <c r="R1789" i="3" s="1"/>
  <c r="U1789" i="3" s="1"/>
  <c r="P1788" i="3"/>
  <c r="Q1788" i="3" s="1"/>
  <c r="R1788" i="3" s="1"/>
  <c r="U1788" i="3" s="1"/>
  <c r="P1786" i="3"/>
  <c r="Q1786" i="3" s="1"/>
  <c r="R1786" i="3" s="1"/>
  <c r="U1786" i="3" s="1"/>
  <c r="P1785" i="3"/>
  <c r="Q1785" i="3" s="1"/>
  <c r="R1785" i="3" s="1"/>
  <c r="U1785" i="3" s="1"/>
  <c r="P1783" i="3"/>
  <c r="Q1783" i="3" s="1"/>
  <c r="R1783" i="3" s="1"/>
  <c r="U1783" i="3" s="1"/>
  <c r="P1782" i="3"/>
  <c r="Q1782" i="3" s="1"/>
  <c r="R1782" i="3" s="1"/>
  <c r="U1782" i="3" s="1"/>
  <c r="P1781" i="3"/>
  <c r="Q1781" i="3" s="1"/>
  <c r="R1781" i="3" s="1"/>
  <c r="U1781" i="3" s="1"/>
  <c r="P1780" i="3"/>
  <c r="Q1780" i="3" s="1"/>
  <c r="R1780" i="3" s="1"/>
  <c r="U1780" i="3" s="1"/>
  <c r="P1778" i="3"/>
  <c r="Q1778" i="3" s="1"/>
  <c r="R1778" i="3" s="1"/>
  <c r="U1778" i="3" s="1"/>
  <c r="P1777" i="3"/>
  <c r="Q1777" i="3" s="1"/>
  <c r="R1777" i="3" s="1"/>
  <c r="U1777" i="3" s="1"/>
  <c r="P1776" i="3"/>
  <c r="Q1776" i="3" s="1"/>
  <c r="R1776" i="3" s="1"/>
  <c r="U1776" i="3" s="1"/>
  <c r="P1775" i="3"/>
  <c r="Q1775" i="3" s="1"/>
  <c r="R1775" i="3" s="1"/>
  <c r="U1775" i="3" s="1"/>
  <c r="P1774" i="3"/>
  <c r="Q1774" i="3" s="1"/>
  <c r="R1774" i="3" s="1"/>
  <c r="U1774" i="3" s="1"/>
  <c r="P1773" i="3"/>
  <c r="Q1773" i="3" s="1"/>
  <c r="R1773" i="3" s="1"/>
  <c r="U1773" i="3" s="1"/>
  <c r="P1772" i="3"/>
  <c r="Q1772" i="3" s="1"/>
  <c r="R1772" i="3" s="1"/>
  <c r="U1772" i="3" s="1"/>
  <c r="P1771" i="3"/>
  <c r="Q1771" i="3" s="1"/>
  <c r="R1771" i="3" s="1"/>
  <c r="U1771" i="3" s="1"/>
  <c r="P1770" i="3"/>
  <c r="Q1770" i="3" s="1"/>
  <c r="R1770" i="3" s="1"/>
  <c r="U1770" i="3" s="1"/>
  <c r="P1769" i="3"/>
  <c r="Q1769" i="3" s="1"/>
  <c r="R1769" i="3" s="1"/>
  <c r="U1769" i="3" s="1"/>
  <c r="P1768" i="3"/>
  <c r="Q1768" i="3" s="1"/>
  <c r="R1768" i="3" s="1"/>
  <c r="U1768" i="3" s="1"/>
  <c r="P1766" i="3"/>
  <c r="Q1766" i="3" s="1"/>
  <c r="R1766" i="3" s="1"/>
  <c r="U1766" i="3" s="1"/>
  <c r="P1765" i="3"/>
  <c r="Q1765" i="3" s="1"/>
  <c r="R1765" i="3" s="1"/>
  <c r="U1765" i="3" s="1"/>
  <c r="P1764" i="3"/>
  <c r="Q1764" i="3" s="1"/>
  <c r="R1764" i="3" s="1"/>
  <c r="U1764" i="3" s="1"/>
  <c r="P1763" i="3"/>
  <c r="Q1763" i="3" s="1"/>
  <c r="R1763" i="3" s="1"/>
  <c r="U1763" i="3" s="1"/>
  <c r="P1762" i="3"/>
  <c r="Q1762" i="3" s="1"/>
  <c r="R1762" i="3" s="1"/>
  <c r="U1762" i="3" s="1"/>
  <c r="P1761" i="3"/>
  <c r="Q1761" i="3" s="1"/>
  <c r="R1761" i="3" s="1"/>
  <c r="U1761" i="3" s="1"/>
  <c r="P1760" i="3"/>
  <c r="Q1760" i="3" s="1"/>
  <c r="R1760" i="3" s="1"/>
  <c r="U1760" i="3" s="1"/>
  <c r="P1759" i="3"/>
  <c r="Q1759" i="3" s="1"/>
  <c r="R1759" i="3" s="1"/>
  <c r="U1759" i="3" s="1"/>
  <c r="P1758" i="3"/>
  <c r="Q1758" i="3" s="1"/>
  <c r="R1758" i="3" s="1"/>
  <c r="P1757" i="3"/>
  <c r="Q1757" i="3" s="1"/>
  <c r="R1757" i="3" s="1"/>
  <c r="U1757" i="3" s="1"/>
  <c r="P1755" i="3"/>
  <c r="Q1755" i="3" s="1"/>
  <c r="R1755" i="3" s="1"/>
  <c r="U1755" i="3" s="1"/>
  <c r="P1754" i="3"/>
  <c r="Q1754" i="3" s="1"/>
  <c r="R1754" i="3" s="1"/>
  <c r="U1754" i="3" s="1"/>
  <c r="P1752" i="3"/>
  <c r="Q1752" i="3" s="1"/>
  <c r="R1752" i="3" s="1"/>
  <c r="U1752" i="3" s="1"/>
  <c r="P1751" i="3"/>
  <c r="Q1751" i="3" s="1"/>
  <c r="R1751" i="3" s="1"/>
  <c r="U1751" i="3" s="1"/>
  <c r="P1750" i="3"/>
  <c r="Q1750" i="3" s="1"/>
  <c r="R1750" i="3" s="1"/>
  <c r="U1750" i="3" s="1"/>
  <c r="P1749" i="3"/>
  <c r="Q1749" i="3" s="1"/>
  <c r="R1749" i="3" s="1"/>
  <c r="U1749" i="3" s="1"/>
  <c r="P1748" i="3"/>
  <c r="Q1748" i="3" s="1"/>
  <c r="R1748" i="3" s="1"/>
  <c r="U1748" i="3" s="1"/>
  <c r="P1747" i="3"/>
  <c r="Q1747" i="3" s="1"/>
  <c r="R1747" i="3" s="1"/>
  <c r="U1747" i="3" s="1"/>
  <c r="P1746" i="3"/>
  <c r="Q1746" i="3" s="1"/>
  <c r="R1746" i="3" s="1"/>
  <c r="U1746" i="3" s="1"/>
  <c r="P1745" i="3"/>
  <c r="Q1745" i="3" s="1"/>
  <c r="R1745" i="3" s="1"/>
  <c r="U1745" i="3" s="1"/>
  <c r="P1744" i="3"/>
  <c r="Q1744" i="3" s="1"/>
  <c r="R1744" i="3" s="1"/>
  <c r="U1744" i="3" s="1"/>
  <c r="P1743" i="3"/>
  <c r="Q1743" i="3" s="1"/>
  <c r="R1743" i="3" s="1"/>
  <c r="U1743" i="3" s="1"/>
  <c r="P1742" i="3"/>
  <c r="Q1742" i="3" s="1"/>
  <c r="R1742" i="3" s="1"/>
  <c r="U1742" i="3" s="1"/>
  <c r="P1741" i="3"/>
  <c r="Q1741" i="3" s="1"/>
  <c r="R1741" i="3" s="1"/>
  <c r="U1741" i="3" s="1"/>
  <c r="P1740" i="3"/>
  <c r="Q1740" i="3" s="1"/>
  <c r="R1740" i="3" s="1"/>
  <c r="U1740" i="3" s="1"/>
  <c r="P1739" i="3"/>
  <c r="Q1739" i="3" s="1"/>
  <c r="R1739" i="3" s="1"/>
  <c r="P1738" i="3"/>
  <c r="Q1738" i="3" s="1"/>
  <c r="R1738" i="3" s="1"/>
  <c r="U1738" i="3" s="1"/>
  <c r="P1737" i="3"/>
  <c r="Q1737" i="3" s="1"/>
  <c r="R1737" i="3" s="1"/>
  <c r="U1737" i="3" s="1"/>
  <c r="P1736" i="3"/>
  <c r="Q1736" i="3" s="1"/>
  <c r="R1736" i="3" s="1"/>
  <c r="U1736" i="3" s="1"/>
  <c r="P1735" i="3"/>
  <c r="Q1735" i="3" s="1"/>
  <c r="R1735" i="3" s="1"/>
  <c r="U1735" i="3" s="1"/>
  <c r="P1734" i="3"/>
  <c r="Q1734" i="3" s="1"/>
  <c r="R1734" i="3" s="1"/>
  <c r="U1734" i="3" s="1"/>
  <c r="P1733" i="3"/>
  <c r="Q1733" i="3" s="1"/>
  <c r="R1733" i="3" s="1"/>
  <c r="U1733" i="3" s="1"/>
  <c r="P1731" i="3"/>
  <c r="Q1731" i="3" s="1"/>
  <c r="R1731" i="3" s="1"/>
  <c r="U1731" i="3" s="1"/>
  <c r="P1728" i="3"/>
  <c r="Q1728" i="3" s="1"/>
  <c r="R1728" i="3" s="1"/>
  <c r="U1728" i="3" s="1"/>
  <c r="P1727" i="3"/>
  <c r="Q1727" i="3" s="1"/>
  <c r="R1727" i="3" s="1"/>
  <c r="U1727" i="3" s="1"/>
  <c r="P1726" i="3"/>
  <c r="Q1726" i="3" s="1"/>
  <c r="R1726" i="3" s="1"/>
  <c r="U1726" i="3" s="1"/>
  <c r="P1724" i="3"/>
  <c r="Q1724" i="3" s="1"/>
  <c r="R1724" i="3" s="1"/>
  <c r="U1724" i="3" s="1"/>
  <c r="P1723" i="3"/>
  <c r="Q1723" i="3" s="1"/>
  <c r="R1723" i="3" s="1"/>
  <c r="U1723" i="3" s="1"/>
  <c r="P1722" i="3"/>
  <c r="Q1722" i="3" s="1"/>
  <c r="R1722" i="3" s="1"/>
  <c r="U1722" i="3" s="1"/>
  <c r="P1721" i="3"/>
  <c r="Q1721" i="3" s="1"/>
  <c r="R1721" i="3" s="1"/>
  <c r="U1721" i="3" s="1"/>
  <c r="P1720" i="3"/>
  <c r="Q1720" i="3" s="1"/>
  <c r="R1720" i="3" s="1"/>
  <c r="U1720" i="3" s="1"/>
  <c r="P1719" i="3"/>
  <c r="Q1719" i="3" s="1"/>
  <c r="R1719" i="3" s="1"/>
  <c r="U1719" i="3" s="1"/>
  <c r="P1718" i="3"/>
  <c r="Q1718" i="3" s="1"/>
  <c r="R1718" i="3" s="1"/>
  <c r="U1718" i="3" s="1"/>
  <c r="P1717" i="3"/>
  <c r="Q1717" i="3" s="1"/>
  <c r="R1717" i="3" s="1"/>
  <c r="U1717" i="3" s="1"/>
  <c r="P1716" i="3"/>
  <c r="Q1716" i="3" s="1"/>
  <c r="R1716" i="3" s="1"/>
  <c r="U1716" i="3" s="1"/>
  <c r="P1714" i="3"/>
  <c r="Q1714" i="3" s="1"/>
  <c r="R1714" i="3" s="1"/>
  <c r="U1714" i="3" s="1"/>
  <c r="P1713" i="3"/>
  <c r="Q1713" i="3" s="1"/>
  <c r="R1713" i="3" s="1"/>
  <c r="U1713" i="3" s="1"/>
  <c r="P1712" i="3"/>
  <c r="Q1712" i="3" s="1"/>
  <c r="R1712" i="3" s="1"/>
  <c r="U1712" i="3" s="1"/>
  <c r="P1711" i="3"/>
  <c r="Q1711" i="3" s="1"/>
  <c r="R1711" i="3" s="1"/>
  <c r="U1711" i="3" s="1"/>
  <c r="P1710" i="3"/>
  <c r="Q1710" i="3" s="1"/>
  <c r="R1710" i="3" s="1"/>
  <c r="U1710" i="3" s="1"/>
  <c r="P1709" i="3"/>
  <c r="Q1709" i="3" s="1"/>
  <c r="R1709" i="3" s="1"/>
  <c r="U1709" i="3" s="1"/>
  <c r="P1708" i="3"/>
  <c r="Q1708" i="3" s="1"/>
  <c r="R1708" i="3" s="1"/>
  <c r="U1708" i="3" s="1"/>
  <c r="P1707" i="3"/>
  <c r="Q1707" i="3" s="1"/>
  <c r="R1707" i="3" s="1"/>
  <c r="U1707" i="3" s="1"/>
  <c r="P1706" i="3"/>
  <c r="Q1706" i="3" s="1"/>
  <c r="R1706" i="3" s="1"/>
  <c r="U1706" i="3" s="1"/>
  <c r="P1705" i="3"/>
  <c r="Q1705" i="3" s="1"/>
  <c r="R1705" i="3" s="1"/>
  <c r="U1705" i="3" s="1"/>
  <c r="P1704" i="3"/>
  <c r="Q1704" i="3" s="1"/>
  <c r="R1704" i="3" s="1"/>
  <c r="U1704" i="3" s="1"/>
  <c r="P1702" i="3"/>
  <c r="Q1702" i="3" s="1"/>
  <c r="R1702" i="3" s="1"/>
  <c r="U1702" i="3" s="1"/>
  <c r="P1700" i="3"/>
  <c r="Q1700" i="3" s="1"/>
  <c r="R1700" i="3" s="1"/>
  <c r="U1700" i="3" s="1"/>
  <c r="P1699" i="3"/>
  <c r="Q1699" i="3" s="1"/>
  <c r="R1699" i="3" s="1"/>
  <c r="U1699" i="3" s="1"/>
  <c r="P1698" i="3"/>
  <c r="Q1698" i="3" s="1"/>
  <c r="R1698" i="3" s="1"/>
  <c r="U1698" i="3" s="1"/>
  <c r="P1697" i="3"/>
  <c r="Q1697" i="3" s="1"/>
  <c r="R1697" i="3" s="1"/>
  <c r="U1697" i="3" s="1"/>
  <c r="P1695" i="3"/>
  <c r="Q1695" i="3" s="1"/>
  <c r="R1695" i="3" s="1"/>
  <c r="U1695" i="3" s="1"/>
  <c r="P1694" i="3"/>
  <c r="Q1694" i="3" s="1"/>
  <c r="R1694" i="3" s="1"/>
  <c r="U1694" i="3" s="1"/>
  <c r="P1693" i="3"/>
  <c r="Q1693" i="3" s="1"/>
  <c r="R1693" i="3" s="1"/>
  <c r="U1693" i="3" s="1"/>
  <c r="P1692" i="3"/>
  <c r="Q1692" i="3" s="1"/>
  <c r="R1692" i="3" s="1"/>
  <c r="U1692" i="3" s="1"/>
  <c r="P1691" i="3"/>
  <c r="Q1691" i="3" s="1"/>
  <c r="R1691" i="3" s="1"/>
  <c r="U1691" i="3" s="1"/>
  <c r="P1689" i="3"/>
  <c r="Q1689" i="3" s="1"/>
  <c r="R1689" i="3" s="1"/>
  <c r="U1689" i="3" s="1"/>
  <c r="P1688" i="3"/>
  <c r="Q1688" i="3" s="1"/>
  <c r="R1688" i="3" s="1"/>
  <c r="U1688" i="3" s="1"/>
  <c r="P1687" i="3"/>
  <c r="Q1687" i="3" s="1"/>
  <c r="R1687" i="3" s="1"/>
  <c r="U1687" i="3" s="1"/>
  <c r="P1686" i="3"/>
  <c r="Q1686" i="3" s="1"/>
  <c r="R1686" i="3" s="1"/>
  <c r="U1686" i="3" s="1"/>
  <c r="P1685" i="3"/>
  <c r="Q1685" i="3" s="1"/>
  <c r="R1685" i="3" s="1"/>
  <c r="U1685" i="3" s="1"/>
  <c r="P1684" i="3"/>
  <c r="Q1684" i="3" s="1"/>
  <c r="R1684" i="3" s="1"/>
  <c r="P1683" i="3"/>
  <c r="Q1683" i="3" s="1"/>
  <c r="R1683" i="3" s="1"/>
  <c r="U1683" i="3" s="1"/>
  <c r="P1682" i="3"/>
  <c r="Q1682" i="3" s="1"/>
  <c r="R1682" i="3" s="1"/>
  <c r="U1682" i="3" s="1"/>
  <c r="P1681" i="3"/>
  <c r="Q1681" i="3" s="1"/>
  <c r="R1681" i="3" s="1"/>
  <c r="P1679" i="3"/>
  <c r="Q1679" i="3" s="1"/>
  <c r="R1679" i="3" s="1"/>
  <c r="U1679" i="3" s="1"/>
  <c r="P1678" i="3"/>
  <c r="Q1678" i="3" s="1"/>
  <c r="R1678" i="3" s="1"/>
  <c r="U1678" i="3" s="1"/>
  <c r="P1677" i="3"/>
  <c r="Q1677" i="3" s="1"/>
  <c r="R1677" i="3" s="1"/>
  <c r="U1677" i="3" s="1"/>
  <c r="P1676" i="3"/>
  <c r="Q1676" i="3" s="1"/>
  <c r="R1676" i="3" s="1"/>
  <c r="U1676" i="3" s="1"/>
  <c r="P1675" i="3"/>
  <c r="Q1675" i="3" s="1"/>
  <c r="R1675" i="3" s="1"/>
  <c r="U1675" i="3" s="1"/>
  <c r="P1674" i="3"/>
  <c r="Q1674" i="3" s="1"/>
  <c r="R1674" i="3" s="1"/>
  <c r="U1674" i="3" s="1"/>
  <c r="P1673" i="3"/>
  <c r="Q1673" i="3" s="1"/>
  <c r="R1673" i="3" s="1"/>
  <c r="U1673" i="3" s="1"/>
  <c r="P1672" i="3"/>
  <c r="Q1672" i="3" s="1"/>
  <c r="R1672" i="3" s="1"/>
  <c r="U1672" i="3" s="1"/>
  <c r="P1671" i="3"/>
  <c r="Q1671" i="3" s="1"/>
  <c r="R1671" i="3" s="1"/>
  <c r="U1671" i="3" s="1"/>
  <c r="P1670" i="3"/>
  <c r="Q1670" i="3" s="1"/>
  <c r="R1670" i="3" s="1"/>
  <c r="U1670" i="3" s="1"/>
  <c r="P1669" i="3"/>
  <c r="Q1669" i="3" s="1"/>
  <c r="R1669" i="3" s="1"/>
  <c r="U1669" i="3" s="1"/>
  <c r="P1668" i="3"/>
  <c r="Q1668" i="3" s="1"/>
  <c r="R1668" i="3" s="1"/>
  <c r="U1668" i="3" s="1"/>
  <c r="P1666" i="3"/>
  <c r="Q1666" i="3" s="1"/>
  <c r="R1666" i="3" s="1"/>
  <c r="U1666" i="3" s="1"/>
  <c r="P1665" i="3"/>
  <c r="Q1665" i="3" s="1"/>
  <c r="R1665" i="3" s="1"/>
  <c r="U1665" i="3" s="1"/>
  <c r="P1664" i="3"/>
  <c r="Q1664" i="3" s="1"/>
  <c r="R1664" i="3" s="1"/>
  <c r="P1663" i="3"/>
  <c r="Q1663" i="3" s="1"/>
  <c r="R1663" i="3" s="1"/>
  <c r="P1662" i="3"/>
  <c r="Q1662" i="3" s="1"/>
  <c r="R1662" i="3" s="1"/>
  <c r="U1662" i="3" s="1"/>
  <c r="P1661" i="3"/>
  <c r="Q1661" i="3" s="1"/>
  <c r="R1661" i="3" s="1"/>
  <c r="U1661" i="3" s="1"/>
  <c r="P1660" i="3"/>
  <c r="Q1660" i="3" s="1"/>
  <c r="R1660" i="3" s="1"/>
  <c r="U1660" i="3" s="1"/>
  <c r="P1659" i="3"/>
  <c r="Q1659" i="3" s="1"/>
  <c r="R1659" i="3" s="1"/>
  <c r="U1659" i="3" s="1"/>
  <c r="P1658" i="3"/>
  <c r="Q1658" i="3" s="1"/>
  <c r="R1658" i="3" s="1"/>
  <c r="U1658" i="3" s="1"/>
  <c r="P1657" i="3"/>
  <c r="Q1657" i="3" s="1"/>
  <c r="R1657" i="3" s="1"/>
  <c r="U1657" i="3" s="1"/>
  <c r="P1655" i="3"/>
  <c r="Q1655" i="3" s="1"/>
  <c r="R1655" i="3" s="1"/>
  <c r="U1655" i="3" s="1"/>
  <c r="P1653" i="3"/>
  <c r="Q1653" i="3" s="1"/>
  <c r="R1653" i="3" s="1"/>
  <c r="U1653" i="3" s="1"/>
  <c r="P1652" i="3"/>
  <c r="Q1652" i="3" s="1"/>
  <c r="R1652" i="3" s="1"/>
  <c r="U1652" i="3" s="1"/>
  <c r="P1651" i="3"/>
  <c r="Q1651" i="3" s="1"/>
  <c r="R1651" i="3" s="1"/>
  <c r="U1651" i="3" s="1"/>
  <c r="P1650" i="3"/>
  <c r="Q1650" i="3" s="1"/>
  <c r="R1650" i="3" s="1"/>
  <c r="P1649" i="3"/>
  <c r="Q1649" i="3" s="1"/>
  <c r="R1649" i="3" s="1"/>
  <c r="U1649" i="3" s="1"/>
  <c r="P1648" i="3"/>
  <c r="Q1648" i="3" s="1"/>
  <c r="R1648" i="3" s="1"/>
  <c r="U1648" i="3" s="1"/>
  <c r="P1647" i="3"/>
  <c r="Q1647" i="3" s="1"/>
  <c r="R1647" i="3" s="1"/>
  <c r="U1647" i="3" s="1"/>
  <c r="P1646" i="3"/>
  <c r="Q1646" i="3" s="1"/>
  <c r="R1646" i="3" s="1"/>
  <c r="U1646" i="3" s="1"/>
  <c r="P1645" i="3"/>
  <c r="Q1645" i="3" s="1"/>
  <c r="R1645" i="3" s="1"/>
  <c r="U1645" i="3" s="1"/>
  <c r="P1644" i="3"/>
  <c r="Q1644" i="3" s="1"/>
  <c r="R1644" i="3" s="1"/>
  <c r="U1644" i="3" s="1"/>
  <c r="P1643" i="3"/>
  <c r="Q1643" i="3" s="1"/>
  <c r="R1643" i="3" s="1"/>
  <c r="U1643" i="3" s="1"/>
  <c r="P1642" i="3"/>
  <c r="Q1642" i="3" s="1"/>
  <c r="R1642" i="3" s="1"/>
  <c r="U1642" i="3" s="1"/>
  <c r="P1641" i="3"/>
  <c r="Q1641" i="3" s="1"/>
  <c r="R1641" i="3" s="1"/>
  <c r="U1641" i="3" s="1"/>
  <c r="P1640" i="3"/>
  <c r="Q1640" i="3" s="1"/>
  <c r="R1640" i="3" s="1"/>
  <c r="U1640" i="3" s="1"/>
  <c r="P1639" i="3"/>
  <c r="Q1639" i="3" s="1"/>
  <c r="R1639" i="3" s="1"/>
  <c r="U1639" i="3" s="1"/>
  <c r="P1638" i="3"/>
  <c r="Q1638" i="3" s="1"/>
  <c r="R1638" i="3" s="1"/>
  <c r="U1638" i="3" s="1"/>
  <c r="P1637" i="3"/>
  <c r="Q1637" i="3" s="1"/>
  <c r="R1637" i="3" s="1"/>
  <c r="U1637" i="3" s="1"/>
  <c r="P1636" i="3"/>
  <c r="Q1636" i="3" s="1"/>
  <c r="R1636" i="3" s="1"/>
  <c r="U1636" i="3" s="1"/>
  <c r="P1635" i="3"/>
  <c r="Q1635" i="3" s="1"/>
  <c r="R1635" i="3" s="1"/>
  <c r="U1635" i="3" s="1"/>
  <c r="P1632" i="3"/>
  <c r="Q1632" i="3" s="1"/>
  <c r="R1632" i="3" s="1"/>
  <c r="U1632" i="3" s="1"/>
  <c r="P1631" i="3"/>
  <c r="Q1631" i="3" s="1"/>
  <c r="R1631" i="3" s="1"/>
  <c r="P1630" i="3"/>
  <c r="Q1630" i="3" s="1"/>
  <c r="R1630" i="3" s="1"/>
  <c r="U1630" i="3" s="1"/>
  <c r="P1629" i="3"/>
  <c r="Q1629" i="3" s="1"/>
  <c r="R1629" i="3" s="1"/>
  <c r="U1629" i="3" s="1"/>
  <c r="P1628" i="3"/>
  <c r="Q1628" i="3" s="1"/>
  <c r="R1628" i="3" s="1"/>
  <c r="U1628" i="3" s="1"/>
  <c r="P1627" i="3"/>
  <c r="Q1627" i="3" s="1"/>
  <c r="R1627" i="3" s="1"/>
  <c r="U1627" i="3" s="1"/>
  <c r="P1624" i="3"/>
  <c r="Q1624" i="3" s="1"/>
  <c r="R1624" i="3" s="1"/>
  <c r="U1624" i="3" s="1"/>
  <c r="P1623" i="3"/>
  <c r="Q1623" i="3" s="1"/>
  <c r="R1623" i="3" s="1"/>
  <c r="U1623" i="3" s="1"/>
  <c r="P1622" i="3"/>
  <c r="Q1622" i="3" s="1"/>
  <c r="R1622" i="3" s="1"/>
  <c r="U1622" i="3" s="1"/>
  <c r="P1621" i="3"/>
  <c r="Q1621" i="3" s="1"/>
  <c r="R1621" i="3" s="1"/>
  <c r="U1621" i="3" s="1"/>
  <c r="P1620" i="3"/>
  <c r="Q1620" i="3" s="1"/>
  <c r="R1620" i="3" s="1"/>
  <c r="U1620" i="3" s="1"/>
  <c r="P1618" i="3"/>
  <c r="Q1618" i="3" s="1"/>
  <c r="R1618" i="3" s="1"/>
  <c r="U1618" i="3" s="1"/>
  <c r="P1617" i="3"/>
  <c r="Q1617" i="3" s="1"/>
  <c r="R1617" i="3" s="1"/>
  <c r="U1617" i="3" s="1"/>
  <c r="P1616" i="3"/>
  <c r="Q1616" i="3" s="1"/>
  <c r="R1616" i="3" s="1"/>
  <c r="U1616" i="3" s="1"/>
  <c r="P1615" i="3"/>
  <c r="Q1615" i="3" s="1"/>
  <c r="R1615" i="3" s="1"/>
  <c r="U1615" i="3" s="1"/>
  <c r="P1614" i="3"/>
  <c r="Q1614" i="3" s="1"/>
  <c r="R1614" i="3" s="1"/>
  <c r="U1614" i="3" s="1"/>
  <c r="P1612" i="3"/>
  <c r="Q1612" i="3" s="1"/>
  <c r="R1612" i="3" s="1"/>
  <c r="U1612" i="3" s="1"/>
  <c r="P1611" i="3"/>
  <c r="Q1611" i="3" s="1"/>
  <c r="R1611" i="3" s="1"/>
  <c r="U1611" i="3" s="1"/>
  <c r="P1610" i="3"/>
  <c r="Q1610" i="3" s="1"/>
  <c r="R1610" i="3" s="1"/>
  <c r="U1610" i="3" s="1"/>
  <c r="P1609" i="3"/>
  <c r="Q1609" i="3" s="1"/>
  <c r="R1609" i="3" s="1"/>
  <c r="U1609" i="3" s="1"/>
  <c r="P1608" i="3"/>
  <c r="Q1608" i="3" s="1"/>
  <c r="R1608" i="3" s="1"/>
  <c r="U1608" i="3" s="1"/>
  <c r="P1607" i="3"/>
  <c r="Q1607" i="3" s="1"/>
  <c r="R1607" i="3" s="1"/>
  <c r="U1607" i="3" s="1"/>
  <c r="P1606" i="3"/>
  <c r="Q1606" i="3" s="1"/>
  <c r="R1606" i="3" s="1"/>
  <c r="U1606" i="3" s="1"/>
  <c r="P1605" i="3"/>
  <c r="Q1605" i="3" s="1"/>
  <c r="R1605" i="3" s="1"/>
  <c r="U1605" i="3" s="1"/>
  <c r="P1604" i="3"/>
  <c r="Q1604" i="3" s="1"/>
  <c r="R1604" i="3" s="1"/>
  <c r="U1604" i="3" s="1"/>
  <c r="P1602" i="3"/>
  <c r="Q1602" i="3" s="1"/>
  <c r="R1602" i="3" s="1"/>
  <c r="U1602" i="3" s="1"/>
  <c r="P1601" i="3"/>
  <c r="Q1601" i="3" s="1"/>
  <c r="R1601" i="3" s="1"/>
  <c r="U1601" i="3" s="1"/>
  <c r="P1600" i="3"/>
  <c r="Q1600" i="3" s="1"/>
  <c r="R1600" i="3" s="1"/>
  <c r="U1600" i="3" s="1"/>
  <c r="P1599" i="3"/>
  <c r="Q1599" i="3" s="1"/>
  <c r="R1599" i="3" s="1"/>
  <c r="U1599" i="3" s="1"/>
  <c r="P1598" i="3"/>
  <c r="Q1598" i="3" s="1"/>
  <c r="R1598" i="3" s="1"/>
  <c r="U1598" i="3" s="1"/>
  <c r="P1597" i="3"/>
  <c r="Q1597" i="3" s="1"/>
  <c r="R1597" i="3" s="1"/>
  <c r="U1597" i="3" s="1"/>
  <c r="P1596" i="3"/>
  <c r="Q1596" i="3" s="1"/>
  <c r="R1596" i="3" s="1"/>
  <c r="U1596" i="3" s="1"/>
  <c r="P1595" i="3"/>
  <c r="Q1595" i="3" s="1"/>
  <c r="R1595" i="3" s="1"/>
  <c r="U1595" i="3" s="1"/>
  <c r="P1594" i="3"/>
  <c r="Q1594" i="3" s="1"/>
  <c r="R1594" i="3" s="1"/>
  <c r="U1594" i="3" s="1"/>
  <c r="P1593" i="3"/>
  <c r="Q1593" i="3" s="1"/>
  <c r="R1593" i="3" s="1"/>
  <c r="U1593" i="3" s="1"/>
  <c r="P1592" i="3"/>
  <c r="Q1592" i="3" s="1"/>
  <c r="R1592" i="3" s="1"/>
  <c r="U1592" i="3" s="1"/>
  <c r="P1591" i="3"/>
  <c r="Q1591" i="3" s="1"/>
  <c r="R1591" i="3" s="1"/>
  <c r="U1591" i="3" s="1"/>
  <c r="P1589" i="3"/>
  <c r="Q1589" i="3" s="1"/>
  <c r="R1589" i="3" s="1"/>
  <c r="U1589" i="3" s="1"/>
  <c r="P1588" i="3"/>
  <c r="Q1588" i="3" s="1"/>
  <c r="R1588" i="3" s="1"/>
  <c r="U1588" i="3" s="1"/>
  <c r="P1587" i="3"/>
  <c r="Q1587" i="3" s="1"/>
  <c r="R1587" i="3" s="1"/>
  <c r="U1587" i="3" s="1"/>
  <c r="P1586" i="3"/>
  <c r="Q1586" i="3" s="1"/>
  <c r="R1586" i="3" s="1"/>
  <c r="U1586" i="3" s="1"/>
  <c r="P1585" i="3"/>
  <c r="Q1585" i="3" s="1"/>
  <c r="R1585" i="3" s="1"/>
  <c r="U1585" i="3" s="1"/>
  <c r="P1581" i="3"/>
  <c r="Q1581" i="3" s="1"/>
  <c r="R1581" i="3" s="1"/>
  <c r="U1581" i="3" s="1"/>
  <c r="P1580" i="3"/>
  <c r="Q1580" i="3" s="1"/>
  <c r="R1580" i="3" s="1"/>
  <c r="U1580" i="3" s="1"/>
  <c r="P1579" i="3"/>
  <c r="Q1579" i="3" s="1"/>
  <c r="R1579" i="3" s="1"/>
  <c r="S1579" i="3" s="1"/>
  <c r="T1579" i="3" s="1"/>
  <c r="P1577" i="3"/>
  <c r="Q1577" i="3" s="1"/>
  <c r="R1577" i="3" s="1"/>
  <c r="U1577" i="3" s="1"/>
  <c r="P1576" i="3"/>
  <c r="Q1576" i="3" s="1"/>
  <c r="R1576" i="3" s="1"/>
  <c r="U1576" i="3" s="1"/>
  <c r="P1574" i="3"/>
  <c r="Q1574" i="3" s="1"/>
  <c r="R1574" i="3" s="1"/>
  <c r="U1574" i="3" s="1"/>
  <c r="P1573" i="3"/>
  <c r="Q1573" i="3" s="1"/>
  <c r="R1573" i="3" s="1"/>
  <c r="U1573" i="3" s="1"/>
  <c r="P1572" i="3"/>
  <c r="Q1572" i="3" s="1"/>
  <c r="R1572" i="3" s="1"/>
  <c r="U1572" i="3" s="1"/>
  <c r="P1571" i="3"/>
  <c r="Q1571" i="3" s="1"/>
  <c r="R1571" i="3" s="1"/>
  <c r="U1571" i="3" s="1"/>
  <c r="P1570" i="3"/>
  <c r="Q1570" i="3" s="1"/>
  <c r="R1570" i="3" s="1"/>
  <c r="P1569" i="3"/>
  <c r="Q1569" i="3" s="1"/>
  <c r="R1569" i="3" s="1"/>
  <c r="U1569" i="3" s="1"/>
  <c r="P1568" i="3"/>
  <c r="Q1568" i="3" s="1"/>
  <c r="R1568" i="3" s="1"/>
  <c r="U1568" i="3" s="1"/>
  <c r="P1567" i="3"/>
  <c r="Q1567" i="3" s="1"/>
  <c r="R1567" i="3" s="1"/>
  <c r="U1567" i="3" s="1"/>
  <c r="P1566" i="3"/>
  <c r="Q1566" i="3" s="1"/>
  <c r="R1566" i="3" s="1"/>
  <c r="U1566" i="3" s="1"/>
  <c r="P1565" i="3"/>
  <c r="Q1565" i="3" s="1"/>
  <c r="R1565" i="3" s="1"/>
  <c r="U1565" i="3" s="1"/>
  <c r="P1564" i="3"/>
  <c r="Q1564" i="3" s="1"/>
  <c r="R1564" i="3" s="1"/>
  <c r="U1564" i="3" s="1"/>
  <c r="P1563" i="3"/>
  <c r="Q1563" i="3" s="1"/>
  <c r="R1563" i="3" s="1"/>
  <c r="U1563" i="3" s="1"/>
  <c r="P1562" i="3"/>
  <c r="Q1562" i="3" s="1"/>
  <c r="R1562" i="3" s="1"/>
  <c r="P1561" i="3"/>
  <c r="Q1561" i="3" s="1"/>
  <c r="R1561" i="3" s="1"/>
  <c r="U1561" i="3" s="1"/>
  <c r="P1560" i="3"/>
  <c r="Q1560" i="3" s="1"/>
  <c r="R1560" i="3" s="1"/>
  <c r="U1560" i="3" s="1"/>
  <c r="P1559" i="3"/>
  <c r="Q1559" i="3" s="1"/>
  <c r="R1559" i="3" s="1"/>
  <c r="U1559" i="3" s="1"/>
  <c r="P1558" i="3"/>
  <c r="Q1558" i="3" s="1"/>
  <c r="R1558" i="3" s="1"/>
  <c r="U1558" i="3" s="1"/>
  <c r="P1557" i="3"/>
  <c r="Q1557" i="3" s="1"/>
  <c r="R1557" i="3" s="1"/>
  <c r="U1557" i="3" s="1"/>
  <c r="P1556" i="3"/>
  <c r="Q1556" i="3" s="1"/>
  <c r="R1556" i="3" s="1"/>
  <c r="U1556" i="3" s="1"/>
  <c r="P1555" i="3"/>
  <c r="Q1555" i="3" s="1"/>
  <c r="R1555" i="3" s="1"/>
  <c r="U1555" i="3" s="1"/>
  <c r="P1554" i="3"/>
  <c r="Q1554" i="3" s="1"/>
  <c r="R1554" i="3" s="1"/>
  <c r="P1553" i="3"/>
  <c r="Q1553" i="3" s="1"/>
  <c r="R1553" i="3" s="1"/>
  <c r="U1553" i="3" s="1"/>
  <c r="P1552" i="3"/>
  <c r="Q1552" i="3" s="1"/>
  <c r="R1552" i="3" s="1"/>
  <c r="U1552" i="3" s="1"/>
  <c r="P1551" i="3"/>
  <c r="Q1551" i="3" s="1"/>
  <c r="R1551" i="3" s="1"/>
  <c r="U1551" i="3" s="1"/>
  <c r="P1550" i="3"/>
  <c r="Q1550" i="3" s="1"/>
  <c r="R1550" i="3" s="1"/>
  <c r="U1550" i="3" s="1"/>
  <c r="P1548" i="3"/>
  <c r="Q1548" i="3" s="1"/>
  <c r="R1548" i="3" s="1"/>
  <c r="U1548" i="3" s="1"/>
  <c r="P1547" i="3"/>
  <c r="Q1547" i="3" s="1"/>
  <c r="R1547" i="3" s="1"/>
  <c r="U1547" i="3" s="1"/>
  <c r="P1545" i="3"/>
  <c r="Q1545" i="3" s="1"/>
  <c r="R1545" i="3" s="1"/>
  <c r="U1545" i="3" s="1"/>
  <c r="P1544" i="3"/>
  <c r="Q1544" i="3" s="1"/>
  <c r="R1544" i="3" s="1"/>
  <c r="P1543" i="3"/>
  <c r="Q1543" i="3" s="1"/>
  <c r="R1543" i="3" s="1"/>
  <c r="U1543" i="3" s="1"/>
  <c r="P1542" i="3"/>
  <c r="Q1542" i="3" s="1"/>
  <c r="R1542" i="3" s="1"/>
  <c r="U1542" i="3" s="1"/>
  <c r="P1541" i="3"/>
  <c r="Q1541" i="3" s="1"/>
  <c r="R1541" i="3" s="1"/>
  <c r="U1541" i="3" s="1"/>
  <c r="P1540" i="3"/>
  <c r="Q1540" i="3" s="1"/>
  <c r="R1540" i="3" s="1"/>
  <c r="U1540" i="3" s="1"/>
  <c r="P1539" i="3"/>
  <c r="Q1539" i="3" s="1"/>
  <c r="R1539" i="3" s="1"/>
  <c r="U1539" i="3" s="1"/>
  <c r="P1538" i="3"/>
  <c r="Q1538" i="3" s="1"/>
  <c r="R1538" i="3" s="1"/>
  <c r="U1538" i="3" s="1"/>
  <c r="P1537" i="3"/>
  <c r="Q1537" i="3" s="1"/>
  <c r="R1537" i="3" s="1"/>
  <c r="U1537" i="3" s="1"/>
  <c r="P1536" i="3"/>
  <c r="Q1536" i="3" s="1"/>
  <c r="R1536" i="3" s="1"/>
  <c r="U1536" i="3" s="1"/>
  <c r="P1535" i="3"/>
  <c r="Q1535" i="3" s="1"/>
  <c r="R1535" i="3" s="1"/>
  <c r="U1535" i="3" s="1"/>
  <c r="P1534" i="3"/>
  <c r="Q1534" i="3" s="1"/>
  <c r="R1534" i="3" s="1"/>
  <c r="U1534" i="3" s="1"/>
  <c r="P1532" i="3"/>
  <c r="Q1532" i="3" s="1"/>
  <c r="R1532" i="3" s="1"/>
  <c r="U1532" i="3" s="1"/>
  <c r="P1531" i="3"/>
  <c r="Q1531" i="3" s="1"/>
  <c r="R1531" i="3" s="1"/>
  <c r="U1531" i="3" s="1"/>
  <c r="P1529" i="3"/>
  <c r="Q1529" i="3" s="1"/>
  <c r="R1529" i="3" s="1"/>
  <c r="U1529" i="3" s="1"/>
  <c r="P1528" i="3"/>
  <c r="Q1528" i="3" s="1"/>
  <c r="R1528" i="3" s="1"/>
  <c r="U1528" i="3" s="1"/>
  <c r="P1527" i="3"/>
  <c r="Q1527" i="3" s="1"/>
  <c r="R1527" i="3" s="1"/>
  <c r="U1527" i="3" s="1"/>
  <c r="P1526" i="3"/>
  <c r="Q1526" i="3" s="1"/>
  <c r="R1526" i="3" s="1"/>
  <c r="U1526" i="3" s="1"/>
  <c r="P1525" i="3"/>
  <c r="Q1525" i="3" s="1"/>
  <c r="R1525" i="3" s="1"/>
  <c r="U1525" i="3" s="1"/>
  <c r="P1524" i="3"/>
  <c r="Q1524" i="3" s="1"/>
  <c r="R1524" i="3" s="1"/>
  <c r="P1523" i="3"/>
  <c r="Q1523" i="3" s="1"/>
  <c r="R1523" i="3" s="1"/>
  <c r="U1523" i="3" s="1"/>
  <c r="P1522" i="3"/>
  <c r="Q1522" i="3" s="1"/>
  <c r="R1522" i="3" s="1"/>
  <c r="U1522" i="3" s="1"/>
  <c r="P1521" i="3"/>
  <c r="Q1521" i="3" s="1"/>
  <c r="R1521" i="3" s="1"/>
  <c r="U1521" i="3" s="1"/>
  <c r="P1520" i="3"/>
  <c r="Q1520" i="3" s="1"/>
  <c r="R1520" i="3" s="1"/>
  <c r="U1520" i="3" s="1"/>
  <c r="P1519" i="3"/>
  <c r="Q1519" i="3" s="1"/>
  <c r="R1519" i="3" s="1"/>
  <c r="U1519" i="3" s="1"/>
  <c r="P1518" i="3"/>
  <c r="Q1518" i="3" s="1"/>
  <c r="R1518" i="3" s="1"/>
  <c r="U1518" i="3" s="1"/>
  <c r="P1517" i="3"/>
  <c r="Q1517" i="3" s="1"/>
  <c r="R1517" i="3" s="1"/>
  <c r="U1517" i="3" s="1"/>
  <c r="P1516" i="3"/>
  <c r="Q1516" i="3" s="1"/>
  <c r="R1516" i="3" s="1"/>
  <c r="U1516" i="3" s="1"/>
  <c r="P1514" i="3"/>
  <c r="Q1514" i="3" s="1"/>
  <c r="R1514" i="3" s="1"/>
  <c r="U1514" i="3" s="1"/>
  <c r="P1513" i="3"/>
  <c r="Q1513" i="3" s="1"/>
  <c r="R1513" i="3" s="1"/>
  <c r="U1513" i="3" s="1"/>
  <c r="P1512" i="3"/>
  <c r="Q1512" i="3" s="1"/>
  <c r="R1512" i="3" s="1"/>
  <c r="U1512" i="3" s="1"/>
  <c r="P1511" i="3"/>
  <c r="Q1511" i="3" s="1"/>
  <c r="R1511" i="3" s="1"/>
  <c r="U1511" i="3" s="1"/>
  <c r="P1510" i="3"/>
  <c r="Q1510" i="3" s="1"/>
  <c r="R1510" i="3" s="1"/>
  <c r="U1510" i="3" s="1"/>
  <c r="P1509" i="3"/>
  <c r="Q1509" i="3" s="1"/>
  <c r="R1509" i="3" s="1"/>
  <c r="U1509" i="3" s="1"/>
  <c r="P1508" i="3"/>
  <c r="Q1508" i="3" s="1"/>
  <c r="R1508" i="3" s="1"/>
  <c r="U1508" i="3" s="1"/>
  <c r="P1507" i="3"/>
  <c r="Q1507" i="3" s="1"/>
  <c r="R1507" i="3" s="1"/>
  <c r="P1505" i="3"/>
  <c r="Q1505" i="3" s="1"/>
  <c r="R1505" i="3" s="1"/>
  <c r="U1505" i="3" s="1"/>
  <c r="P1504" i="3"/>
  <c r="Q1504" i="3" s="1"/>
  <c r="R1504" i="3" s="1"/>
  <c r="U1504" i="3" s="1"/>
  <c r="P1503" i="3"/>
  <c r="Q1503" i="3" s="1"/>
  <c r="R1503" i="3" s="1"/>
  <c r="U1503" i="3" s="1"/>
  <c r="P1501" i="3"/>
  <c r="Q1501" i="3" s="1"/>
  <c r="R1501" i="3" s="1"/>
  <c r="U1501" i="3" s="1"/>
  <c r="P1500" i="3"/>
  <c r="Q1500" i="3" s="1"/>
  <c r="R1500" i="3" s="1"/>
  <c r="U1500" i="3" s="1"/>
  <c r="P1499" i="3"/>
  <c r="Q1499" i="3" s="1"/>
  <c r="R1499" i="3" s="1"/>
  <c r="U1499" i="3" s="1"/>
  <c r="P1498" i="3"/>
  <c r="Q1498" i="3" s="1"/>
  <c r="R1498" i="3" s="1"/>
  <c r="U1498" i="3" s="1"/>
  <c r="P1497" i="3"/>
  <c r="Q1497" i="3" s="1"/>
  <c r="R1497" i="3" s="1"/>
  <c r="U1497" i="3" s="1"/>
  <c r="P1496" i="3"/>
  <c r="Q1496" i="3" s="1"/>
  <c r="R1496" i="3" s="1"/>
  <c r="U1496" i="3" s="1"/>
  <c r="P1495" i="3"/>
  <c r="Q1495" i="3" s="1"/>
  <c r="R1495" i="3" s="1"/>
  <c r="U1495" i="3" s="1"/>
  <c r="P1494" i="3"/>
  <c r="Q1494" i="3" s="1"/>
  <c r="R1494" i="3" s="1"/>
  <c r="U1494" i="3" s="1"/>
  <c r="P1493" i="3"/>
  <c r="Q1493" i="3" s="1"/>
  <c r="R1493" i="3" s="1"/>
  <c r="U1493" i="3" s="1"/>
  <c r="P1492" i="3"/>
  <c r="Q1492" i="3" s="1"/>
  <c r="R1492" i="3" s="1"/>
  <c r="U1492" i="3" s="1"/>
  <c r="P1491" i="3"/>
  <c r="Q1491" i="3" s="1"/>
  <c r="R1491" i="3" s="1"/>
  <c r="U1491" i="3" s="1"/>
  <c r="P1490" i="3"/>
  <c r="Q1490" i="3" s="1"/>
  <c r="R1490" i="3" s="1"/>
  <c r="U1490" i="3" s="1"/>
  <c r="P1489" i="3"/>
  <c r="Q1489" i="3" s="1"/>
  <c r="R1489" i="3" s="1"/>
  <c r="U1489" i="3" s="1"/>
  <c r="P1488" i="3"/>
  <c r="Q1488" i="3" s="1"/>
  <c r="R1488" i="3" s="1"/>
  <c r="U1488" i="3" s="1"/>
  <c r="P1487" i="3"/>
  <c r="Q1487" i="3" s="1"/>
  <c r="R1487" i="3" s="1"/>
  <c r="P1486" i="3"/>
  <c r="Q1486" i="3" s="1"/>
  <c r="R1486" i="3" s="1"/>
  <c r="U1486" i="3" s="1"/>
  <c r="P1485" i="3"/>
  <c r="Q1485" i="3" s="1"/>
  <c r="R1485" i="3" s="1"/>
  <c r="U1485" i="3" s="1"/>
  <c r="P1484" i="3"/>
  <c r="Q1484" i="3" s="1"/>
  <c r="R1484" i="3" s="1"/>
  <c r="U1484" i="3" s="1"/>
  <c r="P1483" i="3"/>
  <c r="Q1483" i="3" s="1"/>
  <c r="R1483" i="3" s="1"/>
  <c r="U1483" i="3" s="1"/>
  <c r="P1482" i="3"/>
  <c r="Q1482" i="3" s="1"/>
  <c r="R1482" i="3" s="1"/>
  <c r="U1482" i="3" s="1"/>
  <c r="P1481" i="3"/>
  <c r="Q1481" i="3" s="1"/>
  <c r="R1481" i="3" s="1"/>
  <c r="U1481" i="3" s="1"/>
  <c r="P1480" i="3"/>
  <c r="Q1480" i="3" s="1"/>
  <c r="R1480" i="3" s="1"/>
  <c r="U1480" i="3" s="1"/>
  <c r="P1478" i="3"/>
  <c r="Q1478" i="3" s="1"/>
  <c r="R1478" i="3" s="1"/>
  <c r="U1478" i="3" s="1"/>
  <c r="P1477" i="3"/>
  <c r="Q1477" i="3" s="1"/>
  <c r="R1477" i="3" s="1"/>
  <c r="U1477" i="3" s="1"/>
  <c r="P1476" i="3"/>
  <c r="Q1476" i="3" s="1"/>
  <c r="R1476" i="3" s="1"/>
  <c r="U1476" i="3" s="1"/>
  <c r="P1475" i="3"/>
  <c r="Q1475" i="3" s="1"/>
  <c r="R1475" i="3" s="1"/>
  <c r="U1475" i="3" s="1"/>
  <c r="P1474" i="3"/>
  <c r="Q1474" i="3" s="1"/>
  <c r="R1474" i="3" s="1"/>
  <c r="U1474" i="3" s="1"/>
  <c r="P1473" i="3"/>
  <c r="Q1473" i="3" s="1"/>
  <c r="R1473" i="3" s="1"/>
  <c r="U1473" i="3" s="1"/>
  <c r="P1472" i="3"/>
  <c r="Q1472" i="3" s="1"/>
  <c r="R1472" i="3" s="1"/>
  <c r="U1472" i="3" s="1"/>
  <c r="P1471" i="3"/>
  <c r="Q1471" i="3" s="1"/>
  <c r="R1471" i="3" s="1"/>
  <c r="U1471" i="3" s="1"/>
  <c r="P1470" i="3"/>
  <c r="Q1470" i="3" s="1"/>
  <c r="R1470" i="3" s="1"/>
  <c r="U1470" i="3" s="1"/>
  <c r="P1469" i="3"/>
  <c r="Q1469" i="3" s="1"/>
  <c r="R1469" i="3" s="1"/>
  <c r="U1469" i="3" s="1"/>
  <c r="P1468" i="3"/>
  <c r="Q1468" i="3" s="1"/>
  <c r="R1468" i="3" s="1"/>
  <c r="U1468" i="3" s="1"/>
  <c r="P1467" i="3"/>
  <c r="Q1467" i="3" s="1"/>
  <c r="R1467" i="3" s="1"/>
  <c r="U1467" i="3" s="1"/>
  <c r="P1466" i="3"/>
  <c r="Q1466" i="3" s="1"/>
  <c r="R1466" i="3" s="1"/>
  <c r="U1466" i="3" s="1"/>
  <c r="P1465" i="3"/>
  <c r="Q1465" i="3" s="1"/>
  <c r="R1465" i="3" s="1"/>
  <c r="U1465" i="3" s="1"/>
  <c r="P1464" i="3"/>
  <c r="Q1464" i="3" s="1"/>
  <c r="R1464" i="3" s="1"/>
  <c r="U1464" i="3" s="1"/>
  <c r="P1463" i="3"/>
  <c r="Q1463" i="3" s="1"/>
  <c r="R1463" i="3" s="1"/>
  <c r="U1463" i="3" s="1"/>
  <c r="P1462" i="3"/>
  <c r="Q1462" i="3" s="1"/>
  <c r="R1462" i="3" s="1"/>
  <c r="U1462" i="3" s="1"/>
  <c r="P1461" i="3"/>
  <c r="Q1461" i="3" s="1"/>
  <c r="R1461" i="3" s="1"/>
  <c r="U1461" i="3" s="1"/>
  <c r="P1459" i="3"/>
  <c r="Q1459" i="3" s="1"/>
  <c r="R1459" i="3" s="1"/>
  <c r="U1459" i="3" s="1"/>
  <c r="P1458" i="3"/>
  <c r="Q1458" i="3" s="1"/>
  <c r="R1458" i="3" s="1"/>
  <c r="U1458" i="3" s="1"/>
  <c r="P1456" i="3"/>
  <c r="Q1456" i="3" s="1"/>
  <c r="R1456" i="3" s="1"/>
  <c r="U1456" i="3" s="1"/>
  <c r="P1455" i="3"/>
  <c r="Q1455" i="3" s="1"/>
  <c r="R1455" i="3" s="1"/>
  <c r="U1455" i="3" s="1"/>
  <c r="P1454" i="3"/>
  <c r="Q1454" i="3" s="1"/>
  <c r="R1454" i="3" s="1"/>
  <c r="U1454" i="3" s="1"/>
  <c r="P1453" i="3"/>
  <c r="Q1453" i="3" s="1"/>
  <c r="R1453" i="3" s="1"/>
  <c r="U1453" i="3" s="1"/>
  <c r="P1452" i="3"/>
  <c r="Q1452" i="3" s="1"/>
  <c r="R1452" i="3" s="1"/>
  <c r="U1452" i="3" s="1"/>
  <c r="P1451" i="3"/>
  <c r="Q1451" i="3" s="1"/>
  <c r="R1451" i="3" s="1"/>
  <c r="U1451" i="3" s="1"/>
  <c r="P1450" i="3"/>
  <c r="Q1450" i="3" s="1"/>
  <c r="R1450" i="3" s="1"/>
  <c r="U1450" i="3" s="1"/>
  <c r="P1449" i="3"/>
  <c r="Q1449" i="3" s="1"/>
  <c r="R1449" i="3" s="1"/>
  <c r="U1449" i="3" s="1"/>
  <c r="P1448" i="3"/>
  <c r="Q1448" i="3" s="1"/>
  <c r="R1448" i="3" s="1"/>
  <c r="U1448" i="3" s="1"/>
  <c r="P1447" i="3"/>
  <c r="Q1447" i="3" s="1"/>
  <c r="R1447" i="3" s="1"/>
  <c r="U1447" i="3" s="1"/>
  <c r="P1446" i="3"/>
  <c r="Q1446" i="3" s="1"/>
  <c r="R1446" i="3" s="1"/>
  <c r="U1446" i="3" s="1"/>
  <c r="P1445" i="3"/>
  <c r="Q1445" i="3" s="1"/>
  <c r="R1445" i="3" s="1"/>
  <c r="U1445" i="3" s="1"/>
  <c r="P1444" i="3"/>
  <c r="Q1444" i="3" s="1"/>
  <c r="R1444" i="3" s="1"/>
  <c r="U1444" i="3" s="1"/>
  <c r="P1443" i="3"/>
  <c r="Q1443" i="3" s="1"/>
  <c r="R1443" i="3" s="1"/>
  <c r="U1443" i="3" s="1"/>
  <c r="P1442" i="3"/>
  <c r="Q1442" i="3" s="1"/>
  <c r="R1442" i="3" s="1"/>
  <c r="U1442" i="3" s="1"/>
  <c r="P1441" i="3"/>
  <c r="Q1441" i="3" s="1"/>
  <c r="R1441" i="3" s="1"/>
  <c r="U1441" i="3" s="1"/>
  <c r="P1440" i="3"/>
  <c r="Q1440" i="3" s="1"/>
  <c r="R1440" i="3" s="1"/>
  <c r="U1440" i="3" s="1"/>
  <c r="P1439" i="3"/>
  <c r="Q1439" i="3" s="1"/>
  <c r="R1439" i="3" s="1"/>
  <c r="U1439" i="3" s="1"/>
  <c r="P1437" i="3"/>
  <c r="Q1437" i="3" s="1"/>
  <c r="R1437" i="3" s="1"/>
  <c r="P1436" i="3"/>
  <c r="Q1436" i="3" s="1"/>
  <c r="R1436" i="3" s="1"/>
  <c r="U1436" i="3" s="1"/>
  <c r="P1435" i="3"/>
  <c r="Q1435" i="3" s="1"/>
  <c r="R1435" i="3" s="1"/>
  <c r="U1435" i="3" s="1"/>
  <c r="P1434" i="3"/>
  <c r="Q1434" i="3" s="1"/>
  <c r="R1434" i="3" s="1"/>
  <c r="U1434" i="3" s="1"/>
  <c r="P1433" i="3"/>
  <c r="Q1433" i="3" s="1"/>
  <c r="R1433" i="3" s="1"/>
  <c r="U1433" i="3" s="1"/>
  <c r="P1432" i="3"/>
  <c r="Q1432" i="3" s="1"/>
  <c r="R1432" i="3" s="1"/>
  <c r="U1432" i="3" s="1"/>
  <c r="P1431" i="3"/>
  <c r="Q1431" i="3" s="1"/>
  <c r="R1431" i="3" s="1"/>
  <c r="U1431" i="3" s="1"/>
  <c r="P1430" i="3"/>
  <c r="Q1430" i="3" s="1"/>
  <c r="R1430" i="3" s="1"/>
  <c r="U1430" i="3" s="1"/>
  <c r="P1429" i="3"/>
  <c r="Q1429" i="3" s="1"/>
  <c r="R1429" i="3" s="1"/>
  <c r="U1429" i="3" s="1"/>
  <c r="P1428" i="3"/>
  <c r="Q1428" i="3" s="1"/>
  <c r="R1428" i="3" s="1"/>
  <c r="U1428" i="3" s="1"/>
  <c r="P1427" i="3"/>
  <c r="Q1427" i="3" s="1"/>
  <c r="R1427" i="3" s="1"/>
  <c r="U1427" i="3" s="1"/>
  <c r="P1426" i="3"/>
  <c r="Q1426" i="3" s="1"/>
  <c r="R1426" i="3" s="1"/>
  <c r="U1426" i="3" s="1"/>
  <c r="P1425" i="3"/>
  <c r="Q1425" i="3" s="1"/>
  <c r="R1425" i="3" s="1"/>
  <c r="U1425" i="3" s="1"/>
  <c r="P1424" i="3"/>
  <c r="Q1424" i="3" s="1"/>
  <c r="R1424" i="3" s="1"/>
  <c r="U1424" i="3" s="1"/>
  <c r="P1423" i="3"/>
  <c r="Q1423" i="3" s="1"/>
  <c r="R1423" i="3" s="1"/>
  <c r="U1423" i="3" s="1"/>
  <c r="P1422" i="3"/>
  <c r="Q1422" i="3" s="1"/>
  <c r="R1422" i="3" s="1"/>
  <c r="U1422" i="3" s="1"/>
  <c r="P1421" i="3"/>
  <c r="Q1421" i="3" s="1"/>
  <c r="R1421" i="3" s="1"/>
  <c r="P1419" i="3"/>
  <c r="Q1419" i="3" s="1"/>
  <c r="R1419" i="3" s="1"/>
  <c r="U1419" i="3" s="1"/>
  <c r="P1418" i="3"/>
  <c r="Q1418" i="3" s="1"/>
  <c r="R1418" i="3" s="1"/>
  <c r="U1418" i="3" s="1"/>
  <c r="P1416" i="3"/>
  <c r="Q1416" i="3" s="1"/>
  <c r="R1416" i="3" s="1"/>
  <c r="U1416" i="3" s="1"/>
  <c r="P1415" i="3"/>
  <c r="Q1415" i="3" s="1"/>
  <c r="R1415" i="3" s="1"/>
  <c r="U1415" i="3" s="1"/>
  <c r="P1414" i="3"/>
  <c r="Q1414" i="3" s="1"/>
  <c r="R1414" i="3" s="1"/>
  <c r="U1414" i="3" s="1"/>
  <c r="P1413" i="3"/>
  <c r="Q1413" i="3" s="1"/>
  <c r="R1413" i="3" s="1"/>
  <c r="U1413" i="3" s="1"/>
  <c r="P1412" i="3"/>
  <c r="Q1412" i="3" s="1"/>
  <c r="R1412" i="3" s="1"/>
  <c r="U1412" i="3" s="1"/>
  <c r="P1411" i="3"/>
  <c r="Q1411" i="3" s="1"/>
  <c r="R1411" i="3" s="1"/>
  <c r="U1411" i="3" s="1"/>
  <c r="P1410" i="3"/>
  <c r="Q1410" i="3" s="1"/>
  <c r="R1410" i="3" s="1"/>
  <c r="U1410" i="3" s="1"/>
  <c r="P1408" i="3"/>
  <c r="Q1408" i="3" s="1"/>
  <c r="R1408" i="3" s="1"/>
  <c r="U1408" i="3" s="1"/>
  <c r="P1407" i="3"/>
  <c r="Q1407" i="3" s="1"/>
  <c r="R1407" i="3" s="1"/>
  <c r="U1407" i="3" s="1"/>
  <c r="P1406" i="3"/>
  <c r="Q1406" i="3" s="1"/>
  <c r="R1406" i="3" s="1"/>
  <c r="U1406" i="3" s="1"/>
  <c r="P1405" i="3"/>
  <c r="Q1405" i="3" s="1"/>
  <c r="R1405" i="3" s="1"/>
  <c r="U1405" i="3" s="1"/>
  <c r="P1403" i="3"/>
  <c r="Q1403" i="3" s="1"/>
  <c r="R1403" i="3" s="1"/>
  <c r="P1402" i="3"/>
  <c r="Q1402" i="3" s="1"/>
  <c r="R1402" i="3" s="1"/>
  <c r="U1402" i="3" s="1"/>
  <c r="P1401" i="3"/>
  <c r="Q1401" i="3" s="1"/>
  <c r="R1401" i="3" s="1"/>
  <c r="U1401" i="3" s="1"/>
  <c r="P1400" i="3"/>
  <c r="Q1400" i="3" s="1"/>
  <c r="R1400" i="3" s="1"/>
  <c r="U1400" i="3" s="1"/>
  <c r="P1399" i="3"/>
  <c r="Q1399" i="3" s="1"/>
  <c r="R1399" i="3" s="1"/>
  <c r="U1399" i="3" s="1"/>
  <c r="P1398" i="3"/>
  <c r="Q1398" i="3" s="1"/>
  <c r="R1398" i="3" s="1"/>
  <c r="U1398" i="3" s="1"/>
  <c r="P1397" i="3"/>
  <c r="Q1397" i="3" s="1"/>
  <c r="R1397" i="3" s="1"/>
  <c r="U1397" i="3" s="1"/>
  <c r="P1396" i="3"/>
  <c r="Q1396" i="3" s="1"/>
  <c r="R1396" i="3" s="1"/>
  <c r="U1396" i="3" s="1"/>
  <c r="P1395" i="3"/>
  <c r="Q1395" i="3" s="1"/>
  <c r="R1395" i="3" s="1"/>
  <c r="U1395" i="3" s="1"/>
  <c r="P1394" i="3"/>
  <c r="Q1394" i="3" s="1"/>
  <c r="R1394" i="3" s="1"/>
  <c r="U1394" i="3" s="1"/>
  <c r="P1393" i="3"/>
  <c r="Q1393" i="3" s="1"/>
  <c r="R1393" i="3" s="1"/>
  <c r="U1393" i="3" s="1"/>
  <c r="P1392" i="3"/>
  <c r="Q1392" i="3" s="1"/>
  <c r="R1392" i="3" s="1"/>
  <c r="U1392" i="3" s="1"/>
  <c r="P1391" i="3"/>
  <c r="Q1391" i="3" s="1"/>
  <c r="R1391" i="3" s="1"/>
  <c r="U1391" i="3" s="1"/>
  <c r="P1390" i="3"/>
  <c r="Q1390" i="3" s="1"/>
  <c r="R1390" i="3" s="1"/>
  <c r="U1390" i="3" s="1"/>
  <c r="P1389" i="3"/>
  <c r="Q1389" i="3" s="1"/>
  <c r="R1389" i="3" s="1"/>
  <c r="P1388" i="3"/>
  <c r="Q1388" i="3" s="1"/>
  <c r="R1388" i="3" s="1"/>
  <c r="U1388" i="3" s="1"/>
  <c r="P1387" i="3"/>
  <c r="Q1387" i="3" s="1"/>
  <c r="R1387" i="3" s="1"/>
  <c r="U1387" i="3" s="1"/>
  <c r="P1385" i="3"/>
  <c r="Q1385" i="3" s="1"/>
  <c r="R1385" i="3" s="1"/>
  <c r="U1385" i="3" s="1"/>
  <c r="P1384" i="3"/>
  <c r="Q1384" i="3" s="1"/>
  <c r="R1384" i="3" s="1"/>
  <c r="S1384" i="3" s="1"/>
  <c r="T1384" i="3" s="1"/>
  <c r="P1383" i="3"/>
  <c r="Q1383" i="3" s="1"/>
  <c r="R1383" i="3" s="1"/>
  <c r="U1383" i="3" s="1"/>
  <c r="P1382" i="3"/>
  <c r="Q1382" i="3" s="1"/>
  <c r="R1382" i="3" s="1"/>
  <c r="U1382" i="3" s="1"/>
  <c r="P1381" i="3"/>
  <c r="Q1381" i="3" s="1"/>
  <c r="R1381" i="3" s="1"/>
  <c r="U1381" i="3" s="1"/>
  <c r="P1380" i="3"/>
  <c r="Q1380" i="3" s="1"/>
  <c r="R1380" i="3" s="1"/>
  <c r="U1380" i="3" s="1"/>
  <c r="P1379" i="3"/>
  <c r="Q1379" i="3" s="1"/>
  <c r="R1379" i="3" s="1"/>
  <c r="U1379" i="3" s="1"/>
  <c r="P1378" i="3"/>
  <c r="Q1378" i="3" s="1"/>
  <c r="R1378" i="3" s="1"/>
  <c r="U1378" i="3" s="1"/>
  <c r="P1376" i="3"/>
  <c r="Q1376" i="3" s="1"/>
  <c r="R1376" i="3" s="1"/>
  <c r="U1376" i="3" s="1"/>
  <c r="P1375" i="3"/>
  <c r="Q1375" i="3" s="1"/>
  <c r="R1375" i="3" s="1"/>
  <c r="U1375" i="3" s="1"/>
  <c r="P1374" i="3"/>
  <c r="Q1374" i="3" s="1"/>
  <c r="R1374" i="3" s="1"/>
  <c r="U1374" i="3" s="1"/>
  <c r="P1373" i="3"/>
  <c r="Q1373" i="3" s="1"/>
  <c r="R1373" i="3" s="1"/>
  <c r="U1373" i="3" s="1"/>
  <c r="P1372" i="3"/>
  <c r="Q1372" i="3" s="1"/>
  <c r="R1372" i="3" s="1"/>
  <c r="U1372" i="3" s="1"/>
  <c r="P1371" i="3"/>
  <c r="Q1371" i="3" s="1"/>
  <c r="R1371" i="3" s="1"/>
  <c r="U1371" i="3" s="1"/>
  <c r="P1369" i="3"/>
  <c r="Q1369" i="3" s="1"/>
  <c r="R1369" i="3" s="1"/>
  <c r="U1369" i="3" s="1"/>
  <c r="P1367" i="3"/>
  <c r="Q1367" i="3" s="1"/>
  <c r="R1367" i="3" s="1"/>
  <c r="U1367" i="3" s="1"/>
  <c r="P1366" i="3"/>
  <c r="Q1366" i="3" s="1"/>
  <c r="R1366" i="3" s="1"/>
  <c r="U1366" i="3" s="1"/>
  <c r="P1365" i="3"/>
  <c r="Q1365" i="3" s="1"/>
  <c r="R1365" i="3" s="1"/>
  <c r="U1365" i="3" s="1"/>
  <c r="P1364" i="3"/>
  <c r="Q1364" i="3" s="1"/>
  <c r="R1364" i="3" s="1"/>
  <c r="U1364" i="3" s="1"/>
  <c r="P1362" i="3"/>
  <c r="Q1362" i="3" s="1"/>
  <c r="R1362" i="3" s="1"/>
  <c r="U1362" i="3" s="1"/>
  <c r="P1361" i="3"/>
  <c r="Q1361" i="3" s="1"/>
  <c r="R1361" i="3" s="1"/>
  <c r="U1361" i="3" s="1"/>
  <c r="P1360" i="3"/>
  <c r="Q1360" i="3" s="1"/>
  <c r="R1360" i="3" s="1"/>
  <c r="U1360" i="3" s="1"/>
  <c r="P1359" i="3"/>
  <c r="Q1359" i="3" s="1"/>
  <c r="R1359" i="3" s="1"/>
  <c r="U1359" i="3" s="1"/>
  <c r="P1358" i="3"/>
  <c r="Q1358" i="3" s="1"/>
  <c r="R1358" i="3" s="1"/>
  <c r="U1358" i="3" s="1"/>
  <c r="P1357" i="3"/>
  <c r="Q1357" i="3" s="1"/>
  <c r="R1357" i="3" s="1"/>
  <c r="U1357" i="3" s="1"/>
  <c r="P1355" i="3"/>
  <c r="Q1355" i="3" s="1"/>
  <c r="R1355" i="3" s="1"/>
  <c r="U1355" i="3" s="1"/>
  <c r="P1354" i="3"/>
  <c r="Q1354" i="3" s="1"/>
  <c r="R1354" i="3" s="1"/>
  <c r="U1354" i="3" s="1"/>
  <c r="P1353" i="3"/>
  <c r="Q1353" i="3" s="1"/>
  <c r="R1353" i="3" s="1"/>
  <c r="U1353" i="3" s="1"/>
  <c r="P1352" i="3"/>
  <c r="Q1352" i="3" s="1"/>
  <c r="R1352" i="3" s="1"/>
  <c r="U1352" i="3" s="1"/>
  <c r="P1351" i="3"/>
  <c r="Q1351" i="3" s="1"/>
  <c r="R1351" i="3" s="1"/>
  <c r="U1351" i="3" s="1"/>
  <c r="P1350" i="3"/>
  <c r="Q1350" i="3" s="1"/>
  <c r="R1350" i="3" s="1"/>
  <c r="U1350" i="3" s="1"/>
  <c r="P1349" i="3"/>
  <c r="Q1349" i="3" s="1"/>
  <c r="R1349" i="3" s="1"/>
  <c r="U1349" i="3" s="1"/>
  <c r="P1348" i="3"/>
  <c r="Q1348" i="3" s="1"/>
  <c r="R1348" i="3" s="1"/>
  <c r="U1348" i="3" s="1"/>
  <c r="P1347" i="3"/>
  <c r="Q1347" i="3" s="1"/>
  <c r="R1347" i="3" s="1"/>
  <c r="U1347" i="3" s="1"/>
  <c r="P1346" i="3"/>
  <c r="Q1346" i="3" s="1"/>
  <c r="R1346" i="3" s="1"/>
  <c r="U1346" i="3" s="1"/>
  <c r="P1345" i="3"/>
  <c r="Q1345" i="3" s="1"/>
  <c r="R1345" i="3" s="1"/>
  <c r="U1345" i="3" s="1"/>
  <c r="P1343" i="3"/>
  <c r="Q1343" i="3" s="1"/>
  <c r="R1343" i="3" s="1"/>
  <c r="U1343" i="3" s="1"/>
  <c r="P1342" i="3"/>
  <c r="Q1342" i="3" s="1"/>
  <c r="R1342" i="3" s="1"/>
  <c r="U1342" i="3" s="1"/>
  <c r="P1341" i="3"/>
  <c r="Q1341" i="3" s="1"/>
  <c r="R1341" i="3" s="1"/>
  <c r="U1341" i="3" s="1"/>
  <c r="P1340" i="3"/>
  <c r="Q1340" i="3" s="1"/>
  <c r="R1340" i="3" s="1"/>
  <c r="U1340" i="3" s="1"/>
  <c r="P1339" i="3"/>
  <c r="Q1339" i="3" s="1"/>
  <c r="R1339" i="3" s="1"/>
  <c r="U1339" i="3" s="1"/>
  <c r="P1338" i="3"/>
  <c r="Q1338" i="3" s="1"/>
  <c r="R1338" i="3" s="1"/>
  <c r="U1338" i="3" s="1"/>
  <c r="P1337" i="3"/>
  <c r="Q1337" i="3" s="1"/>
  <c r="R1337" i="3" s="1"/>
  <c r="U1337" i="3" s="1"/>
  <c r="P1335" i="3"/>
  <c r="Q1335" i="3" s="1"/>
  <c r="R1335" i="3" s="1"/>
  <c r="U1335" i="3" s="1"/>
  <c r="P1334" i="3"/>
  <c r="Q1334" i="3" s="1"/>
  <c r="R1334" i="3" s="1"/>
  <c r="U1334" i="3" s="1"/>
  <c r="P1333" i="3"/>
  <c r="Q1333" i="3" s="1"/>
  <c r="R1333" i="3" s="1"/>
  <c r="U1333" i="3" s="1"/>
  <c r="P1332" i="3"/>
  <c r="Q1332" i="3" s="1"/>
  <c r="R1332" i="3" s="1"/>
  <c r="U1332" i="3" s="1"/>
  <c r="P1331" i="3"/>
  <c r="Q1331" i="3" s="1"/>
  <c r="R1331" i="3" s="1"/>
  <c r="U1331" i="3" s="1"/>
  <c r="P1330" i="3"/>
  <c r="Q1330" i="3" s="1"/>
  <c r="R1330" i="3" s="1"/>
  <c r="U1330" i="3" s="1"/>
  <c r="P1329" i="3"/>
  <c r="Q1329" i="3" s="1"/>
  <c r="R1329" i="3" s="1"/>
  <c r="U1329" i="3" s="1"/>
  <c r="P1328" i="3"/>
  <c r="Q1328" i="3" s="1"/>
  <c r="R1328" i="3" s="1"/>
  <c r="U1328" i="3" s="1"/>
  <c r="P1327" i="3"/>
  <c r="Q1327" i="3" s="1"/>
  <c r="R1327" i="3" s="1"/>
  <c r="U1327" i="3" s="1"/>
  <c r="P1325" i="3"/>
  <c r="Q1325" i="3" s="1"/>
  <c r="R1325" i="3" s="1"/>
  <c r="U1325" i="3" s="1"/>
  <c r="P1324" i="3"/>
  <c r="Q1324" i="3" s="1"/>
  <c r="R1324" i="3" s="1"/>
  <c r="U1324" i="3" s="1"/>
  <c r="P1323" i="3"/>
  <c r="Q1323" i="3" s="1"/>
  <c r="R1323" i="3" s="1"/>
  <c r="P1322" i="3"/>
  <c r="Q1322" i="3" s="1"/>
  <c r="R1322" i="3" s="1"/>
  <c r="U1322" i="3" s="1"/>
  <c r="P1321" i="3"/>
  <c r="Q1321" i="3" s="1"/>
  <c r="R1321" i="3" s="1"/>
  <c r="U1321" i="3" s="1"/>
  <c r="P1320" i="3"/>
  <c r="Q1320" i="3" s="1"/>
  <c r="R1320" i="3" s="1"/>
  <c r="U1320" i="3" s="1"/>
  <c r="P1319" i="3"/>
  <c r="Q1319" i="3" s="1"/>
  <c r="R1319" i="3" s="1"/>
  <c r="U1319" i="3" s="1"/>
  <c r="P1318" i="3"/>
  <c r="Q1318" i="3" s="1"/>
  <c r="R1318" i="3" s="1"/>
  <c r="U1318" i="3" s="1"/>
  <c r="P1317" i="3"/>
  <c r="Q1317" i="3" s="1"/>
  <c r="R1317" i="3" s="1"/>
  <c r="U1317" i="3" s="1"/>
  <c r="P1316" i="3"/>
  <c r="Q1316" i="3" s="1"/>
  <c r="R1316" i="3" s="1"/>
  <c r="U1316" i="3" s="1"/>
  <c r="P1315" i="3"/>
  <c r="Q1315" i="3" s="1"/>
  <c r="R1315" i="3" s="1"/>
  <c r="U1315" i="3" s="1"/>
  <c r="P1314" i="3"/>
  <c r="Q1314" i="3" s="1"/>
  <c r="R1314" i="3" s="1"/>
  <c r="U1314" i="3" s="1"/>
  <c r="P1313" i="3"/>
  <c r="Q1313" i="3" s="1"/>
  <c r="R1313" i="3" s="1"/>
  <c r="U1313" i="3" s="1"/>
  <c r="P1312" i="3"/>
  <c r="Q1312" i="3" s="1"/>
  <c r="R1312" i="3" s="1"/>
  <c r="U1312" i="3" s="1"/>
  <c r="P1311" i="3"/>
  <c r="Q1311" i="3" s="1"/>
  <c r="R1311" i="3" s="1"/>
  <c r="U1311" i="3" s="1"/>
  <c r="P1309" i="3"/>
  <c r="Q1309" i="3" s="1"/>
  <c r="R1309" i="3" s="1"/>
  <c r="U1309" i="3" s="1"/>
  <c r="P1308" i="3"/>
  <c r="Q1308" i="3" s="1"/>
  <c r="R1308" i="3" s="1"/>
  <c r="U1308" i="3" s="1"/>
  <c r="P1307" i="3"/>
  <c r="Q1307" i="3" s="1"/>
  <c r="R1307" i="3" s="1"/>
  <c r="U1307" i="3" s="1"/>
  <c r="P1305" i="3"/>
  <c r="Q1305" i="3" s="1"/>
  <c r="R1305" i="3" s="1"/>
  <c r="U1305" i="3" s="1"/>
  <c r="P1304" i="3"/>
  <c r="Q1304" i="3" s="1"/>
  <c r="R1304" i="3" s="1"/>
  <c r="U1304" i="3" s="1"/>
  <c r="P1303" i="3"/>
  <c r="Q1303" i="3" s="1"/>
  <c r="R1303" i="3" s="1"/>
  <c r="U1303" i="3" s="1"/>
  <c r="P1302" i="3"/>
  <c r="Q1302" i="3" s="1"/>
  <c r="R1302" i="3" s="1"/>
  <c r="U1302" i="3" s="1"/>
  <c r="P1300" i="3"/>
  <c r="Q1300" i="3" s="1"/>
  <c r="R1300" i="3" s="1"/>
  <c r="U1300" i="3" s="1"/>
  <c r="P1299" i="3"/>
  <c r="Q1299" i="3" s="1"/>
  <c r="R1299" i="3" s="1"/>
  <c r="U1299" i="3" s="1"/>
  <c r="P1298" i="3"/>
  <c r="Q1298" i="3" s="1"/>
  <c r="R1298" i="3" s="1"/>
  <c r="U1298" i="3" s="1"/>
  <c r="P1297" i="3"/>
  <c r="Q1297" i="3" s="1"/>
  <c r="R1297" i="3" s="1"/>
  <c r="P1296" i="3"/>
  <c r="Q1296" i="3" s="1"/>
  <c r="R1296" i="3" s="1"/>
  <c r="U1296" i="3" s="1"/>
  <c r="P1295" i="3"/>
  <c r="Q1295" i="3" s="1"/>
  <c r="R1295" i="3" s="1"/>
  <c r="P1294" i="3"/>
  <c r="Q1294" i="3" s="1"/>
  <c r="R1294" i="3" s="1"/>
  <c r="U1294" i="3" s="1"/>
  <c r="P1292" i="3"/>
  <c r="Q1292" i="3" s="1"/>
  <c r="R1292" i="3" s="1"/>
  <c r="U1292" i="3" s="1"/>
  <c r="P1291" i="3"/>
  <c r="Q1291" i="3" s="1"/>
  <c r="R1291" i="3" s="1"/>
  <c r="U1291" i="3" s="1"/>
  <c r="P1290" i="3"/>
  <c r="Q1290" i="3" s="1"/>
  <c r="R1290" i="3" s="1"/>
  <c r="U1290" i="3" s="1"/>
  <c r="P1289" i="3"/>
  <c r="Q1289" i="3" s="1"/>
  <c r="R1289" i="3" s="1"/>
  <c r="U1289" i="3" s="1"/>
  <c r="P1288" i="3"/>
  <c r="Q1288" i="3" s="1"/>
  <c r="R1288" i="3" s="1"/>
  <c r="U1288" i="3" s="1"/>
  <c r="P1287" i="3"/>
  <c r="Q1287" i="3" s="1"/>
  <c r="R1287" i="3" s="1"/>
  <c r="U1287" i="3" s="1"/>
  <c r="P1286" i="3"/>
  <c r="Q1286" i="3" s="1"/>
  <c r="R1286" i="3" s="1"/>
  <c r="U1286" i="3" s="1"/>
  <c r="P1285" i="3"/>
  <c r="Q1285" i="3" s="1"/>
  <c r="R1285" i="3" s="1"/>
  <c r="U1285" i="3" s="1"/>
  <c r="P1283" i="3"/>
  <c r="Q1283" i="3" s="1"/>
  <c r="R1283" i="3" s="1"/>
  <c r="U1283" i="3" s="1"/>
  <c r="P1282" i="3"/>
  <c r="Q1282" i="3" s="1"/>
  <c r="R1282" i="3" s="1"/>
  <c r="U1282" i="3" s="1"/>
  <c r="P1281" i="3"/>
  <c r="Q1281" i="3" s="1"/>
  <c r="R1281" i="3" s="1"/>
  <c r="U1281" i="3" s="1"/>
  <c r="P1280" i="3"/>
  <c r="Q1280" i="3" s="1"/>
  <c r="R1280" i="3" s="1"/>
  <c r="U1280" i="3" s="1"/>
  <c r="P1279" i="3"/>
  <c r="Q1279" i="3" s="1"/>
  <c r="R1279" i="3" s="1"/>
  <c r="U1279" i="3" s="1"/>
  <c r="P1278" i="3"/>
  <c r="Q1278" i="3" s="1"/>
  <c r="R1278" i="3" s="1"/>
  <c r="U1278" i="3" s="1"/>
  <c r="P1277" i="3"/>
  <c r="Q1277" i="3" s="1"/>
  <c r="R1277" i="3" s="1"/>
  <c r="U1277" i="3" s="1"/>
  <c r="P1276" i="3"/>
  <c r="Q1276" i="3" s="1"/>
  <c r="R1276" i="3" s="1"/>
  <c r="U1276" i="3" s="1"/>
  <c r="P1275" i="3"/>
  <c r="Q1275" i="3" s="1"/>
  <c r="R1275" i="3" s="1"/>
  <c r="U1275" i="3" s="1"/>
  <c r="P1274" i="3"/>
  <c r="Q1274" i="3" s="1"/>
  <c r="R1274" i="3" s="1"/>
  <c r="U1274" i="3" s="1"/>
  <c r="P1273" i="3"/>
  <c r="Q1273" i="3" s="1"/>
  <c r="R1273" i="3" s="1"/>
  <c r="U1273" i="3" s="1"/>
  <c r="P1272" i="3"/>
  <c r="Q1272" i="3" s="1"/>
  <c r="R1272" i="3" s="1"/>
  <c r="U1272" i="3" s="1"/>
  <c r="P1271" i="3"/>
  <c r="Q1271" i="3" s="1"/>
  <c r="R1271" i="3" s="1"/>
  <c r="U1271" i="3" s="1"/>
  <c r="P1270" i="3"/>
  <c r="Q1270" i="3" s="1"/>
  <c r="R1270" i="3" s="1"/>
  <c r="U1270" i="3" s="1"/>
  <c r="P1269" i="3"/>
  <c r="Q1269" i="3" s="1"/>
  <c r="R1269" i="3" s="1"/>
  <c r="U1269" i="3" s="1"/>
  <c r="P1268" i="3"/>
  <c r="Q1268" i="3" s="1"/>
  <c r="R1268" i="3" s="1"/>
  <c r="P1267" i="3"/>
  <c r="Q1267" i="3" s="1"/>
  <c r="R1267" i="3" s="1"/>
  <c r="U1267" i="3" s="1"/>
  <c r="P1266" i="3"/>
  <c r="Q1266" i="3" s="1"/>
  <c r="R1266" i="3" s="1"/>
  <c r="U1266" i="3" s="1"/>
  <c r="P1265" i="3"/>
  <c r="Q1265" i="3" s="1"/>
  <c r="R1265" i="3" s="1"/>
  <c r="U1265" i="3" s="1"/>
  <c r="P1264" i="3"/>
  <c r="Q1264" i="3" s="1"/>
  <c r="R1264" i="3" s="1"/>
  <c r="U1264" i="3" s="1"/>
  <c r="P1263" i="3"/>
  <c r="Q1263" i="3" s="1"/>
  <c r="R1263" i="3" s="1"/>
  <c r="U1263" i="3" s="1"/>
  <c r="P1262" i="3"/>
  <c r="Q1262" i="3" s="1"/>
  <c r="R1262" i="3" s="1"/>
  <c r="P1261" i="3"/>
  <c r="Q1261" i="3" s="1"/>
  <c r="R1261" i="3" s="1"/>
  <c r="U1261" i="3" s="1"/>
  <c r="P1260" i="3"/>
  <c r="Q1260" i="3" s="1"/>
  <c r="R1260" i="3" s="1"/>
  <c r="U1260" i="3" s="1"/>
  <c r="P1258" i="3"/>
  <c r="Q1258" i="3" s="1"/>
  <c r="R1258" i="3" s="1"/>
  <c r="U1258" i="3" s="1"/>
  <c r="P1257" i="3"/>
  <c r="Q1257" i="3" s="1"/>
  <c r="R1257" i="3" s="1"/>
  <c r="U1257" i="3" s="1"/>
  <c r="P1256" i="3"/>
  <c r="Q1256" i="3" s="1"/>
  <c r="R1256" i="3" s="1"/>
  <c r="U1256" i="3" s="1"/>
  <c r="P1255" i="3"/>
  <c r="Q1255" i="3" s="1"/>
  <c r="R1255" i="3" s="1"/>
  <c r="U1255" i="3" s="1"/>
  <c r="P1254" i="3"/>
  <c r="Q1254" i="3" s="1"/>
  <c r="R1254" i="3" s="1"/>
  <c r="U1254" i="3" s="1"/>
  <c r="P1253" i="3"/>
  <c r="Q1253" i="3" s="1"/>
  <c r="R1253" i="3" s="1"/>
  <c r="U1253" i="3" s="1"/>
  <c r="P1252" i="3"/>
  <c r="Q1252" i="3" s="1"/>
  <c r="R1252" i="3" s="1"/>
  <c r="U1252" i="3" s="1"/>
  <c r="P1251" i="3"/>
  <c r="Q1251" i="3" s="1"/>
  <c r="R1251" i="3" s="1"/>
  <c r="U1251" i="3" s="1"/>
  <c r="P1250" i="3"/>
  <c r="Q1250" i="3" s="1"/>
  <c r="R1250" i="3" s="1"/>
  <c r="U1250" i="3" s="1"/>
  <c r="P1249" i="3"/>
  <c r="Q1249" i="3" s="1"/>
  <c r="R1249" i="3" s="1"/>
  <c r="U1249" i="3" s="1"/>
  <c r="P1248" i="3"/>
  <c r="Q1248" i="3" s="1"/>
  <c r="R1248" i="3" s="1"/>
  <c r="P1247" i="3"/>
  <c r="Q1247" i="3" s="1"/>
  <c r="R1247" i="3" s="1"/>
  <c r="U1247" i="3" s="1"/>
  <c r="P1246" i="3"/>
  <c r="Q1246" i="3" s="1"/>
  <c r="R1246" i="3" s="1"/>
  <c r="U1246" i="3" s="1"/>
  <c r="P1245" i="3"/>
  <c r="Q1245" i="3" s="1"/>
  <c r="R1245" i="3" s="1"/>
  <c r="U1245" i="3" s="1"/>
  <c r="P1244" i="3"/>
  <c r="Q1244" i="3" s="1"/>
  <c r="R1244" i="3" s="1"/>
  <c r="U1244" i="3" s="1"/>
  <c r="P1242" i="3"/>
  <c r="Q1242" i="3" s="1"/>
  <c r="R1242" i="3" s="1"/>
  <c r="U1242" i="3" s="1"/>
  <c r="P1241" i="3"/>
  <c r="Q1241" i="3" s="1"/>
  <c r="R1241" i="3" s="1"/>
  <c r="U1241" i="3" s="1"/>
  <c r="P1240" i="3"/>
  <c r="Q1240" i="3" s="1"/>
  <c r="R1240" i="3" s="1"/>
  <c r="U1240" i="3" s="1"/>
  <c r="P1239" i="3"/>
  <c r="Q1239" i="3" s="1"/>
  <c r="R1239" i="3" s="1"/>
  <c r="U1239" i="3" s="1"/>
  <c r="P1238" i="3"/>
  <c r="Q1238" i="3" s="1"/>
  <c r="R1238" i="3" s="1"/>
  <c r="U1238" i="3" s="1"/>
  <c r="P1237" i="3"/>
  <c r="Q1237" i="3" s="1"/>
  <c r="R1237" i="3" s="1"/>
  <c r="U1237" i="3" s="1"/>
  <c r="P1236" i="3"/>
  <c r="Q1236" i="3" s="1"/>
  <c r="R1236" i="3" s="1"/>
  <c r="U1236" i="3" s="1"/>
  <c r="P1235" i="3"/>
  <c r="Q1235" i="3" s="1"/>
  <c r="R1235" i="3" s="1"/>
  <c r="U1235" i="3" s="1"/>
  <c r="P1234" i="3"/>
  <c r="Q1234" i="3" s="1"/>
  <c r="R1234" i="3" s="1"/>
  <c r="U1234" i="3" s="1"/>
  <c r="P1233" i="3"/>
  <c r="Q1233" i="3" s="1"/>
  <c r="R1233" i="3" s="1"/>
  <c r="U1233" i="3" s="1"/>
  <c r="P1232" i="3"/>
  <c r="Q1232" i="3" s="1"/>
  <c r="R1232" i="3" s="1"/>
  <c r="U1232" i="3" s="1"/>
  <c r="P1231" i="3"/>
  <c r="Q1231" i="3" s="1"/>
  <c r="R1231" i="3" s="1"/>
  <c r="U1231" i="3" s="1"/>
  <c r="P1230" i="3"/>
  <c r="Q1230" i="3" s="1"/>
  <c r="R1230" i="3" s="1"/>
  <c r="U1230" i="3" s="1"/>
  <c r="P1229" i="3"/>
  <c r="Q1229" i="3" s="1"/>
  <c r="R1229" i="3" s="1"/>
  <c r="U1229" i="3" s="1"/>
  <c r="P1228" i="3"/>
  <c r="Q1228" i="3" s="1"/>
  <c r="R1228" i="3" s="1"/>
  <c r="U1228" i="3" s="1"/>
  <c r="P1227" i="3"/>
  <c r="Q1227" i="3" s="1"/>
  <c r="R1227" i="3" s="1"/>
  <c r="U1227" i="3" s="1"/>
  <c r="P1226" i="3"/>
  <c r="Q1226" i="3" s="1"/>
  <c r="R1226" i="3" s="1"/>
  <c r="U1226" i="3" s="1"/>
  <c r="P1225" i="3"/>
  <c r="Q1225" i="3" s="1"/>
  <c r="R1225" i="3" s="1"/>
  <c r="U1225" i="3" s="1"/>
  <c r="P1224" i="3"/>
  <c r="Q1224" i="3" s="1"/>
  <c r="R1224" i="3" s="1"/>
  <c r="U1224" i="3" s="1"/>
  <c r="P1222" i="3"/>
  <c r="Q1222" i="3" s="1"/>
  <c r="R1222" i="3" s="1"/>
  <c r="U1222" i="3" s="1"/>
  <c r="P1221" i="3"/>
  <c r="Q1221" i="3" s="1"/>
  <c r="R1221" i="3" s="1"/>
  <c r="U1221" i="3" s="1"/>
  <c r="P1219" i="3"/>
  <c r="Q1219" i="3" s="1"/>
  <c r="R1219" i="3" s="1"/>
  <c r="U1219" i="3" s="1"/>
  <c r="P1218" i="3"/>
  <c r="Q1218" i="3" s="1"/>
  <c r="R1218" i="3" s="1"/>
  <c r="U1218" i="3" s="1"/>
  <c r="P1217" i="3"/>
  <c r="Q1217" i="3" s="1"/>
  <c r="R1217" i="3" s="1"/>
  <c r="U1217" i="3" s="1"/>
  <c r="P1216" i="3"/>
  <c r="Q1216" i="3" s="1"/>
  <c r="R1216" i="3" s="1"/>
  <c r="U1216" i="3" s="1"/>
  <c r="P1214" i="3"/>
  <c r="Q1214" i="3" s="1"/>
  <c r="R1214" i="3" s="1"/>
  <c r="U1214" i="3" s="1"/>
  <c r="P1213" i="3"/>
  <c r="Q1213" i="3" s="1"/>
  <c r="R1213" i="3" s="1"/>
  <c r="U1213" i="3" s="1"/>
  <c r="P1212" i="3"/>
  <c r="Q1212" i="3" s="1"/>
  <c r="R1212" i="3" s="1"/>
  <c r="U1212" i="3" s="1"/>
  <c r="P1210" i="3"/>
  <c r="Q1210" i="3" s="1"/>
  <c r="R1210" i="3" s="1"/>
  <c r="U1210" i="3" s="1"/>
  <c r="P1209" i="3"/>
  <c r="Q1209" i="3" s="1"/>
  <c r="R1209" i="3" s="1"/>
  <c r="U1209" i="3" s="1"/>
  <c r="P1208" i="3"/>
  <c r="Q1208" i="3" s="1"/>
  <c r="R1208" i="3" s="1"/>
  <c r="U1208" i="3" s="1"/>
  <c r="P1207" i="3"/>
  <c r="Q1207" i="3" s="1"/>
  <c r="R1207" i="3" s="1"/>
  <c r="U1207" i="3" s="1"/>
  <c r="P1206" i="3"/>
  <c r="Q1206" i="3" s="1"/>
  <c r="R1206" i="3" s="1"/>
  <c r="U1206" i="3" s="1"/>
  <c r="P1205" i="3"/>
  <c r="Q1205" i="3" s="1"/>
  <c r="R1205" i="3" s="1"/>
  <c r="U1205" i="3" s="1"/>
  <c r="P1204" i="3"/>
  <c r="Q1204" i="3" s="1"/>
  <c r="R1204" i="3" s="1"/>
  <c r="U1204" i="3" s="1"/>
  <c r="P1203" i="3"/>
  <c r="Q1203" i="3" s="1"/>
  <c r="R1203" i="3" s="1"/>
  <c r="U1203" i="3" s="1"/>
  <c r="P1202" i="3"/>
  <c r="Q1202" i="3" s="1"/>
  <c r="R1202" i="3" s="1"/>
  <c r="U1202" i="3" s="1"/>
  <c r="P1201" i="3"/>
  <c r="Q1201" i="3" s="1"/>
  <c r="R1201" i="3" s="1"/>
  <c r="U1201" i="3" s="1"/>
  <c r="P1200" i="3"/>
  <c r="Q1200" i="3" s="1"/>
  <c r="R1200" i="3" s="1"/>
  <c r="U1200" i="3" s="1"/>
  <c r="P1198" i="3"/>
  <c r="Q1198" i="3" s="1"/>
  <c r="R1198" i="3" s="1"/>
  <c r="U1198" i="3" s="1"/>
  <c r="P1197" i="3"/>
  <c r="Q1197" i="3" s="1"/>
  <c r="R1197" i="3" s="1"/>
  <c r="U1197" i="3" s="1"/>
  <c r="P1196" i="3"/>
  <c r="Q1196" i="3" s="1"/>
  <c r="R1196" i="3" s="1"/>
  <c r="U1196" i="3" s="1"/>
  <c r="P1195" i="3"/>
  <c r="Q1195" i="3" s="1"/>
  <c r="R1195" i="3" s="1"/>
  <c r="U1195" i="3" s="1"/>
  <c r="P1194" i="3"/>
  <c r="Q1194" i="3" s="1"/>
  <c r="R1194" i="3" s="1"/>
  <c r="U1194" i="3" s="1"/>
  <c r="P1193" i="3"/>
  <c r="Q1193" i="3" s="1"/>
  <c r="R1193" i="3" s="1"/>
  <c r="U1193" i="3" s="1"/>
  <c r="P1192" i="3"/>
  <c r="Q1192" i="3" s="1"/>
  <c r="R1192" i="3" s="1"/>
  <c r="U1192" i="3" s="1"/>
  <c r="P1191" i="3"/>
  <c r="Q1191" i="3" s="1"/>
  <c r="R1191" i="3" s="1"/>
  <c r="U1191" i="3" s="1"/>
  <c r="P1189" i="3"/>
  <c r="Q1189" i="3" s="1"/>
  <c r="R1189" i="3" s="1"/>
  <c r="U1189" i="3" s="1"/>
  <c r="P1188" i="3"/>
  <c r="Q1188" i="3" s="1"/>
  <c r="R1188" i="3" s="1"/>
  <c r="P1187" i="3"/>
  <c r="Q1187" i="3" s="1"/>
  <c r="R1187" i="3" s="1"/>
  <c r="U1187" i="3" s="1"/>
  <c r="P1185" i="3"/>
  <c r="Q1185" i="3" s="1"/>
  <c r="R1185" i="3" s="1"/>
  <c r="U1185" i="3" s="1"/>
  <c r="P1183" i="3"/>
  <c r="Q1183" i="3" s="1"/>
  <c r="R1183" i="3" s="1"/>
  <c r="U1183" i="3" s="1"/>
  <c r="P1182" i="3"/>
  <c r="Q1182" i="3" s="1"/>
  <c r="R1182" i="3" s="1"/>
  <c r="U1182" i="3" s="1"/>
  <c r="P1180" i="3"/>
  <c r="Q1180" i="3" s="1"/>
  <c r="R1180" i="3" s="1"/>
  <c r="U1180" i="3" s="1"/>
  <c r="P1179" i="3"/>
  <c r="Q1179" i="3" s="1"/>
  <c r="R1179" i="3" s="1"/>
  <c r="U1179" i="3" s="1"/>
  <c r="P1178" i="3"/>
  <c r="Q1178" i="3" s="1"/>
  <c r="R1178" i="3" s="1"/>
  <c r="U1178" i="3" s="1"/>
  <c r="P1177" i="3"/>
  <c r="Q1177" i="3" s="1"/>
  <c r="R1177" i="3" s="1"/>
  <c r="U1177" i="3" s="1"/>
  <c r="P1176" i="3"/>
  <c r="Q1176" i="3" s="1"/>
  <c r="R1176" i="3" s="1"/>
  <c r="U1176" i="3" s="1"/>
  <c r="P1175" i="3"/>
  <c r="Q1175" i="3" s="1"/>
  <c r="R1175" i="3" s="1"/>
  <c r="U1175" i="3" s="1"/>
  <c r="P1174" i="3"/>
  <c r="Q1174" i="3" s="1"/>
  <c r="R1174" i="3" s="1"/>
  <c r="U1174" i="3" s="1"/>
  <c r="P1173" i="3"/>
  <c r="Q1173" i="3" s="1"/>
  <c r="R1173" i="3" s="1"/>
  <c r="U1173" i="3" s="1"/>
  <c r="P1172" i="3"/>
  <c r="Q1172" i="3" s="1"/>
  <c r="R1172" i="3" s="1"/>
  <c r="U1172" i="3" s="1"/>
  <c r="P1171" i="3"/>
  <c r="Q1171" i="3" s="1"/>
  <c r="R1171" i="3" s="1"/>
  <c r="U1171" i="3" s="1"/>
  <c r="P1169" i="3"/>
  <c r="Q1169" i="3" s="1"/>
  <c r="R1169" i="3" s="1"/>
  <c r="U1169" i="3" s="1"/>
  <c r="P1168" i="3"/>
  <c r="Q1168" i="3" s="1"/>
  <c r="R1168" i="3" s="1"/>
  <c r="U1168" i="3" s="1"/>
  <c r="P1167" i="3"/>
  <c r="Q1167" i="3" s="1"/>
  <c r="R1167" i="3" s="1"/>
  <c r="U1167" i="3" s="1"/>
  <c r="P1166" i="3"/>
  <c r="Q1166" i="3" s="1"/>
  <c r="R1166" i="3" s="1"/>
  <c r="U1166" i="3" s="1"/>
  <c r="P1165" i="3"/>
  <c r="Q1165" i="3" s="1"/>
  <c r="R1165" i="3" s="1"/>
  <c r="U1165" i="3" s="1"/>
  <c r="P1163" i="3"/>
  <c r="Q1163" i="3" s="1"/>
  <c r="R1163" i="3" s="1"/>
  <c r="U1163" i="3" s="1"/>
  <c r="P1162" i="3"/>
  <c r="Q1162" i="3" s="1"/>
  <c r="R1162" i="3" s="1"/>
  <c r="U1162" i="3" s="1"/>
  <c r="P1161" i="3"/>
  <c r="Q1161" i="3" s="1"/>
  <c r="R1161" i="3" s="1"/>
  <c r="U1161" i="3" s="1"/>
  <c r="P1160" i="3"/>
  <c r="Q1160" i="3" s="1"/>
  <c r="R1160" i="3" s="1"/>
  <c r="U1160" i="3" s="1"/>
  <c r="P1159" i="3"/>
  <c r="Q1159" i="3" s="1"/>
  <c r="R1159" i="3" s="1"/>
  <c r="U1159" i="3" s="1"/>
  <c r="P1158" i="3"/>
  <c r="Q1158" i="3" s="1"/>
  <c r="R1158" i="3" s="1"/>
  <c r="U1158" i="3" s="1"/>
  <c r="P1157" i="3"/>
  <c r="Q1157" i="3" s="1"/>
  <c r="R1157" i="3" s="1"/>
  <c r="U1157" i="3" s="1"/>
  <c r="P1156" i="3"/>
  <c r="Q1156" i="3" s="1"/>
  <c r="R1156" i="3" s="1"/>
  <c r="U1156" i="3" s="1"/>
  <c r="P1155" i="3"/>
  <c r="Q1155" i="3" s="1"/>
  <c r="R1155" i="3" s="1"/>
  <c r="U1155" i="3" s="1"/>
  <c r="P1154" i="3"/>
  <c r="Q1154" i="3" s="1"/>
  <c r="R1154" i="3" s="1"/>
  <c r="U1154" i="3" s="1"/>
  <c r="P1153" i="3"/>
  <c r="Q1153" i="3" s="1"/>
  <c r="R1153" i="3" s="1"/>
  <c r="U1153" i="3" s="1"/>
  <c r="P1152" i="3"/>
  <c r="Q1152" i="3" s="1"/>
  <c r="R1152" i="3" s="1"/>
  <c r="U1152" i="3" s="1"/>
  <c r="P1150" i="3"/>
  <c r="Q1150" i="3" s="1"/>
  <c r="R1150" i="3" s="1"/>
  <c r="U1150" i="3" s="1"/>
  <c r="P1149" i="3"/>
  <c r="Q1149" i="3" s="1"/>
  <c r="R1149" i="3" s="1"/>
  <c r="U1149" i="3" s="1"/>
  <c r="P1148" i="3"/>
  <c r="Q1148" i="3" s="1"/>
  <c r="R1148" i="3" s="1"/>
  <c r="U1148" i="3" s="1"/>
  <c r="P1147" i="3"/>
  <c r="Q1147" i="3" s="1"/>
  <c r="R1147" i="3" s="1"/>
  <c r="P1146" i="3"/>
  <c r="Q1146" i="3" s="1"/>
  <c r="R1146" i="3" s="1"/>
  <c r="U1146" i="3" s="1"/>
  <c r="P1145" i="3"/>
  <c r="Q1145" i="3" s="1"/>
  <c r="R1145" i="3" s="1"/>
  <c r="U1145" i="3" s="1"/>
  <c r="P1144" i="3"/>
  <c r="Q1144" i="3" s="1"/>
  <c r="R1144" i="3" s="1"/>
  <c r="U1144" i="3" s="1"/>
  <c r="P1143" i="3"/>
  <c r="Q1143" i="3" s="1"/>
  <c r="R1143" i="3" s="1"/>
  <c r="U1143" i="3" s="1"/>
  <c r="P1142" i="3"/>
  <c r="Q1142" i="3" s="1"/>
  <c r="R1142" i="3" s="1"/>
  <c r="U1142" i="3" s="1"/>
  <c r="P1141" i="3"/>
  <c r="Q1141" i="3" s="1"/>
  <c r="R1141" i="3" s="1"/>
  <c r="U1141" i="3" s="1"/>
  <c r="P1140" i="3"/>
  <c r="Q1140" i="3" s="1"/>
  <c r="R1140" i="3" s="1"/>
  <c r="U1140" i="3" s="1"/>
  <c r="P1139" i="3"/>
  <c r="Q1139" i="3" s="1"/>
  <c r="R1139" i="3" s="1"/>
  <c r="U1139" i="3" s="1"/>
  <c r="P1138" i="3"/>
  <c r="Q1138" i="3" s="1"/>
  <c r="R1138" i="3" s="1"/>
  <c r="P1137" i="3"/>
  <c r="Q1137" i="3" s="1"/>
  <c r="R1137" i="3" s="1"/>
  <c r="U1137" i="3" s="1"/>
  <c r="P1136" i="3"/>
  <c r="Q1136" i="3" s="1"/>
  <c r="R1136" i="3" s="1"/>
  <c r="U1136" i="3" s="1"/>
  <c r="P1135" i="3"/>
  <c r="Q1135" i="3" s="1"/>
  <c r="R1135" i="3" s="1"/>
  <c r="U1135" i="3" s="1"/>
  <c r="P1134" i="3"/>
  <c r="Q1134" i="3" s="1"/>
  <c r="R1134" i="3" s="1"/>
  <c r="U1134" i="3" s="1"/>
  <c r="P1133" i="3"/>
  <c r="Q1133" i="3" s="1"/>
  <c r="R1133" i="3" s="1"/>
  <c r="U1133" i="3" s="1"/>
  <c r="P1132" i="3"/>
  <c r="Q1132" i="3" s="1"/>
  <c r="R1132" i="3" s="1"/>
  <c r="U1132" i="3" s="1"/>
  <c r="P1130" i="3"/>
  <c r="Q1130" i="3" s="1"/>
  <c r="R1130" i="3" s="1"/>
  <c r="U1130" i="3" s="1"/>
  <c r="P1129" i="3"/>
  <c r="Q1129" i="3" s="1"/>
  <c r="R1129" i="3" s="1"/>
  <c r="U1129" i="3" s="1"/>
  <c r="P1126" i="3"/>
  <c r="Q1126" i="3" s="1"/>
  <c r="R1126" i="3" s="1"/>
  <c r="U1126" i="3" s="1"/>
  <c r="P1125" i="3"/>
  <c r="Q1125" i="3" s="1"/>
  <c r="R1125" i="3" s="1"/>
  <c r="U1125" i="3" s="1"/>
  <c r="P1123" i="3"/>
  <c r="Q1123" i="3" s="1"/>
  <c r="R1123" i="3" s="1"/>
  <c r="U1123" i="3" s="1"/>
  <c r="P1122" i="3"/>
  <c r="Q1122" i="3" s="1"/>
  <c r="R1122" i="3" s="1"/>
  <c r="U1122" i="3" s="1"/>
  <c r="P1121" i="3"/>
  <c r="Q1121" i="3" s="1"/>
  <c r="R1121" i="3" s="1"/>
  <c r="U1121" i="3" s="1"/>
  <c r="P1120" i="3"/>
  <c r="Q1120" i="3" s="1"/>
  <c r="R1120" i="3" s="1"/>
  <c r="U1120" i="3" s="1"/>
  <c r="P1119" i="3"/>
  <c r="Q1119" i="3" s="1"/>
  <c r="R1119" i="3" s="1"/>
  <c r="U1119" i="3" s="1"/>
  <c r="P1118" i="3"/>
  <c r="Q1118" i="3" s="1"/>
  <c r="R1118" i="3" s="1"/>
  <c r="U1118" i="3" s="1"/>
  <c r="P1117" i="3"/>
  <c r="Q1117" i="3" s="1"/>
  <c r="R1117" i="3" s="1"/>
  <c r="U1117" i="3" s="1"/>
  <c r="P1116" i="3"/>
  <c r="Q1116" i="3" s="1"/>
  <c r="R1116" i="3" s="1"/>
  <c r="U1116" i="3" s="1"/>
  <c r="P1115" i="3"/>
  <c r="Q1115" i="3" s="1"/>
  <c r="R1115" i="3" s="1"/>
  <c r="U1115" i="3" s="1"/>
  <c r="P1112" i="3"/>
  <c r="Q1112" i="3" s="1"/>
  <c r="R1112" i="3" s="1"/>
  <c r="U1112" i="3" s="1"/>
  <c r="P1111" i="3"/>
  <c r="Q1111" i="3" s="1"/>
  <c r="R1111" i="3" s="1"/>
  <c r="U1111" i="3" s="1"/>
  <c r="P1109" i="3"/>
  <c r="Q1109" i="3" s="1"/>
  <c r="R1109" i="3" s="1"/>
  <c r="U1109" i="3" s="1"/>
  <c r="P1108" i="3"/>
  <c r="Q1108" i="3" s="1"/>
  <c r="R1108" i="3" s="1"/>
  <c r="U1108" i="3" s="1"/>
  <c r="P1107" i="3"/>
  <c r="Q1107" i="3" s="1"/>
  <c r="R1107" i="3" s="1"/>
  <c r="U1107" i="3" s="1"/>
  <c r="P1106" i="3"/>
  <c r="Q1106" i="3" s="1"/>
  <c r="R1106" i="3" s="1"/>
  <c r="U1106" i="3" s="1"/>
  <c r="P1105" i="3"/>
  <c r="Q1105" i="3" s="1"/>
  <c r="R1105" i="3" s="1"/>
  <c r="U1105" i="3" s="1"/>
  <c r="P1104" i="3"/>
  <c r="Q1104" i="3" s="1"/>
  <c r="R1104" i="3" s="1"/>
  <c r="U1104" i="3" s="1"/>
  <c r="P1103" i="3"/>
  <c r="Q1103" i="3" s="1"/>
  <c r="R1103" i="3" s="1"/>
  <c r="U1103" i="3" s="1"/>
  <c r="P1102" i="3"/>
  <c r="Q1102" i="3" s="1"/>
  <c r="R1102" i="3" s="1"/>
  <c r="U1102" i="3" s="1"/>
  <c r="P1101" i="3"/>
  <c r="Q1101" i="3" s="1"/>
  <c r="R1101" i="3" s="1"/>
  <c r="U1101" i="3" s="1"/>
  <c r="P1100" i="3"/>
  <c r="Q1100" i="3" s="1"/>
  <c r="R1100" i="3" s="1"/>
  <c r="U1100" i="3" s="1"/>
  <c r="P1099" i="3"/>
  <c r="Q1099" i="3" s="1"/>
  <c r="R1099" i="3" s="1"/>
  <c r="U1099" i="3" s="1"/>
  <c r="P1098" i="3"/>
  <c r="Q1098" i="3" s="1"/>
  <c r="R1098" i="3" s="1"/>
  <c r="U1098" i="3" s="1"/>
  <c r="P1097" i="3"/>
  <c r="Q1097" i="3" s="1"/>
  <c r="R1097" i="3" s="1"/>
  <c r="U1097" i="3" s="1"/>
  <c r="P1096" i="3"/>
  <c r="Q1096" i="3" s="1"/>
  <c r="R1096" i="3" s="1"/>
  <c r="U1096" i="3" s="1"/>
  <c r="P1095" i="3"/>
  <c r="Q1095" i="3" s="1"/>
  <c r="R1095" i="3" s="1"/>
  <c r="U1095" i="3" s="1"/>
  <c r="P1094" i="3"/>
  <c r="Q1094" i="3" s="1"/>
  <c r="R1094" i="3" s="1"/>
  <c r="U1094" i="3" s="1"/>
  <c r="P1093" i="3"/>
  <c r="Q1093" i="3" s="1"/>
  <c r="R1093" i="3" s="1"/>
  <c r="U1093" i="3" s="1"/>
  <c r="P1092" i="3"/>
  <c r="Q1092" i="3" s="1"/>
  <c r="R1092" i="3" s="1"/>
  <c r="U1092" i="3" s="1"/>
  <c r="P1091" i="3"/>
  <c r="Q1091" i="3" s="1"/>
  <c r="R1091" i="3" s="1"/>
  <c r="U1091" i="3" s="1"/>
  <c r="P1090" i="3"/>
  <c r="Q1090" i="3" s="1"/>
  <c r="R1090" i="3" s="1"/>
  <c r="U1090" i="3" s="1"/>
  <c r="P1089" i="3"/>
  <c r="Q1089" i="3" s="1"/>
  <c r="R1089" i="3" s="1"/>
  <c r="U1089" i="3" s="1"/>
  <c r="P1088" i="3"/>
  <c r="Q1088" i="3" s="1"/>
  <c r="R1088" i="3" s="1"/>
  <c r="U1088" i="3" s="1"/>
  <c r="P1087" i="3"/>
  <c r="Q1087" i="3" s="1"/>
  <c r="R1087" i="3" s="1"/>
  <c r="U1087" i="3" s="1"/>
  <c r="P1086" i="3"/>
  <c r="Q1086" i="3" s="1"/>
  <c r="R1086" i="3" s="1"/>
  <c r="U1086" i="3" s="1"/>
  <c r="P1085" i="3"/>
  <c r="Q1085" i="3" s="1"/>
  <c r="R1085" i="3" s="1"/>
  <c r="U1085" i="3" s="1"/>
  <c r="P1084" i="3"/>
  <c r="Q1084" i="3" s="1"/>
  <c r="R1084" i="3" s="1"/>
  <c r="P1083" i="3"/>
  <c r="Q1083" i="3" s="1"/>
  <c r="R1083" i="3" s="1"/>
  <c r="U1083" i="3" s="1"/>
  <c r="P1082" i="3"/>
  <c r="Q1082" i="3" s="1"/>
  <c r="R1082" i="3" s="1"/>
  <c r="U1082" i="3" s="1"/>
  <c r="P1081" i="3"/>
  <c r="Q1081" i="3" s="1"/>
  <c r="R1081" i="3" s="1"/>
  <c r="P1080" i="3"/>
  <c r="Q1080" i="3" s="1"/>
  <c r="R1080" i="3" s="1"/>
  <c r="U1080" i="3" s="1"/>
  <c r="P1079" i="3"/>
  <c r="Q1079" i="3" s="1"/>
  <c r="R1079" i="3" s="1"/>
  <c r="P1078" i="3"/>
  <c r="Q1078" i="3" s="1"/>
  <c r="R1078" i="3" s="1"/>
  <c r="U1078" i="3" s="1"/>
  <c r="P1077" i="3"/>
  <c r="Q1077" i="3" s="1"/>
  <c r="R1077" i="3" s="1"/>
  <c r="U1077" i="3" s="1"/>
  <c r="P1076" i="3"/>
  <c r="Q1076" i="3" s="1"/>
  <c r="R1076" i="3" s="1"/>
  <c r="U1076" i="3" s="1"/>
  <c r="P1075" i="3"/>
  <c r="Q1075" i="3" s="1"/>
  <c r="R1075" i="3" s="1"/>
  <c r="U1075" i="3" s="1"/>
  <c r="P1074" i="3"/>
  <c r="Q1074" i="3" s="1"/>
  <c r="R1074" i="3" s="1"/>
  <c r="U1074" i="3" s="1"/>
  <c r="P1071" i="3"/>
  <c r="Q1071" i="3" s="1"/>
  <c r="R1071" i="3" s="1"/>
  <c r="U1071" i="3" s="1"/>
  <c r="P1070" i="3"/>
  <c r="Q1070" i="3" s="1"/>
  <c r="R1070" i="3" s="1"/>
  <c r="U1070" i="3" s="1"/>
  <c r="P1069" i="3"/>
  <c r="Q1069" i="3" s="1"/>
  <c r="R1069" i="3" s="1"/>
  <c r="U1069" i="3" s="1"/>
  <c r="P1068" i="3"/>
  <c r="Q1068" i="3" s="1"/>
  <c r="R1068" i="3" s="1"/>
  <c r="U1068" i="3" s="1"/>
  <c r="P1067" i="3"/>
  <c r="Q1067" i="3" s="1"/>
  <c r="R1067" i="3" s="1"/>
  <c r="U1067" i="3" s="1"/>
  <c r="P1066" i="3"/>
  <c r="Q1066" i="3" s="1"/>
  <c r="R1066" i="3" s="1"/>
  <c r="U1066" i="3" s="1"/>
  <c r="P1065" i="3"/>
  <c r="Q1065" i="3" s="1"/>
  <c r="R1065" i="3" s="1"/>
  <c r="U1065" i="3" s="1"/>
  <c r="P1064" i="3"/>
  <c r="Q1064" i="3" s="1"/>
  <c r="R1064" i="3" s="1"/>
  <c r="U1064" i="3" s="1"/>
  <c r="P1063" i="3"/>
  <c r="Q1063" i="3" s="1"/>
  <c r="R1063" i="3" s="1"/>
  <c r="U1063" i="3" s="1"/>
  <c r="P1062" i="3"/>
  <c r="Q1062" i="3" s="1"/>
  <c r="R1062" i="3" s="1"/>
  <c r="U1062" i="3" s="1"/>
  <c r="P1061" i="3"/>
  <c r="Q1061" i="3" s="1"/>
  <c r="R1061" i="3" s="1"/>
  <c r="U1061" i="3" s="1"/>
  <c r="P1060" i="3"/>
  <c r="Q1060" i="3" s="1"/>
  <c r="R1060" i="3" s="1"/>
  <c r="U1060" i="3" s="1"/>
  <c r="P1059" i="3"/>
  <c r="Q1059" i="3" s="1"/>
  <c r="R1059" i="3" s="1"/>
  <c r="U1059" i="3" s="1"/>
  <c r="P1058" i="3"/>
  <c r="Q1058" i="3" s="1"/>
  <c r="R1058" i="3" s="1"/>
  <c r="U1058" i="3" s="1"/>
  <c r="P1057" i="3"/>
  <c r="Q1057" i="3" s="1"/>
  <c r="R1057" i="3" s="1"/>
  <c r="U1057" i="3" s="1"/>
  <c r="P1056" i="3"/>
  <c r="Q1056" i="3" s="1"/>
  <c r="R1056" i="3" s="1"/>
  <c r="U1056" i="3" s="1"/>
  <c r="P1054" i="3"/>
  <c r="Q1054" i="3" s="1"/>
  <c r="R1054" i="3" s="1"/>
  <c r="U1054" i="3" s="1"/>
  <c r="P1052" i="3"/>
  <c r="Q1052" i="3" s="1"/>
  <c r="R1052" i="3" s="1"/>
  <c r="U1052" i="3" s="1"/>
  <c r="P1051" i="3"/>
  <c r="Q1051" i="3" s="1"/>
  <c r="R1051" i="3" s="1"/>
  <c r="U1051" i="3" s="1"/>
  <c r="P1050" i="3"/>
  <c r="Q1050" i="3" s="1"/>
  <c r="R1050" i="3" s="1"/>
  <c r="U1050" i="3" s="1"/>
  <c r="P1049" i="3"/>
  <c r="Q1049" i="3" s="1"/>
  <c r="R1049" i="3" s="1"/>
  <c r="U1049" i="3" s="1"/>
  <c r="P1048" i="3"/>
  <c r="Q1048" i="3" s="1"/>
  <c r="R1048" i="3" s="1"/>
  <c r="U1048" i="3" s="1"/>
  <c r="P1047" i="3"/>
  <c r="Q1047" i="3" s="1"/>
  <c r="R1047" i="3" s="1"/>
  <c r="P1046" i="3"/>
  <c r="Q1046" i="3" s="1"/>
  <c r="R1046" i="3" s="1"/>
  <c r="U1046" i="3" s="1"/>
  <c r="P1045" i="3"/>
  <c r="Q1045" i="3" s="1"/>
  <c r="R1045" i="3" s="1"/>
  <c r="U1045" i="3" s="1"/>
  <c r="P1044" i="3"/>
  <c r="Q1044" i="3" s="1"/>
  <c r="R1044" i="3" s="1"/>
  <c r="U1044" i="3" s="1"/>
  <c r="P1043" i="3"/>
  <c r="Q1043" i="3" s="1"/>
  <c r="R1043" i="3" s="1"/>
  <c r="U1043" i="3" s="1"/>
  <c r="P1042" i="3"/>
  <c r="Q1042" i="3" s="1"/>
  <c r="R1042" i="3" s="1"/>
  <c r="U1042" i="3" s="1"/>
  <c r="P1041" i="3"/>
  <c r="Q1041" i="3" s="1"/>
  <c r="R1041" i="3" s="1"/>
  <c r="U1041" i="3" s="1"/>
  <c r="P1040" i="3"/>
  <c r="Q1040" i="3" s="1"/>
  <c r="R1040" i="3" s="1"/>
  <c r="U1040" i="3" s="1"/>
  <c r="P1039" i="3"/>
  <c r="Q1039" i="3" s="1"/>
  <c r="R1039" i="3" s="1"/>
  <c r="U1039" i="3" s="1"/>
  <c r="P1038" i="3"/>
  <c r="Q1038" i="3" s="1"/>
  <c r="R1038" i="3" s="1"/>
  <c r="U1038" i="3" s="1"/>
  <c r="P1036" i="3"/>
  <c r="Q1036" i="3" s="1"/>
  <c r="R1036" i="3" s="1"/>
  <c r="P1035" i="3"/>
  <c r="Q1035" i="3" s="1"/>
  <c r="R1035" i="3" s="1"/>
  <c r="U1035" i="3" s="1"/>
  <c r="P1034" i="3"/>
  <c r="Q1034" i="3" s="1"/>
  <c r="R1034" i="3" s="1"/>
  <c r="U1034" i="3" s="1"/>
  <c r="P1033" i="3"/>
  <c r="Q1033" i="3" s="1"/>
  <c r="R1033" i="3" s="1"/>
  <c r="U1033" i="3" s="1"/>
  <c r="P1032" i="3"/>
  <c r="Q1032" i="3" s="1"/>
  <c r="R1032" i="3" s="1"/>
  <c r="U1032" i="3" s="1"/>
  <c r="P1031" i="3"/>
  <c r="Q1031" i="3" s="1"/>
  <c r="R1031" i="3" s="1"/>
  <c r="U1031" i="3" s="1"/>
  <c r="P1030" i="3"/>
  <c r="Q1030" i="3" s="1"/>
  <c r="R1030" i="3" s="1"/>
  <c r="U1030" i="3" s="1"/>
  <c r="P1029" i="3"/>
  <c r="Q1029" i="3" s="1"/>
  <c r="R1029" i="3" s="1"/>
  <c r="U1029" i="3" s="1"/>
  <c r="P1027" i="3"/>
  <c r="Q1027" i="3" s="1"/>
  <c r="R1027" i="3" s="1"/>
  <c r="U1027" i="3" s="1"/>
  <c r="P1026" i="3"/>
  <c r="Q1026" i="3" s="1"/>
  <c r="R1026" i="3" s="1"/>
  <c r="U1026" i="3" s="1"/>
  <c r="P1025" i="3"/>
  <c r="Q1025" i="3" s="1"/>
  <c r="R1025" i="3" s="1"/>
  <c r="U1025" i="3" s="1"/>
  <c r="P1024" i="3"/>
  <c r="Q1024" i="3" s="1"/>
  <c r="R1024" i="3" s="1"/>
  <c r="U1024" i="3" s="1"/>
  <c r="P1023" i="3"/>
  <c r="Q1023" i="3" s="1"/>
  <c r="R1023" i="3" s="1"/>
  <c r="U1023" i="3" s="1"/>
  <c r="P1022" i="3"/>
  <c r="Q1022" i="3" s="1"/>
  <c r="R1022" i="3" s="1"/>
  <c r="U1022" i="3" s="1"/>
  <c r="P1021" i="3"/>
  <c r="Q1021" i="3" s="1"/>
  <c r="R1021" i="3" s="1"/>
  <c r="U1021" i="3" s="1"/>
  <c r="P1020" i="3"/>
  <c r="Q1020" i="3" s="1"/>
  <c r="R1020" i="3" s="1"/>
  <c r="U1020" i="3" s="1"/>
  <c r="P1019" i="3"/>
  <c r="Q1019" i="3" s="1"/>
  <c r="R1019" i="3" s="1"/>
  <c r="U1019" i="3" s="1"/>
  <c r="P1018" i="3"/>
  <c r="Q1018" i="3" s="1"/>
  <c r="R1018" i="3" s="1"/>
  <c r="U1018" i="3" s="1"/>
  <c r="P1017" i="3"/>
  <c r="Q1017" i="3" s="1"/>
  <c r="R1017" i="3" s="1"/>
  <c r="U1017" i="3" s="1"/>
  <c r="P1016" i="3"/>
  <c r="Q1016" i="3" s="1"/>
  <c r="R1016" i="3" s="1"/>
  <c r="U1016" i="3" s="1"/>
  <c r="P1015" i="3"/>
  <c r="Q1015" i="3" s="1"/>
  <c r="R1015" i="3" s="1"/>
  <c r="U1015" i="3" s="1"/>
  <c r="P1014" i="3"/>
  <c r="Q1014" i="3" s="1"/>
  <c r="R1014" i="3" s="1"/>
  <c r="U1014" i="3" s="1"/>
  <c r="P1013" i="3"/>
  <c r="Q1013" i="3" s="1"/>
  <c r="R1013" i="3" s="1"/>
  <c r="U1013" i="3" s="1"/>
  <c r="P1012" i="3"/>
  <c r="Q1012" i="3" s="1"/>
  <c r="R1012" i="3" s="1"/>
  <c r="U1012" i="3" s="1"/>
  <c r="P1010" i="3"/>
  <c r="Q1010" i="3" s="1"/>
  <c r="R1010" i="3" s="1"/>
  <c r="U1010" i="3" s="1"/>
  <c r="P1009" i="3"/>
  <c r="Q1009" i="3" s="1"/>
  <c r="R1009" i="3" s="1"/>
  <c r="U1009" i="3" s="1"/>
  <c r="P1006" i="3"/>
  <c r="Q1006" i="3" s="1"/>
  <c r="R1006" i="3" s="1"/>
  <c r="U1006" i="3" s="1"/>
  <c r="P1005" i="3"/>
  <c r="Q1005" i="3" s="1"/>
  <c r="R1005" i="3" s="1"/>
  <c r="U1005" i="3" s="1"/>
  <c r="P1003" i="3"/>
  <c r="Q1003" i="3" s="1"/>
  <c r="R1003" i="3" s="1"/>
  <c r="U1003" i="3" s="1"/>
  <c r="P1002" i="3"/>
  <c r="Q1002" i="3" s="1"/>
  <c r="R1002" i="3" s="1"/>
  <c r="U1002" i="3" s="1"/>
  <c r="P1001" i="3"/>
  <c r="Q1001" i="3" s="1"/>
  <c r="R1001" i="3" s="1"/>
  <c r="U1001" i="3" s="1"/>
  <c r="P1000" i="3"/>
  <c r="Q1000" i="3" s="1"/>
  <c r="R1000" i="3" s="1"/>
  <c r="U1000" i="3" s="1"/>
  <c r="P999" i="3"/>
  <c r="Q999" i="3" s="1"/>
  <c r="R999" i="3" s="1"/>
  <c r="U999" i="3" s="1"/>
  <c r="P998" i="3"/>
  <c r="Q998" i="3" s="1"/>
  <c r="R998" i="3" s="1"/>
  <c r="P997" i="3"/>
  <c r="Q997" i="3" s="1"/>
  <c r="R997" i="3" s="1"/>
  <c r="U997" i="3" s="1"/>
  <c r="P996" i="3"/>
  <c r="Q996" i="3" s="1"/>
  <c r="R996" i="3" s="1"/>
  <c r="U996" i="3" s="1"/>
  <c r="P995" i="3"/>
  <c r="Q995" i="3" s="1"/>
  <c r="R995" i="3" s="1"/>
  <c r="U995" i="3" s="1"/>
  <c r="P994" i="3"/>
  <c r="Q994" i="3" s="1"/>
  <c r="R994" i="3" s="1"/>
  <c r="U994" i="3" s="1"/>
  <c r="P993" i="3"/>
  <c r="Q993" i="3" s="1"/>
  <c r="R993" i="3" s="1"/>
  <c r="U993" i="3" s="1"/>
  <c r="P992" i="3"/>
  <c r="Q992" i="3" s="1"/>
  <c r="R992" i="3" s="1"/>
  <c r="U992" i="3" s="1"/>
  <c r="P991" i="3"/>
  <c r="Q991" i="3" s="1"/>
  <c r="R991" i="3" s="1"/>
  <c r="U991" i="3" s="1"/>
  <c r="P990" i="3"/>
  <c r="Q990" i="3" s="1"/>
  <c r="R990" i="3" s="1"/>
  <c r="U990" i="3" s="1"/>
  <c r="P989" i="3"/>
  <c r="Q989" i="3" s="1"/>
  <c r="R989" i="3" s="1"/>
  <c r="P988" i="3"/>
  <c r="Q988" i="3" s="1"/>
  <c r="R988" i="3" s="1"/>
  <c r="U988" i="3" s="1"/>
  <c r="P987" i="3"/>
  <c r="Q987" i="3" s="1"/>
  <c r="R987" i="3" s="1"/>
  <c r="U987" i="3" s="1"/>
  <c r="P986" i="3"/>
  <c r="Q986" i="3" s="1"/>
  <c r="R986" i="3" s="1"/>
  <c r="U986" i="3" s="1"/>
  <c r="P985" i="3"/>
  <c r="Q985" i="3" s="1"/>
  <c r="R985" i="3" s="1"/>
  <c r="U985" i="3" s="1"/>
  <c r="P984" i="3"/>
  <c r="Q984" i="3" s="1"/>
  <c r="R984" i="3" s="1"/>
  <c r="U984" i="3" s="1"/>
  <c r="P983" i="3"/>
  <c r="Q983" i="3" s="1"/>
  <c r="R983" i="3" s="1"/>
  <c r="U983" i="3" s="1"/>
  <c r="P982" i="3"/>
  <c r="Q982" i="3" s="1"/>
  <c r="R982" i="3" s="1"/>
  <c r="U982" i="3" s="1"/>
  <c r="P980" i="3"/>
  <c r="Q980" i="3" s="1"/>
  <c r="R980" i="3" s="1"/>
  <c r="U980" i="3" s="1"/>
  <c r="P979" i="3"/>
  <c r="Q979" i="3" s="1"/>
  <c r="R979" i="3" s="1"/>
  <c r="U979" i="3" s="1"/>
  <c r="P978" i="3"/>
  <c r="Q978" i="3" s="1"/>
  <c r="R978" i="3" s="1"/>
  <c r="U978" i="3" s="1"/>
  <c r="P977" i="3"/>
  <c r="Q977" i="3" s="1"/>
  <c r="R977" i="3" s="1"/>
  <c r="U977" i="3" s="1"/>
  <c r="P976" i="3"/>
  <c r="Q976" i="3" s="1"/>
  <c r="R976" i="3" s="1"/>
  <c r="U976" i="3" s="1"/>
  <c r="P975" i="3"/>
  <c r="Q975" i="3" s="1"/>
  <c r="R975" i="3" s="1"/>
  <c r="P974" i="3"/>
  <c r="Q974" i="3" s="1"/>
  <c r="R974" i="3" s="1"/>
  <c r="U974" i="3" s="1"/>
  <c r="P973" i="3"/>
  <c r="Q973" i="3" s="1"/>
  <c r="R973" i="3" s="1"/>
  <c r="U973" i="3" s="1"/>
  <c r="P972" i="3"/>
  <c r="Q972" i="3" s="1"/>
  <c r="R972" i="3" s="1"/>
  <c r="U972" i="3" s="1"/>
  <c r="P971" i="3"/>
  <c r="Q971" i="3" s="1"/>
  <c r="R971" i="3" s="1"/>
  <c r="U971" i="3" s="1"/>
  <c r="P970" i="3"/>
  <c r="Q970" i="3" s="1"/>
  <c r="R970" i="3" s="1"/>
  <c r="U970" i="3" s="1"/>
  <c r="P969" i="3"/>
  <c r="Q969" i="3" s="1"/>
  <c r="R969" i="3" s="1"/>
  <c r="U969" i="3" s="1"/>
  <c r="P968" i="3"/>
  <c r="Q968" i="3" s="1"/>
  <c r="R968" i="3" s="1"/>
  <c r="U968" i="3" s="1"/>
  <c r="P967" i="3"/>
  <c r="Q967" i="3" s="1"/>
  <c r="R967" i="3" s="1"/>
  <c r="U967" i="3" s="1"/>
  <c r="P966" i="3"/>
  <c r="Q966" i="3" s="1"/>
  <c r="R966" i="3" s="1"/>
  <c r="U966" i="3" s="1"/>
  <c r="P965" i="3"/>
  <c r="Q965" i="3" s="1"/>
  <c r="R965" i="3" s="1"/>
  <c r="U965" i="3" s="1"/>
  <c r="P964" i="3"/>
  <c r="Q964" i="3" s="1"/>
  <c r="R964" i="3" s="1"/>
  <c r="U964" i="3" s="1"/>
  <c r="P963" i="3"/>
  <c r="Q963" i="3" s="1"/>
  <c r="R963" i="3" s="1"/>
  <c r="U963" i="3" s="1"/>
  <c r="P962" i="3"/>
  <c r="Q962" i="3" s="1"/>
  <c r="R962" i="3" s="1"/>
  <c r="U962" i="3" s="1"/>
  <c r="P961" i="3"/>
  <c r="Q961" i="3" s="1"/>
  <c r="R961" i="3" s="1"/>
  <c r="U961" i="3" s="1"/>
  <c r="P959" i="3"/>
  <c r="Q959" i="3" s="1"/>
  <c r="R959" i="3" s="1"/>
  <c r="U959" i="3" s="1"/>
  <c r="P958" i="3"/>
  <c r="Q958" i="3" s="1"/>
  <c r="R958" i="3" s="1"/>
  <c r="U958" i="3" s="1"/>
  <c r="P957" i="3"/>
  <c r="Q957" i="3" s="1"/>
  <c r="R957" i="3" s="1"/>
  <c r="U957" i="3" s="1"/>
  <c r="P956" i="3"/>
  <c r="Q956" i="3" s="1"/>
  <c r="R956" i="3" s="1"/>
  <c r="U956" i="3" s="1"/>
  <c r="P955" i="3"/>
  <c r="Q955" i="3" s="1"/>
  <c r="R955" i="3" s="1"/>
  <c r="U955" i="3" s="1"/>
  <c r="P954" i="3"/>
  <c r="Q954" i="3" s="1"/>
  <c r="R954" i="3" s="1"/>
  <c r="U954" i="3" s="1"/>
  <c r="P953" i="3"/>
  <c r="Q953" i="3" s="1"/>
  <c r="R953" i="3" s="1"/>
  <c r="U953" i="3" s="1"/>
  <c r="P952" i="3"/>
  <c r="Q952" i="3" s="1"/>
  <c r="R952" i="3" s="1"/>
  <c r="P950" i="3"/>
  <c r="Q950" i="3" s="1"/>
  <c r="R950" i="3" s="1"/>
  <c r="U950" i="3" s="1"/>
  <c r="P949" i="3"/>
  <c r="Q949" i="3" s="1"/>
  <c r="R949" i="3" s="1"/>
  <c r="U949" i="3" s="1"/>
  <c r="P947" i="3"/>
  <c r="Q947" i="3" s="1"/>
  <c r="R947" i="3" s="1"/>
  <c r="U947" i="3" s="1"/>
  <c r="P946" i="3"/>
  <c r="Q946" i="3" s="1"/>
  <c r="R946" i="3" s="1"/>
  <c r="U946" i="3" s="1"/>
  <c r="P944" i="3"/>
  <c r="Q944" i="3" s="1"/>
  <c r="R944" i="3" s="1"/>
  <c r="U944" i="3" s="1"/>
  <c r="P943" i="3"/>
  <c r="Q943" i="3" s="1"/>
  <c r="R943" i="3" s="1"/>
  <c r="U943" i="3" s="1"/>
  <c r="P942" i="3"/>
  <c r="Q942" i="3" s="1"/>
  <c r="R942" i="3" s="1"/>
  <c r="U942" i="3" s="1"/>
  <c r="P941" i="3"/>
  <c r="Q941" i="3" s="1"/>
  <c r="R941" i="3" s="1"/>
  <c r="U941" i="3" s="1"/>
  <c r="P940" i="3"/>
  <c r="Q940" i="3" s="1"/>
  <c r="R940" i="3" s="1"/>
  <c r="U940" i="3" s="1"/>
  <c r="P939" i="3"/>
  <c r="Q939" i="3" s="1"/>
  <c r="R939" i="3" s="1"/>
  <c r="U939" i="3" s="1"/>
  <c r="P938" i="3"/>
  <c r="Q938" i="3" s="1"/>
  <c r="R938" i="3" s="1"/>
  <c r="U938" i="3" s="1"/>
  <c r="P937" i="3"/>
  <c r="Q937" i="3" s="1"/>
  <c r="R937" i="3" s="1"/>
  <c r="U937" i="3" s="1"/>
  <c r="P936" i="3"/>
  <c r="Q936" i="3" s="1"/>
  <c r="R936" i="3" s="1"/>
  <c r="U936" i="3" s="1"/>
  <c r="P935" i="3"/>
  <c r="Q935" i="3" s="1"/>
  <c r="R935" i="3" s="1"/>
  <c r="U935" i="3" s="1"/>
  <c r="P934" i="3"/>
  <c r="Q934" i="3" s="1"/>
  <c r="R934" i="3" s="1"/>
  <c r="U934" i="3" s="1"/>
  <c r="P933" i="3"/>
  <c r="Q933" i="3" s="1"/>
  <c r="R933" i="3" s="1"/>
  <c r="U933" i="3" s="1"/>
  <c r="P932" i="3"/>
  <c r="Q932" i="3" s="1"/>
  <c r="R932" i="3" s="1"/>
  <c r="U932" i="3" s="1"/>
  <c r="P930" i="3"/>
  <c r="Q930" i="3" s="1"/>
  <c r="R930" i="3" s="1"/>
  <c r="U930" i="3" s="1"/>
  <c r="P929" i="3"/>
  <c r="Q929" i="3" s="1"/>
  <c r="R929" i="3" s="1"/>
  <c r="U929" i="3" s="1"/>
  <c r="P928" i="3"/>
  <c r="Q928" i="3" s="1"/>
  <c r="R928" i="3" s="1"/>
  <c r="U928" i="3" s="1"/>
  <c r="P927" i="3"/>
  <c r="Q927" i="3" s="1"/>
  <c r="R927" i="3" s="1"/>
  <c r="U927" i="3" s="1"/>
  <c r="P925" i="3"/>
  <c r="Q925" i="3" s="1"/>
  <c r="R925" i="3" s="1"/>
  <c r="P924" i="3"/>
  <c r="Q924" i="3" s="1"/>
  <c r="R924" i="3" s="1"/>
  <c r="U924" i="3" s="1"/>
  <c r="P923" i="3"/>
  <c r="Q923" i="3" s="1"/>
  <c r="R923" i="3" s="1"/>
  <c r="U923" i="3" s="1"/>
  <c r="P922" i="3"/>
  <c r="Q922" i="3" s="1"/>
  <c r="R922" i="3" s="1"/>
  <c r="U922" i="3" s="1"/>
  <c r="P921" i="3"/>
  <c r="Q921" i="3" s="1"/>
  <c r="R921" i="3" s="1"/>
  <c r="U921" i="3" s="1"/>
  <c r="P920" i="3"/>
  <c r="Q920" i="3" s="1"/>
  <c r="R920" i="3" s="1"/>
  <c r="U920" i="3" s="1"/>
  <c r="P919" i="3"/>
  <c r="Q919" i="3" s="1"/>
  <c r="R919" i="3" s="1"/>
  <c r="U919" i="3" s="1"/>
  <c r="P918" i="3"/>
  <c r="Q918" i="3" s="1"/>
  <c r="R918" i="3" s="1"/>
  <c r="U918" i="3" s="1"/>
  <c r="P917" i="3"/>
  <c r="Q917" i="3" s="1"/>
  <c r="R917" i="3" s="1"/>
  <c r="U917" i="3" s="1"/>
  <c r="P916" i="3"/>
  <c r="Q916" i="3" s="1"/>
  <c r="R916" i="3" s="1"/>
  <c r="U916" i="3" s="1"/>
  <c r="P915" i="3"/>
  <c r="Q915" i="3" s="1"/>
  <c r="R915" i="3" s="1"/>
  <c r="U915" i="3" s="1"/>
  <c r="P913" i="3"/>
  <c r="Q913" i="3" s="1"/>
  <c r="R913" i="3" s="1"/>
  <c r="U913" i="3" s="1"/>
  <c r="P912" i="3"/>
  <c r="Q912" i="3" s="1"/>
  <c r="R912" i="3" s="1"/>
  <c r="U912" i="3" s="1"/>
  <c r="P911" i="3"/>
  <c r="Q911" i="3" s="1"/>
  <c r="R911" i="3" s="1"/>
  <c r="U911" i="3" s="1"/>
  <c r="P910" i="3"/>
  <c r="Q910" i="3" s="1"/>
  <c r="R910" i="3" s="1"/>
  <c r="U910" i="3" s="1"/>
  <c r="P909" i="3"/>
  <c r="Q909" i="3" s="1"/>
  <c r="R909" i="3" s="1"/>
  <c r="U909" i="3" s="1"/>
  <c r="P908" i="3"/>
  <c r="Q908" i="3" s="1"/>
  <c r="R908" i="3" s="1"/>
  <c r="U908" i="3" s="1"/>
  <c r="P907" i="3"/>
  <c r="Q907" i="3" s="1"/>
  <c r="R907" i="3" s="1"/>
  <c r="U907" i="3" s="1"/>
  <c r="P906" i="3"/>
  <c r="Q906" i="3" s="1"/>
  <c r="R906" i="3" s="1"/>
  <c r="U906" i="3" s="1"/>
  <c r="P904" i="3"/>
  <c r="Q904" i="3" s="1"/>
  <c r="R904" i="3" s="1"/>
  <c r="U904" i="3" s="1"/>
  <c r="P903" i="3"/>
  <c r="Q903" i="3" s="1"/>
  <c r="R903" i="3" s="1"/>
  <c r="U903" i="3" s="1"/>
  <c r="P902" i="3"/>
  <c r="Q902" i="3" s="1"/>
  <c r="R902" i="3" s="1"/>
  <c r="U902" i="3" s="1"/>
  <c r="P901" i="3"/>
  <c r="Q901" i="3" s="1"/>
  <c r="R901" i="3" s="1"/>
  <c r="U901" i="3" s="1"/>
  <c r="P900" i="3"/>
  <c r="Q900" i="3" s="1"/>
  <c r="R900" i="3" s="1"/>
  <c r="U900" i="3" s="1"/>
  <c r="P899" i="3"/>
  <c r="Q899" i="3" s="1"/>
  <c r="R899" i="3" s="1"/>
  <c r="U899" i="3" s="1"/>
  <c r="P898" i="3"/>
  <c r="Q898" i="3" s="1"/>
  <c r="R898" i="3" s="1"/>
  <c r="U898" i="3" s="1"/>
  <c r="P897" i="3"/>
  <c r="Q897" i="3" s="1"/>
  <c r="R897" i="3" s="1"/>
  <c r="U897" i="3" s="1"/>
  <c r="P896" i="3"/>
  <c r="Q896" i="3" s="1"/>
  <c r="R896" i="3" s="1"/>
  <c r="U896" i="3" s="1"/>
  <c r="P895" i="3"/>
  <c r="Q895" i="3" s="1"/>
  <c r="R895" i="3" s="1"/>
  <c r="U895" i="3" s="1"/>
  <c r="P894" i="3"/>
  <c r="Q894" i="3" s="1"/>
  <c r="R894" i="3" s="1"/>
  <c r="U894" i="3" s="1"/>
  <c r="P893" i="3"/>
  <c r="Q893" i="3" s="1"/>
  <c r="R893" i="3" s="1"/>
  <c r="U893" i="3" s="1"/>
  <c r="P891" i="3"/>
  <c r="Q891" i="3" s="1"/>
  <c r="R891" i="3" s="1"/>
  <c r="U891" i="3" s="1"/>
  <c r="P890" i="3"/>
  <c r="Q890" i="3" s="1"/>
  <c r="R890" i="3" s="1"/>
  <c r="U890" i="3" s="1"/>
  <c r="P889" i="3"/>
  <c r="Q889" i="3" s="1"/>
  <c r="R889" i="3" s="1"/>
  <c r="U889" i="3" s="1"/>
  <c r="P888" i="3"/>
  <c r="Q888" i="3" s="1"/>
  <c r="R888" i="3" s="1"/>
  <c r="U888" i="3" s="1"/>
  <c r="P887" i="3"/>
  <c r="Q887" i="3" s="1"/>
  <c r="R887" i="3" s="1"/>
  <c r="U887" i="3" s="1"/>
  <c r="P886" i="3"/>
  <c r="Q886" i="3" s="1"/>
  <c r="R886" i="3" s="1"/>
  <c r="U886" i="3" s="1"/>
  <c r="P885" i="3"/>
  <c r="Q885" i="3" s="1"/>
  <c r="R885" i="3" s="1"/>
  <c r="U885" i="3" s="1"/>
  <c r="P884" i="3"/>
  <c r="Q884" i="3" s="1"/>
  <c r="R884" i="3" s="1"/>
  <c r="U884" i="3" s="1"/>
  <c r="P883" i="3"/>
  <c r="Q883" i="3" s="1"/>
  <c r="R883" i="3" s="1"/>
  <c r="U883" i="3" s="1"/>
  <c r="P882" i="3"/>
  <c r="Q882" i="3" s="1"/>
  <c r="R882" i="3" s="1"/>
  <c r="U882" i="3" s="1"/>
  <c r="P879" i="3"/>
  <c r="Q879" i="3" s="1"/>
  <c r="R879" i="3" s="1"/>
  <c r="U879" i="3" s="1"/>
  <c r="P878" i="3"/>
  <c r="Q878" i="3" s="1"/>
  <c r="R878" i="3" s="1"/>
  <c r="U878" i="3" s="1"/>
  <c r="P877" i="3"/>
  <c r="Q877" i="3" s="1"/>
  <c r="R877" i="3" s="1"/>
  <c r="U877" i="3" s="1"/>
  <c r="P876" i="3"/>
  <c r="Q876" i="3" s="1"/>
  <c r="R876" i="3" s="1"/>
  <c r="U876" i="3" s="1"/>
  <c r="P875" i="3"/>
  <c r="Q875" i="3" s="1"/>
  <c r="R875" i="3" s="1"/>
  <c r="U875" i="3" s="1"/>
  <c r="P874" i="3"/>
  <c r="Q874" i="3" s="1"/>
  <c r="R874" i="3" s="1"/>
  <c r="U874" i="3" s="1"/>
  <c r="P873" i="3"/>
  <c r="Q873" i="3" s="1"/>
  <c r="R873" i="3" s="1"/>
  <c r="U873" i="3" s="1"/>
  <c r="P872" i="3"/>
  <c r="Q872" i="3" s="1"/>
  <c r="R872" i="3" s="1"/>
  <c r="U872" i="3" s="1"/>
  <c r="P871" i="3"/>
  <c r="Q871" i="3" s="1"/>
  <c r="R871" i="3" s="1"/>
  <c r="U871" i="3" s="1"/>
  <c r="P870" i="3"/>
  <c r="Q870" i="3" s="1"/>
  <c r="R870" i="3" s="1"/>
  <c r="U870" i="3" s="1"/>
  <c r="P869" i="3"/>
  <c r="Q869" i="3" s="1"/>
  <c r="R869" i="3" s="1"/>
  <c r="U869" i="3" s="1"/>
  <c r="P868" i="3"/>
  <c r="Q868" i="3" s="1"/>
  <c r="R868" i="3" s="1"/>
  <c r="U868" i="3" s="1"/>
  <c r="P867" i="3"/>
  <c r="Q867" i="3" s="1"/>
  <c r="R867" i="3" s="1"/>
  <c r="U867" i="3" s="1"/>
  <c r="P866" i="3"/>
  <c r="Q866" i="3" s="1"/>
  <c r="R866" i="3" s="1"/>
  <c r="U866" i="3" s="1"/>
  <c r="P865" i="3"/>
  <c r="Q865" i="3" s="1"/>
  <c r="R865" i="3" s="1"/>
  <c r="U865" i="3" s="1"/>
  <c r="P864" i="3"/>
  <c r="Q864" i="3" s="1"/>
  <c r="R864" i="3" s="1"/>
  <c r="U864" i="3" s="1"/>
  <c r="P863" i="3"/>
  <c r="Q863" i="3" s="1"/>
  <c r="R863" i="3" s="1"/>
  <c r="U863" i="3" s="1"/>
  <c r="P862" i="3"/>
  <c r="Q862" i="3" s="1"/>
  <c r="R862" i="3" s="1"/>
  <c r="U862" i="3" s="1"/>
  <c r="P861" i="3"/>
  <c r="Q861" i="3" s="1"/>
  <c r="R861" i="3" s="1"/>
  <c r="U861" i="3" s="1"/>
  <c r="P860" i="3"/>
  <c r="Q860" i="3" s="1"/>
  <c r="R860" i="3" s="1"/>
  <c r="U860" i="3" s="1"/>
  <c r="P859" i="3"/>
  <c r="Q859" i="3" s="1"/>
  <c r="R859" i="3" s="1"/>
  <c r="U859" i="3" s="1"/>
  <c r="P858" i="3"/>
  <c r="Q858" i="3" s="1"/>
  <c r="R858" i="3" s="1"/>
  <c r="U858" i="3" s="1"/>
  <c r="P857" i="3"/>
  <c r="Q857" i="3" s="1"/>
  <c r="R857" i="3" s="1"/>
  <c r="U857" i="3" s="1"/>
  <c r="P856" i="3"/>
  <c r="Q856" i="3" s="1"/>
  <c r="R856" i="3" s="1"/>
  <c r="U856" i="3" s="1"/>
  <c r="P855" i="3"/>
  <c r="Q855" i="3" s="1"/>
  <c r="R855" i="3" s="1"/>
  <c r="U855" i="3" s="1"/>
  <c r="P854" i="3"/>
  <c r="Q854" i="3" s="1"/>
  <c r="R854" i="3" s="1"/>
  <c r="U854" i="3" s="1"/>
  <c r="P853" i="3"/>
  <c r="Q853" i="3" s="1"/>
  <c r="R853" i="3" s="1"/>
  <c r="U853" i="3" s="1"/>
  <c r="P852" i="3"/>
  <c r="Q852" i="3" s="1"/>
  <c r="R852" i="3" s="1"/>
  <c r="U852" i="3" s="1"/>
  <c r="P851" i="3"/>
  <c r="Q851" i="3" s="1"/>
  <c r="R851" i="3" s="1"/>
  <c r="U851" i="3" s="1"/>
  <c r="P850" i="3"/>
  <c r="Q850" i="3" s="1"/>
  <c r="R850" i="3" s="1"/>
  <c r="U850" i="3" s="1"/>
  <c r="P849" i="3"/>
  <c r="Q849" i="3" s="1"/>
  <c r="R849" i="3" s="1"/>
  <c r="U849" i="3" s="1"/>
  <c r="P848" i="3"/>
  <c r="Q848" i="3" s="1"/>
  <c r="R848" i="3" s="1"/>
  <c r="U848" i="3" s="1"/>
  <c r="P847" i="3"/>
  <c r="Q847" i="3" s="1"/>
  <c r="R847" i="3" s="1"/>
  <c r="U847" i="3" s="1"/>
  <c r="P846" i="3"/>
  <c r="Q846" i="3" s="1"/>
  <c r="R846" i="3" s="1"/>
  <c r="U846" i="3" s="1"/>
  <c r="P845" i="3"/>
  <c r="Q845" i="3" s="1"/>
  <c r="R845" i="3" s="1"/>
  <c r="U845" i="3" s="1"/>
  <c r="P844" i="3"/>
  <c r="Q844" i="3" s="1"/>
  <c r="R844" i="3" s="1"/>
  <c r="U844" i="3" s="1"/>
  <c r="P842" i="3"/>
  <c r="Q842" i="3" s="1"/>
  <c r="R842" i="3" s="1"/>
  <c r="U842" i="3" s="1"/>
  <c r="P840" i="3"/>
  <c r="Q840" i="3" s="1"/>
  <c r="R840" i="3" s="1"/>
  <c r="U840" i="3" s="1"/>
  <c r="P839" i="3"/>
  <c r="Q839" i="3" s="1"/>
  <c r="R839" i="3" s="1"/>
  <c r="U839" i="3" s="1"/>
  <c r="P837" i="3"/>
  <c r="Q837" i="3" s="1"/>
  <c r="R837" i="3" s="1"/>
  <c r="U837" i="3" s="1"/>
  <c r="P836" i="3"/>
  <c r="Q836" i="3" s="1"/>
  <c r="R836" i="3" s="1"/>
  <c r="U836" i="3" s="1"/>
  <c r="P835" i="3"/>
  <c r="Q835" i="3" s="1"/>
  <c r="R835" i="3" s="1"/>
  <c r="U835" i="3" s="1"/>
  <c r="P834" i="3"/>
  <c r="Q834" i="3" s="1"/>
  <c r="R834" i="3" s="1"/>
  <c r="U834" i="3" s="1"/>
  <c r="P833" i="3"/>
  <c r="Q833" i="3" s="1"/>
  <c r="R833" i="3" s="1"/>
  <c r="U833" i="3" s="1"/>
  <c r="P832" i="3"/>
  <c r="Q832" i="3" s="1"/>
  <c r="R832" i="3" s="1"/>
  <c r="U832" i="3" s="1"/>
  <c r="P830" i="3"/>
  <c r="Q830" i="3" s="1"/>
  <c r="R830" i="3" s="1"/>
  <c r="U830" i="3" s="1"/>
  <c r="P829" i="3"/>
  <c r="Q829" i="3" s="1"/>
  <c r="R829" i="3" s="1"/>
  <c r="U829" i="3" s="1"/>
  <c r="P828" i="3"/>
  <c r="Q828" i="3" s="1"/>
  <c r="R828" i="3" s="1"/>
  <c r="P827" i="3"/>
  <c r="Q827" i="3" s="1"/>
  <c r="R827" i="3" s="1"/>
  <c r="U827" i="3" s="1"/>
  <c r="P826" i="3"/>
  <c r="Q826" i="3" s="1"/>
  <c r="R826" i="3" s="1"/>
  <c r="U826" i="3" s="1"/>
  <c r="P825" i="3"/>
  <c r="Q825" i="3" s="1"/>
  <c r="R825" i="3" s="1"/>
  <c r="U825" i="3" s="1"/>
  <c r="P824" i="3"/>
  <c r="Q824" i="3" s="1"/>
  <c r="R824" i="3" s="1"/>
  <c r="U824" i="3" s="1"/>
  <c r="P823" i="3"/>
  <c r="Q823" i="3" s="1"/>
  <c r="R823" i="3" s="1"/>
  <c r="U823" i="3" s="1"/>
  <c r="P820" i="3"/>
  <c r="Q820" i="3" s="1"/>
  <c r="R820" i="3" s="1"/>
  <c r="U820" i="3" s="1"/>
  <c r="P819" i="3"/>
  <c r="Q819" i="3" s="1"/>
  <c r="R819" i="3" s="1"/>
  <c r="U819" i="3" s="1"/>
  <c r="P818" i="3"/>
  <c r="Q818" i="3" s="1"/>
  <c r="R818" i="3" s="1"/>
  <c r="U818" i="3" s="1"/>
  <c r="P817" i="3"/>
  <c r="Q817" i="3" s="1"/>
  <c r="R817" i="3" s="1"/>
  <c r="U817" i="3" s="1"/>
  <c r="P816" i="3"/>
  <c r="Q816" i="3" s="1"/>
  <c r="R816" i="3" s="1"/>
  <c r="U816" i="3" s="1"/>
  <c r="P815" i="3"/>
  <c r="Q815" i="3" s="1"/>
  <c r="R815" i="3" s="1"/>
  <c r="U815" i="3" s="1"/>
  <c r="P814" i="3"/>
  <c r="Q814" i="3" s="1"/>
  <c r="R814" i="3" s="1"/>
  <c r="U814" i="3" s="1"/>
  <c r="P813" i="3"/>
  <c r="Q813" i="3" s="1"/>
  <c r="R813" i="3" s="1"/>
  <c r="U813" i="3" s="1"/>
  <c r="P812" i="3"/>
  <c r="Q812" i="3" s="1"/>
  <c r="R812" i="3" s="1"/>
  <c r="U812" i="3" s="1"/>
  <c r="P811" i="3"/>
  <c r="Q811" i="3" s="1"/>
  <c r="R811" i="3" s="1"/>
  <c r="U811" i="3" s="1"/>
  <c r="P810" i="3"/>
  <c r="Q810" i="3" s="1"/>
  <c r="R810" i="3" s="1"/>
  <c r="U810" i="3" s="1"/>
  <c r="P809" i="3"/>
  <c r="Q809" i="3" s="1"/>
  <c r="R809" i="3" s="1"/>
  <c r="U809" i="3" s="1"/>
  <c r="P808" i="3"/>
  <c r="Q808" i="3" s="1"/>
  <c r="R808" i="3" s="1"/>
  <c r="U808" i="3" s="1"/>
  <c r="P807" i="3"/>
  <c r="Q807" i="3" s="1"/>
  <c r="R807" i="3" s="1"/>
  <c r="U807" i="3" s="1"/>
  <c r="P805" i="3"/>
  <c r="Q805" i="3" s="1"/>
  <c r="R805" i="3" s="1"/>
  <c r="U805" i="3" s="1"/>
  <c r="P804" i="3"/>
  <c r="Q804" i="3" s="1"/>
  <c r="R804" i="3" s="1"/>
  <c r="U804" i="3" s="1"/>
  <c r="P803" i="3"/>
  <c r="Q803" i="3" s="1"/>
  <c r="R803" i="3" s="1"/>
  <c r="U803" i="3" s="1"/>
  <c r="P802" i="3"/>
  <c r="Q802" i="3" s="1"/>
  <c r="R802" i="3" s="1"/>
  <c r="U802" i="3" s="1"/>
  <c r="P801" i="3"/>
  <c r="Q801" i="3" s="1"/>
  <c r="R801" i="3" s="1"/>
  <c r="U801" i="3" s="1"/>
  <c r="P800" i="3"/>
  <c r="Q800" i="3" s="1"/>
  <c r="R800" i="3" s="1"/>
  <c r="U800" i="3" s="1"/>
  <c r="P799" i="3"/>
  <c r="Q799" i="3" s="1"/>
  <c r="R799" i="3" s="1"/>
  <c r="U799" i="3" s="1"/>
  <c r="P798" i="3"/>
  <c r="Q798" i="3" s="1"/>
  <c r="R798" i="3" s="1"/>
  <c r="U798" i="3" s="1"/>
  <c r="P797" i="3"/>
  <c r="Q797" i="3" s="1"/>
  <c r="R797" i="3" s="1"/>
  <c r="U797" i="3" s="1"/>
  <c r="P796" i="3"/>
  <c r="Q796" i="3" s="1"/>
  <c r="R796" i="3" s="1"/>
  <c r="U796" i="3" s="1"/>
  <c r="P795" i="3"/>
  <c r="Q795" i="3" s="1"/>
  <c r="R795" i="3" s="1"/>
  <c r="U795" i="3" s="1"/>
  <c r="P794" i="3"/>
  <c r="Q794" i="3" s="1"/>
  <c r="R794" i="3" s="1"/>
  <c r="U794" i="3" s="1"/>
  <c r="P793" i="3"/>
  <c r="Q793" i="3" s="1"/>
  <c r="R793" i="3" s="1"/>
  <c r="U793" i="3" s="1"/>
  <c r="P792" i="3"/>
  <c r="Q792" i="3" s="1"/>
  <c r="R792" i="3" s="1"/>
  <c r="U792" i="3" s="1"/>
  <c r="P791" i="3"/>
  <c r="Q791" i="3" s="1"/>
  <c r="R791" i="3" s="1"/>
  <c r="P790" i="3"/>
  <c r="Q790" i="3" s="1"/>
  <c r="R790" i="3" s="1"/>
  <c r="U790" i="3" s="1"/>
  <c r="P789" i="3"/>
  <c r="Q789" i="3" s="1"/>
  <c r="R789" i="3" s="1"/>
  <c r="U789" i="3" s="1"/>
  <c r="P785" i="3"/>
  <c r="Q785" i="3" s="1"/>
  <c r="R785" i="3" s="1"/>
  <c r="U785" i="3" s="1"/>
  <c r="P784" i="3"/>
  <c r="Q784" i="3" s="1"/>
  <c r="R784" i="3" s="1"/>
  <c r="U784" i="3" s="1"/>
  <c r="P783" i="3"/>
  <c r="Q783" i="3" s="1"/>
  <c r="R783" i="3" s="1"/>
  <c r="U783" i="3" s="1"/>
  <c r="P782" i="3"/>
  <c r="Q782" i="3" s="1"/>
  <c r="R782" i="3" s="1"/>
  <c r="U782" i="3" s="1"/>
  <c r="P781" i="3"/>
  <c r="Q781" i="3" s="1"/>
  <c r="R781" i="3" s="1"/>
  <c r="U781" i="3" s="1"/>
  <c r="P780" i="3"/>
  <c r="Q780" i="3" s="1"/>
  <c r="R780" i="3" s="1"/>
  <c r="U780" i="3" s="1"/>
  <c r="P779" i="3"/>
  <c r="Q779" i="3" s="1"/>
  <c r="R779" i="3" s="1"/>
  <c r="U779" i="3" s="1"/>
  <c r="P777" i="3"/>
  <c r="Q777" i="3" s="1"/>
  <c r="R777" i="3" s="1"/>
  <c r="U777" i="3" s="1"/>
  <c r="P776" i="3"/>
  <c r="Q776" i="3" s="1"/>
  <c r="R776" i="3" s="1"/>
  <c r="U776" i="3" s="1"/>
  <c r="P775" i="3"/>
  <c r="Q775" i="3" s="1"/>
  <c r="R775" i="3" s="1"/>
  <c r="U775" i="3" s="1"/>
  <c r="P773" i="3"/>
  <c r="Q773" i="3" s="1"/>
  <c r="R773" i="3" s="1"/>
  <c r="U773" i="3" s="1"/>
  <c r="P772" i="3"/>
  <c r="Q772" i="3" s="1"/>
  <c r="R772" i="3" s="1"/>
  <c r="U772" i="3" s="1"/>
  <c r="P771" i="3"/>
  <c r="Q771" i="3" s="1"/>
  <c r="R771" i="3" s="1"/>
  <c r="U771" i="3" s="1"/>
  <c r="P770" i="3"/>
  <c r="Q770" i="3" s="1"/>
  <c r="R770" i="3" s="1"/>
  <c r="U770" i="3" s="1"/>
  <c r="P768" i="3"/>
  <c r="Q768" i="3" s="1"/>
  <c r="R768" i="3" s="1"/>
  <c r="U768" i="3" s="1"/>
  <c r="P767" i="3"/>
  <c r="Q767" i="3" s="1"/>
  <c r="R767" i="3" s="1"/>
  <c r="U767" i="3" s="1"/>
  <c r="P765" i="3"/>
  <c r="Q765" i="3" s="1"/>
  <c r="R765" i="3" s="1"/>
  <c r="U765" i="3" s="1"/>
  <c r="P763" i="3"/>
  <c r="Q763" i="3" s="1"/>
  <c r="R763" i="3" s="1"/>
  <c r="U763" i="3" s="1"/>
  <c r="P762" i="3"/>
  <c r="Q762" i="3" s="1"/>
  <c r="R762" i="3" s="1"/>
  <c r="U762" i="3" s="1"/>
  <c r="P761" i="3"/>
  <c r="Q761" i="3" s="1"/>
  <c r="R761" i="3" s="1"/>
  <c r="U761" i="3" s="1"/>
  <c r="P760" i="3"/>
  <c r="Q760" i="3" s="1"/>
  <c r="R760" i="3" s="1"/>
  <c r="U760" i="3" s="1"/>
  <c r="P759" i="3"/>
  <c r="Q759" i="3" s="1"/>
  <c r="R759" i="3" s="1"/>
  <c r="U759" i="3" s="1"/>
  <c r="P758" i="3"/>
  <c r="Q758" i="3" s="1"/>
  <c r="R758" i="3" s="1"/>
  <c r="U758" i="3" s="1"/>
  <c r="P757" i="3"/>
  <c r="Q757" i="3" s="1"/>
  <c r="R757" i="3" s="1"/>
  <c r="U757" i="3" s="1"/>
  <c r="P756" i="3"/>
  <c r="Q756" i="3" s="1"/>
  <c r="R756" i="3" s="1"/>
  <c r="U756" i="3" s="1"/>
  <c r="P755" i="3"/>
  <c r="Q755" i="3" s="1"/>
  <c r="R755" i="3" s="1"/>
  <c r="U755" i="3" s="1"/>
  <c r="P754" i="3"/>
  <c r="Q754" i="3" s="1"/>
  <c r="R754" i="3" s="1"/>
  <c r="U754" i="3" s="1"/>
  <c r="P753" i="3"/>
  <c r="Q753" i="3" s="1"/>
  <c r="R753" i="3" s="1"/>
  <c r="U753" i="3" s="1"/>
  <c r="P752" i="3"/>
  <c r="Q752" i="3" s="1"/>
  <c r="R752" i="3" s="1"/>
  <c r="U752" i="3" s="1"/>
  <c r="P751" i="3"/>
  <c r="Q751" i="3" s="1"/>
  <c r="R751" i="3" s="1"/>
  <c r="U751" i="3" s="1"/>
  <c r="P750" i="3"/>
  <c r="Q750" i="3" s="1"/>
  <c r="R750" i="3" s="1"/>
  <c r="U750" i="3" s="1"/>
  <c r="P749" i="3"/>
  <c r="Q749" i="3" s="1"/>
  <c r="R749" i="3" s="1"/>
  <c r="U749" i="3" s="1"/>
  <c r="P748" i="3"/>
  <c r="Q748" i="3" s="1"/>
  <c r="R748" i="3" s="1"/>
  <c r="U748" i="3" s="1"/>
  <c r="P747" i="3"/>
  <c r="Q747" i="3" s="1"/>
  <c r="R747" i="3" s="1"/>
  <c r="U747" i="3" s="1"/>
  <c r="P746" i="3"/>
  <c r="Q746" i="3" s="1"/>
  <c r="R746" i="3" s="1"/>
  <c r="P745" i="3"/>
  <c r="Q745" i="3" s="1"/>
  <c r="R745" i="3" s="1"/>
  <c r="U745" i="3" s="1"/>
  <c r="P744" i="3"/>
  <c r="Q744" i="3" s="1"/>
  <c r="R744" i="3" s="1"/>
  <c r="U744" i="3" s="1"/>
  <c r="P743" i="3"/>
  <c r="Q743" i="3" s="1"/>
  <c r="R743" i="3" s="1"/>
  <c r="U743" i="3" s="1"/>
  <c r="P742" i="3"/>
  <c r="Q742" i="3" s="1"/>
  <c r="R742" i="3" s="1"/>
  <c r="U742" i="3" s="1"/>
  <c r="P741" i="3"/>
  <c r="Q741" i="3" s="1"/>
  <c r="R741" i="3" s="1"/>
  <c r="U741" i="3" s="1"/>
  <c r="P740" i="3"/>
  <c r="Q740" i="3" s="1"/>
  <c r="R740" i="3" s="1"/>
  <c r="U740" i="3" s="1"/>
  <c r="P739" i="3"/>
  <c r="Q739" i="3" s="1"/>
  <c r="R739" i="3" s="1"/>
  <c r="U739" i="3" s="1"/>
  <c r="P738" i="3"/>
  <c r="Q738" i="3" s="1"/>
  <c r="R738" i="3" s="1"/>
  <c r="U738" i="3" s="1"/>
  <c r="P737" i="3"/>
  <c r="Q737" i="3" s="1"/>
  <c r="R737" i="3" s="1"/>
  <c r="U737" i="3" s="1"/>
  <c r="P736" i="3"/>
  <c r="Q736" i="3" s="1"/>
  <c r="R736" i="3" s="1"/>
  <c r="U736" i="3" s="1"/>
  <c r="P735" i="3"/>
  <c r="Q735" i="3" s="1"/>
  <c r="R735" i="3" s="1"/>
  <c r="U735" i="3" s="1"/>
  <c r="P734" i="3"/>
  <c r="Q734" i="3" s="1"/>
  <c r="R734" i="3" s="1"/>
  <c r="U734" i="3" s="1"/>
  <c r="P733" i="3"/>
  <c r="Q733" i="3" s="1"/>
  <c r="R733" i="3" s="1"/>
  <c r="U733" i="3" s="1"/>
  <c r="P732" i="3"/>
  <c r="Q732" i="3" s="1"/>
  <c r="R732" i="3" s="1"/>
  <c r="U732" i="3" s="1"/>
  <c r="P731" i="3"/>
  <c r="Q731" i="3" s="1"/>
  <c r="R731" i="3" s="1"/>
  <c r="U731" i="3" s="1"/>
  <c r="P730" i="3"/>
  <c r="Q730" i="3" s="1"/>
  <c r="R730" i="3" s="1"/>
  <c r="U730" i="3" s="1"/>
  <c r="P729" i="3"/>
  <c r="Q729" i="3" s="1"/>
  <c r="R729" i="3" s="1"/>
  <c r="U729" i="3" s="1"/>
  <c r="P728" i="3"/>
  <c r="Q728" i="3" s="1"/>
  <c r="R728" i="3" s="1"/>
  <c r="P727" i="3"/>
  <c r="Q727" i="3" s="1"/>
  <c r="R727" i="3" s="1"/>
  <c r="U727" i="3" s="1"/>
  <c r="P726" i="3"/>
  <c r="Q726" i="3" s="1"/>
  <c r="R726" i="3" s="1"/>
  <c r="U726" i="3" s="1"/>
  <c r="P725" i="3"/>
  <c r="Q725" i="3" s="1"/>
  <c r="R725" i="3" s="1"/>
  <c r="U725" i="3" s="1"/>
  <c r="P724" i="3"/>
  <c r="Q724" i="3" s="1"/>
  <c r="R724" i="3" s="1"/>
  <c r="U724" i="3" s="1"/>
  <c r="P722" i="3"/>
  <c r="Q722" i="3" s="1"/>
  <c r="R722" i="3" s="1"/>
  <c r="U722" i="3" s="1"/>
  <c r="P721" i="3"/>
  <c r="Q721" i="3" s="1"/>
  <c r="R721" i="3" s="1"/>
  <c r="U721" i="3" s="1"/>
  <c r="P720" i="3"/>
  <c r="Q720" i="3" s="1"/>
  <c r="R720" i="3" s="1"/>
  <c r="U720" i="3" s="1"/>
  <c r="P719" i="3"/>
  <c r="Q719" i="3" s="1"/>
  <c r="R719" i="3" s="1"/>
  <c r="U719" i="3" s="1"/>
  <c r="P718" i="3"/>
  <c r="Q718" i="3" s="1"/>
  <c r="R718" i="3" s="1"/>
  <c r="U718" i="3" s="1"/>
  <c r="P717" i="3"/>
  <c r="Q717" i="3" s="1"/>
  <c r="R717" i="3" s="1"/>
  <c r="U717" i="3" s="1"/>
  <c r="P716" i="3"/>
  <c r="Q716" i="3" s="1"/>
  <c r="R716" i="3" s="1"/>
  <c r="U716" i="3" s="1"/>
  <c r="P715" i="3"/>
  <c r="Q715" i="3" s="1"/>
  <c r="R715" i="3" s="1"/>
  <c r="U715" i="3" s="1"/>
  <c r="P713" i="3"/>
  <c r="Q713" i="3" s="1"/>
  <c r="R713" i="3" s="1"/>
  <c r="U713" i="3" s="1"/>
  <c r="P712" i="3"/>
  <c r="Q712" i="3" s="1"/>
  <c r="R712" i="3" s="1"/>
  <c r="U712" i="3" s="1"/>
  <c r="P711" i="3"/>
  <c r="Q711" i="3" s="1"/>
  <c r="R711" i="3" s="1"/>
  <c r="U711" i="3" s="1"/>
  <c r="P710" i="3"/>
  <c r="Q710" i="3" s="1"/>
  <c r="R710" i="3" s="1"/>
  <c r="U710" i="3" s="1"/>
  <c r="P709" i="3"/>
  <c r="Q709" i="3" s="1"/>
  <c r="R709" i="3" s="1"/>
  <c r="U709" i="3" s="1"/>
  <c r="P708" i="3"/>
  <c r="Q708" i="3" s="1"/>
  <c r="R708" i="3" s="1"/>
  <c r="U708" i="3" s="1"/>
  <c r="P707" i="3"/>
  <c r="Q707" i="3" s="1"/>
  <c r="R707" i="3" s="1"/>
  <c r="U707" i="3" s="1"/>
  <c r="P706" i="3"/>
  <c r="Q706" i="3" s="1"/>
  <c r="R706" i="3" s="1"/>
  <c r="U706" i="3" s="1"/>
  <c r="P705" i="3"/>
  <c r="Q705" i="3" s="1"/>
  <c r="R705" i="3" s="1"/>
  <c r="U705" i="3" s="1"/>
  <c r="P704" i="3"/>
  <c r="Q704" i="3" s="1"/>
  <c r="R704" i="3" s="1"/>
  <c r="U704" i="3" s="1"/>
  <c r="P703" i="3"/>
  <c r="Q703" i="3" s="1"/>
  <c r="R703" i="3" s="1"/>
  <c r="P702" i="3"/>
  <c r="Q702" i="3" s="1"/>
  <c r="R702" i="3" s="1"/>
  <c r="U702" i="3" s="1"/>
  <c r="P701" i="3"/>
  <c r="Q701" i="3" s="1"/>
  <c r="R701" i="3" s="1"/>
  <c r="U701" i="3" s="1"/>
  <c r="P700" i="3"/>
  <c r="Q700" i="3" s="1"/>
  <c r="R700" i="3" s="1"/>
  <c r="U700" i="3" s="1"/>
  <c r="P697" i="3"/>
  <c r="Q697" i="3" s="1"/>
  <c r="R697" i="3" s="1"/>
  <c r="U697" i="3" s="1"/>
  <c r="P696" i="3"/>
  <c r="Q696" i="3" s="1"/>
  <c r="R696" i="3" s="1"/>
  <c r="U696" i="3" s="1"/>
  <c r="P695" i="3"/>
  <c r="Q695" i="3" s="1"/>
  <c r="R695" i="3" s="1"/>
  <c r="U695" i="3" s="1"/>
  <c r="P694" i="3"/>
  <c r="Q694" i="3" s="1"/>
  <c r="R694" i="3" s="1"/>
  <c r="U694" i="3" s="1"/>
  <c r="P693" i="3"/>
  <c r="Q693" i="3" s="1"/>
  <c r="R693" i="3" s="1"/>
  <c r="U693" i="3" s="1"/>
  <c r="P692" i="3"/>
  <c r="Q692" i="3" s="1"/>
  <c r="R692" i="3" s="1"/>
  <c r="U692" i="3" s="1"/>
  <c r="P691" i="3"/>
  <c r="Q691" i="3" s="1"/>
  <c r="R691" i="3" s="1"/>
  <c r="U691" i="3" s="1"/>
  <c r="P690" i="3"/>
  <c r="Q690" i="3" s="1"/>
  <c r="R690" i="3" s="1"/>
  <c r="U690" i="3" s="1"/>
  <c r="P689" i="3"/>
  <c r="Q689" i="3" s="1"/>
  <c r="R689" i="3" s="1"/>
  <c r="U689" i="3" s="1"/>
  <c r="P687" i="3"/>
  <c r="Q687" i="3" s="1"/>
  <c r="R687" i="3" s="1"/>
  <c r="U687" i="3" s="1"/>
  <c r="P686" i="3"/>
  <c r="Q686" i="3" s="1"/>
  <c r="R686" i="3" s="1"/>
  <c r="U686" i="3" s="1"/>
  <c r="P685" i="3"/>
  <c r="Q685" i="3" s="1"/>
  <c r="R685" i="3" s="1"/>
  <c r="U685" i="3" s="1"/>
  <c r="P683" i="3"/>
  <c r="Q683" i="3" s="1"/>
  <c r="R683" i="3" s="1"/>
  <c r="U683" i="3" s="1"/>
  <c r="P681" i="3"/>
  <c r="Q681" i="3" s="1"/>
  <c r="R681" i="3" s="1"/>
  <c r="U681" i="3" s="1"/>
  <c r="P680" i="3"/>
  <c r="Q680" i="3" s="1"/>
  <c r="R680" i="3" s="1"/>
  <c r="U680" i="3" s="1"/>
  <c r="P679" i="3"/>
  <c r="Q679" i="3" s="1"/>
  <c r="R679" i="3" s="1"/>
  <c r="U679" i="3" s="1"/>
  <c r="P678" i="3"/>
  <c r="Q678" i="3" s="1"/>
  <c r="R678" i="3" s="1"/>
  <c r="U678" i="3" s="1"/>
  <c r="P677" i="3"/>
  <c r="Q677" i="3" s="1"/>
  <c r="R677" i="3" s="1"/>
  <c r="U677" i="3" s="1"/>
  <c r="P676" i="3"/>
  <c r="Q676" i="3" s="1"/>
  <c r="R676" i="3" s="1"/>
  <c r="U676" i="3" s="1"/>
  <c r="P675" i="3"/>
  <c r="Q675" i="3" s="1"/>
  <c r="R675" i="3" s="1"/>
  <c r="U675" i="3" s="1"/>
  <c r="P674" i="3"/>
  <c r="Q674" i="3" s="1"/>
  <c r="R674" i="3" s="1"/>
  <c r="U674" i="3" s="1"/>
  <c r="P673" i="3"/>
  <c r="Q673" i="3" s="1"/>
  <c r="R673" i="3" s="1"/>
  <c r="U673" i="3" s="1"/>
  <c r="P672" i="3"/>
  <c r="Q672" i="3" s="1"/>
  <c r="R672" i="3" s="1"/>
  <c r="U672" i="3" s="1"/>
  <c r="P671" i="3"/>
  <c r="Q671" i="3" s="1"/>
  <c r="R671" i="3" s="1"/>
  <c r="U671" i="3" s="1"/>
  <c r="P669" i="3"/>
  <c r="Q669" i="3" s="1"/>
  <c r="R669" i="3" s="1"/>
  <c r="U669" i="3" s="1"/>
  <c r="P668" i="3"/>
  <c r="Q668" i="3" s="1"/>
  <c r="R668" i="3" s="1"/>
  <c r="U668" i="3" s="1"/>
  <c r="P667" i="3"/>
  <c r="Q667" i="3" s="1"/>
  <c r="R667" i="3" s="1"/>
  <c r="U667" i="3" s="1"/>
  <c r="P666" i="3"/>
  <c r="Q666" i="3" s="1"/>
  <c r="R666" i="3" s="1"/>
  <c r="U666" i="3" s="1"/>
  <c r="P665" i="3"/>
  <c r="Q665" i="3" s="1"/>
  <c r="R665" i="3" s="1"/>
  <c r="U665" i="3" s="1"/>
  <c r="P664" i="3"/>
  <c r="Q664" i="3" s="1"/>
  <c r="R664" i="3" s="1"/>
  <c r="U664" i="3" s="1"/>
  <c r="P663" i="3"/>
  <c r="Q663" i="3" s="1"/>
  <c r="R663" i="3" s="1"/>
  <c r="U663" i="3" s="1"/>
  <c r="P662" i="3"/>
  <c r="Q662" i="3" s="1"/>
  <c r="R662" i="3" s="1"/>
  <c r="U662" i="3" s="1"/>
  <c r="P661" i="3"/>
  <c r="Q661" i="3" s="1"/>
  <c r="R661" i="3" s="1"/>
  <c r="U661" i="3" s="1"/>
  <c r="P660" i="3"/>
  <c r="Q660" i="3" s="1"/>
  <c r="R660" i="3" s="1"/>
  <c r="U660" i="3" s="1"/>
  <c r="P659" i="3"/>
  <c r="Q659" i="3" s="1"/>
  <c r="R659" i="3" s="1"/>
  <c r="U659" i="3" s="1"/>
  <c r="P658" i="3"/>
  <c r="Q658" i="3" s="1"/>
  <c r="R658" i="3" s="1"/>
  <c r="U658" i="3" s="1"/>
  <c r="P657" i="3"/>
  <c r="Q657" i="3" s="1"/>
  <c r="R657" i="3" s="1"/>
  <c r="U657" i="3" s="1"/>
  <c r="P656" i="3"/>
  <c r="Q656" i="3" s="1"/>
  <c r="R656" i="3" s="1"/>
  <c r="U656" i="3" s="1"/>
  <c r="P655" i="3"/>
  <c r="Q655" i="3" s="1"/>
  <c r="R655" i="3" s="1"/>
  <c r="U655" i="3" s="1"/>
  <c r="P653" i="3"/>
  <c r="Q653" i="3" s="1"/>
  <c r="R653" i="3" s="1"/>
  <c r="U653" i="3" s="1"/>
  <c r="P652" i="3"/>
  <c r="Q652" i="3" s="1"/>
  <c r="R652" i="3" s="1"/>
  <c r="U652" i="3" s="1"/>
  <c r="P651" i="3"/>
  <c r="Q651" i="3" s="1"/>
  <c r="R651" i="3" s="1"/>
  <c r="U651" i="3" s="1"/>
  <c r="P650" i="3"/>
  <c r="Q650" i="3" s="1"/>
  <c r="R650" i="3" s="1"/>
  <c r="U650" i="3" s="1"/>
  <c r="P649" i="3"/>
  <c r="Q649" i="3" s="1"/>
  <c r="R649" i="3" s="1"/>
  <c r="U649" i="3" s="1"/>
  <c r="P648" i="3"/>
  <c r="Q648" i="3" s="1"/>
  <c r="R648" i="3" s="1"/>
  <c r="U648" i="3" s="1"/>
  <c r="P647" i="3"/>
  <c r="Q647" i="3" s="1"/>
  <c r="R647" i="3" s="1"/>
  <c r="U647" i="3" s="1"/>
  <c r="P646" i="3"/>
  <c r="Q646" i="3" s="1"/>
  <c r="R646" i="3" s="1"/>
  <c r="U646" i="3" s="1"/>
  <c r="P645" i="3"/>
  <c r="Q645" i="3" s="1"/>
  <c r="R645" i="3" s="1"/>
  <c r="U645" i="3" s="1"/>
  <c r="P644" i="3"/>
  <c r="Q644" i="3" s="1"/>
  <c r="R644" i="3" s="1"/>
  <c r="U644" i="3" s="1"/>
  <c r="P643" i="3"/>
  <c r="Q643" i="3" s="1"/>
  <c r="R643" i="3" s="1"/>
  <c r="U643" i="3" s="1"/>
  <c r="P642" i="3"/>
  <c r="Q642" i="3" s="1"/>
  <c r="R642" i="3" s="1"/>
  <c r="U642" i="3" s="1"/>
  <c r="P641" i="3"/>
  <c r="Q641" i="3" s="1"/>
  <c r="R641" i="3" s="1"/>
  <c r="U641" i="3" s="1"/>
  <c r="P640" i="3"/>
  <c r="Q640" i="3" s="1"/>
  <c r="R640" i="3" s="1"/>
  <c r="U640" i="3" s="1"/>
  <c r="P639" i="3"/>
  <c r="Q639" i="3" s="1"/>
  <c r="R639" i="3" s="1"/>
  <c r="U639" i="3" s="1"/>
  <c r="P638" i="3"/>
  <c r="Q638" i="3" s="1"/>
  <c r="R638" i="3" s="1"/>
  <c r="U638" i="3" s="1"/>
  <c r="P637" i="3"/>
  <c r="Q637" i="3" s="1"/>
  <c r="R637" i="3" s="1"/>
  <c r="U637" i="3" s="1"/>
  <c r="P636" i="3"/>
  <c r="Q636" i="3" s="1"/>
  <c r="R636" i="3" s="1"/>
  <c r="U636" i="3" s="1"/>
  <c r="P635" i="3"/>
  <c r="Q635" i="3" s="1"/>
  <c r="R635" i="3" s="1"/>
  <c r="U635" i="3" s="1"/>
  <c r="P634" i="3"/>
  <c r="Q634" i="3" s="1"/>
  <c r="R634" i="3" s="1"/>
  <c r="U634" i="3" s="1"/>
  <c r="P633" i="3"/>
  <c r="Q633" i="3" s="1"/>
  <c r="R633" i="3" s="1"/>
  <c r="U633" i="3" s="1"/>
  <c r="P632" i="3"/>
  <c r="Q632" i="3" s="1"/>
  <c r="R632" i="3" s="1"/>
  <c r="U632" i="3" s="1"/>
  <c r="P631" i="3"/>
  <c r="Q631" i="3" s="1"/>
  <c r="R631" i="3" s="1"/>
  <c r="P630" i="3"/>
  <c r="Q630" i="3" s="1"/>
  <c r="R630" i="3" s="1"/>
  <c r="U630" i="3" s="1"/>
  <c r="P629" i="3"/>
  <c r="Q629" i="3" s="1"/>
  <c r="R629" i="3" s="1"/>
  <c r="U629" i="3" s="1"/>
  <c r="P628" i="3"/>
  <c r="Q628" i="3" s="1"/>
  <c r="R628" i="3" s="1"/>
  <c r="U628" i="3" s="1"/>
  <c r="P627" i="3"/>
  <c r="Q627" i="3" s="1"/>
  <c r="R627" i="3" s="1"/>
  <c r="U627" i="3" s="1"/>
  <c r="P626" i="3"/>
  <c r="Q626" i="3" s="1"/>
  <c r="R626" i="3" s="1"/>
  <c r="U626" i="3" s="1"/>
  <c r="P625" i="3"/>
  <c r="Q625" i="3" s="1"/>
  <c r="R625" i="3" s="1"/>
  <c r="U625" i="3" s="1"/>
  <c r="P624" i="3"/>
  <c r="Q624" i="3" s="1"/>
  <c r="R624" i="3" s="1"/>
  <c r="U624" i="3" s="1"/>
  <c r="P623" i="3"/>
  <c r="Q623" i="3" s="1"/>
  <c r="R623" i="3" s="1"/>
  <c r="U623" i="3" s="1"/>
  <c r="P622" i="3"/>
  <c r="Q622" i="3" s="1"/>
  <c r="R622" i="3" s="1"/>
  <c r="U622" i="3" s="1"/>
  <c r="P621" i="3"/>
  <c r="Q621" i="3" s="1"/>
  <c r="R621" i="3" s="1"/>
  <c r="U621" i="3" s="1"/>
  <c r="P620" i="3"/>
  <c r="Q620" i="3" s="1"/>
  <c r="R620" i="3" s="1"/>
  <c r="U620" i="3" s="1"/>
  <c r="P619" i="3"/>
  <c r="Q619" i="3" s="1"/>
  <c r="R619" i="3" s="1"/>
  <c r="U619" i="3" s="1"/>
  <c r="P617" i="3"/>
  <c r="Q617" i="3" s="1"/>
  <c r="R617" i="3" s="1"/>
  <c r="U617" i="3" s="1"/>
  <c r="P616" i="3"/>
  <c r="Q616" i="3" s="1"/>
  <c r="R616" i="3" s="1"/>
  <c r="U616" i="3" s="1"/>
  <c r="P615" i="3"/>
  <c r="Q615" i="3" s="1"/>
  <c r="R615" i="3" s="1"/>
  <c r="U615" i="3" s="1"/>
  <c r="P614" i="3"/>
  <c r="Q614" i="3" s="1"/>
  <c r="R614" i="3" s="1"/>
  <c r="U614" i="3" s="1"/>
  <c r="P613" i="3"/>
  <c r="Q613" i="3" s="1"/>
  <c r="R613" i="3" s="1"/>
  <c r="U613" i="3" s="1"/>
  <c r="P612" i="3"/>
  <c r="Q612" i="3" s="1"/>
  <c r="R612" i="3" s="1"/>
  <c r="U612" i="3" s="1"/>
  <c r="P611" i="3"/>
  <c r="Q611" i="3" s="1"/>
  <c r="R611" i="3" s="1"/>
  <c r="U611" i="3" s="1"/>
  <c r="P610" i="3"/>
  <c r="Q610" i="3" s="1"/>
  <c r="R610" i="3" s="1"/>
  <c r="U610" i="3" s="1"/>
  <c r="P609" i="3"/>
  <c r="Q609" i="3" s="1"/>
  <c r="R609" i="3" s="1"/>
  <c r="U609" i="3" s="1"/>
  <c r="P608" i="3"/>
  <c r="Q608" i="3" s="1"/>
  <c r="R608" i="3" s="1"/>
  <c r="U608" i="3" s="1"/>
  <c r="P607" i="3"/>
  <c r="Q607" i="3" s="1"/>
  <c r="R607" i="3" s="1"/>
  <c r="U607" i="3" s="1"/>
  <c r="P606" i="3"/>
  <c r="Q606" i="3" s="1"/>
  <c r="R606" i="3" s="1"/>
  <c r="U606" i="3" s="1"/>
  <c r="P605" i="3"/>
  <c r="Q605" i="3" s="1"/>
  <c r="R605" i="3" s="1"/>
  <c r="U605" i="3" s="1"/>
  <c r="P604" i="3"/>
  <c r="Q604" i="3" s="1"/>
  <c r="R604" i="3" s="1"/>
  <c r="U604" i="3" s="1"/>
  <c r="P603" i="3"/>
  <c r="Q603" i="3" s="1"/>
  <c r="R603" i="3" s="1"/>
  <c r="U603" i="3" s="1"/>
  <c r="P602" i="3"/>
  <c r="Q602" i="3" s="1"/>
  <c r="R602" i="3" s="1"/>
  <c r="U602" i="3" s="1"/>
  <c r="P601" i="3"/>
  <c r="Q601" i="3" s="1"/>
  <c r="R601" i="3" s="1"/>
  <c r="U601" i="3" s="1"/>
  <c r="P599" i="3"/>
  <c r="Q599" i="3" s="1"/>
  <c r="R599" i="3" s="1"/>
  <c r="U599" i="3" s="1"/>
  <c r="P598" i="3"/>
  <c r="Q598" i="3" s="1"/>
  <c r="R598" i="3" s="1"/>
  <c r="U598" i="3" s="1"/>
  <c r="P597" i="3"/>
  <c r="Q597" i="3" s="1"/>
  <c r="R597" i="3" s="1"/>
  <c r="U597" i="3" s="1"/>
  <c r="P596" i="3"/>
  <c r="Q596" i="3" s="1"/>
  <c r="R596" i="3" s="1"/>
  <c r="U596" i="3" s="1"/>
  <c r="P595" i="3"/>
  <c r="Q595" i="3" s="1"/>
  <c r="R595" i="3" s="1"/>
  <c r="U595" i="3" s="1"/>
  <c r="P594" i="3"/>
  <c r="Q594" i="3" s="1"/>
  <c r="R594" i="3" s="1"/>
  <c r="U594" i="3" s="1"/>
  <c r="P593" i="3"/>
  <c r="Q593" i="3" s="1"/>
  <c r="R593" i="3" s="1"/>
  <c r="U593" i="3" s="1"/>
  <c r="P592" i="3"/>
  <c r="Q592" i="3" s="1"/>
  <c r="R592" i="3" s="1"/>
  <c r="U592" i="3" s="1"/>
  <c r="P591" i="3"/>
  <c r="Q591" i="3" s="1"/>
  <c r="R591" i="3" s="1"/>
  <c r="U591" i="3" s="1"/>
  <c r="P590" i="3"/>
  <c r="Q590" i="3" s="1"/>
  <c r="R590" i="3" s="1"/>
  <c r="U590" i="3" s="1"/>
  <c r="P589" i="3"/>
  <c r="Q589" i="3" s="1"/>
  <c r="R589" i="3" s="1"/>
  <c r="U589" i="3" s="1"/>
  <c r="P588" i="3"/>
  <c r="Q588" i="3" s="1"/>
  <c r="R588" i="3" s="1"/>
  <c r="U588" i="3" s="1"/>
  <c r="P587" i="3"/>
  <c r="Q587" i="3" s="1"/>
  <c r="R587" i="3" s="1"/>
  <c r="U587" i="3" s="1"/>
  <c r="P584" i="3"/>
  <c r="Q584" i="3" s="1"/>
  <c r="R584" i="3" s="1"/>
  <c r="U584" i="3" s="1"/>
  <c r="P583" i="3"/>
  <c r="Q583" i="3" s="1"/>
  <c r="R583" i="3" s="1"/>
  <c r="U583" i="3" s="1"/>
  <c r="P582" i="3"/>
  <c r="Q582" i="3" s="1"/>
  <c r="R582" i="3" s="1"/>
  <c r="U582" i="3" s="1"/>
  <c r="P581" i="3"/>
  <c r="Q581" i="3" s="1"/>
  <c r="R581" i="3" s="1"/>
  <c r="U581" i="3" s="1"/>
  <c r="P580" i="3"/>
  <c r="Q580" i="3" s="1"/>
  <c r="R580" i="3" s="1"/>
  <c r="U580" i="3" s="1"/>
  <c r="P579" i="3"/>
  <c r="Q579" i="3" s="1"/>
  <c r="R579" i="3" s="1"/>
  <c r="U579" i="3" s="1"/>
  <c r="P578" i="3"/>
  <c r="Q578" i="3" s="1"/>
  <c r="R578" i="3" s="1"/>
  <c r="U578" i="3" s="1"/>
  <c r="P577" i="3"/>
  <c r="Q577" i="3" s="1"/>
  <c r="R577" i="3" s="1"/>
  <c r="U577" i="3" s="1"/>
  <c r="P575" i="3"/>
  <c r="Q575" i="3" s="1"/>
  <c r="R575" i="3" s="1"/>
  <c r="U575" i="3" s="1"/>
  <c r="P574" i="3"/>
  <c r="Q574" i="3" s="1"/>
  <c r="R574" i="3" s="1"/>
  <c r="U574" i="3" s="1"/>
  <c r="P573" i="3"/>
  <c r="Q573" i="3" s="1"/>
  <c r="R573" i="3" s="1"/>
  <c r="U573" i="3" s="1"/>
  <c r="P571" i="3"/>
  <c r="Q571" i="3" s="1"/>
  <c r="R571" i="3" s="1"/>
  <c r="U571" i="3" s="1"/>
  <c r="P570" i="3"/>
  <c r="Q570" i="3" s="1"/>
  <c r="R570" i="3" s="1"/>
  <c r="U570" i="3" s="1"/>
  <c r="P569" i="3"/>
  <c r="Q569" i="3" s="1"/>
  <c r="R569" i="3" s="1"/>
  <c r="U569" i="3" s="1"/>
  <c r="P568" i="3"/>
  <c r="Q568" i="3" s="1"/>
  <c r="R568" i="3" s="1"/>
  <c r="U568" i="3" s="1"/>
  <c r="P567" i="3"/>
  <c r="Q567" i="3" s="1"/>
  <c r="R567" i="3" s="1"/>
  <c r="U567" i="3" s="1"/>
  <c r="P566" i="3"/>
  <c r="Q566" i="3" s="1"/>
  <c r="R566" i="3" s="1"/>
  <c r="U566" i="3" s="1"/>
  <c r="P565" i="3"/>
  <c r="Q565" i="3" s="1"/>
  <c r="R565" i="3" s="1"/>
  <c r="U565" i="3" s="1"/>
  <c r="P564" i="3"/>
  <c r="Q564" i="3" s="1"/>
  <c r="R564" i="3" s="1"/>
  <c r="U564" i="3" s="1"/>
  <c r="P563" i="3"/>
  <c r="Q563" i="3" s="1"/>
  <c r="R563" i="3" s="1"/>
  <c r="U563" i="3" s="1"/>
  <c r="P562" i="3"/>
  <c r="Q562" i="3" s="1"/>
  <c r="R562" i="3" s="1"/>
  <c r="U562" i="3" s="1"/>
  <c r="P560" i="3"/>
  <c r="Q560" i="3" s="1"/>
  <c r="R560" i="3" s="1"/>
  <c r="U560" i="3" s="1"/>
  <c r="P559" i="3"/>
  <c r="Q559" i="3" s="1"/>
  <c r="R559" i="3" s="1"/>
  <c r="U559" i="3" s="1"/>
  <c r="P558" i="3"/>
  <c r="Q558" i="3" s="1"/>
  <c r="R558" i="3" s="1"/>
  <c r="U558" i="3" s="1"/>
  <c r="P557" i="3"/>
  <c r="Q557" i="3" s="1"/>
  <c r="R557" i="3" s="1"/>
  <c r="U557" i="3" s="1"/>
  <c r="P556" i="3"/>
  <c r="Q556" i="3" s="1"/>
  <c r="R556" i="3" s="1"/>
  <c r="U556" i="3" s="1"/>
  <c r="P555" i="3"/>
  <c r="Q555" i="3" s="1"/>
  <c r="R555" i="3" s="1"/>
  <c r="U555" i="3" s="1"/>
  <c r="P554" i="3"/>
  <c r="Q554" i="3" s="1"/>
  <c r="R554" i="3" s="1"/>
  <c r="U554" i="3" s="1"/>
  <c r="P553" i="3"/>
  <c r="Q553" i="3" s="1"/>
  <c r="R553" i="3" s="1"/>
  <c r="U553" i="3" s="1"/>
  <c r="P552" i="3"/>
  <c r="Q552" i="3" s="1"/>
  <c r="R552" i="3" s="1"/>
  <c r="U552" i="3" s="1"/>
  <c r="P551" i="3"/>
  <c r="Q551" i="3" s="1"/>
  <c r="R551" i="3" s="1"/>
  <c r="U551" i="3" s="1"/>
  <c r="P550" i="3"/>
  <c r="Q550" i="3" s="1"/>
  <c r="R550" i="3" s="1"/>
  <c r="U550" i="3" s="1"/>
  <c r="P548" i="3"/>
  <c r="Q548" i="3" s="1"/>
  <c r="R548" i="3" s="1"/>
  <c r="U548" i="3" s="1"/>
  <c r="P547" i="3"/>
  <c r="Q547" i="3" s="1"/>
  <c r="R547" i="3" s="1"/>
  <c r="U547" i="3" s="1"/>
  <c r="P546" i="3"/>
  <c r="Q546" i="3" s="1"/>
  <c r="R546" i="3" s="1"/>
  <c r="U546" i="3" s="1"/>
  <c r="P545" i="3"/>
  <c r="Q545" i="3" s="1"/>
  <c r="R545" i="3" s="1"/>
  <c r="U545" i="3" s="1"/>
  <c r="P544" i="3"/>
  <c r="Q544" i="3" s="1"/>
  <c r="R544" i="3" s="1"/>
  <c r="U544" i="3" s="1"/>
  <c r="P543" i="3"/>
  <c r="Q543" i="3" s="1"/>
  <c r="R543" i="3" s="1"/>
  <c r="U543" i="3" s="1"/>
  <c r="P542" i="3"/>
  <c r="Q542" i="3" s="1"/>
  <c r="R542" i="3" s="1"/>
  <c r="U542" i="3" s="1"/>
  <c r="P541" i="3"/>
  <c r="Q541" i="3" s="1"/>
  <c r="R541" i="3" s="1"/>
  <c r="U541" i="3" s="1"/>
  <c r="P540" i="3"/>
  <c r="Q540" i="3" s="1"/>
  <c r="R540" i="3" s="1"/>
  <c r="U540" i="3" s="1"/>
  <c r="P539" i="3"/>
  <c r="Q539" i="3" s="1"/>
  <c r="R539" i="3" s="1"/>
  <c r="U539" i="3" s="1"/>
  <c r="P538" i="3"/>
  <c r="Q538" i="3" s="1"/>
  <c r="R538" i="3" s="1"/>
  <c r="U538" i="3" s="1"/>
  <c r="P537" i="3"/>
  <c r="Q537" i="3" s="1"/>
  <c r="R537" i="3" s="1"/>
  <c r="U537" i="3" s="1"/>
  <c r="P536" i="3"/>
  <c r="Q536" i="3" s="1"/>
  <c r="R536" i="3" s="1"/>
  <c r="U536" i="3" s="1"/>
  <c r="P535" i="3"/>
  <c r="Q535" i="3" s="1"/>
  <c r="R535" i="3" s="1"/>
  <c r="U535" i="3" s="1"/>
  <c r="P534" i="3"/>
  <c r="Q534" i="3" s="1"/>
  <c r="R534" i="3" s="1"/>
  <c r="U534" i="3" s="1"/>
  <c r="P533" i="3"/>
  <c r="Q533" i="3" s="1"/>
  <c r="R533" i="3" s="1"/>
  <c r="U533" i="3" s="1"/>
  <c r="P532" i="3"/>
  <c r="Q532" i="3" s="1"/>
  <c r="R532" i="3" s="1"/>
  <c r="U532" i="3" s="1"/>
  <c r="P531" i="3"/>
  <c r="Q531" i="3" s="1"/>
  <c r="R531" i="3" s="1"/>
  <c r="U531" i="3" s="1"/>
  <c r="P530" i="3"/>
  <c r="Q530" i="3" s="1"/>
  <c r="R530" i="3" s="1"/>
  <c r="U530" i="3" s="1"/>
  <c r="P529" i="3"/>
  <c r="Q529" i="3" s="1"/>
  <c r="R529" i="3" s="1"/>
  <c r="U529" i="3" s="1"/>
  <c r="P527" i="3"/>
  <c r="Q527" i="3" s="1"/>
  <c r="R527" i="3" s="1"/>
  <c r="U527" i="3" s="1"/>
  <c r="P526" i="3"/>
  <c r="Q526" i="3" s="1"/>
  <c r="R526" i="3" s="1"/>
  <c r="U526" i="3" s="1"/>
  <c r="P525" i="3"/>
  <c r="Q525" i="3" s="1"/>
  <c r="R525" i="3" s="1"/>
  <c r="U525" i="3" s="1"/>
  <c r="P524" i="3"/>
  <c r="Q524" i="3" s="1"/>
  <c r="R524" i="3" s="1"/>
  <c r="U524" i="3" s="1"/>
  <c r="P523" i="3"/>
  <c r="Q523" i="3" s="1"/>
  <c r="R523" i="3" s="1"/>
  <c r="U523" i="3" s="1"/>
  <c r="P522" i="3"/>
  <c r="Q522" i="3" s="1"/>
  <c r="R522" i="3" s="1"/>
  <c r="U522" i="3" s="1"/>
  <c r="P521" i="3"/>
  <c r="Q521" i="3" s="1"/>
  <c r="R521" i="3" s="1"/>
  <c r="U521" i="3" s="1"/>
  <c r="P519" i="3"/>
  <c r="Q519" i="3" s="1"/>
  <c r="R519" i="3" s="1"/>
  <c r="U519" i="3" s="1"/>
  <c r="P518" i="3"/>
  <c r="Q518" i="3" s="1"/>
  <c r="R518" i="3" s="1"/>
  <c r="U518" i="3" s="1"/>
  <c r="P517" i="3"/>
  <c r="Q517" i="3" s="1"/>
  <c r="R517" i="3" s="1"/>
  <c r="U517" i="3" s="1"/>
  <c r="P516" i="3"/>
  <c r="Q516" i="3" s="1"/>
  <c r="R516" i="3" s="1"/>
  <c r="U516" i="3" s="1"/>
  <c r="P515" i="3"/>
  <c r="Q515" i="3" s="1"/>
  <c r="R515" i="3" s="1"/>
  <c r="U515" i="3" s="1"/>
  <c r="P514" i="3"/>
  <c r="Q514" i="3" s="1"/>
  <c r="R514" i="3" s="1"/>
  <c r="U514" i="3" s="1"/>
  <c r="P513" i="3"/>
  <c r="Q513" i="3" s="1"/>
  <c r="R513" i="3" s="1"/>
  <c r="U513" i="3" s="1"/>
  <c r="P512" i="3"/>
  <c r="Q512" i="3" s="1"/>
  <c r="R512" i="3" s="1"/>
  <c r="P511" i="3"/>
  <c r="Q511" i="3" s="1"/>
  <c r="R511" i="3" s="1"/>
  <c r="U511" i="3" s="1"/>
  <c r="P510" i="3"/>
  <c r="Q510" i="3" s="1"/>
  <c r="R510" i="3" s="1"/>
  <c r="U510" i="3" s="1"/>
  <c r="P509" i="3"/>
  <c r="Q509" i="3" s="1"/>
  <c r="R509" i="3" s="1"/>
  <c r="U509" i="3" s="1"/>
  <c r="P507" i="3"/>
  <c r="Q507" i="3" s="1"/>
  <c r="R507" i="3" s="1"/>
  <c r="U507" i="3" s="1"/>
  <c r="P506" i="3"/>
  <c r="Q506" i="3" s="1"/>
  <c r="R506" i="3" s="1"/>
  <c r="U506" i="3" s="1"/>
  <c r="P505" i="3"/>
  <c r="Q505" i="3" s="1"/>
  <c r="R505" i="3" s="1"/>
  <c r="U505" i="3" s="1"/>
  <c r="P504" i="3"/>
  <c r="Q504" i="3" s="1"/>
  <c r="R504" i="3" s="1"/>
  <c r="U504" i="3" s="1"/>
  <c r="P503" i="3"/>
  <c r="Q503" i="3" s="1"/>
  <c r="R503" i="3" s="1"/>
  <c r="U503" i="3" s="1"/>
  <c r="P502" i="3"/>
  <c r="Q502" i="3" s="1"/>
  <c r="R502" i="3" s="1"/>
  <c r="U502" i="3" s="1"/>
  <c r="P501" i="3"/>
  <c r="Q501" i="3" s="1"/>
  <c r="R501" i="3" s="1"/>
  <c r="U501" i="3" s="1"/>
  <c r="P500" i="3"/>
  <c r="Q500" i="3" s="1"/>
  <c r="R500" i="3" s="1"/>
  <c r="U500" i="3" s="1"/>
  <c r="P498" i="3"/>
  <c r="Q498" i="3" s="1"/>
  <c r="R498" i="3" s="1"/>
  <c r="U498" i="3" s="1"/>
  <c r="P497" i="3"/>
  <c r="Q497" i="3" s="1"/>
  <c r="R497" i="3" s="1"/>
  <c r="U497" i="3" s="1"/>
  <c r="P495" i="3"/>
  <c r="Q495" i="3" s="1"/>
  <c r="R495" i="3" s="1"/>
  <c r="U495" i="3" s="1"/>
  <c r="P494" i="3"/>
  <c r="Q494" i="3" s="1"/>
  <c r="R494" i="3" s="1"/>
  <c r="U494" i="3" s="1"/>
  <c r="P493" i="3"/>
  <c r="Q493" i="3" s="1"/>
  <c r="R493" i="3" s="1"/>
  <c r="U493" i="3" s="1"/>
  <c r="P492" i="3"/>
  <c r="Q492" i="3" s="1"/>
  <c r="R492" i="3" s="1"/>
  <c r="U492" i="3" s="1"/>
  <c r="P491" i="3"/>
  <c r="Q491" i="3" s="1"/>
  <c r="R491" i="3" s="1"/>
  <c r="U491" i="3" s="1"/>
  <c r="P490" i="3"/>
  <c r="Q490" i="3" s="1"/>
  <c r="R490" i="3" s="1"/>
  <c r="U490" i="3" s="1"/>
  <c r="P489" i="3"/>
  <c r="Q489" i="3" s="1"/>
  <c r="R489" i="3" s="1"/>
  <c r="U489" i="3" s="1"/>
  <c r="P488" i="3"/>
  <c r="Q488" i="3" s="1"/>
  <c r="R488" i="3" s="1"/>
  <c r="U488" i="3" s="1"/>
  <c r="P487" i="3"/>
  <c r="Q487" i="3" s="1"/>
  <c r="R487" i="3" s="1"/>
  <c r="U487" i="3" s="1"/>
  <c r="P486" i="3"/>
  <c r="Q486" i="3" s="1"/>
  <c r="R486" i="3" s="1"/>
  <c r="U486" i="3" s="1"/>
  <c r="P485" i="3"/>
  <c r="Q485" i="3" s="1"/>
  <c r="R485" i="3" s="1"/>
  <c r="U485" i="3" s="1"/>
  <c r="P484" i="3"/>
  <c r="Q484" i="3" s="1"/>
  <c r="R484" i="3" s="1"/>
  <c r="U484" i="3" s="1"/>
  <c r="P483" i="3"/>
  <c r="Q483" i="3" s="1"/>
  <c r="R483" i="3" s="1"/>
  <c r="U483" i="3" s="1"/>
  <c r="P482" i="3"/>
  <c r="Q482" i="3" s="1"/>
  <c r="R482" i="3" s="1"/>
  <c r="U482" i="3" s="1"/>
  <c r="P481" i="3"/>
  <c r="Q481" i="3" s="1"/>
  <c r="R481" i="3" s="1"/>
  <c r="P480" i="3"/>
  <c r="Q480" i="3" s="1"/>
  <c r="R480" i="3" s="1"/>
  <c r="U480" i="3" s="1"/>
  <c r="P479" i="3"/>
  <c r="Q479" i="3" s="1"/>
  <c r="R479" i="3" s="1"/>
  <c r="U479" i="3" s="1"/>
  <c r="P478" i="3"/>
  <c r="Q478" i="3" s="1"/>
  <c r="R478" i="3" s="1"/>
  <c r="U478" i="3" s="1"/>
  <c r="P477" i="3"/>
  <c r="Q477" i="3" s="1"/>
  <c r="R477" i="3" s="1"/>
  <c r="U477" i="3" s="1"/>
  <c r="P475" i="3"/>
  <c r="Q475" i="3" s="1"/>
  <c r="R475" i="3" s="1"/>
  <c r="U475" i="3" s="1"/>
  <c r="P474" i="3"/>
  <c r="Q474" i="3" s="1"/>
  <c r="R474" i="3" s="1"/>
  <c r="U474" i="3" s="1"/>
  <c r="P473" i="3"/>
  <c r="Q473" i="3" s="1"/>
  <c r="R473" i="3" s="1"/>
  <c r="U473" i="3" s="1"/>
  <c r="P472" i="3"/>
  <c r="Q472" i="3" s="1"/>
  <c r="R472" i="3" s="1"/>
  <c r="U472" i="3" s="1"/>
  <c r="P471" i="3"/>
  <c r="Q471" i="3" s="1"/>
  <c r="R471" i="3" s="1"/>
  <c r="U471" i="3" s="1"/>
  <c r="P470" i="3"/>
  <c r="Q470" i="3" s="1"/>
  <c r="R470" i="3" s="1"/>
  <c r="U470" i="3" s="1"/>
  <c r="P469" i="3"/>
  <c r="Q469" i="3" s="1"/>
  <c r="R469" i="3" s="1"/>
  <c r="U469" i="3" s="1"/>
  <c r="P468" i="3"/>
  <c r="Q468" i="3" s="1"/>
  <c r="R468" i="3" s="1"/>
  <c r="U468" i="3" s="1"/>
  <c r="P467" i="3"/>
  <c r="Q467" i="3" s="1"/>
  <c r="R467" i="3" s="1"/>
  <c r="U467" i="3" s="1"/>
  <c r="P466" i="3"/>
  <c r="Q466" i="3" s="1"/>
  <c r="R466" i="3" s="1"/>
  <c r="U466" i="3" s="1"/>
  <c r="P463" i="3"/>
  <c r="Q463" i="3" s="1"/>
  <c r="R463" i="3" s="1"/>
  <c r="U463" i="3" s="1"/>
  <c r="P462" i="3"/>
  <c r="Q462" i="3" s="1"/>
  <c r="R462" i="3" s="1"/>
  <c r="U462" i="3" s="1"/>
  <c r="P461" i="3"/>
  <c r="Q461" i="3" s="1"/>
  <c r="R461" i="3" s="1"/>
  <c r="U461" i="3" s="1"/>
  <c r="P460" i="3"/>
  <c r="Q460" i="3" s="1"/>
  <c r="R460" i="3" s="1"/>
  <c r="U460" i="3" s="1"/>
  <c r="P459" i="3"/>
  <c r="Q459" i="3" s="1"/>
  <c r="R459" i="3" s="1"/>
  <c r="U459" i="3" s="1"/>
  <c r="P458" i="3"/>
  <c r="Q458" i="3" s="1"/>
  <c r="R458" i="3" s="1"/>
  <c r="U458" i="3" s="1"/>
  <c r="P456" i="3"/>
  <c r="Q456" i="3" s="1"/>
  <c r="R456" i="3" s="1"/>
  <c r="U456" i="3" s="1"/>
  <c r="P455" i="3"/>
  <c r="Q455" i="3" s="1"/>
  <c r="R455" i="3" s="1"/>
  <c r="U455" i="3" s="1"/>
  <c r="P454" i="3"/>
  <c r="Q454" i="3" s="1"/>
  <c r="R454" i="3" s="1"/>
  <c r="U454" i="3" s="1"/>
  <c r="P453" i="3"/>
  <c r="Q453" i="3" s="1"/>
  <c r="R453" i="3" s="1"/>
  <c r="U453" i="3" s="1"/>
  <c r="P452" i="3"/>
  <c r="Q452" i="3" s="1"/>
  <c r="R452" i="3" s="1"/>
  <c r="U452" i="3" s="1"/>
  <c r="P451" i="3"/>
  <c r="Q451" i="3" s="1"/>
  <c r="R451" i="3" s="1"/>
  <c r="U451" i="3" s="1"/>
  <c r="P450" i="3"/>
  <c r="Q450" i="3" s="1"/>
  <c r="R450" i="3" s="1"/>
  <c r="U450" i="3" s="1"/>
  <c r="P449" i="3"/>
  <c r="Q449" i="3" s="1"/>
  <c r="R449" i="3" s="1"/>
  <c r="U449" i="3" s="1"/>
  <c r="P448" i="3"/>
  <c r="Q448" i="3" s="1"/>
  <c r="R448" i="3" s="1"/>
  <c r="U448" i="3" s="1"/>
  <c r="P447" i="3"/>
  <c r="Q447" i="3" s="1"/>
  <c r="R447" i="3" s="1"/>
  <c r="U447" i="3" s="1"/>
  <c r="P446" i="3"/>
  <c r="Q446" i="3" s="1"/>
  <c r="R446" i="3" s="1"/>
  <c r="U446" i="3" s="1"/>
  <c r="P444" i="3"/>
  <c r="Q444" i="3" s="1"/>
  <c r="R444" i="3" s="1"/>
  <c r="U444" i="3" s="1"/>
  <c r="P443" i="3"/>
  <c r="Q443" i="3" s="1"/>
  <c r="R443" i="3" s="1"/>
  <c r="U443" i="3" s="1"/>
  <c r="P441" i="3"/>
  <c r="Q441" i="3" s="1"/>
  <c r="R441" i="3" s="1"/>
  <c r="U441" i="3" s="1"/>
  <c r="P440" i="3"/>
  <c r="Q440" i="3" s="1"/>
  <c r="R440" i="3" s="1"/>
  <c r="U440" i="3" s="1"/>
  <c r="P439" i="3"/>
  <c r="Q439" i="3" s="1"/>
  <c r="R439" i="3" s="1"/>
  <c r="U439" i="3" s="1"/>
  <c r="P435" i="3"/>
  <c r="Q435" i="3" s="1"/>
  <c r="R435" i="3" s="1"/>
  <c r="U435" i="3" s="1"/>
  <c r="P433" i="3"/>
  <c r="Q433" i="3" s="1"/>
  <c r="R433" i="3" s="1"/>
  <c r="U433" i="3" s="1"/>
  <c r="P432" i="3"/>
  <c r="Q432" i="3" s="1"/>
  <c r="R432" i="3" s="1"/>
  <c r="U432" i="3" s="1"/>
  <c r="P431" i="3"/>
  <c r="Q431" i="3" s="1"/>
  <c r="R431" i="3" s="1"/>
  <c r="U431" i="3" s="1"/>
  <c r="P429" i="3"/>
  <c r="Q429" i="3" s="1"/>
  <c r="R429" i="3" s="1"/>
  <c r="U429" i="3" s="1"/>
  <c r="P428" i="3"/>
  <c r="Q428" i="3" s="1"/>
  <c r="R428" i="3" s="1"/>
  <c r="U428" i="3" s="1"/>
  <c r="P426" i="3"/>
  <c r="Q426" i="3" s="1"/>
  <c r="R426" i="3" s="1"/>
  <c r="U426" i="3" s="1"/>
  <c r="P425" i="3"/>
  <c r="Q425" i="3" s="1"/>
  <c r="R425" i="3" s="1"/>
  <c r="U425" i="3" s="1"/>
  <c r="P424" i="3"/>
  <c r="Q424" i="3" s="1"/>
  <c r="R424" i="3" s="1"/>
  <c r="U424" i="3" s="1"/>
  <c r="P423" i="3"/>
  <c r="Q423" i="3" s="1"/>
  <c r="R423" i="3" s="1"/>
  <c r="U423" i="3" s="1"/>
  <c r="P421" i="3"/>
  <c r="Q421" i="3" s="1"/>
  <c r="R421" i="3" s="1"/>
  <c r="U421" i="3" s="1"/>
  <c r="P420" i="3"/>
  <c r="Q420" i="3" s="1"/>
  <c r="R420" i="3" s="1"/>
  <c r="U420" i="3" s="1"/>
  <c r="P419" i="3"/>
  <c r="Q419" i="3" s="1"/>
  <c r="R419" i="3" s="1"/>
  <c r="U419" i="3" s="1"/>
  <c r="P418" i="3"/>
  <c r="Q418" i="3" s="1"/>
  <c r="R418" i="3" s="1"/>
  <c r="U418" i="3" s="1"/>
  <c r="P417" i="3"/>
  <c r="Q417" i="3" s="1"/>
  <c r="R417" i="3" s="1"/>
  <c r="U417" i="3" s="1"/>
  <c r="P415" i="3"/>
  <c r="Q415" i="3" s="1"/>
  <c r="R415" i="3" s="1"/>
  <c r="U415" i="3" s="1"/>
  <c r="P414" i="3"/>
  <c r="Q414" i="3" s="1"/>
  <c r="R414" i="3" s="1"/>
  <c r="U414" i="3" s="1"/>
  <c r="P413" i="3"/>
  <c r="Q413" i="3" s="1"/>
  <c r="R413" i="3" s="1"/>
  <c r="U413" i="3" s="1"/>
  <c r="P412" i="3"/>
  <c r="Q412" i="3" s="1"/>
  <c r="R412" i="3" s="1"/>
  <c r="U412" i="3" s="1"/>
  <c r="P411" i="3"/>
  <c r="Q411" i="3" s="1"/>
  <c r="R411" i="3" s="1"/>
  <c r="U411" i="3" s="1"/>
  <c r="P410" i="3"/>
  <c r="Q410" i="3" s="1"/>
  <c r="R410" i="3" s="1"/>
  <c r="U410" i="3" s="1"/>
  <c r="P409" i="3"/>
  <c r="Q409" i="3" s="1"/>
  <c r="R409" i="3" s="1"/>
  <c r="P408" i="3"/>
  <c r="Q408" i="3" s="1"/>
  <c r="R408" i="3" s="1"/>
  <c r="U408" i="3" s="1"/>
  <c r="P407" i="3"/>
  <c r="Q407" i="3" s="1"/>
  <c r="R407" i="3" s="1"/>
  <c r="U407" i="3" s="1"/>
  <c r="P406" i="3"/>
  <c r="Q406" i="3" s="1"/>
  <c r="R406" i="3" s="1"/>
  <c r="U406" i="3" s="1"/>
  <c r="P405" i="3"/>
  <c r="Q405" i="3" s="1"/>
  <c r="R405" i="3" s="1"/>
  <c r="U405" i="3" s="1"/>
  <c r="P403" i="3"/>
  <c r="Q403" i="3" s="1"/>
  <c r="R403" i="3" s="1"/>
  <c r="U403" i="3" s="1"/>
  <c r="P402" i="3"/>
  <c r="Q402" i="3" s="1"/>
  <c r="R402" i="3" s="1"/>
  <c r="U402" i="3" s="1"/>
  <c r="P401" i="3"/>
  <c r="Q401" i="3" s="1"/>
  <c r="R401" i="3" s="1"/>
  <c r="U401" i="3" s="1"/>
  <c r="P400" i="3"/>
  <c r="Q400" i="3" s="1"/>
  <c r="R400" i="3" s="1"/>
  <c r="U400" i="3" s="1"/>
  <c r="P399" i="3"/>
  <c r="Q399" i="3" s="1"/>
  <c r="R399" i="3" s="1"/>
  <c r="U399" i="3" s="1"/>
  <c r="P398" i="3"/>
  <c r="Q398" i="3" s="1"/>
  <c r="R398" i="3" s="1"/>
  <c r="U398" i="3" s="1"/>
  <c r="P397" i="3"/>
  <c r="Q397" i="3" s="1"/>
  <c r="R397" i="3" s="1"/>
  <c r="U397" i="3" s="1"/>
  <c r="P396" i="3"/>
  <c r="Q396" i="3" s="1"/>
  <c r="R396" i="3" s="1"/>
  <c r="U396" i="3" s="1"/>
  <c r="P395" i="3"/>
  <c r="Q395" i="3" s="1"/>
  <c r="R395" i="3" s="1"/>
  <c r="U395" i="3" s="1"/>
  <c r="P394" i="3"/>
  <c r="Q394" i="3" s="1"/>
  <c r="R394" i="3" s="1"/>
  <c r="U394" i="3" s="1"/>
  <c r="P393" i="3"/>
  <c r="Q393" i="3" s="1"/>
  <c r="R393" i="3" s="1"/>
  <c r="U393" i="3" s="1"/>
  <c r="P392" i="3"/>
  <c r="Q392" i="3" s="1"/>
  <c r="R392" i="3" s="1"/>
  <c r="U392" i="3" s="1"/>
  <c r="P390" i="3"/>
  <c r="Q390" i="3" s="1"/>
  <c r="R390" i="3" s="1"/>
  <c r="U390" i="3" s="1"/>
  <c r="P389" i="3"/>
  <c r="Q389" i="3" s="1"/>
  <c r="R389" i="3" s="1"/>
  <c r="U389" i="3" s="1"/>
  <c r="P388" i="3"/>
  <c r="Q388" i="3" s="1"/>
  <c r="R388" i="3" s="1"/>
  <c r="U388" i="3" s="1"/>
  <c r="P387" i="3"/>
  <c r="Q387" i="3" s="1"/>
  <c r="R387" i="3" s="1"/>
  <c r="U387" i="3" s="1"/>
  <c r="P386" i="3"/>
  <c r="Q386" i="3" s="1"/>
  <c r="R386" i="3" s="1"/>
  <c r="U386" i="3" s="1"/>
  <c r="P385" i="3"/>
  <c r="Q385" i="3" s="1"/>
  <c r="R385" i="3" s="1"/>
  <c r="U385" i="3" s="1"/>
  <c r="P384" i="3"/>
  <c r="Q384" i="3" s="1"/>
  <c r="R384" i="3" s="1"/>
  <c r="U384" i="3" s="1"/>
  <c r="P383" i="3"/>
  <c r="Q383" i="3" s="1"/>
  <c r="R383" i="3" s="1"/>
  <c r="U383" i="3" s="1"/>
  <c r="P382" i="3"/>
  <c r="Q382" i="3" s="1"/>
  <c r="R382" i="3" s="1"/>
  <c r="U382" i="3" s="1"/>
  <c r="P381" i="3"/>
  <c r="Q381" i="3" s="1"/>
  <c r="R381" i="3" s="1"/>
  <c r="U381" i="3" s="1"/>
  <c r="P380" i="3"/>
  <c r="Q380" i="3" s="1"/>
  <c r="R380" i="3" s="1"/>
  <c r="U380" i="3" s="1"/>
  <c r="P379" i="3"/>
  <c r="Q379" i="3" s="1"/>
  <c r="R379" i="3" s="1"/>
  <c r="U379" i="3" s="1"/>
  <c r="P378" i="3"/>
  <c r="Q378" i="3" s="1"/>
  <c r="R378" i="3" s="1"/>
  <c r="U378" i="3" s="1"/>
  <c r="P377" i="3"/>
  <c r="Q377" i="3" s="1"/>
  <c r="R377" i="3" s="1"/>
  <c r="U377" i="3" s="1"/>
  <c r="P376" i="3"/>
  <c r="Q376" i="3" s="1"/>
  <c r="R376" i="3" s="1"/>
  <c r="U376" i="3" s="1"/>
  <c r="P375" i="3"/>
  <c r="Q375" i="3" s="1"/>
  <c r="R375" i="3" s="1"/>
  <c r="U375" i="3" s="1"/>
  <c r="P374" i="3"/>
  <c r="Q374" i="3" s="1"/>
  <c r="R374" i="3" s="1"/>
  <c r="U374" i="3" s="1"/>
  <c r="P373" i="3"/>
  <c r="Q373" i="3" s="1"/>
  <c r="R373" i="3" s="1"/>
  <c r="U373" i="3" s="1"/>
  <c r="P372" i="3"/>
  <c r="Q372" i="3" s="1"/>
  <c r="R372" i="3" s="1"/>
  <c r="U372" i="3" s="1"/>
  <c r="P371" i="3"/>
  <c r="Q371" i="3" s="1"/>
  <c r="R371" i="3" s="1"/>
  <c r="U371" i="3" s="1"/>
  <c r="P370" i="3"/>
  <c r="Q370" i="3" s="1"/>
  <c r="R370" i="3" s="1"/>
  <c r="U370" i="3" s="1"/>
  <c r="P369" i="3"/>
  <c r="Q369" i="3" s="1"/>
  <c r="R369" i="3" s="1"/>
  <c r="U369" i="3" s="1"/>
  <c r="P368" i="3"/>
  <c r="Q368" i="3" s="1"/>
  <c r="R368" i="3" s="1"/>
  <c r="U368" i="3" s="1"/>
  <c r="P367" i="3"/>
  <c r="Q367" i="3" s="1"/>
  <c r="R367" i="3" s="1"/>
  <c r="U367" i="3" s="1"/>
  <c r="P366" i="3"/>
  <c r="Q366" i="3" s="1"/>
  <c r="R366" i="3" s="1"/>
  <c r="U366" i="3" s="1"/>
  <c r="P365" i="3"/>
  <c r="Q365" i="3" s="1"/>
  <c r="R365" i="3" s="1"/>
  <c r="U365" i="3" s="1"/>
  <c r="P363" i="3"/>
  <c r="Q363" i="3" s="1"/>
  <c r="R363" i="3" s="1"/>
  <c r="U363" i="3" s="1"/>
  <c r="P362" i="3"/>
  <c r="Q362" i="3" s="1"/>
  <c r="R362" i="3" s="1"/>
  <c r="U362" i="3" s="1"/>
  <c r="P361" i="3"/>
  <c r="Q361" i="3" s="1"/>
  <c r="R361" i="3" s="1"/>
  <c r="U361" i="3" s="1"/>
  <c r="P360" i="3"/>
  <c r="Q360" i="3" s="1"/>
  <c r="R360" i="3" s="1"/>
  <c r="U360" i="3" s="1"/>
  <c r="P359" i="3"/>
  <c r="Q359" i="3" s="1"/>
  <c r="R359" i="3" s="1"/>
  <c r="U359" i="3" s="1"/>
  <c r="P358" i="3"/>
  <c r="Q358" i="3" s="1"/>
  <c r="R358" i="3" s="1"/>
  <c r="U358" i="3" s="1"/>
  <c r="P357" i="3"/>
  <c r="Q357" i="3" s="1"/>
  <c r="R357" i="3" s="1"/>
  <c r="U357" i="3" s="1"/>
  <c r="P356" i="3"/>
  <c r="Q356" i="3" s="1"/>
  <c r="R356" i="3" s="1"/>
  <c r="U356" i="3" s="1"/>
  <c r="P355" i="3"/>
  <c r="Q355" i="3" s="1"/>
  <c r="R355" i="3" s="1"/>
  <c r="U355" i="3" s="1"/>
  <c r="P353" i="3"/>
  <c r="Q353" i="3" s="1"/>
  <c r="R353" i="3" s="1"/>
  <c r="U353" i="3" s="1"/>
  <c r="P351" i="3"/>
  <c r="Q351" i="3" s="1"/>
  <c r="R351" i="3" s="1"/>
  <c r="U351" i="3" s="1"/>
  <c r="P350" i="3"/>
  <c r="Q350" i="3" s="1"/>
  <c r="R350" i="3" s="1"/>
  <c r="U350" i="3" s="1"/>
  <c r="P349" i="3"/>
  <c r="Q349" i="3" s="1"/>
  <c r="R349" i="3" s="1"/>
  <c r="U349" i="3" s="1"/>
  <c r="P348" i="3"/>
  <c r="Q348" i="3" s="1"/>
  <c r="R348" i="3" s="1"/>
  <c r="U348" i="3" s="1"/>
  <c r="P346" i="3"/>
  <c r="Q346" i="3" s="1"/>
  <c r="R346" i="3" s="1"/>
  <c r="U346" i="3" s="1"/>
  <c r="P345" i="3"/>
  <c r="Q345" i="3" s="1"/>
  <c r="R345" i="3" s="1"/>
  <c r="U345" i="3" s="1"/>
  <c r="P344" i="3"/>
  <c r="Q344" i="3" s="1"/>
  <c r="R344" i="3" s="1"/>
  <c r="U344" i="3" s="1"/>
  <c r="P343" i="3"/>
  <c r="Q343" i="3" s="1"/>
  <c r="R343" i="3" s="1"/>
  <c r="U343" i="3" s="1"/>
  <c r="P342" i="3"/>
  <c r="Q342" i="3" s="1"/>
  <c r="R342" i="3" s="1"/>
  <c r="U342" i="3" s="1"/>
  <c r="P341" i="3"/>
  <c r="Q341" i="3" s="1"/>
  <c r="R341" i="3" s="1"/>
  <c r="U341" i="3" s="1"/>
  <c r="P340" i="3"/>
  <c r="Q340" i="3" s="1"/>
  <c r="R340" i="3" s="1"/>
  <c r="U340" i="3" s="1"/>
  <c r="P339" i="3"/>
  <c r="Q339" i="3" s="1"/>
  <c r="R339" i="3" s="1"/>
  <c r="U339" i="3" s="1"/>
  <c r="P337" i="3"/>
  <c r="Q337" i="3" s="1"/>
  <c r="R337" i="3" s="1"/>
  <c r="U337" i="3" s="1"/>
  <c r="P336" i="3"/>
  <c r="Q336" i="3" s="1"/>
  <c r="R336" i="3" s="1"/>
  <c r="U336" i="3" s="1"/>
  <c r="P335" i="3"/>
  <c r="Q335" i="3" s="1"/>
  <c r="R335" i="3" s="1"/>
  <c r="U335" i="3" s="1"/>
  <c r="P334" i="3"/>
  <c r="Q334" i="3" s="1"/>
  <c r="R334" i="3" s="1"/>
  <c r="U334" i="3" s="1"/>
  <c r="P333" i="3"/>
  <c r="Q333" i="3" s="1"/>
  <c r="R333" i="3" s="1"/>
  <c r="U333" i="3" s="1"/>
  <c r="P332" i="3"/>
  <c r="Q332" i="3" s="1"/>
  <c r="R332" i="3" s="1"/>
  <c r="U332" i="3" s="1"/>
  <c r="P331" i="3"/>
  <c r="Q331" i="3" s="1"/>
  <c r="R331" i="3" s="1"/>
  <c r="U331" i="3" s="1"/>
  <c r="P330" i="3"/>
  <c r="Q330" i="3" s="1"/>
  <c r="R330" i="3" s="1"/>
  <c r="U330" i="3" s="1"/>
  <c r="P329" i="3"/>
  <c r="Q329" i="3" s="1"/>
  <c r="R329" i="3" s="1"/>
  <c r="U329" i="3" s="1"/>
  <c r="P328" i="3"/>
  <c r="Q328" i="3" s="1"/>
  <c r="R328" i="3" s="1"/>
  <c r="P327" i="3"/>
  <c r="Q327" i="3" s="1"/>
  <c r="R327" i="3" s="1"/>
  <c r="U327" i="3" s="1"/>
  <c r="P326" i="3"/>
  <c r="Q326" i="3" s="1"/>
  <c r="R326" i="3" s="1"/>
  <c r="U326" i="3" s="1"/>
  <c r="P325" i="3"/>
  <c r="Q325" i="3" s="1"/>
  <c r="R325" i="3" s="1"/>
  <c r="U325" i="3" s="1"/>
  <c r="P322" i="3"/>
  <c r="Q322" i="3" s="1"/>
  <c r="R322" i="3" s="1"/>
  <c r="U322" i="3" s="1"/>
  <c r="P321" i="3"/>
  <c r="Q321" i="3" s="1"/>
  <c r="R321" i="3" s="1"/>
  <c r="U321" i="3" s="1"/>
  <c r="P320" i="3"/>
  <c r="Q320" i="3" s="1"/>
  <c r="R320" i="3" s="1"/>
  <c r="U320" i="3" s="1"/>
  <c r="P319" i="3"/>
  <c r="Q319" i="3" s="1"/>
  <c r="R319" i="3" s="1"/>
  <c r="U319" i="3" s="1"/>
  <c r="P317" i="3"/>
  <c r="Q317" i="3" s="1"/>
  <c r="R317" i="3" s="1"/>
  <c r="U317" i="3" s="1"/>
  <c r="P316" i="3"/>
  <c r="Q316" i="3" s="1"/>
  <c r="R316" i="3" s="1"/>
  <c r="U316" i="3" s="1"/>
  <c r="P315" i="3"/>
  <c r="Q315" i="3" s="1"/>
  <c r="R315" i="3" s="1"/>
  <c r="P314" i="3"/>
  <c r="Q314" i="3" s="1"/>
  <c r="R314" i="3" s="1"/>
  <c r="U314" i="3" s="1"/>
  <c r="P313" i="3"/>
  <c r="Q313" i="3" s="1"/>
  <c r="R313" i="3" s="1"/>
  <c r="U313" i="3" s="1"/>
  <c r="P312" i="3"/>
  <c r="Q312" i="3" s="1"/>
  <c r="R312" i="3" s="1"/>
  <c r="U312" i="3" s="1"/>
  <c r="P309" i="3"/>
  <c r="Q309" i="3" s="1"/>
  <c r="R309" i="3" s="1"/>
  <c r="U309" i="3" s="1"/>
  <c r="P308" i="3"/>
  <c r="Q308" i="3" s="1"/>
  <c r="R308" i="3" s="1"/>
  <c r="U308" i="3" s="1"/>
  <c r="P307" i="3"/>
  <c r="Q307" i="3" s="1"/>
  <c r="R307" i="3" s="1"/>
  <c r="U307" i="3" s="1"/>
  <c r="P306" i="3"/>
  <c r="Q306" i="3" s="1"/>
  <c r="R306" i="3" s="1"/>
  <c r="U306" i="3" s="1"/>
  <c r="P304" i="3"/>
  <c r="Q304" i="3" s="1"/>
  <c r="R304" i="3" s="1"/>
  <c r="U304" i="3" s="1"/>
  <c r="P302" i="3"/>
  <c r="Q302" i="3" s="1"/>
  <c r="R302" i="3" s="1"/>
  <c r="P301" i="3"/>
  <c r="Q301" i="3" s="1"/>
  <c r="R301" i="3" s="1"/>
  <c r="U301" i="3" s="1"/>
  <c r="P300" i="3"/>
  <c r="Q300" i="3" s="1"/>
  <c r="R300" i="3" s="1"/>
  <c r="U300" i="3" s="1"/>
  <c r="P299" i="3"/>
  <c r="Q299" i="3" s="1"/>
  <c r="R299" i="3" s="1"/>
  <c r="U299" i="3" s="1"/>
  <c r="P298" i="3"/>
  <c r="Q298" i="3" s="1"/>
  <c r="R298" i="3" s="1"/>
  <c r="U298" i="3" s="1"/>
  <c r="P297" i="3"/>
  <c r="Q297" i="3" s="1"/>
  <c r="R297" i="3" s="1"/>
  <c r="U297" i="3" s="1"/>
  <c r="P296" i="3"/>
  <c r="Q296" i="3" s="1"/>
  <c r="R296" i="3" s="1"/>
  <c r="U296" i="3" s="1"/>
  <c r="P295" i="3"/>
  <c r="Q295" i="3" s="1"/>
  <c r="R295" i="3" s="1"/>
  <c r="U295" i="3" s="1"/>
  <c r="P294" i="3"/>
  <c r="Q294" i="3" s="1"/>
  <c r="R294" i="3" s="1"/>
  <c r="U294" i="3" s="1"/>
  <c r="P293" i="3"/>
  <c r="Q293" i="3" s="1"/>
  <c r="R293" i="3" s="1"/>
  <c r="U293" i="3" s="1"/>
  <c r="P292" i="3"/>
  <c r="Q292" i="3" s="1"/>
  <c r="R292" i="3" s="1"/>
  <c r="U292" i="3" s="1"/>
  <c r="P290" i="3"/>
  <c r="Q290" i="3" s="1"/>
  <c r="R290" i="3" s="1"/>
  <c r="U290" i="3" s="1"/>
  <c r="P289" i="3"/>
  <c r="Q289" i="3" s="1"/>
  <c r="R289" i="3" s="1"/>
  <c r="U289" i="3" s="1"/>
  <c r="P287" i="3"/>
  <c r="Q287" i="3" s="1"/>
  <c r="R287" i="3" s="1"/>
  <c r="U287" i="3" s="1"/>
  <c r="P286" i="3"/>
  <c r="Q286" i="3" s="1"/>
  <c r="R286" i="3" s="1"/>
  <c r="U286" i="3" s="1"/>
  <c r="P285" i="3"/>
  <c r="Q285" i="3" s="1"/>
  <c r="R285" i="3" s="1"/>
  <c r="U285" i="3" s="1"/>
  <c r="P284" i="3"/>
  <c r="Q284" i="3" s="1"/>
  <c r="R284" i="3" s="1"/>
  <c r="U284" i="3" s="1"/>
  <c r="P283" i="3"/>
  <c r="Q283" i="3" s="1"/>
  <c r="R283" i="3" s="1"/>
  <c r="U283" i="3" s="1"/>
  <c r="P281" i="3"/>
  <c r="Q281" i="3" s="1"/>
  <c r="R281" i="3" s="1"/>
  <c r="U281" i="3" s="1"/>
  <c r="P280" i="3"/>
  <c r="Q280" i="3" s="1"/>
  <c r="R280" i="3" s="1"/>
  <c r="U280" i="3" s="1"/>
  <c r="P279" i="3"/>
  <c r="Q279" i="3" s="1"/>
  <c r="R279" i="3" s="1"/>
  <c r="U279" i="3" s="1"/>
  <c r="P278" i="3"/>
  <c r="Q278" i="3" s="1"/>
  <c r="R278" i="3" s="1"/>
  <c r="U278" i="3" s="1"/>
  <c r="P277" i="3"/>
  <c r="Q277" i="3" s="1"/>
  <c r="R277" i="3" s="1"/>
  <c r="U277" i="3" s="1"/>
  <c r="P276" i="3"/>
  <c r="Q276" i="3" s="1"/>
  <c r="R276" i="3" s="1"/>
  <c r="U276" i="3" s="1"/>
  <c r="P275" i="3"/>
  <c r="Q275" i="3" s="1"/>
  <c r="R275" i="3" s="1"/>
  <c r="U275" i="3" s="1"/>
  <c r="P274" i="3"/>
  <c r="Q274" i="3" s="1"/>
  <c r="R274" i="3" s="1"/>
  <c r="U274" i="3" s="1"/>
  <c r="P273" i="3"/>
  <c r="Q273" i="3" s="1"/>
  <c r="R273" i="3" s="1"/>
  <c r="U273" i="3" s="1"/>
  <c r="P271" i="3"/>
  <c r="Q271" i="3" s="1"/>
  <c r="R271" i="3" s="1"/>
  <c r="U271" i="3" s="1"/>
  <c r="P270" i="3"/>
  <c r="Q270" i="3" s="1"/>
  <c r="R270" i="3" s="1"/>
  <c r="U270" i="3" s="1"/>
  <c r="P269" i="3"/>
  <c r="Q269" i="3" s="1"/>
  <c r="R269" i="3" s="1"/>
  <c r="U269" i="3" s="1"/>
  <c r="P268" i="3"/>
  <c r="Q268" i="3" s="1"/>
  <c r="R268" i="3" s="1"/>
  <c r="U268" i="3" s="1"/>
  <c r="P267" i="3"/>
  <c r="Q267" i="3" s="1"/>
  <c r="R267" i="3" s="1"/>
  <c r="U267" i="3" s="1"/>
  <c r="P266" i="3"/>
  <c r="Q266" i="3" s="1"/>
  <c r="R266" i="3" s="1"/>
  <c r="U266" i="3" s="1"/>
  <c r="P265" i="3"/>
  <c r="Q265" i="3" s="1"/>
  <c r="R265" i="3" s="1"/>
  <c r="U265" i="3" s="1"/>
  <c r="P264" i="3"/>
  <c r="Q264" i="3" s="1"/>
  <c r="R264" i="3" s="1"/>
  <c r="U264" i="3" s="1"/>
  <c r="P263" i="3"/>
  <c r="Q263" i="3" s="1"/>
  <c r="R263" i="3" s="1"/>
  <c r="U263" i="3" s="1"/>
  <c r="P262" i="3"/>
  <c r="Q262" i="3" s="1"/>
  <c r="R262" i="3" s="1"/>
  <c r="U262" i="3" s="1"/>
  <c r="P261" i="3"/>
  <c r="Q261" i="3" s="1"/>
  <c r="R261" i="3" s="1"/>
  <c r="U261" i="3" s="1"/>
  <c r="P260" i="3"/>
  <c r="Q260" i="3" s="1"/>
  <c r="R260" i="3" s="1"/>
  <c r="U260" i="3" s="1"/>
  <c r="P258" i="3"/>
  <c r="Q258" i="3" s="1"/>
  <c r="R258" i="3" s="1"/>
  <c r="U258" i="3" s="1"/>
  <c r="P257" i="3"/>
  <c r="Q257" i="3" s="1"/>
  <c r="R257" i="3" s="1"/>
  <c r="U257" i="3" s="1"/>
  <c r="P253" i="3"/>
  <c r="Q253" i="3" s="1"/>
  <c r="R253" i="3" s="1"/>
  <c r="U253" i="3" s="1"/>
  <c r="P252" i="3"/>
  <c r="Q252" i="3" s="1"/>
  <c r="R252" i="3" s="1"/>
  <c r="U252" i="3" s="1"/>
  <c r="P251" i="3"/>
  <c r="Q251" i="3" s="1"/>
  <c r="R251" i="3" s="1"/>
  <c r="U251" i="3" s="1"/>
  <c r="P250" i="3"/>
  <c r="Q250" i="3" s="1"/>
  <c r="R250" i="3" s="1"/>
  <c r="U250" i="3" s="1"/>
  <c r="P249" i="3"/>
  <c r="Q249" i="3" s="1"/>
  <c r="R249" i="3" s="1"/>
  <c r="U249" i="3" s="1"/>
  <c r="P248" i="3"/>
  <c r="Q248" i="3" s="1"/>
  <c r="R248" i="3" s="1"/>
  <c r="U248" i="3" s="1"/>
  <c r="P247" i="3"/>
  <c r="Q247" i="3" s="1"/>
  <c r="R247" i="3" s="1"/>
  <c r="U247" i="3" s="1"/>
  <c r="P246" i="3"/>
  <c r="Q246" i="3" s="1"/>
  <c r="R246" i="3" s="1"/>
  <c r="U246" i="3" s="1"/>
  <c r="P245" i="3"/>
  <c r="Q245" i="3" s="1"/>
  <c r="R245" i="3" s="1"/>
  <c r="U245" i="3" s="1"/>
  <c r="P244" i="3"/>
  <c r="Q244" i="3" s="1"/>
  <c r="R244" i="3" s="1"/>
  <c r="U244" i="3" s="1"/>
  <c r="P243" i="3"/>
  <c r="Q243" i="3" s="1"/>
  <c r="R243" i="3" s="1"/>
  <c r="U243" i="3" s="1"/>
  <c r="P242" i="3"/>
  <c r="Q242" i="3" s="1"/>
  <c r="R242" i="3" s="1"/>
  <c r="U242" i="3" s="1"/>
  <c r="P241" i="3"/>
  <c r="Q241" i="3" s="1"/>
  <c r="R241" i="3" s="1"/>
  <c r="U241" i="3" s="1"/>
  <c r="P240" i="3"/>
  <c r="Q240" i="3" s="1"/>
  <c r="R240" i="3" s="1"/>
  <c r="U240" i="3" s="1"/>
  <c r="P239" i="3"/>
  <c r="Q239" i="3" s="1"/>
  <c r="R239" i="3" s="1"/>
  <c r="U239" i="3" s="1"/>
  <c r="P238" i="3"/>
  <c r="Q238" i="3" s="1"/>
  <c r="R238" i="3" s="1"/>
  <c r="U238" i="3" s="1"/>
  <c r="P237" i="3"/>
  <c r="Q237" i="3" s="1"/>
  <c r="R237" i="3" s="1"/>
  <c r="U237" i="3" s="1"/>
  <c r="P236" i="3"/>
  <c r="Q236" i="3" s="1"/>
  <c r="R236" i="3" s="1"/>
  <c r="U236" i="3" s="1"/>
  <c r="P235" i="3"/>
  <c r="Q235" i="3" s="1"/>
  <c r="R235" i="3" s="1"/>
  <c r="U235" i="3" s="1"/>
  <c r="P234" i="3"/>
  <c r="Q234" i="3" s="1"/>
  <c r="R234" i="3" s="1"/>
  <c r="U234" i="3" s="1"/>
  <c r="P233" i="3"/>
  <c r="Q233" i="3" s="1"/>
  <c r="R233" i="3" s="1"/>
  <c r="U233" i="3" s="1"/>
  <c r="P232" i="3"/>
  <c r="Q232" i="3" s="1"/>
  <c r="R232" i="3" s="1"/>
  <c r="U232" i="3" s="1"/>
  <c r="P231" i="3"/>
  <c r="Q231" i="3" s="1"/>
  <c r="R231" i="3" s="1"/>
  <c r="U231" i="3" s="1"/>
  <c r="P230" i="3"/>
  <c r="Q230" i="3" s="1"/>
  <c r="R230" i="3" s="1"/>
  <c r="U230" i="3" s="1"/>
  <c r="P229" i="3"/>
  <c r="Q229" i="3" s="1"/>
  <c r="R229" i="3" s="1"/>
  <c r="U229" i="3" s="1"/>
  <c r="P228" i="3"/>
  <c r="Q228" i="3" s="1"/>
  <c r="R228" i="3" s="1"/>
  <c r="U228" i="3" s="1"/>
  <c r="P227" i="3"/>
  <c r="Q227" i="3" s="1"/>
  <c r="R227" i="3" s="1"/>
  <c r="U227" i="3" s="1"/>
  <c r="P226" i="3"/>
  <c r="Q226" i="3" s="1"/>
  <c r="R226" i="3" s="1"/>
  <c r="U226" i="3" s="1"/>
  <c r="P223" i="3"/>
  <c r="Q223" i="3" s="1"/>
  <c r="R223" i="3" s="1"/>
  <c r="U223" i="3" s="1"/>
  <c r="P222" i="3"/>
  <c r="Q222" i="3" s="1"/>
  <c r="R222" i="3" s="1"/>
  <c r="P221" i="3"/>
  <c r="Q221" i="3" s="1"/>
  <c r="R221" i="3" s="1"/>
  <c r="U221" i="3" s="1"/>
  <c r="P219" i="3"/>
  <c r="Q219" i="3" s="1"/>
  <c r="R219" i="3" s="1"/>
  <c r="U219" i="3" s="1"/>
  <c r="P218" i="3"/>
  <c r="Q218" i="3" s="1"/>
  <c r="R218" i="3" s="1"/>
  <c r="U218" i="3" s="1"/>
  <c r="P217" i="3"/>
  <c r="Q217" i="3" s="1"/>
  <c r="R217" i="3" s="1"/>
  <c r="U217" i="3" s="1"/>
  <c r="P216" i="3"/>
  <c r="Q216" i="3" s="1"/>
  <c r="R216" i="3" s="1"/>
  <c r="U216" i="3" s="1"/>
  <c r="P215" i="3"/>
  <c r="Q215" i="3" s="1"/>
  <c r="R215" i="3" s="1"/>
  <c r="U215" i="3" s="1"/>
  <c r="P214" i="3"/>
  <c r="Q214" i="3" s="1"/>
  <c r="R214" i="3" s="1"/>
  <c r="U214" i="3" s="1"/>
  <c r="P213" i="3"/>
  <c r="Q213" i="3" s="1"/>
  <c r="R213" i="3" s="1"/>
  <c r="U213" i="3" s="1"/>
  <c r="P211" i="3"/>
  <c r="Q211" i="3" s="1"/>
  <c r="R211" i="3" s="1"/>
  <c r="U211" i="3" s="1"/>
  <c r="P210" i="3"/>
  <c r="Q210" i="3" s="1"/>
  <c r="R210" i="3" s="1"/>
  <c r="U210" i="3" s="1"/>
  <c r="P209" i="3"/>
  <c r="Q209" i="3" s="1"/>
  <c r="R209" i="3" s="1"/>
  <c r="U209" i="3" s="1"/>
  <c r="P208" i="3"/>
  <c r="Q208" i="3" s="1"/>
  <c r="R208" i="3" s="1"/>
  <c r="U208" i="3" s="1"/>
  <c r="P207" i="3"/>
  <c r="Q207" i="3" s="1"/>
  <c r="R207" i="3" s="1"/>
  <c r="U207" i="3" s="1"/>
  <c r="P206" i="3"/>
  <c r="Q206" i="3" s="1"/>
  <c r="R206" i="3" s="1"/>
  <c r="U206" i="3" s="1"/>
  <c r="P205" i="3"/>
  <c r="Q205" i="3" s="1"/>
  <c r="R205" i="3" s="1"/>
  <c r="U205" i="3" s="1"/>
  <c r="P204" i="3"/>
  <c r="Q204" i="3" s="1"/>
  <c r="R204" i="3" s="1"/>
  <c r="U204" i="3" s="1"/>
  <c r="P203" i="3"/>
  <c r="Q203" i="3" s="1"/>
  <c r="R203" i="3" s="1"/>
  <c r="U203" i="3" s="1"/>
  <c r="P201" i="3"/>
  <c r="Q201" i="3" s="1"/>
  <c r="R201" i="3" s="1"/>
  <c r="U201" i="3" s="1"/>
  <c r="P200" i="3"/>
  <c r="Q200" i="3" s="1"/>
  <c r="R200" i="3" s="1"/>
  <c r="U200" i="3" s="1"/>
  <c r="P199" i="3"/>
  <c r="Q199" i="3" s="1"/>
  <c r="R199" i="3" s="1"/>
  <c r="U199" i="3" s="1"/>
  <c r="P198" i="3"/>
  <c r="Q198" i="3" s="1"/>
  <c r="R198" i="3" s="1"/>
  <c r="U198" i="3" s="1"/>
  <c r="P197" i="3"/>
  <c r="Q197" i="3" s="1"/>
  <c r="R197" i="3" s="1"/>
  <c r="U197" i="3" s="1"/>
  <c r="P196" i="3"/>
  <c r="Q196" i="3" s="1"/>
  <c r="R196" i="3" s="1"/>
  <c r="U196" i="3" s="1"/>
  <c r="P195" i="3"/>
  <c r="Q195" i="3" s="1"/>
  <c r="R195" i="3" s="1"/>
  <c r="U195" i="3" s="1"/>
  <c r="P194" i="3"/>
  <c r="Q194" i="3" s="1"/>
  <c r="R194" i="3" s="1"/>
  <c r="U194" i="3" s="1"/>
  <c r="P193" i="3"/>
  <c r="Q193" i="3" s="1"/>
  <c r="R193" i="3" s="1"/>
  <c r="P192" i="3"/>
  <c r="Q192" i="3" s="1"/>
  <c r="R192" i="3" s="1"/>
  <c r="U192" i="3" s="1"/>
  <c r="P191" i="3"/>
  <c r="Q191" i="3" s="1"/>
  <c r="R191" i="3" s="1"/>
  <c r="U191" i="3" s="1"/>
  <c r="P190" i="3"/>
  <c r="Q190" i="3" s="1"/>
  <c r="R190" i="3" s="1"/>
  <c r="U190" i="3" s="1"/>
  <c r="P189" i="3"/>
  <c r="Q189" i="3" s="1"/>
  <c r="R189" i="3" s="1"/>
  <c r="U189" i="3" s="1"/>
  <c r="P188" i="3"/>
  <c r="Q188" i="3" s="1"/>
  <c r="R188" i="3" s="1"/>
  <c r="U188" i="3" s="1"/>
  <c r="P187" i="3"/>
  <c r="Q187" i="3" s="1"/>
  <c r="R187" i="3" s="1"/>
  <c r="U187" i="3" s="1"/>
  <c r="P186" i="3"/>
  <c r="Q186" i="3" s="1"/>
  <c r="R186" i="3" s="1"/>
  <c r="U186" i="3" s="1"/>
  <c r="P185" i="3"/>
  <c r="Q185" i="3" s="1"/>
  <c r="R185" i="3" s="1"/>
  <c r="U185" i="3" s="1"/>
  <c r="P184" i="3"/>
  <c r="Q184" i="3" s="1"/>
  <c r="R184" i="3" s="1"/>
  <c r="U184" i="3" s="1"/>
  <c r="P183" i="3"/>
  <c r="Q183" i="3" s="1"/>
  <c r="R183" i="3" s="1"/>
  <c r="U183" i="3" s="1"/>
  <c r="P182" i="3"/>
  <c r="Q182" i="3" s="1"/>
  <c r="R182" i="3" s="1"/>
  <c r="U182" i="3" s="1"/>
  <c r="P181" i="3"/>
  <c r="Q181" i="3" s="1"/>
  <c r="R181" i="3" s="1"/>
  <c r="U181" i="3" s="1"/>
  <c r="P180" i="3"/>
  <c r="Q180" i="3" s="1"/>
  <c r="R180" i="3" s="1"/>
  <c r="U180" i="3" s="1"/>
  <c r="P179" i="3"/>
  <c r="Q179" i="3" s="1"/>
  <c r="R179" i="3" s="1"/>
  <c r="U179" i="3" s="1"/>
  <c r="P178" i="3"/>
  <c r="Q178" i="3" s="1"/>
  <c r="R178" i="3" s="1"/>
  <c r="U178" i="3" s="1"/>
  <c r="P177" i="3"/>
  <c r="Q177" i="3" s="1"/>
  <c r="R177" i="3" s="1"/>
  <c r="U177" i="3" s="1"/>
  <c r="P176" i="3"/>
  <c r="Q176" i="3" s="1"/>
  <c r="R176" i="3" s="1"/>
  <c r="U176" i="3" s="1"/>
  <c r="P175" i="3"/>
  <c r="Q175" i="3" s="1"/>
  <c r="R175" i="3" s="1"/>
  <c r="U175" i="3" s="1"/>
  <c r="P174" i="3"/>
  <c r="Q174" i="3" s="1"/>
  <c r="R174" i="3" s="1"/>
  <c r="U174" i="3" s="1"/>
  <c r="P173" i="3"/>
  <c r="Q173" i="3" s="1"/>
  <c r="R173" i="3" s="1"/>
  <c r="U173" i="3" s="1"/>
  <c r="P172" i="3"/>
  <c r="Q172" i="3" s="1"/>
  <c r="R172" i="3" s="1"/>
  <c r="U172" i="3" s="1"/>
  <c r="P171" i="3"/>
  <c r="Q171" i="3" s="1"/>
  <c r="R171" i="3" s="1"/>
  <c r="U171" i="3" s="1"/>
  <c r="P170" i="3"/>
  <c r="Q170" i="3" s="1"/>
  <c r="R170" i="3" s="1"/>
  <c r="U170" i="3" s="1"/>
  <c r="P169" i="3"/>
  <c r="Q169" i="3" s="1"/>
  <c r="R169" i="3" s="1"/>
  <c r="U169" i="3" s="1"/>
  <c r="P168" i="3"/>
  <c r="Q168" i="3" s="1"/>
  <c r="R168" i="3" s="1"/>
  <c r="U168" i="3" s="1"/>
  <c r="P167" i="3"/>
  <c r="Q167" i="3" s="1"/>
  <c r="R167" i="3" s="1"/>
  <c r="U167" i="3" s="1"/>
  <c r="P166" i="3"/>
  <c r="Q166" i="3" s="1"/>
  <c r="R166" i="3" s="1"/>
  <c r="U166" i="3" s="1"/>
  <c r="P165" i="3"/>
  <c r="Q165" i="3" s="1"/>
  <c r="R165" i="3" s="1"/>
  <c r="U165" i="3" s="1"/>
  <c r="P164" i="3"/>
  <c r="Q164" i="3" s="1"/>
  <c r="R164" i="3" s="1"/>
  <c r="U164" i="3" s="1"/>
  <c r="P162" i="3"/>
  <c r="Q162" i="3" s="1"/>
  <c r="R162" i="3" s="1"/>
  <c r="U162" i="3" s="1"/>
  <c r="P161" i="3"/>
  <c r="Q161" i="3" s="1"/>
  <c r="R161" i="3" s="1"/>
  <c r="U161" i="3" s="1"/>
  <c r="P160" i="3"/>
  <c r="Q160" i="3" s="1"/>
  <c r="R160" i="3" s="1"/>
  <c r="U160" i="3" s="1"/>
  <c r="P159" i="3"/>
  <c r="Q159" i="3" s="1"/>
  <c r="R159" i="3" s="1"/>
  <c r="U159" i="3" s="1"/>
  <c r="P158" i="3"/>
  <c r="Q158" i="3" s="1"/>
  <c r="R158" i="3" s="1"/>
  <c r="U158" i="3" s="1"/>
  <c r="P157" i="3"/>
  <c r="Q157" i="3" s="1"/>
  <c r="R157" i="3" s="1"/>
  <c r="U157" i="3" s="1"/>
  <c r="P156" i="3"/>
  <c r="Q156" i="3" s="1"/>
  <c r="R156" i="3" s="1"/>
  <c r="U156" i="3" s="1"/>
  <c r="P155" i="3"/>
  <c r="Q155" i="3" s="1"/>
  <c r="R155" i="3" s="1"/>
  <c r="U155" i="3" s="1"/>
  <c r="P154" i="3"/>
  <c r="Q154" i="3" s="1"/>
  <c r="R154" i="3" s="1"/>
  <c r="U154" i="3" s="1"/>
  <c r="P153" i="3"/>
  <c r="Q153" i="3" s="1"/>
  <c r="R153" i="3" s="1"/>
  <c r="U153" i="3" s="1"/>
  <c r="P152" i="3"/>
  <c r="Q152" i="3" s="1"/>
  <c r="R152" i="3" s="1"/>
  <c r="U152" i="3" s="1"/>
  <c r="P151" i="3"/>
  <c r="Q151" i="3" s="1"/>
  <c r="R151" i="3" s="1"/>
  <c r="U151" i="3" s="1"/>
  <c r="P150" i="3"/>
  <c r="Q150" i="3" s="1"/>
  <c r="R150" i="3" s="1"/>
  <c r="U150" i="3" s="1"/>
  <c r="P149" i="3"/>
  <c r="Q149" i="3" s="1"/>
  <c r="R149" i="3" s="1"/>
  <c r="U149" i="3" s="1"/>
  <c r="P147" i="3"/>
  <c r="Q147" i="3" s="1"/>
  <c r="R147" i="3" s="1"/>
  <c r="U147" i="3" s="1"/>
  <c r="P146" i="3"/>
  <c r="Q146" i="3" s="1"/>
  <c r="R146" i="3" s="1"/>
  <c r="U146" i="3" s="1"/>
  <c r="P145" i="3"/>
  <c r="Q145" i="3" s="1"/>
  <c r="R145" i="3" s="1"/>
  <c r="U145" i="3" s="1"/>
  <c r="P144" i="3"/>
  <c r="Q144" i="3" s="1"/>
  <c r="R144" i="3" s="1"/>
  <c r="U144" i="3" s="1"/>
  <c r="P143" i="3"/>
  <c r="Q143" i="3" s="1"/>
  <c r="R143" i="3" s="1"/>
  <c r="U143" i="3" s="1"/>
  <c r="P142" i="3"/>
  <c r="Q142" i="3" s="1"/>
  <c r="R142" i="3" s="1"/>
  <c r="U142" i="3" s="1"/>
  <c r="P141" i="3"/>
  <c r="Q141" i="3" s="1"/>
  <c r="R141" i="3" s="1"/>
  <c r="U141" i="3" s="1"/>
  <c r="P139" i="3"/>
  <c r="Q139" i="3" s="1"/>
  <c r="R139" i="3" s="1"/>
  <c r="U139" i="3" s="1"/>
  <c r="P138" i="3"/>
  <c r="Q138" i="3" s="1"/>
  <c r="R138" i="3" s="1"/>
  <c r="U138" i="3" s="1"/>
  <c r="P137" i="3"/>
  <c r="Q137" i="3" s="1"/>
  <c r="R137" i="3" s="1"/>
  <c r="U137" i="3" s="1"/>
  <c r="P136" i="3"/>
  <c r="Q136" i="3" s="1"/>
  <c r="R136" i="3" s="1"/>
  <c r="U136" i="3" s="1"/>
  <c r="P135" i="3"/>
  <c r="Q135" i="3" s="1"/>
  <c r="R135" i="3" s="1"/>
  <c r="U135" i="3" s="1"/>
  <c r="P134" i="3"/>
  <c r="Q134" i="3" s="1"/>
  <c r="R134" i="3" s="1"/>
  <c r="U134" i="3" s="1"/>
  <c r="P133" i="3"/>
  <c r="Q133" i="3" s="1"/>
  <c r="R133" i="3" s="1"/>
  <c r="U133" i="3" s="1"/>
  <c r="P132" i="3"/>
  <c r="Q132" i="3" s="1"/>
  <c r="R132" i="3" s="1"/>
  <c r="U132" i="3" s="1"/>
  <c r="P131" i="3"/>
  <c r="Q131" i="3" s="1"/>
  <c r="R131" i="3" s="1"/>
  <c r="U131" i="3" s="1"/>
  <c r="P130" i="3"/>
  <c r="Q130" i="3" s="1"/>
  <c r="R130" i="3" s="1"/>
  <c r="U130" i="3" s="1"/>
  <c r="P129" i="3"/>
  <c r="Q129" i="3" s="1"/>
  <c r="R129" i="3" s="1"/>
  <c r="U129" i="3" s="1"/>
  <c r="P128" i="3"/>
  <c r="Q128" i="3" s="1"/>
  <c r="R128" i="3" s="1"/>
  <c r="U128" i="3" s="1"/>
  <c r="P127" i="3"/>
  <c r="Q127" i="3" s="1"/>
  <c r="R127" i="3" s="1"/>
  <c r="U127" i="3" s="1"/>
  <c r="P126" i="3"/>
  <c r="Q126" i="3" s="1"/>
  <c r="R126" i="3" s="1"/>
  <c r="U126" i="3" s="1"/>
  <c r="P125" i="3"/>
  <c r="Q125" i="3" s="1"/>
  <c r="R125" i="3" s="1"/>
  <c r="U125" i="3" s="1"/>
  <c r="P124" i="3"/>
  <c r="Q124" i="3" s="1"/>
  <c r="R124" i="3" s="1"/>
  <c r="U124" i="3" s="1"/>
  <c r="P122" i="3"/>
  <c r="Q122" i="3" s="1"/>
  <c r="R122" i="3" s="1"/>
  <c r="U122" i="3" s="1"/>
  <c r="P121" i="3"/>
  <c r="Q121" i="3" s="1"/>
  <c r="R121" i="3" s="1"/>
  <c r="U121" i="3" s="1"/>
  <c r="P119" i="3"/>
  <c r="Q119" i="3" s="1"/>
  <c r="R119" i="3" s="1"/>
  <c r="U119" i="3" s="1"/>
  <c r="P118" i="3"/>
  <c r="Q118" i="3" s="1"/>
  <c r="R118" i="3" s="1"/>
  <c r="U118" i="3" s="1"/>
  <c r="P117" i="3"/>
  <c r="Q117" i="3" s="1"/>
  <c r="R117" i="3" s="1"/>
  <c r="U117" i="3" s="1"/>
  <c r="P116" i="3"/>
  <c r="Q116" i="3" s="1"/>
  <c r="R116" i="3" s="1"/>
  <c r="U116" i="3" s="1"/>
  <c r="P115" i="3"/>
  <c r="Q115" i="3" s="1"/>
  <c r="R115" i="3" s="1"/>
  <c r="U115" i="3" s="1"/>
  <c r="P114" i="3"/>
  <c r="Q114" i="3" s="1"/>
  <c r="R114" i="3" s="1"/>
  <c r="U114" i="3" s="1"/>
  <c r="P113" i="3"/>
  <c r="Q113" i="3" s="1"/>
  <c r="R113" i="3" s="1"/>
  <c r="U113" i="3" s="1"/>
  <c r="P112" i="3"/>
  <c r="Q112" i="3" s="1"/>
  <c r="R112" i="3" s="1"/>
  <c r="U112" i="3" s="1"/>
  <c r="P111" i="3"/>
  <c r="Q111" i="3" s="1"/>
  <c r="R111" i="3" s="1"/>
  <c r="U111" i="3" s="1"/>
  <c r="P110" i="3"/>
  <c r="Q110" i="3" s="1"/>
  <c r="R110" i="3" s="1"/>
  <c r="U110" i="3" s="1"/>
  <c r="P109" i="3"/>
  <c r="Q109" i="3" s="1"/>
  <c r="R109" i="3" s="1"/>
  <c r="U109" i="3" s="1"/>
  <c r="P108" i="3"/>
  <c r="Q108" i="3" s="1"/>
  <c r="R108" i="3" s="1"/>
  <c r="U108" i="3" s="1"/>
  <c r="P107" i="3"/>
  <c r="Q107" i="3" s="1"/>
  <c r="R107" i="3" s="1"/>
  <c r="U107" i="3" s="1"/>
  <c r="P105" i="3"/>
  <c r="Q105" i="3" s="1"/>
  <c r="R105" i="3" s="1"/>
  <c r="U105" i="3" s="1"/>
  <c r="P104" i="3"/>
  <c r="Q104" i="3" s="1"/>
  <c r="R104" i="3" s="1"/>
  <c r="U104" i="3" s="1"/>
  <c r="P103" i="3"/>
  <c r="Q103" i="3" s="1"/>
  <c r="R103" i="3" s="1"/>
  <c r="U103" i="3" s="1"/>
  <c r="P102" i="3"/>
  <c r="Q102" i="3" s="1"/>
  <c r="R102" i="3" s="1"/>
  <c r="U102" i="3" s="1"/>
  <c r="P101" i="3"/>
  <c r="Q101" i="3" s="1"/>
  <c r="R101" i="3" s="1"/>
  <c r="U101" i="3" s="1"/>
  <c r="P100" i="3"/>
  <c r="Q100" i="3" s="1"/>
  <c r="R100" i="3" s="1"/>
  <c r="U100" i="3" s="1"/>
  <c r="P99" i="3"/>
  <c r="Q99" i="3" s="1"/>
  <c r="R99" i="3" s="1"/>
  <c r="U99" i="3" s="1"/>
  <c r="P98" i="3"/>
  <c r="Q98" i="3" s="1"/>
  <c r="R98" i="3" s="1"/>
  <c r="U98" i="3" s="1"/>
  <c r="P97" i="3"/>
  <c r="Q97" i="3" s="1"/>
  <c r="R97" i="3" s="1"/>
  <c r="U97" i="3" s="1"/>
  <c r="P96" i="3"/>
  <c r="Q96" i="3" s="1"/>
  <c r="R96" i="3" s="1"/>
  <c r="U96" i="3" s="1"/>
  <c r="P95" i="3"/>
  <c r="Q95" i="3" s="1"/>
  <c r="R95" i="3" s="1"/>
  <c r="U95" i="3" s="1"/>
  <c r="P94" i="3"/>
  <c r="Q94" i="3" s="1"/>
  <c r="R94" i="3" s="1"/>
  <c r="U94" i="3" s="1"/>
  <c r="P93" i="3"/>
  <c r="Q93" i="3" s="1"/>
  <c r="R93" i="3" s="1"/>
  <c r="U93" i="3" s="1"/>
  <c r="P92" i="3"/>
  <c r="Q92" i="3" s="1"/>
  <c r="R92" i="3" s="1"/>
  <c r="U92" i="3" s="1"/>
  <c r="P91" i="3"/>
  <c r="Q91" i="3" s="1"/>
  <c r="R91" i="3" s="1"/>
  <c r="U91" i="3" s="1"/>
  <c r="P90" i="3"/>
  <c r="Q90" i="3" s="1"/>
  <c r="R90" i="3" s="1"/>
  <c r="U90" i="3" s="1"/>
  <c r="P89" i="3"/>
  <c r="Q89" i="3" s="1"/>
  <c r="R89" i="3" s="1"/>
  <c r="U89" i="3" s="1"/>
  <c r="P88" i="3"/>
  <c r="Q88" i="3" s="1"/>
  <c r="R88" i="3" s="1"/>
  <c r="U88" i="3" s="1"/>
  <c r="P87" i="3"/>
  <c r="Q87" i="3" s="1"/>
  <c r="R87" i="3" s="1"/>
  <c r="U87" i="3" s="1"/>
  <c r="P85" i="3"/>
  <c r="Q85" i="3" s="1"/>
  <c r="R85" i="3" s="1"/>
  <c r="U85" i="3" s="1"/>
  <c r="P84" i="3"/>
  <c r="Q84" i="3" s="1"/>
  <c r="R84" i="3" s="1"/>
  <c r="U84" i="3" s="1"/>
  <c r="P83" i="3"/>
  <c r="Q83" i="3" s="1"/>
  <c r="R83" i="3" s="1"/>
  <c r="U83" i="3" s="1"/>
  <c r="P82" i="3"/>
  <c r="Q82" i="3" s="1"/>
  <c r="R82" i="3" s="1"/>
  <c r="U82" i="3" s="1"/>
  <c r="P81" i="3"/>
  <c r="Q81" i="3" s="1"/>
  <c r="R81" i="3" s="1"/>
  <c r="S81" i="3" s="1"/>
  <c r="T81" i="3" s="1"/>
  <c r="P80" i="3"/>
  <c r="Q80" i="3" s="1"/>
  <c r="R80" i="3" s="1"/>
  <c r="U80" i="3" s="1"/>
  <c r="P78" i="3"/>
  <c r="Q78" i="3" s="1"/>
  <c r="R78" i="3" s="1"/>
  <c r="U78" i="3" s="1"/>
  <c r="P77" i="3"/>
  <c r="Q77" i="3" s="1"/>
  <c r="R77" i="3" s="1"/>
  <c r="U77" i="3" s="1"/>
  <c r="P76" i="3"/>
  <c r="Q76" i="3" s="1"/>
  <c r="R76" i="3" s="1"/>
  <c r="U76" i="3" s="1"/>
  <c r="P75" i="3"/>
  <c r="Q75" i="3" s="1"/>
  <c r="R75" i="3" s="1"/>
  <c r="U75" i="3" s="1"/>
  <c r="P74" i="3"/>
  <c r="Q74" i="3" s="1"/>
  <c r="R74" i="3" s="1"/>
  <c r="U74" i="3" s="1"/>
  <c r="P73" i="3"/>
  <c r="Q73" i="3" s="1"/>
  <c r="R73" i="3" s="1"/>
  <c r="U73" i="3" s="1"/>
  <c r="P72" i="3"/>
  <c r="Q72" i="3" s="1"/>
  <c r="R72" i="3" s="1"/>
  <c r="U72" i="3" s="1"/>
  <c r="P71" i="3"/>
  <c r="Q71" i="3" s="1"/>
  <c r="R71" i="3" s="1"/>
  <c r="U71" i="3" s="1"/>
  <c r="P70" i="3"/>
  <c r="Q70" i="3" s="1"/>
  <c r="R70" i="3" s="1"/>
  <c r="U70" i="3" s="1"/>
  <c r="P69" i="3"/>
  <c r="Q69" i="3" s="1"/>
  <c r="R69" i="3" s="1"/>
  <c r="U69" i="3" s="1"/>
  <c r="P68" i="3"/>
  <c r="Q68" i="3" s="1"/>
  <c r="R68" i="3" s="1"/>
  <c r="U68" i="3" s="1"/>
  <c r="P67" i="3"/>
  <c r="Q67" i="3" s="1"/>
  <c r="R67" i="3" s="1"/>
  <c r="U67" i="3" s="1"/>
  <c r="P66" i="3"/>
  <c r="Q66" i="3" s="1"/>
  <c r="R66" i="3" s="1"/>
  <c r="U66" i="3" s="1"/>
  <c r="P65" i="3"/>
  <c r="Q65" i="3" s="1"/>
  <c r="R65" i="3" s="1"/>
  <c r="U65" i="3" s="1"/>
  <c r="P64" i="3"/>
  <c r="Q64" i="3" s="1"/>
  <c r="R64" i="3" s="1"/>
  <c r="U64" i="3" s="1"/>
  <c r="P62" i="3"/>
  <c r="Q62" i="3" s="1"/>
  <c r="R62" i="3" s="1"/>
  <c r="U62" i="3" s="1"/>
  <c r="P61" i="3"/>
  <c r="Q61" i="3" s="1"/>
  <c r="R61" i="3" s="1"/>
  <c r="U61" i="3" s="1"/>
  <c r="P60" i="3"/>
  <c r="Q60" i="3" s="1"/>
  <c r="R60" i="3" s="1"/>
  <c r="U60" i="3" s="1"/>
  <c r="P59" i="3"/>
  <c r="Q59" i="3" s="1"/>
  <c r="R59" i="3" s="1"/>
  <c r="U59" i="3" s="1"/>
  <c r="P57" i="3"/>
  <c r="Q57" i="3" s="1"/>
  <c r="R57" i="3" s="1"/>
  <c r="U57" i="3" s="1"/>
  <c r="P56" i="3"/>
  <c r="Q56" i="3" s="1"/>
  <c r="R56" i="3" s="1"/>
  <c r="U56" i="3" s="1"/>
  <c r="P55" i="3"/>
  <c r="Q55" i="3" s="1"/>
  <c r="R55" i="3" s="1"/>
  <c r="U55" i="3" s="1"/>
  <c r="P54" i="3"/>
  <c r="Q54" i="3" s="1"/>
  <c r="R54" i="3" s="1"/>
  <c r="U54" i="3" s="1"/>
  <c r="P53" i="3"/>
  <c r="Q53" i="3" s="1"/>
  <c r="R53" i="3" s="1"/>
  <c r="U53" i="3" s="1"/>
  <c r="P52" i="3"/>
  <c r="Q52" i="3" s="1"/>
  <c r="R52" i="3" s="1"/>
  <c r="U52" i="3" s="1"/>
  <c r="P50" i="3"/>
  <c r="Q50" i="3" s="1"/>
  <c r="R50" i="3" s="1"/>
  <c r="U50" i="3" s="1"/>
  <c r="P49" i="3"/>
  <c r="Q49" i="3" s="1"/>
  <c r="R49" i="3" s="1"/>
  <c r="U49" i="3" s="1"/>
  <c r="P48" i="3"/>
  <c r="Q48" i="3" s="1"/>
  <c r="R48" i="3" s="1"/>
  <c r="U48" i="3" s="1"/>
  <c r="P47" i="3"/>
  <c r="Q47" i="3" s="1"/>
  <c r="R47" i="3" s="1"/>
  <c r="U47" i="3" s="1"/>
  <c r="P46" i="3"/>
  <c r="Q46" i="3" s="1"/>
  <c r="R46" i="3" s="1"/>
  <c r="U46" i="3" s="1"/>
  <c r="P45" i="3"/>
  <c r="Q45" i="3" s="1"/>
  <c r="R45" i="3" s="1"/>
  <c r="S45" i="3" s="1"/>
  <c r="T45" i="3" s="1"/>
  <c r="P44" i="3"/>
  <c r="Q44" i="3" s="1"/>
  <c r="R44" i="3" s="1"/>
  <c r="U44" i="3" s="1"/>
  <c r="P43" i="3"/>
  <c r="Q43" i="3" s="1"/>
  <c r="R43" i="3" s="1"/>
  <c r="U43" i="3" s="1"/>
  <c r="P42" i="3"/>
  <c r="Q42" i="3" s="1"/>
  <c r="R42" i="3" s="1"/>
  <c r="U42" i="3" s="1"/>
  <c r="P41" i="3"/>
  <c r="Q41" i="3" s="1"/>
  <c r="R41" i="3" s="1"/>
  <c r="U41" i="3" s="1"/>
  <c r="P40" i="3"/>
  <c r="Q40" i="3" s="1"/>
  <c r="R40" i="3" s="1"/>
  <c r="U40" i="3" s="1"/>
  <c r="P39" i="3"/>
  <c r="Q39" i="3" s="1"/>
  <c r="R39" i="3" s="1"/>
  <c r="U39" i="3" s="1"/>
  <c r="P38" i="3"/>
  <c r="Q38" i="3" s="1"/>
  <c r="R38" i="3" s="1"/>
  <c r="U38" i="3" s="1"/>
  <c r="P37" i="3"/>
  <c r="Q37" i="3" s="1"/>
  <c r="R37" i="3" s="1"/>
  <c r="U37" i="3" s="1"/>
  <c r="P36" i="3"/>
  <c r="Q36" i="3" s="1"/>
  <c r="R36" i="3" s="1"/>
  <c r="U36" i="3" s="1"/>
  <c r="P34" i="3"/>
  <c r="Q34" i="3" s="1"/>
  <c r="R34" i="3" s="1"/>
  <c r="U34" i="3" s="1"/>
  <c r="P33" i="3"/>
  <c r="Q33" i="3" s="1"/>
  <c r="R33" i="3" s="1"/>
  <c r="U33" i="3" s="1"/>
  <c r="P32" i="3"/>
  <c r="Q32" i="3" s="1"/>
  <c r="R32" i="3" s="1"/>
  <c r="U32" i="3" s="1"/>
  <c r="P31" i="3"/>
  <c r="Q31" i="3" s="1"/>
  <c r="R31" i="3" s="1"/>
  <c r="U31" i="3" s="1"/>
  <c r="P29" i="3"/>
  <c r="Q29" i="3" s="1"/>
  <c r="R29" i="3" s="1"/>
  <c r="U29" i="3" s="1"/>
  <c r="P28" i="3"/>
  <c r="Q28" i="3" s="1"/>
  <c r="R28" i="3" s="1"/>
  <c r="U28" i="3" s="1"/>
  <c r="P27" i="3"/>
  <c r="Q27" i="3" s="1"/>
  <c r="R27" i="3" s="1"/>
  <c r="U27" i="3" s="1"/>
  <c r="P26" i="3"/>
  <c r="Q26" i="3" s="1"/>
  <c r="R26" i="3" s="1"/>
  <c r="U26" i="3" s="1"/>
  <c r="P25" i="3"/>
  <c r="Q25" i="3" s="1"/>
  <c r="R25" i="3" s="1"/>
  <c r="U25" i="3" s="1"/>
  <c r="P24" i="3"/>
  <c r="Q24" i="3" s="1"/>
  <c r="R24" i="3" s="1"/>
  <c r="U24" i="3" s="1"/>
  <c r="P22" i="3"/>
  <c r="Q22" i="3" s="1"/>
  <c r="R22" i="3" s="1"/>
  <c r="U22" i="3" s="1"/>
  <c r="P21" i="3"/>
  <c r="Q21" i="3" s="1"/>
  <c r="R21" i="3" s="1"/>
  <c r="U21" i="3" s="1"/>
  <c r="P20" i="3"/>
  <c r="Q20" i="3" s="1"/>
  <c r="R20" i="3" s="1"/>
  <c r="U20" i="3" s="1"/>
  <c r="P19" i="3"/>
  <c r="Q19" i="3" s="1"/>
  <c r="R19" i="3" s="1"/>
  <c r="U19" i="3" s="1"/>
  <c r="P18" i="3"/>
  <c r="Q18" i="3" s="1"/>
  <c r="R18" i="3" s="1"/>
  <c r="U18" i="3" s="1"/>
  <c r="P17" i="3"/>
  <c r="Q17" i="3" s="1"/>
  <c r="R17" i="3" s="1"/>
  <c r="U17" i="3" s="1"/>
  <c r="P16" i="3"/>
  <c r="Q16" i="3" s="1"/>
  <c r="R16" i="3" s="1"/>
  <c r="U16" i="3" s="1"/>
  <c r="P15" i="3"/>
  <c r="Q15" i="3" s="1"/>
  <c r="R15" i="3" s="1"/>
  <c r="U15" i="3" s="1"/>
  <c r="P14" i="3"/>
  <c r="Q14" i="3" s="1"/>
  <c r="R14" i="3" s="1"/>
  <c r="U14" i="3" s="1"/>
  <c r="P13" i="3"/>
  <c r="Q13" i="3" s="1"/>
  <c r="R13" i="3" s="1"/>
  <c r="U13" i="3" s="1"/>
  <c r="P12" i="3"/>
  <c r="Q12" i="3" s="1"/>
  <c r="R12" i="3" s="1"/>
  <c r="U12" i="3" s="1"/>
  <c r="P11" i="3"/>
  <c r="Q11" i="3" s="1"/>
  <c r="R11" i="3" s="1"/>
  <c r="U11" i="3" s="1"/>
  <c r="P10" i="3"/>
  <c r="Q10" i="3" s="1"/>
  <c r="R10" i="3" s="1"/>
  <c r="U10" i="3" s="1"/>
  <c r="P9" i="3"/>
  <c r="Q9" i="3" s="1"/>
  <c r="R9" i="3" s="1"/>
  <c r="U9" i="3" s="1"/>
  <c r="S1421" i="3" l="1"/>
  <c r="T1421" i="3" s="1"/>
  <c r="U1421" i="3"/>
  <c r="S1437" i="3"/>
  <c r="T1437" i="3" s="1"/>
  <c r="U1437" i="3"/>
  <c r="S1507" i="3"/>
  <c r="T1507" i="3" s="1"/>
  <c r="U1507" i="3"/>
  <c r="S1524" i="3"/>
  <c r="T1524" i="3" s="1"/>
  <c r="U1524" i="3"/>
  <c r="S1681" i="3"/>
  <c r="T1681" i="3" s="1"/>
  <c r="U1681" i="3"/>
  <c r="S2922" i="3"/>
  <c r="T2922" i="3" s="1"/>
  <c r="U2922" i="3"/>
  <c r="U1579" i="3"/>
  <c r="S1664" i="3"/>
  <c r="T1664" i="3" s="1"/>
  <c r="U1664" i="3"/>
  <c r="S2832" i="3"/>
  <c r="T2832" i="3" s="1"/>
  <c r="U2832" i="3"/>
  <c r="S998" i="3"/>
  <c r="T998" i="3" s="1"/>
  <c r="U998" i="3"/>
  <c r="S1544" i="3"/>
  <c r="T1544" i="3" s="1"/>
  <c r="U1544" i="3"/>
  <c r="S1554" i="3"/>
  <c r="T1554" i="3" s="1"/>
  <c r="U1554" i="3"/>
  <c r="S1562" i="3"/>
  <c r="T1562" i="3" s="1"/>
  <c r="U1562" i="3"/>
  <c r="S1570" i="3"/>
  <c r="T1570" i="3" s="1"/>
  <c r="U1570" i="3"/>
  <c r="S1758" i="3"/>
  <c r="T1758" i="3" s="1"/>
  <c r="U1758" i="3"/>
  <c r="S2461" i="3"/>
  <c r="T2461" i="3" s="1"/>
  <c r="U2461" i="3"/>
  <c r="S3360" i="3"/>
  <c r="T3360" i="3" s="1"/>
  <c r="U3360" i="3"/>
  <c r="S3076" i="3"/>
  <c r="T3076" i="3" s="1"/>
  <c r="S3857" i="3"/>
  <c r="T3857" i="3" s="1"/>
  <c r="S3380" i="3"/>
  <c r="T3380" i="3" s="1"/>
  <c r="S577" i="3"/>
  <c r="T577" i="3" s="1"/>
  <c r="S999" i="3"/>
  <c r="T999" i="3" s="1"/>
  <c r="S3056" i="3"/>
  <c r="T3056" i="3" s="1"/>
  <c r="S3832" i="3"/>
  <c r="T3832" i="3" s="1"/>
  <c r="S653" i="3"/>
  <c r="T653" i="3" s="1"/>
  <c r="S3597" i="3"/>
  <c r="T3597" i="3" s="1"/>
  <c r="S92" i="3"/>
  <c r="T92" i="3" s="1"/>
  <c r="S127" i="3"/>
  <c r="T127" i="3" s="1"/>
  <c r="S161" i="3"/>
  <c r="T161" i="3" s="1"/>
  <c r="S985" i="3"/>
  <c r="T985" i="3" s="1"/>
  <c r="S739" i="3"/>
  <c r="T739" i="3" s="1"/>
  <c r="S2925" i="3"/>
  <c r="T2925" i="3" s="1"/>
  <c r="S3037" i="3"/>
  <c r="T3037" i="3" s="1"/>
  <c r="S3378" i="3"/>
  <c r="T3378" i="3" s="1"/>
  <c r="S3716" i="3"/>
  <c r="T3716" i="3" s="1"/>
  <c r="S3725" i="3"/>
  <c r="T3725" i="3" s="1"/>
  <c r="S3805" i="3"/>
  <c r="T3805" i="3" s="1"/>
  <c r="S3921" i="3"/>
  <c r="T3921" i="3" s="1"/>
  <c r="S114" i="3"/>
  <c r="T114" i="3" s="1"/>
  <c r="S2659" i="3"/>
  <c r="T2659" i="3" s="1"/>
  <c r="S17" i="3"/>
  <c r="T17" i="3" s="1"/>
  <c r="S768" i="3"/>
  <c r="T768" i="3" s="1"/>
  <c r="S807" i="3"/>
  <c r="T807" i="3" s="1"/>
  <c r="S1001" i="3"/>
  <c r="T1001" i="3" s="1"/>
  <c r="S1167" i="3"/>
  <c r="T1167" i="3" s="1"/>
  <c r="S41" i="3"/>
  <c r="T41" i="3" s="1"/>
  <c r="S803" i="3"/>
  <c r="T803" i="3" s="1"/>
  <c r="S1018" i="3"/>
  <c r="T1018" i="3" s="1"/>
  <c r="S1305" i="3"/>
  <c r="T1305" i="3" s="1"/>
  <c r="S3252" i="3"/>
  <c r="T3252" i="3" s="1"/>
  <c r="S3759" i="3"/>
  <c r="T3759" i="3" s="1"/>
  <c r="S3798" i="3"/>
  <c r="T3798" i="3" s="1"/>
  <c r="S3823" i="3"/>
  <c r="T3823" i="3" s="1"/>
  <c r="S3852" i="3"/>
  <c r="T3852" i="3" s="1"/>
  <c r="S3985" i="3"/>
  <c r="T3985" i="3" s="1"/>
  <c r="S790" i="3"/>
  <c r="T790" i="3" s="1"/>
  <c r="S67" i="3"/>
  <c r="T67" i="3" s="1"/>
  <c r="S642" i="3"/>
  <c r="T642" i="3" s="1"/>
  <c r="S820" i="3"/>
  <c r="T820" i="3" s="1"/>
  <c r="S840" i="3"/>
  <c r="T840" i="3" s="1"/>
  <c r="S968" i="3"/>
  <c r="T968" i="3" s="1"/>
  <c r="S3948" i="3"/>
  <c r="T3948" i="3" s="1"/>
  <c r="S3955" i="3"/>
  <c r="T3955" i="3" s="1"/>
  <c r="S4009" i="3"/>
  <c r="T4009" i="3" s="1"/>
  <c r="U1036" i="3"/>
  <c r="S1036" i="3"/>
  <c r="T1036" i="3" s="1"/>
  <c r="S1414" i="3"/>
  <c r="T1414" i="3" s="1"/>
  <c r="S1449" i="3"/>
  <c r="T1449" i="3" s="1"/>
  <c r="S894" i="3"/>
  <c r="T894" i="3" s="1"/>
  <c r="S966" i="3"/>
  <c r="T966" i="3" s="1"/>
  <c r="S1498" i="3"/>
  <c r="T1498" i="3" s="1"/>
  <c r="S2824" i="3"/>
  <c r="T2824" i="3" s="1"/>
  <c r="S31" i="3"/>
  <c r="T31" i="3" s="1"/>
  <c r="S690" i="3"/>
  <c r="T690" i="3" s="1"/>
  <c r="S1783" i="3"/>
  <c r="T1783" i="3" s="1"/>
  <c r="S2552" i="3"/>
  <c r="T2552" i="3" s="1"/>
  <c r="S612" i="3"/>
  <c r="T612" i="3" s="1"/>
  <c r="S785" i="3"/>
  <c r="T785" i="3" s="1"/>
  <c r="S929" i="3"/>
  <c r="T929" i="3" s="1"/>
  <c r="S1728" i="3"/>
  <c r="T1728" i="3" s="1"/>
  <c r="S3438" i="3"/>
  <c r="T3438" i="3" s="1"/>
  <c r="S3813" i="3"/>
  <c r="T3813" i="3" s="1"/>
  <c r="S3848" i="3"/>
  <c r="T3848" i="3" s="1"/>
  <c r="S3940" i="3"/>
  <c r="T3940" i="3" s="1"/>
  <c r="S4004" i="3"/>
  <c r="T4004" i="3" s="1"/>
  <c r="S3779" i="3"/>
  <c r="T3779" i="3" s="1"/>
  <c r="S3557" i="3"/>
  <c r="T3557" i="3" s="1"/>
  <c r="S3599" i="3"/>
  <c r="T3599" i="3" s="1"/>
  <c r="S3733" i="3"/>
  <c r="T3733" i="3" s="1"/>
  <c r="S3795" i="3"/>
  <c r="T3795" i="3" s="1"/>
  <c r="S3807" i="3"/>
  <c r="T3807" i="3" s="1"/>
  <c r="S3830" i="3"/>
  <c r="T3830" i="3" s="1"/>
  <c r="S4243" i="3"/>
  <c r="T4243" i="3" s="1"/>
  <c r="S1646" i="3"/>
  <c r="T1646" i="3" s="1"/>
  <c r="S3183" i="3"/>
  <c r="T3183" i="3" s="1"/>
  <c r="S3877" i="3"/>
  <c r="T3877" i="3" s="1"/>
  <c r="S3896" i="3"/>
  <c r="T3896" i="3" s="1"/>
  <c r="S3092" i="3"/>
  <c r="T3092" i="3" s="1"/>
  <c r="S4051" i="3"/>
  <c r="T4051" i="3" s="1"/>
  <c r="S565" i="3"/>
  <c r="T565" i="3" s="1"/>
  <c r="S637" i="3"/>
  <c r="T637" i="3" s="1"/>
  <c r="S842" i="3"/>
  <c r="T842" i="3" s="1"/>
  <c r="S1332" i="3"/>
  <c r="T1332" i="3" s="1"/>
  <c r="S1396" i="3"/>
  <c r="T1396" i="3" s="1"/>
  <c r="S1467" i="3"/>
  <c r="T1467" i="3" s="1"/>
  <c r="S1569" i="3"/>
  <c r="T1569" i="3" s="1"/>
  <c r="S1691" i="3"/>
  <c r="T1691" i="3" s="1"/>
  <c r="S595" i="3"/>
  <c r="T595" i="3" s="1"/>
  <c r="S671" i="3"/>
  <c r="T671" i="3" s="1"/>
  <c r="S715" i="3"/>
  <c r="T715" i="3" s="1"/>
  <c r="S765" i="3"/>
  <c r="T765" i="3" s="1"/>
  <c r="S823" i="3"/>
  <c r="T823" i="3" s="1"/>
  <c r="S875" i="3"/>
  <c r="T875" i="3" s="1"/>
  <c r="S947" i="3"/>
  <c r="T947" i="3" s="1"/>
  <c r="S1019" i="3"/>
  <c r="T1019" i="3" s="1"/>
  <c r="S1710" i="3"/>
  <c r="T1710" i="3" s="1"/>
  <c r="S629" i="3"/>
  <c r="T629" i="3" s="1"/>
  <c r="S645" i="3"/>
  <c r="T645" i="3" s="1"/>
  <c r="S748" i="3"/>
  <c r="T748" i="3" s="1"/>
  <c r="S859" i="3"/>
  <c r="T859" i="3" s="1"/>
  <c r="S1598" i="3"/>
  <c r="T1598" i="3" s="1"/>
  <c r="S1747" i="3"/>
  <c r="T1747" i="3" s="1"/>
  <c r="S604" i="3"/>
  <c r="T604" i="3" s="1"/>
  <c r="S679" i="3"/>
  <c r="T679" i="3" s="1"/>
  <c r="S705" i="3"/>
  <c r="T705" i="3" s="1"/>
  <c r="S732" i="3"/>
  <c r="T732" i="3" s="1"/>
  <c r="S804" i="3"/>
  <c r="T804" i="3" s="1"/>
  <c r="S911" i="3"/>
  <c r="T911" i="3" s="1"/>
  <c r="S983" i="3"/>
  <c r="T983" i="3" s="1"/>
  <c r="S1765" i="3"/>
  <c r="T1765" i="3" s="1"/>
  <c r="S1821" i="3"/>
  <c r="T1821" i="3" s="1"/>
  <c r="S1840" i="3"/>
  <c r="T1840" i="3" s="1"/>
  <c r="S1320" i="3"/>
  <c r="T1320" i="3" s="1"/>
  <c r="S722" i="3"/>
  <c r="T722" i="3" s="1"/>
  <c r="S1338" i="3"/>
  <c r="T1338" i="3" s="1"/>
  <c r="S1804" i="3"/>
  <c r="T1804" i="3" s="1"/>
  <c r="S1877" i="3"/>
  <c r="T1877" i="3" s="1"/>
  <c r="S2481" i="3"/>
  <c r="T2481" i="3" s="1"/>
  <c r="S2588" i="3"/>
  <c r="T2588" i="3" s="1"/>
  <c r="S2733" i="3"/>
  <c r="T2733" i="3" s="1"/>
  <c r="S48" i="3"/>
  <c r="T48" i="3" s="1"/>
  <c r="S563" i="3"/>
  <c r="T563" i="3" s="1"/>
  <c r="S587" i="3"/>
  <c r="T587" i="3" s="1"/>
  <c r="S621" i="3"/>
  <c r="T621" i="3" s="1"/>
  <c r="S662" i="3"/>
  <c r="T662" i="3" s="1"/>
  <c r="S700" i="3"/>
  <c r="T700" i="3" s="1"/>
  <c r="S1086" i="3"/>
  <c r="T1086" i="3" s="1"/>
  <c r="S1187" i="3"/>
  <c r="T1187" i="3" s="1"/>
  <c r="S1302" i="3"/>
  <c r="T1302" i="3" s="1"/>
  <c r="S1561" i="3"/>
  <c r="T1561" i="3" s="1"/>
  <c r="S1740" i="3"/>
  <c r="T1740" i="3" s="1"/>
  <c r="S1857" i="3"/>
  <c r="T1857" i="3" s="1"/>
  <c r="S2731" i="3"/>
  <c r="T2731" i="3" s="1"/>
  <c r="S1577" i="3"/>
  <c r="T1577" i="3" s="1"/>
  <c r="S1629" i="3"/>
  <c r="T1629" i="3" s="1"/>
  <c r="S2686" i="3"/>
  <c r="T2686" i="3" s="1"/>
  <c r="S2749" i="3"/>
  <c r="T2749" i="3" s="1"/>
  <c r="S3185" i="3"/>
  <c r="T3185" i="3" s="1"/>
  <c r="S3245" i="3"/>
  <c r="T3245" i="3" s="1"/>
  <c r="S1401" i="3"/>
  <c r="T1401" i="3" s="1"/>
  <c r="S1432" i="3"/>
  <c r="T1432" i="3" s="1"/>
  <c r="S1499" i="3"/>
  <c r="T1499" i="3" s="1"/>
  <c r="S1673" i="3"/>
  <c r="T1673" i="3" s="1"/>
  <c r="S1803" i="3"/>
  <c r="T1803" i="3" s="1"/>
  <c r="S2641" i="3"/>
  <c r="T2641" i="3" s="1"/>
  <c r="S2694" i="3"/>
  <c r="T2694" i="3" s="1"/>
  <c r="S2724" i="3"/>
  <c r="T2724" i="3" s="1"/>
  <c r="S3254" i="3"/>
  <c r="T3254" i="3" s="1"/>
  <c r="S3405" i="3"/>
  <c r="T3405" i="3" s="1"/>
  <c r="S3609" i="3"/>
  <c r="T3609" i="3" s="1"/>
  <c r="S3677" i="3"/>
  <c r="T3677" i="3" s="1"/>
  <c r="S3048" i="3"/>
  <c r="T3048" i="3" s="1"/>
  <c r="S3149" i="3"/>
  <c r="T3149" i="3" s="1"/>
  <c r="S3297" i="3"/>
  <c r="T3297" i="3" s="1"/>
  <c r="S3595" i="3"/>
  <c r="T3595" i="3" s="1"/>
  <c r="S3661" i="3"/>
  <c r="T3661" i="3" s="1"/>
  <c r="S3675" i="3"/>
  <c r="T3675" i="3" s="1"/>
  <c r="S3700" i="3"/>
  <c r="T3700" i="3" s="1"/>
  <c r="S3750" i="3"/>
  <c r="T3750" i="3" s="1"/>
  <c r="S3821" i="3"/>
  <c r="T3821" i="3" s="1"/>
  <c r="S3838" i="3"/>
  <c r="T3838" i="3" s="1"/>
  <c r="S4077" i="3"/>
  <c r="T4077" i="3" s="1"/>
  <c r="S2412" i="3"/>
  <c r="T2412" i="3" s="1"/>
  <c r="S2513" i="3"/>
  <c r="T2513" i="3" s="1"/>
  <c r="S3027" i="3"/>
  <c r="T3027" i="3" s="1"/>
  <c r="S3188" i="3"/>
  <c r="T3188" i="3" s="1"/>
  <c r="S3316" i="3"/>
  <c r="T3316" i="3" s="1"/>
  <c r="S3525" i="3"/>
  <c r="T3525" i="3" s="1"/>
  <c r="S3635" i="3"/>
  <c r="T3635" i="3" s="1"/>
  <c r="U3682" i="3"/>
  <c r="S3682" i="3"/>
  <c r="T3682" i="3" s="1"/>
  <c r="S2448" i="3"/>
  <c r="T2448" i="3" s="1"/>
  <c r="S2700" i="3"/>
  <c r="T2700" i="3" s="1"/>
  <c r="S2895" i="3"/>
  <c r="T2895" i="3" s="1"/>
  <c r="S2945" i="3"/>
  <c r="T2945" i="3" s="1"/>
  <c r="S3128" i="3"/>
  <c r="T3128" i="3" s="1"/>
  <c r="S3671" i="3"/>
  <c r="T3671" i="3" s="1"/>
  <c r="S3836" i="3"/>
  <c r="T3836" i="3" s="1"/>
  <c r="S3886" i="3"/>
  <c r="T3886" i="3" s="1"/>
  <c r="S3930" i="3"/>
  <c r="T3930" i="3" s="1"/>
  <c r="S4034" i="3"/>
  <c r="T4034" i="3" s="1"/>
  <c r="S4102" i="3"/>
  <c r="T4102" i="3" s="1"/>
  <c r="S4165" i="3"/>
  <c r="T4165" i="3" s="1"/>
  <c r="S4206" i="3"/>
  <c r="T4206" i="3" s="1"/>
  <c r="S4208" i="3"/>
  <c r="T4208" i="3" s="1"/>
  <c r="S2933" i="3"/>
  <c r="T2933" i="3" s="1"/>
  <c r="S3124" i="3"/>
  <c r="T3124" i="3" s="1"/>
  <c r="S3332" i="3"/>
  <c r="T3332" i="3" s="1"/>
  <c r="S3473" i="3"/>
  <c r="T3473" i="3" s="1"/>
  <c r="S3523" i="3"/>
  <c r="T3523" i="3" s="1"/>
  <c r="S3559" i="3"/>
  <c r="T3559" i="3" s="1"/>
  <c r="S3604" i="3"/>
  <c r="T3604" i="3" s="1"/>
  <c r="S3708" i="3"/>
  <c r="T3708" i="3" s="1"/>
  <c r="S3763" i="3"/>
  <c r="T3763" i="3" s="1"/>
  <c r="S3983" i="3"/>
  <c r="T3983" i="3" s="1"/>
  <c r="S4068" i="3"/>
  <c r="T4068" i="3" s="1"/>
  <c r="S3001" i="3"/>
  <c r="T3001" i="3" s="1"/>
  <c r="S3020" i="3"/>
  <c r="T3020" i="3" s="1"/>
  <c r="S3086" i="3"/>
  <c r="T3086" i="3" s="1"/>
  <c r="S3112" i="3"/>
  <c r="T3112" i="3" s="1"/>
  <c r="S3284" i="3"/>
  <c r="T3284" i="3" s="1"/>
  <c r="S3396" i="3"/>
  <c r="T3396" i="3" s="1"/>
  <c r="S3440" i="3"/>
  <c r="T3440" i="3" s="1"/>
  <c r="S3443" i="3"/>
  <c r="T3443" i="3" s="1"/>
  <c r="S3684" i="3"/>
  <c r="T3684" i="3" s="1"/>
  <c r="S3727" i="3"/>
  <c r="T3727" i="3" s="1"/>
  <c r="S3863" i="3"/>
  <c r="T3863" i="3" s="1"/>
  <c r="S3913" i="3"/>
  <c r="T3913" i="3" s="1"/>
  <c r="S4110" i="3"/>
  <c r="T4110" i="3" s="1"/>
  <c r="S3698" i="3"/>
  <c r="T3698" i="3" s="1"/>
  <c r="S3964" i="3"/>
  <c r="T3964" i="3" s="1"/>
  <c r="S3975" i="3"/>
  <c r="T3975" i="3" s="1"/>
  <c r="S4085" i="3"/>
  <c r="T4085" i="3" s="1"/>
  <c r="S4093" i="3"/>
  <c r="T4093" i="3" s="1"/>
  <c r="S4118" i="3"/>
  <c r="T4118" i="3" s="1"/>
  <c r="S4231" i="3"/>
  <c r="T4231" i="3" s="1"/>
  <c r="S4233" i="3"/>
  <c r="T4233" i="3" s="1"/>
  <c r="S61" i="3"/>
  <c r="T61" i="3" s="1"/>
  <c r="S94" i="3"/>
  <c r="T94" i="3" s="1"/>
  <c r="S129" i="3"/>
  <c r="T129" i="3" s="1"/>
  <c r="S146" i="3"/>
  <c r="T146" i="3" s="1"/>
  <c r="S174" i="3"/>
  <c r="T174" i="3" s="1"/>
  <c r="S726" i="3"/>
  <c r="T726" i="3" s="1"/>
  <c r="S1296" i="3"/>
  <c r="T1296" i="3" s="1"/>
  <c r="S2702" i="3"/>
  <c r="T2702" i="3" s="1"/>
  <c r="S2887" i="3"/>
  <c r="T2887" i="3" s="1"/>
  <c r="S32" i="3"/>
  <c r="T32" i="3" s="1"/>
  <c r="S37" i="3"/>
  <c r="T37" i="3" s="1"/>
  <c r="S43" i="3"/>
  <c r="T43" i="3" s="1"/>
  <c r="S47" i="3"/>
  <c r="T47" i="3" s="1"/>
  <c r="S70" i="3"/>
  <c r="T70" i="3" s="1"/>
  <c r="S84" i="3"/>
  <c r="T84" i="3" s="1"/>
  <c r="S95" i="3"/>
  <c r="T95" i="3" s="1"/>
  <c r="S98" i="3"/>
  <c r="T98" i="3" s="1"/>
  <c r="S101" i="3"/>
  <c r="T101" i="3" s="1"/>
  <c r="S112" i="3"/>
  <c r="T112" i="3" s="1"/>
  <c r="S115" i="3"/>
  <c r="T115" i="3" s="1"/>
  <c r="S118" i="3"/>
  <c r="T118" i="3" s="1"/>
  <c r="S130" i="3"/>
  <c r="T130" i="3" s="1"/>
  <c r="S133" i="3"/>
  <c r="T133" i="3" s="1"/>
  <c r="S136" i="3"/>
  <c r="T136" i="3" s="1"/>
  <c r="S147" i="3"/>
  <c r="T147" i="3" s="1"/>
  <c r="S151" i="3"/>
  <c r="T151" i="3" s="1"/>
  <c r="S154" i="3"/>
  <c r="T154" i="3" s="1"/>
  <c r="S165" i="3"/>
  <c r="T165" i="3" s="1"/>
  <c r="S168" i="3"/>
  <c r="T168" i="3" s="1"/>
  <c r="S171" i="3"/>
  <c r="T171" i="3" s="1"/>
  <c r="S562" i="3"/>
  <c r="T562" i="3" s="1"/>
  <c r="S593" i="3"/>
  <c r="T593" i="3" s="1"/>
  <c r="S627" i="3"/>
  <c r="T627" i="3" s="1"/>
  <c r="S668" i="3"/>
  <c r="T668" i="3" s="1"/>
  <c r="S708" i="3"/>
  <c r="T708" i="3" s="1"/>
  <c r="S758" i="3"/>
  <c r="T758" i="3" s="1"/>
  <c r="S798" i="3"/>
  <c r="T798" i="3" s="1"/>
  <c r="S834" i="3"/>
  <c r="T834" i="3" s="1"/>
  <c r="S869" i="3"/>
  <c r="T869" i="3" s="1"/>
  <c r="S904" i="3"/>
  <c r="T904" i="3" s="1"/>
  <c r="S940" i="3"/>
  <c r="T940" i="3" s="1"/>
  <c r="S976" i="3"/>
  <c r="T976" i="3" s="1"/>
  <c r="S1013" i="3"/>
  <c r="T1013" i="3" s="1"/>
  <c r="U1047" i="3"/>
  <c r="S1047" i="3"/>
  <c r="T1047" i="3" s="1"/>
  <c r="S1063" i="3"/>
  <c r="T1063" i="3" s="1"/>
  <c r="S1136" i="3"/>
  <c r="T1136" i="3" s="1"/>
  <c r="S1208" i="3"/>
  <c r="T1208" i="3" s="1"/>
  <c r="S1278" i="3"/>
  <c r="T1278" i="3" s="1"/>
  <c r="S1388" i="3"/>
  <c r="T1388" i="3" s="1"/>
  <c r="S1424" i="3"/>
  <c r="T1424" i="3" s="1"/>
  <c r="S1458" i="3"/>
  <c r="T1458" i="3" s="1"/>
  <c r="S1497" i="3"/>
  <c r="T1497" i="3" s="1"/>
  <c r="S1534" i="3"/>
  <c r="T1534" i="3" s="1"/>
  <c r="S1645" i="3"/>
  <c r="T1645" i="3" s="1"/>
  <c r="S1793" i="3"/>
  <c r="T1793" i="3" s="1"/>
  <c r="S1848" i="3"/>
  <c r="T1848" i="3" s="1"/>
  <c r="S2703" i="3"/>
  <c r="T2703" i="3" s="1"/>
  <c r="S2742" i="3"/>
  <c r="T2742" i="3" s="1"/>
  <c r="S2798" i="3"/>
  <c r="T2798" i="3" s="1"/>
  <c r="S3483" i="3"/>
  <c r="T3483" i="3" s="1"/>
  <c r="S3532" i="3"/>
  <c r="T3532" i="3" s="1"/>
  <c r="S3665" i="3"/>
  <c r="T3665" i="3" s="1"/>
  <c r="S3799" i="3"/>
  <c r="T3799" i="3" s="1"/>
  <c r="S3841" i="3"/>
  <c r="T3841" i="3" s="1"/>
  <c r="S27" i="3"/>
  <c r="T27" i="3" s="1"/>
  <c r="S54" i="3"/>
  <c r="T54" i="3" s="1"/>
  <c r="S88" i="3"/>
  <c r="T88" i="3" s="1"/>
  <c r="S104" i="3"/>
  <c r="T104" i="3" s="1"/>
  <c r="S111" i="3"/>
  <c r="T111" i="3" s="1"/>
  <c r="S126" i="3"/>
  <c r="T126" i="3" s="1"/>
  <c r="S143" i="3"/>
  <c r="T143" i="3" s="1"/>
  <c r="S157" i="3"/>
  <c r="T157" i="3" s="1"/>
  <c r="S164" i="3"/>
  <c r="T164" i="3" s="1"/>
  <c r="S602" i="3"/>
  <c r="T602" i="3" s="1"/>
  <c r="S635" i="3"/>
  <c r="T635" i="3" s="1"/>
  <c r="S643" i="3"/>
  <c r="T643" i="3" s="1"/>
  <c r="S677" i="3"/>
  <c r="T677" i="3" s="1"/>
  <c r="S1228" i="3"/>
  <c r="T1228" i="3" s="1"/>
  <c r="S1516" i="3"/>
  <c r="T1516" i="3" s="1"/>
  <c r="S1719" i="3"/>
  <c r="T1719" i="3" s="1"/>
  <c r="S1774" i="3"/>
  <c r="T1774" i="3" s="1"/>
  <c r="S2650" i="3"/>
  <c r="T2650" i="3" s="1"/>
  <c r="S2936" i="3"/>
  <c r="T2936" i="3" s="1"/>
  <c r="S3761" i="3"/>
  <c r="T3761" i="3" s="1"/>
  <c r="S3831" i="3"/>
  <c r="T3831" i="3" s="1"/>
  <c r="S15" i="3"/>
  <c r="T15" i="3" s="1"/>
  <c r="S18" i="3"/>
  <c r="T18" i="3" s="1"/>
  <c r="S25" i="3"/>
  <c r="T25" i="3" s="1"/>
  <c r="S29" i="3"/>
  <c r="T29" i="3" s="1"/>
  <c r="S52" i="3"/>
  <c r="T52" i="3" s="1"/>
  <c r="S64" i="3"/>
  <c r="T64" i="3" s="1"/>
  <c r="S82" i="3"/>
  <c r="T82" i="3" s="1"/>
  <c r="S85" i="3"/>
  <c r="T85" i="3" s="1"/>
  <c r="S96" i="3"/>
  <c r="T96" i="3" s="1"/>
  <c r="S99" i="3"/>
  <c r="T99" i="3" s="1"/>
  <c r="S102" i="3"/>
  <c r="T102" i="3" s="1"/>
  <c r="S113" i="3"/>
  <c r="T113" i="3" s="1"/>
  <c r="S116" i="3"/>
  <c r="T116" i="3" s="1"/>
  <c r="S119" i="3"/>
  <c r="T119" i="3" s="1"/>
  <c r="S131" i="3"/>
  <c r="T131" i="3" s="1"/>
  <c r="S134" i="3"/>
  <c r="T134" i="3" s="1"/>
  <c r="S137" i="3"/>
  <c r="T137" i="3" s="1"/>
  <c r="S149" i="3"/>
  <c r="T149" i="3" s="1"/>
  <c r="S152" i="3"/>
  <c r="T152" i="3" s="1"/>
  <c r="S155" i="3"/>
  <c r="T155" i="3" s="1"/>
  <c r="S166" i="3"/>
  <c r="T166" i="3" s="1"/>
  <c r="S169" i="3"/>
  <c r="T169" i="3" s="1"/>
  <c r="S172" i="3"/>
  <c r="T172" i="3" s="1"/>
  <c r="S583" i="3"/>
  <c r="T583" i="3" s="1"/>
  <c r="S619" i="3"/>
  <c r="T619" i="3" s="1"/>
  <c r="S660" i="3"/>
  <c r="T660" i="3" s="1"/>
  <c r="S696" i="3"/>
  <c r="T696" i="3" s="1"/>
  <c r="S706" i="3"/>
  <c r="T706" i="3" s="1"/>
  <c r="S1116" i="3"/>
  <c r="T1116" i="3" s="1"/>
  <c r="S1191" i="3"/>
  <c r="T1191" i="3" s="1"/>
  <c r="U1262" i="3"/>
  <c r="S1262" i="3"/>
  <c r="T1262" i="3" s="1"/>
  <c r="S1589" i="3"/>
  <c r="T1589" i="3" s="1"/>
  <c r="S1682" i="3"/>
  <c r="T1682" i="3" s="1"/>
  <c r="S1865" i="3"/>
  <c r="T1865" i="3" s="1"/>
  <c r="S2660" i="3"/>
  <c r="T2660" i="3" s="1"/>
  <c r="S2762" i="3"/>
  <c r="T2762" i="3" s="1"/>
  <c r="S2817" i="3"/>
  <c r="T2817" i="3" s="1"/>
  <c r="S2905" i="3"/>
  <c r="T2905" i="3" s="1"/>
  <c r="S2970" i="3"/>
  <c r="T2970" i="3" s="1"/>
  <c r="S3536" i="3"/>
  <c r="T3536" i="3" s="1"/>
  <c r="S3797" i="3"/>
  <c r="T3797" i="3" s="1"/>
  <c r="S49" i="3"/>
  <c r="T49" i="3" s="1"/>
  <c r="S66" i="3"/>
  <c r="T66" i="3" s="1"/>
  <c r="S91" i="3"/>
  <c r="T91" i="3" s="1"/>
  <c r="S108" i="3"/>
  <c r="T108" i="3" s="1"/>
  <c r="S122" i="3"/>
  <c r="T122" i="3" s="1"/>
  <c r="S139" i="3"/>
  <c r="T139" i="3" s="1"/>
  <c r="S160" i="3"/>
  <c r="T160" i="3" s="1"/>
  <c r="S177" i="3"/>
  <c r="T177" i="3" s="1"/>
  <c r="S180" i="3"/>
  <c r="T180" i="3" s="1"/>
  <c r="U1081" i="3"/>
  <c r="S1081" i="3"/>
  <c r="T1081" i="3" s="1"/>
  <c r="S1153" i="3"/>
  <c r="T1153" i="3" s="1"/>
  <c r="S1405" i="3"/>
  <c r="T1405" i="3" s="1"/>
  <c r="S1831" i="3"/>
  <c r="T1831" i="3" s="1"/>
  <c r="S2833" i="3"/>
  <c r="T2833" i="3" s="1"/>
  <c r="S2979" i="3"/>
  <c r="T2979" i="3" s="1"/>
  <c r="S3688" i="3"/>
  <c r="T3688" i="3" s="1"/>
  <c r="S34" i="3"/>
  <c r="T34" i="3" s="1"/>
  <c r="S68" i="3"/>
  <c r="T68" i="3" s="1"/>
  <c r="S72" i="3"/>
  <c r="T72" i="3" s="1"/>
  <c r="S78" i="3"/>
  <c r="T78" i="3" s="1"/>
  <c r="S87" i="3"/>
  <c r="T87" i="3" s="1"/>
  <c r="S90" i="3"/>
  <c r="T90" i="3" s="1"/>
  <c r="S93" i="3"/>
  <c r="T93" i="3" s="1"/>
  <c r="S103" i="3"/>
  <c r="T103" i="3" s="1"/>
  <c r="S107" i="3"/>
  <c r="T107" i="3" s="1"/>
  <c r="S110" i="3"/>
  <c r="T110" i="3" s="1"/>
  <c r="S121" i="3"/>
  <c r="T121" i="3" s="1"/>
  <c r="S125" i="3"/>
  <c r="T125" i="3" s="1"/>
  <c r="S128" i="3"/>
  <c r="T128" i="3" s="1"/>
  <c r="S138" i="3"/>
  <c r="T138" i="3" s="1"/>
  <c r="S142" i="3"/>
  <c r="T142" i="3" s="1"/>
  <c r="S145" i="3"/>
  <c r="T145" i="3" s="1"/>
  <c r="S156" i="3"/>
  <c r="T156" i="3" s="1"/>
  <c r="S159" i="3"/>
  <c r="T159" i="3" s="1"/>
  <c r="S162" i="3"/>
  <c r="T162" i="3" s="1"/>
  <c r="S173" i="3"/>
  <c r="T173" i="3" s="1"/>
  <c r="S176" i="3"/>
  <c r="T176" i="3" s="1"/>
  <c r="S179" i="3"/>
  <c r="T179" i="3" s="1"/>
  <c r="S574" i="3"/>
  <c r="T574" i="3" s="1"/>
  <c r="S610" i="3"/>
  <c r="T610" i="3" s="1"/>
  <c r="S651" i="3"/>
  <c r="T651" i="3" s="1"/>
  <c r="S687" i="3"/>
  <c r="T687" i="3" s="1"/>
  <c r="S742" i="3"/>
  <c r="T742" i="3" s="1"/>
  <c r="S779" i="3"/>
  <c r="T779" i="3" s="1"/>
  <c r="S815" i="3"/>
  <c r="T815" i="3" s="1"/>
  <c r="S853" i="3"/>
  <c r="T853" i="3" s="1"/>
  <c r="S887" i="3"/>
  <c r="T887" i="3" s="1"/>
  <c r="S922" i="3"/>
  <c r="T922" i="3" s="1"/>
  <c r="S959" i="3"/>
  <c r="T959" i="3" s="1"/>
  <c r="S993" i="3"/>
  <c r="T993" i="3" s="1"/>
  <c r="S1030" i="3"/>
  <c r="T1030" i="3" s="1"/>
  <c r="S1097" i="3"/>
  <c r="T1097" i="3" s="1"/>
  <c r="S1171" i="3"/>
  <c r="T1171" i="3" s="1"/>
  <c r="S1245" i="3"/>
  <c r="T1245" i="3" s="1"/>
  <c r="S1568" i="3"/>
  <c r="T1568" i="3" s="1"/>
  <c r="S1607" i="3"/>
  <c r="T1607" i="3" s="1"/>
  <c r="S1663" i="3"/>
  <c r="T1663" i="3" s="1"/>
  <c r="U1663" i="3"/>
  <c r="S1700" i="3"/>
  <c r="T1700" i="3" s="1"/>
  <c r="S1757" i="3"/>
  <c r="T1757" i="3" s="1"/>
  <c r="S2693" i="3"/>
  <c r="T2693" i="3" s="1"/>
  <c r="S2752" i="3"/>
  <c r="T2752" i="3" s="1"/>
  <c r="S2870" i="3"/>
  <c r="T2870" i="3" s="1"/>
  <c r="S3221" i="3"/>
  <c r="T3221" i="3" s="1"/>
  <c r="S3492" i="3"/>
  <c r="T3492" i="3" s="1"/>
  <c r="S3667" i="3"/>
  <c r="T3667" i="3" s="1"/>
  <c r="U3772" i="3"/>
  <c r="S3772" i="3"/>
  <c r="T3772" i="3" s="1"/>
  <c r="S20" i="3"/>
  <c r="T20" i="3" s="1"/>
  <c r="S56" i="3"/>
  <c r="T56" i="3" s="1"/>
  <c r="S100" i="3"/>
  <c r="T100" i="3" s="1"/>
  <c r="S109" i="3"/>
  <c r="T109" i="3" s="1"/>
  <c r="S135" i="3"/>
  <c r="T135" i="3" s="1"/>
  <c r="S144" i="3"/>
  <c r="T144" i="3" s="1"/>
  <c r="S170" i="3"/>
  <c r="T170" i="3" s="1"/>
  <c r="S178" i="3"/>
  <c r="T178" i="3" s="1"/>
  <c r="S747" i="3"/>
  <c r="T747" i="3" s="1"/>
  <c r="S750" i="3"/>
  <c r="T750" i="3" s="1"/>
  <c r="S763" i="3"/>
  <c r="T763" i="3" s="1"/>
  <c r="S784" i="3"/>
  <c r="T784" i="3" s="1"/>
  <c r="S825" i="3"/>
  <c r="T825" i="3" s="1"/>
  <c r="S845" i="3"/>
  <c r="T845" i="3" s="1"/>
  <c r="S858" i="3"/>
  <c r="T858" i="3" s="1"/>
  <c r="S861" i="3"/>
  <c r="T861" i="3" s="1"/>
  <c r="S896" i="3"/>
  <c r="T896" i="3" s="1"/>
  <c r="S910" i="3"/>
  <c r="T910" i="3" s="1"/>
  <c r="S913" i="3"/>
  <c r="T913" i="3" s="1"/>
  <c r="S928" i="3"/>
  <c r="T928" i="3" s="1"/>
  <c r="S932" i="3"/>
  <c r="T932" i="3" s="1"/>
  <c r="S965" i="3"/>
  <c r="T965" i="3" s="1"/>
  <c r="S982" i="3"/>
  <c r="T982" i="3" s="1"/>
  <c r="S1021" i="3"/>
  <c r="T1021" i="3" s="1"/>
  <c r="U1323" i="3"/>
  <c r="S1323" i="3"/>
  <c r="T1323" i="3" s="1"/>
  <c r="S1441" i="3"/>
  <c r="T1441" i="3" s="1"/>
  <c r="S1481" i="3"/>
  <c r="T1481" i="3" s="1"/>
  <c r="S1639" i="3"/>
  <c r="T1639" i="3" s="1"/>
  <c r="S1655" i="3"/>
  <c r="T1655" i="3" s="1"/>
  <c r="S1711" i="3"/>
  <c r="T1711" i="3" s="1"/>
  <c r="U1739" i="3"/>
  <c r="S1739" i="3"/>
  <c r="T1739" i="3" s="1"/>
  <c r="S1764" i="3"/>
  <c r="T1764" i="3" s="1"/>
  <c r="S1773" i="3"/>
  <c r="T1773" i="3" s="1"/>
  <c r="S1812" i="3"/>
  <c r="T1812" i="3" s="1"/>
  <c r="S1838" i="3"/>
  <c r="T1838" i="3" s="1"/>
  <c r="S1858" i="3"/>
  <c r="T1858" i="3" s="1"/>
  <c r="S2478" i="3"/>
  <c r="T2478" i="3" s="1"/>
  <c r="S2548" i="3"/>
  <c r="T2548" i="3" s="1"/>
  <c r="S2713" i="3"/>
  <c r="T2713" i="3" s="1"/>
  <c r="S2751" i="3"/>
  <c r="T2751" i="3" s="1"/>
  <c r="S2781" i="3"/>
  <c r="T2781" i="3" s="1"/>
  <c r="S2807" i="3"/>
  <c r="T2807" i="3" s="1"/>
  <c r="S2816" i="3"/>
  <c r="T2816" i="3" s="1"/>
  <c r="S2878" i="3"/>
  <c r="T2878" i="3" s="1"/>
  <c r="S2886" i="3"/>
  <c r="T2886" i="3" s="1"/>
  <c r="S3019" i="3"/>
  <c r="T3019" i="3" s="1"/>
  <c r="S3234" i="3"/>
  <c r="T3234" i="3" s="1"/>
  <c r="S3475" i="3"/>
  <c r="T3475" i="3" s="1"/>
  <c r="S3524" i="3"/>
  <c r="T3524" i="3" s="1"/>
  <c r="S3624" i="3"/>
  <c r="T3624" i="3" s="1"/>
  <c r="S3659" i="3"/>
  <c r="T3659" i="3" s="1"/>
  <c r="S3663" i="3"/>
  <c r="T3663" i="3" s="1"/>
  <c r="S3680" i="3"/>
  <c r="T3680" i="3" s="1"/>
  <c r="S3714" i="3"/>
  <c r="T3714" i="3" s="1"/>
  <c r="S4043" i="3"/>
  <c r="T4043" i="3" s="1"/>
  <c r="S62" i="3"/>
  <c r="T62" i="3" s="1"/>
  <c r="S80" i="3"/>
  <c r="T80" i="3" s="1"/>
  <c r="S105" i="3"/>
  <c r="T105" i="3" s="1"/>
  <c r="S124" i="3"/>
  <c r="T124" i="3" s="1"/>
  <c r="S132" i="3"/>
  <c r="T132" i="3" s="1"/>
  <c r="S150" i="3"/>
  <c r="T150" i="3" s="1"/>
  <c r="S1060" i="3"/>
  <c r="T1060" i="3" s="1"/>
  <c r="S1078" i="3"/>
  <c r="T1078" i="3" s="1"/>
  <c r="S1149" i="3"/>
  <c r="T1149" i="3" s="1"/>
  <c r="S1205" i="3"/>
  <c r="T1205" i="3" s="1"/>
  <c r="S1225" i="3"/>
  <c r="T1225" i="3" s="1"/>
  <c r="S1241" i="3"/>
  <c r="T1241" i="3" s="1"/>
  <c r="S1258" i="3"/>
  <c r="T1258" i="3" s="1"/>
  <c r="S1275" i="3"/>
  <c r="T1275" i="3" s="1"/>
  <c r="S1365" i="3"/>
  <c r="T1365" i="3" s="1"/>
  <c r="S1379" i="3"/>
  <c r="T1379" i="3" s="1"/>
  <c r="U1384" i="3"/>
  <c r="S1454" i="3"/>
  <c r="T1454" i="3" s="1"/>
  <c r="S1509" i="3"/>
  <c r="T1509" i="3" s="1"/>
  <c r="S1517" i="3"/>
  <c r="T1517" i="3" s="1"/>
  <c r="S1525" i="3"/>
  <c r="T1525" i="3" s="1"/>
  <c r="S1580" i="3"/>
  <c r="T1580" i="3" s="1"/>
  <c r="S1591" i="3"/>
  <c r="T1591" i="3" s="1"/>
  <c r="S1599" i="3"/>
  <c r="T1599" i="3" s="1"/>
  <c r="S1657" i="3"/>
  <c r="T1657" i="3" s="1"/>
  <c r="S1672" i="3"/>
  <c r="T1672" i="3" s="1"/>
  <c r="S1692" i="3"/>
  <c r="T1692" i="3" s="1"/>
  <c r="S1746" i="3"/>
  <c r="T1746" i="3" s="1"/>
  <c r="S1766" i="3"/>
  <c r="T1766" i="3" s="1"/>
  <c r="S1841" i="3"/>
  <c r="T1841" i="3" s="1"/>
  <c r="S2400" i="3"/>
  <c r="T2400" i="3" s="1"/>
  <c r="S2473" i="3"/>
  <c r="T2473" i="3" s="1"/>
  <c r="S2543" i="3"/>
  <c r="T2543" i="3" s="1"/>
  <c r="S2613" i="3"/>
  <c r="T2613" i="3" s="1"/>
  <c r="S2651" i="3"/>
  <c r="T2651" i="3" s="1"/>
  <c r="S2677" i="3"/>
  <c r="T2677" i="3" s="1"/>
  <c r="S2743" i="3"/>
  <c r="T2743" i="3" s="1"/>
  <c r="S2790" i="3"/>
  <c r="T2790" i="3" s="1"/>
  <c r="S2797" i="3"/>
  <c r="T2797" i="3" s="1"/>
  <c r="S2806" i="3"/>
  <c r="T2806" i="3" s="1"/>
  <c r="S2861" i="3"/>
  <c r="T2861" i="3" s="1"/>
  <c r="S2869" i="3"/>
  <c r="T2869" i="3" s="1"/>
  <c r="S2877" i="3"/>
  <c r="T2877" i="3" s="1"/>
  <c r="S2975" i="3"/>
  <c r="T2975" i="3" s="1"/>
  <c r="S2988" i="3"/>
  <c r="T2988" i="3" s="1"/>
  <c r="S2991" i="3"/>
  <c r="T2991" i="3" s="1"/>
  <c r="S3034" i="3"/>
  <c r="T3034" i="3" s="1"/>
  <c r="S3147" i="3"/>
  <c r="T3147" i="3" s="1"/>
  <c r="S3304" i="3"/>
  <c r="T3304" i="3" s="1"/>
  <c r="S3367" i="3"/>
  <c r="T3367" i="3" s="1"/>
  <c r="S3404" i="3"/>
  <c r="T3404" i="3" s="1"/>
  <c r="S3419" i="3"/>
  <c r="T3419" i="3" s="1"/>
  <c r="S3472" i="3"/>
  <c r="T3472" i="3" s="1"/>
  <c r="S3539" i="3"/>
  <c r="T3539" i="3" s="1"/>
  <c r="S3558" i="3"/>
  <c r="T3558" i="3" s="1"/>
  <c r="S3581" i="3"/>
  <c r="T3581" i="3" s="1"/>
  <c r="S3686" i="3"/>
  <c r="T3686" i="3" s="1"/>
  <c r="S3735" i="3"/>
  <c r="T3735" i="3" s="1"/>
  <c r="S3741" i="3"/>
  <c r="T3741" i="3" s="1"/>
  <c r="S3767" i="3"/>
  <c r="T3767" i="3" s="1"/>
  <c r="S3770" i="3"/>
  <c r="T3770" i="3" s="1"/>
  <c r="S3847" i="3"/>
  <c r="T3847" i="3" s="1"/>
  <c r="S21" i="3"/>
  <c r="T21" i="3" s="1"/>
  <c r="S40" i="3"/>
  <c r="T40" i="3" s="1"/>
  <c r="S57" i="3"/>
  <c r="T57" i="3" s="1"/>
  <c r="S75" i="3"/>
  <c r="T75" i="3" s="1"/>
  <c r="S573" i="3"/>
  <c r="T573" i="3" s="1"/>
  <c r="S582" i="3"/>
  <c r="T582" i="3" s="1"/>
  <c r="S592" i="3"/>
  <c r="T592" i="3" s="1"/>
  <c r="S601" i="3"/>
  <c r="T601" i="3" s="1"/>
  <c r="S609" i="3"/>
  <c r="T609" i="3" s="1"/>
  <c r="S617" i="3"/>
  <c r="T617" i="3" s="1"/>
  <c r="S626" i="3"/>
  <c r="T626" i="3" s="1"/>
  <c r="S634" i="3"/>
  <c r="T634" i="3" s="1"/>
  <c r="S650" i="3"/>
  <c r="T650" i="3" s="1"/>
  <c r="S659" i="3"/>
  <c r="T659" i="3" s="1"/>
  <c r="S667" i="3"/>
  <c r="T667" i="3" s="1"/>
  <c r="S676" i="3"/>
  <c r="T676" i="3" s="1"/>
  <c r="S686" i="3"/>
  <c r="T686" i="3" s="1"/>
  <c r="S695" i="3"/>
  <c r="T695" i="3" s="1"/>
  <c r="S724" i="3"/>
  <c r="T724" i="3" s="1"/>
  <c r="S740" i="3"/>
  <c r="T740" i="3" s="1"/>
  <c r="S755" i="3"/>
  <c r="T755" i="3" s="1"/>
  <c r="S756" i="3"/>
  <c r="T756" i="3" s="1"/>
  <c r="S775" i="3"/>
  <c r="T775" i="3" s="1"/>
  <c r="S776" i="3"/>
  <c r="T776" i="3" s="1"/>
  <c r="S795" i="3"/>
  <c r="T795" i="3" s="1"/>
  <c r="S796" i="3"/>
  <c r="T796" i="3" s="1"/>
  <c r="S812" i="3"/>
  <c r="T812" i="3" s="1"/>
  <c r="S813" i="3"/>
  <c r="T813" i="3" s="1"/>
  <c r="S830" i="3"/>
  <c r="T830" i="3" s="1"/>
  <c r="S832" i="3"/>
  <c r="T832" i="3" s="1"/>
  <c r="S850" i="3"/>
  <c r="T850" i="3" s="1"/>
  <c r="S851" i="3"/>
  <c r="T851" i="3" s="1"/>
  <c r="S866" i="3"/>
  <c r="T866" i="3" s="1"/>
  <c r="S867" i="3"/>
  <c r="T867" i="3" s="1"/>
  <c r="S884" i="3"/>
  <c r="T884" i="3" s="1"/>
  <c r="S885" i="3"/>
  <c r="T885" i="3" s="1"/>
  <c r="S901" i="3"/>
  <c r="T901" i="3" s="1"/>
  <c r="S902" i="3"/>
  <c r="T902" i="3" s="1"/>
  <c r="S919" i="3"/>
  <c r="T919" i="3" s="1"/>
  <c r="S920" i="3"/>
  <c r="T920" i="3" s="1"/>
  <c r="S937" i="3"/>
  <c r="T937" i="3" s="1"/>
  <c r="S938" i="3"/>
  <c r="T938" i="3" s="1"/>
  <c r="S956" i="3"/>
  <c r="T956" i="3" s="1"/>
  <c r="S957" i="3"/>
  <c r="T957" i="3" s="1"/>
  <c r="S973" i="3"/>
  <c r="T973" i="3" s="1"/>
  <c r="S974" i="3"/>
  <c r="T974" i="3" s="1"/>
  <c r="S990" i="3"/>
  <c r="T990" i="3" s="1"/>
  <c r="S991" i="3"/>
  <c r="T991" i="3" s="1"/>
  <c r="S1009" i="3"/>
  <c r="T1009" i="3" s="1"/>
  <c r="S1010" i="3"/>
  <c r="T1010" i="3" s="1"/>
  <c r="S1026" i="3"/>
  <c r="T1026" i="3" s="1"/>
  <c r="S1027" i="3"/>
  <c r="T1027" i="3" s="1"/>
  <c r="S1044" i="3"/>
  <c r="T1044" i="3" s="1"/>
  <c r="S1045" i="3"/>
  <c r="T1045" i="3" s="1"/>
  <c r="S1054" i="3"/>
  <c r="T1054" i="3" s="1"/>
  <c r="S1071" i="3"/>
  <c r="T1071" i="3" s="1"/>
  <c r="S1089" i="3"/>
  <c r="T1089" i="3" s="1"/>
  <c r="S1105" i="3"/>
  <c r="T1105" i="3" s="1"/>
  <c r="S1125" i="3"/>
  <c r="T1125" i="3" s="1"/>
  <c r="S1144" i="3"/>
  <c r="T1144" i="3" s="1"/>
  <c r="S1161" i="3"/>
  <c r="T1161" i="3" s="1"/>
  <c r="S1179" i="3"/>
  <c r="T1179" i="3" s="1"/>
  <c r="S1200" i="3"/>
  <c r="T1200" i="3" s="1"/>
  <c r="S1218" i="3"/>
  <c r="T1218" i="3" s="1"/>
  <c r="S1236" i="3"/>
  <c r="T1236" i="3" s="1"/>
  <c r="S1253" i="3"/>
  <c r="T1253" i="3" s="1"/>
  <c r="S1270" i="3"/>
  <c r="T1270" i="3" s="1"/>
  <c r="S1287" i="3"/>
  <c r="T1287" i="3" s="1"/>
  <c r="S1347" i="3"/>
  <c r="T1347" i="3" s="1"/>
  <c r="S1359" i="3"/>
  <c r="T1359" i="3" s="1"/>
  <c r="S1369" i="3"/>
  <c r="T1369" i="3" s="1"/>
  <c r="S1473" i="3"/>
  <c r="T1473" i="3" s="1"/>
  <c r="S1526" i="3"/>
  <c r="T1526" i="3" s="1"/>
  <c r="S1535" i="3"/>
  <c r="T1535" i="3" s="1"/>
  <c r="S1543" i="3"/>
  <c r="T1543" i="3" s="1"/>
  <c r="S1600" i="3"/>
  <c r="T1600" i="3" s="1"/>
  <c r="S1608" i="3"/>
  <c r="T1608" i="3" s="1"/>
  <c r="S1617" i="3"/>
  <c r="T1617" i="3" s="1"/>
  <c r="S1674" i="3"/>
  <c r="T1674" i="3" s="1"/>
  <c r="S1727" i="3"/>
  <c r="T1727" i="3" s="1"/>
  <c r="S1738" i="3"/>
  <c r="T1738" i="3" s="1"/>
  <c r="S1748" i="3"/>
  <c r="T1748" i="3" s="1"/>
  <c r="S1802" i="3"/>
  <c r="T1802" i="3" s="1"/>
  <c r="S1811" i="3"/>
  <c r="T1811" i="3" s="1"/>
  <c r="S1822" i="3"/>
  <c r="T1822" i="3" s="1"/>
  <c r="S1876" i="3"/>
  <c r="T1876" i="3" s="1"/>
  <c r="S2445" i="3"/>
  <c r="T2445" i="3" s="1"/>
  <c r="S2510" i="3"/>
  <c r="T2510" i="3" s="1"/>
  <c r="S2585" i="3"/>
  <c r="T2585" i="3" s="1"/>
  <c r="S2646" i="3"/>
  <c r="T2646" i="3" s="1"/>
  <c r="S2675" i="3"/>
  <c r="T2675" i="3" s="1"/>
  <c r="S2683" i="3"/>
  <c r="T2683" i="3" s="1"/>
  <c r="S2685" i="3"/>
  <c r="T2685" i="3" s="1"/>
  <c r="S2714" i="3"/>
  <c r="T2714" i="3" s="1"/>
  <c r="S2740" i="3"/>
  <c r="T2740" i="3" s="1"/>
  <c r="S2771" i="3"/>
  <c r="T2771" i="3" s="1"/>
  <c r="S2779" i="3"/>
  <c r="T2779" i="3" s="1"/>
  <c r="S2789" i="3"/>
  <c r="T2789" i="3" s="1"/>
  <c r="S2842" i="3"/>
  <c r="T2842" i="3" s="1"/>
  <c r="S2850" i="3"/>
  <c r="T2850" i="3" s="1"/>
  <c r="S2860" i="3"/>
  <c r="T2860" i="3" s="1"/>
  <c r="S2916" i="3"/>
  <c r="T2916" i="3" s="1"/>
  <c r="S2930" i="3"/>
  <c r="T2930" i="3" s="1"/>
  <c r="S2983" i="3"/>
  <c r="T2983" i="3" s="1"/>
  <c r="S2985" i="3"/>
  <c r="T2985" i="3" s="1"/>
  <c r="S2993" i="3"/>
  <c r="T2993" i="3" s="1"/>
  <c r="S3069" i="3"/>
  <c r="T3069" i="3" s="1"/>
  <c r="S3073" i="3"/>
  <c r="T3073" i="3" s="1"/>
  <c r="S3091" i="3"/>
  <c r="T3091" i="3" s="1"/>
  <c r="S3145" i="3"/>
  <c r="T3145" i="3" s="1"/>
  <c r="S3288" i="3"/>
  <c r="T3288" i="3" s="1"/>
  <c r="S3343" i="3"/>
  <c r="T3343" i="3" s="1"/>
  <c r="S3377" i="3"/>
  <c r="T3377" i="3" s="1"/>
  <c r="S3388" i="3"/>
  <c r="T3388" i="3" s="1"/>
  <c r="S3516" i="3"/>
  <c r="T3516" i="3" s="1"/>
  <c r="S3533" i="3"/>
  <c r="T3533" i="3" s="1"/>
  <c r="S3543" i="3"/>
  <c r="T3543" i="3" s="1"/>
  <c r="S3607" i="3"/>
  <c r="T3607" i="3" s="1"/>
  <c r="S3613" i="3"/>
  <c r="T3613" i="3" s="1"/>
  <c r="S3697" i="3"/>
  <c r="T3697" i="3" s="1"/>
  <c r="S3703" i="3"/>
  <c r="T3703" i="3" s="1"/>
  <c r="S3706" i="3"/>
  <c r="T3706" i="3" s="1"/>
  <c r="S3783" i="3"/>
  <c r="T3783" i="3" s="1"/>
  <c r="S3901" i="3"/>
  <c r="T3901" i="3" s="1"/>
  <c r="S3916" i="3"/>
  <c r="T3916" i="3" s="1"/>
  <c r="S3943" i="3"/>
  <c r="T3943" i="3" s="1"/>
  <c r="S3958" i="3"/>
  <c r="T3958" i="3" s="1"/>
  <c r="S4123" i="3"/>
  <c r="T4123" i="3" s="1"/>
  <c r="S4156" i="3"/>
  <c r="T4156" i="3" s="1"/>
  <c r="S22" i="3"/>
  <c r="T22" i="3" s="1"/>
  <c r="S39" i="3"/>
  <c r="T39" i="3" s="1"/>
  <c r="S59" i="3"/>
  <c r="T59" i="3" s="1"/>
  <c r="S74" i="3"/>
  <c r="T74" i="3" s="1"/>
  <c r="S76" i="3"/>
  <c r="T76" i="3" s="1"/>
  <c r="S83" i="3"/>
  <c r="T83" i="3" s="1"/>
  <c r="S117" i="3"/>
  <c r="T117" i="3" s="1"/>
  <c r="S153" i="3"/>
  <c r="T153" i="3" s="1"/>
  <c r="S713" i="3"/>
  <c r="T713" i="3" s="1"/>
  <c r="S717" i="3"/>
  <c r="T717" i="3" s="1"/>
  <c r="S731" i="3"/>
  <c r="T731" i="3" s="1"/>
  <c r="S734" i="3"/>
  <c r="T734" i="3" s="1"/>
  <c r="S874" i="3"/>
  <c r="T874" i="3" s="1"/>
  <c r="S877" i="3"/>
  <c r="T877" i="3" s="1"/>
  <c r="S893" i="3"/>
  <c r="T893" i="3" s="1"/>
  <c r="S946" i="3"/>
  <c r="T946" i="3" s="1"/>
  <c r="S950" i="3"/>
  <c r="T950" i="3" s="1"/>
  <c r="S1035" i="3"/>
  <c r="T1035" i="3" s="1"/>
  <c r="S1039" i="3"/>
  <c r="T1039" i="3" s="1"/>
  <c r="S1312" i="3"/>
  <c r="T1312" i="3" s="1"/>
  <c r="S1491" i="3"/>
  <c r="T1491" i="3" s="1"/>
  <c r="S1508" i="3"/>
  <c r="T1508" i="3" s="1"/>
  <c r="S1552" i="3"/>
  <c r="T1552" i="3" s="1"/>
  <c r="S1627" i="3"/>
  <c r="T1627" i="3" s="1"/>
  <c r="S1689" i="3"/>
  <c r="T1689" i="3" s="1"/>
  <c r="S1699" i="3"/>
  <c r="T1699" i="3" s="1"/>
  <c r="S1785" i="3"/>
  <c r="T1785" i="3" s="1"/>
  <c r="S1847" i="3"/>
  <c r="T1847" i="3" s="1"/>
  <c r="S2409" i="3"/>
  <c r="T2409" i="3" s="1"/>
  <c r="S2730" i="3"/>
  <c r="T2730" i="3" s="1"/>
  <c r="S2851" i="3"/>
  <c r="T2851" i="3" s="1"/>
  <c r="S3162" i="3"/>
  <c r="T3162" i="3" s="1"/>
  <c r="S3219" i="3"/>
  <c r="T3219" i="3" s="1"/>
  <c r="S3334" i="3"/>
  <c r="T3334" i="3" s="1"/>
  <c r="S3369" i="3"/>
  <c r="T3369" i="3" s="1"/>
  <c r="S3376" i="3"/>
  <c r="T3376" i="3" s="1"/>
  <c r="S3548" i="3"/>
  <c r="T3548" i="3" s="1"/>
  <c r="S3594" i="3"/>
  <c r="T3594" i="3" s="1"/>
  <c r="S3632" i="3"/>
  <c r="T3632" i="3" s="1"/>
  <c r="S3668" i="3"/>
  <c r="T3668" i="3" s="1"/>
  <c r="S3673" i="3"/>
  <c r="T3673" i="3" s="1"/>
  <c r="S3691" i="3"/>
  <c r="T3691" i="3" s="1"/>
  <c r="S3816" i="3"/>
  <c r="T3816" i="3" s="1"/>
  <c r="S3854" i="3"/>
  <c r="T3854" i="3" s="1"/>
  <c r="S3858" i="3"/>
  <c r="T3858" i="3" s="1"/>
  <c r="S3865" i="3"/>
  <c r="T3865" i="3" s="1"/>
  <c r="S3871" i="3"/>
  <c r="T3871" i="3" s="1"/>
  <c r="S4005" i="3"/>
  <c r="T4005" i="3" s="1"/>
  <c r="S4203" i="3"/>
  <c r="T4203" i="3" s="1"/>
  <c r="S4228" i="3"/>
  <c r="T4228" i="3" s="1"/>
  <c r="S26" i="3"/>
  <c r="T26" i="3" s="1"/>
  <c r="S44" i="3"/>
  <c r="T44" i="3" s="1"/>
  <c r="S89" i="3"/>
  <c r="T89" i="3" s="1"/>
  <c r="S97" i="3"/>
  <c r="T97" i="3" s="1"/>
  <c r="S141" i="3"/>
  <c r="T141" i="3" s="1"/>
  <c r="S158" i="3"/>
  <c r="T158" i="3" s="1"/>
  <c r="S167" i="3"/>
  <c r="T167" i="3" s="1"/>
  <c r="S175" i="3"/>
  <c r="T175" i="3" s="1"/>
  <c r="S1094" i="3"/>
  <c r="T1094" i="3" s="1"/>
  <c r="S1111" i="3"/>
  <c r="T1111" i="3" s="1"/>
  <c r="S1133" i="3"/>
  <c r="T1133" i="3" s="1"/>
  <c r="S1292" i="3"/>
  <c r="T1292" i="3" s="1"/>
  <c r="S1315" i="3"/>
  <c r="T1315" i="3" s="1"/>
  <c r="S1755" i="3"/>
  <c r="T1755" i="3" s="1"/>
  <c r="S1820" i="3"/>
  <c r="T1820" i="3" s="1"/>
  <c r="S1829" i="3"/>
  <c r="T1829" i="3" s="1"/>
  <c r="S2403" i="3"/>
  <c r="T2403" i="3" s="1"/>
  <c r="S2469" i="3"/>
  <c r="T2469" i="3" s="1"/>
  <c r="S2540" i="3"/>
  <c r="T2540" i="3" s="1"/>
  <c r="S2616" i="3"/>
  <c r="T2616" i="3" s="1"/>
  <c r="S2669" i="3"/>
  <c r="T2669" i="3" s="1"/>
  <c r="S2691" i="3"/>
  <c r="T2691" i="3" s="1"/>
  <c r="S2721" i="3"/>
  <c r="T2721" i="3" s="1"/>
  <c r="S2723" i="3"/>
  <c r="T2723" i="3" s="1"/>
  <c r="S2759" i="3"/>
  <c r="T2759" i="3" s="1"/>
  <c r="S2973" i="3"/>
  <c r="T2973" i="3" s="1"/>
  <c r="S2998" i="3"/>
  <c r="T2998" i="3" s="1"/>
  <c r="S3031" i="3"/>
  <c r="T3031" i="3" s="1"/>
  <c r="S3053" i="3"/>
  <c r="T3053" i="3" s="1"/>
  <c r="S3358" i="3"/>
  <c r="T3358" i="3" s="1"/>
  <c r="S3460" i="3"/>
  <c r="T3460" i="3" s="1"/>
  <c r="S3605" i="3"/>
  <c r="T3605" i="3" s="1"/>
  <c r="S3615" i="3"/>
  <c r="T3615" i="3" s="1"/>
  <c r="S3645" i="3"/>
  <c r="T3645" i="3" s="1"/>
  <c r="S3681" i="3"/>
  <c r="T3681" i="3" s="1"/>
  <c r="S3685" i="3"/>
  <c r="T3685" i="3" s="1"/>
  <c r="S3738" i="3"/>
  <c r="T3738" i="3" s="1"/>
  <c r="S3919" i="3"/>
  <c r="T3919" i="3" s="1"/>
  <c r="S3935" i="3"/>
  <c r="T3935" i="3" s="1"/>
  <c r="S3961" i="3"/>
  <c r="T3961" i="3" s="1"/>
  <c r="S3967" i="3"/>
  <c r="T3967" i="3" s="1"/>
  <c r="S4000" i="3"/>
  <c r="T4000" i="3" s="1"/>
  <c r="S4142" i="3"/>
  <c r="T4142" i="3" s="1"/>
  <c r="S4158" i="3"/>
  <c r="T4158" i="3" s="1"/>
  <c r="S4178" i="3"/>
  <c r="T4178" i="3" s="1"/>
  <c r="S4240" i="3"/>
  <c r="T4240" i="3" s="1"/>
  <c r="S36" i="3"/>
  <c r="T36" i="3" s="1"/>
  <c r="S53" i="3"/>
  <c r="T53" i="3" s="1"/>
  <c r="S71" i="3"/>
  <c r="T71" i="3" s="1"/>
  <c r="S1329" i="3"/>
  <c r="T1329" i="3" s="1"/>
  <c r="S1341" i="3"/>
  <c r="T1341" i="3" s="1"/>
  <c r="S1350" i="3"/>
  <c r="T1350" i="3" s="1"/>
  <c r="S1474" i="3"/>
  <c r="T1474" i="3" s="1"/>
  <c r="S1482" i="3"/>
  <c r="T1482" i="3" s="1"/>
  <c r="S1490" i="3"/>
  <c r="T1490" i="3" s="1"/>
  <c r="S1553" i="3"/>
  <c r="T1553" i="3" s="1"/>
  <c r="S1618" i="3"/>
  <c r="T1618" i="3" s="1"/>
  <c r="S1628" i="3"/>
  <c r="T1628" i="3" s="1"/>
  <c r="S1638" i="3"/>
  <c r="T1638" i="3" s="1"/>
  <c r="S1709" i="3"/>
  <c r="T1709" i="3" s="1"/>
  <c r="S1718" i="3"/>
  <c r="T1718" i="3" s="1"/>
  <c r="S1731" i="3"/>
  <c r="T1731" i="3" s="1"/>
  <c r="S1782" i="3"/>
  <c r="T1782" i="3" s="1"/>
  <c r="S1792" i="3"/>
  <c r="T1792" i="3" s="1"/>
  <c r="S1856" i="3"/>
  <c r="T1856" i="3" s="1"/>
  <c r="S1864" i="3"/>
  <c r="T1864" i="3" s="1"/>
  <c r="S1880" i="3"/>
  <c r="T1880" i="3" s="1"/>
  <c r="S2436" i="3"/>
  <c r="T2436" i="3" s="1"/>
  <c r="U2439" i="3"/>
  <c r="S2439" i="3"/>
  <c r="T2439" i="3" s="1"/>
  <c r="S2502" i="3"/>
  <c r="T2502" i="3" s="1"/>
  <c r="S2505" i="3"/>
  <c r="T2505" i="3" s="1"/>
  <c r="S2574" i="3"/>
  <c r="T2574" i="3" s="1"/>
  <c r="S2578" i="3"/>
  <c r="T2578" i="3" s="1"/>
  <c r="S2630" i="3"/>
  <c r="T2630" i="3" s="1"/>
  <c r="S2638" i="3"/>
  <c r="T2638" i="3" s="1"/>
  <c r="S2640" i="3"/>
  <c r="T2640" i="3" s="1"/>
  <c r="S2670" i="3"/>
  <c r="T2670" i="3" s="1"/>
  <c r="S2676" i="3"/>
  <c r="T2676" i="3" s="1"/>
  <c r="U2678" i="3"/>
  <c r="S2678" i="3"/>
  <c r="T2678" i="3" s="1"/>
  <c r="S2732" i="3"/>
  <c r="T2732" i="3" s="1"/>
  <c r="S2760" i="3"/>
  <c r="T2760" i="3" s="1"/>
  <c r="S2770" i="3"/>
  <c r="T2770" i="3" s="1"/>
  <c r="S2825" i="3"/>
  <c r="T2825" i="3" s="1"/>
  <c r="S2841" i="3"/>
  <c r="T2841" i="3" s="1"/>
  <c r="S2896" i="3"/>
  <c r="T2896" i="3" s="1"/>
  <c r="S2903" i="3"/>
  <c r="T2903" i="3" s="1"/>
  <c r="S2915" i="3"/>
  <c r="T2915" i="3" s="1"/>
  <c r="S2940" i="3"/>
  <c r="T2940" i="3" s="1"/>
  <c r="S2943" i="3"/>
  <c r="T2943" i="3" s="1"/>
  <c r="S2963" i="3"/>
  <c r="T2963" i="3" s="1"/>
  <c r="S3105" i="3"/>
  <c r="T3105" i="3" s="1"/>
  <c r="S3109" i="3"/>
  <c r="T3109" i="3" s="1"/>
  <c r="S3267" i="3"/>
  <c r="T3267" i="3" s="1"/>
  <c r="U3267" i="3"/>
  <c r="S3277" i="3"/>
  <c r="T3277" i="3" s="1"/>
  <c r="S3286" i="3"/>
  <c r="T3286" i="3" s="1"/>
  <c r="S3331" i="3"/>
  <c r="T3331" i="3" s="1"/>
  <c r="S3333" i="3"/>
  <c r="T3333" i="3" s="1"/>
  <c r="S3429" i="3"/>
  <c r="T3429" i="3" s="1"/>
  <c r="S3437" i="3"/>
  <c r="T3437" i="3" s="1"/>
  <c r="S3459" i="3"/>
  <c r="T3459" i="3" s="1"/>
  <c r="S3643" i="3"/>
  <c r="T3643" i="3" s="1"/>
  <c r="S3713" i="3"/>
  <c r="T3713" i="3" s="1"/>
  <c r="S3719" i="3"/>
  <c r="T3719" i="3" s="1"/>
  <c r="S3732" i="3"/>
  <c r="T3732" i="3" s="1"/>
  <c r="S3749" i="3"/>
  <c r="T3749" i="3" s="1"/>
  <c r="S3753" i="3"/>
  <c r="T3753" i="3" s="1"/>
  <c r="S3757" i="3"/>
  <c r="T3757" i="3" s="1"/>
  <c r="S3778" i="3"/>
  <c r="T3778" i="3" s="1"/>
  <c r="S4131" i="3"/>
  <c r="T4131" i="3" s="1"/>
  <c r="U4131" i="3"/>
  <c r="S1050" i="3"/>
  <c r="T1050" i="3" s="1"/>
  <c r="S1068" i="3"/>
  <c r="T1068" i="3" s="1"/>
  <c r="S1102" i="3"/>
  <c r="T1102" i="3" s="1"/>
  <c r="S1121" i="3"/>
  <c r="T1121" i="3" s="1"/>
  <c r="S1141" i="3"/>
  <c r="T1141" i="3" s="1"/>
  <c r="S1158" i="3"/>
  <c r="T1158" i="3" s="1"/>
  <c r="S1176" i="3"/>
  <c r="T1176" i="3" s="1"/>
  <c r="S1196" i="3"/>
  <c r="T1196" i="3" s="1"/>
  <c r="S1214" i="3"/>
  <c r="T1214" i="3" s="1"/>
  <c r="S1233" i="3"/>
  <c r="T1233" i="3" s="1"/>
  <c r="S1250" i="3"/>
  <c r="T1250" i="3" s="1"/>
  <c r="S1267" i="3"/>
  <c r="T1267" i="3" s="1"/>
  <c r="S1283" i="3"/>
  <c r="T1283" i="3" s="1"/>
  <c r="S1355" i="3"/>
  <c r="T1355" i="3" s="1"/>
  <c r="S1375" i="3"/>
  <c r="T1375" i="3" s="1"/>
  <c r="S1483" i="3"/>
  <c r="T1483" i="3" s="1"/>
  <c r="S1518" i="3"/>
  <c r="T1518" i="3" s="1"/>
  <c r="S1536" i="3"/>
  <c r="T1536" i="3" s="1"/>
  <c r="S1592" i="3"/>
  <c r="T1592" i="3" s="1"/>
  <c r="S1609" i="3"/>
  <c r="T1609" i="3" s="1"/>
  <c r="S1647" i="3"/>
  <c r="T1647" i="3" s="1"/>
  <c r="S2924" i="3"/>
  <c r="T2924" i="3" s="1"/>
  <c r="S2932" i="3"/>
  <c r="T2932" i="3" s="1"/>
  <c r="S2942" i="3"/>
  <c r="T2942" i="3" s="1"/>
  <c r="S3150" i="3"/>
  <c r="T3150" i="3" s="1"/>
  <c r="S3176" i="3"/>
  <c r="T3176" i="3" s="1"/>
  <c r="S3312" i="3"/>
  <c r="T3312" i="3" s="1"/>
  <c r="S3368" i="3"/>
  <c r="T3368" i="3" s="1"/>
  <c r="S3448" i="3"/>
  <c r="T3448" i="3" s="1"/>
  <c r="S3495" i="3"/>
  <c r="T3495" i="3" s="1"/>
  <c r="S3504" i="3"/>
  <c r="T3504" i="3" s="1"/>
  <c r="S3556" i="3"/>
  <c r="T3556" i="3" s="1"/>
  <c r="S3584" i="3"/>
  <c r="T3584" i="3" s="1"/>
  <c r="S3601" i="3"/>
  <c r="T3601" i="3" s="1"/>
  <c r="S3646" i="3"/>
  <c r="T3646" i="3" s="1"/>
  <c r="S3654" i="3"/>
  <c r="T3654" i="3" s="1"/>
  <c r="S3662" i="3"/>
  <c r="T3662" i="3" s="1"/>
  <c r="S3695" i="3"/>
  <c r="T3695" i="3" s="1"/>
  <c r="S3705" i="3"/>
  <c r="T3705" i="3" s="1"/>
  <c r="S3723" i="3"/>
  <c r="T3723" i="3" s="1"/>
  <c r="S3769" i="3"/>
  <c r="T3769" i="3" s="1"/>
  <c r="S3776" i="3"/>
  <c r="T3776" i="3" s="1"/>
  <c r="S3803" i="3"/>
  <c r="T3803" i="3" s="1"/>
  <c r="S3894" i="3"/>
  <c r="T3894" i="3" s="1"/>
  <c r="S3925" i="3"/>
  <c r="T3925" i="3" s="1"/>
  <c r="S4023" i="3"/>
  <c r="T4023" i="3" s="1"/>
  <c r="S4164" i="3"/>
  <c r="T4164" i="3" s="1"/>
  <c r="S4180" i="3"/>
  <c r="T4180" i="3" s="1"/>
  <c r="S4200" i="3"/>
  <c r="T4200" i="3" s="1"/>
  <c r="S1393" i="3"/>
  <c r="T1393" i="3" s="1"/>
  <c r="S1411" i="3"/>
  <c r="T1411" i="3" s="1"/>
  <c r="S1429" i="3"/>
  <c r="T1429" i="3" s="1"/>
  <c r="S1446" i="3"/>
  <c r="T1446" i="3" s="1"/>
  <c r="S1464" i="3"/>
  <c r="T1464" i="3" s="1"/>
  <c r="S1472" i="3"/>
  <c r="T1472" i="3" s="1"/>
  <c r="S1489" i="3"/>
  <c r="T1489" i="3" s="1"/>
  <c r="S1542" i="3"/>
  <c r="T1542" i="3" s="1"/>
  <c r="S1560" i="3"/>
  <c r="T1560" i="3" s="1"/>
  <c r="S1616" i="3"/>
  <c r="T1616" i="3" s="1"/>
  <c r="S1637" i="3"/>
  <c r="T1637" i="3" s="1"/>
  <c r="S1653" i="3"/>
  <c r="T1653" i="3" s="1"/>
  <c r="S1665" i="3"/>
  <c r="T1665" i="3" s="1"/>
  <c r="S1683" i="3"/>
  <c r="T1683" i="3" s="1"/>
  <c r="S1702" i="3"/>
  <c r="T1702" i="3" s="1"/>
  <c r="S1720" i="3"/>
  <c r="T1720" i="3" s="1"/>
  <c r="S1775" i="3"/>
  <c r="T1775" i="3" s="1"/>
  <c r="S1796" i="3"/>
  <c r="T1796" i="3" s="1"/>
  <c r="S1813" i="3"/>
  <c r="T1813" i="3" s="1"/>
  <c r="S1832" i="3"/>
  <c r="T1832" i="3" s="1"/>
  <c r="S1849" i="3"/>
  <c r="T1849" i="3" s="1"/>
  <c r="S1867" i="3"/>
  <c r="T1867" i="3" s="1"/>
  <c r="S2428" i="3"/>
  <c r="T2428" i="3" s="1"/>
  <c r="S2494" i="3"/>
  <c r="T2494" i="3" s="1"/>
  <c r="S2528" i="3"/>
  <c r="T2528" i="3" s="1"/>
  <c r="S2566" i="3"/>
  <c r="T2566" i="3" s="1"/>
  <c r="S2605" i="3"/>
  <c r="T2605" i="3" s="1"/>
  <c r="S2666" i="3"/>
  <c r="T2666" i="3" s="1"/>
  <c r="S2951" i="3"/>
  <c r="T2951" i="3" s="1"/>
  <c r="S2972" i="3"/>
  <c r="T2972" i="3" s="1"/>
  <c r="S2982" i="3"/>
  <c r="T2982" i="3" s="1"/>
  <c r="S3000" i="3"/>
  <c r="T3000" i="3" s="1"/>
  <c r="S3013" i="3"/>
  <c r="T3013" i="3" s="1"/>
  <c r="S3017" i="3"/>
  <c r="T3017" i="3" s="1"/>
  <c r="S3036" i="3"/>
  <c r="T3036" i="3" s="1"/>
  <c r="S3051" i="3"/>
  <c r="T3051" i="3" s="1"/>
  <c r="S3075" i="3"/>
  <c r="T3075" i="3" s="1"/>
  <c r="S3089" i="3"/>
  <c r="T3089" i="3" s="1"/>
  <c r="S3111" i="3"/>
  <c r="T3111" i="3" s="1"/>
  <c r="S3138" i="3"/>
  <c r="T3138" i="3" s="1"/>
  <c r="S3201" i="3"/>
  <c r="T3201" i="3" s="1"/>
  <c r="S3289" i="3"/>
  <c r="T3289" i="3" s="1"/>
  <c r="S3337" i="3"/>
  <c r="T3337" i="3" s="1"/>
  <c r="S3385" i="3"/>
  <c r="T3385" i="3" s="1"/>
  <c r="S3407" i="3"/>
  <c r="T3407" i="3" s="1"/>
  <c r="S3455" i="3"/>
  <c r="T3455" i="3" s="1"/>
  <c r="S3476" i="3"/>
  <c r="T3476" i="3" s="1"/>
  <c r="S3512" i="3"/>
  <c r="T3512" i="3" s="1"/>
  <c r="S3531" i="3"/>
  <c r="T3531" i="3" s="1"/>
  <c r="S3619" i="3"/>
  <c r="T3619" i="3" s="1"/>
  <c r="S3631" i="3"/>
  <c r="T3631" i="3" s="1"/>
  <c r="S3634" i="3"/>
  <c r="T3634" i="3" s="1"/>
  <c r="S3638" i="3"/>
  <c r="T3638" i="3" s="1"/>
  <c r="S3687" i="3"/>
  <c r="T3687" i="3" s="1"/>
  <c r="S3730" i="3"/>
  <c r="T3730" i="3" s="1"/>
  <c r="S3740" i="3"/>
  <c r="T3740" i="3" s="1"/>
  <c r="S3743" i="3"/>
  <c r="T3743" i="3" s="1"/>
  <c r="S3790" i="3"/>
  <c r="T3790" i="3" s="1"/>
  <c r="S3808" i="3"/>
  <c r="T3808" i="3" s="1"/>
  <c r="S3815" i="3"/>
  <c r="T3815" i="3" s="1"/>
  <c r="S3824" i="3"/>
  <c r="T3824" i="3" s="1"/>
  <c r="S3833" i="3"/>
  <c r="T3833" i="3" s="1"/>
  <c r="S3840" i="3"/>
  <c r="T3840" i="3" s="1"/>
  <c r="S3846" i="3"/>
  <c r="T3846" i="3" s="1"/>
  <c r="S3849" i="3"/>
  <c r="T3849" i="3" s="1"/>
  <c r="S3875" i="3"/>
  <c r="T3875" i="3" s="1"/>
  <c r="S3890" i="3"/>
  <c r="T3890" i="3" s="1"/>
  <c r="S3906" i="3"/>
  <c r="T3906" i="3" s="1"/>
  <c r="S3909" i="3"/>
  <c r="T3909" i="3" s="1"/>
  <c r="S3938" i="3"/>
  <c r="T3938" i="3" s="1"/>
  <c r="S3952" i="3"/>
  <c r="T3952" i="3" s="1"/>
  <c r="U3952" i="3"/>
  <c r="S3993" i="3"/>
  <c r="T3993" i="3" s="1"/>
  <c r="S3999" i="3"/>
  <c r="T3999" i="3" s="1"/>
  <c r="S4013" i="3"/>
  <c r="T4013" i="3" s="1"/>
  <c r="S4125" i="3"/>
  <c r="T4125" i="3" s="1"/>
  <c r="S4147" i="3"/>
  <c r="T4147" i="3" s="1"/>
  <c r="U4147" i="3"/>
  <c r="S4167" i="3"/>
  <c r="T4167" i="3" s="1"/>
  <c r="S4213" i="3"/>
  <c r="T4213" i="3" s="1"/>
  <c r="S4236" i="3"/>
  <c r="T4236" i="3" s="1"/>
  <c r="S3928" i="3"/>
  <c r="T3928" i="3" s="1"/>
  <c r="S3946" i="3"/>
  <c r="T3946" i="3" s="1"/>
  <c r="S3972" i="3"/>
  <c r="T3972" i="3" s="1"/>
  <c r="S4128" i="3"/>
  <c r="T4128" i="3" s="1"/>
  <c r="S4155" i="3"/>
  <c r="T4155" i="3" s="1"/>
  <c r="S4172" i="3"/>
  <c r="T4172" i="3" s="1"/>
  <c r="S3977" i="3"/>
  <c r="T3977" i="3" s="1"/>
  <c r="S3980" i="3"/>
  <c r="T3980" i="3" s="1"/>
  <c r="S4018" i="3"/>
  <c r="T4018" i="3" s="1"/>
  <c r="S4022" i="3"/>
  <c r="T4022" i="3" s="1"/>
  <c r="S4060" i="3"/>
  <c r="T4060" i="3" s="1"/>
  <c r="S4241" i="3"/>
  <c r="T4241" i="3" s="1"/>
  <c r="S2990" i="3"/>
  <c r="T2990" i="3" s="1"/>
  <c r="S3009" i="3"/>
  <c r="T3009" i="3" s="1"/>
  <c r="S3045" i="3"/>
  <c r="T3045" i="3" s="1"/>
  <c r="S3066" i="3"/>
  <c r="T3066" i="3" s="1"/>
  <c r="S3083" i="3"/>
  <c r="T3083" i="3" s="1"/>
  <c r="S3101" i="3"/>
  <c r="T3101" i="3" s="1"/>
  <c r="S3189" i="3"/>
  <c r="T3189" i="3" s="1"/>
  <c r="S3211" i="3"/>
  <c r="T3211" i="3" s="1"/>
  <c r="S3224" i="3"/>
  <c r="T3224" i="3" s="1"/>
  <c r="S3257" i="3"/>
  <c r="T3257" i="3" s="1"/>
  <c r="S3406" i="3"/>
  <c r="T3406" i="3" s="1"/>
  <c r="S3883" i="3"/>
  <c r="T3883" i="3" s="1"/>
  <c r="S3992" i="3"/>
  <c r="T3992" i="3" s="1"/>
  <c r="S4011" i="3"/>
  <c r="T4011" i="3" s="1"/>
  <c r="S4145" i="3"/>
  <c r="T4145" i="3" s="1"/>
  <c r="S4153" i="3"/>
  <c r="T4153" i="3" s="1"/>
  <c r="S4161" i="3"/>
  <c r="T4161" i="3" s="1"/>
  <c r="S4181" i="3"/>
  <c r="T4181" i="3" s="1"/>
  <c r="S4188" i="3"/>
  <c r="T4188" i="3" s="1"/>
  <c r="S4205" i="3"/>
  <c r="T4205" i="3" s="1"/>
  <c r="S10" i="3"/>
  <c r="T10" i="3" s="1"/>
  <c r="S24" i="3"/>
  <c r="T24" i="3" s="1"/>
  <c r="S33" i="3"/>
  <c r="T33" i="3" s="1"/>
  <c r="S42" i="3"/>
  <c r="T42" i="3" s="1"/>
  <c r="U45" i="3"/>
  <c r="S50" i="3"/>
  <c r="T50" i="3" s="1"/>
  <c r="S60" i="3"/>
  <c r="T60" i="3" s="1"/>
  <c r="S69" i="3"/>
  <c r="T69" i="3" s="1"/>
  <c r="S77" i="3"/>
  <c r="T77" i="3" s="1"/>
  <c r="U81" i="3"/>
  <c r="S182" i="3"/>
  <c r="T182" i="3" s="1"/>
  <c r="S184" i="3"/>
  <c r="T184" i="3" s="1"/>
  <c r="S186" i="3"/>
  <c r="T186" i="3" s="1"/>
  <c r="S188" i="3"/>
  <c r="T188" i="3" s="1"/>
  <c r="S190" i="3"/>
  <c r="T190" i="3" s="1"/>
  <c r="S192" i="3"/>
  <c r="T192" i="3" s="1"/>
  <c r="S194" i="3"/>
  <c r="T194" i="3" s="1"/>
  <c r="S196" i="3"/>
  <c r="T196" i="3" s="1"/>
  <c r="S198" i="3"/>
  <c r="T198" i="3" s="1"/>
  <c r="S200" i="3"/>
  <c r="T200" i="3" s="1"/>
  <c r="S203" i="3"/>
  <c r="T203" i="3" s="1"/>
  <c r="S205" i="3"/>
  <c r="T205" i="3" s="1"/>
  <c r="S207" i="3"/>
  <c r="T207" i="3" s="1"/>
  <c r="S209" i="3"/>
  <c r="T209" i="3" s="1"/>
  <c r="S211" i="3"/>
  <c r="T211" i="3" s="1"/>
  <c r="S214" i="3"/>
  <c r="T214" i="3" s="1"/>
  <c r="S216" i="3"/>
  <c r="T216" i="3" s="1"/>
  <c r="S218" i="3"/>
  <c r="T218" i="3" s="1"/>
  <c r="S221" i="3"/>
  <c r="T221" i="3" s="1"/>
  <c r="S223" i="3"/>
  <c r="T223" i="3" s="1"/>
  <c r="S227" i="3"/>
  <c r="T227" i="3" s="1"/>
  <c r="S229" i="3"/>
  <c r="T229" i="3" s="1"/>
  <c r="S231" i="3"/>
  <c r="T231" i="3" s="1"/>
  <c r="S233" i="3"/>
  <c r="T233" i="3" s="1"/>
  <c r="S235" i="3"/>
  <c r="T235" i="3" s="1"/>
  <c r="S237" i="3"/>
  <c r="T237" i="3" s="1"/>
  <c r="S239" i="3"/>
  <c r="T239" i="3" s="1"/>
  <c r="S241" i="3"/>
  <c r="T241" i="3" s="1"/>
  <c r="S243" i="3"/>
  <c r="T243" i="3" s="1"/>
  <c r="S245" i="3"/>
  <c r="T245" i="3" s="1"/>
  <c r="S247" i="3"/>
  <c r="T247" i="3" s="1"/>
  <c r="S249" i="3"/>
  <c r="T249" i="3" s="1"/>
  <c r="S251" i="3"/>
  <c r="T251" i="3" s="1"/>
  <c r="S253" i="3"/>
  <c r="T253" i="3" s="1"/>
  <c r="S258" i="3"/>
  <c r="T258" i="3" s="1"/>
  <c r="S261" i="3"/>
  <c r="T261" i="3" s="1"/>
  <c r="S263" i="3"/>
  <c r="T263" i="3" s="1"/>
  <c r="S265" i="3"/>
  <c r="T265" i="3" s="1"/>
  <c r="S267" i="3"/>
  <c r="T267" i="3" s="1"/>
  <c r="S269" i="3"/>
  <c r="T269" i="3" s="1"/>
  <c r="S271" i="3"/>
  <c r="T271" i="3" s="1"/>
  <c r="S274" i="3"/>
  <c r="T274" i="3" s="1"/>
  <c r="S276" i="3"/>
  <c r="T276" i="3" s="1"/>
  <c r="S278" i="3"/>
  <c r="T278" i="3" s="1"/>
  <c r="S280" i="3"/>
  <c r="T280" i="3" s="1"/>
  <c r="S283" i="3"/>
  <c r="T283" i="3" s="1"/>
  <c r="S285" i="3"/>
  <c r="T285" i="3" s="1"/>
  <c r="S287" i="3"/>
  <c r="T287" i="3" s="1"/>
  <c r="S290" i="3"/>
  <c r="T290" i="3" s="1"/>
  <c r="S293" i="3"/>
  <c r="T293" i="3" s="1"/>
  <c r="S295" i="3"/>
  <c r="T295" i="3" s="1"/>
  <c r="S297" i="3"/>
  <c r="T297" i="3" s="1"/>
  <c r="S299" i="3"/>
  <c r="T299" i="3" s="1"/>
  <c r="S301" i="3"/>
  <c r="T301" i="3" s="1"/>
  <c r="S304" i="3"/>
  <c r="T304" i="3" s="1"/>
  <c r="S312" i="3"/>
  <c r="T312" i="3" s="1"/>
  <c r="S321" i="3"/>
  <c r="T321" i="3" s="1"/>
  <c r="S331" i="3"/>
  <c r="T331" i="3" s="1"/>
  <c r="S340" i="3"/>
  <c r="T340" i="3" s="1"/>
  <c r="S349" i="3"/>
  <c r="T349" i="3" s="1"/>
  <c r="S359" i="3"/>
  <c r="T359" i="3" s="1"/>
  <c r="S368" i="3"/>
  <c r="T368" i="3" s="1"/>
  <c r="S376" i="3"/>
  <c r="T376" i="3" s="1"/>
  <c r="S384" i="3"/>
  <c r="T384" i="3" s="1"/>
  <c r="S393" i="3"/>
  <c r="T393" i="3" s="1"/>
  <c r="S401" i="3"/>
  <c r="T401" i="3" s="1"/>
  <c r="S410" i="3"/>
  <c r="T410" i="3" s="1"/>
  <c r="S419" i="3"/>
  <c r="T419" i="3" s="1"/>
  <c r="S429" i="3"/>
  <c r="T429" i="3" s="1"/>
  <c r="S443" i="3"/>
  <c r="T443" i="3" s="1"/>
  <c r="S452" i="3"/>
  <c r="T452" i="3" s="1"/>
  <c r="S461" i="3"/>
  <c r="T461" i="3" s="1"/>
  <c r="S471" i="3"/>
  <c r="T471" i="3" s="1"/>
  <c r="S480" i="3"/>
  <c r="T480" i="3" s="1"/>
  <c r="S488" i="3"/>
  <c r="T488" i="3" s="1"/>
  <c r="S497" i="3"/>
  <c r="T497" i="3" s="1"/>
  <c r="S506" i="3"/>
  <c r="T506" i="3" s="1"/>
  <c r="S515" i="3"/>
  <c r="T515" i="3" s="1"/>
  <c r="S524" i="3"/>
  <c r="T524" i="3" s="1"/>
  <c r="S533" i="3"/>
  <c r="T533" i="3" s="1"/>
  <c r="S541" i="3"/>
  <c r="T541" i="3" s="1"/>
  <c r="S550" i="3"/>
  <c r="T550" i="3" s="1"/>
  <c r="S567" i="3"/>
  <c r="T567" i="3" s="1"/>
  <c r="S570" i="3"/>
  <c r="T570" i="3" s="1"/>
  <c r="S579" i="3"/>
  <c r="T579" i="3" s="1"/>
  <c r="S588" i="3"/>
  <c r="T588" i="3" s="1"/>
  <c r="S607" i="3"/>
  <c r="T607" i="3" s="1"/>
  <c r="S614" i="3"/>
  <c r="T614" i="3" s="1"/>
  <c r="S622" i="3"/>
  <c r="T622" i="3" s="1"/>
  <c r="S640" i="3"/>
  <c r="T640" i="3" s="1"/>
  <c r="S647" i="3"/>
  <c r="T647" i="3" s="1"/>
  <c r="S655" i="3"/>
  <c r="T655" i="3" s="1"/>
  <c r="S674" i="3"/>
  <c r="T674" i="3" s="1"/>
  <c r="S681" i="3"/>
  <c r="T681" i="3" s="1"/>
  <c r="S691" i="3"/>
  <c r="T691" i="3" s="1"/>
  <c r="S711" i="3"/>
  <c r="T711" i="3" s="1"/>
  <c r="S719" i="3"/>
  <c r="T719" i="3" s="1"/>
  <c r="S727" i="3"/>
  <c r="T727" i="3" s="1"/>
  <c r="S745" i="3"/>
  <c r="T745" i="3" s="1"/>
  <c r="S752" i="3"/>
  <c r="T752" i="3" s="1"/>
  <c r="S759" i="3"/>
  <c r="T759" i="3" s="1"/>
  <c r="S782" i="3"/>
  <c r="T782" i="3" s="1"/>
  <c r="S792" i="3"/>
  <c r="T792" i="3" s="1"/>
  <c r="S799" i="3"/>
  <c r="T799" i="3" s="1"/>
  <c r="S818" i="3"/>
  <c r="T818" i="3" s="1"/>
  <c r="S827" i="3"/>
  <c r="T827" i="3" s="1"/>
  <c r="S835" i="3"/>
  <c r="T835" i="3" s="1"/>
  <c r="S856" i="3"/>
  <c r="T856" i="3" s="1"/>
  <c r="S863" i="3"/>
  <c r="T863" i="3" s="1"/>
  <c r="S870" i="3"/>
  <c r="T870" i="3" s="1"/>
  <c r="S890" i="3"/>
  <c r="T890" i="3" s="1"/>
  <c r="S898" i="3"/>
  <c r="T898" i="3" s="1"/>
  <c r="S906" i="3"/>
  <c r="T906" i="3" s="1"/>
  <c r="S925" i="3"/>
  <c r="T925" i="3" s="1"/>
  <c r="U925" i="3"/>
  <c r="S934" i="3"/>
  <c r="T934" i="3" s="1"/>
  <c r="S941" i="3"/>
  <c r="T941" i="3" s="1"/>
  <c r="S963" i="3"/>
  <c r="T963" i="3" s="1"/>
  <c r="S970" i="3"/>
  <c r="T970" i="3" s="1"/>
  <c r="S977" i="3"/>
  <c r="T977" i="3" s="1"/>
  <c r="S996" i="3"/>
  <c r="T996" i="3" s="1"/>
  <c r="S1003" i="3"/>
  <c r="T1003" i="3" s="1"/>
  <c r="S1014" i="3"/>
  <c r="T1014" i="3" s="1"/>
  <c r="S1033" i="3"/>
  <c r="T1033" i="3" s="1"/>
  <c r="S1041" i="3"/>
  <c r="T1041" i="3" s="1"/>
  <c r="S1048" i="3"/>
  <c r="T1048" i="3" s="1"/>
  <c r="S313" i="3"/>
  <c r="T313" i="3" s="1"/>
  <c r="S315" i="3"/>
  <c r="T315" i="3" s="1"/>
  <c r="U315" i="3"/>
  <c r="S322" i="3"/>
  <c r="T322" i="3" s="1"/>
  <c r="S326" i="3"/>
  <c r="T326" i="3" s="1"/>
  <c r="S332" i="3"/>
  <c r="T332" i="3" s="1"/>
  <c r="S334" i="3"/>
  <c r="T334" i="3" s="1"/>
  <c r="S341" i="3"/>
  <c r="T341" i="3" s="1"/>
  <c r="S343" i="3"/>
  <c r="T343" i="3" s="1"/>
  <c r="S350" i="3"/>
  <c r="T350" i="3" s="1"/>
  <c r="S353" i="3"/>
  <c r="T353" i="3" s="1"/>
  <c r="S360" i="3"/>
  <c r="T360" i="3" s="1"/>
  <c r="S362" i="3"/>
  <c r="T362" i="3" s="1"/>
  <c r="S369" i="3"/>
  <c r="T369" i="3" s="1"/>
  <c r="S371" i="3"/>
  <c r="T371" i="3" s="1"/>
  <c r="S377" i="3"/>
  <c r="T377" i="3" s="1"/>
  <c r="S379" i="3"/>
  <c r="T379" i="3" s="1"/>
  <c r="S385" i="3"/>
  <c r="T385" i="3" s="1"/>
  <c r="S387" i="3"/>
  <c r="T387" i="3" s="1"/>
  <c r="S394" i="3"/>
  <c r="T394" i="3" s="1"/>
  <c r="S396" i="3"/>
  <c r="T396" i="3" s="1"/>
  <c r="S402" i="3"/>
  <c r="T402" i="3" s="1"/>
  <c r="S405" i="3"/>
  <c r="T405" i="3" s="1"/>
  <c r="S411" i="3"/>
  <c r="T411" i="3" s="1"/>
  <c r="S413" i="3"/>
  <c r="T413" i="3" s="1"/>
  <c r="S420" i="3"/>
  <c r="T420" i="3" s="1"/>
  <c r="S423" i="3"/>
  <c r="T423" i="3" s="1"/>
  <c r="S431" i="3"/>
  <c r="T431" i="3" s="1"/>
  <c r="S433" i="3"/>
  <c r="T433" i="3" s="1"/>
  <c r="S444" i="3"/>
  <c r="T444" i="3" s="1"/>
  <c r="S447" i="3"/>
  <c r="T447" i="3" s="1"/>
  <c r="S453" i="3"/>
  <c r="T453" i="3" s="1"/>
  <c r="S455" i="3"/>
  <c r="T455" i="3" s="1"/>
  <c r="S462" i="3"/>
  <c r="T462" i="3" s="1"/>
  <c r="S466" i="3"/>
  <c r="T466" i="3" s="1"/>
  <c r="S472" i="3"/>
  <c r="T472" i="3" s="1"/>
  <c r="S474" i="3"/>
  <c r="T474" i="3" s="1"/>
  <c r="S481" i="3"/>
  <c r="T481" i="3" s="1"/>
  <c r="U481" i="3"/>
  <c r="S483" i="3"/>
  <c r="T483" i="3" s="1"/>
  <c r="S489" i="3"/>
  <c r="T489" i="3" s="1"/>
  <c r="S491" i="3"/>
  <c r="T491" i="3" s="1"/>
  <c r="S498" i="3"/>
  <c r="T498" i="3" s="1"/>
  <c r="S501" i="3"/>
  <c r="T501" i="3" s="1"/>
  <c r="S507" i="3"/>
  <c r="T507" i="3" s="1"/>
  <c r="S510" i="3"/>
  <c r="T510" i="3" s="1"/>
  <c r="S516" i="3"/>
  <c r="T516" i="3" s="1"/>
  <c r="S518" i="3"/>
  <c r="T518" i="3" s="1"/>
  <c r="S525" i="3"/>
  <c r="T525" i="3" s="1"/>
  <c r="S527" i="3"/>
  <c r="T527" i="3" s="1"/>
  <c r="S534" i="3"/>
  <c r="T534" i="3" s="1"/>
  <c r="S536" i="3"/>
  <c r="T536" i="3" s="1"/>
  <c r="S542" i="3"/>
  <c r="T542" i="3" s="1"/>
  <c r="S544" i="3"/>
  <c r="T544" i="3" s="1"/>
  <c r="S551" i="3"/>
  <c r="T551" i="3" s="1"/>
  <c r="S553" i="3"/>
  <c r="T553" i="3" s="1"/>
  <c r="S564" i="3"/>
  <c r="T564" i="3" s="1"/>
  <c r="S580" i="3"/>
  <c r="T580" i="3" s="1"/>
  <c r="S589" i="3"/>
  <c r="T589" i="3" s="1"/>
  <c r="S596" i="3"/>
  <c r="T596" i="3" s="1"/>
  <c r="S615" i="3"/>
  <c r="T615" i="3" s="1"/>
  <c r="S623" i="3"/>
  <c r="T623" i="3" s="1"/>
  <c r="S630" i="3"/>
  <c r="T630" i="3" s="1"/>
  <c r="S648" i="3"/>
  <c r="T648" i="3" s="1"/>
  <c r="S656" i="3"/>
  <c r="T656" i="3" s="1"/>
  <c r="S663" i="3"/>
  <c r="T663" i="3" s="1"/>
  <c r="S683" i="3"/>
  <c r="T683" i="3" s="1"/>
  <c r="S692" i="3"/>
  <c r="T692" i="3" s="1"/>
  <c r="S701" i="3"/>
  <c r="T701" i="3" s="1"/>
  <c r="S720" i="3"/>
  <c r="T720" i="3" s="1"/>
  <c r="U728" i="3"/>
  <c r="S728" i="3"/>
  <c r="T728" i="3" s="1"/>
  <c r="S735" i="3"/>
  <c r="T735" i="3" s="1"/>
  <c r="S753" i="3"/>
  <c r="T753" i="3" s="1"/>
  <c r="S760" i="3"/>
  <c r="T760" i="3" s="1"/>
  <c r="S770" i="3"/>
  <c r="T770" i="3" s="1"/>
  <c r="S793" i="3"/>
  <c r="T793" i="3" s="1"/>
  <c r="S800" i="3"/>
  <c r="T800" i="3" s="1"/>
  <c r="S808" i="3"/>
  <c r="T808" i="3" s="1"/>
  <c r="S828" i="3"/>
  <c r="T828" i="3" s="1"/>
  <c r="U828" i="3"/>
  <c r="S836" i="3"/>
  <c r="T836" i="3" s="1"/>
  <c r="S846" i="3"/>
  <c r="T846" i="3" s="1"/>
  <c r="S864" i="3"/>
  <c r="T864" i="3" s="1"/>
  <c r="S871" i="3"/>
  <c r="T871" i="3" s="1"/>
  <c r="S878" i="3"/>
  <c r="T878" i="3" s="1"/>
  <c r="S899" i="3"/>
  <c r="T899" i="3" s="1"/>
  <c r="S907" i="3"/>
  <c r="T907" i="3" s="1"/>
  <c r="S915" i="3"/>
  <c r="T915" i="3" s="1"/>
  <c r="S935" i="3"/>
  <c r="T935" i="3" s="1"/>
  <c r="S942" i="3"/>
  <c r="T942" i="3" s="1"/>
  <c r="S952" i="3"/>
  <c r="T952" i="3" s="1"/>
  <c r="U952" i="3"/>
  <c r="S971" i="3"/>
  <c r="T971" i="3" s="1"/>
  <c r="S978" i="3"/>
  <c r="T978" i="3" s="1"/>
  <c r="S986" i="3"/>
  <c r="T986" i="3" s="1"/>
  <c r="S1005" i="3"/>
  <c r="T1005" i="3" s="1"/>
  <c r="S1015" i="3"/>
  <c r="T1015" i="3" s="1"/>
  <c r="S1022" i="3"/>
  <c r="T1022" i="3" s="1"/>
  <c r="S1042" i="3"/>
  <c r="T1042" i="3" s="1"/>
  <c r="S1049" i="3"/>
  <c r="T1049" i="3" s="1"/>
  <c r="S11" i="3"/>
  <c r="T11" i="3" s="1"/>
  <c r="S12" i="3"/>
  <c r="T12" i="3" s="1"/>
  <c r="S13" i="3"/>
  <c r="T13" i="3" s="1"/>
  <c r="S16" i="3"/>
  <c r="T16" i="3" s="1"/>
  <c r="S19" i="3"/>
  <c r="T19" i="3" s="1"/>
  <c r="S28" i="3"/>
  <c r="T28" i="3" s="1"/>
  <c r="S38" i="3"/>
  <c r="T38" i="3" s="1"/>
  <c r="S46" i="3"/>
  <c r="T46" i="3" s="1"/>
  <c r="S55" i="3"/>
  <c r="T55" i="3" s="1"/>
  <c r="S65" i="3"/>
  <c r="T65" i="3" s="1"/>
  <c r="S73" i="3"/>
  <c r="T73" i="3" s="1"/>
  <c r="S181" i="3"/>
  <c r="T181" i="3" s="1"/>
  <c r="S183" i="3"/>
  <c r="T183" i="3" s="1"/>
  <c r="S185" i="3"/>
  <c r="T185" i="3" s="1"/>
  <c r="S187" i="3"/>
  <c r="T187" i="3" s="1"/>
  <c r="S189" i="3"/>
  <c r="T189" i="3" s="1"/>
  <c r="S191" i="3"/>
  <c r="T191" i="3" s="1"/>
  <c r="S193" i="3"/>
  <c r="T193" i="3" s="1"/>
  <c r="U193" i="3"/>
  <c r="S195" i="3"/>
  <c r="T195" i="3" s="1"/>
  <c r="S197" i="3"/>
  <c r="T197" i="3" s="1"/>
  <c r="S199" i="3"/>
  <c r="T199" i="3" s="1"/>
  <c r="S201" i="3"/>
  <c r="T201" i="3" s="1"/>
  <c r="S204" i="3"/>
  <c r="T204" i="3" s="1"/>
  <c r="S206" i="3"/>
  <c r="T206" i="3" s="1"/>
  <c r="S208" i="3"/>
  <c r="T208" i="3" s="1"/>
  <c r="S210" i="3"/>
  <c r="T210" i="3" s="1"/>
  <c r="S213" i="3"/>
  <c r="T213" i="3" s="1"/>
  <c r="S215" i="3"/>
  <c r="T215" i="3" s="1"/>
  <c r="S217" i="3"/>
  <c r="T217" i="3" s="1"/>
  <c r="S219" i="3"/>
  <c r="T219" i="3" s="1"/>
  <c r="S222" i="3"/>
  <c r="T222" i="3" s="1"/>
  <c r="U222" i="3"/>
  <c r="S226" i="3"/>
  <c r="T226" i="3" s="1"/>
  <c r="S228" i="3"/>
  <c r="T228" i="3" s="1"/>
  <c r="S230" i="3"/>
  <c r="T230" i="3" s="1"/>
  <c r="S232" i="3"/>
  <c r="T232" i="3" s="1"/>
  <c r="S234" i="3"/>
  <c r="T234" i="3" s="1"/>
  <c r="S236" i="3"/>
  <c r="T236" i="3" s="1"/>
  <c r="S238" i="3"/>
  <c r="T238" i="3" s="1"/>
  <c r="S240" i="3"/>
  <c r="T240" i="3" s="1"/>
  <c r="S242" i="3"/>
  <c r="T242" i="3" s="1"/>
  <c r="S244" i="3"/>
  <c r="T244" i="3" s="1"/>
  <c r="S246" i="3"/>
  <c r="T246" i="3" s="1"/>
  <c r="S248" i="3"/>
  <c r="T248" i="3" s="1"/>
  <c r="S250" i="3"/>
  <c r="T250" i="3" s="1"/>
  <c r="S252" i="3"/>
  <c r="T252" i="3" s="1"/>
  <c r="S257" i="3"/>
  <c r="T257" i="3" s="1"/>
  <c r="S260" i="3"/>
  <c r="T260" i="3" s="1"/>
  <c r="S262" i="3"/>
  <c r="T262" i="3" s="1"/>
  <c r="S264" i="3"/>
  <c r="T264" i="3" s="1"/>
  <c r="S266" i="3"/>
  <c r="T266" i="3" s="1"/>
  <c r="S268" i="3"/>
  <c r="T268" i="3" s="1"/>
  <c r="S270" i="3"/>
  <c r="T270" i="3" s="1"/>
  <c r="S273" i="3"/>
  <c r="T273" i="3" s="1"/>
  <c r="S275" i="3"/>
  <c r="T275" i="3" s="1"/>
  <c r="S277" i="3"/>
  <c r="T277" i="3" s="1"/>
  <c r="S279" i="3"/>
  <c r="T279" i="3" s="1"/>
  <c r="S281" i="3"/>
  <c r="T281" i="3" s="1"/>
  <c r="S284" i="3"/>
  <c r="T284" i="3" s="1"/>
  <c r="S286" i="3"/>
  <c r="T286" i="3" s="1"/>
  <c r="S289" i="3"/>
  <c r="T289" i="3" s="1"/>
  <c r="S292" i="3"/>
  <c r="T292" i="3" s="1"/>
  <c r="S294" i="3"/>
  <c r="T294" i="3" s="1"/>
  <c r="S296" i="3"/>
  <c r="T296" i="3" s="1"/>
  <c r="S298" i="3"/>
  <c r="T298" i="3" s="1"/>
  <c r="S300" i="3"/>
  <c r="T300" i="3" s="1"/>
  <c r="U302" i="3"/>
  <c r="S302" i="3"/>
  <c r="T302" i="3" s="1"/>
  <c r="S306" i="3"/>
  <c r="T306" i="3" s="1"/>
  <c r="S316" i="3"/>
  <c r="T316" i="3" s="1"/>
  <c r="S327" i="3"/>
  <c r="T327" i="3" s="1"/>
  <c r="S335" i="3"/>
  <c r="T335" i="3" s="1"/>
  <c r="S344" i="3"/>
  <c r="T344" i="3" s="1"/>
  <c r="S355" i="3"/>
  <c r="T355" i="3" s="1"/>
  <c r="S363" i="3"/>
  <c r="T363" i="3" s="1"/>
  <c r="S372" i="3"/>
  <c r="T372" i="3" s="1"/>
  <c r="S380" i="3"/>
  <c r="T380" i="3" s="1"/>
  <c r="S388" i="3"/>
  <c r="T388" i="3" s="1"/>
  <c r="S397" i="3"/>
  <c r="T397" i="3" s="1"/>
  <c r="S406" i="3"/>
  <c r="T406" i="3" s="1"/>
  <c r="S414" i="3"/>
  <c r="T414" i="3" s="1"/>
  <c r="S424" i="3"/>
  <c r="T424" i="3" s="1"/>
  <c r="S435" i="3"/>
  <c r="T435" i="3" s="1"/>
  <c r="S448" i="3"/>
  <c r="T448" i="3" s="1"/>
  <c r="S456" i="3"/>
  <c r="T456" i="3" s="1"/>
  <c r="S467" i="3"/>
  <c r="T467" i="3" s="1"/>
  <c r="S475" i="3"/>
  <c r="T475" i="3" s="1"/>
  <c r="S484" i="3"/>
  <c r="T484" i="3" s="1"/>
  <c r="S492" i="3"/>
  <c r="T492" i="3" s="1"/>
  <c r="S502" i="3"/>
  <c r="T502" i="3" s="1"/>
  <c r="S511" i="3"/>
  <c r="T511" i="3" s="1"/>
  <c r="S519" i="3"/>
  <c r="T519" i="3" s="1"/>
  <c r="S529" i="3"/>
  <c r="T529" i="3" s="1"/>
  <c r="S537" i="3"/>
  <c r="T537" i="3" s="1"/>
  <c r="S545" i="3"/>
  <c r="T545" i="3" s="1"/>
  <c r="S554" i="3"/>
  <c r="T554" i="3" s="1"/>
  <c r="S559" i="3"/>
  <c r="T559" i="3" s="1"/>
  <c r="S568" i="3"/>
  <c r="T568" i="3" s="1"/>
  <c r="S590" i="3"/>
  <c r="T590" i="3" s="1"/>
  <c r="S597" i="3"/>
  <c r="T597" i="3" s="1"/>
  <c r="S605" i="3"/>
  <c r="T605" i="3" s="1"/>
  <c r="S624" i="3"/>
  <c r="T624" i="3" s="1"/>
  <c r="U631" i="3"/>
  <c r="S631" i="3"/>
  <c r="T631" i="3" s="1"/>
  <c r="S638" i="3"/>
  <c r="T638" i="3" s="1"/>
  <c r="S657" i="3"/>
  <c r="T657" i="3" s="1"/>
  <c r="S664" i="3"/>
  <c r="T664" i="3" s="1"/>
  <c r="S672" i="3"/>
  <c r="T672" i="3" s="1"/>
  <c r="S693" i="3"/>
  <c r="T693" i="3" s="1"/>
  <c r="S702" i="3"/>
  <c r="T702" i="3" s="1"/>
  <c r="S709" i="3"/>
  <c r="T709" i="3" s="1"/>
  <c r="S729" i="3"/>
  <c r="T729" i="3" s="1"/>
  <c r="S736" i="3"/>
  <c r="T736" i="3" s="1"/>
  <c r="S743" i="3"/>
  <c r="T743" i="3" s="1"/>
  <c r="S761" i="3"/>
  <c r="T761" i="3" s="1"/>
  <c r="S771" i="3"/>
  <c r="T771" i="3" s="1"/>
  <c r="S780" i="3"/>
  <c r="T780" i="3" s="1"/>
  <c r="S801" i="3"/>
  <c r="T801" i="3" s="1"/>
  <c r="S809" i="3"/>
  <c r="T809" i="3" s="1"/>
  <c r="S816" i="3"/>
  <c r="T816" i="3" s="1"/>
  <c r="S837" i="3"/>
  <c r="T837" i="3" s="1"/>
  <c r="S847" i="3"/>
  <c r="T847" i="3" s="1"/>
  <c r="S854" i="3"/>
  <c r="T854" i="3" s="1"/>
  <c r="S872" i="3"/>
  <c r="T872" i="3" s="1"/>
  <c r="S879" i="3"/>
  <c r="T879" i="3" s="1"/>
  <c r="S888" i="3"/>
  <c r="T888" i="3" s="1"/>
  <c r="S908" i="3"/>
  <c r="T908" i="3" s="1"/>
  <c r="S916" i="3"/>
  <c r="T916" i="3" s="1"/>
  <c r="S923" i="3"/>
  <c r="T923" i="3" s="1"/>
  <c r="S943" i="3"/>
  <c r="T943" i="3" s="1"/>
  <c r="S953" i="3"/>
  <c r="T953" i="3" s="1"/>
  <c r="S961" i="3"/>
  <c r="T961" i="3" s="1"/>
  <c r="S979" i="3"/>
  <c r="T979" i="3" s="1"/>
  <c r="S987" i="3"/>
  <c r="T987" i="3" s="1"/>
  <c r="S994" i="3"/>
  <c r="T994" i="3" s="1"/>
  <c r="S1016" i="3"/>
  <c r="T1016" i="3" s="1"/>
  <c r="S1023" i="3"/>
  <c r="T1023" i="3" s="1"/>
  <c r="S1031" i="3"/>
  <c r="T1031" i="3" s="1"/>
  <c r="S9" i="3"/>
  <c r="T9" i="3" s="1"/>
  <c r="S14" i="3"/>
  <c r="T14" i="3" s="1"/>
  <c r="S307" i="3"/>
  <c r="T307" i="3" s="1"/>
  <c r="S309" i="3"/>
  <c r="T309" i="3" s="1"/>
  <c r="S317" i="3"/>
  <c r="T317" i="3" s="1"/>
  <c r="S320" i="3"/>
  <c r="T320" i="3" s="1"/>
  <c r="S328" i="3"/>
  <c r="T328" i="3" s="1"/>
  <c r="U328" i="3"/>
  <c r="S330" i="3"/>
  <c r="T330" i="3" s="1"/>
  <c r="S336" i="3"/>
  <c r="T336" i="3" s="1"/>
  <c r="S339" i="3"/>
  <c r="T339" i="3" s="1"/>
  <c r="S345" i="3"/>
  <c r="T345" i="3" s="1"/>
  <c r="S348" i="3"/>
  <c r="T348" i="3" s="1"/>
  <c r="S356" i="3"/>
  <c r="T356" i="3" s="1"/>
  <c r="S358" i="3"/>
  <c r="T358" i="3" s="1"/>
  <c r="S365" i="3"/>
  <c r="T365" i="3" s="1"/>
  <c r="S367" i="3"/>
  <c r="T367" i="3" s="1"/>
  <c r="S373" i="3"/>
  <c r="T373" i="3" s="1"/>
  <c r="S375" i="3"/>
  <c r="T375" i="3" s="1"/>
  <c r="S381" i="3"/>
  <c r="T381" i="3" s="1"/>
  <c r="S383" i="3"/>
  <c r="T383" i="3" s="1"/>
  <c r="S389" i="3"/>
  <c r="T389" i="3" s="1"/>
  <c r="S392" i="3"/>
  <c r="T392" i="3" s="1"/>
  <c r="S398" i="3"/>
  <c r="T398" i="3" s="1"/>
  <c r="S400" i="3"/>
  <c r="T400" i="3" s="1"/>
  <c r="S407" i="3"/>
  <c r="T407" i="3" s="1"/>
  <c r="S409" i="3"/>
  <c r="T409" i="3" s="1"/>
  <c r="U409" i="3"/>
  <c r="S415" i="3"/>
  <c r="T415" i="3" s="1"/>
  <c r="S418" i="3"/>
  <c r="T418" i="3" s="1"/>
  <c r="S425" i="3"/>
  <c r="T425" i="3" s="1"/>
  <c r="S428" i="3"/>
  <c r="T428" i="3" s="1"/>
  <c r="S439" i="3"/>
  <c r="T439" i="3" s="1"/>
  <c r="S441" i="3"/>
  <c r="T441" i="3" s="1"/>
  <c r="S449" i="3"/>
  <c r="T449" i="3" s="1"/>
  <c r="S451" i="3"/>
  <c r="T451" i="3" s="1"/>
  <c r="S458" i="3"/>
  <c r="T458" i="3" s="1"/>
  <c r="S460" i="3"/>
  <c r="T460" i="3" s="1"/>
  <c r="S468" i="3"/>
  <c r="T468" i="3" s="1"/>
  <c r="S470" i="3"/>
  <c r="T470" i="3" s="1"/>
  <c r="S477" i="3"/>
  <c r="T477" i="3" s="1"/>
  <c r="S479" i="3"/>
  <c r="T479" i="3" s="1"/>
  <c r="S485" i="3"/>
  <c r="T485" i="3" s="1"/>
  <c r="S487" i="3"/>
  <c r="T487" i="3" s="1"/>
  <c r="S493" i="3"/>
  <c r="T493" i="3" s="1"/>
  <c r="S495" i="3"/>
  <c r="T495" i="3" s="1"/>
  <c r="S503" i="3"/>
  <c r="T503" i="3" s="1"/>
  <c r="S505" i="3"/>
  <c r="T505" i="3" s="1"/>
  <c r="S512" i="3"/>
  <c r="T512" i="3" s="1"/>
  <c r="U512" i="3"/>
  <c r="S514" i="3"/>
  <c r="T514" i="3" s="1"/>
  <c r="S521" i="3"/>
  <c r="T521" i="3" s="1"/>
  <c r="S523" i="3"/>
  <c r="T523" i="3" s="1"/>
  <c r="S530" i="3"/>
  <c r="T530" i="3" s="1"/>
  <c r="S532" i="3"/>
  <c r="T532" i="3" s="1"/>
  <c r="S538" i="3"/>
  <c r="T538" i="3" s="1"/>
  <c r="S540" i="3"/>
  <c r="T540" i="3" s="1"/>
  <c r="S546" i="3"/>
  <c r="T546" i="3" s="1"/>
  <c r="S548" i="3"/>
  <c r="T548" i="3" s="1"/>
  <c r="S555" i="3"/>
  <c r="T555" i="3" s="1"/>
  <c r="S557" i="3"/>
  <c r="T557" i="3" s="1"/>
  <c r="S560" i="3"/>
  <c r="T560" i="3" s="1"/>
  <c r="S569" i="3"/>
  <c r="T569" i="3" s="1"/>
  <c r="S578" i="3"/>
  <c r="T578" i="3" s="1"/>
  <c r="S598" i="3"/>
  <c r="T598" i="3" s="1"/>
  <c r="S606" i="3"/>
  <c r="T606" i="3" s="1"/>
  <c r="S613" i="3"/>
  <c r="T613" i="3" s="1"/>
  <c r="S632" i="3"/>
  <c r="T632" i="3" s="1"/>
  <c r="S639" i="3"/>
  <c r="T639" i="3" s="1"/>
  <c r="S646" i="3"/>
  <c r="T646" i="3" s="1"/>
  <c r="S665" i="3"/>
  <c r="T665" i="3" s="1"/>
  <c r="S673" i="3"/>
  <c r="T673" i="3" s="1"/>
  <c r="S680" i="3"/>
  <c r="T680" i="3" s="1"/>
  <c r="S703" i="3"/>
  <c r="T703" i="3" s="1"/>
  <c r="U703" i="3"/>
  <c r="S710" i="3"/>
  <c r="T710" i="3" s="1"/>
  <c r="S718" i="3"/>
  <c r="T718" i="3" s="1"/>
  <c r="S737" i="3"/>
  <c r="T737" i="3" s="1"/>
  <c r="S744" i="3"/>
  <c r="T744" i="3" s="1"/>
  <c r="S751" i="3"/>
  <c r="T751" i="3" s="1"/>
  <c r="S772" i="3"/>
  <c r="T772" i="3" s="1"/>
  <c r="S781" i="3"/>
  <c r="T781" i="3" s="1"/>
  <c r="S791" i="3"/>
  <c r="T791" i="3" s="1"/>
  <c r="U791" i="3"/>
  <c r="S810" i="3"/>
  <c r="T810" i="3" s="1"/>
  <c r="S817" i="3"/>
  <c r="T817" i="3" s="1"/>
  <c r="S826" i="3"/>
  <c r="T826" i="3" s="1"/>
  <c r="S848" i="3"/>
  <c r="T848" i="3" s="1"/>
  <c r="S855" i="3"/>
  <c r="T855" i="3" s="1"/>
  <c r="S862" i="3"/>
  <c r="T862" i="3" s="1"/>
  <c r="S882" i="3"/>
  <c r="T882" i="3" s="1"/>
  <c r="S889" i="3"/>
  <c r="T889" i="3" s="1"/>
  <c r="S897" i="3"/>
  <c r="T897" i="3" s="1"/>
  <c r="S917" i="3"/>
  <c r="T917" i="3" s="1"/>
  <c r="S924" i="3"/>
  <c r="T924" i="3" s="1"/>
  <c r="S933" i="3"/>
  <c r="T933" i="3" s="1"/>
  <c r="S954" i="3"/>
  <c r="T954" i="3" s="1"/>
  <c r="S962" i="3"/>
  <c r="T962" i="3" s="1"/>
  <c r="S969" i="3"/>
  <c r="T969" i="3" s="1"/>
  <c r="S988" i="3"/>
  <c r="T988" i="3" s="1"/>
  <c r="S995" i="3"/>
  <c r="T995" i="3" s="1"/>
  <c r="S1002" i="3"/>
  <c r="T1002" i="3" s="1"/>
  <c r="S1024" i="3"/>
  <c r="T1024" i="3" s="1"/>
  <c r="S1032" i="3"/>
  <c r="T1032" i="3" s="1"/>
  <c r="S1040" i="3"/>
  <c r="T1040" i="3" s="1"/>
  <c r="S1059" i="3"/>
  <c r="T1059" i="3" s="1"/>
  <c r="S1064" i="3"/>
  <c r="T1064" i="3" s="1"/>
  <c r="S1066" i="3"/>
  <c r="T1066" i="3" s="1"/>
  <c r="S1069" i="3"/>
  <c r="T1069" i="3" s="1"/>
  <c r="S1093" i="3"/>
  <c r="T1093" i="3" s="1"/>
  <c r="S1098" i="3"/>
  <c r="T1098" i="3" s="1"/>
  <c r="S1100" i="3"/>
  <c r="T1100" i="3" s="1"/>
  <c r="S1103" i="3"/>
  <c r="T1103" i="3" s="1"/>
  <c r="S1118" i="3"/>
  <c r="T1118" i="3" s="1"/>
  <c r="S1123" i="3"/>
  <c r="T1123" i="3" s="1"/>
  <c r="S1132" i="3"/>
  <c r="T1132" i="3" s="1"/>
  <c r="S1137" i="3"/>
  <c r="T1137" i="3" s="1"/>
  <c r="S1139" i="3"/>
  <c r="T1139" i="3" s="1"/>
  <c r="S1142" i="3"/>
  <c r="T1142" i="3" s="1"/>
  <c r="S1155" i="3"/>
  <c r="T1155" i="3" s="1"/>
  <c r="S1160" i="3"/>
  <c r="T1160" i="3" s="1"/>
  <c r="S1166" i="3"/>
  <c r="T1166" i="3" s="1"/>
  <c r="S1172" i="3"/>
  <c r="T1172" i="3" s="1"/>
  <c r="S1174" i="3"/>
  <c r="T1174" i="3" s="1"/>
  <c r="S1177" i="3"/>
  <c r="T1177" i="3" s="1"/>
  <c r="S1193" i="3"/>
  <c r="T1193" i="3" s="1"/>
  <c r="S1198" i="3"/>
  <c r="T1198" i="3" s="1"/>
  <c r="S1204" i="3"/>
  <c r="T1204" i="3" s="1"/>
  <c r="S1209" i="3"/>
  <c r="T1209" i="3" s="1"/>
  <c r="S1212" i="3"/>
  <c r="T1212" i="3" s="1"/>
  <c r="S1216" i="3"/>
  <c r="T1216" i="3" s="1"/>
  <c r="S1230" i="3"/>
  <c r="T1230" i="3" s="1"/>
  <c r="S1235" i="3"/>
  <c r="T1235" i="3" s="1"/>
  <c r="S1240" i="3"/>
  <c r="T1240" i="3" s="1"/>
  <c r="S1246" i="3"/>
  <c r="T1246" i="3" s="1"/>
  <c r="S1248" i="3"/>
  <c r="T1248" i="3" s="1"/>
  <c r="U1248" i="3"/>
  <c r="S1251" i="3"/>
  <c r="T1251" i="3" s="1"/>
  <c r="S1264" i="3"/>
  <c r="T1264" i="3" s="1"/>
  <c r="S1269" i="3"/>
  <c r="T1269" i="3" s="1"/>
  <c r="S1274" i="3"/>
  <c r="T1274" i="3" s="1"/>
  <c r="S1279" i="3"/>
  <c r="T1279" i="3" s="1"/>
  <c r="S1281" i="3"/>
  <c r="T1281" i="3" s="1"/>
  <c r="S1285" i="3"/>
  <c r="T1285" i="3" s="1"/>
  <c r="S1298" i="3"/>
  <c r="T1298" i="3" s="1"/>
  <c r="S1304" i="3"/>
  <c r="T1304" i="3" s="1"/>
  <c r="S1311" i="3"/>
  <c r="T1311" i="3" s="1"/>
  <c r="S1316" i="3"/>
  <c r="T1316" i="3" s="1"/>
  <c r="S1318" i="3"/>
  <c r="T1318" i="3" s="1"/>
  <c r="S1321" i="3"/>
  <c r="T1321" i="3" s="1"/>
  <c r="S1334" i="3"/>
  <c r="T1334" i="3" s="1"/>
  <c r="S1340" i="3"/>
  <c r="T1340" i="3" s="1"/>
  <c r="S1346" i="3"/>
  <c r="T1346" i="3" s="1"/>
  <c r="S1351" i="3"/>
  <c r="T1351" i="3" s="1"/>
  <c r="S1353" i="3"/>
  <c r="T1353" i="3" s="1"/>
  <c r="S1357" i="3"/>
  <c r="T1357" i="3" s="1"/>
  <c r="S1372" i="3"/>
  <c r="T1372" i="3" s="1"/>
  <c r="S1378" i="3"/>
  <c r="T1378" i="3" s="1"/>
  <c r="S1383" i="3"/>
  <c r="T1383" i="3" s="1"/>
  <c r="S1389" i="3"/>
  <c r="T1389" i="3" s="1"/>
  <c r="U1389" i="3"/>
  <c r="S1391" i="3"/>
  <c r="T1391" i="3" s="1"/>
  <c r="S1394" i="3"/>
  <c r="T1394" i="3" s="1"/>
  <c r="S1407" i="3"/>
  <c r="T1407" i="3" s="1"/>
  <c r="S1413" i="3"/>
  <c r="T1413" i="3" s="1"/>
  <c r="S1419" i="3"/>
  <c r="T1419" i="3" s="1"/>
  <c r="S1425" i="3"/>
  <c r="T1425" i="3" s="1"/>
  <c r="S1427" i="3"/>
  <c r="T1427" i="3" s="1"/>
  <c r="S1430" i="3"/>
  <c r="T1430" i="3" s="1"/>
  <c r="S1443" i="3"/>
  <c r="T1443" i="3" s="1"/>
  <c r="S1448" i="3"/>
  <c r="T1448" i="3" s="1"/>
  <c r="S1453" i="3"/>
  <c r="T1453" i="3" s="1"/>
  <c r="S1459" i="3"/>
  <c r="T1459" i="3" s="1"/>
  <c r="S1462" i="3"/>
  <c r="T1462" i="3" s="1"/>
  <c r="S1465" i="3"/>
  <c r="T1465" i="3" s="1"/>
  <c r="S1883" i="3"/>
  <c r="T1883" i="3" s="1"/>
  <c r="S1893" i="3"/>
  <c r="T1893" i="3" s="1"/>
  <c r="S1902" i="3"/>
  <c r="T1902" i="3" s="1"/>
  <c r="S1910" i="3"/>
  <c r="T1910" i="3" s="1"/>
  <c r="S1918" i="3"/>
  <c r="T1918" i="3" s="1"/>
  <c r="S1928" i="3"/>
  <c r="T1928" i="3" s="1"/>
  <c r="S1938" i="3"/>
  <c r="T1938" i="3" s="1"/>
  <c r="S1947" i="3"/>
  <c r="T1947" i="3" s="1"/>
  <c r="S1956" i="3"/>
  <c r="T1956" i="3" s="1"/>
  <c r="S1964" i="3"/>
  <c r="T1964" i="3" s="1"/>
  <c r="S1974" i="3"/>
  <c r="T1974" i="3" s="1"/>
  <c r="S1982" i="3"/>
  <c r="T1982" i="3" s="1"/>
  <c r="S1998" i="3"/>
  <c r="T1998" i="3" s="1"/>
  <c r="S2005" i="3"/>
  <c r="T2005" i="3" s="1"/>
  <c r="S2018" i="3"/>
  <c r="T2018" i="3" s="1"/>
  <c r="S2039" i="3"/>
  <c r="T2039" i="3" s="1"/>
  <c r="S2061" i="3"/>
  <c r="T2061" i="3" s="1"/>
  <c r="S2086" i="3"/>
  <c r="T2086" i="3" s="1"/>
  <c r="S2122" i="3"/>
  <c r="T2122" i="3" s="1"/>
  <c r="S2142" i="3"/>
  <c r="T2142" i="3" s="1"/>
  <c r="S2164" i="3"/>
  <c r="T2164" i="3" s="1"/>
  <c r="S2196" i="3"/>
  <c r="T2196" i="3" s="1"/>
  <c r="S2214" i="3"/>
  <c r="T2214" i="3" s="1"/>
  <c r="S2238" i="3"/>
  <c r="T2238" i="3" s="1"/>
  <c r="S2264" i="3"/>
  <c r="T2264" i="3" s="1"/>
  <c r="S2287" i="3"/>
  <c r="T2287" i="3" s="1"/>
  <c r="S2295" i="3"/>
  <c r="T2295" i="3" s="1"/>
  <c r="S2303" i="3"/>
  <c r="T2303" i="3" s="1"/>
  <c r="S2311" i="3"/>
  <c r="T2311" i="3" s="1"/>
  <c r="S2319" i="3"/>
  <c r="T2319" i="3" s="1"/>
  <c r="S2329" i="3"/>
  <c r="T2329" i="3" s="1"/>
  <c r="S2337" i="3"/>
  <c r="T2337" i="3" s="1"/>
  <c r="S2345" i="3"/>
  <c r="T2345" i="3" s="1"/>
  <c r="U2355" i="3"/>
  <c r="S2355" i="3"/>
  <c r="T2355" i="3" s="1"/>
  <c r="S2363" i="3"/>
  <c r="T2363" i="3" s="1"/>
  <c r="S2372" i="3"/>
  <c r="T2372" i="3" s="1"/>
  <c r="S2381" i="3"/>
  <c r="T2381" i="3" s="1"/>
  <c r="S2390" i="3"/>
  <c r="T2390" i="3" s="1"/>
  <c r="S2402" i="3"/>
  <c r="T2402" i="3" s="1"/>
  <c r="S2472" i="3"/>
  <c r="T2472" i="3" s="1"/>
  <c r="S2542" i="3"/>
  <c r="T2542" i="3" s="1"/>
  <c r="S2615" i="3"/>
  <c r="T2615" i="3" s="1"/>
  <c r="S2725" i="3"/>
  <c r="T2725" i="3" s="1"/>
  <c r="S2727" i="3"/>
  <c r="T2727" i="3" s="1"/>
  <c r="S2756" i="3"/>
  <c r="T2756" i="3" s="1"/>
  <c r="S2764" i="3"/>
  <c r="T2764" i="3" s="1"/>
  <c r="S2769" i="3"/>
  <c r="T2769" i="3" s="1"/>
  <c r="S2776" i="3"/>
  <c r="T2776" i="3" s="1"/>
  <c r="S2784" i="3"/>
  <c r="T2784" i="3" s="1"/>
  <c r="S2788" i="3"/>
  <c r="T2788" i="3" s="1"/>
  <c r="S2794" i="3"/>
  <c r="T2794" i="3" s="1"/>
  <c r="S2800" i="3"/>
  <c r="T2800" i="3" s="1"/>
  <c r="S2805" i="3"/>
  <c r="T2805" i="3" s="1"/>
  <c r="S2812" i="3"/>
  <c r="T2812" i="3" s="1"/>
  <c r="S2819" i="3"/>
  <c r="T2819" i="3" s="1"/>
  <c r="S2823" i="3"/>
  <c r="T2823" i="3" s="1"/>
  <c r="S2829" i="3"/>
  <c r="T2829" i="3" s="1"/>
  <c r="S2836" i="3"/>
  <c r="T2836" i="3" s="1"/>
  <c r="S2840" i="3"/>
  <c r="T2840" i="3" s="1"/>
  <c r="S2847" i="3"/>
  <c r="T2847" i="3" s="1"/>
  <c r="S2853" i="3"/>
  <c r="T2853" i="3" s="1"/>
  <c r="S2859" i="3"/>
  <c r="T2859" i="3" s="1"/>
  <c r="S2865" i="3"/>
  <c r="T2865" i="3" s="1"/>
  <c r="S2872" i="3"/>
  <c r="T2872" i="3" s="1"/>
  <c r="S2876" i="3"/>
  <c r="T2876" i="3" s="1"/>
  <c r="S2883" i="3"/>
  <c r="T2883" i="3" s="1"/>
  <c r="S2889" i="3"/>
  <c r="T2889" i="3" s="1"/>
  <c r="S2893" i="3"/>
  <c r="T2893" i="3" s="1"/>
  <c r="S2900" i="3"/>
  <c r="T2900" i="3" s="1"/>
  <c r="S2907" i="3"/>
  <c r="T2907" i="3" s="1"/>
  <c r="S2912" i="3"/>
  <c r="T2912" i="3" s="1"/>
  <c r="S2921" i="3"/>
  <c r="T2921" i="3" s="1"/>
  <c r="S2929" i="3"/>
  <c r="T2929" i="3" s="1"/>
  <c r="S2939" i="3"/>
  <c r="T2939" i="3" s="1"/>
  <c r="S2948" i="3"/>
  <c r="T2948" i="3" s="1"/>
  <c r="S2959" i="3"/>
  <c r="T2959" i="3" s="1"/>
  <c r="S2969" i="3"/>
  <c r="T2969" i="3" s="1"/>
  <c r="S2978" i="3"/>
  <c r="T2978" i="3" s="1"/>
  <c r="S3002" i="3"/>
  <c r="T3002" i="3" s="1"/>
  <c r="S3005" i="3"/>
  <c r="T3005" i="3" s="1"/>
  <c r="S3015" i="3"/>
  <c r="T3015" i="3" s="1"/>
  <c r="S3038" i="3"/>
  <c r="T3038" i="3" s="1"/>
  <c r="S3040" i="3"/>
  <c r="T3040" i="3" s="1"/>
  <c r="S3063" i="3"/>
  <c r="T3063" i="3" s="1"/>
  <c r="S3072" i="3"/>
  <c r="T3072" i="3" s="1"/>
  <c r="S3097" i="3"/>
  <c r="T3097" i="3" s="1"/>
  <c r="S3108" i="3"/>
  <c r="T3108" i="3" s="1"/>
  <c r="S3232" i="3"/>
  <c r="T3232" i="3" s="1"/>
  <c r="S1083" i="3"/>
  <c r="T1083" i="3" s="1"/>
  <c r="S308" i="3"/>
  <c r="T308" i="3" s="1"/>
  <c r="S319" i="3"/>
  <c r="T319" i="3" s="1"/>
  <c r="S329" i="3"/>
  <c r="T329" i="3" s="1"/>
  <c r="S337" i="3"/>
  <c r="T337" i="3" s="1"/>
  <c r="S346" i="3"/>
  <c r="T346" i="3" s="1"/>
  <c r="S357" i="3"/>
  <c r="T357" i="3" s="1"/>
  <c r="S366" i="3"/>
  <c r="T366" i="3" s="1"/>
  <c r="S374" i="3"/>
  <c r="T374" i="3" s="1"/>
  <c r="S382" i="3"/>
  <c r="T382" i="3" s="1"/>
  <c r="S390" i="3"/>
  <c r="T390" i="3" s="1"/>
  <c r="S399" i="3"/>
  <c r="T399" i="3" s="1"/>
  <c r="S408" i="3"/>
  <c r="T408" i="3" s="1"/>
  <c r="S417" i="3"/>
  <c r="T417" i="3" s="1"/>
  <c r="S426" i="3"/>
  <c r="T426" i="3" s="1"/>
  <c r="S440" i="3"/>
  <c r="T440" i="3" s="1"/>
  <c r="S450" i="3"/>
  <c r="T450" i="3" s="1"/>
  <c r="S459" i="3"/>
  <c r="T459" i="3" s="1"/>
  <c r="S469" i="3"/>
  <c r="T469" i="3" s="1"/>
  <c r="S478" i="3"/>
  <c r="T478" i="3" s="1"/>
  <c r="S486" i="3"/>
  <c r="T486" i="3" s="1"/>
  <c r="S494" i="3"/>
  <c r="T494" i="3" s="1"/>
  <c r="S504" i="3"/>
  <c r="T504" i="3" s="1"/>
  <c r="S513" i="3"/>
  <c r="T513" i="3" s="1"/>
  <c r="S522" i="3"/>
  <c r="T522" i="3" s="1"/>
  <c r="S531" i="3"/>
  <c r="T531" i="3" s="1"/>
  <c r="S539" i="3"/>
  <c r="T539" i="3" s="1"/>
  <c r="S547" i="3"/>
  <c r="T547" i="3" s="1"/>
  <c r="S556" i="3"/>
  <c r="T556" i="3" s="1"/>
  <c r="S558" i="3"/>
  <c r="T558" i="3" s="1"/>
  <c r="S1057" i="3"/>
  <c r="T1057" i="3" s="1"/>
  <c r="S1062" i="3"/>
  <c r="T1062" i="3" s="1"/>
  <c r="S1067" i="3"/>
  <c r="T1067" i="3" s="1"/>
  <c r="S1074" i="3"/>
  <c r="T1074" i="3" s="1"/>
  <c r="S1076" i="3"/>
  <c r="T1076" i="3" s="1"/>
  <c r="U1079" i="3"/>
  <c r="S1079" i="3"/>
  <c r="T1079" i="3" s="1"/>
  <c r="S1091" i="3"/>
  <c r="T1091" i="3" s="1"/>
  <c r="S1096" i="3"/>
  <c r="T1096" i="3" s="1"/>
  <c r="S1101" i="3"/>
  <c r="T1101" i="3" s="1"/>
  <c r="S1106" i="3"/>
  <c r="T1106" i="3" s="1"/>
  <c r="S1108" i="3"/>
  <c r="T1108" i="3" s="1"/>
  <c r="S1112" i="3"/>
  <c r="T1112" i="3" s="1"/>
  <c r="S1129" i="3"/>
  <c r="T1129" i="3" s="1"/>
  <c r="S1135" i="3"/>
  <c r="T1135" i="3" s="1"/>
  <c r="S1140" i="3"/>
  <c r="T1140" i="3" s="1"/>
  <c r="S1145" i="3"/>
  <c r="T1145" i="3" s="1"/>
  <c r="S1147" i="3"/>
  <c r="T1147" i="3" s="1"/>
  <c r="U1147" i="3"/>
  <c r="S1150" i="3"/>
  <c r="T1150" i="3" s="1"/>
  <c r="S1163" i="3"/>
  <c r="T1163" i="3" s="1"/>
  <c r="S1169" i="3"/>
  <c r="T1169" i="3" s="1"/>
  <c r="S1175" i="3"/>
  <c r="T1175" i="3" s="1"/>
  <c r="S1180" i="3"/>
  <c r="T1180" i="3" s="1"/>
  <c r="S1183" i="3"/>
  <c r="T1183" i="3" s="1"/>
  <c r="U1188" i="3"/>
  <c r="S1188" i="3"/>
  <c r="T1188" i="3" s="1"/>
  <c r="S1202" i="3"/>
  <c r="T1202" i="3" s="1"/>
  <c r="S1207" i="3"/>
  <c r="T1207" i="3" s="1"/>
  <c r="S1213" i="3"/>
  <c r="T1213" i="3" s="1"/>
  <c r="S1219" i="3"/>
  <c r="T1219" i="3" s="1"/>
  <c r="S1222" i="3"/>
  <c r="T1222" i="3" s="1"/>
  <c r="S1226" i="3"/>
  <c r="T1226" i="3" s="1"/>
  <c r="S1238" i="3"/>
  <c r="T1238" i="3" s="1"/>
  <c r="S1244" i="3"/>
  <c r="T1244" i="3" s="1"/>
  <c r="S1249" i="3"/>
  <c r="T1249" i="3" s="1"/>
  <c r="S1254" i="3"/>
  <c r="T1254" i="3" s="1"/>
  <c r="S1256" i="3"/>
  <c r="T1256" i="3" s="1"/>
  <c r="S1260" i="3"/>
  <c r="T1260" i="3" s="1"/>
  <c r="S1272" i="3"/>
  <c r="T1272" i="3" s="1"/>
  <c r="S1277" i="3"/>
  <c r="T1277" i="3" s="1"/>
  <c r="S1282" i="3"/>
  <c r="T1282" i="3" s="1"/>
  <c r="S1288" i="3"/>
  <c r="T1288" i="3" s="1"/>
  <c r="S1290" i="3"/>
  <c r="T1290" i="3" s="1"/>
  <c r="S1294" i="3"/>
  <c r="T1294" i="3" s="1"/>
  <c r="S1308" i="3"/>
  <c r="T1308" i="3" s="1"/>
  <c r="S1314" i="3"/>
  <c r="T1314" i="3" s="1"/>
  <c r="S1319" i="3"/>
  <c r="T1319" i="3" s="1"/>
  <c r="S1324" i="3"/>
  <c r="T1324" i="3" s="1"/>
  <c r="S1327" i="3"/>
  <c r="T1327" i="3" s="1"/>
  <c r="S1330" i="3"/>
  <c r="T1330" i="3" s="1"/>
  <c r="S1343" i="3"/>
  <c r="T1343" i="3" s="1"/>
  <c r="S1349" i="3"/>
  <c r="T1349" i="3" s="1"/>
  <c r="S1354" i="3"/>
  <c r="T1354" i="3" s="1"/>
  <c r="S1360" i="3"/>
  <c r="T1360" i="3" s="1"/>
  <c r="S1362" i="3"/>
  <c r="T1362" i="3" s="1"/>
  <c r="S1366" i="3"/>
  <c r="T1366" i="3" s="1"/>
  <c r="S1381" i="3"/>
  <c r="T1381" i="3" s="1"/>
  <c r="S1387" i="3"/>
  <c r="T1387" i="3" s="1"/>
  <c r="S1392" i="3"/>
  <c r="T1392" i="3" s="1"/>
  <c r="S1397" i="3"/>
  <c r="T1397" i="3" s="1"/>
  <c r="S1399" i="3"/>
  <c r="T1399" i="3" s="1"/>
  <c r="S1402" i="3"/>
  <c r="T1402" i="3" s="1"/>
  <c r="S1416" i="3"/>
  <c r="T1416" i="3" s="1"/>
  <c r="S1423" i="3"/>
  <c r="T1423" i="3" s="1"/>
  <c r="S1428" i="3"/>
  <c r="T1428" i="3" s="1"/>
  <c r="S1433" i="3"/>
  <c r="T1433" i="3" s="1"/>
  <c r="S1435" i="3"/>
  <c r="T1435" i="3" s="1"/>
  <c r="S1439" i="3"/>
  <c r="T1439" i="3" s="1"/>
  <c r="S1451" i="3"/>
  <c r="T1451" i="3" s="1"/>
  <c r="S1456" i="3"/>
  <c r="T1456" i="3" s="1"/>
  <c r="S1463" i="3"/>
  <c r="T1463" i="3" s="1"/>
  <c r="S1468" i="3"/>
  <c r="T1468" i="3" s="1"/>
  <c r="S1470" i="3"/>
  <c r="T1470" i="3" s="1"/>
  <c r="S1475" i="3"/>
  <c r="T1475" i="3" s="1"/>
  <c r="S1478" i="3"/>
  <c r="T1478" i="3" s="1"/>
  <c r="S1484" i="3"/>
  <c r="T1484" i="3" s="1"/>
  <c r="S1487" i="3"/>
  <c r="T1487" i="3" s="1"/>
  <c r="U1487" i="3"/>
  <c r="S1492" i="3"/>
  <c r="T1492" i="3" s="1"/>
  <c r="S1495" i="3"/>
  <c r="T1495" i="3" s="1"/>
  <c r="S1500" i="3"/>
  <c r="T1500" i="3" s="1"/>
  <c r="S1504" i="3"/>
  <c r="T1504" i="3" s="1"/>
  <c r="S1510" i="3"/>
  <c r="T1510" i="3" s="1"/>
  <c r="S1513" i="3"/>
  <c r="T1513" i="3" s="1"/>
  <c r="S1519" i="3"/>
  <c r="T1519" i="3" s="1"/>
  <c r="S1522" i="3"/>
  <c r="T1522" i="3" s="1"/>
  <c r="S1527" i="3"/>
  <c r="T1527" i="3" s="1"/>
  <c r="S1531" i="3"/>
  <c r="T1531" i="3" s="1"/>
  <c r="S1537" i="3"/>
  <c r="T1537" i="3" s="1"/>
  <c r="S1540" i="3"/>
  <c r="T1540" i="3" s="1"/>
  <c r="S1545" i="3"/>
  <c r="T1545" i="3" s="1"/>
  <c r="S1550" i="3"/>
  <c r="T1550" i="3" s="1"/>
  <c r="S1555" i="3"/>
  <c r="T1555" i="3" s="1"/>
  <c r="S1558" i="3"/>
  <c r="T1558" i="3" s="1"/>
  <c r="S1563" i="3"/>
  <c r="T1563" i="3" s="1"/>
  <c r="S1566" i="3"/>
  <c r="T1566" i="3" s="1"/>
  <c r="S1571" i="3"/>
  <c r="T1571" i="3" s="1"/>
  <c r="S1574" i="3"/>
  <c r="T1574" i="3" s="1"/>
  <c r="S1581" i="3"/>
  <c r="T1581" i="3" s="1"/>
  <c r="S1587" i="3"/>
  <c r="T1587" i="3" s="1"/>
  <c r="S1593" i="3"/>
  <c r="T1593" i="3" s="1"/>
  <c r="S1596" i="3"/>
  <c r="T1596" i="3" s="1"/>
  <c r="S1601" i="3"/>
  <c r="T1601" i="3" s="1"/>
  <c r="S1605" i="3"/>
  <c r="T1605" i="3" s="1"/>
  <c r="S1610" i="3"/>
  <c r="T1610" i="3" s="1"/>
  <c r="S1614" i="3"/>
  <c r="T1614" i="3" s="1"/>
  <c r="S1620" i="3"/>
  <c r="T1620" i="3" s="1"/>
  <c r="S1623" i="3"/>
  <c r="T1623" i="3" s="1"/>
  <c r="S1630" i="3"/>
  <c r="T1630" i="3" s="1"/>
  <c r="S1635" i="3"/>
  <c r="T1635" i="3" s="1"/>
  <c r="S1640" i="3"/>
  <c r="T1640" i="3" s="1"/>
  <c r="S1643" i="3"/>
  <c r="T1643" i="3" s="1"/>
  <c r="S1648" i="3"/>
  <c r="T1648" i="3" s="1"/>
  <c r="S1651" i="3"/>
  <c r="T1651" i="3" s="1"/>
  <c r="S1658" i="3"/>
  <c r="T1658" i="3" s="1"/>
  <c r="S1661" i="3"/>
  <c r="T1661" i="3" s="1"/>
  <c r="S1666" i="3"/>
  <c r="T1666" i="3" s="1"/>
  <c r="S1670" i="3"/>
  <c r="T1670" i="3" s="1"/>
  <c r="S1675" i="3"/>
  <c r="T1675" i="3" s="1"/>
  <c r="S1678" i="3"/>
  <c r="T1678" i="3" s="1"/>
  <c r="U1684" i="3"/>
  <c r="S1684" i="3"/>
  <c r="T1684" i="3" s="1"/>
  <c r="S1687" i="3"/>
  <c r="T1687" i="3" s="1"/>
  <c r="S1693" i="3"/>
  <c r="T1693" i="3" s="1"/>
  <c r="S1697" i="3"/>
  <c r="T1697" i="3" s="1"/>
  <c r="S1704" i="3"/>
  <c r="T1704" i="3" s="1"/>
  <c r="S1707" i="3"/>
  <c r="T1707" i="3" s="1"/>
  <c r="S1712" i="3"/>
  <c r="T1712" i="3" s="1"/>
  <c r="S1716" i="3"/>
  <c r="T1716" i="3" s="1"/>
  <c r="S1721" i="3"/>
  <c r="T1721" i="3" s="1"/>
  <c r="S1724" i="3"/>
  <c r="T1724" i="3" s="1"/>
  <c r="S1733" i="3"/>
  <c r="T1733" i="3" s="1"/>
  <c r="S1736" i="3"/>
  <c r="T1736" i="3" s="1"/>
  <c r="S1741" i="3"/>
  <c r="T1741" i="3" s="1"/>
  <c r="S1744" i="3"/>
  <c r="T1744" i="3" s="1"/>
  <c r="S1749" i="3"/>
  <c r="T1749" i="3" s="1"/>
  <c r="S1752" i="3"/>
  <c r="T1752" i="3" s="1"/>
  <c r="S1759" i="3"/>
  <c r="T1759" i="3" s="1"/>
  <c r="S1762" i="3"/>
  <c r="T1762" i="3" s="1"/>
  <c r="S1768" i="3"/>
  <c r="T1768" i="3" s="1"/>
  <c r="S1771" i="3"/>
  <c r="T1771" i="3" s="1"/>
  <c r="S1776" i="3"/>
  <c r="T1776" i="3" s="1"/>
  <c r="S1780" i="3"/>
  <c r="T1780" i="3" s="1"/>
  <c r="S1786" i="3"/>
  <c r="T1786" i="3" s="1"/>
  <c r="S1790" i="3"/>
  <c r="T1790" i="3" s="1"/>
  <c r="S1797" i="3"/>
  <c r="T1797" i="3" s="1"/>
  <c r="S1800" i="3"/>
  <c r="T1800" i="3" s="1"/>
  <c r="S1805" i="3"/>
  <c r="T1805" i="3" s="1"/>
  <c r="S1808" i="3"/>
  <c r="T1808" i="3" s="1"/>
  <c r="S1814" i="3"/>
  <c r="T1814" i="3" s="1"/>
  <c r="S1818" i="3"/>
  <c r="T1818" i="3" s="1"/>
  <c r="S1823" i="3"/>
  <c r="T1823" i="3" s="1"/>
  <c r="S1827" i="3"/>
  <c r="T1827" i="3" s="1"/>
  <c r="S1833" i="3"/>
  <c r="T1833" i="3" s="1"/>
  <c r="S1836" i="3"/>
  <c r="T1836" i="3" s="1"/>
  <c r="S1842" i="3"/>
  <c r="T1842" i="3" s="1"/>
  <c r="S1845" i="3"/>
  <c r="T1845" i="3" s="1"/>
  <c r="S1850" i="3"/>
  <c r="T1850" i="3" s="1"/>
  <c r="S1853" i="3"/>
  <c r="T1853" i="3" s="1"/>
  <c r="S1859" i="3"/>
  <c r="T1859" i="3" s="1"/>
  <c r="S1862" i="3"/>
  <c r="T1862" i="3" s="1"/>
  <c r="S1868" i="3"/>
  <c r="T1868" i="3" s="1"/>
  <c r="S1873" i="3"/>
  <c r="T1873" i="3" s="1"/>
  <c r="S1881" i="3"/>
  <c r="T1881" i="3" s="1"/>
  <c r="S1890" i="3"/>
  <c r="T1890" i="3" s="1"/>
  <c r="S1900" i="3"/>
  <c r="T1900" i="3" s="1"/>
  <c r="S1908" i="3"/>
  <c r="T1908" i="3" s="1"/>
  <c r="S1916" i="3"/>
  <c r="T1916" i="3" s="1"/>
  <c r="S1926" i="3"/>
  <c r="T1926" i="3" s="1"/>
  <c r="S1936" i="3"/>
  <c r="T1936" i="3" s="1"/>
  <c r="S1945" i="3"/>
  <c r="T1945" i="3" s="1"/>
  <c r="S1954" i="3"/>
  <c r="T1954" i="3" s="1"/>
  <c r="S1962" i="3"/>
  <c r="T1962" i="3" s="1"/>
  <c r="S1971" i="3"/>
  <c r="T1971" i="3" s="1"/>
  <c r="U1980" i="3"/>
  <c r="S1980" i="3"/>
  <c r="T1980" i="3" s="1"/>
  <c r="U1993" i="3"/>
  <c r="S1993" i="3"/>
  <c r="T1993" i="3" s="1"/>
  <c r="S2016" i="3"/>
  <c r="T2016" i="3" s="1"/>
  <c r="S2028" i="3"/>
  <c r="T2028" i="3" s="1"/>
  <c r="S2059" i="3"/>
  <c r="T2059" i="3" s="1"/>
  <c r="S2080" i="3"/>
  <c r="T2080" i="3" s="1"/>
  <c r="S2107" i="3"/>
  <c r="T2107" i="3" s="1"/>
  <c r="S2140" i="3"/>
  <c r="T2140" i="3" s="1"/>
  <c r="S2159" i="3"/>
  <c r="T2159" i="3" s="1"/>
  <c r="S2184" i="3"/>
  <c r="T2184" i="3" s="1"/>
  <c r="S2212" i="3"/>
  <c r="T2212" i="3" s="1"/>
  <c r="S2233" i="3"/>
  <c r="T2233" i="3" s="1"/>
  <c r="S2254" i="3"/>
  <c r="T2254" i="3" s="1"/>
  <c r="S2285" i="3"/>
  <c r="T2285" i="3" s="1"/>
  <c r="S2460" i="3"/>
  <c r="T2460" i="3" s="1"/>
  <c r="U2527" i="3"/>
  <c r="S2527" i="3"/>
  <c r="T2527" i="3" s="1"/>
  <c r="U2604" i="3"/>
  <c r="S2604" i="3"/>
  <c r="T2604" i="3" s="1"/>
  <c r="S1052" i="3"/>
  <c r="T1052" i="3" s="1"/>
  <c r="S1088" i="3"/>
  <c r="T1088" i="3" s="1"/>
  <c r="S566" i="3"/>
  <c r="T566" i="3" s="1"/>
  <c r="S575" i="3"/>
  <c r="T575" i="3" s="1"/>
  <c r="S584" i="3"/>
  <c r="T584" i="3" s="1"/>
  <c r="S594" i="3"/>
  <c r="T594" i="3" s="1"/>
  <c r="S603" i="3"/>
  <c r="T603" i="3" s="1"/>
  <c r="S611" i="3"/>
  <c r="T611" i="3" s="1"/>
  <c r="S620" i="3"/>
  <c r="T620" i="3" s="1"/>
  <c r="S628" i="3"/>
  <c r="T628" i="3" s="1"/>
  <c r="S636" i="3"/>
  <c r="T636" i="3" s="1"/>
  <c r="S644" i="3"/>
  <c r="T644" i="3" s="1"/>
  <c r="S652" i="3"/>
  <c r="T652" i="3" s="1"/>
  <c r="S661" i="3"/>
  <c r="T661" i="3" s="1"/>
  <c r="S669" i="3"/>
  <c r="T669" i="3" s="1"/>
  <c r="S678" i="3"/>
  <c r="T678" i="3" s="1"/>
  <c r="S689" i="3"/>
  <c r="T689" i="3" s="1"/>
  <c r="S697" i="3"/>
  <c r="T697" i="3" s="1"/>
  <c r="S707" i="3"/>
  <c r="T707" i="3" s="1"/>
  <c r="S716" i="3"/>
  <c r="T716" i="3" s="1"/>
  <c r="S725" i="3"/>
  <c r="T725" i="3" s="1"/>
  <c r="S733" i="3"/>
  <c r="T733" i="3" s="1"/>
  <c r="S741" i="3"/>
  <c r="T741" i="3" s="1"/>
  <c r="S749" i="3"/>
  <c r="T749" i="3" s="1"/>
  <c r="S757" i="3"/>
  <c r="T757" i="3" s="1"/>
  <c r="S767" i="3"/>
  <c r="T767" i="3" s="1"/>
  <c r="S777" i="3"/>
  <c r="T777" i="3" s="1"/>
  <c r="S789" i="3"/>
  <c r="T789" i="3" s="1"/>
  <c r="S797" i="3"/>
  <c r="T797" i="3" s="1"/>
  <c r="S805" i="3"/>
  <c r="T805" i="3" s="1"/>
  <c r="S814" i="3"/>
  <c r="T814" i="3" s="1"/>
  <c r="S824" i="3"/>
  <c r="T824" i="3" s="1"/>
  <c r="S833" i="3"/>
  <c r="T833" i="3" s="1"/>
  <c r="S844" i="3"/>
  <c r="T844" i="3" s="1"/>
  <c r="S852" i="3"/>
  <c r="T852" i="3" s="1"/>
  <c r="S860" i="3"/>
  <c r="T860" i="3" s="1"/>
  <c r="S868" i="3"/>
  <c r="T868" i="3" s="1"/>
  <c r="S876" i="3"/>
  <c r="T876" i="3" s="1"/>
  <c r="S886" i="3"/>
  <c r="T886" i="3" s="1"/>
  <c r="S895" i="3"/>
  <c r="T895" i="3" s="1"/>
  <c r="S903" i="3"/>
  <c r="T903" i="3" s="1"/>
  <c r="S912" i="3"/>
  <c r="T912" i="3" s="1"/>
  <c r="S921" i="3"/>
  <c r="T921" i="3" s="1"/>
  <c r="S930" i="3"/>
  <c r="T930" i="3" s="1"/>
  <c r="S939" i="3"/>
  <c r="T939" i="3" s="1"/>
  <c r="S949" i="3"/>
  <c r="T949" i="3" s="1"/>
  <c r="S958" i="3"/>
  <c r="T958" i="3" s="1"/>
  <c r="S967" i="3"/>
  <c r="T967" i="3" s="1"/>
  <c r="S975" i="3"/>
  <c r="T975" i="3" s="1"/>
  <c r="U975" i="3"/>
  <c r="S984" i="3"/>
  <c r="T984" i="3" s="1"/>
  <c r="S992" i="3"/>
  <c r="T992" i="3" s="1"/>
  <c r="S1000" i="3"/>
  <c r="T1000" i="3" s="1"/>
  <c r="S1012" i="3"/>
  <c r="T1012" i="3" s="1"/>
  <c r="S1020" i="3"/>
  <c r="T1020" i="3" s="1"/>
  <c r="S1029" i="3"/>
  <c r="T1029" i="3" s="1"/>
  <c r="S1038" i="3"/>
  <c r="T1038" i="3" s="1"/>
  <c r="S1046" i="3"/>
  <c r="T1046" i="3" s="1"/>
  <c r="S1051" i="3"/>
  <c r="T1051" i="3" s="1"/>
  <c r="S1065" i="3"/>
  <c r="T1065" i="3" s="1"/>
  <c r="S1070" i="3"/>
  <c r="T1070" i="3" s="1"/>
  <c r="S1077" i="3"/>
  <c r="T1077" i="3" s="1"/>
  <c r="S1082" i="3"/>
  <c r="T1082" i="3" s="1"/>
  <c r="S1084" i="3"/>
  <c r="T1084" i="3" s="1"/>
  <c r="U1084" i="3"/>
  <c r="S1087" i="3"/>
  <c r="T1087" i="3" s="1"/>
  <c r="S1099" i="3"/>
  <c r="T1099" i="3" s="1"/>
  <c r="S1104" i="3"/>
  <c r="T1104" i="3" s="1"/>
  <c r="S1109" i="3"/>
  <c r="T1109" i="3" s="1"/>
  <c r="S1117" i="3"/>
  <c r="T1117" i="3" s="1"/>
  <c r="S1119" i="3"/>
  <c r="T1119" i="3" s="1"/>
  <c r="S1122" i="3"/>
  <c r="T1122" i="3" s="1"/>
  <c r="U1138" i="3"/>
  <c r="S1138" i="3"/>
  <c r="T1138" i="3" s="1"/>
  <c r="S1143" i="3"/>
  <c r="T1143" i="3" s="1"/>
  <c r="S1148" i="3"/>
  <c r="T1148" i="3" s="1"/>
  <c r="S1154" i="3"/>
  <c r="T1154" i="3" s="1"/>
  <c r="S1156" i="3"/>
  <c r="T1156" i="3" s="1"/>
  <c r="S1159" i="3"/>
  <c r="T1159" i="3" s="1"/>
  <c r="S1173" i="3"/>
  <c r="T1173" i="3" s="1"/>
  <c r="S1178" i="3"/>
  <c r="T1178" i="3" s="1"/>
  <c r="S1185" i="3"/>
  <c r="T1185" i="3" s="1"/>
  <c r="S1192" i="3"/>
  <c r="T1192" i="3" s="1"/>
  <c r="S1194" i="3"/>
  <c r="T1194" i="3" s="1"/>
  <c r="S1197" i="3"/>
  <c r="T1197" i="3" s="1"/>
  <c r="S1210" i="3"/>
  <c r="T1210" i="3" s="1"/>
  <c r="S1217" i="3"/>
  <c r="T1217" i="3" s="1"/>
  <c r="S1224" i="3"/>
  <c r="T1224" i="3" s="1"/>
  <c r="S1229" i="3"/>
  <c r="T1229" i="3" s="1"/>
  <c r="S1231" i="3"/>
  <c r="T1231" i="3" s="1"/>
  <c r="S1234" i="3"/>
  <c r="T1234" i="3" s="1"/>
  <c r="S1247" i="3"/>
  <c r="T1247" i="3" s="1"/>
  <c r="S1252" i="3"/>
  <c r="T1252" i="3" s="1"/>
  <c r="S1257" i="3"/>
  <c r="T1257" i="3" s="1"/>
  <c r="S1263" i="3"/>
  <c r="T1263" i="3" s="1"/>
  <c r="S1265" i="3"/>
  <c r="T1265" i="3" s="1"/>
  <c r="U1268" i="3"/>
  <c r="S1268" i="3"/>
  <c r="T1268" i="3" s="1"/>
  <c r="S1280" i="3"/>
  <c r="T1280" i="3" s="1"/>
  <c r="S1286" i="3"/>
  <c r="T1286" i="3" s="1"/>
  <c r="S1291" i="3"/>
  <c r="T1291" i="3" s="1"/>
  <c r="S1297" i="3"/>
  <c r="T1297" i="3" s="1"/>
  <c r="U1297" i="3"/>
  <c r="S1299" i="3"/>
  <c r="T1299" i="3" s="1"/>
  <c r="S1303" i="3"/>
  <c r="T1303" i="3" s="1"/>
  <c r="S1317" i="3"/>
  <c r="T1317" i="3" s="1"/>
  <c r="S1322" i="3"/>
  <c r="T1322" i="3" s="1"/>
  <c r="S1328" i="3"/>
  <c r="T1328" i="3" s="1"/>
  <c r="S1333" i="3"/>
  <c r="T1333" i="3" s="1"/>
  <c r="S1335" i="3"/>
  <c r="T1335" i="3" s="1"/>
  <c r="S1339" i="3"/>
  <c r="T1339" i="3" s="1"/>
  <c r="S1352" i="3"/>
  <c r="T1352" i="3" s="1"/>
  <c r="S1358" i="3"/>
  <c r="T1358" i="3" s="1"/>
  <c r="S1364" i="3"/>
  <c r="T1364" i="3" s="1"/>
  <c r="S1371" i="3"/>
  <c r="T1371" i="3" s="1"/>
  <c r="S1373" i="3"/>
  <c r="T1373" i="3" s="1"/>
  <c r="S1376" i="3"/>
  <c r="T1376" i="3" s="1"/>
  <c r="S1390" i="3"/>
  <c r="T1390" i="3" s="1"/>
  <c r="S1395" i="3"/>
  <c r="T1395" i="3" s="1"/>
  <c r="S1400" i="3"/>
  <c r="T1400" i="3" s="1"/>
  <c r="S1406" i="3"/>
  <c r="T1406" i="3" s="1"/>
  <c r="S1408" i="3"/>
  <c r="T1408" i="3" s="1"/>
  <c r="S1412" i="3"/>
  <c r="T1412" i="3" s="1"/>
  <c r="S1426" i="3"/>
  <c r="T1426" i="3" s="1"/>
  <c r="S1431" i="3"/>
  <c r="T1431" i="3" s="1"/>
  <c r="S1436" i="3"/>
  <c r="T1436" i="3" s="1"/>
  <c r="S1442" i="3"/>
  <c r="T1442" i="3" s="1"/>
  <c r="S1444" i="3"/>
  <c r="T1444" i="3" s="1"/>
  <c r="S1447" i="3"/>
  <c r="T1447" i="3" s="1"/>
  <c r="S1461" i="3"/>
  <c r="T1461" i="3" s="1"/>
  <c r="S1466" i="3"/>
  <c r="T1466" i="3" s="1"/>
  <c r="S1476" i="3"/>
  <c r="T1476" i="3" s="1"/>
  <c r="S1485" i="3"/>
  <c r="T1485" i="3" s="1"/>
  <c r="S1493" i="3"/>
  <c r="T1493" i="3" s="1"/>
  <c r="S1501" i="3"/>
  <c r="T1501" i="3" s="1"/>
  <c r="S1511" i="3"/>
  <c r="T1511" i="3" s="1"/>
  <c r="S1520" i="3"/>
  <c r="T1520" i="3" s="1"/>
  <c r="S1528" i="3"/>
  <c r="T1528" i="3" s="1"/>
  <c r="S1538" i="3"/>
  <c r="T1538" i="3" s="1"/>
  <c r="S1547" i="3"/>
  <c r="T1547" i="3" s="1"/>
  <c r="S1556" i="3"/>
  <c r="T1556" i="3" s="1"/>
  <c r="S1564" i="3"/>
  <c r="T1564" i="3" s="1"/>
  <c r="S1572" i="3"/>
  <c r="T1572" i="3" s="1"/>
  <c r="S1585" i="3"/>
  <c r="T1585" i="3" s="1"/>
  <c r="S1594" i="3"/>
  <c r="T1594" i="3" s="1"/>
  <c r="S1602" i="3"/>
  <c r="T1602" i="3" s="1"/>
  <c r="S1611" i="3"/>
  <c r="T1611" i="3" s="1"/>
  <c r="S1621" i="3"/>
  <c r="T1621" i="3" s="1"/>
  <c r="S1631" i="3"/>
  <c r="T1631" i="3" s="1"/>
  <c r="U1631" i="3"/>
  <c r="S1641" i="3"/>
  <c r="T1641" i="3" s="1"/>
  <c r="S1649" i="3"/>
  <c r="T1649" i="3" s="1"/>
  <c r="S1659" i="3"/>
  <c r="T1659" i="3" s="1"/>
  <c r="S1668" i="3"/>
  <c r="T1668" i="3" s="1"/>
  <c r="S1676" i="3"/>
  <c r="T1676" i="3" s="1"/>
  <c r="S1685" i="3"/>
  <c r="T1685" i="3" s="1"/>
  <c r="S1694" i="3"/>
  <c r="T1694" i="3" s="1"/>
  <c r="S1705" i="3"/>
  <c r="T1705" i="3" s="1"/>
  <c r="S1713" i="3"/>
  <c r="T1713" i="3" s="1"/>
  <c r="S1722" i="3"/>
  <c r="T1722" i="3" s="1"/>
  <c r="S1734" i="3"/>
  <c r="T1734" i="3" s="1"/>
  <c r="S1742" i="3"/>
  <c r="T1742" i="3" s="1"/>
  <c r="S1750" i="3"/>
  <c r="T1750" i="3" s="1"/>
  <c r="S1760" i="3"/>
  <c r="T1760" i="3" s="1"/>
  <c r="S1769" i="3"/>
  <c r="T1769" i="3" s="1"/>
  <c r="S1777" i="3"/>
  <c r="T1777" i="3" s="1"/>
  <c r="S1788" i="3"/>
  <c r="T1788" i="3" s="1"/>
  <c r="S1798" i="3"/>
  <c r="T1798" i="3" s="1"/>
  <c r="S1806" i="3"/>
  <c r="T1806" i="3" s="1"/>
  <c r="S1815" i="3"/>
  <c r="T1815" i="3" s="1"/>
  <c r="S1825" i="3"/>
  <c r="T1825" i="3" s="1"/>
  <c r="S1834" i="3"/>
  <c r="T1834" i="3" s="1"/>
  <c r="S1843" i="3"/>
  <c r="T1843" i="3" s="1"/>
  <c r="S1851" i="3"/>
  <c r="T1851" i="3" s="1"/>
  <c r="S1860" i="3"/>
  <c r="T1860" i="3" s="1"/>
  <c r="S1871" i="3"/>
  <c r="T1871" i="3" s="1"/>
  <c r="S1887" i="3"/>
  <c r="T1887" i="3" s="1"/>
  <c r="S1898" i="3"/>
  <c r="T1898" i="3" s="1"/>
  <c r="S1906" i="3"/>
  <c r="T1906" i="3" s="1"/>
  <c r="S1914" i="3"/>
  <c r="T1914" i="3" s="1"/>
  <c r="S1923" i="3"/>
  <c r="T1923" i="3" s="1"/>
  <c r="S1932" i="3"/>
  <c r="T1932" i="3" s="1"/>
  <c r="S1943" i="3"/>
  <c r="T1943" i="3" s="1"/>
  <c r="S1952" i="3"/>
  <c r="T1952" i="3" s="1"/>
  <c r="U1960" i="3"/>
  <c r="S1960" i="3"/>
  <c r="T1960" i="3" s="1"/>
  <c r="S1969" i="3"/>
  <c r="T1969" i="3" s="1"/>
  <c r="S1978" i="3"/>
  <c r="T1978" i="3" s="1"/>
  <c r="S1990" i="3"/>
  <c r="T1990" i="3" s="1"/>
  <c r="S2002" i="3"/>
  <c r="T2002" i="3" s="1"/>
  <c r="S2027" i="3"/>
  <c r="T2027" i="3" s="1"/>
  <c r="S2046" i="3"/>
  <c r="T2046" i="3" s="1"/>
  <c r="S2078" i="3"/>
  <c r="T2078" i="3" s="1"/>
  <c r="S2101" i="3"/>
  <c r="T2101" i="3" s="1"/>
  <c r="S2131" i="3"/>
  <c r="T2131" i="3" s="1"/>
  <c r="S2157" i="3"/>
  <c r="T2157" i="3" s="1"/>
  <c r="S2177" i="3"/>
  <c r="T2177" i="3" s="1"/>
  <c r="S2203" i="3"/>
  <c r="T2203" i="3" s="1"/>
  <c r="S2231" i="3"/>
  <c r="T2231" i="3" s="1"/>
  <c r="S2249" i="3"/>
  <c r="T2249" i="3" s="1"/>
  <c r="S2273" i="3"/>
  <c r="T2273" i="3" s="1"/>
  <c r="S2438" i="3"/>
  <c r="T2438" i="3" s="1"/>
  <c r="S2504" i="3"/>
  <c r="T2504" i="3" s="1"/>
  <c r="S2577" i="3"/>
  <c r="T2577" i="3" s="1"/>
  <c r="S314" i="3"/>
  <c r="T314" i="3" s="1"/>
  <c r="S325" i="3"/>
  <c r="T325" i="3" s="1"/>
  <c r="S333" i="3"/>
  <c r="T333" i="3" s="1"/>
  <c r="S342" i="3"/>
  <c r="T342" i="3" s="1"/>
  <c r="S351" i="3"/>
  <c r="T351" i="3" s="1"/>
  <c r="S361" i="3"/>
  <c r="T361" i="3" s="1"/>
  <c r="S370" i="3"/>
  <c r="T370" i="3" s="1"/>
  <c r="S378" i="3"/>
  <c r="T378" i="3" s="1"/>
  <c r="S386" i="3"/>
  <c r="T386" i="3" s="1"/>
  <c r="S395" i="3"/>
  <c r="T395" i="3" s="1"/>
  <c r="S403" i="3"/>
  <c r="T403" i="3" s="1"/>
  <c r="S412" i="3"/>
  <c r="T412" i="3" s="1"/>
  <c r="S421" i="3"/>
  <c r="T421" i="3" s="1"/>
  <c r="S432" i="3"/>
  <c r="T432" i="3" s="1"/>
  <c r="S446" i="3"/>
  <c r="T446" i="3" s="1"/>
  <c r="S454" i="3"/>
  <c r="T454" i="3" s="1"/>
  <c r="S463" i="3"/>
  <c r="T463" i="3" s="1"/>
  <c r="S473" i="3"/>
  <c r="T473" i="3" s="1"/>
  <c r="S482" i="3"/>
  <c r="T482" i="3" s="1"/>
  <c r="S490" i="3"/>
  <c r="T490" i="3" s="1"/>
  <c r="S500" i="3"/>
  <c r="T500" i="3" s="1"/>
  <c r="S509" i="3"/>
  <c r="T509" i="3" s="1"/>
  <c r="S517" i="3"/>
  <c r="T517" i="3" s="1"/>
  <c r="S526" i="3"/>
  <c r="T526" i="3" s="1"/>
  <c r="S535" i="3"/>
  <c r="T535" i="3" s="1"/>
  <c r="S543" i="3"/>
  <c r="T543" i="3" s="1"/>
  <c r="S552" i="3"/>
  <c r="T552" i="3" s="1"/>
  <c r="S571" i="3"/>
  <c r="T571" i="3" s="1"/>
  <c r="S581" i="3"/>
  <c r="T581" i="3" s="1"/>
  <c r="S591" i="3"/>
  <c r="T591" i="3" s="1"/>
  <c r="S599" i="3"/>
  <c r="T599" i="3" s="1"/>
  <c r="S608" i="3"/>
  <c r="T608" i="3" s="1"/>
  <c r="S616" i="3"/>
  <c r="T616" i="3" s="1"/>
  <c r="S625" i="3"/>
  <c r="T625" i="3" s="1"/>
  <c r="S633" i="3"/>
  <c r="T633" i="3" s="1"/>
  <c r="S641" i="3"/>
  <c r="T641" i="3" s="1"/>
  <c r="S649" i="3"/>
  <c r="T649" i="3" s="1"/>
  <c r="S658" i="3"/>
  <c r="T658" i="3" s="1"/>
  <c r="S666" i="3"/>
  <c r="T666" i="3" s="1"/>
  <c r="S675" i="3"/>
  <c r="T675" i="3" s="1"/>
  <c r="S685" i="3"/>
  <c r="T685" i="3" s="1"/>
  <c r="S694" i="3"/>
  <c r="T694" i="3" s="1"/>
  <c r="S704" i="3"/>
  <c r="T704" i="3" s="1"/>
  <c r="S712" i="3"/>
  <c r="T712" i="3" s="1"/>
  <c r="S721" i="3"/>
  <c r="T721" i="3" s="1"/>
  <c r="S730" i="3"/>
  <c r="T730" i="3" s="1"/>
  <c r="S738" i="3"/>
  <c r="T738" i="3" s="1"/>
  <c r="U746" i="3"/>
  <c r="S746" i="3"/>
  <c r="T746" i="3" s="1"/>
  <c r="S754" i="3"/>
  <c r="T754" i="3" s="1"/>
  <c r="S762" i="3"/>
  <c r="T762" i="3" s="1"/>
  <c r="S773" i="3"/>
  <c r="T773" i="3" s="1"/>
  <c r="S783" i="3"/>
  <c r="T783" i="3" s="1"/>
  <c r="S794" i="3"/>
  <c r="T794" i="3" s="1"/>
  <c r="S802" i="3"/>
  <c r="T802" i="3" s="1"/>
  <c r="S811" i="3"/>
  <c r="T811" i="3" s="1"/>
  <c r="S819" i="3"/>
  <c r="T819" i="3" s="1"/>
  <c r="S829" i="3"/>
  <c r="T829" i="3" s="1"/>
  <c r="S839" i="3"/>
  <c r="T839" i="3" s="1"/>
  <c r="S849" i="3"/>
  <c r="T849" i="3" s="1"/>
  <c r="S857" i="3"/>
  <c r="T857" i="3" s="1"/>
  <c r="S865" i="3"/>
  <c r="T865" i="3" s="1"/>
  <c r="S873" i="3"/>
  <c r="T873" i="3" s="1"/>
  <c r="S883" i="3"/>
  <c r="T883" i="3" s="1"/>
  <c r="S891" i="3"/>
  <c r="T891" i="3" s="1"/>
  <c r="S900" i="3"/>
  <c r="T900" i="3" s="1"/>
  <c r="S909" i="3"/>
  <c r="T909" i="3" s="1"/>
  <c r="S918" i="3"/>
  <c r="T918" i="3" s="1"/>
  <c r="S927" i="3"/>
  <c r="T927" i="3" s="1"/>
  <c r="S936" i="3"/>
  <c r="T936" i="3" s="1"/>
  <c r="S944" i="3"/>
  <c r="T944" i="3" s="1"/>
  <c r="S955" i="3"/>
  <c r="T955" i="3" s="1"/>
  <c r="S964" i="3"/>
  <c r="T964" i="3" s="1"/>
  <c r="S972" i="3"/>
  <c r="T972" i="3" s="1"/>
  <c r="S980" i="3"/>
  <c r="T980" i="3" s="1"/>
  <c r="U989" i="3"/>
  <c r="S989" i="3"/>
  <c r="T989" i="3" s="1"/>
  <c r="S997" i="3"/>
  <c r="T997" i="3" s="1"/>
  <c r="S1006" i="3"/>
  <c r="T1006" i="3" s="1"/>
  <c r="S1017" i="3"/>
  <c r="T1017" i="3" s="1"/>
  <c r="S1025" i="3"/>
  <c r="T1025" i="3" s="1"/>
  <c r="S1034" i="3"/>
  <c r="T1034" i="3" s="1"/>
  <c r="S1043" i="3"/>
  <c r="T1043" i="3" s="1"/>
  <c r="S1056" i="3"/>
  <c r="T1056" i="3" s="1"/>
  <c r="S1058" i="3"/>
  <c r="T1058" i="3" s="1"/>
  <c r="S1061" i="3"/>
  <c r="T1061" i="3" s="1"/>
  <c r="S1075" i="3"/>
  <c r="T1075" i="3" s="1"/>
  <c r="S1080" i="3"/>
  <c r="T1080" i="3" s="1"/>
  <c r="S1085" i="3"/>
  <c r="T1085" i="3" s="1"/>
  <c r="S1090" i="3"/>
  <c r="T1090" i="3" s="1"/>
  <c r="S1092" i="3"/>
  <c r="T1092" i="3" s="1"/>
  <c r="S1095" i="3"/>
  <c r="T1095" i="3" s="1"/>
  <c r="S1107" i="3"/>
  <c r="T1107" i="3" s="1"/>
  <c r="S1115" i="3"/>
  <c r="T1115" i="3" s="1"/>
  <c r="S1120" i="3"/>
  <c r="T1120" i="3" s="1"/>
  <c r="S1126" i="3"/>
  <c r="T1126" i="3" s="1"/>
  <c r="S1130" i="3"/>
  <c r="T1130" i="3" s="1"/>
  <c r="S1134" i="3"/>
  <c r="T1134" i="3" s="1"/>
  <c r="S1146" i="3"/>
  <c r="T1146" i="3" s="1"/>
  <c r="S1152" i="3"/>
  <c r="T1152" i="3" s="1"/>
  <c r="S1157" i="3"/>
  <c r="T1157" i="3" s="1"/>
  <c r="S1162" i="3"/>
  <c r="T1162" i="3" s="1"/>
  <c r="S1165" i="3"/>
  <c r="T1165" i="3" s="1"/>
  <c r="S1168" i="3"/>
  <c r="T1168" i="3" s="1"/>
  <c r="S1182" i="3"/>
  <c r="T1182" i="3" s="1"/>
  <c r="S1189" i="3"/>
  <c r="T1189" i="3" s="1"/>
  <c r="S1195" i="3"/>
  <c r="T1195" i="3" s="1"/>
  <c r="S1201" i="3"/>
  <c r="T1201" i="3" s="1"/>
  <c r="S1203" i="3"/>
  <c r="T1203" i="3" s="1"/>
  <c r="S1206" i="3"/>
  <c r="T1206" i="3" s="1"/>
  <c r="S1221" i="3"/>
  <c r="T1221" i="3" s="1"/>
  <c r="S1227" i="3"/>
  <c r="T1227" i="3" s="1"/>
  <c r="S1232" i="3"/>
  <c r="T1232" i="3" s="1"/>
  <c r="S1237" i="3"/>
  <c r="T1237" i="3" s="1"/>
  <c r="S1239" i="3"/>
  <c r="T1239" i="3" s="1"/>
  <c r="S1242" i="3"/>
  <c r="T1242" i="3" s="1"/>
  <c r="S1255" i="3"/>
  <c r="T1255" i="3" s="1"/>
  <c r="S1261" i="3"/>
  <c r="T1261" i="3" s="1"/>
  <c r="S1266" i="3"/>
  <c r="T1266" i="3" s="1"/>
  <c r="S1271" i="3"/>
  <c r="T1271" i="3" s="1"/>
  <c r="S1273" i="3"/>
  <c r="T1273" i="3" s="1"/>
  <c r="S1276" i="3"/>
  <c r="T1276" i="3" s="1"/>
  <c r="S1289" i="3"/>
  <c r="T1289" i="3" s="1"/>
  <c r="S1295" i="3"/>
  <c r="T1295" i="3" s="1"/>
  <c r="U1295" i="3"/>
  <c r="S1300" i="3"/>
  <c r="T1300" i="3" s="1"/>
  <c r="S1307" i="3"/>
  <c r="T1307" i="3" s="1"/>
  <c r="S1309" i="3"/>
  <c r="T1309" i="3" s="1"/>
  <c r="S1313" i="3"/>
  <c r="T1313" i="3" s="1"/>
  <c r="S1325" i="3"/>
  <c r="T1325" i="3" s="1"/>
  <c r="S1331" i="3"/>
  <c r="T1331" i="3" s="1"/>
  <c r="S1337" i="3"/>
  <c r="T1337" i="3" s="1"/>
  <c r="S1342" i="3"/>
  <c r="T1342" i="3" s="1"/>
  <c r="S1345" i="3"/>
  <c r="T1345" i="3" s="1"/>
  <c r="S1348" i="3"/>
  <c r="T1348" i="3" s="1"/>
  <c r="S1361" i="3"/>
  <c r="T1361" i="3" s="1"/>
  <c r="S1367" i="3"/>
  <c r="T1367" i="3" s="1"/>
  <c r="S1374" i="3"/>
  <c r="T1374" i="3" s="1"/>
  <c r="S1380" i="3"/>
  <c r="T1380" i="3" s="1"/>
  <c r="S1382" i="3"/>
  <c r="T1382" i="3" s="1"/>
  <c r="S1385" i="3"/>
  <c r="T1385" i="3" s="1"/>
  <c r="S1398" i="3"/>
  <c r="T1398" i="3" s="1"/>
  <c r="S1403" i="3"/>
  <c r="T1403" i="3" s="1"/>
  <c r="U1403" i="3"/>
  <c r="S1410" i="3"/>
  <c r="T1410" i="3" s="1"/>
  <c r="S1415" i="3"/>
  <c r="T1415" i="3" s="1"/>
  <c r="S1418" i="3"/>
  <c r="T1418" i="3" s="1"/>
  <c r="S1422" i="3"/>
  <c r="T1422" i="3" s="1"/>
  <c r="S1434" i="3"/>
  <c r="T1434" i="3" s="1"/>
  <c r="S1440" i="3"/>
  <c r="T1440" i="3" s="1"/>
  <c r="S1445" i="3"/>
  <c r="T1445" i="3" s="1"/>
  <c r="S1450" i="3"/>
  <c r="T1450" i="3" s="1"/>
  <c r="S1452" i="3"/>
  <c r="T1452" i="3" s="1"/>
  <c r="S1455" i="3"/>
  <c r="T1455" i="3" s="1"/>
  <c r="S1469" i="3"/>
  <c r="T1469" i="3" s="1"/>
  <c r="S1471" i="3"/>
  <c r="T1471" i="3" s="1"/>
  <c r="S1477" i="3"/>
  <c r="T1477" i="3" s="1"/>
  <c r="S1480" i="3"/>
  <c r="T1480" i="3" s="1"/>
  <c r="S1486" i="3"/>
  <c r="T1486" i="3" s="1"/>
  <c r="S1488" i="3"/>
  <c r="T1488" i="3" s="1"/>
  <c r="S1494" i="3"/>
  <c r="T1494" i="3" s="1"/>
  <c r="S1496" i="3"/>
  <c r="T1496" i="3" s="1"/>
  <c r="S1503" i="3"/>
  <c r="T1503" i="3" s="1"/>
  <c r="S1505" i="3"/>
  <c r="T1505" i="3" s="1"/>
  <c r="S1512" i="3"/>
  <c r="T1512" i="3" s="1"/>
  <c r="S1514" i="3"/>
  <c r="T1514" i="3" s="1"/>
  <c r="S1521" i="3"/>
  <c r="T1521" i="3" s="1"/>
  <c r="S1523" i="3"/>
  <c r="T1523" i="3" s="1"/>
  <c r="S1529" i="3"/>
  <c r="T1529" i="3" s="1"/>
  <c r="S1532" i="3"/>
  <c r="T1532" i="3" s="1"/>
  <c r="S1539" i="3"/>
  <c r="T1539" i="3" s="1"/>
  <c r="S1541" i="3"/>
  <c r="T1541" i="3" s="1"/>
  <c r="S1548" i="3"/>
  <c r="T1548" i="3" s="1"/>
  <c r="S1551" i="3"/>
  <c r="T1551" i="3" s="1"/>
  <c r="S1557" i="3"/>
  <c r="T1557" i="3" s="1"/>
  <c r="S1559" i="3"/>
  <c r="T1559" i="3" s="1"/>
  <c r="S1565" i="3"/>
  <c r="T1565" i="3" s="1"/>
  <c r="S1567" i="3"/>
  <c r="T1567" i="3" s="1"/>
  <c r="S1573" i="3"/>
  <c r="T1573" i="3" s="1"/>
  <c r="S1576" i="3"/>
  <c r="T1576" i="3" s="1"/>
  <c r="S1586" i="3"/>
  <c r="T1586" i="3" s="1"/>
  <c r="S1588" i="3"/>
  <c r="T1588" i="3" s="1"/>
  <c r="S1595" i="3"/>
  <c r="T1595" i="3" s="1"/>
  <c r="S1597" i="3"/>
  <c r="T1597" i="3" s="1"/>
  <c r="S1604" i="3"/>
  <c r="T1604" i="3" s="1"/>
  <c r="S1606" i="3"/>
  <c r="T1606" i="3" s="1"/>
  <c r="S1612" i="3"/>
  <c r="T1612" i="3" s="1"/>
  <c r="S1615" i="3"/>
  <c r="T1615" i="3" s="1"/>
  <c r="S1622" i="3"/>
  <c r="T1622" i="3" s="1"/>
  <c r="S1624" i="3"/>
  <c r="T1624" i="3" s="1"/>
  <c r="S1632" i="3"/>
  <c r="T1632" i="3" s="1"/>
  <c r="S1636" i="3"/>
  <c r="T1636" i="3" s="1"/>
  <c r="S1642" i="3"/>
  <c r="T1642" i="3" s="1"/>
  <c r="S1644" i="3"/>
  <c r="T1644" i="3" s="1"/>
  <c r="U1650" i="3"/>
  <c r="S1650" i="3"/>
  <c r="T1650" i="3" s="1"/>
  <c r="S1652" i="3"/>
  <c r="T1652" i="3" s="1"/>
  <c r="S1660" i="3"/>
  <c r="T1660" i="3" s="1"/>
  <c r="S1662" i="3"/>
  <c r="T1662" i="3" s="1"/>
  <c r="S1669" i="3"/>
  <c r="T1669" i="3" s="1"/>
  <c r="S1671" i="3"/>
  <c r="T1671" i="3" s="1"/>
  <c r="S1677" i="3"/>
  <c r="T1677" i="3" s="1"/>
  <c r="S1679" i="3"/>
  <c r="T1679" i="3" s="1"/>
  <c r="S1686" i="3"/>
  <c r="T1686" i="3" s="1"/>
  <c r="S1688" i="3"/>
  <c r="T1688" i="3" s="1"/>
  <c r="S1695" i="3"/>
  <c r="T1695" i="3" s="1"/>
  <c r="S1698" i="3"/>
  <c r="T1698" i="3" s="1"/>
  <c r="S1706" i="3"/>
  <c r="T1706" i="3" s="1"/>
  <c r="S1708" i="3"/>
  <c r="T1708" i="3" s="1"/>
  <c r="S1714" i="3"/>
  <c r="T1714" i="3" s="1"/>
  <c r="S1717" i="3"/>
  <c r="T1717" i="3" s="1"/>
  <c r="S1723" i="3"/>
  <c r="T1723" i="3" s="1"/>
  <c r="S1726" i="3"/>
  <c r="T1726" i="3" s="1"/>
  <c r="S1735" i="3"/>
  <c r="T1735" i="3" s="1"/>
  <c r="S1737" i="3"/>
  <c r="T1737" i="3" s="1"/>
  <c r="S1743" i="3"/>
  <c r="T1743" i="3" s="1"/>
  <c r="S1745" i="3"/>
  <c r="T1745" i="3" s="1"/>
  <c r="S1751" i="3"/>
  <c r="T1751" i="3" s="1"/>
  <c r="S1754" i="3"/>
  <c r="T1754" i="3" s="1"/>
  <c r="S1761" i="3"/>
  <c r="T1761" i="3" s="1"/>
  <c r="S1763" i="3"/>
  <c r="T1763" i="3" s="1"/>
  <c r="S1770" i="3"/>
  <c r="T1770" i="3" s="1"/>
  <c r="S1772" i="3"/>
  <c r="T1772" i="3" s="1"/>
  <c r="S1778" i="3"/>
  <c r="T1778" i="3" s="1"/>
  <c r="S1781" i="3"/>
  <c r="T1781" i="3" s="1"/>
  <c r="S1789" i="3"/>
  <c r="T1789" i="3" s="1"/>
  <c r="S1791" i="3"/>
  <c r="T1791" i="3" s="1"/>
  <c r="S1799" i="3"/>
  <c r="T1799" i="3" s="1"/>
  <c r="S1801" i="3"/>
  <c r="T1801" i="3" s="1"/>
  <c r="S1807" i="3"/>
  <c r="T1807" i="3" s="1"/>
  <c r="S1810" i="3"/>
  <c r="T1810" i="3" s="1"/>
  <c r="S1816" i="3"/>
  <c r="T1816" i="3" s="1"/>
  <c r="S1819" i="3"/>
  <c r="T1819" i="3" s="1"/>
  <c r="S1826" i="3"/>
  <c r="T1826" i="3" s="1"/>
  <c r="S1828" i="3"/>
  <c r="T1828" i="3" s="1"/>
  <c r="S1835" i="3"/>
  <c r="T1835" i="3" s="1"/>
  <c r="S1837" i="3"/>
  <c r="T1837" i="3" s="1"/>
  <c r="S1844" i="3"/>
  <c r="T1844" i="3" s="1"/>
  <c r="S1846" i="3"/>
  <c r="T1846" i="3" s="1"/>
  <c r="S1852" i="3"/>
  <c r="T1852" i="3" s="1"/>
  <c r="S1855" i="3"/>
  <c r="T1855" i="3" s="1"/>
  <c r="S1861" i="3"/>
  <c r="T1861" i="3" s="1"/>
  <c r="S1863" i="3"/>
  <c r="T1863" i="3" s="1"/>
  <c r="S1872" i="3"/>
  <c r="T1872" i="3" s="1"/>
  <c r="S1874" i="3"/>
  <c r="T1874" i="3" s="1"/>
  <c r="S1885" i="3"/>
  <c r="T1885" i="3" s="1"/>
  <c r="S1896" i="3"/>
  <c r="T1896" i="3" s="1"/>
  <c r="S1904" i="3"/>
  <c r="T1904" i="3" s="1"/>
  <c r="S1912" i="3"/>
  <c r="T1912" i="3" s="1"/>
  <c r="S1920" i="3"/>
  <c r="T1920" i="3" s="1"/>
  <c r="S1930" i="3"/>
  <c r="T1930" i="3" s="1"/>
  <c r="S1940" i="3"/>
  <c r="T1940" i="3" s="1"/>
  <c r="S1950" i="3"/>
  <c r="T1950" i="3" s="1"/>
  <c r="S1958" i="3"/>
  <c r="T1958" i="3" s="1"/>
  <c r="S1966" i="3"/>
  <c r="T1966" i="3" s="1"/>
  <c r="S1976" i="3"/>
  <c r="T1976" i="3" s="1"/>
  <c r="S1986" i="3"/>
  <c r="T1986" i="3" s="1"/>
  <c r="S2000" i="3"/>
  <c r="T2000" i="3" s="1"/>
  <c r="S2006" i="3"/>
  <c r="T2006" i="3" s="1"/>
  <c r="S2041" i="3"/>
  <c r="T2041" i="3" s="1"/>
  <c r="S2066" i="3"/>
  <c r="T2066" i="3" s="1"/>
  <c r="S2098" i="3"/>
  <c r="T2098" i="3" s="1"/>
  <c r="S2124" i="3"/>
  <c r="T2124" i="3" s="1"/>
  <c r="S2148" i="3"/>
  <c r="T2148" i="3" s="1"/>
  <c r="S2175" i="3"/>
  <c r="T2175" i="3" s="1"/>
  <c r="S2198" i="3"/>
  <c r="T2198" i="3" s="1"/>
  <c r="S2220" i="3"/>
  <c r="T2220" i="3" s="1"/>
  <c r="S2247" i="3"/>
  <c r="T2247" i="3" s="1"/>
  <c r="S2266" i="3"/>
  <c r="T2266" i="3" s="1"/>
  <c r="S2427" i="3"/>
  <c r="T2427" i="3" s="1"/>
  <c r="S2493" i="3"/>
  <c r="T2493" i="3" s="1"/>
  <c r="S2565" i="3"/>
  <c r="T2565" i="3" s="1"/>
  <c r="S2007" i="3"/>
  <c r="T2007" i="3" s="1"/>
  <c r="U2007" i="3"/>
  <c r="S2008" i="3"/>
  <c r="T2008" i="3" s="1"/>
  <c r="S2020" i="3"/>
  <c r="T2020" i="3" s="1"/>
  <c r="S2021" i="3"/>
  <c r="T2021" i="3" s="1"/>
  <c r="S2034" i="3"/>
  <c r="T2034" i="3" s="1"/>
  <c r="S2037" i="3"/>
  <c r="T2037" i="3" s="1"/>
  <c r="S2042" i="3"/>
  <c r="T2042" i="3" s="1"/>
  <c r="S2052" i="3"/>
  <c r="T2052" i="3" s="1"/>
  <c r="S2055" i="3"/>
  <c r="T2055" i="3" s="1"/>
  <c r="S2062" i="3"/>
  <c r="T2062" i="3" s="1"/>
  <c r="S2071" i="3"/>
  <c r="T2071" i="3" s="1"/>
  <c r="S2074" i="3"/>
  <c r="T2074" i="3" s="1"/>
  <c r="S2081" i="3"/>
  <c r="T2081" i="3" s="1"/>
  <c r="S2093" i="3"/>
  <c r="T2093" i="3" s="1"/>
  <c r="S2096" i="3"/>
  <c r="T2096" i="3" s="1"/>
  <c r="S2102" i="3"/>
  <c r="T2102" i="3" s="1"/>
  <c r="S2114" i="3"/>
  <c r="T2114" i="3" s="1"/>
  <c r="S2120" i="3"/>
  <c r="T2120" i="3" s="1"/>
  <c r="S2125" i="3"/>
  <c r="T2125" i="3" s="1"/>
  <c r="S2136" i="3"/>
  <c r="T2136" i="3" s="1"/>
  <c r="S2138" i="3"/>
  <c r="T2138" i="3" s="1"/>
  <c r="S2144" i="3"/>
  <c r="T2144" i="3" s="1"/>
  <c r="S2153" i="3"/>
  <c r="T2153" i="3" s="1"/>
  <c r="S2155" i="3"/>
  <c r="T2155" i="3" s="1"/>
  <c r="S2160" i="3"/>
  <c r="T2160" i="3" s="1"/>
  <c r="S2171" i="3"/>
  <c r="T2171" i="3" s="1"/>
  <c r="S2173" i="3"/>
  <c r="T2173" i="3" s="1"/>
  <c r="S2178" i="3"/>
  <c r="T2178" i="3" s="1"/>
  <c r="S2191" i="3"/>
  <c r="T2191" i="3" s="1"/>
  <c r="S2194" i="3"/>
  <c r="T2194" i="3" s="1"/>
  <c r="S2199" i="3"/>
  <c r="T2199" i="3" s="1"/>
  <c r="S2208" i="3"/>
  <c r="T2208" i="3" s="1"/>
  <c r="S2210" i="3"/>
  <c r="T2210" i="3" s="1"/>
  <c r="S2215" i="3"/>
  <c r="T2215" i="3" s="1"/>
  <c r="S2226" i="3"/>
  <c r="T2226" i="3" s="1"/>
  <c r="S2229" i="3"/>
  <c r="T2229" i="3" s="1"/>
  <c r="S2234" i="3"/>
  <c r="T2234" i="3" s="1"/>
  <c r="S2243" i="3"/>
  <c r="T2243" i="3" s="1"/>
  <c r="S2245" i="3"/>
  <c r="T2245" i="3" s="1"/>
  <c r="S2250" i="3"/>
  <c r="T2250" i="3" s="1"/>
  <c r="U2259" i="3"/>
  <c r="S2259" i="3"/>
  <c r="T2259" i="3" s="1"/>
  <c r="S2261" i="3"/>
  <c r="T2261" i="3" s="1"/>
  <c r="S2267" i="3"/>
  <c r="T2267" i="3" s="1"/>
  <c r="S2280" i="3"/>
  <c r="T2280" i="3" s="1"/>
  <c r="S2283" i="3"/>
  <c r="T2283" i="3" s="1"/>
  <c r="S2288" i="3"/>
  <c r="T2288" i="3" s="1"/>
  <c r="S2293" i="3"/>
  <c r="T2293" i="3" s="1"/>
  <c r="S2301" i="3"/>
  <c r="T2301" i="3" s="1"/>
  <c r="S2309" i="3"/>
  <c r="T2309" i="3" s="1"/>
  <c r="S2317" i="3"/>
  <c r="T2317" i="3" s="1"/>
  <c r="S2327" i="3"/>
  <c r="T2327" i="3" s="1"/>
  <c r="S2335" i="3"/>
  <c r="T2335" i="3" s="1"/>
  <c r="S2343" i="3"/>
  <c r="T2343" i="3" s="1"/>
  <c r="S2353" i="3"/>
  <c r="T2353" i="3" s="1"/>
  <c r="S2361" i="3"/>
  <c r="T2361" i="3" s="1"/>
  <c r="S2370" i="3"/>
  <c r="T2370" i="3" s="1"/>
  <c r="S2379" i="3"/>
  <c r="T2379" i="3" s="1"/>
  <c r="S2388" i="3"/>
  <c r="T2388" i="3" s="1"/>
  <c r="S2396" i="3"/>
  <c r="T2396" i="3" s="1"/>
  <c r="S2398" i="3"/>
  <c r="T2398" i="3" s="1"/>
  <c r="S2413" i="3"/>
  <c r="T2413" i="3" s="1"/>
  <c r="S2422" i="3"/>
  <c r="T2422" i="3" s="1"/>
  <c r="S2432" i="3"/>
  <c r="T2432" i="3" s="1"/>
  <c r="S2434" i="3"/>
  <c r="T2434" i="3" s="1"/>
  <c r="S2449" i="3"/>
  <c r="T2449" i="3" s="1"/>
  <c r="S2456" i="3"/>
  <c r="T2456" i="3" s="1"/>
  <c r="S2465" i="3"/>
  <c r="T2465" i="3" s="1"/>
  <c r="S2467" i="3"/>
  <c r="T2467" i="3" s="1"/>
  <c r="S2482" i="3"/>
  <c r="T2482" i="3" s="1"/>
  <c r="S2489" i="3"/>
  <c r="T2489" i="3" s="1"/>
  <c r="S2498" i="3"/>
  <c r="T2498" i="3" s="1"/>
  <c r="S2500" i="3"/>
  <c r="T2500" i="3" s="1"/>
  <c r="S2514" i="3"/>
  <c r="T2514" i="3" s="1"/>
  <c r="S2523" i="3"/>
  <c r="T2523" i="3" s="1"/>
  <c r="S2534" i="3"/>
  <c r="T2534" i="3" s="1"/>
  <c r="S2536" i="3"/>
  <c r="T2536" i="3" s="1"/>
  <c r="S2553" i="3"/>
  <c r="T2553" i="3" s="1"/>
  <c r="S2560" i="3"/>
  <c r="T2560" i="3" s="1"/>
  <c r="S2570" i="3"/>
  <c r="T2570" i="3" s="1"/>
  <c r="S2572" i="3"/>
  <c r="T2572" i="3" s="1"/>
  <c r="S2589" i="3"/>
  <c r="T2589" i="3" s="1"/>
  <c r="S2599" i="3"/>
  <c r="T2599" i="3" s="1"/>
  <c r="S2609" i="3"/>
  <c r="T2609" i="3" s="1"/>
  <c r="S2611" i="3"/>
  <c r="T2611" i="3" s="1"/>
  <c r="S2692" i="3"/>
  <c r="T2692" i="3" s="1"/>
  <c r="S2009" i="3"/>
  <c r="T2009" i="3" s="1"/>
  <c r="S2010" i="3"/>
  <c r="T2010" i="3" s="1"/>
  <c r="S2022" i="3"/>
  <c r="T2022" i="3" s="1"/>
  <c r="S2024" i="3"/>
  <c r="T2024" i="3" s="1"/>
  <c r="S2029" i="3"/>
  <c r="T2029" i="3" s="1"/>
  <c r="S2032" i="3"/>
  <c r="T2032" i="3" s="1"/>
  <c r="S2038" i="3"/>
  <c r="T2038" i="3" s="1"/>
  <c r="S2048" i="3"/>
  <c r="T2048" i="3" s="1"/>
  <c r="S2050" i="3"/>
  <c r="T2050" i="3" s="1"/>
  <c r="S2056" i="3"/>
  <c r="T2056" i="3" s="1"/>
  <c r="S2067" i="3"/>
  <c r="T2067" i="3" s="1"/>
  <c r="U2069" i="3"/>
  <c r="S2069" i="3"/>
  <c r="T2069" i="3" s="1"/>
  <c r="S2075" i="3"/>
  <c r="T2075" i="3" s="1"/>
  <c r="S2087" i="3"/>
  <c r="T2087" i="3" s="1"/>
  <c r="S2091" i="3"/>
  <c r="T2091" i="3" s="1"/>
  <c r="S2097" i="3"/>
  <c r="T2097" i="3" s="1"/>
  <c r="S2108" i="3"/>
  <c r="T2108" i="3" s="1"/>
  <c r="S2110" i="3"/>
  <c r="T2110" i="3" s="1"/>
  <c r="S2121" i="3"/>
  <c r="T2121" i="3" s="1"/>
  <c r="S2132" i="3"/>
  <c r="T2132" i="3" s="1"/>
  <c r="S2134" i="3"/>
  <c r="T2134" i="3" s="1"/>
  <c r="S2139" i="3"/>
  <c r="T2139" i="3" s="1"/>
  <c r="S2149" i="3"/>
  <c r="T2149" i="3" s="1"/>
  <c r="S2151" i="3"/>
  <c r="T2151" i="3" s="1"/>
  <c r="S2156" i="3"/>
  <c r="T2156" i="3" s="1"/>
  <c r="S2165" i="3"/>
  <c r="T2165" i="3" s="1"/>
  <c r="S2167" i="3"/>
  <c r="T2167" i="3" s="1"/>
  <c r="S2174" i="3"/>
  <c r="T2174" i="3" s="1"/>
  <c r="S2185" i="3"/>
  <c r="T2185" i="3" s="1"/>
  <c r="S2188" i="3"/>
  <c r="T2188" i="3" s="1"/>
  <c r="S2195" i="3"/>
  <c r="T2195" i="3" s="1"/>
  <c r="S2204" i="3"/>
  <c r="T2204" i="3" s="1"/>
  <c r="S2206" i="3"/>
  <c r="T2206" i="3" s="1"/>
  <c r="S2211" i="3"/>
  <c r="T2211" i="3" s="1"/>
  <c r="S2221" i="3"/>
  <c r="T2221" i="3" s="1"/>
  <c r="S2223" i="3"/>
  <c r="T2223" i="3" s="1"/>
  <c r="S2230" i="3"/>
  <c r="T2230" i="3" s="1"/>
  <c r="S2239" i="3"/>
  <c r="T2239" i="3" s="1"/>
  <c r="S2241" i="3"/>
  <c r="T2241" i="3" s="1"/>
  <c r="S2246" i="3"/>
  <c r="T2246" i="3" s="1"/>
  <c r="S2255" i="3"/>
  <c r="T2255" i="3" s="1"/>
  <c r="S2257" i="3"/>
  <c r="T2257" i="3" s="1"/>
  <c r="S2262" i="3"/>
  <c r="T2262" i="3" s="1"/>
  <c r="S2274" i="3"/>
  <c r="T2274" i="3" s="1"/>
  <c r="U2276" i="3"/>
  <c r="S2276" i="3"/>
  <c r="T2276" i="3" s="1"/>
  <c r="S2284" i="3"/>
  <c r="T2284" i="3" s="1"/>
  <c r="S2291" i="3"/>
  <c r="T2291" i="3" s="1"/>
  <c r="S2299" i="3"/>
  <c r="T2299" i="3" s="1"/>
  <c r="S2307" i="3"/>
  <c r="T2307" i="3" s="1"/>
  <c r="S2315" i="3"/>
  <c r="T2315" i="3" s="1"/>
  <c r="S2325" i="3"/>
  <c r="T2325" i="3" s="1"/>
  <c r="S2333" i="3"/>
  <c r="T2333" i="3" s="1"/>
  <c r="S2341" i="3"/>
  <c r="T2341" i="3" s="1"/>
  <c r="S2351" i="3"/>
  <c r="T2351" i="3" s="1"/>
  <c r="S2359" i="3"/>
  <c r="T2359" i="3" s="1"/>
  <c r="S2368" i="3"/>
  <c r="T2368" i="3" s="1"/>
  <c r="S2377" i="3"/>
  <c r="T2377" i="3" s="1"/>
  <c r="S2386" i="3"/>
  <c r="T2386" i="3" s="1"/>
  <c r="S2394" i="3"/>
  <c r="T2394" i="3" s="1"/>
  <c r="S2629" i="3"/>
  <c r="T2629" i="3" s="1"/>
  <c r="S2633" i="3"/>
  <c r="T2633" i="3" s="1"/>
  <c r="S2636" i="3"/>
  <c r="T2636" i="3" s="1"/>
  <c r="S1882" i="3"/>
  <c r="T1882" i="3" s="1"/>
  <c r="S1884" i="3"/>
  <c r="T1884" i="3" s="1"/>
  <c r="S1886" i="3"/>
  <c r="T1886" i="3" s="1"/>
  <c r="S1889" i="3"/>
  <c r="T1889" i="3" s="1"/>
  <c r="S1891" i="3"/>
  <c r="T1891" i="3" s="1"/>
  <c r="S1895" i="3"/>
  <c r="T1895" i="3" s="1"/>
  <c r="S1897" i="3"/>
  <c r="T1897" i="3" s="1"/>
  <c r="S1899" i="3"/>
  <c r="T1899" i="3" s="1"/>
  <c r="S1901" i="3"/>
  <c r="T1901" i="3" s="1"/>
  <c r="S1903" i="3"/>
  <c r="T1903" i="3" s="1"/>
  <c r="S1905" i="3"/>
  <c r="T1905" i="3" s="1"/>
  <c r="S1907" i="3"/>
  <c r="T1907" i="3" s="1"/>
  <c r="S1909" i="3"/>
  <c r="T1909" i="3" s="1"/>
  <c r="S1911" i="3"/>
  <c r="T1911" i="3" s="1"/>
  <c r="S1913" i="3"/>
  <c r="T1913" i="3" s="1"/>
  <c r="S1915" i="3"/>
  <c r="T1915" i="3" s="1"/>
  <c r="S1917" i="3"/>
  <c r="T1917" i="3" s="1"/>
  <c r="S1919" i="3"/>
  <c r="T1919" i="3" s="1"/>
  <c r="S1921" i="3"/>
  <c r="T1921" i="3" s="1"/>
  <c r="S1925" i="3"/>
  <c r="T1925" i="3" s="1"/>
  <c r="S1927" i="3"/>
  <c r="T1927" i="3" s="1"/>
  <c r="S1929" i="3"/>
  <c r="T1929" i="3" s="1"/>
  <c r="S1931" i="3"/>
  <c r="T1931" i="3" s="1"/>
  <c r="S1934" i="3"/>
  <c r="T1934" i="3" s="1"/>
  <c r="S1937" i="3"/>
  <c r="T1937" i="3" s="1"/>
  <c r="S1939" i="3"/>
  <c r="T1939" i="3" s="1"/>
  <c r="S1942" i="3"/>
  <c r="T1942" i="3" s="1"/>
  <c r="S1944" i="3"/>
  <c r="T1944" i="3" s="1"/>
  <c r="S1946" i="3"/>
  <c r="T1946" i="3" s="1"/>
  <c r="S1948" i="3"/>
  <c r="T1948" i="3" s="1"/>
  <c r="S1951" i="3"/>
  <c r="T1951" i="3" s="1"/>
  <c r="S1953" i="3"/>
  <c r="T1953" i="3" s="1"/>
  <c r="S1955" i="3"/>
  <c r="T1955" i="3" s="1"/>
  <c r="S1957" i="3"/>
  <c r="T1957" i="3" s="1"/>
  <c r="S1959" i="3"/>
  <c r="T1959" i="3" s="1"/>
  <c r="S1961" i="3"/>
  <c r="T1961" i="3" s="1"/>
  <c r="S1963" i="3"/>
  <c r="T1963" i="3" s="1"/>
  <c r="S1965" i="3"/>
  <c r="T1965" i="3" s="1"/>
  <c r="S1968" i="3"/>
  <c r="T1968" i="3" s="1"/>
  <c r="S1970" i="3"/>
  <c r="T1970" i="3" s="1"/>
  <c r="S1973" i="3"/>
  <c r="T1973" i="3" s="1"/>
  <c r="S1975" i="3"/>
  <c r="T1975" i="3" s="1"/>
  <c r="S1977" i="3"/>
  <c r="T1977" i="3" s="1"/>
  <c r="S1979" i="3"/>
  <c r="T1979" i="3" s="1"/>
  <c r="S1981" i="3"/>
  <c r="T1981" i="3" s="1"/>
  <c r="S1985" i="3"/>
  <c r="T1985" i="3" s="1"/>
  <c r="S1988" i="3"/>
  <c r="T1988" i="3" s="1"/>
  <c r="S1991" i="3"/>
  <c r="T1991" i="3" s="1"/>
  <c r="S1997" i="3"/>
  <c r="T1997" i="3" s="1"/>
  <c r="S1999" i="3"/>
  <c r="T1999" i="3" s="1"/>
  <c r="S2001" i="3"/>
  <c r="T2001" i="3" s="1"/>
  <c r="S2003" i="3"/>
  <c r="T2003" i="3" s="1"/>
  <c r="S2004" i="3"/>
  <c r="T2004" i="3" s="1"/>
  <c r="S2013" i="3"/>
  <c r="T2013" i="3" s="1"/>
  <c r="S2014" i="3"/>
  <c r="T2014" i="3" s="1"/>
  <c r="S2025" i="3"/>
  <c r="T2025" i="3" s="1"/>
  <c r="S2026" i="3"/>
  <c r="T2026" i="3" s="1"/>
  <c r="S2033" i="3"/>
  <c r="T2033" i="3" s="1"/>
  <c r="S2043" i="3"/>
  <c r="T2043" i="3" s="1"/>
  <c r="S2045" i="3"/>
  <c r="T2045" i="3" s="1"/>
  <c r="S2051" i="3"/>
  <c r="T2051" i="3" s="1"/>
  <c r="S2063" i="3"/>
  <c r="T2063" i="3" s="1"/>
  <c r="S2065" i="3"/>
  <c r="T2065" i="3" s="1"/>
  <c r="S2070" i="3"/>
  <c r="T2070" i="3" s="1"/>
  <c r="S2082" i="3"/>
  <c r="T2082" i="3" s="1"/>
  <c r="S2085" i="3"/>
  <c r="T2085" i="3" s="1"/>
  <c r="S2092" i="3"/>
  <c r="T2092" i="3" s="1"/>
  <c r="S2103" i="3"/>
  <c r="T2103" i="3" s="1"/>
  <c r="S2106" i="3"/>
  <c r="T2106" i="3" s="1"/>
  <c r="S2111" i="3"/>
  <c r="T2111" i="3" s="1"/>
  <c r="S2126" i="3"/>
  <c r="T2126" i="3" s="1"/>
  <c r="S2130" i="3"/>
  <c r="T2130" i="3" s="1"/>
  <c r="S2135" i="3"/>
  <c r="T2135" i="3" s="1"/>
  <c r="S2145" i="3"/>
  <c r="T2145" i="3" s="1"/>
  <c r="U2147" i="3"/>
  <c r="S2147" i="3"/>
  <c r="T2147" i="3" s="1"/>
  <c r="S2152" i="3"/>
  <c r="T2152" i="3" s="1"/>
  <c r="S2161" i="3"/>
  <c r="T2161" i="3" s="1"/>
  <c r="S2163" i="3"/>
  <c r="T2163" i="3" s="1"/>
  <c r="S2168" i="3"/>
  <c r="T2168" i="3" s="1"/>
  <c r="S2179" i="3"/>
  <c r="T2179" i="3" s="1"/>
  <c r="S2181" i="3"/>
  <c r="T2181" i="3" s="1"/>
  <c r="S2189" i="3"/>
  <c r="T2189" i="3" s="1"/>
  <c r="S2200" i="3"/>
  <c r="T2200" i="3" s="1"/>
  <c r="S2202" i="3"/>
  <c r="T2202" i="3" s="1"/>
  <c r="S2207" i="3"/>
  <c r="T2207" i="3" s="1"/>
  <c r="S2216" i="3"/>
  <c r="T2216" i="3" s="1"/>
  <c r="S2219" i="3"/>
  <c r="T2219" i="3" s="1"/>
  <c r="S2224" i="3"/>
  <c r="T2224" i="3" s="1"/>
  <c r="S2235" i="3"/>
  <c r="T2235" i="3" s="1"/>
  <c r="S2237" i="3"/>
  <c r="T2237" i="3" s="1"/>
  <c r="S2242" i="3"/>
  <c r="T2242" i="3" s="1"/>
  <c r="S2251" i="3"/>
  <c r="T2251" i="3" s="1"/>
  <c r="S2253" i="3"/>
  <c r="T2253" i="3" s="1"/>
  <c r="S2258" i="3"/>
  <c r="T2258" i="3" s="1"/>
  <c r="S2268" i="3"/>
  <c r="T2268" i="3" s="1"/>
  <c r="S2270" i="3"/>
  <c r="T2270" i="3" s="1"/>
  <c r="S2277" i="3"/>
  <c r="T2277" i="3" s="1"/>
  <c r="S2289" i="3"/>
  <c r="T2289" i="3" s="1"/>
  <c r="S2297" i="3"/>
  <c r="T2297" i="3" s="1"/>
  <c r="S2305" i="3"/>
  <c r="T2305" i="3" s="1"/>
  <c r="S2313" i="3"/>
  <c r="T2313" i="3" s="1"/>
  <c r="S2321" i="3"/>
  <c r="T2321" i="3" s="1"/>
  <c r="S2331" i="3"/>
  <c r="T2331" i="3" s="1"/>
  <c r="S2339" i="3"/>
  <c r="T2339" i="3" s="1"/>
  <c r="S2347" i="3"/>
  <c r="T2347" i="3" s="1"/>
  <c r="S2357" i="3"/>
  <c r="T2357" i="3" s="1"/>
  <c r="S2366" i="3"/>
  <c r="T2366" i="3" s="1"/>
  <c r="S2374" i="3"/>
  <c r="T2374" i="3" s="1"/>
  <c r="S2383" i="3"/>
  <c r="T2383" i="3" s="1"/>
  <c r="S2392" i="3"/>
  <c r="T2392" i="3" s="1"/>
  <c r="S2404" i="3"/>
  <c r="T2404" i="3" s="1"/>
  <c r="S2415" i="3"/>
  <c r="T2415" i="3" s="1"/>
  <c r="S2419" i="3"/>
  <c r="T2419" i="3" s="1"/>
  <c r="S2441" i="3"/>
  <c r="T2441" i="3" s="1"/>
  <c r="S2450" i="3"/>
  <c r="T2450" i="3" s="1"/>
  <c r="S2453" i="3"/>
  <c r="T2453" i="3" s="1"/>
  <c r="S2474" i="3"/>
  <c r="T2474" i="3" s="1"/>
  <c r="S2483" i="3"/>
  <c r="T2483" i="3" s="1"/>
  <c r="S2486" i="3"/>
  <c r="T2486" i="3" s="1"/>
  <c r="S2506" i="3"/>
  <c r="T2506" i="3" s="1"/>
  <c r="S2515" i="3"/>
  <c r="T2515" i="3" s="1"/>
  <c r="S2519" i="3"/>
  <c r="T2519" i="3" s="1"/>
  <c r="S2544" i="3"/>
  <c r="T2544" i="3" s="1"/>
  <c r="S2554" i="3"/>
  <c r="T2554" i="3" s="1"/>
  <c r="S2557" i="3"/>
  <c r="T2557" i="3" s="1"/>
  <c r="S2580" i="3"/>
  <c r="T2580" i="3" s="1"/>
  <c r="S2590" i="3"/>
  <c r="T2590" i="3" s="1"/>
  <c r="S2595" i="3"/>
  <c r="T2595" i="3" s="1"/>
  <c r="S2619" i="3"/>
  <c r="T2619" i="3" s="1"/>
  <c r="S2290" i="3"/>
  <c r="T2290" i="3" s="1"/>
  <c r="S2292" i="3"/>
  <c r="T2292" i="3" s="1"/>
  <c r="S2294" i="3"/>
  <c r="T2294" i="3" s="1"/>
  <c r="S2296" i="3"/>
  <c r="T2296" i="3" s="1"/>
  <c r="S2298" i="3"/>
  <c r="T2298" i="3" s="1"/>
  <c r="S2300" i="3"/>
  <c r="T2300" i="3" s="1"/>
  <c r="S2302" i="3"/>
  <c r="T2302" i="3" s="1"/>
  <c r="U2302" i="3"/>
  <c r="S2304" i="3"/>
  <c r="T2304" i="3" s="1"/>
  <c r="S2306" i="3"/>
  <c r="T2306" i="3" s="1"/>
  <c r="S2308" i="3"/>
  <c r="T2308" i="3" s="1"/>
  <c r="S2310" i="3"/>
  <c r="T2310" i="3" s="1"/>
  <c r="S2312" i="3"/>
  <c r="T2312" i="3" s="1"/>
  <c r="S2314" i="3"/>
  <c r="T2314" i="3" s="1"/>
  <c r="S2316" i="3"/>
  <c r="T2316" i="3" s="1"/>
  <c r="S2318" i="3"/>
  <c r="T2318" i="3" s="1"/>
  <c r="S2320" i="3"/>
  <c r="T2320" i="3" s="1"/>
  <c r="S2322" i="3"/>
  <c r="T2322" i="3" s="1"/>
  <c r="S2326" i="3"/>
  <c r="T2326" i="3" s="1"/>
  <c r="S2328" i="3"/>
  <c r="T2328" i="3" s="1"/>
  <c r="S2330" i="3"/>
  <c r="T2330" i="3" s="1"/>
  <c r="S2332" i="3"/>
  <c r="T2332" i="3" s="1"/>
  <c r="S2334" i="3"/>
  <c r="T2334" i="3" s="1"/>
  <c r="S2336" i="3"/>
  <c r="T2336" i="3" s="1"/>
  <c r="S2338" i="3"/>
  <c r="T2338" i="3" s="1"/>
  <c r="S2340" i="3"/>
  <c r="T2340" i="3" s="1"/>
  <c r="S2342" i="3"/>
  <c r="T2342" i="3" s="1"/>
  <c r="S2344" i="3"/>
  <c r="T2344" i="3" s="1"/>
  <c r="S2346" i="3"/>
  <c r="T2346" i="3" s="1"/>
  <c r="S2348" i="3"/>
  <c r="T2348" i="3" s="1"/>
  <c r="S2352" i="3"/>
  <c r="T2352" i="3" s="1"/>
  <c r="S2354" i="3"/>
  <c r="T2354" i="3" s="1"/>
  <c r="S2356" i="3"/>
  <c r="T2356" i="3" s="1"/>
  <c r="S2358" i="3"/>
  <c r="T2358" i="3" s="1"/>
  <c r="S2360" i="3"/>
  <c r="T2360" i="3" s="1"/>
  <c r="S2362" i="3"/>
  <c r="T2362" i="3" s="1"/>
  <c r="S2365" i="3"/>
  <c r="T2365" i="3" s="1"/>
  <c r="S2367" i="3"/>
  <c r="T2367" i="3" s="1"/>
  <c r="S2369" i="3"/>
  <c r="T2369" i="3" s="1"/>
  <c r="S2371" i="3"/>
  <c r="T2371" i="3" s="1"/>
  <c r="S2373" i="3"/>
  <c r="T2373" i="3" s="1"/>
  <c r="S2375" i="3"/>
  <c r="T2375" i="3" s="1"/>
  <c r="S2378" i="3"/>
  <c r="T2378" i="3" s="1"/>
  <c r="S2380" i="3"/>
  <c r="T2380" i="3" s="1"/>
  <c r="S2382" i="3"/>
  <c r="T2382" i="3" s="1"/>
  <c r="S2385" i="3"/>
  <c r="T2385" i="3" s="1"/>
  <c r="S2387" i="3"/>
  <c r="T2387" i="3" s="1"/>
  <c r="S2389" i="3"/>
  <c r="T2389" i="3" s="1"/>
  <c r="S2391" i="3"/>
  <c r="T2391" i="3" s="1"/>
  <c r="S2393" i="3"/>
  <c r="T2393" i="3" s="1"/>
  <c r="S2395" i="3"/>
  <c r="T2395" i="3" s="1"/>
  <c r="S2399" i="3"/>
  <c r="T2399" i="3" s="1"/>
  <c r="S2406" i="3"/>
  <c r="T2406" i="3" s="1"/>
  <c r="S2411" i="3"/>
  <c r="T2411" i="3" s="1"/>
  <c r="S2424" i="3"/>
  <c r="T2424" i="3" s="1"/>
  <c r="S2435" i="3"/>
  <c r="T2435" i="3" s="1"/>
  <c r="S2443" i="3"/>
  <c r="T2443" i="3" s="1"/>
  <c r="S2447" i="3"/>
  <c r="T2447" i="3" s="1"/>
  <c r="S2458" i="3"/>
  <c r="T2458" i="3" s="1"/>
  <c r="S2468" i="3"/>
  <c r="T2468" i="3" s="1"/>
  <c r="S2476" i="3"/>
  <c r="T2476" i="3" s="1"/>
  <c r="S2480" i="3"/>
  <c r="T2480" i="3" s="1"/>
  <c r="S2491" i="3"/>
  <c r="T2491" i="3" s="1"/>
  <c r="S2501" i="3"/>
  <c r="T2501" i="3" s="1"/>
  <c r="S2508" i="3"/>
  <c r="T2508" i="3" s="1"/>
  <c r="S2512" i="3"/>
  <c r="T2512" i="3" s="1"/>
  <c r="S2525" i="3"/>
  <c r="T2525" i="3" s="1"/>
  <c r="S2537" i="3"/>
  <c r="T2537" i="3" s="1"/>
  <c r="S2546" i="3"/>
  <c r="T2546" i="3" s="1"/>
  <c r="S2550" i="3"/>
  <c r="T2550" i="3" s="1"/>
  <c r="S2562" i="3"/>
  <c r="T2562" i="3" s="1"/>
  <c r="S2573" i="3"/>
  <c r="T2573" i="3" s="1"/>
  <c r="S2583" i="3"/>
  <c r="T2583" i="3" s="1"/>
  <c r="S2587" i="3"/>
  <c r="T2587" i="3" s="1"/>
  <c r="S2601" i="3"/>
  <c r="T2601" i="3" s="1"/>
  <c r="S2612" i="3"/>
  <c r="T2612" i="3" s="1"/>
  <c r="S2622" i="3"/>
  <c r="T2622" i="3" s="1"/>
  <c r="S2632" i="3"/>
  <c r="T2632" i="3" s="1"/>
  <c r="S2687" i="3"/>
  <c r="T2687" i="3" s="1"/>
  <c r="S2689" i="3"/>
  <c r="T2689" i="3" s="1"/>
  <c r="S2750" i="3"/>
  <c r="T2750" i="3" s="1"/>
  <c r="S2397" i="3"/>
  <c r="T2397" i="3" s="1"/>
  <c r="S2408" i="3"/>
  <c r="T2408" i="3" s="1"/>
  <c r="S2416" i="3"/>
  <c r="T2416" i="3" s="1"/>
  <c r="S2421" i="3"/>
  <c r="T2421" i="3" s="1"/>
  <c r="S2431" i="3"/>
  <c r="T2431" i="3" s="1"/>
  <c r="S2433" i="3"/>
  <c r="T2433" i="3" s="1"/>
  <c r="S2444" i="3"/>
  <c r="T2444" i="3" s="1"/>
  <c r="S2451" i="3"/>
  <c r="T2451" i="3" s="1"/>
  <c r="S2455" i="3"/>
  <c r="T2455" i="3" s="1"/>
  <c r="S2464" i="3"/>
  <c r="T2464" i="3" s="1"/>
  <c r="S2466" i="3"/>
  <c r="T2466" i="3" s="1"/>
  <c r="U2477" i="3"/>
  <c r="S2477" i="3"/>
  <c r="T2477" i="3" s="1"/>
  <c r="S2484" i="3"/>
  <c r="T2484" i="3" s="1"/>
  <c r="S2488" i="3"/>
  <c r="T2488" i="3" s="1"/>
  <c r="S2497" i="3"/>
  <c r="T2497" i="3" s="1"/>
  <c r="S2499" i="3"/>
  <c r="T2499" i="3" s="1"/>
  <c r="S2509" i="3"/>
  <c r="T2509" i="3" s="1"/>
  <c r="S2517" i="3"/>
  <c r="T2517" i="3" s="1"/>
  <c r="S2521" i="3"/>
  <c r="T2521" i="3" s="1"/>
  <c r="S2531" i="3"/>
  <c r="T2531" i="3" s="1"/>
  <c r="S2535" i="3"/>
  <c r="T2535" i="3" s="1"/>
  <c r="S2547" i="3"/>
  <c r="T2547" i="3" s="1"/>
  <c r="S2555" i="3"/>
  <c r="T2555" i="3" s="1"/>
  <c r="S2559" i="3"/>
  <c r="T2559" i="3" s="1"/>
  <c r="S2569" i="3"/>
  <c r="T2569" i="3" s="1"/>
  <c r="S2571" i="3"/>
  <c r="T2571" i="3" s="1"/>
  <c r="S2584" i="3"/>
  <c r="T2584" i="3" s="1"/>
  <c r="S2591" i="3"/>
  <c r="T2591" i="3" s="1"/>
  <c r="S2597" i="3"/>
  <c r="T2597" i="3" s="1"/>
  <c r="S2608" i="3"/>
  <c r="T2608" i="3" s="1"/>
  <c r="S2610" i="3"/>
  <c r="T2610" i="3" s="1"/>
  <c r="S2625" i="3"/>
  <c r="T2625" i="3" s="1"/>
  <c r="S2627" i="3"/>
  <c r="T2627" i="3" s="1"/>
  <c r="S2645" i="3"/>
  <c r="T2645" i="3" s="1"/>
  <c r="S2653" i="3"/>
  <c r="T2653" i="3" s="1"/>
  <c r="S2657" i="3"/>
  <c r="T2657" i="3" s="1"/>
  <c r="S2744" i="3"/>
  <c r="T2744" i="3" s="1"/>
  <c r="S2746" i="3"/>
  <c r="T2746" i="3" s="1"/>
  <c r="S2030" i="3"/>
  <c r="T2030" i="3" s="1"/>
  <c r="S2036" i="3"/>
  <c r="T2036" i="3" s="1"/>
  <c r="S2040" i="3"/>
  <c r="T2040" i="3" s="1"/>
  <c r="S2044" i="3"/>
  <c r="T2044" i="3" s="1"/>
  <c r="S2049" i="3"/>
  <c r="T2049" i="3" s="1"/>
  <c r="S2053" i="3"/>
  <c r="T2053" i="3" s="1"/>
  <c r="S2060" i="3"/>
  <c r="T2060" i="3" s="1"/>
  <c r="S2064" i="3"/>
  <c r="T2064" i="3" s="1"/>
  <c r="S2068" i="3"/>
  <c r="T2068" i="3" s="1"/>
  <c r="S2072" i="3"/>
  <c r="T2072" i="3" s="1"/>
  <c r="S2079" i="3"/>
  <c r="T2079" i="3" s="1"/>
  <c r="S2084" i="3"/>
  <c r="T2084" i="3" s="1"/>
  <c r="S2089" i="3"/>
  <c r="T2089" i="3" s="1"/>
  <c r="S2095" i="3"/>
  <c r="T2095" i="3" s="1"/>
  <c r="S2099" i="3"/>
  <c r="T2099" i="3" s="1"/>
  <c r="S2104" i="3"/>
  <c r="T2104" i="3" s="1"/>
  <c r="S2109" i="3"/>
  <c r="T2109" i="3" s="1"/>
  <c r="S2115" i="3"/>
  <c r="T2115" i="3" s="1"/>
  <c r="S2123" i="3"/>
  <c r="T2123" i="3" s="1"/>
  <c r="S2128" i="3"/>
  <c r="T2128" i="3" s="1"/>
  <c r="S2133" i="3"/>
  <c r="T2133" i="3" s="1"/>
  <c r="S2137" i="3"/>
  <c r="T2137" i="3" s="1"/>
  <c r="S2141" i="3"/>
  <c r="T2141" i="3" s="1"/>
  <c r="S2146" i="3"/>
  <c r="T2146" i="3" s="1"/>
  <c r="S2150" i="3"/>
  <c r="T2150" i="3" s="1"/>
  <c r="S2154" i="3"/>
  <c r="T2154" i="3" s="1"/>
  <c r="S2158" i="3"/>
  <c r="T2158" i="3" s="1"/>
  <c r="S2162" i="3"/>
  <c r="T2162" i="3" s="1"/>
  <c r="S2166" i="3"/>
  <c r="T2166" i="3" s="1"/>
  <c r="S2172" i="3"/>
  <c r="T2172" i="3" s="1"/>
  <c r="S2176" i="3"/>
  <c r="T2176" i="3" s="1"/>
  <c r="S2180" i="3"/>
  <c r="T2180" i="3" s="1"/>
  <c r="S2187" i="3"/>
  <c r="T2187" i="3" s="1"/>
  <c r="S2193" i="3"/>
  <c r="T2193" i="3" s="1"/>
  <c r="S2197" i="3"/>
  <c r="T2197" i="3" s="1"/>
  <c r="S2201" i="3"/>
  <c r="T2201" i="3" s="1"/>
  <c r="S2205" i="3"/>
  <c r="T2205" i="3" s="1"/>
  <c r="S2209" i="3"/>
  <c r="T2209" i="3" s="1"/>
  <c r="S2213" i="3"/>
  <c r="T2213" i="3" s="1"/>
  <c r="S2217" i="3"/>
  <c r="T2217" i="3" s="1"/>
  <c r="S2222" i="3"/>
  <c r="T2222" i="3" s="1"/>
  <c r="S2227" i="3"/>
  <c r="T2227" i="3" s="1"/>
  <c r="S2232" i="3"/>
  <c r="T2232" i="3" s="1"/>
  <c r="S2236" i="3"/>
  <c r="T2236" i="3" s="1"/>
  <c r="S2240" i="3"/>
  <c r="T2240" i="3" s="1"/>
  <c r="S2244" i="3"/>
  <c r="T2244" i="3" s="1"/>
  <c r="S2248" i="3"/>
  <c r="T2248" i="3" s="1"/>
  <c r="S2252" i="3"/>
  <c r="T2252" i="3" s="1"/>
  <c r="S2256" i="3"/>
  <c r="T2256" i="3" s="1"/>
  <c r="S2260" i="3"/>
  <c r="T2260" i="3" s="1"/>
  <c r="S2265" i="3"/>
  <c r="T2265" i="3" s="1"/>
  <c r="S2269" i="3"/>
  <c r="T2269" i="3" s="1"/>
  <c r="S2275" i="3"/>
  <c r="T2275" i="3" s="1"/>
  <c r="S2281" i="3"/>
  <c r="T2281" i="3" s="1"/>
  <c r="S2286" i="3"/>
  <c r="T2286" i="3" s="1"/>
  <c r="S2405" i="3"/>
  <c r="T2405" i="3" s="1"/>
  <c r="S2417" i="3"/>
  <c r="T2417" i="3" s="1"/>
  <c r="S2423" i="3"/>
  <c r="T2423" i="3" s="1"/>
  <c r="S2425" i="3"/>
  <c r="T2425" i="3" s="1"/>
  <c r="S2430" i="3"/>
  <c r="T2430" i="3" s="1"/>
  <c r="S2442" i="3"/>
  <c r="T2442" i="3" s="1"/>
  <c r="S2452" i="3"/>
  <c r="T2452" i="3" s="1"/>
  <c r="S2457" i="3"/>
  <c r="T2457" i="3" s="1"/>
  <c r="S2459" i="3"/>
  <c r="T2459" i="3" s="1"/>
  <c r="S2463" i="3"/>
  <c r="T2463" i="3" s="1"/>
  <c r="S2475" i="3"/>
  <c r="T2475" i="3" s="1"/>
  <c r="S2485" i="3"/>
  <c r="T2485" i="3" s="1"/>
  <c r="S2490" i="3"/>
  <c r="T2490" i="3" s="1"/>
  <c r="S2492" i="3"/>
  <c r="T2492" i="3" s="1"/>
  <c r="S2496" i="3"/>
  <c r="T2496" i="3" s="1"/>
  <c r="S2507" i="3"/>
  <c r="T2507" i="3" s="1"/>
  <c r="S2518" i="3"/>
  <c r="T2518" i="3" s="1"/>
  <c r="S2524" i="3"/>
  <c r="T2524" i="3" s="1"/>
  <c r="S2526" i="3"/>
  <c r="T2526" i="3" s="1"/>
  <c r="S2530" i="3"/>
  <c r="T2530" i="3" s="1"/>
  <c r="S2545" i="3"/>
  <c r="T2545" i="3" s="1"/>
  <c r="S2556" i="3"/>
  <c r="T2556" i="3" s="1"/>
  <c r="S2561" i="3"/>
  <c r="T2561" i="3" s="1"/>
  <c r="S2564" i="3"/>
  <c r="T2564" i="3" s="1"/>
  <c r="S2568" i="3"/>
  <c r="T2568" i="3" s="1"/>
  <c r="S2581" i="3"/>
  <c r="T2581" i="3" s="1"/>
  <c r="S2593" i="3"/>
  <c r="T2593" i="3" s="1"/>
  <c r="S2600" i="3"/>
  <c r="T2600" i="3" s="1"/>
  <c r="S2603" i="3"/>
  <c r="T2603" i="3" s="1"/>
  <c r="S2607" i="3"/>
  <c r="T2607" i="3" s="1"/>
  <c r="S2620" i="3"/>
  <c r="T2620" i="3" s="1"/>
  <c r="S2623" i="3"/>
  <c r="T2623" i="3" s="1"/>
  <c r="S2639" i="3"/>
  <c r="T2639" i="3" s="1"/>
  <c r="S2671" i="3"/>
  <c r="T2671" i="3" s="1"/>
  <c r="S2673" i="3"/>
  <c r="T2673" i="3" s="1"/>
  <c r="S2699" i="3"/>
  <c r="T2699" i="3" s="1"/>
  <c r="S2707" i="3"/>
  <c r="T2707" i="3" s="1"/>
  <c r="S2711" i="3"/>
  <c r="T2711" i="3" s="1"/>
  <c r="S2631" i="3"/>
  <c r="T2631" i="3" s="1"/>
  <c r="S2637" i="3"/>
  <c r="T2637" i="3" s="1"/>
  <c r="S2643" i="3"/>
  <c r="T2643" i="3" s="1"/>
  <c r="S2661" i="3"/>
  <c r="T2661" i="3" s="1"/>
  <c r="S2663" i="3"/>
  <c r="T2663" i="3" s="1"/>
  <c r="S2668" i="3"/>
  <c r="T2668" i="3" s="1"/>
  <c r="S2674" i="3"/>
  <c r="T2674" i="3" s="1"/>
  <c r="S2679" i="3"/>
  <c r="T2679" i="3" s="1"/>
  <c r="S2681" i="3"/>
  <c r="T2681" i="3" s="1"/>
  <c r="S2684" i="3"/>
  <c r="T2684" i="3" s="1"/>
  <c r="S2690" i="3"/>
  <c r="T2690" i="3" s="1"/>
  <c r="S2696" i="3"/>
  <c r="T2696" i="3" s="1"/>
  <c r="S2715" i="3"/>
  <c r="T2715" i="3" s="1"/>
  <c r="S2717" i="3"/>
  <c r="T2717" i="3" s="1"/>
  <c r="S2722" i="3"/>
  <c r="T2722" i="3" s="1"/>
  <c r="S2729" i="3"/>
  <c r="T2729" i="3" s="1"/>
  <c r="S2734" i="3"/>
  <c r="T2734" i="3" s="1"/>
  <c r="S2738" i="3"/>
  <c r="T2738" i="3" s="1"/>
  <c r="S2741" i="3"/>
  <c r="T2741" i="3" s="1"/>
  <c r="S2748" i="3"/>
  <c r="T2748" i="3" s="1"/>
  <c r="S2754" i="3"/>
  <c r="T2754" i="3" s="1"/>
  <c r="S2757" i="3"/>
  <c r="T2757" i="3" s="1"/>
  <c r="U2757" i="3"/>
  <c r="S2766" i="3"/>
  <c r="T2766" i="3" s="1"/>
  <c r="S2777" i="3"/>
  <c r="T2777" i="3" s="1"/>
  <c r="S2785" i="3"/>
  <c r="T2785" i="3" s="1"/>
  <c r="S2795" i="3"/>
  <c r="T2795" i="3" s="1"/>
  <c r="S2802" i="3"/>
  <c r="T2802" i="3" s="1"/>
  <c r="S2813" i="3"/>
  <c r="T2813" i="3" s="1"/>
  <c r="S2820" i="3"/>
  <c r="T2820" i="3" s="1"/>
  <c r="S2830" i="3"/>
  <c r="T2830" i="3" s="1"/>
  <c r="S2837" i="3"/>
  <c r="T2837" i="3" s="1"/>
  <c r="S2848" i="3"/>
  <c r="T2848" i="3" s="1"/>
  <c r="S2854" i="3"/>
  <c r="T2854" i="3" s="1"/>
  <c r="S2866" i="3"/>
  <c r="T2866" i="3" s="1"/>
  <c r="S2873" i="3"/>
  <c r="T2873" i="3" s="1"/>
  <c r="S2884" i="3"/>
  <c r="T2884" i="3" s="1"/>
  <c r="S2890" i="3"/>
  <c r="T2890" i="3" s="1"/>
  <c r="S2901" i="3"/>
  <c r="T2901" i="3" s="1"/>
  <c r="S2908" i="3"/>
  <c r="T2908" i="3" s="1"/>
  <c r="S2946" i="3"/>
  <c r="T2946" i="3" s="1"/>
  <c r="S3025" i="3"/>
  <c r="T3025" i="3" s="1"/>
  <c r="S3058" i="3"/>
  <c r="T3058" i="3" s="1"/>
  <c r="S3061" i="3"/>
  <c r="T3061" i="3" s="1"/>
  <c r="S3093" i="3"/>
  <c r="T3093" i="3" s="1"/>
  <c r="S3095" i="3"/>
  <c r="T3095" i="3" s="1"/>
  <c r="S3133" i="3"/>
  <c r="T3133" i="3" s="1"/>
  <c r="S2626" i="3"/>
  <c r="T2626" i="3" s="1"/>
  <c r="S2628" i="3"/>
  <c r="T2628" i="3" s="1"/>
  <c r="S2634" i="3"/>
  <c r="T2634" i="3" s="1"/>
  <c r="S2652" i="3"/>
  <c r="T2652" i="3" s="1"/>
  <c r="S2655" i="3"/>
  <c r="T2655" i="3" s="1"/>
  <c r="S2658" i="3"/>
  <c r="T2658" i="3" s="1"/>
  <c r="S2665" i="3"/>
  <c r="T2665" i="3" s="1"/>
  <c r="S2672" i="3"/>
  <c r="T2672" i="3" s="1"/>
  <c r="S2682" i="3"/>
  <c r="T2682" i="3" s="1"/>
  <c r="S2688" i="3"/>
  <c r="T2688" i="3" s="1"/>
  <c r="S2706" i="3"/>
  <c r="T2706" i="3" s="1"/>
  <c r="S2709" i="3"/>
  <c r="T2709" i="3" s="1"/>
  <c r="S2712" i="3"/>
  <c r="T2712" i="3" s="1"/>
  <c r="S2718" i="3"/>
  <c r="T2718" i="3" s="1"/>
  <c r="S2726" i="3"/>
  <c r="T2726" i="3" s="1"/>
  <c r="S2739" i="3"/>
  <c r="T2739" i="3" s="1"/>
  <c r="S2745" i="3"/>
  <c r="T2745" i="3" s="1"/>
  <c r="S2758" i="3"/>
  <c r="T2758" i="3" s="1"/>
  <c r="S2767" i="3"/>
  <c r="T2767" i="3" s="1"/>
  <c r="S2774" i="3"/>
  <c r="T2774" i="3" s="1"/>
  <c r="S2778" i="3"/>
  <c r="T2778" i="3" s="1"/>
  <c r="S2786" i="3"/>
  <c r="T2786" i="3" s="1"/>
  <c r="S2792" i="3"/>
  <c r="T2792" i="3" s="1"/>
  <c r="S2796" i="3"/>
  <c r="T2796" i="3" s="1"/>
  <c r="S2803" i="3"/>
  <c r="T2803" i="3" s="1"/>
  <c r="S2810" i="3"/>
  <c r="T2810" i="3" s="1"/>
  <c r="S2815" i="3"/>
  <c r="T2815" i="3" s="1"/>
  <c r="S2821" i="3"/>
  <c r="T2821" i="3" s="1"/>
  <c r="S2827" i="3"/>
  <c r="T2827" i="3" s="1"/>
  <c r="S2831" i="3"/>
  <c r="T2831" i="3" s="1"/>
  <c r="S2838" i="3"/>
  <c r="T2838" i="3" s="1"/>
  <c r="S2845" i="3"/>
  <c r="T2845" i="3" s="1"/>
  <c r="S2849" i="3"/>
  <c r="T2849" i="3" s="1"/>
  <c r="S2857" i="3"/>
  <c r="T2857" i="3" s="1"/>
  <c r="S2863" i="3"/>
  <c r="T2863" i="3" s="1"/>
  <c r="S2868" i="3"/>
  <c r="T2868" i="3" s="1"/>
  <c r="S2874" i="3"/>
  <c r="T2874" i="3" s="1"/>
  <c r="S2880" i="3"/>
  <c r="T2880" i="3" s="1"/>
  <c r="S2885" i="3"/>
  <c r="T2885" i="3" s="1"/>
  <c r="S2891" i="3"/>
  <c r="T2891" i="3" s="1"/>
  <c r="U2891" i="3"/>
  <c r="S2898" i="3"/>
  <c r="T2898" i="3" s="1"/>
  <c r="S2902" i="3"/>
  <c r="T2902" i="3" s="1"/>
  <c r="S2909" i="3"/>
  <c r="T2909" i="3" s="1"/>
  <c r="S2918" i="3"/>
  <c r="T2918" i="3" s="1"/>
  <c r="S2997" i="3"/>
  <c r="T2997" i="3" s="1"/>
  <c r="S3021" i="3"/>
  <c r="T3021" i="3" s="1"/>
  <c r="U3021" i="3"/>
  <c r="S3023" i="3"/>
  <c r="T3023" i="3" s="1"/>
  <c r="S3033" i="3"/>
  <c r="T3033" i="3" s="1"/>
  <c r="S3081" i="3"/>
  <c r="T3081" i="3" s="1"/>
  <c r="S3088" i="3"/>
  <c r="T3088" i="3" s="1"/>
  <c r="S3122" i="3"/>
  <c r="T3122" i="3" s="1"/>
  <c r="U3122" i="3"/>
  <c r="S3130" i="3"/>
  <c r="T3130" i="3" s="1"/>
  <c r="S3197" i="3"/>
  <c r="T3197" i="3" s="1"/>
  <c r="S2401" i="3"/>
  <c r="T2401" i="3" s="1"/>
  <c r="S2410" i="3"/>
  <c r="T2410" i="3" s="1"/>
  <c r="S2420" i="3"/>
  <c r="T2420" i="3" s="1"/>
  <c r="S2429" i="3"/>
  <c r="T2429" i="3" s="1"/>
  <c r="S2437" i="3"/>
  <c r="T2437" i="3" s="1"/>
  <c r="S2446" i="3"/>
  <c r="T2446" i="3" s="1"/>
  <c r="S2454" i="3"/>
  <c r="T2454" i="3" s="1"/>
  <c r="S2462" i="3"/>
  <c r="T2462" i="3" s="1"/>
  <c r="S2470" i="3"/>
  <c r="T2470" i="3" s="1"/>
  <c r="S2479" i="3"/>
  <c r="T2479" i="3" s="1"/>
  <c r="S2487" i="3"/>
  <c r="T2487" i="3" s="1"/>
  <c r="S2495" i="3"/>
  <c r="T2495" i="3" s="1"/>
  <c r="S2503" i="3"/>
  <c r="T2503" i="3" s="1"/>
  <c r="S2511" i="3"/>
  <c r="T2511" i="3" s="1"/>
  <c r="S2520" i="3"/>
  <c r="T2520" i="3" s="1"/>
  <c r="S2529" i="3"/>
  <c r="T2529" i="3" s="1"/>
  <c r="S2541" i="3"/>
  <c r="T2541" i="3" s="1"/>
  <c r="S2549" i="3"/>
  <c r="T2549" i="3" s="1"/>
  <c r="S2558" i="3"/>
  <c r="T2558" i="3" s="1"/>
  <c r="S2567" i="3"/>
  <c r="T2567" i="3" s="1"/>
  <c r="S2575" i="3"/>
  <c r="T2575" i="3" s="1"/>
  <c r="S2586" i="3"/>
  <c r="T2586" i="3" s="1"/>
  <c r="S2596" i="3"/>
  <c r="T2596" i="3" s="1"/>
  <c r="S2606" i="3"/>
  <c r="T2606" i="3" s="1"/>
  <c r="S2614" i="3"/>
  <c r="T2614" i="3" s="1"/>
  <c r="S2642" i="3"/>
  <c r="T2642" i="3" s="1"/>
  <c r="S2644" i="3"/>
  <c r="T2644" i="3" s="1"/>
  <c r="S2648" i="3"/>
  <c r="T2648" i="3" s="1"/>
  <c r="S2656" i="3"/>
  <c r="T2656" i="3" s="1"/>
  <c r="S2662" i="3"/>
  <c r="T2662" i="3" s="1"/>
  <c r="S2680" i="3"/>
  <c r="T2680" i="3" s="1"/>
  <c r="S2695" i="3"/>
  <c r="T2695" i="3" s="1"/>
  <c r="S2697" i="3"/>
  <c r="T2697" i="3" s="1"/>
  <c r="S2701" i="3"/>
  <c r="T2701" i="3" s="1"/>
  <c r="S2710" i="3"/>
  <c r="T2710" i="3" s="1"/>
  <c r="S2716" i="3"/>
  <c r="T2716" i="3" s="1"/>
  <c r="S2735" i="3"/>
  <c r="T2735" i="3" s="1"/>
  <c r="S2753" i="3"/>
  <c r="T2753" i="3" s="1"/>
  <c r="S2755" i="3"/>
  <c r="T2755" i="3" s="1"/>
  <c r="S2768" i="3"/>
  <c r="T2768" i="3" s="1"/>
  <c r="S2775" i="3"/>
  <c r="T2775" i="3" s="1"/>
  <c r="S2787" i="3"/>
  <c r="T2787" i="3" s="1"/>
  <c r="U2793" i="3"/>
  <c r="S2793" i="3"/>
  <c r="T2793" i="3" s="1"/>
  <c r="S2804" i="3"/>
  <c r="T2804" i="3" s="1"/>
  <c r="S2811" i="3"/>
  <c r="T2811" i="3" s="1"/>
  <c r="S2822" i="3"/>
  <c r="T2822" i="3" s="1"/>
  <c r="S2828" i="3"/>
  <c r="T2828" i="3" s="1"/>
  <c r="S2839" i="3"/>
  <c r="T2839" i="3" s="1"/>
  <c r="S2846" i="3"/>
  <c r="T2846" i="3" s="1"/>
  <c r="S2858" i="3"/>
  <c r="T2858" i="3" s="1"/>
  <c r="S2864" i="3"/>
  <c r="T2864" i="3" s="1"/>
  <c r="S2875" i="3"/>
  <c r="T2875" i="3" s="1"/>
  <c r="S2882" i="3"/>
  <c r="T2882" i="3" s="1"/>
  <c r="S2892" i="3"/>
  <c r="T2892" i="3" s="1"/>
  <c r="S2899" i="3"/>
  <c r="T2899" i="3" s="1"/>
  <c r="U2910" i="3"/>
  <c r="S2910" i="3"/>
  <c r="T2910" i="3" s="1"/>
  <c r="S2961" i="3"/>
  <c r="T2961" i="3" s="1"/>
  <c r="S2987" i="3"/>
  <c r="T2987" i="3" s="1"/>
  <c r="S3007" i="3"/>
  <c r="T3007" i="3" s="1"/>
  <c r="S3042" i="3"/>
  <c r="T3042" i="3" s="1"/>
  <c r="U3042" i="3"/>
  <c r="S3050" i="3"/>
  <c r="T3050" i="3" s="1"/>
  <c r="S3077" i="3"/>
  <c r="T3077" i="3" s="1"/>
  <c r="S3079" i="3"/>
  <c r="T3079" i="3" s="1"/>
  <c r="S3113" i="3"/>
  <c r="T3113" i="3" s="1"/>
  <c r="S3118" i="3"/>
  <c r="T3118" i="3" s="1"/>
  <c r="S2920" i="3"/>
  <c r="T2920" i="3" s="1"/>
  <c r="U2920" i="3"/>
  <c r="S2928" i="3"/>
  <c r="T2928" i="3" s="1"/>
  <c r="S2935" i="3"/>
  <c r="T2935" i="3" s="1"/>
  <c r="S2947" i="3"/>
  <c r="T2947" i="3" s="1"/>
  <c r="S2949" i="3"/>
  <c r="T2949" i="3" s="1"/>
  <c r="S2968" i="3"/>
  <c r="T2968" i="3" s="1"/>
  <c r="S2974" i="3"/>
  <c r="T2974" i="3" s="1"/>
  <c r="S2984" i="3"/>
  <c r="T2984" i="3" s="1"/>
  <c r="S2992" i="3"/>
  <c r="T2992" i="3" s="1"/>
  <c r="S3012" i="3"/>
  <c r="T3012" i="3" s="1"/>
  <c r="S3029" i="3"/>
  <c r="T3029" i="3" s="1"/>
  <c r="S3047" i="3"/>
  <c r="T3047" i="3" s="1"/>
  <c r="S3068" i="3"/>
  <c r="T3068" i="3" s="1"/>
  <c r="S3085" i="3"/>
  <c r="T3085" i="3" s="1"/>
  <c r="S3104" i="3"/>
  <c r="T3104" i="3" s="1"/>
  <c r="S3126" i="3"/>
  <c r="T3126" i="3" s="1"/>
  <c r="S3134" i="3"/>
  <c r="T3134" i="3" s="1"/>
  <c r="S3136" i="3"/>
  <c r="T3136" i="3" s="1"/>
  <c r="S3141" i="3"/>
  <c r="T3141" i="3" s="1"/>
  <c r="S3144" i="3"/>
  <c r="T3144" i="3" s="1"/>
  <c r="S3152" i="3"/>
  <c r="T3152" i="3" s="1"/>
  <c r="S3161" i="3"/>
  <c r="T3161" i="3" s="1"/>
  <c r="S3171" i="3"/>
  <c r="T3171" i="3" s="1"/>
  <c r="S3180" i="3"/>
  <c r="T3180" i="3" s="1"/>
  <c r="S3192" i="3"/>
  <c r="T3192" i="3" s="1"/>
  <c r="S3194" i="3"/>
  <c r="T3194" i="3" s="1"/>
  <c r="S3196" i="3"/>
  <c r="T3196" i="3" s="1"/>
  <c r="S3203" i="3"/>
  <c r="T3203" i="3" s="1"/>
  <c r="S3205" i="3"/>
  <c r="T3205" i="3" s="1"/>
  <c r="S3213" i="3"/>
  <c r="T3213" i="3" s="1"/>
  <c r="S3217" i="3"/>
  <c r="T3217" i="3" s="1"/>
  <c r="S3222" i="3"/>
  <c r="T3222" i="3" s="1"/>
  <c r="S3240" i="3"/>
  <c r="T3240" i="3" s="1"/>
  <c r="S3242" i="3"/>
  <c r="T3242" i="3" s="1"/>
  <c r="S3253" i="3"/>
  <c r="T3253" i="3" s="1"/>
  <c r="S3258" i="3"/>
  <c r="T3258" i="3" s="1"/>
  <c r="S3261" i="3"/>
  <c r="T3261" i="3" s="1"/>
  <c r="S3263" i="3"/>
  <c r="T3263" i="3" s="1"/>
  <c r="S3265" i="3"/>
  <c r="T3265" i="3" s="1"/>
  <c r="S3275" i="3"/>
  <c r="T3275" i="3" s="1"/>
  <c r="S3280" i="3"/>
  <c r="T3280" i="3" s="1"/>
  <c r="S3283" i="3"/>
  <c r="T3283" i="3" s="1"/>
  <c r="S3291" i="3"/>
  <c r="T3291" i="3" s="1"/>
  <c r="S3302" i="3"/>
  <c r="T3302" i="3" s="1"/>
  <c r="S3307" i="3"/>
  <c r="T3307" i="3" s="1"/>
  <c r="S3309" i="3"/>
  <c r="T3309" i="3" s="1"/>
  <c r="S3324" i="3"/>
  <c r="T3324" i="3" s="1"/>
  <c r="S3327" i="3"/>
  <c r="T3327" i="3" s="1"/>
  <c r="S3330" i="3"/>
  <c r="T3330" i="3" s="1"/>
  <c r="S3340" i="3"/>
  <c r="T3340" i="3" s="1"/>
  <c r="S3354" i="3"/>
  <c r="T3354" i="3" s="1"/>
  <c r="S3365" i="3"/>
  <c r="T3365" i="3" s="1"/>
  <c r="S3383" i="3"/>
  <c r="T3383" i="3" s="1"/>
  <c r="S3398" i="3"/>
  <c r="T3398" i="3" s="1"/>
  <c r="S3402" i="3"/>
  <c r="T3402" i="3" s="1"/>
  <c r="S3410" i="3"/>
  <c r="T3410" i="3" s="1"/>
  <c r="S3413" i="3"/>
  <c r="T3413" i="3" s="1"/>
  <c r="S3415" i="3"/>
  <c r="T3415" i="3" s="1"/>
  <c r="S3418" i="3"/>
  <c r="T3418" i="3" s="1"/>
  <c r="S3425" i="3"/>
  <c r="T3425" i="3" s="1"/>
  <c r="S3432" i="3"/>
  <c r="T3432" i="3" s="1"/>
  <c r="S3434" i="3"/>
  <c r="T3434" i="3" s="1"/>
  <c r="S3445" i="3"/>
  <c r="T3445" i="3" s="1"/>
  <c r="S3478" i="3"/>
  <c r="T3478" i="3" s="1"/>
  <c r="S3496" i="3"/>
  <c r="T3496" i="3" s="1"/>
  <c r="S3553" i="3"/>
  <c r="T3553" i="3" s="1"/>
  <c r="S3612" i="3"/>
  <c r="T3612" i="3" s="1"/>
  <c r="U3612" i="3"/>
  <c r="S3666" i="3"/>
  <c r="T3666" i="3" s="1"/>
  <c r="S4151" i="3"/>
  <c r="T4151" i="3" s="1"/>
  <c r="S4160" i="3"/>
  <c r="T4160" i="3" s="1"/>
  <c r="S4184" i="3"/>
  <c r="T4184" i="3" s="1"/>
  <c r="S4197" i="3"/>
  <c r="T4197" i="3" s="1"/>
  <c r="S4211" i="3"/>
  <c r="T4211" i="3" s="1"/>
  <c r="S4218" i="3"/>
  <c r="T4218" i="3" s="1"/>
  <c r="S2763" i="3"/>
  <c r="T2763" i="3" s="1"/>
  <c r="S2773" i="3"/>
  <c r="T2773" i="3" s="1"/>
  <c r="S2783" i="3"/>
  <c r="T2783" i="3" s="1"/>
  <c r="S2791" i="3"/>
  <c r="T2791" i="3" s="1"/>
  <c r="S2799" i="3"/>
  <c r="T2799" i="3" s="1"/>
  <c r="S2808" i="3"/>
  <c r="T2808" i="3" s="1"/>
  <c r="S2818" i="3"/>
  <c r="T2818" i="3" s="1"/>
  <c r="S2826" i="3"/>
  <c r="T2826" i="3" s="1"/>
  <c r="S2835" i="3"/>
  <c r="T2835" i="3" s="1"/>
  <c r="S2843" i="3"/>
  <c r="T2843" i="3" s="1"/>
  <c r="S2852" i="3"/>
  <c r="T2852" i="3" s="1"/>
  <c r="S2862" i="3"/>
  <c r="T2862" i="3" s="1"/>
  <c r="S2871" i="3"/>
  <c r="T2871" i="3" s="1"/>
  <c r="S2879" i="3"/>
  <c r="T2879" i="3" s="1"/>
  <c r="S2888" i="3"/>
  <c r="T2888" i="3" s="1"/>
  <c r="S2897" i="3"/>
  <c r="T2897" i="3" s="1"/>
  <c r="S2906" i="3"/>
  <c r="T2906" i="3" s="1"/>
  <c r="S2917" i="3"/>
  <c r="T2917" i="3" s="1"/>
  <c r="S2919" i="3"/>
  <c r="T2919" i="3" s="1"/>
  <c r="S2926" i="3"/>
  <c r="T2926" i="3" s="1"/>
  <c r="S2927" i="3"/>
  <c r="T2927" i="3" s="1"/>
  <c r="S2941" i="3"/>
  <c r="T2941" i="3" s="1"/>
  <c r="S2964" i="3"/>
  <c r="T2964" i="3" s="1"/>
  <c r="S2966" i="3"/>
  <c r="T2966" i="3" s="1"/>
  <c r="S2967" i="3"/>
  <c r="T2967" i="3" s="1"/>
  <c r="S2981" i="3"/>
  <c r="T2981" i="3" s="1"/>
  <c r="S2989" i="3"/>
  <c r="T2989" i="3" s="1"/>
  <c r="S2999" i="3"/>
  <c r="T2999" i="3" s="1"/>
  <c r="S3011" i="3"/>
  <c r="T3011" i="3" s="1"/>
  <c r="S3018" i="3"/>
  <c r="T3018" i="3" s="1"/>
  <c r="S3028" i="3"/>
  <c r="T3028" i="3" s="1"/>
  <c r="S3035" i="3"/>
  <c r="T3035" i="3" s="1"/>
  <c r="S3046" i="3"/>
  <c r="T3046" i="3" s="1"/>
  <c r="S3052" i="3"/>
  <c r="T3052" i="3" s="1"/>
  <c r="S3067" i="3"/>
  <c r="T3067" i="3" s="1"/>
  <c r="S3074" i="3"/>
  <c r="T3074" i="3" s="1"/>
  <c r="S3084" i="3"/>
  <c r="T3084" i="3" s="1"/>
  <c r="S3090" i="3"/>
  <c r="T3090" i="3" s="1"/>
  <c r="S3102" i="3"/>
  <c r="T3102" i="3" s="1"/>
  <c r="S3110" i="3"/>
  <c r="T3110" i="3" s="1"/>
  <c r="S3125" i="3"/>
  <c r="T3125" i="3" s="1"/>
  <c r="S3142" i="3"/>
  <c r="T3142" i="3" s="1"/>
  <c r="S3153" i="3"/>
  <c r="T3153" i="3" s="1"/>
  <c r="S3156" i="3"/>
  <c r="T3156" i="3" s="1"/>
  <c r="S3159" i="3"/>
  <c r="T3159" i="3" s="1"/>
  <c r="S3164" i="3"/>
  <c r="T3164" i="3" s="1"/>
  <c r="S3169" i="3"/>
  <c r="T3169" i="3" s="1"/>
  <c r="U3169" i="3"/>
  <c r="S3178" i="3"/>
  <c r="T3178" i="3" s="1"/>
  <c r="S3181" i="3"/>
  <c r="T3181" i="3" s="1"/>
  <c r="S3187" i="3"/>
  <c r="T3187" i="3" s="1"/>
  <c r="S3206" i="3"/>
  <c r="T3206" i="3" s="1"/>
  <c r="S3208" i="3"/>
  <c r="T3208" i="3" s="1"/>
  <c r="S3220" i="3"/>
  <c r="T3220" i="3" s="1"/>
  <c r="S3225" i="3"/>
  <c r="T3225" i="3" s="1"/>
  <c r="S3228" i="3"/>
  <c r="T3228" i="3" s="1"/>
  <c r="U3228" i="3"/>
  <c r="S3230" i="3"/>
  <c r="T3230" i="3" s="1"/>
  <c r="S3243" i="3"/>
  <c r="T3243" i="3" s="1"/>
  <c r="U3243" i="3"/>
  <c r="S3248" i="3"/>
  <c r="T3248" i="3" s="1"/>
  <c r="S3251" i="3"/>
  <c r="T3251" i="3" s="1"/>
  <c r="S3256" i="3"/>
  <c r="T3256" i="3" s="1"/>
  <c r="S3259" i="3"/>
  <c r="T3259" i="3" s="1"/>
  <c r="S3266" i="3"/>
  <c r="T3266" i="3" s="1"/>
  <c r="S3273" i="3"/>
  <c r="T3273" i="3" s="1"/>
  <c r="S3281" i="3"/>
  <c r="T3281" i="3" s="1"/>
  <c r="S3292" i="3"/>
  <c r="T3292" i="3" s="1"/>
  <c r="S3295" i="3"/>
  <c r="T3295" i="3" s="1"/>
  <c r="S3313" i="3"/>
  <c r="T3313" i="3" s="1"/>
  <c r="S3315" i="3"/>
  <c r="T3315" i="3" s="1"/>
  <c r="S3321" i="3"/>
  <c r="T3321" i="3" s="1"/>
  <c r="S3328" i="3"/>
  <c r="T3328" i="3" s="1"/>
  <c r="S3350" i="3"/>
  <c r="T3350" i="3" s="1"/>
  <c r="S3356" i="3"/>
  <c r="T3356" i="3" s="1"/>
  <c r="S3372" i="3"/>
  <c r="T3372" i="3" s="1"/>
  <c r="S3387" i="3"/>
  <c r="T3387" i="3" s="1"/>
  <c r="S3393" i="3"/>
  <c r="T3393" i="3" s="1"/>
  <c r="S3403" i="3"/>
  <c r="T3403" i="3" s="1"/>
  <c r="S3421" i="3"/>
  <c r="T3421" i="3" s="1"/>
  <c r="S3424" i="3"/>
  <c r="T3424" i="3" s="1"/>
  <c r="S3426" i="3"/>
  <c r="T3426" i="3" s="1"/>
  <c r="S3446" i="3"/>
  <c r="T3446" i="3" s="1"/>
  <c r="S3450" i="3"/>
  <c r="T3450" i="3" s="1"/>
  <c r="S3452" i="3"/>
  <c r="T3452" i="3" s="1"/>
  <c r="S3466" i="3"/>
  <c r="T3466" i="3" s="1"/>
  <c r="S3468" i="3"/>
  <c r="T3468" i="3" s="1"/>
  <c r="S3471" i="3"/>
  <c r="T3471" i="3" s="1"/>
  <c r="S3481" i="3"/>
  <c r="T3481" i="3" s="1"/>
  <c r="S3510" i="3"/>
  <c r="T3510" i="3" s="1"/>
  <c r="S3519" i="3"/>
  <c r="T3519" i="3" s="1"/>
  <c r="S3522" i="3"/>
  <c r="T3522" i="3" s="1"/>
  <c r="S3529" i="3"/>
  <c r="T3529" i="3" s="1"/>
  <c r="S3544" i="3"/>
  <c r="T3544" i="3" s="1"/>
  <c r="S3554" i="3"/>
  <c r="T3554" i="3" s="1"/>
  <c r="S3596" i="3"/>
  <c r="T3596" i="3" s="1"/>
  <c r="S3602" i="3"/>
  <c r="T3602" i="3" s="1"/>
  <c r="S3787" i="3"/>
  <c r="T3787" i="3" s="1"/>
  <c r="S3880" i="3"/>
  <c r="T3880" i="3" s="1"/>
  <c r="S2923" i="3"/>
  <c r="T2923" i="3" s="1"/>
  <c r="S2931" i="3"/>
  <c r="T2931" i="3" s="1"/>
  <c r="S2954" i="3"/>
  <c r="T2954" i="3" s="1"/>
  <c r="S2956" i="3"/>
  <c r="T2956" i="3" s="1"/>
  <c r="S2957" i="3"/>
  <c r="T2957" i="3" s="1"/>
  <c r="S2971" i="3"/>
  <c r="T2971" i="3" s="1"/>
  <c r="S3004" i="3"/>
  <c r="T3004" i="3" s="1"/>
  <c r="S3022" i="3"/>
  <c r="T3022" i="3" s="1"/>
  <c r="S3039" i="3"/>
  <c r="T3039" i="3" s="1"/>
  <c r="S3059" i="3"/>
  <c r="T3059" i="3" s="1"/>
  <c r="S3078" i="3"/>
  <c r="T3078" i="3" s="1"/>
  <c r="S3094" i="3"/>
  <c r="T3094" i="3" s="1"/>
  <c r="S3116" i="3"/>
  <c r="T3116" i="3" s="1"/>
  <c r="S3135" i="3"/>
  <c r="T3135" i="3" s="1"/>
  <c r="S3140" i="3"/>
  <c r="T3140" i="3" s="1"/>
  <c r="S3143" i="3"/>
  <c r="T3143" i="3" s="1"/>
  <c r="S3148" i="3"/>
  <c r="T3148" i="3" s="1"/>
  <c r="S3170" i="3"/>
  <c r="T3170" i="3" s="1"/>
  <c r="S3173" i="3"/>
  <c r="T3173" i="3" s="1"/>
  <c r="S3184" i="3"/>
  <c r="T3184" i="3" s="1"/>
  <c r="S3190" i="3"/>
  <c r="T3190" i="3" s="1"/>
  <c r="S3193" i="3"/>
  <c r="T3193" i="3" s="1"/>
  <c r="S3195" i="3"/>
  <c r="T3195" i="3" s="1"/>
  <c r="S3209" i="3"/>
  <c r="T3209" i="3" s="1"/>
  <c r="S3214" i="3"/>
  <c r="T3214" i="3" s="1"/>
  <c r="S3218" i="3"/>
  <c r="T3218" i="3" s="1"/>
  <c r="S3223" i="3"/>
  <c r="T3223" i="3" s="1"/>
  <c r="S3226" i="3"/>
  <c r="T3226" i="3" s="1"/>
  <c r="S3233" i="3"/>
  <c r="T3233" i="3" s="1"/>
  <c r="S3241" i="3"/>
  <c r="T3241" i="3" s="1"/>
  <c r="S3249" i="3"/>
  <c r="T3249" i="3" s="1"/>
  <c r="S3260" i="3"/>
  <c r="T3260" i="3" s="1"/>
  <c r="S3262" i="3"/>
  <c r="T3262" i="3" s="1"/>
  <c r="S3264" i="3"/>
  <c r="T3264" i="3" s="1"/>
  <c r="S3269" i="3"/>
  <c r="T3269" i="3" s="1"/>
  <c r="S3271" i="3"/>
  <c r="T3271" i="3" s="1"/>
  <c r="S3279" i="3"/>
  <c r="T3279" i="3" s="1"/>
  <c r="S3282" i="3"/>
  <c r="T3282" i="3" s="1"/>
  <c r="S3287" i="3"/>
  <c r="T3287" i="3" s="1"/>
  <c r="S3298" i="3"/>
  <c r="T3298" i="3" s="1"/>
  <c r="S3311" i="3"/>
  <c r="T3311" i="3" s="1"/>
  <c r="U3319" i="3"/>
  <c r="S3329" i="3"/>
  <c r="T3329" i="3" s="1"/>
  <c r="S3338" i="3"/>
  <c r="T3338" i="3" s="1"/>
  <c r="S3345" i="3"/>
  <c r="T3345" i="3" s="1"/>
  <c r="S3347" i="3"/>
  <c r="T3347" i="3" s="1"/>
  <c r="S3351" i="3"/>
  <c r="T3351" i="3" s="1"/>
  <c r="S3355" i="3"/>
  <c r="T3355" i="3" s="1"/>
  <c r="S3359" i="3"/>
  <c r="T3359" i="3" s="1"/>
  <c r="S3363" i="3"/>
  <c r="T3363" i="3" s="1"/>
  <c r="S3366" i="3"/>
  <c r="T3366" i="3" s="1"/>
  <c r="S3374" i="3"/>
  <c r="T3374" i="3" s="1"/>
  <c r="S3390" i="3"/>
  <c r="T3390" i="3" s="1"/>
  <c r="S3401" i="3"/>
  <c r="T3401" i="3" s="1"/>
  <c r="S3408" i="3"/>
  <c r="T3408" i="3" s="1"/>
  <c r="S3411" i="3"/>
  <c r="T3411" i="3" s="1"/>
  <c r="S3414" i="3"/>
  <c r="T3414" i="3" s="1"/>
  <c r="S3416" i="3"/>
  <c r="T3416" i="3" s="1"/>
  <c r="S3431" i="3"/>
  <c r="T3431" i="3" s="1"/>
  <c r="S3435" i="3"/>
  <c r="T3435" i="3" s="1"/>
  <c r="S3439" i="3"/>
  <c r="T3439" i="3" s="1"/>
  <c r="S3456" i="3"/>
  <c r="T3456" i="3" s="1"/>
  <c r="S3458" i="3"/>
  <c r="T3458" i="3" s="1"/>
  <c r="S3462" i="3"/>
  <c r="T3462" i="3" s="1"/>
  <c r="S3469" i="3"/>
  <c r="T3469" i="3" s="1"/>
  <c r="U3479" i="3"/>
  <c r="S3490" i="3"/>
  <c r="T3490" i="3" s="1"/>
  <c r="U3494" i="3"/>
  <c r="S3494" i="3"/>
  <c r="T3494" i="3" s="1"/>
  <c r="S3500" i="3"/>
  <c r="T3500" i="3" s="1"/>
  <c r="S3506" i="3"/>
  <c r="T3506" i="3" s="1"/>
  <c r="S3515" i="3"/>
  <c r="T3515" i="3" s="1"/>
  <c r="S3574" i="3"/>
  <c r="T3574" i="3" s="1"/>
  <c r="S3577" i="3"/>
  <c r="T3577" i="3" s="1"/>
  <c r="S3592" i="3"/>
  <c r="T3592" i="3" s="1"/>
  <c r="S3715" i="3"/>
  <c r="T3715" i="3" s="1"/>
  <c r="S2937" i="3"/>
  <c r="T2937" i="3" s="1"/>
  <c r="U2937" i="3"/>
  <c r="S2944" i="3"/>
  <c r="T2944" i="3" s="1"/>
  <c r="S2960" i="3"/>
  <c r="T2960" i="3" s="1"/>
  <c r="S2962" i="3"/>
  <c r="T2962" i="3" s="1"/>
  <c r="S2977" i="3"/>
  <c r="T2977" i="3" s="1"/>
  <c r="S2986" i="3"/>
  <c r="T2986" i="3" s="1"/>
  <c r="S2994" i="3"/>
  <c r="T2994" i="3" s="1"/>
  <c r="S3006" i="3"/>
  <c r="T3006" i="3" s="1"/>
  <c r="S3008" i="3"/>
  <c r="T3008" i="3" s="1"/>
  <c r="S3014" i="3"/>
  <c r="T3014" i="3" s="1"/>
  <c r="S3024" i="3"/>
  <c r="T3024" i="3" s="1"/>
  <c r="S3026" i="3"/>
  <c r="T3026" i="3" s="1"/>
  <c r="S3032" i="3"/>
  <c r="T3032" i="3" s="1"/>
  <c r="S3041" i="3"/>
  <c r="T3041" i="3" s="1"/>
  <c r="S3044" i="3"/>
  <c r="T3044" i="3" s="1"/>
  <c r="S3049" i="3"/>
  <c r="T3049" i="3" s="1"/>
  <c r="S3062" i="3"/>
  <c r="T3062" i="3" s="1"/>
  <c r="S3065" i="3"/>
  <c r="T3065" i="3" s="1"/>
  <c r="S3070" i="3"/>
  <c r="T3070" i="3" s="1"/>
  <c r="S3080" i="3"/>
  <c r="T3080" i="3" s="1"/>
  <c r="S3082" i="3"/>
  <c r="T3082" i="3" s="1"/>
  <c r="S3087" i="3"/>
  <c r="T3087" i="3" s="1"/>
  <c r="S3096" i="3"/>
  <c r="T3096" i="3" s="1"/>
  <c r="S3100" i="3"/>
  <c r="T3100" i="3" s="1"/>
  <c r="S3106" i="3"/>
  <c r="T3106" i="3" s="1"/>
  <c r="S3121" i="3"/>
  <c r="T3121" i="3" s="1"/>
  <c r="S3123" i="3"/>
  <c r="T3123" i="3" s="1"/>
  <c r="S3129" i="3"/>
  <c r="T3129" i="3" s="1"/>
  <c r="S3131" i="3"/>
  <c r="T3131" i="3" s="1"/>
  <c r="S3146" i="3"/>
  <c r="T3146" i="3" s="1"/>
  <c r="S3151" i="3"/>
  <c r="T3151" i="3" s="1"/>
  <c r="S3154" i="3"/>
  <c r="T3154" i="3" s="1"/>
  <c r="S3157" i="3"/>
  <c r="T3157" i="3" s="1"/>
  <c r="U3157" i="3"/>
  <c r="S3160" i="3"/>
  <c r="T3160" i="3" s="1"/>
  <c r="S3174" i="3"/>
  <c r="T3174" i="3" s="1"/>
  <c r="S3179" i="3"/>
  <c r="T3179" i="3" s="1"/>
  <c r="S3182" i="3"/>
  <c r="T3182" i="3" s="1"/>
  <c r="S3191" i="3"/>
  <c r="T3191" i="3" s="1"/>
  <c r="S3198" i="3"/>
  <c r="T3198" i="3" s="1"/>
  <c r="S3207" i="3"/>
  <c r="T3207" i="3" s="1"/>
  <c r="S3215" i="3"/>
  <c r="T3215" i="3" s="1"/>
  <c r="S3227" i="3"/>
  <c r="T3227" i="3" s="1"/>
  <c r="S3229" i="3"/>
  <c r="T3229" i="3" s="1"/>
  <c r="S3231" i="3"/>
  <c r="T3231" i="3" s="1"/>
  <c r="S3237" i="3"/>
  <c r="T3237" i="3" s="1"/>
  <c r="S3239" i="3"/>
  <c r="T3239" i="3" s="1"/>
  <c r="S3247" i="3"/>
  <c r="T3247" i="3" s="1"/>
  <c r="S3250" i="3"/>
  <c r="T3250" i="3" s="1"/>
  <c r="S3255" i="3"/>
  <c r="T3255" i="3" s="1"/>
  <c r="S3272" i="3"/>
  <c r="T3272" i="3" s="1"/>
  <c r="S3274" i="3"/>
  <c r="T3274" i="3" s="1"/>
  <c r="S3285" i="3"/>
  <c r="T3285" i="3" s="1"/>
  <c r="S3290" i="3"/>
  <c r="T3290" i="3" s="1"/>
  <c r="S3293" i="3"/>
  <c r="T3293" i="3" s="1"/>
  <c r="S3296" i="3"/>
  <c r="T3296" i="3" s="1"/>
  <c r="S3301" i="3"/>
  <c r="T3301" i="3" s="1"/>
  <c r="S3336" i="3"/>
  <c r="T3336" i="3" s="1"/>
  <c r="S3352" i="3"/>
  <c r="T3352" i="3" s="1"/>
  <c r="S3364" i="3"/>
  <c r="T3364" i="3" s="1"/>
  <c r="S3375" i="3"/>
  <c r="T3375" i="3" s="1"/>
  <c r="S3379" i="3"/>
  <c r="T3379" i="3" s="1"/>
  <c r="S3381" i="3"/>
  <c r="T3381" i="3" s="1"/>
  <c r="S3391" i="3"/>
  <c r="T3391" i="3" s="1"/>
  <c r="S3394" i="3"/>
  <c r="T3394" i="3" s="1"/>
  <c r="S3412" i="3"/>
  <c r="T3412" i="3" s="1"/>
  <c r="S3423" i="3"/>
  <c r="T3423" i="3" s="1"/>
  <c r="S3427" i="3"/>
  <c r="T3427" i="3" s="1"/>
  <c r="S3436" i="3"/>
  <c r="T3436" i="3" s="1"/>
  <c r="S3444" i="3"/>
  <c r="T3444" i="3" s="1"/>
  <c r="S3454" i="3"/>
  <c r="T3454" i="3" s="1"/>
  <c r="S3470" i="3"/>
  <c r="T3470" i="3" s="1"/>
  <c r="S3480" i="3"/>
  <c r="T3480" i="3" s="1"/>
  <c r="S3485" i="3"/>
  <c r="T3485" i="3" s="1"/>
  <c r="S3487" i="3"/>
  <c r="T3487" i="3" s="1"/>
  <c r="S3491" i="3"/>
  <c r="T3491" i="3" s="1"/>
  <c r="S3572" i="3"/>
  <c r="T3572" i="3" s="1"/>
  <c r="S3672" i="3"/>
  <c r="T3672" i="3" s="1"/>
  <c r="S3678" i="3"/>
  <c r="T3678" i="3" s="1"/>
  <c r="S3702" i="3"/>
  <c r="T3702" i="3" s="1"/>
  <c r="S3326" i="3"/>
  <c r="T3326" i="3" s="1"/>
  <c r="S3362" i="3"/>
  <c r="T3362" i="3" s="1"/>
  <c r="S3397" i="3"/>
  <c r="T3397" i="3" s="1"/>
  <c r="S3420" i="3"/>
  <c r="T3420" i="3" s="1"/>
  <c r="S3428" i="3"/>
  <c r="T3428" i="3" s="1"/>
  <c r="S3442" i="3"/>
  <c r="T3442" i="3" s="1"/>
  <c r="S3467" i="3"/>
  <c r="T3467" i="3" s="1"/>
  <c r="S3499" i="3"/>
  <c r="T3499" i="3" s="1"/>
  <c r="S3503" i="3"/>
  <c r="T3503" i="3" s="1"/>
  <c r="S3520" i="3"/>
  <c r="T3520" i="3" s="1"/>
  <c r="S3530" i="3"/>
  <c r="T3530" i="3" s="1"/>
  <c r="S3534" i="3"/>
  <c r="T3534" i="3" s="1"/>
  <c r="S3537" i="3"/>
  <c r="T3537" i="3" s="1"/>
  <c r="S3545" i="3"/>
  <c r="T3545" i="3" s="1"/>
  <c r="S3547" i="3"/>
  <c r="T3547" i="3" s="1"/>
  <c r="S3560" i="3"/>
  <c r="T3560" i="3" s="1"/>
  <c r="S3563" i="3"/>
  <c r="T3563" i="3" s="1"/>
  <c r="S3566" i="3"/>
  <c r="T3566" i="3" s="1"/>
  <c r="S3570" i="3"/>
  <c r="T3570" i="3" s="1"/>
  <c r="S3589" i="3"/>
  <c r="T3589" i="3" s="1"/>
  <c r="S3593" i="3"/>
  <c r="T3593" i="3" s="1"/>
  <c r="S3603" i="3"/>
  <c r="T3603" i="3" s="1"/>
  <c r="S3617" i="3"/>
  <c r="T3617" i="3" s="1"/>
  <c r="S3621" i="3"/>
  <c r="T3621" i="3" s="1"/>
  <c r="S3626" i="3"/>
  <c r="T3626" i="3" s="1"/>
  <c r="S3630" i="3"/>
  <c r="T3630" i="3" s="1"/>
  <c r="S3637" i="3"/>
  <c r="T3637" i="3" s="1"/>
  <c r="S3644" i="3"/>
  <c r="T3644" i="3" s="1"/>
  <c r="S3650" i="3"/>
  <c r="T3650" i="3" s="1"/>
  <c r="S3660" i="3"/>
  <c r="T3660" i="3" s="1"/>
  <c r="S3674" i="3"/>
  <c r="T3674" i="3" s="1"/>
  <c r="S3747" i="3"/>
  <c r="T3747" i="3" s="1"/>
  <c r="S3756" i="3"/>
  <c r="T3756" i="3" s="1"/>
  <c r="S3777" i="3"/>
  <c r="T3777" i="3" s="1"/>
  <c r="S3850" i="3"/>
  <c r="T3850" i="3" s="1"/>
  <c r="S3855" i="3"/>
  <c r="T3855" i="3" s="1"/>
  <c r="S3869" i="3"/>
  <c r="T3869" i="3" s="1"/>
  <c r="S4031" i="3"/>
  <c r="T4031" i="3" s="1"/>
  <c r="S4035" i="3"/>
  <c r="T4035" i="3" s="1"/>
  <c r="S4048" i="3"/>
  <c r="T4048" i="3" s="1"/>
  <c r="S4052" i="3"/>
  <c r="T4052" i="3" s="1"/>
  <c r="S4065" i="3"/>
  <c r="T4065" i="3" s="1"/>
  <c r="S4069" i="3"/>
  <c r="T4069" i="3" s="1"/>
  <c r="S4082" i="3"/>
  <c r="T4082" i="3" s="1"/>
  <c r="S4086" i="3"/>
  <c r="T4086" i="3" s="1"/>
  <c r="S4099" i="3"/>
  <c r="T4099" i="3" s="1"/>
  <c r="S4103" i="3"/>
  <c r="T4103" i="3" s="1"/>
  <c r="S4115" i="3"/>
  <c r="T4115" i="3" s="1"/>
  <c r="S4119" i="3"/>
  <c r="T4119" i="3" s="1"/>
  <c r="S4140" i="3"/>
  <c r="T4140" i="3" s="1"/>
  <c r="S4242" i="3"/>
  <c r="T4242" i="3" s="1"/>
  <c r="S3163" i="3"/>
  <c r="T3163" i="3" s="1"/>
  <c r="S3168" i="3"/>
  <c r="T3168" i="3" s="1"/>
  <c r="S3202" i="3"/>
  <c r="T3202" i="3" s="1"/>
  <c r="S3204" i="3"/>
  <c r="T3204" i="3" s="1"/>
  <c r="S3236" i="3"/>
  <c r="T3236" i="3" s="1"/>
  <c r="S3238" i="3"/>
  <c r="T3238" i="3" s="1"/>
  <c r="S3268" i="3"/>
  <c r="T3268" i="3" s="1"/>
  <c r="S3270" i="3"/>
  <c r="T3270" i="3" s="1"/>
  <c r="S3303" i="3"/>
  <c r="T3303" i="3" s="1"/>
  <c r="S3306" i="3"/>
  <c r="T3306" i="3" s="1"/>
  <c r="S3308" i="3"/>
  <c r="T3308" i="3" s="1"/>
  <c r="S3310" i="3"/>
  <c r="T3310" i="3" s="1"/>
  <c r="S3314" i="3"/>
  <c r="T3314" i="3" s="1"/>
  <c r="S3320" i="3"/>
  <c r="T3320" i="3" s="1"/>
  <c r="S3335" i="3"/>
  <c r="T3335" i="3" s="1"/>
  <c r="S3361" i="3"/>
  <c r="T3361" i="3" s="1"/>
  <c r="S3371" i="3"/>
  <c r="T3371" i="3" s="1"/>
  <c r="S3386" i="3"/>
  <c r="T3386" i="3" s="1"/>
  <c r="S3400" i="3"/>
  <c r="T3400" i="3" s="1"/>
  <c r="S3430" i="3"/>
  <c r="T3430" i="3" s="1"/>
  <c r="S3447" i="3"/>
  <c r="T3447" i="3" s="1"/>
  <c r="S3449" i="3"/>
  <c r="T3449" i="3" s="1"/>
  <c r="S3451" i="3"/>
  <c r="T3451" i="3" s="1"/>
  <c r="S3453" i="3"/>
  <c r="T3453" i="3" s="1"/>
  <c r="S3457" i="3"/>
  <c r="T3457" i="3" s="1"/>
  <c r="S3461" i="3"/>
  <c r="T3461" i="3" s="1"/>
  <c r="S3477" i="3"/>
  <c r="T3477" i="3" s="1"/>
  <c r="S3502" i="3"/>
  <c r="T3502" i="3" s="1"/>
  <c r="S3507" i="3"/>
  <c r="T3507" i="3" s="1"/>
  <c r="S3521" i="3"/>
  <c r="T3521" i="3" s="1"/>
  <c r="S3538" i="3"/>
  <c r="T3538" i="3" s="1"/>
  <c r="S3550" i="3"/>
  <c r="T3550" i="3" s="1"/>
  <c r="S3564" i="3"/>
  <c r="T3564" i="3" s="1"/>
  <c r="S3576" i="3"/>
  <c r="T3576" i="3" s="1"/>
  <c r="S3610" i="3"/>
  <c r="T3610" i="3" s="1"/>
  <c r="S3628" i="3"/>
  <c r="T3628" i="3" s="1"/>
  <c r="S3647" i="3"/>
  <c r="T3647" i="3" s="1"/>
  <c r="S3676" i="3"/>
  <c r="T3676" i="3" s="1"/>
  <c r="S3683" i="3"/>
  <c r="T3683" i="3" s="1"/>
  <c r="S3711" i="3"/>
  <c r="T3711" i="3" s="1"/>
  <c r="S3718" i="3"/>
  <c r="T3718" i="3" s="1"/>
  <c r="S3739" i="3"/>
  <c r="T3739" i="3" s="1"/>
  <c r="S3775" i="3"/>
  <c r="T3775" i="3" s="1"/>
  <c r="S3801" i="3"/>
  <c r="T3801" i="3" s="1"/>
  <c r="S3806" i="3"/>
  <c r="T3806" i="3" s="1"/>
  <c r="S3827" i="3"/>
  <c r="T3827" i="3" s="1"/>
  <c r="S3829" i="3"/>
  <c r="T3829" i="3" s="1"/>
  <c r="S3845" i="3"/>
  <c r="T3845" i="3" s="1"/>
  <c r="S3885" i="3"/>
  <c r="T3885" i="3" s="1"/>
  <c r="S3936" i="3"/>
  <c r="T3936" i="3" s="1"/>
  <c r="S3941" i="3"/>
  <c r="T3941" i="3" s="1"/>
  <c r="S4029" i="3"/>
  <c r="T4029" i="3" s="1"/>
  <c r="S4226" i="3"/>
  <c r="T4226" i="3" s="1"/>
  <c r="S3137" i="3"/>
  <c r="T3137" i="3" s="1"/>
  <c r="S3139" i="3"/>
  <c r="T3139" i="3" s="1"/>
  <c r="S3175" i="3"/>
  <c r="T3175" i="3" s="1"/>
  <c r="S3177" i="3"/>
  <c r="T3177" i="3" s="1"/>
  <c r="S3210" i="3"/>
  <c r="T3210" i="3" s="1"/>
  <c r="S3212" i="3"/>
  <c r="T3212" i="3" s="1"/>
  <c r="S3244" i="3"/>
  <c r="T3244" i="3" s="1"/>
  <c r="S3246" i="3"/>
  <c r="T3246" i="3" s="1"/>
  <c r="S3276" i="3"/>
  <c r="T3276" i="3" s="1"/>
  <c r="S3278" i="3"/>
  <c r="T3278" i="3" s="1"/>
  <c r="S3323" i="3"/>
  <c r="T3323" i="3" s="1"/>
  <c r="S3342" i="3"/>
  <c r="T3342" i="3" s="1"/>
  <c r="S3344" i="3"/>
  <c r="T3344" i="3" s="1"/>
  <c r="S3346" i="3"/>
  <c r="T3346" i="3" s="1"/>
  <c r="S3349" i="3"/>
  <c r="T3349" i="3" s="1"/>
  <c r="S3353" i="3"/>
  <c r="T3353" i="3" s="1"/>
  <c r="S3357" i="3"/>
  <c r="T3357" i="3" s="1"/>
  <c r="S3370" i="3"/>
  <c r="T3370" i="3" s="1"/>
  <c r="S3399" i="3"/>
  <c r="T3399" i="3" s="1"/>
  <c r="S3409" i="3"/>
  <c r="T3409" i="3" s="1"/>
  <c r="S3422" i="3"/>
  <c r="T3422" i="3" s="1"/>
  <c r="S3433" i="3"/>
  <c r="T3433" i="3" s="1"/>
  <c r="S3463" i="3"/>
  <c r="T3463" i="3" s="1"/>
  <c r="S3482" i="3"/>
  <c r="T3482" i="3" s="1"/>
  <c r="S3484" i="3"/>
  <c r="T3484" i="3" s="1"/>
  <c r="S3486" i="3"/>
  <c r="T3486" i="3" s="1"/>
  <c r="S3489" i="3"/>
  <c r="T3489" i="3" s="1"/>
  <c r="S3493" i="3"/>
  <c r="T3493" i="3" s="1"/>
  <c r="S3498" i="3"/>
  <c r="T3498" i="3" s="1"/>
  <c r="S3501" i="3"/>
  <c r="T3501" i="3" s="1"/>
  <c r="S3508" i="3"/>
  <c r="T3508" i="3" s="1"/>
  <c r="S3511" i="3"/>
  <c r="T3511" i="3" s="1"/>
  <c r="S3514" i="3"/>
  <c r="T3514" i="3" s="1"/>
  <c r="S3528" i="3"/>
  <c r="T3528" i="3" s="1"/>
  <c r="S3541" i="3"/>
  <c r="T3541" i="3" s="1"/>
  <c r="S3546" i="3"/>
  <c r="T3546" i="3" s="1"/>
  <c r="S3555" i="3"/>
  <c r="T3555" i="3" s="1"/>
  <c r="S3562" i="3"/>
  <c r="T3562" i="3" s="1"/>
  <c r="S3565" i="3"/>
  <c r="T3565" i="3" s="1"/>
  <c r="S3568" i="3"/>
  <c r="T3568" i="3" s="1"/>
  <c r="S3571" i="3"/>
  <c r="T3571" i="3" s="1"/>
  <c r="S3578" i="3"/>
  <c r="T3578" i="3" s="1"/>
  <c r="S3587" i="3"/>
  <c r="T3587" i="3" s="1"/>
  <c r="S3618" i="3"/>
  <c r="T3618" i="3" s="1"/>
  <c r="S3629" i="3"/>
  <c r="T3629" i="3" s="1"/>
  <c r="S3641" i="3"/>
  <c r="T3641" i="3" s="1"/>
  <c r="S3648" i="3"/>
  <c r="T3648" i="3" s="1"/>
  <c r="S3657" i="3"/>
  <c r="T3657" i="3" s="1"/>
  <c r="S3664" i="3"/>
  <c r="T3664" i="3" s="1"/>
  <c r="U3664" i="3"/>
  <c r="S3689" i="3"/>
  <c r="T3689" i="3" s="1"/>
  <c r="S3704" i="3"/>
  <c r="T3704" i="3" s="1"/>
  <c r="S3737" i="3"/>
  <c r="T3737" i="3" s="1"/>
  <c r="S3751" i="3"/>
  <c r="T3751" i="3" s="1"/>
  <c r="S4225" i="3"/>
  <c r="T4225" i="3" s="1"/>
  <c r="S3518" i="3"/>
  <c r="T3518" i="3" s="1"/>
  <c r="S3549" i="3"/>
  <c r="T3549" i="3" s="1"/>
  <c r="S3573" i="3"/>
  <c r="T3573" i="3" s="1"/>
  <c r="S3583" i="3"/>
  <c r="T3583" i="3" s="1"/>
  <c r="S3598" i="3"/>
  <c r="T3598" i="3" s="1"/>
  <c r="S3625" i="3"/>
  <c r="T3625" i="3" s="1"/>
  <c r="S3693" i="3"/>
  <c r="T3693" i="3" s="1"/>
  <c r="S3709" i="3"/>
  <c r="T3709" i="3" s="1"/>
  <c r="S3717" i="3"/>
  <c r="T3717" i="3" s="1"/>
  <c r="S3726" i="3"/>
  <c r="T3726" i="3" s="1"/>
  <c r="S3729" i="3"/>
  <c r="T3729" i="3" s="1"/>
  <c r="S3744" i="3"/>
  <c r="T3744" i="3" s="1"/>
  <c r="S3754" i="3"/>
  <c r="T3754" i="3" s="1"/>
  <c r="S3762" i="3"/>
  <c r="T3762" i="3" s="1"/>
  <c r="S3766" i="3"/>
  <c r="T3766" i="3" s="1"/>
  <c r="S3785" i="3"/>
  <c r="T3785" i="3" s="1"/>
  <c r="S3794" i="3"/>
  <c r="T3794" i="3" s="1"/>
  <c r="S3820" i="3"/>
  <c r="T3820" i="3" s="1"/>
  <c r="S3828" i="3"/>
  <c r="T3828" i="3" s="1"/>
  <c r="S3843" i="3"/>
  <c r="T3843" i="3" s="1"/>
  <c r="S3862" i="3"/>
  <c r="T3862" i="3" s="1"/>
  <c r="S3868" i="3"/>
  <c r="T3868" i="3" s="1"/>
  <c r="S3897" i="3"/>
  <c r="T3897" i="3" s="1"/>
  <c r="S3900" i="3"/>
  <c r="T3900" i="3" s="1"/>
  <c r="S3917" i="3"/>
  <c r="T3917" i="3" s="1"/>
  <c r="S3923" i="3"/>
  <c r="T3923" i="3" s="1"/>
  <c r="S4002" i="3"/>
  <c r="T4002" i="3" s="1"/>
  <c r="S4014" i="3"/>
  <c r="T4014" i="3" s="1"/>
  <c r="S4016" i="3"/>
  <c r="T4016" i="3" s="1"/>
  <c r="S4027" i="3"/>
  <c r="T4027" i="3" s="1"/>
  <c r="S4046" i="3"/>
  <c r="T4046" i="3" s="1"/>
  <c r="S4063" i="3"/>
  <c r="T4063" i="3" s="1"/>
  <c r="S4080" i="3"/>
  <c r="T4080" i="3" s="1"/>
  <c r="S4097" i="3"/>
  <c r="T4097" i="3" s="1"/>
  <c r="S4113" i="3"/>
  <c r="T4113" i="3" s="1"/>
  <c r="S4126" i="3"/>
  <c r="T4126" i="3" s="1"/>
  <c r="S4137" i="3"/>
  <c r="T4137" i="3" s="1"/>
  <c r="S4143" i="3"/>
  <c r="T4143" i="3" s="1"/>
  <c r="S4209" i="3"/>
  <c r="T4209" i="3" s="1"/>
  <c r="S4212" i="3"/>
  <c r="T4212" i="3" s="1"/>
  <c r="S4227" i="3"/>
  <c r="T4227" i="3" s="1"/>
  <c r="S3517" i="3"/>
  <c r="T3517" i="3" s="1"/>
  <c r="S3527" i="3"/>
  <c r="T3527" i="3" s="1"/>
  <c r="S3540" i="3"/>
  <c r="T3540" i="3" s="1"/>
  <c r="S3552" i="3"/>
  <c r="T3552" i="3" s="1"/>
  <c r="S3586" i="3"/>
  <c r="T3586" i="3" s="1"/>
  <c r="S3591" i="3"/>
  <c r="T3591" i="3" s="1"/>
  <c r="S3608" i="3"/>
  <c r="T3608" i="3" s="1"/>
  <c r="S3611" i="3"/>
  <c r="T3611" i="3" s="1"/>
  <c r="S3614" i="3"/>
  <c r="T3614" i="3" s="1"/>
  <c r="S3620" i="3"/>
  <c r="T3620" i="3" s="1"/>
  <c r="S3636" i="3"/>
  <c r="T3636" i="3" s="1"/>
  <c r="S3640" i="3"/>
  <c r="T3640" i="3" s="1"/>
  <c r="S3649" i="3"/>
  <c r="T3649" i="3" s="1"/>
  <c r="S3699" i="3"/>
  <c r="T3699" i="3" s="1"/>
  <c r="S3720" i="3"/>
  <c r="T3720" i="3" s="1"/>
  <c r="S3734" i="3"/>
  <c r="T3734" i="3" s="1"/>
  <c r="S3758" i="3"/>
  <c r="T3758" i="3" s="1"/>
  <c r="S3771" i="3"/>
  <c r="T3771" i="3" s="1"/>
  <c r="S3810" i="3"/>
  <c r="T3810" i="3" s="1"/>
  <c r="S3812" i="3"/>
  <c r="T3812" i="3" s="1"/>
  <c r="S3819" i="3"/>
  <c r="T3819" i="3" s="1"/>
  <c r="S3864" i="3"/>
  <c r="T3864" i="3" s="1"/>
  <c r="S3889" i="3"/>
  <c r="T3889" i="3" s="1"/>
  <c r="S3904" i="3"/>
  <c r="T3904" i="3" s="1"/>
  <c r="S4003" i="3"/>
  <c r="T4003" i="3" s="1"/>
  <c r="S3505" i="3"/>
  <c r="T3505" i="3" s="1"/>
  <c r="S3509" i="3"/>
  <c r="T3509" i="3" s="1"/>
  <c r="S3513" i="3"/>
  <c r="T3513" i="3" s="1"/>
  <c r="S3526" i="3"/>
  <c r="T3526" i="3" s="1"/>
  <c r="S3551" i="3"/>
  <c r="T3551" i="3" s="1"/>
  <c r="S3561" i="3"/>
  <c r="T3561" i="3" s="1"/>
  <c r="S3575" i="3"/>
  <c r="T3575" i="3" s="1"/>
  <c r="S3579" i="3"/>
  <c r="T3579" i="3" s="1"/>
  <c r="S3590" i="3"/>
  <c r="T3590" i="3" s="1"/>
  <c r="S3623" i="3"/>
  <c r="T3623" i="3" s="1"/>
  <c r="S3642" i="3"/>
  <c r="T3642" i="3" s="1"/>
  <c r="S3651" i="3"/>
  <c r="T3651" i="3" s="1"/>
  <c r="S3652" i="3"/>
  <c r="T3652" i="3" s="1"/>
  <c r="S3655" i="3"/>
  <c r="T3655" i="3" s="1"/>
  <c r="S3692" i="3"/>
  <c r="T3692" i="3" s="1"/>
  <c r="S3701" i="3"/>
  <c r="T3701" i="3" s="1"/>
  <c r="S3707" i="3"/>
  <c r="T3707" i="3" s="1"/>
  <c r="S3710" i="3"/>
  <c r="T3710" i="3" s="1"/>
  <c r="S3728" i="3"/>
  <c r="T3728" i="3" s="1"/>
  <c r="S3736" i="3"/>
  <c r="T3736" i="3" s="1"/>
  <c r="S3742" i="3"/>
  <c r="T3742" i="3" s="1"/>
  <c r="S3745" i="3"/>
  <c r="T3745" i="3" s="1"/>
  <c r="S3765" i="3"/>
  <c r="T3765" i="3" s="1"/>
  <c r="S3774" i="3"/>
  <c r="T3774" i="3" s="1"/>
  <c r="S3781" i="3"/>
  <c r="T3781" i="3" s="1"/>
  <c r="S3786" i="3"/>
  <c r="T3786" i="3" s="1"/>
  <c r="S3793" i="3"/>
  <c r="T3793" i="3" s="1"/>
  <c r="S3804" i="3"/>
  <c r="T3804" i="3" s="1"/>
  <c r="S3811" i="3"/>
  <c r="T3811" i="3" s="1"/>
  <c r="S3814" i="3"/>
  <c r="T3814" i="3" s="1"/>
  <c r="S3834" i="3"/>
  <c r="T3834" i="3" s="1"/>
  <c r="S3839" i="3"/>
  <c r="T3839" i="3" s="1"/>
  <c r="S3853" i="3"/>
  <c r="T3853" i="3" s="1"/>
  <c r="S3861" i="3"/>
  <c r="T3861" i="3" s="1"/>
  <c r="S3879" i="3"/>
  <c r="T3879" i="3" s="1"/>
  <c r="S3893" i="3"/>
  <c r="T3893" i="3" s="1"/>
  <c r="S3991" i="3"/>
  <c r="T3991" i="3" s="1"/>
  <c r="S3866" i="3"/>
  <c r="T3866" i="3" s="1"/>
  <c r="S3870" i="3"/>
  <c r="T3870" i="3" s="1"/>
  <c r="S3898" i="3"/>
  <c r="T3898" i="3" s="1"/>
  <c r="S3973" i="3"/>
  <c r="T3973" i="3" s="1"/>
  <c r="S3978" i="3"/>
  <c r="T3978" i="3" s="1"/>
  <c r="S3989" i="3"/>
  <c r="T3989" i="3" s="1"/>
  <c r="S3995" i="3"/>
  <c r="T3995" i="3" s="1"/>
  <c r="S4021" i="3"/>
  <c r="T4021" i="3" s="1"/>
  <c r="U4021" i="3"/>
  <c r="S4024" i="3"/>
  <c r="T4024" i="3" s="1"/>
  <c r="S4028" i="3"/>
  <c r="T4028" i="3" s="1"/>
  <c r="S4040" i="3"/>
  <c r="T4040" i="3" s="1"/>
  <c r="S4044" i="3"/>
  <c r="T4044" i="3" s="1"/>
  <c r="S4056" i="3"/>
  <c r="T4056" i="3" s="1"/>
  <c r="S4061" i="3"/>
  <c r="T4061" i="3" s="1"/>
  <c r="S4074" i="3"/>
  <c r="T4074" i="3" s="1"/>
  <c r="S4078" i="3"/>
  <c r="T4078" i="3" s="1"/>
  <c r="S4090" i="3"/>
  <c r="T4090" i="3" s="1"/>
  <c r="S4094" i="3"/>
  <c r="T4094" i="3" s="1"/>
  <c r="S4107" i="3"/>
  <c r="T4107" i="3" s="1"/>
  <c r="U4107" i="3"/>
  <c r="S4111" i="3"/>
  <c r="T4111" i="3" s="1"/>
  <c r="S4127" i="3"/>
  <c r="T4127" i="3" s="1"/>
  <c r="S4133" i="3"/>
  <c r="T4133" i="3" s="1"/>
  <c r="S4135" i="3"/>
  <c r="T4135" i="3" s="1"/>
  <c r="S3696" i="3"/>
  <c r="T3696" i="3" s="1"/>
  <c r="S3712" i="3"/>
  <c r="T3712" i="3" s="1"/>
  <c r="S3731" i="3"/>
  <c r="T3731" i="3" s="1"/>
  <c r="S3748" i="3"/>
  <c r="T3748" i="3" s="1"/>
  <c r="S3768" i="3"/>
  <c r="T3768" i="3" s="1"/>
  <c r="S3788" i="3"/>
  <c r="T3788" i="3" s="1"/>
  <c r="S3792" i="3"/>
  <c r="T3792" i="3" s="1"/>
  <c r="S3817" i="3"/>
  <c r="T3817" i="3" s="1"/>
  <c r="S3822" i="3"/>
  <c r="T3822" i="3" s="1"/>
  <c r="S3837" i="3"/>
  <c r="T3837" i="3" s="1"/>
  <c r="S3844" i="3"/>
  <c r="T3844" i="3" s="1"/>
  <c r="S3860" i="3"/>
  <c r="T3860" i="3" s="1"/>
  <c r="S3867" i="3"/>
  <c r="T3867" i="3" s="1"/>
  <c r="S3884" i="3"/>
  <c r="T3884" i="3" s="1"/>
  <c r="S3888" i="3"/>
  <c r="T3888" i="3" s="1"/>
  <c r="S3899" i="3"/>
  <c r="T3899" i="3" s="1"/>
  <c r="S3953" i="3"/>
  <c r="T3953" i="3" s="1"/>
  <c r="S3959" i="3"/>
  <c r="T3959" i="3" s="1"/>
  <c r="S3791" i="3"/>
  <c r="T3791" i="3" s="1"/>
  <c r="S3802" i="3"/>
  <c r="T3802" i="3" s="1"/>
  <c r="S3809" i="3"/>
  <c r="T3809" i="3" s="1"/>
  <c r="S3818" i="3"/>
  <c r="T3818" i="3" s="1"/>
  <c r="S3826" i="3"/>
  <c r="T3826" i="3" s="1"/>
  <c r="S3835" i="3"/>
  <c r="T3835" i="3" s="1"/>
  <c r="S3842" i="3"/>
  <c r="T3842" i="3" s="1"/>
  <c r="S3851" i="3"/>
  <c r="T3851" i="3" s="1"/>
  <c r="S3859" i="3"/>
  <c r="T3859" i="3" s="1"/>
  <c r="S3874" i="3"/>
  <c r="T3874" i="3" s="1"/>
  <c r="S3878" i="3"/>
  <c r="T3878" i="3" s="1"/>
  <c r="U3882" i="3"/>
  <c r="S3882" i="3"/>
  <c r="T3882" i="3" s="1"/>
  <c r="S3903" i="3"/>
  <c r="T3903" i="3" s="1"/>
  <c r="S3907" i="3"/>
  <c r="T3907" i="3" s="1"/>
  <c r="S3914" i="3"/>
  <c r="T3914" i="3" s="1"/>
  <c r="S3926" i="3"/>
  <c r="T3926" i="3" s="1"/>
  <c r="S3931" i="3"/>
  <c r="T3931" i="3" s="1"/>
  <c r="S3944" i="3"/>
  <c r="T3944" i="3" s="1"/>
  <c r="S3949" i="3"/>
  <c r="T3949" i="3" s="1"/>
  <c r="S3962" i="3"/>
  <c r="T3962" i="3" s="1"/>
  <c r="S3968" i="3"/>
  <c r="T3968" i="3" s="1"/>
  <c r="S3981" i="3"/>
  <c r="T3981" i="3" s="1"/>
  <c r="S3986" i="3"/>
  <c r="T3986" i="3" s="1"/>
  <c r="S3990" i="3"/>
  <c r="T3990" i="3" s="1"/>
  <c r="S4007" i="3"/>
  <c r="T4007" i="3" s="1"/>
  <c r="S4038" i="3"/>
  <c r="T4038" i="3" s="1"/>
  <c r="S4054" i="3"/>
  <c r="T4054" i="3" s="1"/>
  <c r="S4072" i="3"/>
  <c r="T4072" i="3" s="1"/>
  <c r="S4088" i="3"/>
  <c r="T4088" i="3" s="1"/>
  <c r="S4105" i="3"/>
  <c r="T4105" i="3" s="1"/>
  <c r="S4121" i="3"/>
  <c r="T4121" i="3" s="1"/>
  <c r="S3872" i="3"/>
  <c r="T3872" i="3" s="1"/>
  <c r="S3891" i="3"/>
  <c r="T3891" i="3" s="1"/>
  <c r="S3908" i="3"/>
  <c r="T3908" i="3" s="1"/>
  <c r="S3918" i="3"/>
  <c r="T3918" i="3" s="1"/>
  <c r="S3927" i="3"/>
  <c r="T3927" i="3" s="1"/>
  <c r="S3937" i="3"/>
  <c r="T3937" i="3" s="1"/>
  <c r="S3945" i="3"/>
  <c r="T3945" i="3" s="1"/>
  <c r="S3954" i="3"/>
  <c r="T3954" i="3" s="1"/>
  <c r="S3963" i="3"/>
  <c r="T3963" i="3" s="1"/>
  <c r="S3974" i="3"/>
  <c r="T3974" i="3" s="1"/>
  <c r="S3982" i="3"/>
  <c r="T3982" i="3" s="1"/>
  <c r="S3987" i="3"/>
  <c r="T3987" i="3" s="1"/>
  <c r="S4008" i="3"/>
  <c r="T4008" i="3" s="1"/>
  <c r="S4020" i="3"/>
  <c r="T4020" i="3" s="1"/>
  <c r="S4025" i="3"/>
  <c r="T4025" i="3" s="1"/>
  <c r="S4030" i="3"/>
  <c r="T4030" i="3" s="1"/>
  <c r="S4144" i="3"/>
  <c r="T4144" i="3" s="1"/>
  <c r="S4168" i="3"/>
  <c r="T4168" i="3" s="1"/>
  <c r="S3876" i="3"/>
  <c r="T3876" i="3" s="1"/>
  <c r="S3895" i="3"/>
  <c r="T3895" i="3" s="1"/>
  <c r="S3911" i="3"/>
  <c r="T3911" i="3" s="1"/>
  <c r="S3920" i="3"/>
  <c r="T3920" i="3" s="1"/>
  <c r="S3929" i="3"/>
  <c r="T3929" i="3" s="1"/>
  <c r="S3939" i="3"/>
  <c r="T3939" i="3" s="1"/>
  <c r="S3947" i="3"/>
  <c r="T3947" i="3" s="1"/>
  <c r="S3957" i="3"/>
  <c r="T3957" i="3" s="1"/>
  <c r="S3965" i="3"/>
  <c r="T3965" i="3" s="1"/>
  <c r="S3976" i="3"/>
  <c r="T3976" i="3" s="1"/>
  <c r="S3984" i="3"/>
  <c r="T3984" i="3" s="1"/>
  <c r="S3994" i="3"/>
  <c r="T3994" i="3" s="1"/>
  <c r="S4006" i="3"/>
  <c r="T4006" i="3" s="1"/>
  <c r="S4010" i="3"/>
  <c r="T4010" i="3" s="1"/>
  <c r="S4015" i="3"/>
  <c r="T4015" i="3" s="1"/>
  <c r="S4033" i="3"/>
  <c r="T4033" i="3" s="1"/>
  <c r="S4042" i="3"/>
  <c r="T4042" i="3" s="1"/>
  <c r="S4050" i="3"/>
  <c r="T4050" i="3" s="1"/>
  <c r="S4059" i="3"/>
  <c r="T4059" i="3" s="1"/>
  <c r="S4067" i="3"/>
  <c r="T4067" i="3" s="1"/>
  <c r="S4076" i="3"/>
  <c r="T4076" i="3" s="1"/>
  <c r="S4084" i="3"/>
  <c r="T4084" i="3" s="1"/>
  <c r="S4092" i="3"/>
  <c r="T4092" i="3" s="1"/>
  <c r="S4101" i="3"/>
  <c r="T4101" i="3" s="1"/>
  <c r="S4109" i="3"/>
  <c r="T4109" i="3" s="1"/>
  <c r="S4117" i="3"/>
  <c r="T4117" i="3" s="1"/>
  <c r="S4150" i="3"/>
  <c r="T4150" i="3" s="1"/>
  <c r="S4152" i="3"/>
  <c r="T4152" i="3" s="1"/>
  <c r="S4159" i="3"/>
  <c r="T4159" i="3" s="1"/>
  <c r="S4163" i="3"/>
  <c r="T4163" i="3" s="1"/>
  <c r="S4170" i="3"/>
  <c r="T4170" i="3" s="1"/>
  <c r="S4129" i="3"/>
  <c r="T4129" i="3" s="1"/>
  <c r="S4134" i="3"/>
  <c r="T4134" i="3" s="1"/>
  <c r="S4136" i="3"/>
  <c r="T4136" i="3" s="1"/>
  <c r="S4146" i="3"/>
  <c r="T4146" i="3" s="1"/>
  <c r="S4154" i="3"/>
  <c r="T4154" i="3" s="1"/>
  <c r="S4182" i="3"/>
  <c r="T4182" i="3" s="1"/>
  <c r="S4195" i="3"/>
  <c r="T4195" i="3" s="1"/>
  <c r="S3905" i="3"/>
  <c r="T3905" i="3" s="1"/>
  <c r="S3915" i="3"/>
  <c r="T3915" i="3" s="1"/>
  <c r="S3924" i="3"/>
  <c r="T3924" i="3" s="1"/>
  <c r="S3932" i="3"/>
  <c r="T3932" i="3" s="1"/>
  <c r="S3942" i="3"/>
  <c r="T3942" i="3" s="1"/>
  <c r="S3950" i="3"/>
  <c r="T3950" i="3" s="1"/>
  <c r="S3960" i="3"/>
  <c r="T3960" i="3" s="1"/>
  <c r="S3971" i="3"/>
  <c r="T3971" i="3" s="1"/>
  <c r="S3979" i="3"/>
  <c r="T3979" i="3" s="1"/>
  <c r="S4001" i="3"/>
  <c r="T4001" i="3" s="1"/>
  <c r="S4019" i="3"/>
  <c r="T4019" i="3" s="1"/>
  <c r="S4032" i="3"/>
  <c r="T4032" i="3" s="1"/>
  <c r="S4039" i="3"/>
  <c r="T4039" i="3" s="1"/>
  <c r="S4041" i="3"/>
  <c r="T4041" i="3" s="1"/>
  <c r="S4047" i="3"/>
  <c r="T4047" i="3" s="1"/>
  <c r="S4049" i="3"/>
  <c r="T4049" i="3" s="1"/>
  <c r="S4055" i="3"/>
  <c r="T4055" i="3" s="1"/>
  <c r="S4057" i="3"/>
  <c r="T4057" i="3" s="1"/>
  <c r="S4064" i="3"/>
  <c r="T4064" i="3" s="1"/>
  <c r="S4066" i="3"/>
  <c r="T4066" i="3" s="1"/>
  <c r="S4073" i="3"/>
  <c r="T4073" i="3" s="1"/>
  <c r="S4075" i="3"/>
  <c r="T4075" i="3" s="1"/>
  <c r="S4081" i="3"/>
  <c r="T4081" i="3" s="1"/>
  <c r="S4083" i="3"/>
  <c r="T4083" i="3" s="1"/>
  <c r="S4089" i="3"/>
  <c r="T4089" i="3" s="1"/>
  <c r="S4091" i="3"/>
  <c r="T4091" i="3" s="1"/>
  <c r="S4098" i="3"/>
  <c r="T4098" i="3" s="1"/>
  <c r="S4100" i="3"/>
  <c r="T4100" i="3" s="1"/>
  <c r="S4106" i="3"/>
  <c r="T4106" i="3" s="1"/>
  <c r="S4108" i="3"/>
  <c r="T4108" i="3" s="1"/>
  <c r="S4114" i="3"/>
  <c r="T4114" i="3" s="1"/>
  <c r="S4116" i="3"/>
  <c r="T4116" i="3" s="1"/>
  <c r="S4122" i="3"/>
  <c r="T4122" i="3" s="1"/>
  <c r="S4124" i="3"/>
  <c r="T4124" i="3" s="1"/>
  <c r="S4139" i="3"/>
  <c r="T4139" i="3" s="1"/>
  <c r="S4141" i="3"/>
  <c r="T4141" i="3" s="1"/>
  <c r="S4175" i="3"/>
  <c r="T4175" i="3" s="1"/>
  <c r="S4183" i="3"/>
  <c r="T4183" i="3" s="1"/>
  <c r="S4149" i="3"/>
  <c r="T4149" i="3" s="1"/>
  <c r="S4157" i="3"/>
  <c r="T4157" i="3" s="1"/>
  <c r="S4173" i="3"/>
  <c r="T4173" i="3" s="1"/>
  <c r="S4186" i="3"/>
  <c r="T4186" i="3" s="1"/>
  <c r="S4192" i="3"/>
  <c r="T4192" i="3" s="1"/>
  <c r="S4202" i="3"/>
  <c r="T4202" i="3" s="1"/>
  <c r="S4222" i="3"/>
  <c r="T4222" i="3" s="1"/>
  <c r="S4235" i="3"/>
  <c r="T4235" i="3" s="1"/>
  <c r="S4036" i="3"/>
  <c r="T4036" i="3" s="1"/>
  <c r="S4045" i="3"/>
  <c r="T4045" i="3" s="1"/>
  <c r="S4053" i="3"/>
  <c r="T4053" i="3" s="1"/>
  <c r="S4062" i="3"/>
  <c r="T4062" i="3" s="1"/>
  <c r="S4071" i="3"/>
  <c r="T4071" i="3" s="1"/>
  <c r="S4079" i="3"/>
  <c r="T4079" i="3" s="1"/>
  <c r="S4087" i="3"/>
  <c r="T4087" i="3" s="1"/>
  <c r="S4096" i="3"/>
  <c r="T4096" i="3" s="1"/>
  <c r="S4104" i="3"/>
  <c r="T4104" i="3" s="1"/>
  <c r="S4112" i="3"/>
  <c r="T4112" i="3" s="1"/>
  <c r="S4120" i="3"/>
  <c r="T4120" i="3" s="1"/>
  <c r="S4132" i="3"/>
  <c r="T4132" i="3" s="1"/>
  <c r="S4138" i="3"/>
  <c r="T4138" i="3" s="1"/>
  <c r="S4166" i="3"/>
  <c r="T4166" i="3" s="1"/>
  <c r="S4174" i="3"/>
  <c r="T4174" i="3" s="1"/>
  <c r="S4187" i="3"/>
  <c r="T4187" i="3" s="1"/>
  <c r="S4199" i="3"/>
  <c r="T4199" i="3" s="1"/>
  <c r="S4220" i="3"/>
  <c r="T4220" i="3" s="1"/>
  <c r="S4232" i="3"/>
  <c r="T4232" i="3" s="1"/>
  <c r="S4189" i="3"/>
  <c r="T4189" i="3" s="1"/>
  <c r="S4204" i="3"/>
  <c r="T4204" i="3" s="1"/>
  <c r="S4214" i="3"/>
  <c r="T4214" i="3" s="1"/>
  <c r="S4224" i="3"/>
  <c r="T4224" i="3" s="1"/>
  <c r="S4230" i="3"/>
  <c r="T4230" i="3" s="1"/>
  <c r="S4237" i="3"/>
  <c r="T4237" i="3" s="1"/>
  <c r="S4176" i="3"/>
  <c r="T4176" i="3" s="1"/>
  <c r="S4177" i="3"/>
  <c r="T4177" i="3" s="1"/>
  <c r="S4185" i="3"/>
  <c r="T4185" i="3" s="1"/>
  <c r="S4191" i="3"/>
  <c r="T4191" i="3" s="1"/>
  <c r="S4198" i="3"/>
  <c r="T4198" i="3" s="1"/>
  <c r="S4210" i="3"/>
  <c r="T4210" i="3" s="1"/>
  <c r="S4216" i="3"/>
  <c r="T4216" i="3" s="1"/>
  <c r="S4223" i="3"/>
  <c r="T4223" i="3" s="1"/>
  <c r="S4190" i="3"/>
  <c r="T4190" i="3" s="1"/>
  <c r="S4215" i="3"/>
  <c r="T4215" i="3" s="1"/>
  <c r="S4229" i="3"/>
  <c r="T4229" i="3" s="1"/>
  <c r="S4193" i="3"/>
  <c r="T4193" i="3" s="1"/>
  <c r="S4196" i="3"/>
  <c r="T4196" i="3" s="1"/>
  <c r="S4201" i="3"/>
  <c r="T4201" i="3" s="1"/>
  <c r="S4207" i="3"/>
  <c r="T4207" i="3" s="1"/>
  <c r="S4219" i="3"/>
  <c r="T4219" i="3" s="1"/>
  <c r="S4221" i="3"/>
  <c r="T4221" i="3" s="1"/>
  <c r="S4234" i="3"/>
  <c r="T4234" i="3" s="1"/>
  <c r="S4246" i="3"/>
  <c r="T4246" i="3" s="1"/>
  <c r="F9" i="8" l="1"/>
  <c r="F8" i="8"/>
  <c r="E8" i="8"/>
  <c r="E9" i="8"/>
  <c r="Y11" i="3"/>
  <c r="Z11" i="3"/>
  <c r="Z10" i="3"/>
  <c r="Y10" i="3"/>
  <c r="G9" i="8" l="1"/>
  <c r="F14" i="8" s="1"/>
  <c r="F10" i="8"/>
  <c r="F13" i="8" s="1"/>
  <c r="G8" i="8"/>
  <c r="P8" i="8" s="1"/>
  <c r="E10" i="8"/>
  <c r="Z12" i="3"/>
  <c r="Z15" i="3" s="1"/>
  <c r="AA11" i="3"/>
  <c r="Z16" i="3" s="1"/>
  <c r="AA10" i="3"/>
  <c r="AC15" i="3" s="1"/>
  <c r="Y12" i="3"/>
  <c r="AC14" i="3" l="1"/>
  <c r="P7" i="8"/>
  <c r="G10" i="8"/>
  <c r="F12" i="8" s="1"/>
  <c r="AE9" i="3"/>
  <c r="AF9" i="3"/>
  <c r="AA19" i="3"/>
  <c r="Z19" i="3"/>
  <c r="AA12" i="3"/>
  <c r="Z14" i="3" s="1"/>
  <c r="Y19" i="3" s="1"/>
</calcChain>
</file>

<file path=xl/sharedStrings.xml><?xml version="1.0" encoding="utf-8"?>
<sst xmlns="http://schemas.openxmlformats.org/spreadsheetml/2006/main" count="867" uniqueCount="161">
  <si>
    <t>Graded task</t>
  </si>
  <si>
    <t>Logistic regression</t>
  </si>
  <si>
    <t>Your task is to create a logistic regression model and to predict whether the patient has 10-year risk of future coronary heart disease (CHD). The data is given in the sheet Heart_desease. The dataset is from an ongoing cardiovascular study on residents of the town of Framingham, Massachusetts. The dataset provides the patients’ information. It includes over 4,000 records and 15 attributes. The data attributes are described in Heart_desease_desc sheet.</t>
  </si>
  <si>
    <r>
      <rPr>
        <b/>
        <sz val="10"/>
        <color theme="1"/>
        <rFont val="Arial"/>
      </rPr>
      <t>Notice:</t>
    </r>
    <r>
      <rPr>
        <sz val="10"/>
        <color theme="1"/>
        <rFont val="Arial"/>
      </rPr>
      <t xml:space="preserve"> XLminer can do Logistic regression just with 1000 rows of data in Google spreadsheets. To avoid this bug you have some other options:
1. Use Solver 
2. Use Excel 
3. Cut data to 1000 rows.
4. Use any other statistical tool to create Logistic regression model.</t>
    </r>
  </si>
  <si>
    <r>
      <rPr>
        <b/>
        <sz val="10"/>
        <color theme="1"/>
        <rFont val="Arial"/>
      </rPr>
      <t>Requirements:</t>
    </r>
    <r>
      <rPr>
        <sz val="10"/>
        <color theme="1"/>
        <rFont val="Arial"/>
      </rPr>
      <t xml:space="preserve">
1. Create a logistic regression model and estimate predictions.
2. Interpret models' coefficients and Odd ratios.
3. Assess the model with performance metrics.</t>
    </r>
  </si>
  <si>
    <t>Evaluation criteria:</t>
  </si>
  <si>
    <t>1. How well the model creation in the task description is followed.
2. You can explain how you selected the best model.
3. You can interpret the models' performance metrics and parameters.
4. You present fluent and clearly. Presentation should take 10-15 minutes.
5. Analytical approach to the problem</t>
  </si>
  <si>
    <t>Sample questions:</t>
  </si>
  <si>
    <t>1. How have you selected your best model?
2. Why have you used the particular model's performance metrics?
3. What is Odd ratio?
4. How do you interpret regression model's intercept?
5. How do you interpret regression model's coefficients?</t>
  </si>
  <si>
    <t>Variables:</t>
  </si>
  <si>
    <t>• Sex: male or female(Nominal)</t>
  </si>
  <si>
    <t>• Age: Age of the patient;(Continuous - Although the recorded ages have been truncated to whole numbers, the concept of age is continuous)</t>
  </si>
  <si>
    <t>• Current Smoker: whether or not the patient is a current smoker (Nominal)</t>
  </si>
  <si>
    <t>• Cigs Per Day: the number of cigarettes that the person smoked on average in one day.(can be considered continuous as one can have any number of cigarettes, even half a cigarette.)</t>
  </si>
  <si>
    <t>Medical( history)</t>
  </si>
  <si>
    <t>• BP Meds: whether or not the patient was on blood pressure medication (Nominal)</t>
  </si>
  <si>
    <t>• Prevalent Stroke: whether or not the patient had previously had a stroke (Nominal)</t>
  </si>
  <si>
    <t>• Prevalent Hyp: whether or not the patient was hypertensive (Nominal)</t>
  </si>
  <si>
    <t>• Diabetes: whether or not the patient had diabetes (Nominal)</t>
  </si>
  <si>
    <t>• Tot Chol: total cholesterol level (Continuous)</t>
  </si>
  <si>
    <t>• Sys BP: systolic blood pressure (Continuous)</t>
  </si>
  <si>
    <t>• Dia BP: diastolic blood pressure (Continuous)</t>
  </si>
  <si>
    <t>• BMI: Body Mass Index (Continuous)</t>
  </si>
  <si>
    <t>• Heart Rate: heart rate (Continuous - In medical research, variables such as heart rate though in fact discrete, yet are considered continuous because of large number of possible values.)</t>
  </si>
  <si>
    <t>• Glucose: glucose level (Continuous)</t>
  </si>
  <si>
    <t>Predict variable (desired target)</t>
  </si>
  <si>
    <t>• 10 year risk of coronary heart disease CHD (binary: “1”, means “Yes”, “0” means “No”)</t>
  </si>
  <si>
    <t>male</t>
  </si>
  <si>
    <t>age</t>
  </si>
  <si>
    <t>education</t>
  </si>
  <si>
    <t>currentSmoker</t>
  </si>
  <si>
    <t>cigsPerDay</t>
  </si>
  <si>
    <t>BPMeds</t>
  </si>
  <si>
    <t>prevalentStroke</t>
  </si>
  <si>
    <t>prevalentHyp</t>
  </si>
  <si>
    <t>totChol</t>
  </si>
  <si>
    <t>sysBP</t>
  </si>
  <si>
    <t>diaBP</t>
  </si>
  <si>
    <t>BMI</t>
  </si>
  <si>
    <t>heartRate</t>
  </si>
  <si>
    <t>glucose</t>
  </si>
  <si>
    <t>TenYearCHD</t>
  </si>
  <si>
    <t>Logit</t>
  </si>
  <si>
    <t>Odd</t>
  </si>
  <si>
    <t>Probality of CHD</t>
  </si>
  <si>
    <t>Prob. of Correct Match</t>
  </si>
  <si>
    <t>Log</t>
  </si>
  <si>
    <t>predicted</t>
  </si>
  <si>
    <t>Koeffizient</t>
  </si>
  <si>
    <t>const</t>
  </si>
  <si>
    <t>actual</t>
  </si>
  <si>
    <t>Total:</t>
  </si>
  <si>
    <t>Cutoff</t>
  </si>
  <si>
    <t>Accuracy</t>
  </si>
  <si>
    <t>Precision</t>
  </si>
  <si>
    <t>Recall</t>
  </si>
  <si>
    <t>NA</t>
  </si>
  <si>
    <t>z</t>
  </si>
  <si>
    <t>−8.33880</t>
  </si>
  <si>
    <t>−11.86</t>
  </si>
  <si>
    <t>&lt;0.0001</t>
  </si>
  <si>
    <t>−0.0475701</t>
  </si>
  <si>
    <t>−0.9632</t>
  </si>
  <si>
    <t>−0.00415318</t>
  </si>
  <si>
    <t>−0.6454</t>
  </si>
  <si>
    <t>−0.00325241</t>
  </si>
  <si>
    <t>−0.7724</t>
  </si>
  <si>
    <t>−1377.106</t>
  </si>
  <si>
    <t>TP Rate</t>
  </si>
  <si>
    <t>FP Rate</t>
  </si>
  <si>
    <t>TP</t>
  </si>
  <si>
    <t>FP</t>
  </si>
  <si>
    <t xml:space="preserve"> </t>
  </si>
  <si>
    <t>***</t>
  </si>
  <si>
    <t>*</t>
  </si>
  <si>
    <t>**</t>
  </si>
  <si>
    <t>Number of cases 'correctly predicted' = 3130 (85.6%)</t>
  </si>
  <si>
    <t>Likelihood ratio test: Chi-square(14) = 366.314 [0.0000]</t>
  </si>
  <si>
    <t>Model 1: Logit, using observations 1-4238 (n = 3656)</t>
  </si>
  <si>
    <t>Missing or incomplete observations dropped: 582</t>
  </si>
  <si>
    <t>Dependent variable: TenYearCHD</t>
  </si>
  <si>
    <t>Standard errors based on Hessian</t>
  </si>
  <si>
    <t>Coefficient</t>
  </si>
  <si>
    <t>Std. Error</t>
  </si>
  <si>
    <t>p-value</t>
  </si>
  <si>
    <t>0.703136</t>
  </si>
  <si>
    <t>0.555464</t>
  </si>
  <si>
    <t>0.109008</t>
  </si>
  <si>
    <t>0.0634734</t>
  </si>
  <si>
    <t>0.00667769</t>
  </si>
  <si>
    <t>0.0493890</t>
  </si>
  <si>
    <t>0.3355</t>
  </si>
  <si>
    <t>0.0707526</t>
  </si>
  <si>
    <t>0.156737</t>
  </si>
  <si>
    <t>0.4514</t>
  </si>
  <si>
    <t>0.6517</t>
  </si>
  <si>
    <t>0.0179231</t>
  </si>
  <si>
    <t>0.00623804</t>
  </si>
  <si>
    <t>0.0041</t>
  </si>
  <si>
    <t>0.162679</t>
  </si>
  <si>
    <t>0.234272</t>
  </si>
  <si>
    <t>0.6944</t>
  </si>
  <si>
    <t>0.4874</t>
  </si>
  <si>
    <t>0.692978</t>
  </si>
  <si>
    <t>0.489458</t>
  </si>
  <si>
    <t>0.1568</t>
  </si>
  <si>
    <t>0.234870</t>
  </si>
  <si>
    <t>0.138022</t>
  </si>
  <si>
    <t>0.0888</t>
  </si>
  <si>
    <t>0.00232611</t>
  </si>
  <si>
    <t>0.00112696</t>
  </si>
  <si>
    <t>0.0390</t>
  </si>
  <si>
    <t>0.0154014</t>
  </si>
  <si>
    <t>0.00380798</t>
  </si>
  <si>
    <t>0.00643510</t>
  </si>
  <si>
    <t>0.5187</t>
  </si>
  <si>
    <t>0.00670289</t>
  </si>
  <si>
    <t>0.0127338</t>
  </si>
  <si>
    <t>0.5264</t>
  </si>
  <si>
    <t>0.5986</t>
  </si>
  <si>
    <t>0.00421075</t>
  </si>
  <si>
    <t>0.4399</t>
  </si>
  <si>
    <t>0.00730777</t>
  </si>
  <si>
    <t>0.00168326</t>
  </si>
  <si>
    <t>Mean dependent var</t>
  </si>
  <si>
    <t xml:space="preserve"> 0.152352</t>
  </si>
  <si>
    <t>S.D. dependent var</t>
  </si>
  <si>
    <t xml:space="preserve"> 0.359411</t>
  </si>
  <si>
    <t>McFadden R-squared</t>
  </si>
  <si>
    <t xml:space="preserve"> 0.117388</t>
  </si>
  <si>
    <t>Adjusted R-squared</t>
  </si>
  <si>
    <t xml:space="preserve"> 0.107775</t>
  </si>
  <si>
    <t>Log-likelihood</t>
  </si>
  <si>
    <t>Akaike criterion</t>
  </si>
  <si>
    <t>Schwarz criterion</t>
  </si>
  <si>
    <t>Hannan-Quinn</t>
  </si>
  <si>
    <t>f(beta'x) at mean of independent vars = 0.359</t>
  </si>
  <si>
    <t>0.0603252</t>
  </si>
  <si>
    <t>0.00670209</t>
  </si>
  <si>
    <t>−0.00502288</t>
  </si>
  <si>
    <t>0.00747566</t>
  </si>
  <si>
    <t>0.00189248</t>
  </si>
  <si>
    <t>0.0181992</t>
  </si>
  <si>
    <t>0.0939989</t>
  </si>
  <si>
    <t>0.0256630</t>
  </si>
  <si>
    <t>0.000245612</t>
  </si>
  <si>
    <t>0.00162621</t>
  </si>
  <si>
    <t>−0.000438530</t>
  </si>
  <si>
    <t>0.000707750</t>
  </si>
  <si>
    <t>−0.000343419</t>
  </si>
  <si>
    <t>0.000771620</t>
  </si>
  <si>
    <r>
      <t>Slope</t>
    </r>
    <r>
      <rPr>
        <i/>
        <vertAlign val="superscript"/>
        <sz val="10"/>
        <color rgb="FF000000"/>
        <rFont val="Arial"/>
        <family val="2"/>
        <scheme val="minor"/>
      </rPr>
      <t>*</t>
    </r>
  </si>
  <si>
    <t>Predict. Classif.(Cut-Off 0,4)</t>
  </si>
  <si>
    <t>Confusion Matrix</t>
  </si>
  <si>
    <t>Performance Metrics</t>
  </si>
  <si>
    <t>Dataset including over 4000 records and 14/15 attributes</t>
  </si>
  <si>
    <t xml:space="preserve">The Dataset is from an ongoing cardiovascular study on residents of the town of Framingham, Massachusetts. </t>
  </si>
  <si>
    <t>The dataset provides the patients’ information</t>
  </si>
  <si>
    <t>Logistic regression model ( Prediction of 10-year risk of future coronary heart disease (CHD))</t>
  </si>
  <si>
    <t>without diabetes attribute</t>
  </si>
  <si>
    <t>True positive and False Positive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</si>
</sst>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5">
    <font>
      <sz val="10"/>
      <color rgb="FF000000"/>
      <name val="Arial"/>
      <scheme val="minor"/>
    </font>
    <font>
      <b/>
      <sz val="10"/>
      <color theme="1"/>
      <name val="Arial"/>
    </font>
    <font>
      <sz val="10"/>
      <color rgb="FF000000"/>
      <name val="Arial"/>
    </font>
    <font>
      <sz val="10"/>
      <color theme="1"/>
      <name val="Arial"/>
    </font>
    <font>
      <sz val="10"/>
      <color theme="1"/>
      <name val="Arial"/>
    </font>
    <font>
      <b/>
      <sz val="10"/>
      <color theme="1"/>
      <name val="Arial"/>
    </font>
    <font>
      <b/>
      <sz val="10"/>
      <color rgb="FF000000"/>
      <name val="Arial"/>
    </font>
    <font>
      <sz val="12"/>
      <color theme="1"/>
      <name val="&quot;Times New Roman&quot;"/>
    </font>
    <font>
      <sz val="10"/>
      <color theme="1"/>
      <name val="Arial"/>
      <scheme val="minor"/>
    </font>
    <font>
      <sz val="10"/>
      <color theme="0"/>
      <name val="Arial"/>
      <family val="2"/>
    </font>
    <font>
      <sz val="10"/>
      <color rgb="FF000000"/>
      <name val="Arial"/>
      <family val="2"/>
      <scheme val="minor"/>
    </font>
    <font>
      <sz val="10"/>
      <color rgb="FF000000"/>
      <name val="Arial"/>
      <scheme val="minor"/>
    </font>
    <font>
      <sz val="10"/>
      <color theme="1"/>
      <name val="Arial"/>
      <family val="2"/>
    </font>
    <font>
      <b/>
      <sz val="10"/>
      <color theme="1"/>
      <name val="Arial"/>
      <family val="2"/>
    </font>
    <font>
      <b/>
      <u/>
      <sz val="10"/>
      <color theme="1"/>
      <name val="Arial"/>
      <family val="2"/>
    </font>
    <font>
      <b/>
      <u/>
      <sz val="12"/>
      <color theme="1"/>
      <name val="&quot;Times New Roman&quot;"/>
    </font>
    <font>
      <b/>
      <u/>
      <sz val="10"/>
      <color theme="1"/>
      <name val="Arial"/>
      <family val="2"/>
      <scheme val="minor"/>
    </font>
    <font>
      <sz val="11"/>
      <color rgb="FF000000"/>
      <name val="Calibri"/>
      <family val="2"/>
    </font>
    <font>
      <sz val="12"/>
      <color rgb="FF000000"/>
      <name val="Times New Roman"/>
      <family val="1"/>
    </font>
    <font>
      <i/>
      <sz val="10"/>
      <color rgb="FF000000"/>
      <name val="Arial"/>
      <family val="2"/>
      <scheme val="minor"/>
    </font>
    <font>
      <i/>
      <vertAlign val="superscript"/>
      <sz val="10"/>
      <color rgb="FF000000"/>
      <name val="Arial"/>
      <family val="2"/>
      <scheme val="minor"/>
    </font>
    <font>
      <sz val="10"/>
      <color theme="2"/>
      <name val="Arial"/>
      <family val="2"/>
    </font>
    <font>
      <sz val="14"/>
      <color rgb="FF000000"/>
      <name val="Arial"/>
      <family val="2"/>
      <scheme val="minor"/>
    </font>
    <font>
      <b/>
      <u/>
      <sz val="14"/>
      <color rgb="FF000000"/>
      <name val="Arial"/>
      <family val="2"/>
      <scheme val="minor"/>
    </font>
    <font>
      <sz val="10"/>
      <color rgb="FF000000"/>
      <name val="Arial"/>
      <family val="2"/>
    </font>
  </fonts>
  <fills count="15">
    <fill>
      <patternFill patternType="none"/>
    </fill>
    <fill>
      <patternFill patternType="gray125"/>
    </fill>
    <fill>
      <patternFill patternType="solid">
        <fgColor rgb="FFFFD966"/>
        <bgColor rgb="FFFFD966"/>
      </patternFill>
    </fill>
    <fill>
      <patternFill patternType="solid">
        <fgColor theme="6" tint="0.39997558519241921"/>
        <bgColor indexed="64"/>
      </patternFill>
    </fill>
    <fill>
      <patternFill patternType="solid">
        <fgColor theme="0"/>
        <bgColor rgb="FFFF0000"/>
      </patternFill>
    </fill>
    <fill>
      <patternFill patternType="solid">
        <fgColor theme="0"/>
        <bgColor rgb="FFFFD966"/>
      </patternFill>
    </fill>
    <fill>
      <patternFill patternType="solid">
        <fgColor theme="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4" tint="-0.249977111117893"/>
        <bgColor rgb="FFFF0000"/>
      </patternFill>
    </fill>
    <fill>
      <patternFill patternType="solid">
        <fgColor theme="4" tint="0.39997558519241921"/>
        <bgColor rgb="FFB6D7A8"/>
      </patternFill>
    </fill>
    <fill>
      <patternFill patternType="solid">
        <fgColor theme="4" tint="0.39997558519241921"/>
        <bgColor indexed="64"/>
      </patternFill>
    </fill>
    <fill>
      <patternFill patternType="solid">
        <fgColor theme="4" tint="0.79998168889431442"/>
        <bgColor rgb="FFFFFF00"/>
      </patternFill>
    </fill>
    <fill>
      <patternFill patternType="solid">
        <fgColor theme="6" tint="0.39997558519241921"/>
        <bgColor rgb="FFFF0000"/>
      </patternFill>
    </fill>
    <fill>
      <patternFill patternType="solid">
        <fgColor theme="6" tint="0.39997558519241921"/>
        <bgColor rgb="FFFFD966"/>
      </patternFill>
    </fill>
  </fills>
  <borders count="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bottom/>
      <diagonal/>
    </border>
    <border>
      <left/>
      <right/>
      <top/>
      <bottom style="thin">
        <color indexed="64"/>
      </bottom>
      <diagonal/>
    </border>
    <border>
      <left style="thin">
        <color indexed="64"/>
      </left>
      <right/>
      <top/>
      <bottom/>
      <diagonal/>
    </border>
  </borders>
  <cellStyleXfs count="2">
    <xf numFmtId="0" fontId="0" fillId="0" borderId="0"/>
    <xf numFmtId="9" fontId="11" fillId="0" borderId="0" applyFont="0" applyFill="0" applyBorder="0" applyAlignment="0" applyProtection="0"/>
  </cellStyleXfs>
  <cellXfs count="87">
    <xf numFmtId="0" fontId="0" fillId="0" borderId="0" xfId="0"/>
    <xf numFmtId="0" fontId="4" fillId="0" borderId="0" xfId="0" applyFont="1" applyAlignment="1">
      <alignment wrapText="1"/>
    </xf>
    <xf numFmtId="0" fontId="6" fillId="0" borderId="0" xfId="0" applyFont="1" applyAlignment="1">
      <alignment horizontal="left" wrapText="1"/>
    </xf>
    <xf numFmtId="0" fontId="4" fillId="0" borderId="0" xfId="0" applyFont="1"/>
    <xf numFmtId="0" fontId="4" fillId="0" borderId="0" xfId="0" applyFont="1" applyAlignment="1">
      <alignment horizontal="right"/>
    </xf>
    <xf numFmtId="164" fontId="4" fillId="0" borderId="0" xfId="0" applyNumberFormat="1" applyFont="1" applyAlignment="1">
      <alignment horizontal="right"/>
    </xf>
    <xf numFmtId="0" fontId="9" fillId="0" borderId="0" xfId="0" applyFont="1" applyAlignment="1">
      <alignment horizontal="right"/>
    </xf>
    <xf numFmtId="0" fontId="10" fillId="0" borderId="0" xfId="0" applyFont="1"/>
    <xf numFmtId="0" fontId="4" fillId="4" borderId="0" xfId="0" applyFont="1" applyFill="1" applyAlignment="1">
      <alignment horizontal="right"/>
    </xf>
    <xf numFmtId="0" fontId="4" fillId="5" borderId="0" xfId="0" applyFont="1" applyFill="1" applyAlignment="1">
      <alignment horizontal="right"/>
    </xf>
    <xf numFmtId="0" fontId="4" fillId="0" borderId="1" xfId="0" applyFont="1" applyBorder="1" applyAlignment="1">
      <alignment horizontal="right"/>
    </xf>
    <xf numFmtId="0" fontId="4" fillId="4" borderId="1" xfId="0" applyFont="1" applyFill="1" applyBorder="1" applyAlignment="1">
      <alignment horizontal="right"/>
    </xf>
    <xf numFmtId="0" fontId="4" fillId="5" borderId="1" xfId="0" applyFont="1" applyFill="1" applyBorder="1" applyAlignment="1">
      <alignment horizontal="right"/>
    </xf>
    <xf numFmtId="0" fontId="4" fillId="0" borderId="1" xfId="1" applyNumberFormat="1" applyFont="1" applyBorder="1" applyAlignment="1">
      <alignment horizontal="right"/>
    </xf>
    <xf numFmtId="0" fontId="12" fillId="0" borderId="1" xfId="0" applyFont="1" applyBorder="1" applyAlignment="1">
      <alignment horizontal="right"/>
    </xf>
    <xf numFmtId="0" fontId="14" fillId="0" borderId="0" xfId="0" applyFont="1"/>
    <xf numFmtId="0" fontId="16" fillId="0" borderId="0" xfId="0" applyFont="1"/>
    <xf numFmtId="0" fontId="4" fillId="0" borderId="0" xfId="0" applyFont="1" applyBorder="1" applyAlignment="1">
      <alignment horizontal="right"/>
    </xf>
    <xf numFmtId="0" fontId="14" fillId="0" borderId="0" xfId="0" applyFont="1" applyAlignment="1">
      <alignment horizontal="center"/>
    </xf>
    <xf numFmtId="0" fontId="4" fillId="0" borderId="0" xfId="0" applyFont="1" applyBorder="1" applyAlignment="1">
      <alignment horizontal="center"/>
    </xf>
    <xf numFmtId="0" fontId="4" fillId="0" borderId="1" xfId="0" applyFont="1" applyBorder="1" applyAlignment="1">
      <alignment horizontal="center"/>
    </xf>
    <xf numFmtId="0" fontId="4" fillId="0" borderId="0" xfId="0" applyFont="1" applyAlignment="1">
      <alignment horizontal="center"/>
    </xf>
    <xf numFmtId="0" fontId="4" fillId="4" borderId="0" xfId="0" applyFont="1" applyFill="1" applyAlignment="1">
      <alignment horizontal="center"/>
    </xf>
    <xf numFmtId="0" fontId="4" fillId="9" borderId="1" xfId="0" applyFont="1" applyFill="1" applyBorder="1" applyAlignment="1">
      <alignment horizontal="center"/>
    </xf>
    <xf numFmtId="0" fontId="4" fillId="10" borderId="1" xfId="0" applyFont="1" applyFill="1" applyBorder="1" applyAlignment="1">
      <alignment horizontal="center"/>
    </xf>
    <xf numFmtId="0" fontId="4" fillId="11" borderId="1" xfId="0" applyFont="1" applyFill="1" applyBorder="1" applyAlignment="1">
      <alignment horizontal="center"/>
    </xf>
    <xf numFmtId="0" fontId="4" fillId="12" borderId="1" xfId="0" applyFont="1" applyFill="1" applyBorder="1" applyAlignment="1">
      <alignment horizontal="center"/>
    </xf>
    <xf numFmtId="0" fontId="4" fillId="2" borderId="1" xfId="0" applyFont="1" applyFill="1" applyBorder="1" applyAlignment="1">
      <alignment horizontal="center"/>
    </xf>
    <xf numFmtId="0" fontId="3" fillId="2" borderId="1" xfId="0" applyFont="1" applyFill="1" applyBorder="1" applyAlignment="1">
      <alignment horizontal="center"/>
    </xf>
    <xf numFmtId="0" fontId="8" fillId="3" borderId="1" xfId="0" applyFont="1" applyFill="1" applyBorder="1" applyAlignment="1">
      <alignment horizontal="center"/>
    </xf>
    <xf numFmtId="0" fontId="4" fillId="3" borderId="1" xfId="0" applyFont="1" applyFill="1" applyBorder="1" applyAlignment="1">
      <alignment horizontal="center"/>
    </xf>
    <xf numFmtId="10" fontId="9" fillId="0" borderId="1" xfId="0" applyNumberFormat="1" applyFont="1" applyBorder="1" applyAlignment="1">
      <alignment horizontal="center"/>
    </xf>
    <xf numFmtId="0" fontId="9" fillId="0" borderId="1" xfId="0" applyFont="1" applyBorder="1" applyAlignment="1">
      <alignment horizontal="center"/>
    </xf>
    <xf numFmtId="0" fontId="8" fillId="0" borderId="1" xfId="0" applyFont="1" applyBorder="1" applyAlignment="1">
      <alignment horizontal="center"/>
    </xf>
    <xf numFmtId="0" fontId="13" fillId="3" borderId="1" xfId="0" applyFont="1" applyFill="1" applyBorder="1" applyAlignment="1">
      <alignment horizontal="center"/>
    </xf>
    <xf numFmtId="0" fontId="14" fillId="3" borderId="1" xfId="0" applyFont="1" applyFill="1" applyBorder="1" applyAlignment="1">
      <alignment horizontal="center"/>
    </xf>
    <xf numFmtId="10" fontId="4" fillId="8" borderId="1" xfId="1" applyNumberFormat="1" applyFont="1" applyFill="1" applyBorder="1" applyAlignment="1">
      <alignment horizontal="center"/>
    </xf>
    <xf numFmtId="0" fontId="14" fillId="3" borderId="1" xfId="0" applyFont="1" applyFill="1" applyBorder="1"/>
    <xf numFmtId="0" fontId="4" fillId="3" borderId="1" xfId="0" applyFont="1" applyFill="1" applyBorder="1" applyAlignment="1">
      <alignment horizontal="right"/>
    </xf>
    <xf numFmtId="0" fontId="4" fillId="13" borderId="1" xfId="0" applyFont="1" applyFill="1" applyBorder="1" applyAlignment="1">
      <alignment horizontal="right"/>
    </xf>
    <xf numFmtId="0" fontId="4" fillId="3" borderId="1" xfId="1" applyNumberFormat="1" applyFont="1" applyFill="1" applyBorder="1" applyAlignment="1">
      <alignment horizontal="right"/>
    </xf>
    <xf numFmtId="0" fontId="4" fillId="14" borderId="1" xfId="0" applyFont="1" applyFill="1" applyBorder="1" applyAlignment="1">
      <alignment horizontal="right"/>
    </xf>
    <xf numFmtId="0" fontId="12" fillId="3" borderId="1" xfId="0" applyFont="1" applyFill="1" applyBorder="1" applyAlignment="1">
      <alignment horizontal="right"/>
    </xf>
    <xf numFmtId="0" fontId="14" fillId="6" borderId="0" xfId="0" applyFont="1" applyFill="1" applyBorder="1" applyAlignment="1">
      <alignment horizontal="center"/>
    </xf>
    <xf numFmtId="0" fontId="13" fillId="3" borderId="4" xfId="0" applyFont="1" applyFill="1" applyBorder="1" applyAlignment="1">
      <alignment horizontal="center"/>
    </xf>
    <xf numFmtId="0" fontId="4" fillId="6" borderId="0" xfId="0" applyFont="1" applyFill="1" applyBorder="1" applyAlignment="1">
      <alignment horizontal="center"/>
    </xf>
    <xf numFmtId="0" fontId="14" fillId="3" borderId="1" xfId="0" applyFont="1" applyFill="1" applyBorder="1" applyAlignment="1">
      <alignment horizontal="center" vertical="top"/>
    </xf>
    <xf numFmtId="0" fontId="12" fillId="3" borderId="1" xfId="0" applyFont="1" applyFill="1" applyBorder="1" applyAlignment="1">
      <alignment horizontal="center" vertical="top"/>
    </xf>
    <xf numFmtId="164" fontId="12" fillId="3" borderId="1" xfId="0" applyNumberFormat="1" applyFont="1" applyFill="1" applyBorder="1" applyAlignment="1">
      <alignment horizontal="center" vertical="top"/>
    </xf>
    <xf numFmtId="0" fontId="17" fillId="0" borderId="0" xfId="0" applyFont="1" applyAlignment="1">
      <alignment vertical="center" wrapText="1"/>
    </xf>
    <xf numFmtId="0" fontId="18" fillId="0" borderId="0" xfId="0" applyFont="1" applyAlignment="1">
      <alignment horizontal="center" vertical="center" wrapText="1"/>
    </xf>
    <xf numFmtId="0" fontId="15" fillId="0" borderId="5" xfId="0" applyFont="1" applyBorder="1" applyAlignment="1">
      <alignment horizontal="center" vertical="top"/>
    </xf>
    <xf numFmtId="164" fontId="7" fillId="0" borderId="5" xfId="0" applyNumberFormat="1" applyFont="1" applyBorder="1" applyAlignment="1">
      <alignment horizontal="center" vertical="top"/>
    </xf>
    <xf numFmtId="0" fontId="4" fillId="0" borderId="5" xfId="0" applyFont="1" applyBorder="1" applyAlignment="1">
      <alignment horizontal="right"/>
    </xf>
    <xf numFmtId="0" fontId="0" fillId="0" borderId="6" xfId="0" applyBorder="1"/>
    <xf numFmtId="0" fontId="10" fillId="0" borderId="5" xfId="0" applyFont="1" applyBorder="1"/>
    <xf numFmtId="0" fontId="10" fillId="0" borderId="5" xfId="0" applyFont="1" applyBorder="1" applyAlignment="1">
      <alignment horizontal="center" vertical="center" wrapText="1"/>
    </xf>
    <xf numFmtId="3" fontId="0" fillId="0" borderId="0" xfId="0" applyNumberFormat="1"/>
    <xf numFmtId="0" fontId="10" fillId="0" borderId="0" xfId="0" applyFont="1" applyAlignment="1">
      <alignment vertical="center" wrapText="1"/>
    </xf>
    <xf numFmtId="0" fontId="19" fillId="0" borderId="0" xfId="0" applyFont="1" applyAlignment="1">
      <alignment horizontal="center" vertical="center" wrapText="1"/>
    </xf>
    <xf numFmtId="0" fontId="0" fillId="0" borderId="5" xfId="0" applyBorder="1"/>
    <xf numFmtId="0" fontId="19" fillId="0" borderId="5" xfId="0" applyFont="1" applyBorder="1" applyAlignment="1">
      <alignment horizontal="center" wrapText="1"/>
    </xf>
    <xf numFmtId="0" fontId="0" fillId="0" borderId="3" xfId="0" applyBorder="1"/>
    <xf numFmtId="0" fontId="12" fillId="8" borderId="1" xfId="0" applyFont="1" applyFill="1" applyBorder="1" applyAlignment="1">
      <alignment horizontal="center"/>
    </xf>
    <xf numFmtId="0" fontId="4" fillId="2" borderId="4" xfId="0" applyFont="1" applyFill="1" applyBorder="1" applyAlignment="1">
      <alignment horizontal="center"/>
    </xf>
    <xf numFmtId="0" fontId="9" fillId="0" borderId="4" xfId="0" applyFont="1" applyBorder="1" applyAlignment="1">
      <alignment horizontal="center"/>
    </xf>
    <xf numFmtId="0" fontId="4" fillId="3" borderId="2" xfId="0" applyFont="1" applyFill="1" applyBorder="1" applyAlignment="1">
      <alignment horizontal="right"/>
    </xf>
    <xf numFmtId="0" fontId="4" fillId="14" borderId="2" xfId="0" applyFont="1" applyFill="1" applyBorder="1" applyAlignment="1">
      <alignment horizontal="right"/>
    </xf>
    <xf numFmtId="0" fontId="12" fillId="3" borderId="2" xfId="0" applyFont="1" applyFill="1" applyBorder="1" applyAlignment="1">
      <alignment horizontal="right"/>
    </xf>
    <xf numFmtId="0" fontId="4" fillId="5" borderId="0" xfId="0" applyFont="1" applyFill="1" applyBorder="1" applyAlignment="1">
      <alignment horizontal="center"/>
    </xf>
    <xf numFmtId="0" fontId="9" fillId="0" borderId="0" xfId="0" applyFont="1" applyBorder="1" applyAlignment="1">
      <alignment horizontal="center"/>
    </xf>
    <xf numFmtId="0" fontId="13" fillId="7" borderId="1" xfId="0" applyFont="1" applyFill="1" applyBorder="1" applyAlignment="1">
      <alignment horizontal="center"/>
    </xf>
    <xf numFmtId="10" fontId="21" fillId="6" borderId="1" xfId="0" applyNumberFormat="1" applyFont="1" applyFill="1" applyBorder="1" applyAlignment="1">
      <alignment horizontal="right"/>
    </xf>
    <xf numFmtId="0" fontId="0" fillId="0" borderId="0" xfId="0" applyAlignment="1">
      <alignment horizontal="left" vertical="center"/>
    </xf>
    <xf numFmtId="3" fontId="0" fillId="0" borderId="0" xfId="0" applyNumberFormat="1" applyAlignment="1">
      <alignment horizontal="left" vertical="center"/>
    </xf>
    <xf numFmtId="0" fontId="10" fillId="0" borderId="5" xfId="0" applyFont="1" applyBorder="1" applyAlignment="1">
      <alignment horizontal="left" vertical="center" wrapText="1"/>
    </xf>
    <xf numFmtId="0" fontId="12" fillId="8" borderId="2" xfId="0" applyFont="1" applyFill="1" applyBorder="1" applyAlignment="1">
      <alignment horizontal="center"/>
    </xf>
    <xf numFmtId="0" fontId="22" fillId="0" borderId="0" xfId="0" applyFont="1"/>
    <xf numFmtId="0" fontId="23" fillId="0" borderId="0" xfId="0" applyFont="1"/>
    <xf numFmtId="0" fontId="2" fillId="0" borderId="0" xfId="0" applyFont="1" applyAlignment="1">
      <alignment horizontal="left"/>
    </xf>
    <xf numFmtId="0" fontId="1" fillId="0" borderId="0" xfId="0" applyFont="1" applyAlignment="1"/>
    <xf numFmtId="0" fontId="3" fillId="0" borderId="0" xfId="0" applyFont="1" applyAlignment="1"/>
    <xf numFmtId="0" fontId="4" fillId="0" borderId="0" xfId="0" applyFont="1" applyAlignment="1"/>
    <xf numFmtId="0" fontId="5" fillId="0" borderId="0" xfId="0" applyFont="1" applyAlignment="1"/>
    <xf numFmtId="0" fontId="24" fillId="0" borderId="0" xfId="0" applyFont="1" applyAlignment="1">
      <alignment horizontal="left"/>
    </xf>
    <xf numFmtId="164" fontId="7" fillId="0" borderId="0" xfId="0" applyNumberFormat="1" applyFont="1" applyBorder="1" applyAlignment="1">
      <alignment horizontal="center" vertical="top"/>
    </xf>
    <xf numFmtId="0" fontId="0" fillId="0" borderId="7" xfId="0" applyBorder="1"/>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Performance</a:t>
            </a:r>
            <a:r>
              <a:rPr lang="de-DE" baseline="0"/>
              <a:t> Metrices</a:t>
            </a:r>
            <a:endParaRPr lang="de-D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smoothMarker"/>
        <c:varyColors val="0"/>
        <c:ser>
          <c:idx val="0"/>
          <c:order val="0"/>
          <c:tx>
            <c:strRef>
              <c:f>Heart_desease!$Y$18</c:f>
              <c:strCache>
                <c:ptCount val="1"/>
                <c:pt idx="0">
                  <c:v>Accuracy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Heart_desease!$X$19:$X$32</c:f>
            </c:numRef>
          </c:xVal>
          <c:yVal>
            <c:numRef>
              <c:f>Heart_desease!$Y$19:$Y$32</c:f>
            </c:numRef>
          </c:yVal>
          <c:smooth val="1"/>
          <c:extLst>
            <c:ext xmlns:c16="http://schemas.microsoft.com/office/drawing/2014/chart" uri="{C3380CC4-5D6E-409C-BE32-E72D297353CC}">
              <c16:uniqueId val="{00000000-2EEC-45EE-AFDD-A7F85A47F097}"/>
            </c:ext>
          </c:extLst>
        </c:ser>
        <c:ser>
          <c:idx val="1"/>
          <c:order val="1"/>
          <c:tx>
            <c:strRef>
              <c:f>Heart_desease!$Z$18</c:f>
              <c:strCache>
                <c:ptCount val="1"/>
                <c:pt idx="0">
                  <c:v>Precision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Heart_desease!$X$19:$X$32</c:f>
            </c:numRef>
          </c:xVal>
          <c:yVal>
            <c:numRef>
              <c:f>Heart_desease!$Z$19:$Z$32</c:f>
            </c:numRef>
          </c:yVal>
          <c:smooth val="1"/>
          <c:extLst>
            <c:ext xmlns:c16="http://schemas.microsoft.com/office/drawing/2014/chart" uri="{C3380CC4-5D6E-409C-BE32-E72D297353CC}">
              <c16:uniqueId val="{00000001-2EEC-45EE-AFDD-A7F85A47F097}"/>
            </c:ext>
          </c:extLst>
        </c:ser>
        <c:ser>
          <c:idx val="2"/>
          <c:order val="2"/>
          <c:tx>
            <c:strRef>
              <c:f>Heart_desease!$AA$18</c:f>
              <c:strCache>
                <c:ptCount val="1"/>
                <c:pt idx="0">
                  <c:v>Recall</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Heart_desease!$X$19:$X$32</c:f>
            </c:numRef>
          </c:xVal>
          <c:yVal>
            <c:numRef>
              <c:f>Heart_desease!$AA$19:$AA$32</c:f>
            </c:numRef>
          </c:yVal>
          <c:smooth val="1"/>
          <c:extLst>
            <c:ext xmlns:c16="http://schemas.microsoft.com/office/drawing/2014/chart" uri="{C3380CC4-5D6E-409C-BE32-E72D297353CC}">
              <c16:uniqueId val="{00000002-2EEC-45EE-AFDD-A7F85A47F097}"/>
            </c:ext>
          </c:extLst>
        </c:ser>
        <c:dLbls>
          <c:showLegendKey val="0"/>
          <c:showVal val="0"/>
          <c:showCatName val="0"/>
          <c:showSerName val="0"/>
          <c:showPercent val="0"/>
          <c:showBubbleSize val="0"/>
        </c:dLbls>
        <c:axId val="518808128"/>
        <c:axId val="518802368"/>
      </c:scatterChart>
      <c:valAx>
        <c:axId val="51880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18802368"/>
        <c:crosses val="autoZero"/>
        <c:crossBetween val="midCat"/>
      </c:valAx>
      <c:valAx>
        <c:axId val="5188023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188081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ROC Curve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Heart_desease!$AE$10:$AE$20</c:f>
            </c:numRef>
          </c:xVal>
          <c:yVal>
            <c:numRef>
              <c:f>Heart_desease!$AF$10:$AF$20</c:f>
            </c:numRef>
          </c:yVal>
          <c:smooth val="1"/>
          <c:extLst>
            <c:ext xmlns:c16="http://schemas.microsoft.com/office/drawing/2014/chart" uri="{C3380CC4-5D6E-409C-BE32-E72D297353CC}">
              <c16:uniqueId val="{00000000-87CF-4E17-87D3-F9C4E0BF6BB8}"/>
            </c:ext>
          </c:extLst>
        </c:ser>
        <c:dLbls>
          <c:showLegendKey val="0"/>
          <c:showVal val="0"/>
          <c:showCatName val="0"/>
          <c:showSerName val="0"/>
          <c:showPercent val="0"/>
          <c:showBubbleSize val="0"/>
        </c:dLbls>
        <c:axId val="518803088"/>
        <c:axId val="518805248"/>
      </c:scatterChart>
      <c:valAx>
        <c:axId val="518803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FP Rate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18805248"/>
        <c:crosses val="autoZero"/>
        <c:crossBetween val="midCat"/>
      </c:valAx>
      <c:valAx>
        <c:axId val="518805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TP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188030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Performance</a:t>
            </a:r>
            <a:r>
              <a:rPr lang="de-DE" baseline="0"/>
              <a:t> Metrics</a:t>
            </a:r>
            <a:endParaRPr lang="de-D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smoothMarker"/>
        <c:varyColors val="0"/>
        <c:ser>
          <c:idx val="0"/>
          <c:order val="0"/>
          <c:tx>
            <c:strRef>
              <c:f>Analysis!$K$6</c:f>
              <c:strCache>
                <c:ptCount val="1"/>
                <c:pt idx="0">
                  <c:v>Accuracy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Analysis!$J$7:$J$18</c:f>
              <c:numCache>
                <c:formatCode>General</c:formatCode>
                <c:ptCount val="12"/>
                <c:pt idx="1">
                  <c:v>0</c:v>
                </c:pt>
                <c:pt idx="2">
                  <c:v>0.1</c:v>
                </c:pt>
                <c:pt idx="3">
                  <c:v>0.2</c:v>
                </c:pt>
                <c:pt idx="4">
                  <c:v>0.3</c:v>
                </c:pt>
                <c:pt idx="5">
                  <c:v>0.4</c:v>
                </c:pt>
                <c:pt idx="6">
                  <c:v>0.5</c:v>
                </c:pt>
                <c:pt idx="7">
                  <c:v>0.6</c:v>
                </c:pt>
                <c:pt idx="8">
                  <c:v>0.7</c:v>
                </c:pt>
                <c:pt idx="9">
                  <c:v>0.8</c:v>
                </c:pt>
                <c:pt idx="10">
                  <c:v>0.9</c:v>
                </c:pt>
                <c:pt idx="11">
                  <c:v>1</c:v>
                </c:pt>
              </c:numCache>
            </c:numRef>
          </c:xVal>
          <c:yVal>
            <c:numRef>
              <c:f>Analysis!$K$7:$K$18</c:f>
              <c:numCache>
                <c:formatCode>General</c:formatCode>
                <c:ptCount val="12"/>
                <c:pt idx="0" formatCode="0.00%">
                  <c:v>0.71772428884026263</c:v>
                </c:pt>
                <c:pt idx="1">
                  <c:v>0.15235229759299782</c:v>
                </c:pt>
                <c:pt idx="2">
                  <c:v>0.31810722100656458</c:v>
                </c:pt>
                <c:pt idx="3">
                  <c:v>0.52024070021881841</c:v>
                </c:pt>
                <c:pt idx="4">
                  <c:v>0.64277899343544853</c:v>
                </c:pt>
                <c:pt idx="5">
                  <c:v>0.71772428884026263</c:v>
                </c:pt>
                <c:pt idx="6">
                  <c:v>0.7606673960612691</c:v>
                </c:pt>
                <c:pt idx="7">
                  <c:v>0.78473741794310725</c:v>
                </c:pt>
                <c:pt idx="8">
                  <c:v>0.8033369803063457</c:v>
                </c:pt>
                <c:pt idx="9">
                  <c:v>0.8172866520787746</c:v>
                </c:pt>
                <c:pt idx="10">
                  <c:v>0.82768052516411383</c:v>
                </c:pt>
                <c:pt idx="11">
                  <c:v>0.83561269146608319</c:v>
                </c:pt>
              </c:numCache>
            </c:numRef>
          </c:yVal>
          <c:smooth val="1"/>
          <c:extLst>
            <c:ext xmlns:c16="http://schemas.microsoft.com/office/drawing/2014/chart" uri="{C3380CC4-5D6E-409C-BE32-E72D297353CC}">
              <c16:uniqueId val="{00000000-E3F1-43B8-9BA7-A990B7B7ECC2}"/>
            </c:ext>
          </c:extLst>
        </c:ser>
        <c:ser>
          <c:idx val="1"/>
          <c:order val="1"/>
          <c:tx>
            <c:strRef>
              <c:f>Analysis!$L$6</c:f>
              <c:strCache>
                <c:ptCount val="1"/>
                <c:pt idx="0">
                  <c:v>Precision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Analysis!$J$7:$J$18</c:f>
              <c:numCache>
                <c:formatCode>General</c:formatCode>
                <c:ptCount val="12"/>
                <c:pt idx="1">
                  <c:v>0</c:v>
                </c:pt>
                <c:pt idx="2">
                  <c:v>0.1</c:v>
                </c:pt>
                <c:pt idx="3">
                  <c:v>0.2</c:v>
                </c:pt>
                <c:pt idx="4">
                  <c:v>0.3</c:v>
                </c:pt>
                <c:pt idx="5">
                  <c:v>0.4</c:v>
                </c:pt>
                <c:pt idx="6">
                  <c:v>0.5</c:v>
                </c:pt>
                <c:pt idx="7">
                  <c:v>0.6</c:v>
                </c:pt>
                <c:pt idx="8">
                  <c:v>0.7</c:v>
                </c:pt>
                <c:pt idx="9">
                  <c:v>0.8</c:v>
                </c:pt>
                <c:pt idx="10">
                  <c:v>0.9</c:v>
                </c:pt>
                <c:pt idx="11">
                  <c:v>1</c:v>
                </c:pt>
              </c:numCache>
            </c:numRef>
          </c:xVal>
          <c:yVal>
            <c:numRef>
              <c:f>Analysis!$L$7:$L$18</c:f>
              <c:numCache>
                <c:formatCode>General</c:formatCode>
                <c:ptCount val="12"/>
                <c:pt idx="0">
                  <c:v>0.29184925503943909</c:v>
                </c:pt>
                <c:pt idx="1">
                  <c:v>0.15235229759299782</c:v>
                </c:pt>
                <c:pt idx="2">
                  <c:v>0.17647058823529413</c:v>
                </c:pt>
                <c:pt idx="3">
                  <c:v>0.21755545068428503</c:v>
                </c:pt>
                <c:pt idx="4">
                  <c:v>0.25182239893969516</c:v>
                </c:pt>
                <c:pt idx="5">
                  <c:v>0.29184925503943909</c:v>
                </c:pt>
                <c:pt idx="6">
                  <c:v>0.31425233644859812</c:v>
                </c:pt>
                <c:pt idx="7">
                  <c:v>0.32988165680473375</c:v>
                </c:pt>
                <c:pt idx="8">
                  <c:v>0.35110294117647056</c:v>
                </c:pt>
                <c:pt idx="9">
                  <c:v>0.37062937062937062</c:v>
                </c:pt>
                <c:pt idx="10">
                  <c:v>0.39039039039039036</c:v>
                </c:pt>
                <c:pt idx="11">
                  <c:v>0.42086330935251798</c:v>
                </c:pt>
              </c:numCache>
            </c:numRef>
          </c:yVal>
          <c:smooth val="1"/>
          <c:extLst>
            <c:ext xmlns:c16="http://schemas.microsoft.com/office/drawing/2014/chart" uri="{C3380CC4-5D6E-409C-BE32-E72D297353CC}">
              <c16:uniqueId val="{00000001-E3F1-43B8-9BA7-A990B7B7ECC2}"/>
            </c:ext>
          </c:extLst>
        </c:ser>
        <c:ser>
          <c:idx val="2"/>
          <c:order val="2"/>
          <c:tx>
            <c:strRef>
              <c:f>Analysis!$M$6</c:f>
              <c:strCache>
                <c:ptCount val="1"/>
                <c:pt idx="0">
                  <c:v>Recall</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Analysis!$J$7:$J$18</c:f>
              <c:numCache>
                <c:formatCode>General</c:formatCode>
                <c:ptCount val="12"/>
                <c:pt idx="1">
                  <c:v>0</c:v>
                </c:pt>
                <c:pt idx="2">
                  <c:v>0.1</c:v>
                </c:pt>
                <c:pt idx="3">
                  <c:v>0.2</c:v>
                </c:pt>
                <c:pt idx="4">
                  <c:v>0.3</c:v>
                </c:pt>
                <c:pt idx="5">
                  <c:v>0.4</c:v>
                </c:pt>
                <c:pt idx="6">
                  <c:v>0.5</c:v>
                </c:pt>
                <c:pt idx="7">
                  <c:v>0.6</c:v>
                </c:pt>
                <c:pt idx="8">
                  <c:v>0.7</c:v>
                </c:pt>
                <c:pt idx="9">
                  <c:v>0.8</c:v>
                </c:pt>
                <c:pt idx="10">
                  <c:v>0.9</c:v>
                </c:pt>
                <c:pt idx="11">
                  <c:v>1</c:v>
                </c:pt>
              </c:numCache>
            </c:numRef>
          </c:xVal>
          <c:yVal>
            <c:numRef>
              <c:f>Analysis!$M$7:$M$18</c:f>
              <c:numCache>
                <c:formatCode>General</c:formatCode>
                <c:ptCount val="12"/>
                <c:pt idx="0">
                  <c:v>0.59784560143626575</c:v>
                </c:pt>
                <c:pt idx="1">
                  <c:v>1</c:v>
                </c:pt>
                <c:pt idx="2">
                  <c:v>0.94793536804308798</c:v>
                </c:pt>
                <c:pt idx="3">
                  <c:v>0.82764811490125678</c:v>
                </c:pt>
                <c:pt idx="4">
                  <c:v>0.68222621184919208</c:v>
                </c:pt>
                <c:pt idx="5">
                  <c:v>0.59784560143626575</c:v>
                </c:pt>
                <c:pt idx="6">
                  <c:v>0.48294434470377018</c:v>
                </c:pt>
                <c:pt idx="7">
                  <c:v>0.40035906642728902</c:v>
                </c:pt>
                <c:pt idx="8">
                  <c:v>0.34290843806104127</c:v>
                </c:pt>
                <c:pt idx="9">
                  <c:v>0.28545780969479356</c:v>
                </c:pt>
                <c:pt idx="10">
                  <c:v>0.23339317773788151</c:v>
                </c:pt>
                <c:pt idx="11">
                  <c:v>0.21005385996409337</c:v>
                </c:pt>
              </c:numCache>
            </c:numRef>
          </c:yVal>
          <c:smooth val="1"/>
          <c:extLst>
            <c:ext xmlns:c16="http://schemas.microsoft.com/office/drawing/2014/chart" uri="{C3380CC4-5D6E-409C-BE32-E72D297353CC}">
              <c16:uniqueId val="{00000002-E3F1-43B8-9BA7-A990B7B7ECC2}"/>
            </c:ext>
          </c:extLst>
        </c:ser>
        <c:dLbls>
          <c:showLegendKey val="0"/>
          <c:showVal val="0"/>
          <c:showCatName val="0"/>
          <c:showSerName val="0"/>
          <c:showPercent val="0"/>
          <c:showBubbleSize val="0"/>
        </c:dLbls>
        <c:axId val="513333360"/>
        <c:axId val="513334440"/>
      </c:scatterChart>
      <c:valAx>
        <c:axId val="513333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13334440"/>
        <c:crosses val="autoZero"/>
        <c:crossBetween val="midCat"/>
      </c:valAx>
      <c:valAx>
        <c:axId val="5133344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133333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ROC Curve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Analysis!$S$8:$S$18</c:f>
              <c:numCache>
                <c:formatCode>General</c:formatCode>
                <c:ptCount val="11"/>
                <c:pt idx="0">
                  <c:v>1</c:v>
                </c:pt>
                <c:pt idx="1">
                  <c:v>0.79509519199741852</c:v>
                </c:pt>
                <c:pt idx="2">
                  <c:v>0.53501129396579539</c:v>
                </c:pt>
                <c:pt idx="3">
                  <c:v>0.36431106808647951</c:v>
                </c:pt>
                <c:pt idx="4">
                  <c:v>0.26072926750564696</c:v>
                </c:pt>
                <c:pt idx="5">
                  <c:v>0.18941594062600839</c:v>
                </c:pt>
                <c:pt idx="6">
                  <c:v>0.14617618586640851</c:v>
                </c:pt>
                <c:pt idx="7">
                  <c:v>0.11390771216521459</c:v>
                </c:pt>
                <c:pt idx="8">
                  <c:v>8.7124878993223617E-2</c:v>
                </c:pt>
                <c:pt idx="9">
                  <c:v>6.550500161342368E-2</c:v>
                </c:pt>
                <c:pt idx="10">
                  <c:v>5.1952242658922232E-2</c:v>
                </c:pt>
              </c:numCache>
            </c:numRef>
          </c:xVal>
          <c:yVal>
            <c:numRef>
              <c:f>Analysis!$T$8:$T$18</c:f>
              <c:numCache>
                <c:formatCode>General</c:formatCode>
                <c:ptCount val="11"/>
                <c:pt idx="0">
                  <c:v>1</c:v>
                </c:pt>
                <c:pt idx="1">
                  <c:v>0.94793536804308798</c:v>
                </c:pt>
                <c:pt idx="2">
                  <c:v>0.82764811490125678</c:v>
                </c:pt>
                <c:pt idx="3">
                  <c:v>0.68222621184919208</c:v>
                </c:pt>
                <c:pt idx="4">
                  <c:v>0.59784560143626575</c:v>
                </c:pt>
                <c:pt idx="5">
                  <c:v>0.48294434470377018</c:v>
                </c:pt>
                <c:pt idx="6">
                  <c:v>0.40035906642728902</c:v>
                </c:pt>
                <c:pt idx="7">
                  <c:v>0.34290843806104127</c:v>
                </c:pt>
                <c:pt idx="8">
                  <c:v>0.28545780969479356</c:v>
                </c:pt>
                <c:pt idx="9">
                  <c:v>0.23339317773788151</c:v>
                </c:pt>
                <c:pt idx="10">
                  <c:v>0.21005385996409337</c:v>
                </c:pt>
              </c:numCache>
            </c:numRef>
          </c:yVal>
          <c:smooth val="1"/>
          <c:extLst>
            <c:ext xmlns:c16="http://schemas.microsoft.com/office/drawing/2014/chart" uri="{C3380CC4-5D6E-409C-BE32-E72D297353CC}">
              <c16:uniqueId val="{00000000-3752-4477-A5C5-30DD20CE726D}"/>
            </c:ext>
          </c:extLst>
        </c:ser>
        <c:dLbls>
          <c:showLegendKey val="0"/>
          <c:showVal val="0"/>
          <c:showCatName val="0"/>
          <c:showSerName val="0"/>
          <c:showPercent val="0"/>
          <c:showBubbleSize val="0"/>
        </c:dLbls>
        <c:axId val="481939840"/>
        <c:axId val="627590328"/>
      </c:scatterChart>
      <c:valAx>
        <c:axId val="4819398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FP rate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27590328"/>
        <c:crosses val="autoZero"/>
        <c:crossBetween val="midCat"/>
      </c:valAx>
      <c:valAx>
        <c:axId val="6275903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TP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481939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22</xdr:col>
      <xdr:colOff>1047750</xdr:colOff>
      <xdr:row>32</xdr:row>
      <xdr:rowOff>190500</xdr:rowOff>
    </xdr:from>
    <xdr:to>
      <xdr:col>26</xdr:col>
      <xdr:colOff>1085850</xdr:colOff>
      <xdr:row>49</xdr:row>
      <xdr:rowOff>133350</xdr:rowOff>
    </xdr:to>
    <xdr:graphicFrame macro="">
      <xdr:nvGraphicFramePr>
        <xdr:cNvPr id="3" name="Diagramm 2">
          <a:extLst>
            <a:ext uri="{FF2B5EF4-FFF2-40B4-BE49-F238E27FC236}">
              <a16:creationId xmlns:a16="http://schemas.microsoft.com/office/drawing/2014/main" id="{0A3B22BA-9A50-FCA9-F825-5DF60A4D5F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400050</xdr:colOff>
      <xdr:row>21</xdr:row>
      <xdr:rowOff>0</xdr:rowOff>
    </xdr:from>
    <xdr:to>
      <xdr:col>32</xdr:col>
      <xdr:colOff>438150</xdr:colOff>
      <xdr:row>37</xdr:row>
      <xdr:rowOff>142875</xdr:rowOff>
    </xdr:to>
    <xdr:graphicFrame macro="">
      <xdr:nvGraphicFramePr>
        <xdr:cNvPr id="6" name="Diagramm 5">
          <a:extLst>
            <a:ext uri="{FF2B5EF4-FFF2-40B4-BE49-F238E27FC236}">
              <a16:creationId xmlns:a16="http://schemas.microsoft.com/office/drawing/2014/main" id="{64AB2FD3-0860-DDFE-C902-3CE0C1A316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18</xdr:row>
      <xdr:rowOff>152400</xdr:rowOff>
    </xdr:from>
    <xdr:to>
      <xdr:col>14</xdr:col>
      <xdr:colOff>0</xdr:colOff>
      <xdr:row>35</xdr:row>
      <xdr:rowOff>142875</xdr:rowOff>
    </xdr:to>
    <xdr:graphicFrame macro="">
      <xdr:nvGraphicFramePr>
        <xdr:cNvPr id="4" name="Diagramm 3">
          <a:extLst>
            <a:ext uri="{FF2B5EF4-FFF2-40B4-BE49-F238E27FC236}">
              <a16:creationId xmlns:a16="http://schemas.microsoft.com/office/drawing/2014/main" id="{87490745-4BDB-5B3E-E360-0FB1012B88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18</xdr:row>
      <xdr:rowOff>152400</xdr:rowOff>
    </xdr:from>
    <xdr:to>
      <xdr:col>21</xdr:col>
      <xdr:colOff>0</xdr:colOff>
      <xdr:row>35</xdr:row>
      <xdr:rowOff>142875</xdr:rowOff>
    </xdr:to>
    <xdr:graphicFrame macro="">
      <xdr:nvGraphicFramePr>
        <xdr:cNvPr id="6" name="Diagramm 5">
          <a:extLst>
            <a:ext uri="{FF2B5EF4-FFF2-40B4-BE49-F238E27FC236}">
              <a16:creationId xmlns:a16="http://schemas.microsoft.com/office/drawing/2014/main" id="{62DF9719-9D67-793F-0D9A-FB96785995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1000"/>
  <sheetViews>
    <sheetView workbookViewId="0">
      <selection activeCell="A3" sqref="A3"/>
    </sheetView>
  </sheetViews>
  <sheetFormatPr baseColWidth="10" defaultColWidth="12.5703125" defaultRowHeight="15" customHeight="1"/>
  <cols>
    <col min="1" max="1" width="56" customWidth="1"/>
    <col min="2" max="6" width="12.5703125" customWidth="1"/>
  </cols>
  <sheetData>
    <row r="1" spans="1:1" ht="15.75" customHeight="1">
      <c r="A1" s="80" t="s">
        <v>0</v>
      </c>
    </row>
    <row r="2" spans="1:1" ht="15.75" customHeight="1">
      <c r="A2" s="80" t="s">
        <v>1</v>
      </c>
    </row>
    <row r="3" spans="1:1" ht="15.75" customHeight="1">
      <c r="A3" s="84" t="s">
        <v>2</v>
      </c>
    </row>
    <row r="4" spans="1:1" ht="15.75" customHeight="1">
      <c r="A4" s="81" t="s">
        <v>3</v>
      </c>
    </row>
    <row r="5" spans="1:1" ht="15.75" customHeight="1">
      <c r="A5" s="81"/>
    </row>
    <row r="6" spans="1:1" ht="15.75" customHeight="1">
      <c r="A6" s="81" t="s">
        <v>4</v>
      </c>
    </row>
    <row r="7" spans="1:1" ht="15.75" customHeight="1">
      <c r="A7" s="81"/>
    </row>
    <row r="8" spans="1:1" ht="15.75" customHeight="1">
      <c r="A8" s="81"/>
    </row>
    <row r="9" spans="1:1" ht="15.75" customHeight="1">
      <c r="A9" s="80" t="s">
        <v>5</v>
      </c>
    </row>
    <row r="10" spans="1:1" ht="15.75" customHeight="1">
      <c r="A10" s="81" t="s">
        <v>6</v>
      </c>
    </row>
    <row r="11" spans="1:1" ht="15.75" customHeight="1">
      <c r="A11" s="82"/>
    </row>
    <row r="12" spans="1:1" ht="15.75" customHeight="1">
      <c r="A12" s="83" t="s">
        <v>7</v>
      </c>
    </row>
    <row r="13" spans="1:1" ht="15.75" customHeight="1">
      <c r="A13" s="82" t="s">
        <v>8</v>
      </c>
    </row>
    <row r="14" spans="1:1" ht="15.75" customHeight="1">
      <c r="A14" s="82"/>
    </row>
    <row r="15" spans="1:1" ht="15.75" customHeight="1">
      <c r="A15" s="1"/>
    </row>
    <row r="16" spans="1:1" ht="15.75" customHeight="1">
      <c r="A16" s="1"/>
    </row>
    <row r="17" spans="1:1" ht="15.75" customHeight="1">
      <c r="A17" s="1"/>
    </row>
    <row r="18" spans="1:1" ht="15.75" customHeight="1">
      <c r="A18" s="1"/>
    </row>
    <row r="19" spans="1:1" ht="15.75" customHeight="1">
      <c r="A19" s="1"/>
    </row>
    <row r="20" spans="1:1" ht="15.75" customHeight="1">
      <c r="A20" s="1"/>
    </row>
    <row r="21" spans="1:1" ht="15.75" customHeight="1">
      <c r="A21" s="1"/>
    </row>
    <row r="22" spans="1:1" ht="15.75" customHeight="1">
      <c r="A22" s="1"/>
    </row>
    <row r="23" spans="1:1" ht="15.75" customHeight="1">
      <c r="A23" s="1"/>
    </row>
    <row r="24" spans="1:1" ht="15.75" customHeight="1">
      <c r="A24" s="1"/>
    </row>
    <row r="25" spans="1:1" ht="15.75" customHeight="1">
      <c r="A25" s="1"/>
    </row>
    <row r="26" spans="1:1" ht="15.75" customHeight="1">
      <c r="A26" s="1"/>
    </row>
    <row r="27" spans="1:1" ht="15.75" customHeight="1">
      <c r="A27" s="1"/>
    </row>
    <row r="28" spans="1:1" ht="15.75" customHeight="1">
      <c r="A28" s="1"/>
    </row>
    <row r="29" spans="1:1" ht="15.75" customHeight="1">
      <c r="A29" s="1"/>
    </row>
    <row r="30" spans="1:1" ht="15.75" customHeight="1">
      <c r="A30" s="1"/>
    </row>
    <row r="31" spans="1:1" ht="15.75" customHeight="1">
      <c r="A31" s="1"/>
    </row>
    <row r="32" spans="1:1" ht="15.75" customHeight="1">
      <c r="A32" s="1"/>
    </row>
    <row r="33" spans="1:1" ht="15.75" customHeight="1">
      <c r="A33" s="1"/>
    </row>
    <row r="34" spans="1:1" ht="15.75" customHeight="1">
      <c r="A34" s="1"/>
    </row>
    <row r="35" spans="1:1" ht="15.75" customHeight="1">
      <c r="A35" s="1"/>
    </row>
    <row r="36" spans="1:1" ht="15.75" customHeight="1">
      <c r="A36" s="1"/>
    </row>
    <row r="37" spans="1:1" ht="15.75" customHeight="1">
      <c r="A37" s="1"/>
    </row>
    <row r="38" spans="1:1" ht="15.75" customHeight="1">
      <c r="A38" s="1"/>
    </row>
    <row r="39" spans="1:1" ht="15.75" customHeight="1">
      <c r="A39" s="1"/>
    </row>
    <row r="40" spans="1:1" ht="15.75" customHeight="1">
      <c r="A40" s="1"/>
    </row>
    <row r="41" spans="1:1" ht="15.75" customHeight="1">
      <c r="A41" s="1"/>
    </row>
    <row r="42" spans="1:1" ht="15.75" customHeight="1">
      <c r="A42" s="1"/>
    </row>
    <row r="43" spans="1:1" ht="15.75" customHeight="1">
      <c r="A43" s="1"/>
    </row>
    <row r="44" spans="1:1" ht="15.75" customHeight="1">
      <c r="A44" s="1"/>
    </row>
    <row r="45" spans="1:1" ht="15.75" customHeight="1">
      <c r="A45" s="1"/>
    </row>
    <row r="46" spans="1:1" ht="15.75" customHeight="1">
      <c r="A46" s="1"/>
    </row>
    <row r="47" spans="1:1" ht="15.75" customHeight="1">
      <c r="A47" s="1"/>
    </row>
    <row r="48" spans="1:1" ht="15.75" customHeight="1">
      <c r="A48" s="1"/>
    </row>
    <row r="49" spans="1:1" ht="15.75" customHeight="1">
      <c r="A49" s="1"/>
    </row>
    <row r="50" spans="1:1" ht="15.75" customHeight="1">
      <c r="A50" s="1"/>
    </row>
    <row r="51" spans="1:1" ht="15.75" customHeight="1">
      <c r="A51" s="1"/>
    </row>
    <row r="52" spans="1:1" ht="15.75" customHeight="1">
      <c r="A52" s="1"/>
    </row>
    <row r="53" spans="1:1" ht="15.75" customHeight="1">
      <c r="A53" s="1"/>
    </row>
    <row r="54" spans="1:1" ht="15.75" customHeight="1">
      <c r="A54" s="1"/>
    </row>
    <row r="55" spans="1:1" ht="15.75" customHeight="1">
      <c r="A55" s="1"/>
    </row>
    <row r="56" spans="1:1" ht="15.75" customHeight="1">
      <c r="A56" s="1"/>
    </row>
    <row r="57" spans="1:1" ht="15.75" customHeight="1">
      <c r="A57" s="1"/>
    </row>
    <row r="58" spans="1:1" ht="15.75" customHeight="1">
      <c r="A58" s="1"/>
    </row>
    <row r="59" spans="1:1" ht="15.75" customHeight="1">
      <c r="A59" s="1"/>
    </row>
    <row r="60" spans="1:1" ht="15.75" customHeight="1">
      <c r="A60" s="1"/>
    </row>
    <row r="61" spans="1:1" ht="15.75" customHeight="1">
      <c r="A61" s="1"/>
    </row>
    <row r="62" spans="1:1" ht="15.75" customHeight="1">
      <c r="A62" s="1"/>
    </row>
    <row r="63" spans="1:1" ht="15.75" customHeight="1">
      <c r="A63" s="1"/>
    </row>
    <row r="64" spans="1:1" ht="15.75" customHeight="1">
      <c r="A64" s="1"/>
    </row>
    <row r="65" spans="1:1" ht="15.75" customHeight="1">
      <c r="A65" s="1"/>
    </row>
    <row r="66" spans="1:1" ht="15.75" customHeight="1">
      <c r="A66" s="1"/>
    </row>
    <row r="67" spans="1:1" ht="15.75" customHeight="1">
      <c r="A67" s="1"/>
    </row>
    <row r="68" spans="1:1" ht="15.75" customHeight="1">
      <c r="A68" s="1"/>
    </row>
    <row r="69" spans="1:1" ht="15.75" customHeight="1">
      <c r="A69" s="1"/>
    </row>
    <row r="70" spans="1:1" ht="15.75" customHeight="1">
      <c r="A70" s="1"/>
    </row>
    <row r="71" spans="1:1" ht="15.75" customHeight="1">
      <c r="A71" s="1"/>
    </row>
    <row r="72" spans="1:1" ht="15.75" customHeight="1">
      <c r="A72" s="1"/>
    </row>
    <row r="73" spans="1:1" ht="15.75" customHeight="1">
      <c r="A73" s="1"/>
    </row>
    <row r="74" spans="1:1" ht="15.75" customHeight="1">
      <c r="A74" s="1"/>
    </row>
    <row r="75" spans="1:1" ht="15.75" customHeight="1">
      <c r="A75" s="1"/>
    </row>
    <row r="76" spans="1:1" ht="15.75" customHeight="1">
      <c r="A76" s="1"/>
    </row>
    <row r="77" spans="1:1" ht="15.75" customHeight="1">
      <c r="A77" s="1"/>
    </row>
    <row r="78" spans="1:1" ht="15.75" customHeight="1">
      <c r="A78" s="1"/>
    </row>
    <row r="79" spans="1:1" ht="15.75" customHeight="1">
      <c r="A79" s="1"/>
    </row>
    <row r="80" spans="1:1" ht="15.75" customHeight="1">
      <c r="A80" s="1"/>
    </row>
    <row r="81" spans="1:1" ht="15.75" customHeight="1">
      <c r="A81" s="1"/>
    </row>
    <row r="82" spans="1:1" ht="15.75" customHeight="1">
      <c r="A82" s="1"/>
    </row>
    <row r="83" spans="1:1" ht="15.75" customHeight="1">
      <c r="A83" s="1"/>
    </row>
    <row r="84" spans="1:1" ht="15.75" customHeight="1">
      <c r="A84" s="1"/>
    </row>
    <row r="85" spans="1:1" ht="15.75" customHeight="1">
      <c r="A85" s="1"/>
    </row>
    <row r="86" spans="1:1" ht="15.75" customHeight="1">
      <c r="A86" s="1"/>
    </row>
    <row r="87" spans="1:1" ht="15.75" customHeight="1">
      <c r="A87" s="1"/>
    </row>
    <row r="88" spans="1:1" ht="15.75" customHeight="1">
      <c r="A88" s="1"/>
    </row>
    <row r="89" spans="1:1" ht="15.75" customHeight="1">
      <c r="A89" s="1"/>
    </row>
    <row r="90" spans="1:1" ht="15.75" customHeight="1">
      <c r="A90" s="1"/>
    </row>
    <row r="91" spans="1:1" ht="15.75" customHeight="1">
      <c r="A91" s="1"/>
    </row>
    <row r="92" spans="1:1" ht="15.75" customHeight="1">
      <c r="A92" s="1"/>
    </row>
    <row r="93" spans="1:1" ht="15.75" customHeight="1">
      <c r="A93" s="1"/>
    </row>
    <row r="94" spans="1:1" ht="15.75" customHeight="1">
      <c r="A94" s="1"/>
    </row>
    <row r="95" spans="1:1" ht="15.75" customHeight="1">
      <c r="A95" s="1"/>
    </row>
    <row r="96" spans="1:1" ht="15.75" customHeight="1">
      <c r="A96" s="1"/>
    </row>
    <row r="97" spans="1:1" ht="15.75" customHeight="1">
      <c r="A97" s="1"/>
    </row>
    <row r="98" spans="1:1" ht="15.75" customHeight="1">
      <c r="A98" s="1"/>
    </row>
    <row r="99" spans="1:1" ht="15.75" customHeight="1">
      <c r="A99" s="1"/>
    </row>
    <row r="100" spans="1:1" ht="15.75" customHeight="1">
      <c r="A100" s="1"/>
    </row>
    <row r="101" spans="1:1" ht="15.75" customHeight="1">
      <c r="A101" s="1"/>
    </row>
    <row r="102" spans="1:1" ht="15.75" customHeight="1">
      <c r="A102" s="1"/>
    </row>
    <row r="103" spans="1:1" ht="15.75" customHeight="1">
      <c r="A103" s="1"/>
    </row>
    <row r="104" spans="1:1" ht="15.75" customHeight="1">
      <c r="A104" s="1"/>
    </row>
    <row r="105" spans="1:1" ht="15.75" customHeight="1">
      <c r="A105" s="1"/>
    </row>
    <row r="106" spans="1:1" ht="15.75" customHeight="1">
      <c r="A106" s="1"/>
    </row>
    <row r="107" spans="1:1" ht="15.75" customHeight="1">
      <c r="A107" s="1"/>
    </row>
    <row r="108" spans="1:1" ht="15.75" customHeight="1">
      <c r="A108" s="1"/>
    </row>
    <row r="109" spans="1:1" ht="15.75" customHeight="1">
      <c r="A109" s="1"/>
    </row>
    <row r="110" spans="1:1" ht="15.75" customHeight="1">
      <c r="A110" s="1"/>
    </row>
    <row r="111" spans="1:1" ht="15.75" customHeight="1">
      <c r="A111" s="1"/>
    </row>
    <row r="112" spans="1:1" ht="15.75" customHeight="1">
      <c r="A112" s="1"/>
    </row>
    <row r="113" spans="1:1" ht="15.75" customHeight="1">
      <c r="A113" s="1"/>
    </row>
    <row r="114" spans="1:1" ht="15.75" customHeight="1">
      <c r="A114" s="1"/>
    </row>
    <row r="115" spans="1:1" ht="15.75" customHeight="1">
      <c r="A115" s="1"/>
    </row>
    <row r="116" spans="1:1" ht="15.75" customHeight="1">
      <c r="A116" s="1"/>
    </row>
    <row r="117" spans="1:1" ht="15.75" customHeight="1">
      <c r="A117" s="1"/>
    </row>
    <row r="118" spans="1:1" ht="15.75" customHeight="1">
      <c r="A118" s="1"/>
    </row>
    <row r="119" spans="1:1" ht="15.75" customHeight="1">
      <c r="A119" s="1"/>
    </row>
    <row r="120" spans="1:1" ht="15.75" customHeight="1">
      <c r="A120" s="1"/>
    </row>
    <row r="121" spans="1:1" ht="15.75" customHeight="1">
      <c r="A121" s="1"/>
    </row>
    <row r="122" spans="1:1" ht="15.75" customHeight="1">
      <c r="A122" s="1"/>
    </row>
    <row r="123" spans="1:1" ht="15.75" customHeight="1">
      <c r="A123" s="1"/>
    </row>
    <row r="124" spans="1:1" ht="15.75" customHeight="1">
      <c r="A124" s="1"/>
    </row>
    <row r="125" spans="1:1" ht="15.75" customHeight="1">
      <c r="A125" s="1"/>
    </row>
    <row r="126" spans="1:1" ht="15.75" customHeight="1">
      <c r="A126" s="1"/>
    </row>
    <row r="127" spans="1:1" ht="15.75" customHeight="1">
      <c r="A127" s="1"/>
    </row>
    <row r="128" spans="1:1" ht="15.75" customHeight="1">
      <c r="A128" s="1"/>
    </row>
    <row r="129" spans="1:1" ht="15.75" customHeight="1">
      <c r="A129" s="1"/>
    </row>
    <row r="130" spans="1:1" ht="15.75" customHeight="1">
      <c r="A130" s="1"/>
    </row>
    <row r="131" spans="1:1" ht="15.75" customHeight="1">
      <c r="A131" s="1"/>
    </row>
    <row r="132" spans="1:1" ht="15.75" customHeight="1">
      <c r="A132" s="1"/>
    </row>
    <row r="133" spans="1:1" ht="15.75" customHeight="1">
      <c r="A133" s="1"/>
    </row>
    <row r="134" spans="1:1" ht="15.75" customHeight="1">
      <c r="A134" s="1"/>
    </row>
    <row r="135" spans="1:1" ht="15.75" customHeight="1">
      <c r="A135" s="1"/>
    </row>
    <row r="136" spans="1:1" ht="15.75" customHeight="1">
      <c r="A136" s="1"/>
    </row>
    <row r="137" spans="1:1" ht="15.75" customHeight="1">
      <c r="A137" s="1"/>
    </row>
    <row r="138" spans="1:1" ht="15.75" customHeight="1">
      <c r="A138" s="1"/>
    </row>
    <row r="139" spans="1:1" ht="15.75" customHeight="1">
      <c r="A139" s="1"/>
    </row>
    <row r="140" spans="1:1" ht="15.75" customHeight="1">
      <c r="A140" s="1"/>
    </row>
    <row r="141" spans="1:1" ht="15.75" customHeight="1">
      <c r="A141" s="1"/>
    </row>
    <row r="142" spans="1:1" ht="15.75" customHeight="1">
      <c r="A142" s="1"/>
    </row>
    <row r="143" spans="1:1" ht="15.75" customHeight="1">
      <c r="A143" s="1"/>
    </row>
    <row r="144" spans="1:1" ht="15.75" customHeight="1">
      <c r="A144" s="1"/>
    </row>
    <row r="145" spans="1:1" ht="15.75" customHeight="1">
      <c r="A145" s="1"/>
    </row>
    <row r="146" spans="1:1" ht="15.75" customHeight="1">
      <c r="A146" s="1"/>
    </row>
    <row r="147" spans="1:1" ht="15.75" customHeight="1">
      <c r="A147" s="1"/>
    </row>
    <row r="148" spans="1:1" ht="15.75" customHeight="1">
      <c r="A148" s="1"/>
    </row>
    <row r="149" spans="1:1" ht="15.75" customHeight="1">
      <c r="A149" s="1"/>
    </row>
    <row r="150" spans="1:1" ht="15.75" customHeight="1">
      <c r="A150" s="1"/>
    </row>
    <row r="151" spans="1:1" ht="15.75" customHeight="1">
      <c r="A151" s="1"/>
    </row>
    <row r="152" spans="1:1" ht="15.75" customHeight="1">
      <c r="A152" s="1"/>
    </row>
    <row r="153" spans="1:1" ht="15.75" customHeight="1">
      <c r="A153" s="1"/>
    </row>
    <row r="154" spans="1:1" ht="15.75" customHeight="1">
      <c r="A154" s="1"/>
    </row>
    <row r="155" spans="1:1" ht="15.75" customHeight="1">
      <c r="A155" s="1"/>
    </row>
    <row r="156" spans="1:1" ht="15.75" customHeight="1">
      <c r="A156" s="1"/>
    </row>
    <row r="157" spans="1:1" ht="15.75" customHeight="1">
      <c r="A157" s="1"/>
    </row>
    <row r="158" spans="1:1" ht="15.75" customHeight="1">
      <c r="A158" s="1"/>
    </row>
    <row r="159" spans="1:1" ht="15.75" customHeight="1">
      <c r="A159" s="1"/>
    </row>
    <row r="160" spans="1:1" ht="15.75" customHeight="1">
      <c r="A160" s="1"/>
    </row>
    <row r="161" spans="1:1" ht="15.75" customHeight="1">
      <c r="A161" s="1"/>
    </row>
    <row r="162" spans="1:1" ht="15.75" customHeight="1">
      <c r="A162" s="1"/>
    </row>
    <row r="163" spans="1:1" ht="15.75" customHeight="1">
      <c r="A163" s="1"/>
    </row>
    <row r="164" spans="1:1" ht="15.75" customHeight="1">
      <c r="A164" s="1"/>
    </row>
    <row r="165" spans="1:1" ht="15.75" customHeight="1">
      <c r="A165" s="1"/>
    </row>
    <row r="166" spans="1:1" ht="15.75" customHeight="1">
      <c r="A166" s="1"/>
    </row>
    <row r="167" spans="1:1" ht="15.75" customHeight="1">
      <c r="A167" s="1"/>
    </row>
    <row r="168" spans="1:1" ht="15.75" customHeight="1">
      <c r="A168" s="1"/>
    </row>
    <row r="169" spans="1:1" ht="15.75" customHeight="1">
      <c r="A169" s="1"/>
    </row>
    <row r="170" spans="1:1" ht="15.75" customHeight="1">
      <c r="A170" s="1"/>
    </row>
    <row r="171" spans="1:1" ht="15.75" customHeight="1">
      <c r="A171" s="1"/>
    </row>
    <row r="172" spans="1:1" ht="15.75" customHeight="1">
      <c r="A172" s="1"/>
    </row>
    <row r="173" spans="1:1" ht="15.75" customHeight="1">
      <c r="A173" s="1"/>
    </row>
    <row r="174" spans="1:1" ht="15.75" customHeight="1">
      <c r="A174" s="1"/>
    </row>
    <row r="175" spans="1:1" ht="15.75" customHeight="1">
      <c r="A175" s="1"/>
    </row>
    <row r="176" spans="1:1" ht="15.75" customHeight="1">
      <c r="A176" s="1"/>
    </row>
    <row r="177" spans="1:1" ht="15.75" customHeight="1">
      <c r="A177" s="1"/>
    </row>
    <row r="178" spans="1:1" ht="15.75" customHeight="1">
      <c r="A178" s="1"/>
    </row>
    <row r="179" spans="1:1" ht="15.75" customHeight="1">
      <c r="A179" s="1"/>
    </row>
    <row r="180" spans="1:1" ht="15.75" customHeight="1">
      <c r="A180" s="1"/>
    </row>
    <row r="181" spans="1:1" ht="15.75" customHeight="1">
      <c r="A181" s="1"/>
    </row>
    <row r="182" spans="1:1" ht="15.75" customHeight="1">
      <c r="A182" s="1"/>
    </row>
    <row r="183" spans="1:1" ht="15.75" customHeight="1">
      <c r="A183" s="1"/>
    </row>
    <row r="184" spans="1:1" ht="15.75" customHeight="1">
      <c r="A184" s="1"/>
    </row>
    <row r="185" spans="1:1" ht="15.75" customHeight="1">
      <c r="A185" s="1"/>
    </row>
    <row r="186" spans="1:1" ht="15.75" customHeight="1">
      <c r="A186" s="1"/>
    </row>
    <row r="187" spans="1:1" ht="15.75" customHeight="1">
      <c r="A187" s="1"/>
    </row>
    <row r="188" spans="1:1" ht="15.75" customHeight="1">
      <c r="A188" s="1"/>
    </row>
    <row r="189" spans="1:1" ht="15.75" customHeight="1">
      <c r="A189" s="1"/>
    </row>
    <row r="190" spans="1:1" ht="15.75" customHeight="1">
      <c r="A190" s="1"/>
    </row>
    <row r="191" spans="1:1" ht="15.75" customHeight="1">
      <c r="A191" s="1"/>
    </row>
    <row r="192" spans="1:1" ht="15.75" customHeight="1">
      <c r="A192" s="1"/>
    </row>
    <row r="193" spans="1:1" ht="15.75" customHeight="1">
      <c r="A193" s="1"/>
    </row>
    <row r="194" spans="1:1" ht="15.75" customHeight="1">
      <c r="A194" s="1"/>
    </row>
    <row r="195" spans="1:1" ht="15.75" customHeight="1">
      <c r="A195" s="1"/>
    </row>
    <row r="196" spans="1:1" ht="15.75" customHeight="1">
      <c r="A196" s="1"/>
    </row>
    <row r="197" spans="1:1" ht="15.75" customHeight="1">
      <c r="A197" s="1"/>
    </row>
    <row r="198" spans="1:1" ht="15.75" customHeight="1">
      <c r="A198" s="1"/>
    </row>
    <row r="199" spans="1:1" ht="15.75" customHeight="1">
      <c r="A199" s="1"/>
    </row>
    <row r="200" spans="1:1" ht="15.75" customHeight="1">
      <c r="A200" s="1"/>
    </row>
    <row r="201" spans="1:1" ht="15.75" customHeight="1">
      <c r="A201" s="1"/>
    </row>
    <row r="202" spans="1:1" ht="15.75" customHeight="1">
      <c r="A202" s="1"/>
    </row>
    <row r="203" spans="1:1" ht="15.75" customHeight="1">
      <c r="A203" s="1"/>
    </row>
    <row r="204" spans="1:1" ht="15.75" customHeight="1">
      <c r="A204" s="1"/>
    </row>
    <row r="205" spans="1:1" ht="15.75" customHeight="1">
      <c r="A205" s="1"/>
    </row>
    <row r="206" spans="1:1" ht="15.75" customHeight="1">
      <c r="A206" s="1"/>
    </row>
    <row r="207" spans="1:1" ht="15.75" customHeight="1">
      <c r="A207" s="1"/>
    </row>
    <row r="208" spans="1:1" ht="15.75" customHeight="1">
      <c r="A208" s="1"/>
    </row>
    <row r="209" spans="1:1" ht="15.75" customHeight="1">
      <c r="A209" s="1"/>
    </row>
    <row r="210" spans="1:1" ht="15.75" customHeight="1">
      <c r="A210" s="1"/>
    </row>
    <row r="211" spans="1:1" ht="15.75" customHeight="1">
      <c r="A211" s="1"/>
    </row>
    <row r="212" spans="1:1" ht="15.75" customHeight="1">
      <c r="A212" s="1"/>
    </row>
    <row r="213" spans="1:1" ht="15.75" customHeight="1">
      <c r="A213" s="1"/>
    </row>
    <row r="214" spans="1:1" ht="15.75" customHeight="1">
      <c r="A214" s="1"/>
    </row>
    <row r="215" spans="1:1" ht="15.75" customHeight="1">
      <c r="A215" s="1"/>
    </row>
    <row r="216" spans="1:1" ht="15.75" customHeight="1">
      <c r="A216" s="1"/>
    </row>
    <row r="217" spans="1:1" ht="15.75" customHeight="1">
      <c r="A217" s="1"/>
    </row>
    <row r="218" spans="1:1" ht="15.75" customHeight="1">
      <c r="A218" s="1"/>
    </row>
    <row r="219" spans="1:1" ht="15.75" customHeight="1">
      <c r="A219" s="1"/>
    </row>
    <row r="220" spans="1:1" ht="15.75" customHeight="1">
      <c r="A220" s="1"/>
    </row>
    <row r="221" spans="1:1" ht="15.75" customHeight="1"/>
    <row r="222" spans="1:1" ht="15.75" customHeight="1"/>
    <row r="223" spans="1:1" ht="15.75" customHeight="1"/>
    <row r="224" spans="1: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1000"/>
  <sheetViews>
    <sheetView workbookViewId="0">
      <selection activeCell="F11" sqref="F11"/>
    </sheetView>
  </sheetViews>
  <sheetFormatPr baseColWidth="10" defaultColWidth="12.5703125" defaultRowHeight="15" customHeight="1"/>
  <cols>
    <col min="1" max="1" width="39" customWidth="1"/>
    <col min="2" max="6" width="12.5703125" customWidth="1"/>
  </cols>
  <sheetData>
    <row r="1" spans="1:1" ht="15.75" customHeight="1">
      <c r="A1" s="2" t="s">
        <v>9</v>
      </c>
    </row>
    <row r="2" spans="1:1" ht="15.75" customHeight="1">
      <c r="A2" s="79" t="s">
        <v>10</v>
      </c>
    </row>
    <row r="3" spans="1:1" ht="15.75" customHeight="1">
      <c r="A3" s="79" t="s">
        <v>11</v>
      </c>
    </row>
    <row r="4" spans="1:1" ht="15.75" customHeight="1">
      <c r="A4" s="79" t="s">
        <v>12</v>
      </c>
    </row>
    <row r="5" spans="1:1" ht="15.75" customHeight="1">
      <c r="A5" s="79" t="s">
        <v>13</v>
      </c>
    </row>
    <row r="6" spans="1:1" ht="15.75" customHeight="1">
      <c r="A6" s="79" t="s">
        <v>14</v>
      </c>
    </row>
    <row r="7" spans="1:1" ht="15.75" customHeight="1">
      <c r="A7" s="79" t="s">
        <v>15</v>
      </c>
    </row>
    <row r="8" spans="1:1" ht="15.75" customHeight="1">
      <c r="A8" s="79" t="s">
        <v>16</v>
      </c>
    </row>
    <row r="9" spans="1:1" ht="15.75" customHeight="1">
      <c r="A9" s="79" t="s">
        <v>17</v>
      </c>
    </row>
    <row r="10" spans="1:1" ht="15.75" customHeight="1">
      <c r="A10" s="79" t="s">
        <v>18</v>
      </c>
    </row>
    <row r="11" spans="1:1" ht="15.75" customHeight="1">
      <c r="A11" s="79" t="s">
        <v>19</v>
      </c>
    </row>
    <row r="12" spans="1:1" ht="15.75" customHeight="1">
      <c r="A12" s="79" t="s">
        <v>20</v>
      </c>
    </row>
    <row r="13" spans="1:1" ht="15.75" customHeight="1">
      <c r="A13" s="79" t="s">
        <v>21</v>
      </c>
    </row>
    <row r="14" spans="1:1" ht="15.75" customHeight="1">
      <c r="A14" s="79" t="s">
        <v>22</v>
      </c>
    </row>
    <row r="15" spans="1:1" ht="15.75" customHeight="1">
      <c r="A15" s="79" t="s">
        <v>23</v>
      </c>
    </row>
    <row r="16" spans="1:1" ht="15.75" customHeight="1">
      <c r="A16" s="79" t="s">
        <v>24</v>
      </c>
    </row>
    <row r="17" spans="1:1" ht="15.75" customHeight="1">
      <c r="A17" s="79" t="s">
        <v>25</v>
      </c>
    </row>
    <row r="18" spans="1:1" ht="15.75" customHeight="1">
      <c r="A18" s="79" t="s">
        <v>26</v>
      </c>
    </row>
    <row r="19" spans="1:1" ht="15.75" customHeight="1"/>
    <row r="20" spans="1:1" ht="15.75" customHeight="1"/>
    <row r="21" spans="1:1" ht="15.75" customHeight="1"/>
    <row r="22" spans="1:1" ht="15.75" customHeight="1"/>
    <row r="23" spans="1:1" ht="15.75" customHeight="1"/>
    <row r="24" spans="1:1" ht="15.75" customHeight="1"/>
    <row r="25" spans="1:1" ht="15.75" customHeight="1"/>
    <row r="26" spans="1:1" ht="15.75" customHeight="1"/>
    <row r="27" spans="1:1" ht="15.75" customHeight="1"/>
    <row r="28" spans="1:1" ht="15.75" customHeight="1"/>
    <row r="29" spans="1:1" ht="15.75" customHeight="1"/>
    <row r="30" spans="1:1" ht="15.75" customHeight="1"/>
    <row r="31" spans="1:1" ht="15.75" customHeight="1"/>
    <row r="32" spans="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outlinePr summaryBelow="0" summaryRight="0"/>
  </sheetPr>
  <dimension ref="A2:AS4247"/>
  <sheetViews>
    <sheetView topLeftCell="B1" workbookViewId="0">
      <selection activeCell="AJ7" sqref="AJ7"/>
    </sheetView>
  </sheetViews>
  <sheetFormatPr baseColWidth="10" defaultColWidth="12.5703125" defaultRowHeight="15" customHeight="1"/>
  <cols>
    <col min="1" max="6" width="12.5703125" customWidth="1"/>
    <col min="18" max="18" width="16.140625" customWidth="1"/>
    <col min="19" max="19" width="23.28515625" customWidth="1"/>
    <col min="20" max="20" width="17" customWidth="1"/>
    <col min="21" max="22" width="21.140625" customWidth="1"/>
    <col min="23" max="33" width="17" hidden="1" customWidth="1"/>
    <col min="41" max="41" width="12.5703125" customWidth="1"/>
  </cols>
  <sheetData>
    <row r="2" spans="1:45" ht="15" customHeight="1">
      <c r="C2" s="7"/>
      <c r="F2" s="77" t="s">
        <v>158</v>
      </c>
    </row>
    <row r="3" spans="1:45" ht="15" customHeight="1">
      <c r="C3" s="7"/>
      <c r="F3" s="77"/>
    </row>
    <row r="4" spans="1:45" ht="15" customHeight="1">
      <c r="A4" s="7" t="s">
        <v>156</v>
      </c>
      <c r="C4" s="7"/>
      <c r="F4" s="7"/>
    </row>
    <row r="5" spans="1:45" ht="15" customHeight="1">
      <c r="A5" s="7" t="s">
        <v>157</v>
      </c>
    </row>
    <row r="6" spans="1:45" ht="15" customHeight="1">
      <c r="A6" t="s">
        <v>155</v>
      </c>
    </row>
    <row r="7" spans="1:45" ht="15" customHeight="1">
      <c r="A7" s="7" t="s">
        <v>159</v>
      </c>
    </row>
    <row r="8" spans="1:45" s="16" customFormat="1" ht="15.75" customHeight="1">
      <c r="A8" s="15" t="s">
        <v>27</v>
      </c>
      <c r="B8" s="15" t="s">
        <v>28</v>
      </c>
      <c r="C8" s="15" t="s">
        <v>29</v>
      </c>
      <c r="D8" s="15" t="s">
        <v>30</v>
      </c>
      <c r="E8" s="15" t="s">
        <v>31</v>
      </c>
      <c r="F8" s="15" t="s">
        <v>32</v>
      </c>
      <c r="G8" s="15" t="s">
        <v>33</v>
      </c>
      <c r="H8" s="15" t="s">
        <v>34</v>
      </c>
      <c r="I8" s="15" t="s">
        <v>35</v>
      </c>
      <c r="J8" s="15" t="s">
        <v>36</v>
      </c>
      <c r="K8" s="15" t="s">
        <v>37</v>
      </c>
      <c r="L8" s="15" t="s">
        <v>38</v>
      </c>
      <c r="M8" s="15" t="s">
        <v>39</v>
      </c>
      <c r="N8" s="15" t="s">
        <v>40</v>
      </c>
      <c r="O8" s="15" t="s">
        <v>41</v>
      </c>
      <c r="P8" s="15" t="s">
        <v>42</v>
      </c>
      <c r="Q8" s="15" t="s">
        <v>43</v>
      </c>
      <c r="R8" s="15" t="s">
        <v>44</v>
      </c>
      <c r="S8" s="15" t="s">
        <v>45</v>
      </c>
      <c r="T8" s="15" t="s">
        <v>46</v>
      </c>
      <c r="U8" s="15" t="s">
        <v>152</v>
      </c>
      <c r="V8" s="15"/>
      <c r="W8" s="43"/>
      <c r="X8" s="43"/>
      <c r="Y8" s="34" t="s">
        <v>47</v>
      </c>
      <c r="Z8" s="44" t="s">
        <v>47</v>
      </c>
      <c r="AA8" s="43"/>
      <c r="AB8" s="18"/>
      <c r="AC8" s="18"/>
      <c r="AD8" s="37" t="s">
        <v>52</v>
      </c>
      <c r="AE8" s="37" t="s">
        <v>71</v>
      </c>
      <c r="AF8" s="37" t="s">
        <v>70</v>
      </c>
      <c r="AG8" s="15"/>
      <c r="AH8" s="37"/>
      <c r="AI8" s="46" t="s">
        <v>48</v>
      </c>
      <c r="AJ8" s="51"/>
    </row>
    <row r="9" spans="1:45" ht="15.75" customHeight="1">
      <c r="A9" s="4">
        <v>1</v>
      </c>
      <c r="B9" s="4">
        <v>39</v>
      </c>
      <c r="C9" s="4">
        <v>4</v>
      </c>
      <c r="D9" s="4">
        <v>0</v>
      </c>
      <c r="E9" s="4">
        <v>0</v>
      </c>
      <c r="F9" s="4">
        <v>0</v>
      </c>
      <c r="G9" s="4">
        <v>0</v>
      </c>
      <c r="H9" s="4">
        <v>0</v>
      </c>
      <c r="I9" s="4">
        <v>195</v>
      </c>
      <c r="J9" s="4">
        <v>106</v>
      </c>
      <c r="K9" s="4">
        <v>70</v>
      </c>
      <c r="L9" s="4">
        <v>26.97</v>
      </c>
      <c r="M9" s="4">
        <v>80</v>
      </c>
      <c r="N9" s="4">
        <v>77</v>
      </c>
      <c r="O9" s="4">
        <v>0</v>
      </c>
      <c r="P9" s="5">
        <f>$AI$9+SUM($A9*$AI$10+$B9*$AI$11+$C9*$AI$12+$D9*$AI$13+$E9*$AI$14+$F9*$AI$15+$G9*$AI$16+$H9*$AI$17+$I9*$AI$18+$J9*$AI$19+$K9*$AI$20+$L9*$AI$21+$M9*$AI$22+$N9*$AI$24)</f>
        <v>-3.2190383167000007</v>
      </c>
      <c r="Q9" s="4">
        <f t="shared" ref="Q9:Q22" si="0">EXP($P9)</f>
        <v>3.9993500854771311E-2</v>
      </c>
      <c r="R9" s="4">
        <f t="shared" ref="R9:R22" si="1">Q9/(1+Q9)</f>
        <v>3.8455529598887518E-2</v>
      </c>
      <c r="S9" s="4">
        <f t="shared" ref="S9:S22" si="2">IF(O9=1,R9,1-R9)</f>
        <v>0.96154447040111246</v>
      </c>
      <c r="T9" s="4">
        <f t="shared" ref="T9:T22" si="3">LOG($S9)</f>
        <v>-1.7030625306733025E-2</v>
      </c>
      <c r="U9" s="4">
        <f>IF($R9&gt;$X$15,1,0)</f>
        <v>0</v>
      </c>
      <c r="V9" s="4"/>
      <c r="W9" s="30"/>
      <c r="X9" s="30"/>
      <c r="Y9" s="30">
        <v>0</v>
      </c>
      <c r="Z9" s="30">
        <v>1</v>
      </c>
      <c r="AA9" s="45"/>
      <c r="AB9" s="21"/>
      <c r="AC9" s="21"/>
      <c r="AD9" s="38"/>
      <c r="AE9" s="72">
        <f>AC15</f>
        <v>0.26072926750564696</v>
      </c>
      <c r="AF9" s="72">
        <f>AC14</f>
        <v>0.59784560143626575</v>
      </c>
      <c r="AG9" s="4"/>
      <c r="AH9" s="47" t="s">
        <v>49</v>
      </c>
      <c r="AI9" s="48">
        <v>-8.3388000000000009</v>
      </c>
      <c r="AJ9" s="52"/>
      <c r="AL9" t="s">
        <v>78</v>
      </c>
      <c r="AR9" s="60"/>
    </row>
    <row r="10" spans="1:45" ht="15.75" customHeight="1">
      <c r="A10" s="4">
        <v>0</v>
      </c>
      <c r="B10" s="4">
        <v>46</v>
      </c>
      <c r="C10" s="4">
        <v>2</v>
      </c>
      <c r="D10" s="4">
        <v>0</v>
      </c>
      <c r="E10" s="4">
        <v>0</v>
      </c>
      <c r="F10" s="4">
        <v>0</v>
      </c>
      <c r="G10" s="4">
        <v>0</v>
      </c>
      <c r="H10" s="4">
        <v>0</v>
      </c>
      <c r="I10" s="4">
        <v>250</v>
      </c>
      <c r="J10" s="4">
        <v>121</v>
      </c>
      <c r="K10" s="4">
        <v>81</v>
      </c>
      <c r="L10" s="4">
        <v>28.73</v>
      </c>
      <c r="M10" s="4">
        <v>95</v>
      </c>
      <c r="N10" s="4">
        <v>76</v>
      </c>
      <c r="O10" s="4">
        <v>0</v>
      </c>
      <c r="P10" s="5">
        <f>$AI$9+SUM($A10*$AI$10+$B10*$AI$11+$C10*$AI$12+$D10*$AI$13+$E10*$AI$14+$F10*$AI$15+$G10*$AI$16+$H10*$AI$17+$I10*$AI$18+$J10*$AI$19+$K10*$AI$20+$L10*$AI$21+$M10*$AI$22+$N10*$AI$24)</f>
        <v>-2.9660021502999996</v>
      </c>
      <c r="Q10" s="4">
        <f t="shared" si="0"/>
        <v>5.1508823787969581E-2</v>
      </c>
      <c r="R10" s="4">
        <f t="shared" si="1"/>
        <v>4.8985631525576272E-2</v>
      </c>
      <c r="S10" s="4">
        <f t="shared" si="2"/>
        <v>0.95101436847442378</v>
      </c>
      <c r="T10" s="4">
        <f t="shared" si="3"/>
        <v>-2.1812921441118679E-2</v>
      </c>
      <c r="U10" s="4">
        <f>IF($R10&gt;$X$15,1,0)</f>
        <v>0</v>
      </c>
      <c r="V10" s="4"/>
      <c r="W10" s="34" t="s">
        <v>50</v>
      </c>
      <c r="X10" s="30">
        <v>0</v>
      </c>
      <c r="Y10" s="26">
        <f>COUNTIFS(actual,X10,predict,Y9)</f>
        <v>2291</v>
      </c>
      <c r="Z10" s="26">
        <f>COUNTIFS(actual,X10,predict,Z9)</f>
        <v>808</v>
      </c>
      <c r="AA10" s="25">
        <f>Y10+Z10</f>
        <v>3099</v>
      </c>
      <c r="AB10" s="21"/>
      <c r="AC10" s="21"/>
      <c r="AD10" s="38">
        <v>0</v>
      </c>
      <c r="AE10" s="10">
        <f t="dataTable" ref="AE10:AF20" dt2D="0" dtr="0" r1="X15"/>
        <v>1</v>
      </c>
      <c r="AF10" s="10">
        <v>1</v>
      </c>
      <c r="AG10" s="4"/>
      <c r="AH10" s="47" t="s">
        <v>27</v>
      </c>
      <c r="AI10" s="48">
        <v>0.55546399999999996</v>
      </c>
      <c r="AJ10" s="52"/>
      <c r="AL10" t="s">
        <v>79</v>
      </c>
      <c r="AR10" s="60"/>
    </row>
    <row r="11" spans="1:45" ht="15.75" customHeight="1">
      <c r="A11" s="4">
        <v>1</v>
      </c>
      <c r="B11" s="4">
        <v>48</v>
      </c>
      <c r="C11" s="4">
        <v>1</v>
      </c>
      <c r="D11" s="4">
        <v>1</v>
      </c>
      <c r="E11" s="4">
        <v>20</v>
      </c>
      <c r="F11" s="4">
        <v>0</v>
      </c>
      <c r="G11" s="4">
        <v>0</v>
      </c>
      <c r="H11" s="4">
        <v>0</v>
      </c>
      <c r="I11" s="4">
        <v>245</v>
      </c>
      <c r="J11" s="4">
        <v>127.5</v>
      </c>
      <c r="K11" s="4">
        <v>80</v>
      </c>
      <c r="L11" s="4">
        <v>25.34</v>
      </c>
      <c r="M11" s="4">
        <v>75</v>
      </c>
      <c r="N11" s="4">
        <v>70</v>
      </c>
      <c r="O11" s="4">
        <v>0</v>
      </c>
      <c r="P11" s="5">
        <f>$AI$9+SUMPRODUCT($A11*$AI$10+$B11*$AI$11+$C11*$AI$12+$D11*$AI$13+$E11*$AI$14+$F11*$AI$15+$G11*$AI$16+$H11*$AI$17+$I11*$AI$18+$J11*$AI$19+$K11*$AI$20+$L11*$AI$21+$M11*$AI$22+$N11*$AI$24)</f>
        <v>-1.7157476174000017</v>
      </c>
      <c r="Q11" s="4">
        <f t="shared" si="0"/>
        <v>0.17982922698532797</v>
      </c>
      <c r="R11" s="4">
        <f t="shared" si="1"/>
        <v>0.15241970860886656</v>
      </c>
      <c r="S11" s="4">
        <f t="shared" si="2"/>
        <v>0.84758029139113344</v>
      </c>
      <c r="T11" s="4">
        <f t="shared" si="3"/>
        <v>-7.1819150403421239E-2</v>
      </c>
      <c r="U11" s="4">
        <f>IF($R11&gt;$X$15,1,0)</f>
        <v>0</v>
      </c>
      <c r="V11" s="4"/>
      <c r="W11" s="34" t="s">
        <v>50</v>
      </c>
      <c r="X11" s="30">
        <v>1</v>
      </c>
      <c r="Y11" s="26">
        <f>COUNTIFS(actual,X11,predict,Y9)</f>
        <v>224</v>
      </c>
      <c r="Z11" s="26">
        <f>COUNTIFS(actual,X11,predict,Z9)</f>
        <v>333</v>
      </c>
      <c r="AA11" s="25">
        <f>Y11+Z11</f>
        <v>557</v>
      </c>
      <c r="AB11" s="21"/>
      <c r="AC11" s="21"/>
      <c r="AD11" s="38">
        <v>0.1</v>
      </c>
      <c r="AE11" s="10">
        <v>0.79509519199741852</v>
      </c>
      <c r="AF11" s="10">
        <v>0.94793536804308798</v>
      </c>
      <c r="AG11" s="4"/>
      <c r="AH11" s="47" t="s">
        <v>28</v>
      </c>
      <c r="AI11" s="48">
        <v>6.3473399999999999E-2</v>
      </c>
      <c r="AJ11" s="52"/>
      <c r="AL11" t="s">
        <v>80</v>
      </c>
      <c r="AR11" s="60"/>
    </row>
    <row r="12" spans="1:45" ht="15.75" customHeight="1">
      <c r="A12" s="4">
        <v>0</v>
      </c>
      <c r="B12" s="4">
        <v>61</v>
      </c>
      <c r="C12" s="4">
        <v>3</v>
      </c>
      <c r="D12" s="4">
        <v>1</v>
      </c>
      <c r="E12" s="4">
        <v>30</v>
      </c>
      <c r="F12" s="4">
        <v>0</v>
      </c>
      <c r="G12" s="4">
        <v>0</v>
      </c>
      <c r="H12" s="4">
        <v>1</v>
      </c>
      <c r="I12" s="4">
        <v>225</v>
      </c>
      <c r="J12" s="4">
        <v>150</v>
      </c>
      <c r="K12" s="4">
        <v>95</v>
      </c>
      <c r="L12" s="4">
        <v>28.58</v>
      </c>
      <c r="M12" s="4">
        <v>65</v>
      </c>
      <c r="N12" s="4">
        <v>103</v>
      </c>
      <c r="O12" s="4">
        <v>1</v>
      </c>
      <c r="P12" s="5">
        <f>$AI$9+SUMPRODUCT($A12*$AI$10+$B12*$AI$11+$C12*$AI$12+$D12*$AI$13+$E12*$AI$14+$F12*$AI$15+$G12*$AI$16+$H12*$AI$17+$I12*$AI$18+$J12*$AI$19+$K12*$AI$20+$L12*$AI$21+$M12*$AI$22+$N12*$AI$24)</f>
        <v>-0.59396334380000049</v>
      </c>
      <c r="Q12" s="4">
        <f t="shared" si="0"/>
        <v>0.55213464309389371</v>
      </c>
      <c r="R12" s="4">
        <f t="shared" si="1"/>
        <v>0.35572599680741307</v>
      </c>
      <c r="S12" s="4">
        <f t="shared" si="2"/>
        <v>0.35572599680741307</v>
      </c>
      <c r="T12" s="4">
        <f t="shared" si="3"/>
        <v>-0.44888439498446286</v>
      </c>
      <c r="U12" s="4">
        <f>IF($R12&gt;$X$15,1,0)</f>
        <v>0</v>
      </c>
      <c r="V12" s="4"/>
      <c r="W12" s="30"/>
      <c r="X12" s="30" t="s">
        <v>51</v>
      </c>
      <c r="Y12" s="24">
        <f>SUM(Y9:Y11)</f>
        <v>2515</v>
      </c>
      <c r="Z12" s="24">
        <f>SUM(Z10:Z11)</f>
        <v>1141</v>
      </c>
      <c r="AA12" s="23">
        <f>SUM(Y12:Z12)</f>
        <v>3656</v>
      </c>
      <c r="AB12" s="22"/>
      <c r="AC12" s="22"/>
      <c r="AD12" s="39">
        <v>0.2</v>
      </c>
      <c r="AE12" s="11">
        <v>0.53501129396579539</v>
      </c>
      <c r="AF12" s="11">
        <v>0.82764811490125678</v>
      </c>
      <c r="AG12" s="8"/>
      <c r="AH12" s="47" t="s">
        <v>29</v>
      </c>
      <c r="AI12" s="48">
        <v>-4.7570000000000001E-2</v>
      </c>
      <c r="AJ12" s="52"/>
      <c r="AL12" t="s">
        <v>81</v>
      </c>
      <c r="AR12" s="60"/>
    </row>
    <row r="13" spans="1:45" ht="18.75" customHeight="1">
      <c r="A13" s="4">
        <v>0</v>
      </c>
      <c r="B13" s="4">
        <v>46</v>
      </c>
      <c r="C13" s="4">
        <v>3</v>
      </c>
      <c r="D13" s="4">
        <v>1</v>
      </c>
      <c r="E13" s="4">
        <v>23</v>
      </c>
      <c r="F13" s="4">
        <v>0</v>
      </c>
      <c r="G13" s="4">
        <v>0</v>
      </c>
      <c r="H13" s="4">
        <v>0</v>
      </c>
      <c r="I13" s="4">
        <v>285</v>
      </c>
      <c r="J13" s="4">
        <v>130</v>
      </c>
      <c r="K13" s="4">
        <v>84</v>
      </c>
      <c r="L13" s="4">
        <v>23.1</v>
      </c>
      <c r="M13" s="4">
        <v>85</v>
      </c>
      <c r="N13" s="4">
        <v>85</v>
      </c>
      <c r="O13" s="4">
        <v>0</v>
      </c>
      <c r="P13" s="5">
        <f>$AI$9+SUMPRODUCT($A13*$AI$10+$B13*$AI$11+$C13*$AI$12+$D13*$AI$13+$E13*$AI$14+$F13*$AI$15+$G13*$AI$16+$H13*$AI$17+$I13*$AI$18+$J13*$AI$19+$K13*$AI$20+$L13*$AI$21+$M13*$AI$22+$N13*$AI$24)</f>
        <v>-2.2624791410000018</v>
      </c>
      <c r="Q13" s="4">
        <f t="shared" si="0"/>
        <v>0.10409210560115224</v>
      </c>
      <c r="R13" s="4">
        <f t="shared" si="1"/>
        <v>9.4278461980738942E-2</v>
      </c>
      <c r="S13" s="4">
        <f t="shared" si="2"/>
        <v>0.90572153801926103</v>
      </c>
      <c r="T13" s="4">
        <f t="shared" si="3"/>
        <v>-4.3005304630323281E-2</v>
      </c>
      <c r="U13" s="4">
        <f>IF($R13&gt;$X$15,1,0)</f>
        <v>0</v>
      </c>
      <c r="V13" s="4"/>
      <c r="W13" s="21"/>
      <c r="X13" s="21"/>
      <c r="Y13" s="21"/>
      <c r="Z13" s="21"/>
      <c r="AA13" s="21"/>
      <c r="AB13" s="21"/>
      <c r="AC13" s="21"/>
      <c r="AD13" s="38">
        <v>0.3</v>
      </c>
      <c r="AE13" s="10">
        <v>0.36431106808647951</v>
      </c>
      <c r="AF13" s="10">
        <v>0.68222621184919208</v>
      </c>
      <c r="AG13" s="4"/>
      <c r="AH13" s="47" t="s">
        <v>30</v>
      </c>
      <c r="AI13" s="48">
        <v>7.0752599999999999E-2</v>
      </c>
      <c r="AJ13" s="85"/>
      <c r="AK13" s="86"/>
      <c r="AL13" t="s">
        <v>72</v>
      </c>
      <c r="AM13" t="s">
        <v>82</v>
      </c>
      <c r="AN13" t="s">
        <v>83</v>
      </c>
      <c r="AO13" t="s">
        <v>57</v>
      </c>
      <c r="AP13" t="s">
        <v>84</v>
      </c>
      <c r="AR13" s="61" t="s">
        <v>151</v>
      </c>
      <c r="AS13" s="59"/>
    </row>
    <row r="14" spans="1:45" ht="15.75" customHeight="1">
      <c r="A14" s="4">
        <v>0</v>
      </c>
      <c r="B14" s="4">
        <v>43</v>
      </c>
      <c r="C14" s="4">
        <v>2</v>
      </c>
      <c r="D14" s="4">
        <v>0</v>
      </c>
      <c r="E14" s="4">
        <v>0</v>
      </c>
      <c r="F14" s="4">
        <v>0</v>
      </c>
      <c r="G14" s="4">
        <v>0</v>
      </c>
      <c r="H14" s="4">
        <v>1</v>
      </c>
      <c r="I14" s="4">
        <v>228</v>
      </c>
      <c r="J14" s="4">
        <v>180</v>
      </c>
      <c r="K14" s="4">
        <v>110</v>
      </c>
      <c r="L14" s="4">
        <v>30.3</v>
      </c>
      <c r="M14" s="4">
        <v>77</v>
      </c>
      <c r="N14" s="4">
        <v>99</v>
      </c>
      <c r="O14" s="4">
        <v>0</v>
      </c>
      <c r="P14" s="5">
        <f>$AI$9+SUMPRODUCT($A14*$AI$10+$B14*$AI$11+$C14*$AI$12+$D14*$AI$13+$E14*$AI$14+$F14*$AI$15+$G14*$AI$16+$H14*$AI$17+$I14*$AI$18+$J14*$AI$19+$K14*$AI$20+$L14*$AI$21+$M14*$AI$22+$N14*$AI$24)</f>
        <v>-1.9472919230000008</v>
      </c>
      <c r="Q14" s="4">
        <f t="shared" si="0"/>
        <v>0.14265988289505402</v>
      </c>
      <c r="R14" s="4">
        <f t="shared" si="1"/>
        <v>0.1248489467693655</v>
      </c>
      <c r="S14" s="4">
        <f t="shared" si="2"/>
        <v>0.87515105323063447</v>
      </c>
      <c r="T14" s="4">
        <f t="shared" si="3"/>
        <v>-5.7916980208869852E-2</v>
      </c>
      <c r="U14" s="4">
        <f>IF($R14&gt;$X$15,1,0)</f>
        <v>0</v>
      </c>
      <c r="V14" s="4"/>
      <c r="W14" s="21"/>
      <c r="X14" s="71" t="s">
        <v>52</v>
      </c>
      <c r="Y14" s="34" t="s">
        <v>53</v>
      </c>
      <c r="Z14" s="36">
        <f>(Y10+Z11)/AA12</f>
        <v>0.71772428884026263</v>
      </c>
      <c r="AA14" s="21"/>
      <c r="AB14" s="63" t="s">
        <v>68</v>
      </c>
      <c r="AC14" s="36">
        <f>Z11/AA11</f>
        <v>0.59784560143626575</v>
      </c>
      <c r="AD14" s="40">
        <v>0.4</v>
      </c>
      <c r="AE14" s="13">
        <v>0.26072926750564696</v>
      </c>
      <c r="AF14" s="13">
        <v>0.59784560143626575</v>
      </c>
      <c r="AG14" s="4"/>
      <c r="AH14" s="47" t="s">
        <v>31</v>
      </c>
      <c r="AI14" s="48">
        <v>1.7923100000000001E-2</v>
      </c>
      <c r="AJ14" s="52"/>
      <c r="AL14" t="s">
        <v>49</v>
      </c>
      <c r="AM14" t="s">
        <v>58</v>
      </c>
      <c r="AN14" t="s">
        <v>85</v>
      </c>
      <c r="AO14" s="73" t="s">
        <v>59</v>
      </c>
      <c r="AP14" t="s">
        <v>60</v>
      </c>
      <c r="AQ14" t="s">
        <v>73</v>
      </c>
      <c r="AR14" s="56"/>
      <c r="AS14" s="58"/>
    </row>
    <row r="15" spans="1:45" ht="15.75" customHeight="1">
      <c r="A15" s="4">
        <v>0</v>
      </c>
      <c r="B15" s="4">
        <v>63</v>
      </c>
      <c r="C15" s="4">
        <v>1</v>
      </c>
      <c r="D15" s="4">
        <v>0</v>
      </c>
      <c r="E15" s="4">
        <v>0</v>
      </c>
      <c r="F15" s="4">
        <v>0</v>
      </c>
      <c r="G15" s="4">
        <v>0</v>
      </c>
      <c r="H15" s="4">
        <v>0</v>
      </c>
      <c r="I15" s="4">
        <v>205</v>
      </c>
      <c r="J15" s="4">
        <v>138</v>
      </c>
      <c r="K15" s="4">
        <v>71</v>
      </c>
      <c r="L15" s="4">
        <v>33.11</v>
      </c>
      <c r="M15" s="4">
        <v>60</v>
      </c>
      <c r="N15" s="4">
        <v>85</v>
      </c>
      <c r="O15" s="4">
        <v>1</v>
      </c>
      <c r="P15" s="5">
        <f>$AI$9+SUMPRODUCT($A15*$AI$10+$B15*$AI$11+$C15*$AI$12+$D15*$AI$13+$E15*$AI$14+$F15*$AI$15+$G15*$AI$16+$H15*$AI$17+$I15*$AI$18+$J15*$AI$19+$K15*$AI$20+$L15*$AI$21+$M15*$AI$22+$N15*$AI$24)</f>
        <v>-1.4318569121000007</v>
      </c>
      <c r="Q15" s="4">
        <f t="shared" si="0"/>
        <v>0.23886495893838883</v>
      </c>
      <c r="R15" s="4">
        <f t="shared" si="1"/>
        <v>0.19280952069471524</v>
      </c>
      <c r="S15" s="4">
        <f t="shared" si="2"/>
        <v>0.19280952069471524</v>
      </c>
      <c r="T15" s="4">
        <f t="shared" si="3"/>
        <v>-0.71487152498146733</v>
      </c>
      <c r="U15" s="4">
        <f>IF($R15&gt;$X$15,1,0)</f>
        <v>0</v>
      </c>
      <c r="V15" s="4"/>
      <c r="W15" s="21"/>
      <c r="X15" s="71">
        <v>0.4</v>
      </c>
      <c r="Y15" s="34" t="s">
        <v>54</v>
      </c>
      <c r="Z15" s="36">
        <f>Z11/Z12</f>
        <v>0.29184925503943909</v>
      </c>
      <c r="AA15" s="21"/>
      <c r="AB15" s="63" t="s">
        <v>69</v>
      </c>
      <c r="AC15" s="36">
        <f>Z10/AA10</f>
        <v>0.26072926750564696</v>
      </c>
      <c r="AD15" s="40">
        <v>0.5</v>
      </c>
      <c r="AE15" s="13">
        <v>0.18941594062600839</v>
      </c>
      <c r="AF15" s="13">
        <v>0.48294434470377018</v>
      </c>
      <c r="AG15" s="4"/>
      <c r="AH15" s="47" t="s">
        <v>32</v>
      </c>
      <c r="AI15" s="48">
        <v>0.16267899999999999</v>
      </c>
      <c r="AJ15" s="52"/>
      <c r="AL15" t="s">
        <v>27</v>
      </c>
      <c r="AM15" t="s">
        <v>86</v>
      </c>
      <c r="AN15" t="s">
        <v>87</v>
      </c>
      <c r="AO15" s="74">
        <v>5096</v>
      </c>
      <c r="AP15" t="s">
        <v>60</v>
      </c>
      <c r="AQ15" t="s">
        <v>73</v>
      </c>
      <c r="AR15" s="75" t="s">
        <v>137</v>
      </c>
      <c r="AS15" s="58"/>
    </row>
    <row r="16" spans="1:45" ht="15.75" customHeight="1">
      <c r="A16" s="4">
        <v>0</v>
      </c>
      <c r="B16" s="4">
        <v>45</v>
      </c>
      <c r="C16" s="4">
        <v>2</v>
      </c>
      <c r="D16" s="4">
        <v>1</v>
      </c>
      <c r="E16" s="4">
        <v>20</v>
      </c>
      <c r="F16" s="4">
        <v>0</v>
      </c>
      <c r="G16" s="4">
        <v>0</v>
      </c>
      <c r="H16" s="4">
        <v>0</v>
      </c>
      <c r="I16" s="4">
        <v>313</v>
      </c>
      <c r="J16" s="4">
        <v>100</v>
      </c>
      <c r="K16" s="4">
        <v>71</v>
      </c>
      <c r="L16" s="4">
        <v>21.68</v>
      </c>
      <c r="M16" s="4">
        <v>79</v>
      </c>
      <c r="N16" s="4">
        <v>78</v>
      </c>
      <c r="O16" s="4">
        <v>0</v>
      </c>
      <c r="P16" s="5">
        <f>$AI$9+SUMPRODUCT($A16*$AI$10+$B16*$AI$11+$C16*$AI$12+$D16*$AI$13+$E16*$AI$14+$F16*$AI$15+$G16*$AI$16+$H16*$AI$17+$I16*$AI$18+$J16*$AI$19+$K16*$AI$20+$L16*$AI$21+$M16*$AI$22+$N16*$AI$24)</f>
        <v>-2.7162852548000016</v>
      </c>
      <c r="Q16" s="4">
        <f t="shared" si="0"/>
        <v>6.6119917431333664E-2</v>
      </c>
      <c r="R16" s="4">
        <f t="shared" si="1"/>
        <v>6.2019212238938685E-2</v>
      </c>
      <c r="S16" s="4">
        <f t="shared" si="2"/>
        <v>0.93798078776106131</v>
      </c>
      <c r="T16" s="4">
        <f t="shared" si="3"/>
        <v>-2.7806056988532914E-2</v>
      </c>
      <c r="U16" s="4">
        <f>IF($R16&gt;$X$15,1,0)</f>
        <v>0</v>
      </c>
      <c r="V16" s="4"/>
      <c r="W16" s="21"/>
      <c r="X16" s="21"/>
      <c r="Y16" s="34" t="s">
        <v>55</v>
      </c>
      <c r="Z16" s="36">
        <f>Z11/AA11</f>
        <v>0.59784560143626575</v>
      </c>
      <c r="AA16" s="21"/>
      <c r="AB16" s="21"/>
      <c r="AC16" s="21"/>
      <c r="AD16" s="38">
        <v>0.6</v>
      </c>
      <c r="AE16" s="10">
        <v>0.14617618586640851</v>
      </c>
      <c r="AF16" s="10">
        <v>0.40035906642728902</v>
      </c>
      <c r="AG16" s="4"/>
      <c r="AH16" s="47" t="s">
        <v>33</v>
      </c>
      <c r="AI16" s="48">
        <v>0.69297799999999998</v>
      </c>
      <c r="AJ16" s="52"/>
      <c r="AL16" t="s">
        <v>28</v>
      </c>
      <c r="AM16" t="s">
        <v>88</v>
      </c>
      <c r="AN16" t="s">
        <v>89</v>
      </c>
      <c r="AO16" s="74">
        <v>9505</v>
      </c>
      <c r="AP16" t="s">
        <v>60</v>
      </c>
      <c r="AQ16" t="s">
        <v>73</v>
      </c>
      <c r="AR16" s="75" t="s">
        <v>138</v>
      </c>
      <c r="AS16" s="58"/>
    </row>
    <row r="17" spans="1:45" ht="15.75" customHeight="1">
      <c r="A17" s="4">
        <v>1</v>
      </c>
      <c r="B17" s="4">
        <v>52</v>
      </c>
      <c r="C17" s="4">
        <v>1</v>
      </c>
      <c r="D17" s="4">
        <v>0</v>
      </c>
      <c r="E17" s="4">
        <v>0</v>
      </c>
      <c r="F17" s="4">
        <v>0</v>
      </c>
      <c r="G17" s="4">
        <v>0</v>
      </c>
      <c r="H17" s="4">
        <v>1</v>
      </c>
      <c r="I17" s="4">
        <v>260</v>
      </c>
      <c r="J17" s="4">
        <v>141.5</v>
      </c>
      <c r="K17" s="4">
        <v>89</v>
      </c>
      <c r="L17" s="4">
        <v>26.36</v>
      </c>
      <c r="M17" s="4">
        <v>76</v>
      </c>
      <c r="N17" s="4">
        <v>79</v>
      </c>
      <c r="O17" s="4">
        <v>0</v>
      </c>
      <c r="P17" s="5">
        <f>$AI$9+SUMPRODUCT($A17*$AI$10+$B17*$AI$11+$C17*$AI$12+$D17*$AI$13+$E17*$AI$14+$F17*$AI$15+$G17*$AI$16+$H17*$AI$17+$I17*$AI$18+$J17*$AI$19+$K17*$AI$20+$L17*$AI$21+$M17*$AI$22+$N17*$AI$24)</f>
        <v>-1.3736804895999999</v>
      </c>
      <c r="Q17" s="4">
        <f t="shared" si="0"/>
        <v>0.25317344048827034</v>
      </c>
      <c r="R17" s="4">
        <f t="shared" si="1"/>
        <v>0.20202585875872625</v>
      </c>
      <c r="S17" s="4">
        <f t="shared" si="2"/>
        <v>0.79797414124127375</v>
      </c>
      <c r="T17" s="4">
        <f t="shared" si="3"/>
        <v>-9.8011181955265272E-2</v>
      </c>
      <c r="U17" s="4">
        <f>IF($R17&gt;$X$15,1,0)</f>
        <v>0</v>
      </c>
      <c r="V17" s="4"/>
      <c r="W17" s="21"/>
      <c r="X17" s="21"/>
      <c r="Y17" s="21"/>
      <c r="Z17" s="21"/>
      <c r="AA17" s="21"/>
      <c r="AB17" s="19"/>
      <c r="AC17" s="19"/>
      <c r="AD17" s="66">
        <v>0.7</v>
      </c>
      <c r="AE17" s="10">
        <v>0.11390771216521459</v>
      </c>
      <c r="AF17" s="10">
        <v>0.34290843806104127</v>
      </c>
      <c r="AG17" s="4"/>
      <c r="AH17" s="47" t="s">
        <v>34</v>
      </c>
      <c r="AI17" s="48">
        <v>0.23487</v>
      </c>
      <c r="AJ17" s="52"/>
      <c r="AL17" t="s">
        <v>29</v>
      </c>
      <c r="AM17" t="s">
        <v>61</v>
      </c>
      <c r="AN17" t="s">
        <v>90</v>
      </c>
      <c r="AO17" s="73" t="s">
        <v>62</v>
      </c>
      <c r="AP17" t="s">
        <v>91</v>
      </c>
      <c r="AR17" s="75" t="s">
        <v>139</v>
      </c>
      <c r="AS17" s="58"/>
    </row>
    <row r="18" spans="1:45" ht="15.75" customHeight="1">
      <c r="A18" s="4">
        <v>1</v>
      </c>
      <c r="B18" s="4">
        <v>43</v>
      </c>
      <c r="C18" s="4">
        <v>1</v>
      </c>
      <c r="D18" s="4">
        <v>1</v>
      </c>
      <c r="E18" s="4">
        <v>30</v>
      </c>
      <c r="F18" s="4">
        <v>0</v>
      </c>
      <c r="G18" s="4">
        <v>0</v>
      </c>
      <c r="H18" s="4">
        <v>1</v>
      </c>
      <c r="I18" s="4">
        <v>225</v>
      </c>
      <c r="J18" s="4">
        <v>162</v>
      </c>
      <c r="K18" s="4">
        <v>107</v>
      </c>
      <c r="L18" s="4">
        <v>23.61</v>
      </c>
      <c r="M18" s="4">
        <v>93</v>
      </c>
      <c r="N18" s="4">
        <v>88</v>
      </c>
      <c r="O18" s="4">
        <v>0</v>
      </c>
      <c r="P18" s="5">
        <f>$AI$9+SUMPRODUCT($A18*$AI$10+$B18*$AI$11+$C18*$AI$12+$D18*$AI$13+$E18*$AI$14+$F18*$AI$15+$G18*$AI$16+$H18*$AI$17+$I18*$AI$18+$J18*$AI$19+$K18*$AI$20+$L18*$AI$21+$M18*$AI$22+$N18*$AI$24)</f>
        <v>-1.1847936571000002</v>
      </c>
      <c r="Q18" s="4">
        <f t="shared" si="0"/>
        <v>0.30580927456143864</v>
      </c>
      <c r="R18" s="4">
        <f t="shared" si="1"/>
        <v>0.23419137887816421</v>
      </c>
      <c r="S18" s="4">
        <f t="shared" si="2"/>
        <v>0.76580862112183579</v>
      </c>
      <c r="T18" s="4">
        <f t="shared" si="3"/>
        <v>-0.11587974887294036</v>
      </c>
      <c r="U18" s="4">
        <f>IF($R18&gt;$X$15,1,0)</f>
        <v>0</v>
      </c>
      <c r="V18" s="4"/>
      <c r="W18" s="21"/>
      <c r="X18" s="27" t="s">
        <v>52</v>
      </c>
      <c r="Y18" s="27" t="s">
        <v>53</v>
      </c>
      <c r="Z18" s="27" t="s">
        <v>54</v>
      </c>
      <c r="AA18" s="64" t="s">
        <v>55</v>
      </c>
      <c r="AB18" s="69"/>
      <c r="AC18" s="69"/>
      <c r="AD18" s="67">
        <v>0.8</v>
      </c>
      <c r="AE18" s="12">
        <v>8.7124878993223617E-2</v>
      </c>
      <c r="AF18" s="12">
        <v>0.28545780969479356</v>
      </c>
      <c r="AG18" s="9"/>
      <c r="AH18" s="47" t="s">
        <v>35</v>
      </c>
      <c r="AI18" s="48">
        <v>2.3261100000000002E-3</v>
      </c>
      <c r="AJ18" s="52"/>
      <c r="AL18" t="s">
        <v>30</v>
      </c>
      <c r="AM18" t="s">
        <v>92</v>
      </c>
      <c r="AN18" t="s">
        <v>93</v>
      </c>
      <c r="AO18" s="73" t="s">
        <v>94</v>
      </c>
      <c r="AP18" t="s">
        <v>95</v>
      </c>
      <c r="AR18" s="75" t="s">
        <v>140</v>
      </c>
      <c r="AS18" s="58"/>
    </row>
    <row r="19" spans="1:45" ht="15.75" customHeight="1">
      <c r="A19" s="4">
        <v>0</v>
      </c>
      <c r="B19" s="4">
        <v>50</v>
      </c>
      <c r="C19" s="4">
        <v>1</v>
      </c>
      <c r="D19" s="4">
        <v>0</v>
      </c>
      <c r="E19" s="4">
        <v>0</v>
      </c>
      <c r="F19" s="4">
        <v>0</v>
      </c>
      <c r="G19" s="4">
        <v>0</v>
      </c>
      <c r="H19" s="4">
        <v>0</v>
      </c>
      <c r="I19" s="4">
        <v>254</v>
      </c>
      <c r="J19" s="4">
        <v>133</v>
      </c>
      <c r="K19" s="4">
        <v>76</v>
      </c>
      <c r="L19" s="4">
        <v>22.91</v>
      </c>
      <c r="M19" s="4">
        <v>75</v>
      </c>
      <c r="N19" s="4">
        <v>76</v>
      </c>
      <c r="O19" s="4">
        <v>0</v>
      </c>
      <c r="P19" s="5">
        <f>$AI$9+SUMPRODUCT($A19*$AI$10+$B19*$AI$11+$C19*$AI$12+$D19*$AI$13+$E19*$AI$14+$F19*$AI$15+$G19*$AI$16+$H19*$AI$17+$I19*$AI$18+$J19*$AI$19+$K19*$AI$20+$L19*$AI$21+$M19*$AI$22+$N19*$AI$24)</f>
        <v>-2.4236781301000025</v>
      </c>
      <c r="Q19" s="4">
        <f t="shared" si="0"/>
        <v>8.8595152939208874E-2</v>
      </c>
      <c r="R19" s="4">
        <f t="shared" si="1"/>
        <v>8.1384849730408784E-2</v>
      </c>
      <c r="S19" s="4">
        <f t="shared" si="2"/>
        <v>0.91861515026959117</v>
      </c>
      <c r="T19" s="4">
        <f t="shared" si="3"/>
        <v>-3.6866396252925746E-2</v>
      </c>
      <c r="U19" s="4">
        <f>IF($R19&gt;$X$15,1,0)</f>
        <v>0</v>
      </c>
      <c r="V19" s="4"/>
      <c r="W19" s="21"/>
      <c r="X19" s="27"/>
      <c r="Y19" s="31">
        <f>Z14</f>
        <v>0.71772428884026263</v>
      </c>
      <c r="Z19" s="32">
        <f>Z15</f>
        <v>0.29184925503943909</v>
      </c>
      <c r="AA19" s="65">
        <f>Z16</f>
        <v>0.59784560143626575</v>
      </c>
      <c r="AB19" s="70"/>
      <c r="AC19" s="70"/>
      <c r="AD19" s="68">
        <v>0.9</v>
      </c>
      <c r="AE19" s="14">
        <v>6.550500161342368E-2</v>
      </c>
      <c r="AF19" s="14">
        <v>0.23339317773788151</v>
      </c>
      <c r="AG19" s="6"/>
      <c r="AH19" s="47" t="s">
        <v>36</v>
      </c>
      <c r="AI19" s="48">
        <v>1.5401400000000001E-2</v>
      </c>
      <c r="AJ19" s="52"/>
      <c r="AL19" t="s">
        <v>31</v>
      </c>
      <c r="AM19" t="s">
        <v>96</v>
      </c>
      <c r="AN19" t="s">
        <v>97</v>
      </c>
      <c r="AO19" s="74">
        <v>2873</v>
      </c>
      <c r="AP19" t="s">
        <v>98</v>
      </c>
      <c r="AQ19" t="s">
        <v>73</v>
      </c>
      <c r="AR19" s="75" t="s">
        <v>141</v>
      </c>
      <c r="AS19" s="58"/>
    </row>
    <row r="20" spans="1:45" ht="15.75" customHeight="1">
      <c r="A20" s="4">
        <v>0</v>
      </c>
      <c r="B20" s="4">
        <v>43</v>
      </c>
      <c r="C20" s="4">
        <v>2</v>
      </c>
      <c r="D20" s="4">
        <v>0</v>
      </c>
      <c r="E20" s="4">
        <v>0</v>
      </c>
      <c r="F20" s="4">
        <v>0</v>
      </c>
      <c r="G20" s="4">
        <v>0</v>
      </c>
      <c r="H20" s="4">
        <v>0</v>
      </c>
      <c r="I20" s="4">
        <v>247</v>
      </c>
      <c r="J20" s="4">
        <v>131</v>
      </c>
      <c r="K20" s="4">
        <v>88</v>
      </c>
      <c r="L20" s="4">
        <v>27.64</v>
      </c>
      <c r="M20" s="4">
        <v>72</v>
      </c>
      <c r="N20" s="4">
        <v>61</v>
      </c>
      <c r="O20" s="4">
        <v>0</v>
      </c>
      <c r="P20" s="5">
        <f>$AI$9+SUMPRODUCT($A20*$AI$10+$B20*$AI$11+$C20*$AI$12+$D20*$AI$13+$E20*$AI$14+$F20*$AI$15+$G20*$AI$16+$H20*$AI$17+$I20*$AI$18+$J20*$AI$19+$K20*$AI$20+$L20*$AI$21+$M20*$AI$22+$N20*$AI$24)</f>
        <v>-3.0806093804000012</v>
      </c>
      <c r="Q20" s="4">
        <f t="shared" si="0"/>
        <v>4.593125851046851E-2</v>
      </c>
      <c r="R20" s="4">
        <f t="shared" si="1"/>
        <v>4.3914222982378522E-2</v>
      </c>
      <c r="S20" s="4">
        <f t="shared" si="2"/>
        <v>0.95608577701762143</v>
      </c>
      <c r="T20" s="4">
        <f t="shared" si="3"/>
        <v>-1.9503142436986698E-2</v>
      </c>
      <c r="U20" s="4">
        <f>IF($R20&gt;$X$15,1,0)</f>
        <v>0</v>
      </c>
      <c r="V20" s="4"/>
      <c r="W20" s="21"/>
      <c r="X20" s="27">
        <v>0</v>
      </c>
      <c r="Y20" s="20">
        <f t="dataTable" ref="Y20:AA32" dt2D="0" dtr="0" r1="X15" ca="1"/>
        <v>0.15235229759299782</v>
      </c>
      <c r="Z20" s="20">
        <v>0.15235229759299782</v>
      </c>
      <c r="AA20" s="20">
        <v>1</v>
      </c>
      <c r="AB20" s="21"/>
      <c r="AC20" s="21"/>
      <c r="AD20" s="38">
        <v>1</v>
      </c>
      <c r="AE20" s="10">
        <v>5.1952242658922232E-2</v>
      </c>
      <c r="AF20" s="10">
        <v>0.21005385996409337</v>
      </c>
      <c r="AG20" s="4"/>
      <c r="AH20" s="47" t="s">
        <v>37</v>
      </c>
      <c r="AI20" s="48">
        <v>-4.15E-3</v>
      </c>
      <c r="AJ20" s="52"/>
      <c r="AL20" t="s">
        <v>32</v>
      </c>
      <c r="AM20" t="s">
        <v>99</v>
      </c>
      <c r="AN20" t="s">
        <v>100</v>
      </c>
      <c r="AO20" s="73" t="s">
        <v>101</v>
      </c>
      <c r="AP20" t="s">
        <v>102</v>
      </c>
      <c r="AR20" s="75" t="s">
        <v>142</v>
      </c>
      <c r="AS20" s="58"/>
    </row>
    <row r="21" spans="1:45" ht="15.75" customHeight="1">
      <c r="A21" s="4">
        <v>1</v>
      </c>
      <c r="B21" s="4">
        <v>46</v>
      </c>
      <c r="C21" s="4">
        <v>1</v>
      </c>
      <c r="D21" s="4">
        <v>1</v>
      </c>
      <c r="E21" s="4">
        <v>15</v>
      </c>
      <c r="F21" s="4">
        <v>0</v>
      </c>
      <c r="G21" s="4">
        <v>0</v>
      </c>
      <c r="H21" s="4">
        <v>1</v>
      </c>
      <c r="I21" s="4">
        <v>294</v>
      </c>
      <c r="J21" s="4">
        <v>142</v>
      </c>
      <c r="K21" s="4">
        <v>94</v>
      </c>
      <c r="L21" s="4">
        <v>26.31</v>
      </c>
      <c r="M21" s="4">
        <v>98</v>
      </c>
      <c r="N21" s="4">
        <v>64</v>
      </c>
      <c r="O21" s="4">
        <v>0</v>
      </c>
      <c r="P21" s="5">
        <f>$AI$9+SUMPRODUCT($A21*$AI$10+$B21*$AI$11+$C21*$AI$12+$D21*$AI$13+$E21*$AI$14+$F21*$AI$15+$G21*$AI$16+$H21*$AI$17+$I21*$AI$18+$J21*$AI$19+$K21*$AI$20+$L21*$AI$21+$M21*$AI$22+$N21*$AI$24)</f>
        <v>-1.5303350441000001</v>
      </c>
      <c r="Q21" s="4">
        <f t="shared" si="0"/>
        <v>0.21646313047043286</v>
      </c>
      <c r="R21" s="4">
        <f t="shared" si="1"/>
        <v>0.17794467012470971</v>
      </c>
      <c r="S21" s="4">
        <f t="shared" si="2"/>
        <v>0.82205532987529029</v>
      </c>
      <c r="T21" s="4">
        <f t="shared" si="3"/>
        <v>-8.5098950524630415E-2</v>
      </c>
      <c r="U21" s="4">
        <f>IF($R21&gt;$X$15,1,0)</f>
        <v>0</v>
      </c>
      <c r="V21" s="4"/>
      <c r="W21" s="21"/>
      <c r="X21" s="28">
        <v>0.1</v>
      </c>
      <c r="Y21" s="20">
        <v>0.31810722100656458</v>
      </c>
      <c r="Z21" s="20">
        <v>0.17647058823529413</v>
      </c>
      <c r="AA21" s="20">
        <v>0.94793536804308798</v>
      </c>
      <c r="AB21" s="21"/>
      <c r="AC21" s="21"/>
      <c r="AD21" s="4"/>
      <c r="AE21" s="4"/>
      <c r="AF21" s="4"/>
      <c r="AG21" s="4"/>
      <c r="AH21" s="47" t="s">
        <v>38</v>
      </c>
      <c r="AI21" s="48">
        <v>6.7028900000000004E-3</v>
      </c>
      <c r="AJ21" s="52"/>
      <c r="AL21" t="s">
        <v>33</v>
      </c>
      <c r="AM21" t="s">
        <v>103</v>
      </c>
      <c r="AN21" t="s">
        <v>104</v>
      </c>
      <c r="AO21" s="74">
        <v>1416</v>
      </c>
      <c r="AP21" t="s">
        <v>105</v>
      </c>
      <c r="AR21" s="75" t="s">
        <v>143</v>
      </c>
      <c r="AS21" s="58"/>
    </row>
    <row r="22" spans="1:45" ht="15.75" customHeight="1">
      <c r="A22" s="4">
        <v>0</v>
      </c>
      <c r="B22" s="4">
        <v>41</v>
      </c>
      <c r="C22" s="4">
        <v>3</v>
      </c>
      <c r="D22" s="4">
        <v>0</v>
      </c>
      <c r="E22" s="4">
        <v>0</v>
      </c>
      <c r="F22" s="4">
        <v>1</v>
      </c>
      <c r="G22" s="4">
        <v>0</v>
      </c>
      <c r="H22" s="4">
        <v>1</v>
      </c>
      <c r="I22" s="4">
        <v>332</v>
      </c>
      <c r="J22" s="4">
        <v>124</v>
      </c>
      <c r="K22" s="4">
        <v>88</v>
      </c>
      <c r="L22" s="4">
        <v>31.31</v>
      </c>
      <c r="M22" s="4">
        <v>65</v>
      </c>
      <c r="N22" s="4">
        <v>84</v>
      </c>
      <c r="O22" s="4">
        <v>0</v>
      </c>
      <c r="P22" s="5">
        <f>$AI$9+SUMPRODUCT($A22*$AI$10+$B22*$AI$11+$C22*$AI$12+$D22*$AI$13+$E22*$AI$14+$F22*$AI$15+$G22*$AI$16+$H22*$AI$17+$I22*$AI$18+$J22*$AI$19+$K22*$AI$20+$L22*$AI$21+$M22*$AI$22+$N22*$AI$24)</f>
        <v>-2.5522393141000004</v>
      </c>
      <c r="Q22" s="4">
        <f t="shared" si="0"/>
        <v>7.7907012250811966E-2</v>
      </c>
      <c r="R22" s="4">
        <f t="shared" si="1"/>
        <v>7.2276190214341271E-2</v>
      </c>
      <c r="S22" s="4">
        <f t="shared" si="2"/>
        <v>0.92772380978565872</v>
      </c>
      <c r="T22" s="4">
        <f t="shared" si="3"/>
        <v>-3.2581297206738483E-2</v>
      </c>
      <c r="U22" s="4">
        <f>IF($R22&gt;$X$15,1,0)</f>
        <v>0</v>
      </c>
      <c r="V22" s="4"/>
      <c r="W22" s="21"/>
      <c r="X22" s="28">
        <v>0.2</v>
      </c>
      <c r="Y22" s="20">
        <v>0.52024070021881841</v>
      </c>
      <c r="Z22" s="20">
        <v>0.21755545068428503</v>
      </c>
      <c r="AA22" s="20">
        <v>0.82764811490125678</v>
      </c>
      <c r="AB22" s="21"/>
      <c r="AC22" s="21"/>
      <c r="AD22" s="4"/>
      <c r="AE22" s="4"/>
      <c r="AF22" s="4"/>
      <c r="AG22" s="4"/>
      <c r="AH22" s="47" t="s">
        <v>39</v>
      </c>
      <c r="AI22" s="48">
        <v>-3.2499999999999999E-3</v>
      </c>
      <c r="AJ22" s="52"/>
      <c r="AL22" t="s">
        <v>34</v>
      </c>
      <c r="AM22" t="s">
        <v>106</v>
      </c>
      <c r="AN22" t="s">
        <v>107</v>
      </c>
      <c r="AO22" s="74">
        <v>1702</v>
      </c>
      <c r="AP22" t="s">
        <v>108</v>
      </c>
      <c r="AQ22" t="s">
        <v>74</v>
      </c>
      <c r="AR22" s="75" t="s">
        <v>144</v>
      </c>
      <c r="AS22" s="58"/>
    </row>
    <row r="23" spans="1:45" ht="15.75" hidden="1" customHeight="1">
      <c r="A23" s="4">
        <v>0</v>
      </c>
      <c r="B23" s="4">
        <v>39</v>
      </c>
      <c r="C23" s="4">
        <v>2</v>
      </c>
      <c r="D23" s="4">
        <v>1</v>
      </c>
      <c r="E23" s="4">
        <v>9</v>
      </c>
      <c r="F23" s="4">
        <v>0</v>
      </c>
      <c r="G23" s="4">
        <v>0</v>
      </c>
      <c r="H23" s="4">
        <v>0</v>
      </c>
      <c r="I23" s="4">
        <v>226</v>
      </c>
      <c r="J23" s="4">
        <v>114</v>
      </c>
      <c r="K23" s="4">
        <v>64</v>
      </c>
      <c r="L23" s="4">
        <v>22.35</v>
      </c>
      <c r="M23" s="4">
        <v>85</v>
      </c>
      <c r="N23" s="3" t="s">
        <v>56</v>
      </c>
      <c r="O23" s="4">
        <v>0</v>
      </c>
      <c r="P23" s="4"/>
      <c r="Q23" s="4"/>
      <c r="R23" s="4"/>
      <c r="S23" s="4"/>
      <c r="T23" s="4"/>
      <c r="U23" s="4"/>
      <c r="V23" s="4"/>
      <c r="W23" s="4"/>
      <c r="X23" s="4"/>
      <c r="Y23" s="4">
        <v>0.15235229759299782</v>
      </c>
      <c r="Z23" s="4">
        <v>0.15235229759299782</v>
      </c>
      <c r="AA23" s="4">
        <v>1</v>
      </c>
      <c r="AB23" s="4"/>
      <c r="AC23" s="4"/>
      <c r="AD23" s="4"/>
      <c r="AE23" s="4"/>
      <c r="AF23" s="4"/>
      <c r="AG23" s="4"/>
      <c r="AH23" s="4"/>
      <c r="AI23" s="4"/>
      <c r="AJ23" s="4"/>
      <c r="AL23" t="s">
        <v>35</v>
      </c>
      <c r="AM23" t="s">
        <v>109</v>
      </c>
      <c r="AN23" t="s">
        <v>110</v>
      </c>
      <c r="AO23" s="57">
        <v>2064</v>
      </c>
      <c r="AP23" t="s">
        <v>111</v>
      </c>
      <c r="AQ23" t="s">
        <v>75</v>
      </c>
      <c r="AR23" s="50" t="s">
        <v>145</v>
      </c>
      <c r="AS23" s="49"/>
    </row>
    <row r="24" spans="1:45" ht="15.75" customHeight="1">
      <c r="A24" s="4">
        <v>0</v>
      </c>
      <c r="B24" s="4">
        <v>38</v>
      </c>
      <c r="C24" s="4">
        <v>2</v>
      </c>
      <c r="D24" s="4">
        <v>1</v>
      </c>
      <c r="E24" s="4">
        <v>20</v>
      </c>
      <c r="F24" s="4">
        <v>0</v>
      </c>
      <c r="G24" s="4">
        <v>0</v>
      </c>
      <c r="H24" s="4">
        <v>1</v>
      </c>
      <c r="I24" s="4">
        <v>221</v>
      </c>
      <c r="J24" s="4">
        <v>140</v>
      </c>
      <c r="K24" s="4">
        <v>90</v>
      </c>
      <c r="L24" s="4">
        <v>21.35</v>
      </c>
      <c r="M24" s="4">
        <v>95</v>
      </c>
      <c r="N24" s="4">
        <v>70</v>
      </c>
      <c r="O24" s="4">
        <v>1</v>
      </c>
      <c r="P24" s="5">
        <f>$AI$9+SUMPRODUCT($A24*$AI$10+$B24*$AI$11+$C24*$AI$12+$D24*$AI$13+$E24*$AI$14+$F24*$AI$15+$G24*$AI$16+$H24*$AI$17+$I24*$AI$18+$J24*$AI$19+$K24*$AI$20+$L24*$AI$21+$M24*$AI$22+$N24*$AI$24)</f>
        <v>-2.7151992885000009</v>
      </c>
      <c r="Q24" s="4">
        <f t="shared" ref="Q24:Q29" si="4">EXP($P24)</f>
        <v>6.6191760435903343E-2</v>
      </c>
      <c r="R24" s="4">
        <f t="shared" ref="R24:R29" si="5">Q24/(1+Q24)</f>
        <v>6.2082416026964432E-2</v>
      </c>
      <c r="S24" s="4">
        <f t="shared" ref="S24:S29" si="6">IF(O24=1,R24,1-R24)</f>
        <v>6.2082416026964432E-2</v>
      </c>
      <c r="T24" s="4">
        <f t="shared" ref="T24:T29" si="7">LOG($S24)</f>
        <v>-1.207031390223424</v>
      </c>
      <c r="U24" s="4">
        <f>IF($R24&gt;$X$15,1,0)</f>
        <v>0</v>
      </c>
      <c r="V24" s="4"/>
      <c r="W24" s="21"/>
      <c r="X24" s="28">
        <v>0.3</v>
      </c>
      <c r="Y24" s="20">
        <v>0.64277899343544853</v>
      </c>
      <c r="Z24" s="20">
        <v>0.25182239893969516</v>
      </c>
      <c r="AA24" s="20">
        <v>0.68222621184919208</v>
      </c>
      <c r="AB24" s="21"/>
      <c r="AC24" s="21"/>
      <c r="AD24" s="4"/>
      <c r="AE24" s="4"/>
      <c r="AF24" s="4"/>
      <c r="AG24" s="4"/>
      <c r="AH24" s="47" t="s">
        <v>40</v>
      </c>
      <c r="AI24" s="48">
        <v>7.3077699999999999E-3</v>
      </c>
      <c r="AJ24" s="52"/>
      <c r="AL24" t="s">
        <v>36</v>
      </c>
      <c r="AM24" t="s">
        <v>112</v>
      </c>
      <c r="AN24" t="s">
        <v>113</v>
      </c>
      <c r="AO24" s="74">
        <v>4044</v>
      </c>
      <c r="AP24" t="s">
        <v>60</v>
      </c>
      <c r="AQ24" t="s">
        <v>73</v>
      </c>
      <c r="AR24" s="75" t="s">
        <v>146</v>
      </c>
      <c r="AS24" s="58"/>
    </row>
    <row r="25" spans="1:45" ht="15.75" customHeight="1">
      <c r="A25" s="4">
        <v>1</v>
      </c>
      <c r="B25" s="4">
        <v>48</v>
      </c>
      <c r="C25" s="4">
        <v>3</v>
      </c>
      <c r="D25" s="4">
        <v>1</v>
      </c>
      <c r="E25" s="4">
        <v>10</v>
      </c>
      <c r="F25" s="4">
        <v>0</v>
      </c>
      <c r="G25" s="4">
        <v>0</v>
      </c>
      <c r="H25" s="4">
        <v>1</v>
      </c>
      <c r="I25" s="4">
        <v>232</v>
      </c>
      <c r="J25" s="4">
        <v>138</v>
      </c>
      <c r="K25" s="4">
        <v>90</v>
      </c>
      <c r="L25" s="4">
        <v>22.37</v>
      </c>
      <c r="M25" s="4">
        <v>64</v>
      </c>
      <c r="N25" s="4">
        <v>72</v>
      </c>
      <c r="O25" s="4">
        <v>0</v>
      </c>
      <c r="P25" s="5">
        <f>$AI$9+SUMPRODUCT($A25*$AI$10+$B25*$AI$11+$C25*$AI$12+$D25*$AI$13+$E25*$AI$14+$F25*$AI$15+$G25*$AI$16+$H25*$AI$17+$I25*$AI$18+$J25*$AI$19+$K25*$AI$20+$L25*$AI$21+$M25*$AI$22+$N25*$AI$24)</f>
        <v>-1.6348153907000018</v>
      </c>
      <c r="Q25" s="4">
        <f t="shared" si="4"/>
        <v>0.19498836464223174</v>
      </c>
      <c r="R25" s="4">
        <f t="shared" si="5"/>
        <v>0.16317176837166061</v>
      </c>
      <c r="S25" s="4">
        <f t="shared" si="6"/>
        <v>0.83682823162833941</v>
      </c>
      <c r="T25" s="4">
        <f t="shared" si="7"/>
        <v>-7.7363676668027195E-2</v>
      </c>
      <c r="U25" s="4">
        <f>IF($R25&gt;$X$15,1,0)</f>
        <v>0</v>
      </c>
      <c r="V25" s="4"/>
      <c r="W25" s="21"/>
      <c r="X25" s="28">
        <v>0.4</v>
      </c>
      <c r="Y25" s="20">
        <v>0.71772428884026263</v>
      </c>
      <c r="Z25" s="20">
        <v>0.29184925503943909</v>
      </c>
      <c r="AA25" s="20">
        <v>0.59784560143626575</v>
      </c>
      <c r="AB25" s="21"/>
      <c r="AC25" s="21"/>
      <c r="AD25" s="4"/>
      <c r="AE25" s="4"/>
      <c r="AF25" s="4"/>
      <c r="AG25" s="4"/>
      <c r="AH25" s="4"/>
      <c r="AI25" s="4"/>
      <c r="AJ25" s="53"/>
      <c r="AL25" t="s">
        <v>37</v>
      </c>
      <c r="AM25" t="s">
        <v>63</v>
      </c>
      <c r="AN25" t="s">
        <v>114</v>
      </c>
      <c r="AO25" s="73" t="s">
        <v>64</v>
      </c>
      <c r="AP25" t="s">
        <v>115</v>
      </c>
      <c r="AR25" s="75" t="s">
        <v>147</v>
      </c>
      <c r="AS25" s="58"/>
    </row>
    <row r="26" spans="1:45" ht="15.75" customHeight="1">
      <c r="A26" s="4">
        <v>0</v>
      </c>
      <c r="B26" s="4">
        <v>46</v>
      </c>
      <c r="C26" s="4">
        <v>2</v>
      </c>
      <c r="D26" s="4">
        <v>1</v>
      </c>
      <c r="E26" s="4">
        <v>20</v>
      </c>
      <c r="F26" s="4">
        <v>0</v>
      </c>
      <c r="G26" s="4">
        <v>0</v>
      </c>
      <c r="H26" s="4">
        <v>0</v>
      </c>
      <c r="I26" s="4">
        <v>291</v>
      </c>
      <c r="J26" s="4">
        <v>112</v>
      </c>
      <c r="K26" s="4">
        <v>78</v>
      </c>
      <c r="L26" s="4">
        <v>23.38</v>
      </c>
      <c r="M26" s="4">
        <v>80</v>
      </c>
      <c r="N26" s="4">
        <v>89</v>
      </c>
      <c r="O26" s="4">
        <v>1</v>
      </c>
      <c r="P26" s="5">
        <f>$AI$9+SUMPRODUCT($A26*$AI$10+$B26*$AI$11+$C26*$AI$12+$D26*$AI$13+$E26*$AI$14+$F26*$AI$15+$G26*$AI$16+$H26*$AI$17+$I26*$AI$18+$J26*$AI$19+$K26*$AI$20+$L26*$AI$21+$M26*$AI$22+$N26*$AI$24)</f>
        <v>-2.4596890917999996</v>
      </c>
      <c r="Q26" s="4">
        <f t="shared" si="4"/>
        <v>8.5461517523809719E-2</v>
      </c>
      <c r="R26" s="4">
        <f t="shared" si="5"/>
        <v>7.8732885638145247E-2</v>
      </c>
      <c r="S26" s="4">
        <f t="shared" si="6"/>
        <v>7.8732885638145247E-2</v>
      </c>
      <c r="T26" s="4">
        <f t="shared" si="7"/>
        <v>-1.1038438309438923</v>
      </c>
      <c r="U26" s="4">
        <f>IF($R26&gt;$X$15,1,0)</f>
        <v>0</v>
      </c>
      <c r="V26" s="4"/>
      <c r="W26" s="21"/>
      <c r="X26" s="28">
        <v>0.5</v>
      </c>
      <c r="Y26" s="20">
        <v>0.7606673960612691</v>
      </c>
      <c r="Z26" s="20">
        <v>0.31425233644859812</v>
      </c>
      <c r="AA26" s="20">
        <v>0.48294434470377018</v>
      </c>
      <c r="AB26" s="21"/>
      <c r="AC26" s="21"/>
      <c r="AD26" s="4"/>
      <c r="AE26" s="4"/>
      <c r="AF26" s="4"/>
      <c r="AG26" s="4"/>
      <c r="AH26" s="4"/>
      <c r="AI26" s="4"/>
      <c r="AJ26" s="53"/>
      <c r="AL26" t="s">
        <v>38</v>
      </c>
      <c r="AM26" t="s">
        <v>116</v>
      </c>
      <c r="AN26" t="s">
        <v>117</v>
      </c>
      <c r="AO26" s="73" t="s">
        <v>118</v>
      </c>
      <c r="AP26" t="s">
        <v>119</v>
      </c>
      <c r="AR26" s="75" t="s">
        <v>148</v>
      </c>
      <c r="AS26" s="58"/>
    </row>
    <row r="27" spans="1:45" ht="15.75" customHeight="1">
      <c r="A27" s="4">
        <v>0</v>
      </c>
      <c r="B27" s="4">
        <v>38</v>
      </c>
      <c r="C27" s="4">
        <v>2</v>
      </c>
      <c r="D27" s="4">
        <v>1</v>
      </c>
      <c r="E27" s="4">
        <v>5</v>
      </c>
      <c r="F27" s="4">
        <v>0</v>
      </c>
      <c r="G27" s="4">
        <v>0</v>
      </c>
      <c r="H27" s="4">
        <v>0</v>
      </c>
      <c r="I27" s="4">
        <v>195</v>
      </c>
      <c r="J27" s="4">
        <v>122</v>
      </c>
      <c r="K27" s="4">
        <v>84.5</v>
      </c>
      <c r="L27" s="4">
        <v>23.24</v>
      </c>
      <c r="M27" s="4">
        <v>75</v>
      </c>
      <c r="N27" s="4">
        <v>78</v>
      </c>
      <c r="O27" s="4">
        <v>0</v>
      </c>
      <c r="P27" s="5">
        <f>$AI$9+SUMPRODUCT($A27*$AI$10+$B27*$AI$11+$C27*$AI$12+$D27*$AI$13+$E27*$AI$14+$F27*$AI$15+$G27*$AI$16+$H27*$AI$17+$I27*$AI$18+$J27*$AI$19+$K27*$AI$20+$L27*$AI$21+$M27*$AI$22+$N27*$AI$24)</f>
        <v>-3.3976642264000008</v>
      </c>
      <c r="Q27" s="4">
        <f t="shared" si="4"/>
        <v>3.3451313473751486E-2</v>
      </c>
      <c r="R27" s="4">
        <f t="shared" si="5"/>
        <v>3.2368543188852517E-2</v>
      </c>
      <c r="S27" s="4">
        <f t="shared" si="6"/>
        <v>0.96763145681114748</v>
      </c>
      <c r="T27" s="4">
        <f t="shared" si="7"/>
        <v>-1.4290021565392025E-2</v>
      </c>
      <c r="U27" s="4">
        <f>IF($R27&gt;$X$15,1,0)</f>
        <v>0</v>
      </c>
      <c r="V27" s="4"/>
      <c r="W27" s="21"/>
      <c r="X27" s="28">
        <v>0.6</v>
      </c>
      <c r="Y27" s="20">
        <v>0.78473741794310725</v>
      </c>
      <c r="Z27" s="20">
        <v>0.32988165680473375</v>
      </c>
      <c r="AA27" s="20">
        <v>0.40035906642728902</v>
      </c>
      <c r="AB27" s="21"/>
      <c r="AC27" s="21"/>
      <c r="AD27" s="4"/>
      <c r="AE27" s="4"/>
      <c r="AF27" s="4"/>
      <c r="AG27" s="4"/>
      <c r="AH27" s="4"/>
      <c r="AI27" s="4"/>
      <c r="AJ27" s="53"/>
      <c r="AL27" t="s">
        <v>39</v>
      </c>
      <c r="AM27" t="s">
        <v>65</v>
      </c>
      <c r="AN27" t="s">
        <v>120</v>
      </c>
      <c r="AO27" s="73" t="s">
        <v>66</v>
      </c>
      <c r="AP27" t="s">
        <v>121</v>
      </c>
      <c r="AR27" s="75" t="s">
        <v>149</v>
      </c>
      <c r="AS27" s="58"/>
    </row>
    <row r="28" spans="1:45" ht="15.75" customHeight="1">
      <c r="A28" s="4">
        <v>1</v>
      </c>
      <c r="B28" s="4">
        <v>41</v>
      </c>
      <c r="C28" s="4">
        <v>2</v>
      </c>
      <c r="D28" s="4">
        <v>0</v>
      </c>
      <c r="E28" s="4">
        <v>0</v>
      </c>
      <c r="F28" s="4">
        <v>0</v>
      </c>
      <c r="G28" s="4">
        <v>0</v>
      </c>
      <c r="H28" s="4">
        <v>0</v>
      </c>
      <c r="I28" s="4">
        <v>195</v>
      </c>
      <c r="J28" s="4">
        <v>139</v>
      </c>
      <c r="K28" s="4">
        <v>88</v>
      </c>
      <c r="L28" s="4">
        <v>26.88</v>
      </c>
      <c r="M28" s="4">
        <v>85</v>
      </c>
      <c r="N28" s="4">
        <v>65</v>
      </c>
      <c r="O28" s="4">
        <v>0</v>
      </c>
      <c r="P28" s="5">
        <f>$AI$9+SUMPRODUCT($A28*$AI$10+$B28*$AI$11+$C28*$AI$12+$D28*$AI$13+$E28*$AI$14+$F28*$AI$15+$G28*$AI$16+$H28*$AI$17+$I28*$AI$18+$J28*$AI$19+$K28*$AI$20+$L28*$AI$21+$M28*$AI$22+$N28*$AI$24)</f>
        <v>-2.6679518168000014</v>
      </c>
      <c r="Q28" s="4">
        <f t="shared" si="4"/>
        <v>6.9394211911436826E-2</v>
      </c>
      <c r="R28" s="4">
        <f t="shared" si="5"/>
        <v>6.4891142235940766E-2</v>
      </c>
      <c r="S28" s="4">
        <f t="shared" si="6"/>
        <v>0.93510885776405928</v>
      </c>
      <c r="T28" s="4">
        <f t="shared" si="7"/>
        <v>-2.9137829154889838E-2</v>
      </c>
      <c r="U28" s="4">
        <f>IF($R28&gt;$X$15,1,0)</f>
        <v>0</v>
      </c>
      <c r="V28" s="4"/>
      <c r="W28" s="21"/>
      <c r="X28" s="28">
        <v>0.7</v>
      </c>
      <c r="Y28" s="20">
        <v>0.8033369803063457</v>
      </c>
      <c r="Z28" s="20">
        <v>0.35110294117647056</v>
      </c>
      <c r="AA28" s="20">
        <v>0.34290843806104127</v>
      </c>
      <c r="AB28" s="21"/>
      <c r="AC28" s="21"/>
      <c r="AD28" s="4"/>
      <c r="AE28" s="4"/>
      <c r="AF28" s="4"/>
      <c r="AG28" s="4"/>
      <c r="AH28" s="4"/>
      <c r="AI28" s="4"/>
      <c r="AJ28" s="53"/>
      <c r="AL28" t="s">
        <v>40</v>
      </c>
      <c r="AM28" t="s">
        <v>122</v>
      </c>
      <c r="AN28" t="s">
        <v>123</v>
      </c>
      <c r="AO28" s="74">
        <v>4341</v>
      </c>
      <c r="AP28" t="s">
        <v>60</v>
      </c>
      <c r="AQ28" t="s">
        <v>73</v>
      </c>
      <c r="AR28" s="75" t="s">
        <v>150</v>
      </c>
      <c r="AS28" s="7"/>
    </row>
    <row r="29" spans="1:45" ht="15.75" customHeight="1">
      <c r="A29" s="4">
        <v>0</v>
      </c>
      <c r="B29" s="4">
        <v>42</v>
      </c>
      <c r="C29" s="4">
        <v>2</v>
      </c>
      <c r="D29" s="4">
        <v>1</v>
      </c>
      <c r="E29" s="4">
        <v>30</v>
      </c>
      <c r="F29" s="4">
        <v>0</v>
      </c>
      <c r="G29" s="4">
        <v>0</v>
      </c>
      <c r="H29" s="4">
        <v>0</v>
      </c>
      <c r="I29" s="4">
        <v>190</v>
      </c>
      <c r="J29" s="4">
        <v>108</v>
      </c>
      <c r="K29" s="4">
        <v>70.5</v>
      </c>
      <c r="L29" s="4">
        <v>21.59</v>
      </c>
      <c r="M29" s="4">
        <v>72</v>
      </c>
      <c r="N29" s="4">
        <v>85</v>
      </c>
      <c r="O29" s="4">
        <v>0</v>
      </c>
      <c r="P29" s="5">
        <f>$AI$9+SUMPRODUCT($A29*$AI$10+$B29*$AI$11+$C29*$AI$12+$D29*$AI$13+$E29*$AI$14+$F29*$AI$15+$G29*$AI$16+$H29*$AI$17+$I29*$AI$18+$J29*$AI$19+$K29*$AI$20+$L29*$AI$21+$M29*$AI$22+$N29*$AI$24)</f>
        <v>-2.814998654900001</v>
      </c>
      <c r="Q29" s="4">
        <f t="shared" si="4"/>
        <v>5.9904799318003486E-2</v>
      </c>
      <c r="R29" s="4">
        <f t="shared" si="5"/>
        <v>5.6519037706546163E-2</v>
      </c>
      <c r="S29" s="4">
        <f t="shared" si="6"/>
        <v>0.9434809622934538</v>
      </c>
      <c r="T29" s="4">
        <f t="shared" si="7"/>
        <v>-2.5266858672676494E-2</v>
      </c>
      <c r="U29" s="4">
        <f>IF($R29&gt;$X$15,1,0)</f>
        <v>0</v>
      </c>
      <c r="V29" s="4"/>
      <c r="W29" s="21"/>
      <c r="X29" s="28">
        <v>0.8</v>
      </c>
      <c r="Y29" s="20">
        <v>0.8172866520787746</v>
      </c>
      <c r="Z29" s="20">
        <v>0.37062937062937062</v>
      </c>
      <c r="AA29" s="20">
        <v>0.28545780969479356</v>
      </c>
      <c r="AB29" s="21"/>
      <c r="AC29" s="21"/>
      <c r="AD29" s="4"/>
      <c r="AE29" s="4"/>
      <c r="AF29" s="4"/>
      <c r="AG29" s="4"/>
      <c r="AH29" s="4"/>
      <c r="AI29" s="4"/>
      <c r="AJ29" s="53"/>
      <c r="AR29" s="60"/>
    </row>
    <row r="30" spans="1:45" ht="15.75" hidden="1" customHeight="1">
      <c r="A30" s="4">
        <v>0</v>
      </c>
      <c r="B30" s="4">
        <v>43</v>
      </c>
      <c r="C30" s="4">
        <v>1</v>
      </c>
      <c r="D30" s="4">
        <v>0</v>
      </c>
      <c r="E30" s="4">
        <v>0</v>
      </c>
      <c r="F30" s="4">
        <v>0</v>
      </c>
      <c r="G30" s="4">
        <v>0</v>
      </c>
      <c r="H30" s="4">
        <v>0</v>
      </c>
      <c r="I30" s="4">
        <v>185</v>
      </c>
      <c r="J30" s="4">
        <v>123.5</v>
      </c>
      <c r="K30" s="4">
        <v>77.5</v>
      </c>
      <c r="L30" s="4">
        <v>29.89</v>
      </c>
      <c r="M30" s="4">
        <v>70</v>
      </c>
      <c r="N30" s="3" t="s">
        <v>56</v>
      </c>
      <c r="O30" s="4">
        <v>0</v>
      </c>
      <c r="P30" s="4"/>
      <c r="Q30" s="4"/>
      <c r="R30" s="4"/>
      <c r="S30" s="4"/>
      <c r="T30" s="4"/>
      <c r="U30" s="4"/>
      <c r="V30" s="4"/>
      <c r="W30" s="4"/>
      <c r="X30" s="4"/>
      <c r="Y30" s="4">
        <v>0.15235229759299782</v>
      </c>
      <c r="Z30" s="4">
        <v>0.15235229759299782</v>
      </c>
      <c r="AA30" s="4">
        <v>1</v>
      </c>
      <c r="AB30" s="4"/>
      <c r="AC30" s="4"/>
      <c r="AD30" s="4"/>
      <c r="AE30" s="4"/>
      <c r="AF30" s="4"/>
      <c r="AG30" s="4"/>
      <c r="AH30" s="4"/>
      <c r="AI30" s="4"/>
      <c r="AJ30" s="4"/>
      <c r="AL30" t="s">
        <v>124</v>
      </c>
      <c r="AM30" t="s">
        <v>125</v>
      </c>
      <c r="AO30" t="s">
        <v>126</v>
      </c>
      <c r="AP30" t="s">
        <v>127</v>
      </c>
    </row>
    <row r="31" spans="1:45" ht="15.75" customHeight="1">
      <c r="A31" s="4">
        <v>0</v>
      </c>
      <c r="B31" s="4">
        <v>52</v>
      </c>
      <c r="C31" s="4">
        <v>1</v>
      </c>
      <c r="D31" s="4">
        <v>0</v>
      </c>
      <c r="E31" s="4">
        <v>0</v>
      </c>
      <c r="F31" s="4">
        <v>0</v>
      </c>
      <c r="G31" s="4">
        <v>0</v>
      </c>
      <c r="H31" s="4">
        <v>0</v>
      </c>
      <c r="I31" s="4">
        <v>234</v>
      </c>
      <c r="J31" s="4">
        <v>148</v>
      </c>
      <c r="K31" s="4">
        <v>78</v>
      </c>
      <c r="L31" s="4">
        <v>34.17</v>
      </c>
      <c r="M31" s="4">
        <v>70</v>
      </c>
      <c r="N31" s="4">
        <v>113</v>
      </c>
      <c r="O31" s="4">
        <v>0</v>
      </c>
      <c r="P31" s="5">
        <f>$AI$9+SUMPRODUCT($A31*$AI$10+$B31*$AI$11+$C31*$AI$12+$D31*$AI$13+$E31*$AI$14+$F31*$AI$15+$G31*$AI$16+$H31*$AI$17+$I31*$AI$18+$J31*$AI$19+$K31*$AI$20+$L31*$AI$21+$M31*$AI$22+$N31*$AI$24)</f>
        <v>-1.7584204987000005</v>
      </c>
      <c r="Q31" s="4">
        <f t="shared" ref="Q31:Q34" si="8">EXP($P31)</f>
        <v>0.17231682363301298</v>
      </c>
      <c r="R31" s="4">
        <f t="shared" ref="R31:R34" si="9">Q31/(1+Q31)</f>
        <v>0.14698827156553351</v>
      </c>
      <c r="S31" s="4">
        <f t="shared" ref="S31:S34" si="10">IF(O31=1,R31,1-R31)</f>
        <v>0.85301172843446649</v>
      </c>
      <c r="T31" s="4">
        <f t="shared" ref="T31:T34" si="11">LOG($S31)</f>
        <v>-6.9044997485052634E-2</v>
      </c>
      <c r="U31" s="4">
        <f>IF($R31&gt;$X$15,1,0)</f>
        <v>0</v>
      </c>
      <c r="V31" s="4"/>
      <c r="W31" s="21"/>
      <c r="X31" s="29">
        <v>0.9</v>
      </c>
      <c r="Y31" s="33">
        <v>0.82768052516411383</v>
      </c>
      <c r="Z31" s="20">
        <v>0.39039039039039036</v>
      </c>
      <c r="AA31" s="20">
        <v>0.23339317773788151</v>
      </c>
      <c r="AB31" s="21"/>
      <c r="AC31" s="21"/>
      <c r="AD31" s="4"/>
      <c r="AE31" s="4"/>
      <c r="AF31" s="4"/>
      <c r="AG31" s="4"/>
      <c r="AH31" s="4"/>
      <c r="AI31" s="4"/>
      <c r="AJ31" s="53"/>
      <c r="AL31" t="s">
        <v>128</v>
      </c>
      <c r="AM31" t="s">
        <v>129</v>
      </c>
      <c r="AO31" t="s">
        <v>130</v>
      </c>
      <c r="AP31" t="s">
        <v>131</v>
      </c>
      <c r="AR31" s="60"/>
    </row>
    <row r="32" spans="1:45" ht="15.75" customHeight="1">
      <c r="A32" s="4">
        <v>0</v>
      </c>
      <c r="B32" s="4">
        <v>52</v>
      </c>
      <c r="C32" s="4">
        <v>3</v>
      </c>
      <c r="D32" s="4">
        <v>1</v>
      </c>
      <c r="E32" s="4">
        <v>20</v>
      </c>
      <c r="F32" s="4">
        <v>0</v>
      </c>
      <c r="G32" s="4">
        <v>0</v>
      </c>
      <c r="H32" s="4">
        <v>0</v>
      </c>
      <c r="I32" s="4">
        <v>215</v>
      </c>
      <c r="J32" s="4">
        <v>132</v>
      </c>
      <c r="K32" s="4">
        <v>82</v>
      </c>
      <c r="L32" s="4">
        <v>25.11</v>
      </c>
      <c r="M32" s="4">
        <v>71</v>
      </c>
      <c r="N32" s="4">
        <v>75</v>
      </c>
      <c r="O32" s="4">
        <v>0</v>
      </c>
      <c r="P32" s="5">
        <f>$AI$9+SUMPRODUCT($A32*$AI$10+$B32*$AI$11+$C32*$AI$12+$D32*$AI$13+$E32*$AI$14+$F32*$AI$15+$G32*$AI$16+$H32*$AI$17+$I32*$AI$18+$J32*$AI$19+$K32*$AI$20+$L32*$AI$21+$M32*$AI$22+$N32*$AI$24)</f>
        <v>-2.0732378321000011</v>
      </c>
      <c r="Q32" s="4">
        <f t="shared" si="8"/>
        <v>0.12577787405507207</v>
      </c>
      <c r="R32" s="4">
        <f t="shared" si="9"/>
        <v>0.11172530296941963</v>
      </c>
      <c r="S32" s="4">
        <f t="shared" si="10"/>
        <v>0.88827469703058037</v>
      </c>
      <c r="T32" s="4">
        <f t="shared" si="11"/>
        <v>-5.14527088203484E-2</v>
      </c>
      <c r="U32" s="4">
        <f>IF($R32&gt;$X$15,1,0)</f>
        <v>0</v>
      </c>
      <c r="V32" s="4"/>
      <c r="W32" s="21"/>
      <c r="X32" s="30">
        <v>1</v>
      </c>
      <c r="Y32" s="20">
        <v>0.83561269146608319</v>
      </c>
      <c r="Z32" s="20">
        <v>0.42086330935251798</v>
      </c>
      <c r="AA32" s="20">
        <v>0.21005385996409337</v>
      </c>
      <c r="AB32" s="21"/>
      <c r="AC32" s="21"/>
      <c r="AD32" s="4"/>
      <c r="AE32" s="4"/>
      <c r="AF32" s="4"/>
      <c r="AG32" s="4"/>
      <c r="AH32" s="4"/>
      <c r="AI32" s="4"/>
      <c r="AJ32" s="53"/>
      <c r="AL32" t="s">
        <v>132</v>
      </c>
      <c r="AM32" t="s">
        <v>67</v>
      </c>
      <c r="AO32" t="s">
        <v>133</v>
      </c>
      <c r="AP32" s="57">
        <v>2784212</v>
      </c>
      <c r="AR32" s="60"/>
    </row>
    <row r="33" spans="1:44" ht="15.75" customHeight="1">
      <c r="A33" s="4">
        <v>1</v>
      </c>
      <c r="B33" s="4">
        <v>44</v>
      </c>
      <c r="C33" s="4">
        <v>2</v>
      </c>
      <c r="D33" s="4">
        <v>1</v>
      </c>
      <c r="E33" s="4">
        <v>30</v>
      </c>
      <c r="F33" s="4">
        <v>0</v>
      </c>
      <c r="G33" s="4">
        <v>0</v>
      </c>
      <c r="H33" s="4">
        <v>1</v>
      </c>
      <c r="I33" s="4">
        <v>270</v>
      </c>
      <c r="J33" s="4">
        <v>137.5</v>
      </c>
      <c r="K33" s="4">
        <v>90</v>
      </c>
      <c r="L33" s="4">
        <v>21.96</v>
      </c>
      <c r="M33" s="4">
        <v>75</v>
      </c>
      <c r="N33" s="4">
        <v>83</v>
      </c>
      <c r="O33" s="4">
        <v>0</v>
      </c>
      <c r="P33" s="5">
        <f>$AI$9+SUMPRODUCT($A33*$AI$10+$B33*$AI$11+$C33*$AI$12+$D33*$AI$13+$E33*$AI$14+$F33*$AI$15+$G33*$AI$16+$H33*$AI$17+$I33*$AI$18+$J33*$AI$19+$K33*$AI$20+$L33*$AI$21+$M33*$AI$22+$N33*$AI$24)</f>
        <v>-1.3600982256000007</v>
      </c>
      <c r="Q33" s="4">
        <f t="shared" si="8"/>
        <v>0.25663556753286848</v>
      </c>
      <c r="R33" s="4">
        <f t="shared" si="9"/>
        <v>0.20422433851424149</v>
      </c>
      <c r="S33" s="4">
        <f t="shared" si="10"/>
        <v>0.79577566148575851</v>
      </c>
      <c r="T33" s="4">
        <f t="shared" si="11"/>
        <v>-9.9209347728047514E-2</v>
      </c>
      <c r="U33" s="4">
        <f>IF($R33&gt;$X$15,1,0)</f>
        <v>0</v>
      </c>
      <c r="V33" s="4"/>
      <c r="W33" s="4"/>
      <c r="X33" s="4"/>
      <c r="Y33" s="4"/>
      <c r="Z33" s="4"/>
      <c r="AA33" s="4"/>
      <c r="AB33" s="4"/>
      <c r="AC33" s="4"/>
      <c r="AD33" s="4"/>
      <c r="AE33" s="4"/>
      <c r="AF33" s="4"/>
      <c r="AG33" s="4"/>
      <c r="AH33" s="4"/>
      <c r="AI33" s="4"/>
      <c r="AJ33" s="53"/>
      <c r="AL33" t="s">
        <v>134</v>
      </c>
      <c r="AM33" s="57">
        <v>2877274</v>
      </c>
      <c r="AO33" t="s">
        <v>135</v>
      </c>
      <c r="AP33" s="57">
        <v>2817351</v>
      </c>
      <c r="AR33" s="60"/>
    </row>
    <row r="34" spans="1:44" ht="15.75" customHeight="1">
      <c r="A34" s="4">
        <v>1</v>
      </c>
      <c r="B34" s="4">
        <v>47</v>
      </c>
      <c r="C34" s="4">
        <v>4</v>
      </c>
      <c r="D34" s="4">
        <v>1</v>
      </c>
      <c r="E34" s="4">
        <v>20</v>
      </c>
      <c r="F34" s="4">
        <v>0</v>
      </c>
      <c r="G34" s="4">
        <v>0</v>
      </c>
      <c r="H34" s="4">
        <v>0</v>
      </c>
      <c r="I34" s="4">
        <v>294</v>
      </c>
      <c r="J34" s="4">
        <v>102</v>
      </c>
      <c r="K34" s="4">
        <v>68</v>
      </c>
      <c r="L34" s="4">
        <v>24.18</v>
      </c>
      <c r="M34" s="4">
        <v>62</v>
      </c>
      <c r="N34" s="4">
        <v>66</v>
      </c>
      <c r="O34" s="4">
        <v>1</v>
      </c>
      <c r="P34" s="5">
        <f>$AI$9+SUMPRODUCT($A34*$AI$10+$B34*$AI$11+$C34*$AI$12+$D34*$AI$13+$E34*$AI$14+$F34*$AI$15+$G34*$AI$16+$H34*$AI$17+$I34*$AI$18+$J34*$AI$19+$K34*$AI$20+$L34*$AI$21+$M34*$AI$22+$N34*$AI$24)</f>
        <v>-2.1456437598000022</v>
      </c>
      <c r="Q34" s="4">
        <f t="shared" si="8"/>
        <v>0.11699269760086654</v>
      </c>
      <c r="R34" s="4">
        <f t="shared" si="9"/>
        <v>0.10473899950478582</v>
      </c>
      <c r="S34" s="4">
        <f t="shared" si="10"/>
        <v>0.10473899950478582</v>
      </c>
      <c r="T34" s="4">
        <f t="shared" si="11"/>
        <v>-0.97989157891291712</v>
      </c>
      <c r="U34" s="4">
        <f>IF($R34&gt;$X$15,1,0)</f>
        <v>0</v>
      </c>
      <c r="V34" s="4"/>
      <c r="W34" s="4"/>
      <c r="X34" s="4"/>
      <c r="Y34" s="4"/>
      <c r="Z34" s="4"/>
      <c r="AA34" s="4"/>
      <c r="AB34" s="4"/>
      <c r="AC34" s="4"/>
      <c r="AD34" s="4"/>
      <c r="AE34" s="4"/>
      <c r="AF34" s="4"/>
      <c r="AG34" s="4"/>
      <c r="AH34" s="4"/>
      <c r="AI34" s="4"/>
      <c r="AJ34" s="53"/>
      <c r="AR34" s="60"/>
    </row>
    <row r="35" spans="1:44" ht="15.75" hidden="1" customHeight="1">
      <c r="A35" s="4">
        <v>0</v>
      </c>
      <c r="B35" s="4">
        <v>60</v>
      </c>
      <c r="C35" s="4">
        <v>1</v>
      </c>
      <c r="D35" s="4">
        <v>0</v>
      </c>
      <c r="E35" s="4">
        <v>0</v>
      </c>
      <c r="F35" s="4">
        <v>0</v>
      </c>
      <c r="G35" s="4">
        <v>0</v>
      </c>
      <c r="H35" s="4">
        <v>0</v>
      </c>
      <c r="I35" s="4">
        <v>260</v>
      </c>
      <c r="J35" s="4">
        <v>110</v>
      </c>
      <c r="K35" s="4">
        <v>72.5</v>
      </c>
      <c r="L35" s="4">
        <v>26.59</v>
      </c>
      <c r="M35" s="4">
        <v>65</v>
      </c>
      <c r="N35" s="3" t="s">
        <v>56</v>
      </c>
      <c r="O35" s="4">
        <v>0</v>
      </c>
      <c r="P35" s="4"/>
      <c r="Q35" s="4"/>
      <c r="R35" s="4"/>
      <c r="S35" s="4"/>
      <c r="T35" s="4"/>
      <c r="U35" s="4"/>
      <c r="V35" s="4"/>
      <c r="W35" s="4"/>
      <c r="X35" s="4"/>
      <c r="Y35" s="4"/>
      <c r="Z35" s="4"/>
      <c r="AA35" s="4"/>
      <c r="AB35" s="4"/>
      <c r="AC35" s="4"/>
      <c r="AD35" s="4"/>
      <c r="AE35" s="4"/>
      <c r="AF35" s="4"/>
      <c r="AG35" s="4"/>
      <c r="AH35" s="4"/>
      <c r="AI35" s="4"/>
      <c r="AJ35" s="4"/>
    </row>
    <row r="36" spans="1:44" ht="15.75" customHeight="1">
      <c r="A36" s="4">
        <v>1</v>
      </c>
      <c r="B36" s="4">
        <v>35</v>
      </c>
      <c r="C36" s="4">
        <v>2</v>
      </c>
      <c r="D36" s="4">
        <v>1</v>
      </c>
      <c r="E36" s="4">
        <v>20</v>
      </c>
      <c r="F36" s="4">
        <v>0</v>
      </c>
      <c r="G36" s="4">
        <v>0</v>
      </c>
      <c r="H36" s="4">
        <v>1</v>
      </c>
      <c r="I36" s="4">
        <v>225</v>
      </c>
      <c r="J36" s="4">
        <v>132</v>
      </c>
      <c r="K36" s="4">
        <v>91</v>
      </c>
      <c r="L36" s="4">
        <v>26.09</v>
      </c>
      <c r="M36" s="4">
        <v>73</v>
      </c>
      <c r="N36" s="4">
        <v>83</v>
      </c>
      <c r="O36" s="4">
        <v>0</v>
      </c>
      <c r="P36" s="5">
        <f>$AI$9+SUMPRODUCT($A36*$AI$10+$B36*$AI$11+$C36*$AI$12+$D36*$AI$13+$E36*$AI$14+$F36*$AI$15+$G36*$AI$16+$H36*$AI$17+$I36*$AI$18+$J36*$AI$19+$K36*$AI$20+$L36*$AI$21+$M36*$AI$22+$N36*$AI$24)</f>
        <v>-2.2699395399000011</v>
      </c>
      <c r="Q36" s="4">
        <f t="shared" ref="Q36:Q50" si="12">EXP($P36)</f>
        <v>0.10331842653666783</v>
      </c>
      <c r="R36" s="4">
        <f t="shared" ref="R36:R50" si="13">Q36/(1+Q36)</f>
        <v>9.364334361838389E-2</v>
      </c>
      <c r="S36" s="4">
        <f t="shared" ref="S36:S50" si="14">IF(O36=1,R36,1-R36)</f>
        <v>0.90635665638161611</v>
      </c>
      <c r="T36" s="4">
        <f t="shared" ref="T36:T50" si="15">LOG($S36)</f>
        <v>-4.2700871397504538E-2</v>
      </c>
      <c r="U36" s="4">
        <f>IF($R36&gt;$X$15,1,0)</f>
        <v>0</v>
      </c>
      <c r="V36" s="4"/>
      <c r="W36" s="4"/>
      <c r="X36" s="4"/>
      <c r="Y36" s="4"/>
      <c r="Z36" s="4"/>
      <c r="AA36" s="4"/>
      <c r="AB36" s="4"/>
      <c r="AC36" s="4"/>
      <c r="AD36" s="4"/>
      <c r="AE36" s="4"/>
      <c r="AF36" s="4"/>
      <c r="AG36" s="4"/>
      <c r="AH36" s="4"/>
      <c r="AI36" s="4"/>
      <c r="AJ36" s="53"/>
      <c r="AL36" t="s">
        <v>76</v>
      </c>
      <c r="AR36" s="60"/>
    </row>
    <row r="37" spans="1:44" ht="15.75" customHeight="1">
      <c r="A37" s="4">
        <v>0</v>
      </c>
      <c r="B37" s="4">
        <v>61</v>
      </c>
      <c r="C37" s="4">
        <v>3</v>
      </c>
      <c r="D37" s="4">
        <v>0</v>
      </c>
      <c r="E37" s="4">
        <v>0</v>
      </c>
      <c r="F37" s="4">
        <v>0</v>
      </c>
      <c r="G37" s="4">
        <v>0</v>
      </c>
      <c r="H37" s="4">
        <v>1</v>
      </c>
      <c r="I37" s="4">
        <v>272</v>
      </c>
      <c r="J37" s="4">
        <v>182</v>
      </c>
      <c r="K37" s="4">
        <v>121</v>
      </c>
      <c r="L37" s="4">
        <v>32.799999999999997</v>
      </c>
      <c r="M37" s="4">
        <v>85</v>
      </c>
      <c r="N37" s="4">
        <v>65</v>
      </c>
      <c r="O37" s="4">
        <v>1</v>
      </c>
      <c r="P37" s="5">
        <f>$AI$9+SUMPRODUCT($A37*$AI$10+$B37*$AI$11+$C37*$AI$12+$D37*$AI$13+$E37*$AI$14+$F37*$AI$15+$G37*$AI$16+$H37*$AI$17+$I37*$AI$18+$J37*$AI$19+$K37*$AI$20+$L37*$AI$21+$M37*$AI$22+$N37*$AI$24)</f>
        <v>-1.0225460380000024</v>
      </c>
      <c r="Q37" s="4">
        <f t="shared" si="12"/>
        <v>0.35967801950553391</v>
      </c>
      <c r="R37" s="4">
        <f t="shared" si="13"/>
        <v>0.26453175997971634</v>
      </c>
      <c r="S37" s="4">
        <f t="shared" si="14"/>
        <v>0.26453175997971634</v>
      </c>
      <c r="T37" s="4">
        <f t="shared" si="15"/>
        <v>-0.5775221786159771</v>
      </c>
      <c r="U37" s="4">
        <f>IF($R37&gt;$X$15,1,0)</f>
        <v>0</v>
      </c>
      <c r="V37" s="4"/>
      <c r="W37" s="4"/>
      <c r="X37" s="4"/>
      <c r="Y37" s="4"/>
      <c r="Z37" s="4"/>
      <c r="AA37" s="4"/>
      <c r="AB37" s="4"/>
      <c r="AC37" s="4"/>
      <c r="AD37" s="4"/>
      <c r="AE37" s="4"/>
      <c r="AF37" s="4"/>
      <c r="AG37" s="4"/>
      <c r="AH37" s="4"/>
      <c r="AI37" s="4"/>
      <c r="AJ37" s="53"/>
      <c r="AL37" t="s">
        <v>136</v>
      </c>
      <c r="AR37" s="60"/>
    </row>
    <row r="38" spans="1:44" ht="15.75" customHeight="1">
      <c r="A38" s="4">
        <v>0</v>
      </c>
      <c r="B38" s="4">
        <v>60</v>
      </c>
      <c r="C38" s="4">
        <v>1</v>
      </c>
      <c r="D38" s="4">
        <v>0</v>
      </c>
      <c r="E38" s="4">
        <v>0</v>
      </c>
      <c r="F38" s="4">
        <v>0</v>
      </c>
      <c r="G38" s="4">
        <v>0</v>
      </c>
      <c r="H38" s="4">
        <v>0</v>
      </c>
      <c r="I38" s="4">
        <v>247</v>
      </c>
      <c r="J38" s="4">
        <v>130</v>
      </c>
      <c r="K38" s="4">
        <v>88</v>
      </c>
      <c r="L38" s="4">
        <v>30.36</v>
      </c>
      <c r="M38" s="4">
        <v>72</v>
      </c>
      <c r="N38" s="4">
        <v>74</v>
      </c>
      <c r="O38" s="4">
        <v>0</v>
      </c>
      <c r="P38" s="5">
        <f>$AI$9+SUMPRODUCT($A38*$AI$10+$B38*$AI$11+$C38*$AI$12+$D38*$AI$13+$E38*$AI$14+$F38*$AI$15+$G38*$AI$16+$H38*$AI$17+$I38*$AI$18+$J38*$AI$19+$K38*$AI$20+$L38*$AI$21+$M38*$AI$22+$N38*$AI$24)</f>
        <v>-1.8561601096000011</v>
      </c>
      <c r="Q38" s="4">
        <f t="shared" si="12"/>
        <v>0.15627154535493981</v>
      </c>
      <c r="R38" s="4">
        <f t="shared" si="13"/>
        <v>0.1351512505714817</v>
      </c>
      <c r="S38" s="4">
        <f t="shared" si="14"/>
        <v>0.8648487494285183</v>
      </c>
      <c r="T38" s="4">
        <f t="shared" si="15"/>
        <v>-6.3059838237107188E-2</v>
      </c>
      <c r="U38" s="4">
        <f>IF($R38&gt;$X$15,1,0)</f>
        <v>0</v>
      </c>
      <c r="V38" s="4"/>
      <c r="W38" s="4"/>
      <c r="X38" s="4"/>
      <c r="Y38" s="4"/>
      <c r="Z38" s="4"/>
      <c r="AA38" s="4"/>
      <c r="AB38" s="4"/>
      <c r="AC38" s="4"/>
      <c r="AD38" s="4"/>
      <c r="AE38" s="4"/>
      <c r="AF38" s="4"/>
      <c r="AG38" s="4"/>
      <c r="AH38" s="4"/>
      <c r="AI38" s="4"/>
      <c r="AJ38" s="53"/>
      <c r="AK38" s="54"/>
      <c r="AL38" s="54" t="s">
        <v>77</v>
      </c>
      <c r="AM38" s="54"/>
      <c r="AN38" s="54"/>
      <c r="AO38" s="54"/>
      <c r="AP38" s="54"/>
      <c r="AQ38" s="54"/>
      <c r="AR38" s="62"/>
    </row>
    <row r="39" spans="1:44" ht="15.75" customHeight="1">
      <c r="A39" s="4">
        <v>1</v>
      </c>
      <c r="B39" s="4">
        <v>36</v>
      </c>
      <c r="C39" s="4">
        <v>4</v>
      </c>
      <c r="D39" s="4">
        <v>1</v>
      </c>
      <c r="E39" s="4">
        <v>35</v>
      </c>
      <c r="F39" s="4">
        <v>0</v>
      </c>
      <c r="G39" s="4">
        <v>0</v>
      </c>
      <c r="H39" s="4">
        <v>0</v>
      </c>
      <c r="I39" s="4">
        <v>295</v>
      </c>
      <c r="J39" s="4">
        <v>102</v>
      </c>
      <c r="K39" s="4">
        <v>68</v>
      </c>
      <c r="L39" s="4">
        <v>28.15</v>
      </c>
      <c r="M39" s="4">
        <v>60</v>
      </c>
      <c r="N39" s="4">
        <v>63</v>
      </c>
      <c r="O39" s="4">
        <v>0</v>
      </c>
      <c r="P39" s="5">
        <f>$AI$9+SUMPRODUCT($A39*$AI$10+$B39*$AI$11+$C39*$AI$12+$D39*$AI$13+$E39*$AI$14+$F39*$AI$15+$G39*$AI$16+$H39*$AI$17+$I39*$AI$18+$J39*$AI$19+$K39*$AI$20+$L39*$AI$21+$M39*$AI$22+$N39*$AI$24)</f>
        <v>-2.5614913865000029</v>
      </c>
      <c r="Q39" s="4">
        <f t="shared" si="12"/>
        <v>7.7189535126197334E-2</v>
      </c>
      <c r="R39" s="4">
        <f t="shared" si="13"/>
        <v>7.165826682223965E-2</v>
      </c>
      <c r="S39" s="4">
        <f t="shared" si="14"/>
        <v>0.92834173317776036</v>
      </c>
      <c r="T39" s="4">
        <f t="shared" si="15"/>
        <v>-3.2292125598159471E-2</v>
      </c>
      <c r="U39" s="4">
        <f>IF($R39&gt;$X$15,1,0)</f>
        <v>0</v>
      </c>
      <c r="V39" s="4"/>
      <c r="W39" s="4"/>
      <c r="X39" s="4"/>
      <c r="Y39" s="4"/>
      <c r="Z39" s="4"/>
      <c r="AA39" s="4"/>
      <c r="AB39" s="4"/>
      <c r="AC39" s="4"/>
      <c r="AD39" s="4"/>
      <c r="AE39" s="4"/>
      <c r="AF39" s="4"/>
      <c r="AG39" s="4"/>
      <c r="AH39" s="4"/>
      <c r="AI39" s="4"/>
      <c r="AJ39" s="4"/>
    </row>
    <row r="40" spans="1:44" ht="15.75" customHeight="1">
      <c r="A40" s="4">
        <v>1</v>
      </c>
      <c r="B40" s="4">
        <v>43</v>
      </c>
      <c r="C40" s="4">
        <v>4</v>
      </c>
      <c r="D40" s="4">
        <v>1</v>
      </c>
      <c r="E40" s="4">
        <v>43</v>
      </c>
      <c r="F40" s="4">
        <v>0</v>
      </c>
      <c r="G40" s="4">
        <v>0</v>
      </c>
      <c r="H40" s="4">
        <v>0</v>
      </c>
      <c r="I40" s="4">
        <v>226</v>
      </c>
      <c r="J40" s="4">
        <v>115</v>
      </c>
      <c r="K40" s="4">
        <v>85.5</v>
      </c>
      <c r="L40" s="4">
        <v>27.57</v>
      </c>
      <c r="M40" s="4">
        <v>75</v>
      </c>
      <c r="N40" s="4">
        <v>75</v>
      </c>
      <c r="O40" s="4">
        <v>0</v>
      </c>
      <c r="P40" s="5">
        <f>$AI$9+SUMPRODUCT($A40*$AI$10+$B40*$AI$11+$C40*$AI$12+$D40*$AI$13+$E40*$AI$14+$F40*$AI$15+$G40*$AI$16+$H40*$AI$17+$I40*$AI$18+$J40*$AI$19+$K40*$AI$20+$L40*$AI$21+$M40*$AI$22+$N40*$AI$24)</f>
        <v>-1.9716456127000015</v>
      </c>
      <c r="Q40" s="4">
        <f t="shared" si="12"/>
        <v>0.13922755296527803</v>
      </c>
      <c r="R40" s="4">
        <f t="shared" si="13"/>
        <v>0.12221224162186453</v>
      </c>
      <c r="S40" s="4">
        <f t="shared" si="14"/>
        <v>0.8777877583781355</v>
      </c>
      <c r="T40" s="4">
        <f t="shared" si="15"/>
        <v>-5.6610480116583067E-2</v>
      </c>
      <c r="U40" s="4">
        <f>IF($R40&gt;$X$15,1,0)</f>
        <v>0</v>
      </c>
      <c r="V40" s="4"/>
      <c r="W40" s="4"/>
      <c r="X40" s="4"/>
      <c r="Y40" s="4"/>
      <c r="Z40" s="4"/>
      <c r="AA40" s="4"/>
      <c r="AB40" s="4"/>
      <c r="AC40" s="4"/>
      <c r="AD40" s="4"/>
      <c r="AE40" s="4"/>
      <c r="AF40" s="4"/>
      <c r="AG40" s="4"/>
      <c r="AH40" s="4"/>
      <c r="AI40" s="4"/>
      <c r="AJ40" s="4"/>
    </row>
    <row r="41" spans="1:44" ht="15.75" customHeight="1">
      <c r="A41" s="4">
        <v>0</v>
      </c>
      <c r="B41" s="4">
        <v>59</v>
      </c>
      <c r="C41" s="4">
        <v>1</v>
      </c>
      <c r="D41" s="4">
        <v>0</v>
      </c>
      <c r="E41" s="4">
        <v>0</v>
      </c>
      <c r="F41" s="4">
        <v>0</v>
      </c>
      <c r="G41" s="4">
        <v>0</v>
      </c>
      <c r="H41" s="4">
        <v>1</v>
      </c>
      <c r="I41" s="4">
        <v>209</v>
      </c>
      <c r="J41" s="4">
        <v>150</v>
      </c>
      <c r="K41" s="4">
        <v>85</v>
      </c>
      <c r="L41" s="4">
        <v>20.77</v>
      </c>
      <c r="M41" s="4">
        <v>90</v>
      </c>
      <c r="N41" s="4">
        <v>88</v>
      </c>
      <c r="O41" s="4">
        <v>1</v>
      </c>
      <c r="P41" s="5">
        <f>$AI$9+SUMPRODUCT($A41*$AI$10+$B41*$AI$11+$C41*$AI$12+$D41*$AI$13+$E41*$AI$14+$F41*$AI$15+$G41*$AI$16+$H41*$AI$17+$I41*$AI$18+$J41*$AI$19+$K41*$AI$20+$L41*$AI$21+$M41*$AI$22+$N41*$AI$24)</f>
        <v>-1.4731496247000013</v>
      </c>
      <c r="Q41" s="4">
        <f t="shared" si="12"/>
        <v>0.2292024454490493</v>
      </c>
      <c r="R41" s="4">
        <f t="shared" si="13"/>
        <v>0.18646435849329734</v>
      </c>
      <c r="S41" s="4">
        <f t="shared" si="14"/>
        <v>0.18646435849329734</v>
      </c>
      <c r="T41" s="4">
        <f t="shared" si="15"/>
        <v>-0.72940416862174007</v>
      </c>
      <c r="U41" s="4">
        <f>IF($R41&gt;$X$15,1,0)</f>
        <v>0</v>
      </c>
      <c r="V41" s="4"/>
      <c r="W41" s="4"/>
      <c r="X41" s="4"/>
      <c r="Y41" s="4"/>
      <c r="Z41" s="4"/>
      <c r="AA41" s="4"/>
      <c r="AB41" s="4"/>
      <c r="AC41" s="4"/>
      <c r="AD41" s="4"/>
      <c r="AE41" s="4"/>
      <c r="AF41" s="4"/>
      <c r="AG41" s="4"/>
      <c r="AH41" s="4"/>
      <c r="AI41" s="4"/>
      <c r="AJ41" s="4"/>
    </row>
    <row r="42" spans="1:44" ht="15.75" hidden="1" customHeight="1">
      <c r="A42" s="4">
        <v>1</v>
      </c>
      <c r="B42" s="4">
        <v>61</v>
      </c>
      <c r="C42" s="3" t="s">
        <v>56</v>
      </c>
      <c r="D42" s="4">
        <v>1</v>
      </c>
      <c r="E42" s="4">
        <v>5</v>
      </c>
      <c r="F42" s="4">
        <v>0</v>
      </c>
      <c r="G42" s="4">
        <v>0</v>
      </c>
      <c r="H42" s="4">
        <v>0</v>
      </c>
      <c r="I42" s="4">
        <v>175</v>
      </c>
      <c r="J42" s="4">
        <v>134</v>
      </c>
      <c r="K42" s="4">
        <v>82.5</v>
      </c>
      <c r="L42" s="4">
        <v>18.59</v>
      </c>
      <c r="M42" s="4">
        <v>72</v>
      </c>
      <c r="N42" s="4">
        <v>75</v>
      </c>
      <c r="O42" s="4">
        <v>1</v>
      </c>
      <c r="P42" s="4" t="e">
        <f>$AI$9+SUMPRODUCT($A42*$AI$10+$B42*$AI$11+$C42*$AI$12+$D42*$AI$13+$E42*$AI$14+$F42*$AI$15+$G42*$AI$16+$H42*$AI$17+$I42*$AI$18+$J42*$AI$19+$K42*$AI$20+$L42*$AI$21+$M42*$AI$22+$N42*$AI$24)</f>
        <v>#VALUE!</v>
      </c>
      <c r="Q42" s="4" t="e">
        <f t="shared" si="12"/>
        <v>#VALUE!</v>
      </c>
      <c r="R42" s="4" t="e">
        <f t="shared" si="13"/>
        <v>#VALUE!</v>
      </c>
      <c r="S42" s="4" t="e">
        <f t="shared" si="14"/>
        <v>#VALUE!</v>
      </c>
      <c r="T42" s="4" t="e">
        <f t="shared" si="15"/>
        <v>#VALUE!</v>
      </c>
      <c r="U42" s="4" t="e">
        <f t="shared" ref="U42:U45" si="16">IF($R42&gt;0.5,1,0)</f>
        <v>#VALUE!</v>
      </c>
      <c r="V42" s="4"/>
      <c r="W42" s="4"/>
      <c r="X42" s="4"/>
      <c r="Y42" s="4"/>
      <c r="Z42" s="4"/>
      <c r="AA42" s="4"/>
      <c r="AB42" s="4"/>
      <c r="AC42" s="4"/>
      <c r="AD42" s="4"/>
      <c r="AE42" s="4"/>
      <c r="AF42" s="4"/>
      <c r="AG42" s="4"/>
      <c r="AH42" s="4"/>
      <c r="AI42" s="4"/>
      <c r="AJ42" s="4"/>
    </row>
    <row r="43" spans="1:44" ht="15.75" customHeight="1">
      <c r="A43" s="4">
        <v>1</v>
      </c>
      <c r="B43" s="4">
        <v>54</v>
      </c>
      <c r="C43" s="4">
        <v>1</v>
      </c>
      <c r="D43" s="4">
        <v>1</v>
      </c>
      <c r="E43" s="4">
        <v>20</v>
      </c>
      <c r="F43" s="4">
        <v>0</v>
      </c>
      <c r="G43" s="4">
        <v>0</v>
      </c>
      <c r="H43" s="4">
        <v>1</v>
      </c>
      <c r="I43" s="4">
        <v>214</v>
      </c>
      <c r="J43" s="4">
        <v>147</v>
      </c>
      <c r="K43" s="4">
        <v>74</v>
      </c>
      <c r="L43" s="4">
        <v>24.71</v>
      </c>
      <c r="M43" s="4">
        <v>96</v>
      </c>
      <c r="N43" s="4">
        <v>87</v>
      </c>
      <c r="O43" s="4">
        <v>0</v>
      </c>
      <c r="P43" s="5">
        <f>$AI$9+SUMPRODUCT($A43*$AI$10+$B43*$AI$11+$C43*$AI$12+$D43*$AI$13+$E43*$AI$14+$F43*$AI$15+$G43*$AI$16+$H43*$AI$17+$I43*$AI$18+$J43*$AI$19+$K43*$AI$20+$L43*$AI$21+$M43*$AI$22+$N43*$AI$24)</f>
        <v>-0.79516005810000046</v>
      </c>
      <c r="Q43" s="4">
        <f t="shared" si="12"/>
        <v>0.45150896147226455</v>
      </c>
      <c r="R43" s="4">
        <f t="shared" si="13"/>
        <v>0.31106178015897284</v>
      </c>
      <c r="S43" s="4">
        <f t="shared" si="14"/>
        <v>0.68893821984102721</v>
      </c>
      <c r="T43" s="4">
        <f t="shared" si="15"/>
        <v>-0.16181972146699669</v>
      </c>
      <c r="U43" s="4">
        <f>IF($R43&gt;$X$15,1,0)</f>
        <v>0</v>
      </c>
      <c r="V43" s="4"/>
      <c r="W43" s="4"/>
      <c r="X43" s="4"/>
      <c r="Y43" s="4"/>
      <c r="Z43" s="4"/>
      <c r="AA43" s="4"/>
      <c r="AB43" s="4"/>
      <c r="AC43" s="4"/>
      <c r="AD43" s="4"/>
      <c r="AE43" s="4"/>
      <c r="AF43" s="4"/>
      <c r="AG43" s="4"/>
      <c r="AH43" s="4"/>
      <c r="AI43" s="4"/>
      <c r="AJ43" s="4"/>
    </row>
    <row r="44" spans="1:44" ht="15.75" customHeight="1">
      <c r="A44" s="4">
        <v>1</v>
      </c>
      <c r="B44" s="4">
        <v>37</v>
      </c>
      <c r="C44" s="4">
        <v>2</v>
      </c>
      <c r="D44" s="4">
        <v>0</v>
      </c>
      <c r="E44" s="4">
        <v>0</v>
      </c>
      <c r="F44" s="4">
        <v>0</v>
      </c>
      <c r="G44" s="4">
        <v>0</v>
      </c>
      <c r="H44" s="4">
        <v>1</v>
      </c>
      <c r="I44" s="4">
        <v>225</v>
      </c>
      <c r="J44" s="4">
        <v>124.5</v>
      </c>
      <c r="K44" s="4">
        <v>92.5</v>
      </c>
      <c r="L44" s="4">
        <v>38.53</v>
      </c>
      <c r="M44" s="4">
        <v>95</v>
      </c>
      <c r="N44" s="4">
        <v>83</v>
      </c>
      <c r="O44" s="4">
        <v>0</v>
      </c>
      <c r="P44" s="5">
        <f>$AI$9+SUMPRODUCT($A44*$AI$10+$B44*$AI$11+$C44*$AI$12+$D44*$AI$13+$E44*$AI$14+$F44*$AI$15+$G44*$AI$16+$H44*$AI$17+$I44*$AI$18+$J44*$AI$19+$K44*$AI$20+$L44*$AI$21+$M44*$AI$22+$N44*$AI$24)</f>
        <v>-2.6820588883000003</v>
      </c>
      <c r="Q44" s="4">
        <f t="shared" si="12"/>
        <v>6.8422135499023332E-2</v>
      </c>
      <c r="R44" s="4">
        <f t="shared" si="13"/>
        <v>6.4040357481985055E-2</v>
      </c>
      <c r="S44" s="4">
        <f t="shared" si="14"/>
        <v>0.935959642518015</v>
      </c>
      <c r="T44" s="4">
        <f t="shared" si="15"/>
        <v>-2.8742877126848497E-2</v>
      </c>
      <c r="U44" s="4">
        <f>IF($R44&gt;$X$15,1,0)</f>
        <v>0</v>
      </c>
      <c r="V44" s="4"/>
      <c r="W44" s="4"/>
      <c r="X44" s="4"/>
      <c r="Y44" s="4"/>
      <c r="Z44" s="4"/>
      <c r="AA44" s="4"/>
      <c r="AB44" s="4"/>
      <c r="AC44" s="4"/>
      <c r="AD44" s="4"/>
      <c r="AE44" s="4"/>
      <c r="AF44" s="4"/>
      <c r="AG44" s="4"/>
      <c r="AH44" s="4"/>
      <c r="AI44" s="4"/>
      <c r="AJ44" s="4"/>
    </row>
    <row r="45" spans="1:44" ht="15.75" hidden="1" customHeight="1">
      <c r="A45" s="4">
        <v>1</v>
      </c>
      <c r="B45" s="4">
        <v>56</v>
      </c>
      <c r="C45" s="3" t="s">
        <v>56</v>
      </c>
      <c r="D45" s="4">
        <v>0</v>
      </c>
      <c r="E45" s="4">
        <v>0</v>
      </c>
      <c r="F45" s="4">
        <v>0</v>
      </c>
      <c r="G45" s="4">
        <v>0</v>
      </c>
      <c r="H45" s="4">
        <v>0</v>
      </c>
      <c r="I45" s="4">
        <v>257</v>
      </c>
      <c r="J45" s="4">
        <v>153.5</v>
      </c>
      <c r="K45" s="4">
        <v>102</v>
      </c>
      <c r="L45" s="4">
        <v>28.09</v>
      </c>
      <c r="M45" s="4">
        <v>72</v>
      </c>
      <c r="N45" s="4">
        <v>75</v>
      </c>
      <c r="O45" s="4">
        <v>0</v>
      </c>
      <c r="P45" s="4" t="e">
        <f>$AI$9+SUMPRODUCT($A45*$AI$10+$B45*$AI$11+$C45*$AI$12+$D45*$AI$13+$E45*$AI$14+$F45*$AI$15+$G45*$AI$16+$H45*$AI$17+$I45*$AI$18+$J45*$AI$19+$K45*$AI$20+$L45*$AI$21+$M45*$AI$22+$N45*$AI$24)</f>
        <v>#VALUE!</v>
      </c>
      <c r="Q45" s="4" t="e">
        <f t="shared" si="12"/>
        <v>#VALUE!</v>
      </c>
      <c r="R45" s="4" t="e">
        <f t="shared" si="13"/>
        <v>#VALUE!</v>
      </c>
      <c r="S45" s="4" t="e">
        <f t="shared" si="14"/>
        <v>#VALUE!</v>
      </c>
      <c r="T45" s="4" t="e">
        <f t="shared" si="15"/>
        <v>#VALUE!</v>
      </c>
      <c r="U45" s="4" t="e">
        <f t="shared" si="16"/>
        <v>#VALUE!</v>
      </c>
      <c r="V45" s="4"/>
      <c r="W45" s="4"/>
      <c r="X45" s="4"/>
      <c r="Y45" s="4"/>
      <c r="Z45" s="4"/>
      <c r="AA45" s="4"/>
      <c r="AB45" s="4"/>
      <c r="AC45" s="4"/>
      <c r="AD45" s="4"/>
      <c r="AE45" s="4"/>
      <c r="AF45" s="4"/>
      <c r="AG45" s="4"/>
      <c r="AH45" s="4"/>
      <c r="AI45" s="4"/>
      <c r="AJ45" s="4"/>
    </row>
    <row r="46" spans="1:44" ht="15.75" customHeight="1">
      <c r="A46" s="4">
        <v>1</v>
      </c>
      <c r="B46" s="4">
        <v>52</v>
      </c>
      <c r="C46" s="4">
        <v>1</v>
      </c>
      <c r="D46" s="4">
        <v>0</v>
      </c>
      <c r="E46" s="4">
        <v>0</v>
      </c>
      <c r="F46" s="4">
        <v>0</v>
      </c>
      <c r="G46" s="4">
        <v>0</v>
      </c>
      <c r="H46" s="4">
        <v>1</v>
      </c>
      <c r="I46" s="4">
        <v>178</v>
      </c>
      <c r="J46" s="4">
        <v>160</v>
      </c>
      <c r="K46" s="4">
        <v>98</v>
      </c>
      <c r="L46" s="4">
        <v>40.11</v>
      </c>
      <c r="M46" s="4">
        <v>75</v>
      </c>
      <c r="N46" s="4">
        <v>225</v>
      </c>
      <c r="O46" s="4">
        <v>0</v>
      </c>
      <c r="P46" s="5">
        <f>$AI$9+SUMPRODUCT($A46*$AI$10+$B46*$AI$11+$C46*$AI$12+$D46*$AI$13+$E46*$AI$14+$F46*$AI$15+$G46*$AI$16+$H46*$AI$17+$I46*$AI$18+$J46*$AI$19+$K46*$AI$20+$L46*$AI$21+$M46*$AI$22+$N46*$AI$24)</f>
        <v>-0.15449645210000007</v>
      </c>
      <c r="Q46" s="4">
        <f t="shared" si="12"/>
        <v>0.85684653214251527</v>
      </c>
      <c r="R46" s="4">
        <f t="shared" si="13"/>
        <v>0.46145253111136014</v>
      </c>
      <c r="S46" s="4">
        <f t="shared" si="14"/>
        <v>0.5385474688886398</v>
      </c>
      <c r="T46" s="4">
        <f t="shared" si="15"/>
        <v>-0.26877601090300529</v>
      </c>
      <c r="U46" s="4">
        <f>IF($R46&gt;$X$15,1,0)</f>
        <v>1</v>
      </c>
      <c r="V46" s="4"/>
      <c r="W46" s="4"/>
      <c r="X46" s="4"/>
      <c r="Y46" s="4"/>
      <c r="Z46" s="4"/>
      <c r="AA46" s="4"/>
      <c r="AB46" s="4"/>
      <c r="AC46" s="4"/>
      <c r="AD46" s="4"/>
      <c r="AE46" s="4"/>
      <c r="AF46" s="4"/>
      <c r="AG46" s="4"/>
      <c r="AH46" s="4"/>
      <c r="AI46" s="4"/>
      <c r="AJ46" s="4"/>
    </row>
    <row r="47" spans="1:44" ht="15.75" customHeight="1">
      <c r="A47" s="4">
        <v>0</v>
      </c>
      <c r="B47" s="4">
        <v>42</v>
      </c>
      <c r="C47" s="4">
        <v>1</v>
      </c>
      <c r="D47" s="4">
        <v>1</v>
      </c>
      <c r="E47" s="4">
        <v>1</v>
      </c>
      <c r="F47" s="4">
        <v>0</v>
      </c>
      <c r="G47" s="4">
        <v>0</v>
      </c>
      <c r="H47" s="4">
        <v>1</v>
      </c>
      <c r="I47" s="4">
        <v>233</v>
      </c>
      <c r="J47" s="4">
        <v>153</v>
      </c>
      <c r="K47" s="4">
        <v>101</v>
      </c>
      <c r="L47" s="4">
        <v>28.93</v>
      </c>
      <c r="M47" s="4">
        <v>60</v>
      </c>
      <c r="N47" s="4">
        <v>90</v>
      </c>
      <c r="O47" s="4">
        <v>0</v>
      </c>
      <c r="P47" s="5">
        <f>$AI$9+SUMPRODUCT($A47*$AI$10+$B47*$AI$11+$C47*$AI$12+$D47*$AI$13+$E47*$AI$14+$F47*$AI$15+$G47*$AI$16+$H47*$AI$17+$I47*$AI$18+$J47*$AI$19+$K47*$AI$20+$L47*$AI$21+$M47*$AI$22+$N47*$AI$24)</f>
        <v>-2.2610797623000005</v>
      </c>
      <c r="Q47" s="4">
        <f t="shared" si="12"/>
        <v>0.10423787184386904</v>
      </c>
      <c r="R47" s="4">
        <f t="shared" si="13"/>
        <v>9.4398022837064485E-2</v>
      </c>
      <c r="S47" s="4">
        <f t="shared" si="14"/>
        <v>0.90560197716293556</v>
      </c>
      <c r="T47" s="4">
        <f t="shared" si="15"/>
        <v>-4.3062637977783265E-2</v>
      </c>
      <c r="U47" s="4">
        <f>IF($R47&gt;$X$15,1,0)</f>
        <v>0</v>
      </c>
      <c r="V47" s="4"/>
      <c r="W47" s="4"/>
      <c r="X47" s="4"/>
      <c r="Y47" s="4"/>
      <c r="Z47" s="4"/>
      <c r="AA47" s="4"/>
      <c r="AB47" s="4"/>
      <c r="AC47" s="4"/>
      <c r="AD47" s="4"/>
      <c r="AE47" s="4"/>
      <c r="AF47" s="4"/>
      <c r="AG47" s="4"/>
      <c r="AH47" s="4"/>
      <c r="AI47" s="4"/>
      <c r="AJ47" s="4"/>
    </row>
    <row r="48" spans="1:44" ht="15.75" customHeight="1">
      <c r="A48" s="4">
        <v>1</v>
      </c>
      <c r="B48" s="4">
        <v>36</v>
      </c>
      <c r="C48" s="4">
        <v>3</v>
      </c>
      <c r="D48" s="4">
        <v>0</v>
      </c>
      <c r="E48" s="4">
        <v>0</v>
      </c>
      <c r="F48" s="4">
        <v>0</v>
      </c>
      <c r="G48" s="4">
        <v>0</v>
      </c>
      <c r="H48" s="4">
        <v>0</v>
      </c>
      <c r="I48" s="4">
        <v>180</v>
      </c>
      <c r="J48" s="4">
        <v>111</v>
      </c>
      <c r="K48" s="4">
        <v>73</v>
      </c>
      <c r="L48" s="4">
        <v>27.78</v>
      </c>
      <c r="M48" s="4">
        <v>71</v>
      </c>
      <c r="N48" s="4">
        <v>80</v>
      </c>
      <c r="O48" s="4">
        <v>0</v>
      </c>
      <c r="P48" s="5">
        <f>$AI$9+SUMPRODUCT($A48*$AI$10+$B48*$AI$11+$C48*$AI$12+$D48*$AI$13+$E48*$AI$14+$F48*$AI$15+$G48*$AI$16+$H48*$AI$17+$I48*$AI$18+$J48*$AI$19+$K48*$AI$20+$L48*$AI$21+$M48*$AI$22+$N48*$AI$24)</f>
        <v>-3.2756205158000009</v>
      </c>
      <c r="Q48" s="4">
        <f t="shared" si="12"/>
        <v>3.7793410543457043E-2</v>
      </c>
      <c r="R48" s="4">
        <f t="shared" si="13"/>
        <v>3.641708471020829E-2</v>
      </c>
      <c r="S48" s="4">
        <f t="shared" si="14"/>
        <v>0.96358291528979167</v>
      </c>
      <c r="T48" s="4">
        <f t="shared" si="15"/>
        <v>-1.6110908820171993E-2</v>
      </c>
      <c r="U48" s="4">
        <f>IF($R48&gt;$X$15,1,0)</f>
        <v>0</v>
      </c>
      <c r="V48" s="4"/>
      <c r="W48" s="4"/>
      <c r="X48" s="4"/>
      <c r="Y48" s="4"/>
      <c r="Z48" s="4"/>
      <c r="AA48" s="4"/>
      <c r="AB48" s="4"/>
      <c r="AC48" s="4"/>
      <c r="AD48" s="4"/>
      <c r="AE48" s="4"/>
      <c r="AF48" s="4"/>
      <c r="AG48" s="4"/>
      <c r="AH48" s="4"/>
      <c r="AI48" s="4"/>
      <c r="AJ48" s="4"/>
    </row>
    <row r="49" spans="1:36" ht="15.75" customHeight="1">
      <c r="A49" s="4">
        <v>0</v>
      </c>
      <c r="B49" s="4">
        <v>43</v>
      </c>
      <c r="C49" s="4">
        <v>2</v>
      </c>
      <c r="D49" s="4">
        <v>1</v>
      </c>
      <c r="E49" s="4">
        <v>10</v>
      </c>
      <c r="F49" s="4">
        <v>0</v>
      </c>
      <c r="G49" s="4">
        <v>0</v>
      </c>
      <c r="H49" s="4">
        <v>0</v>
      </c>
      <c r="I49" s="4">
        <v>243</v>
      </c>
      <c r="J49" s="4">
        <v>116.5</v>
      </c>
      <c r="K49" s="4">
        <v>80</v>
      </c>
      <c r="L49" s="4">
        <v>26.87</v>
      </c>
      <c r="M49" s="4">
        <v>68</v>
      </c>
      <c r="N49" s="4">
        <v>78</v>
      </c>
      <c r="O49" s="4">
        <v>0</v>
      </c>
      <c r="P49" s="5">
        <f>$AI$9+SUMPRODUCT($A49*$AI$10+$B49*$AI$11+$C49*$AI$12+$D49*$AI$13+$E49*$AI$14+$F49*$AI$15+$G49*$AI$16+$H49*$AI$17+$I49*$AI$18+$J49*$AI$19+$K49*$AI$20+$L49*$AI$21+$M49*$AI$22+$N49*$AI$24)</f>
        <v>-2.8979796557000004</v>
      </c>
      <c r="Q49" s="4">
        <f t="shared" si="12"/>
        <v>5.5134498277724688E-2</v>
      </c>
      <c r="R49" s="4">
        <f t="shared" si="13"/>
        <v>5.225352632078626E-2</v>
      </c>
      <c r="S49" s="4">
        <f t="shared" si="14"/>
        <v>0.94774647367921372</v>
      </c>
      <c r="T49" s="4">
        <f t="shared" si="15"/>
        <v>-2.3307822796550724E-2</v>
      </c>
      <c r="U49" s="4">
        <f>IF($R49&gt;$X$15,1,0)</f>
        <v>0</v>
      </c>
      <c r="V49" s="4"/>
      <c r="W49" s="4"/>
      <c r="X49" s="4"/>
      <c r="Y49" s="4"/>
      <c r="Z49" s="4"/>
      <c r="AA49" s="4"/>
      <c r="AB49" s="4"/>
      <c r="AC49" s="4"/>
      <c r="AD49" s="4"/>
      <c r="AE49" s="4"/>
      <c r="AF49" s="4"/>
      <c r="AG49" s="4"/>
      <c r="AH49" s="4"/>
      <c r="AI49" s="4"/>
      <c r="AJ49" s="4"/>
    </row>
    <row r="50" spans="1:36" ht="15.75" customHeight="1">
      <c r="A50" s="4">
        <v>0</v>
      </c>
      <c r="B50" s="4">
        <v>41</v>
      </c>
      <c r="C50" s="4">
        <v>2</v>
      </c>
      <c r="D50" s="4">
        <v>1</v>
      </c>
      <c r="E50" s="4">
        <v>1</v>
      </c>
      <c r="F50" s="4">
        <v>0</v>
      </c>
      <c r="G50" s="4">
        <v>0</v>
      </c>
      <c r="H50" s="4">
        <v>0</v>
      </c>
      <c r="I50" s="4">
        <v>237</v>
      </c>
      <c r="J50" s="4">
        <v>122</v>
      </c>
      <c r="K50" s="4">
        <v>78</v>
      </c>
      <c r="L50" s="4">
        <v>23.28</v>
      </c>
      <c r="M50" s="4">
        <v>75</v>
      </c>
      <c r="N50" s="4">
        <v>74</v>
      </c>
      <c r="O50" s="4">
        <v>0</v>
      </c>
      <c r="P50" s="5">
        <f>$AI$9+SUMPRODUCT($A50*$AI$10+$B50*$AI$11+$C50*$AI$12+$D50*$AI$13+$E50*$AI$14+$F50*$AI$15+$G50*$AI$16+$H50*$AI$17+$I50*$AI$18+$J50*$AI$19+$K50*$AI$20+$L50*$AI$21+$M50*$AI$22+$N50*$AI$24)</f>
        <v>-3.1832277708000003</v>
      </c>
      <c r="Q50" s="4">
        <f t="shared" si="12"/>
        <v>4.1451642555148743E-2</v>
      </c>
      <c r="R50" s="4">
        <f t="shared" si="13"/>
        <v>3.9801792864284355E-2</v>
      </c>
      <c r="S50" s="4">
        <f t="shared" si="14"/>
        <v>0.96019820713571569</v>
      </c>
      <c r="T50" s="4">
        <f t="shared" si="15"/>
        <v>-1.7639109272698093E-2</v>
      </c>
      <c r="U50" s="4">
        <f>IF($R50&gt;$X$15,1,0)</f>
        <v>0</v>
      </c>
      <c r="V50" s="4"/>
      <c r="W50" s="4"/>
      <c r="X50" s="4"/>
      <c r="Y50" s="4"/>
      <c r="Z50" s="4"/>
      <c r="AA50" s="4"/>
      <c r="AB50" s="4"/>
      <c r="AC50" s="4"/>
      <c r="AD50" s="4"/>
      <c r="AE50" s="4"/>
      <c r="AF50" s="4"/>
      <c r="AG50" s="4"/>
      <c r="AH50" s="4"/>
      <c r="AI50" s="4"/>
      <c r="AJ50" s="4"/>
    </row>
    <row r="51" spans="1:36" ht="15.75" hidden="1" customHeight="1">
      <c r="A51" s="4">
        <v>0</v>
      </c>
      <c r="B51" s="4">
        <v>52</v>
      </c>
      <c r="C51" s="4">
        <v>1</v>
      </c>
      <c r="D51" s="4">
        <v>0</v>
      </c>
      <c r="E51" s="4">
        <v>0</v>
      </c>
      <c r="F51" s="4">
        <v>1</v>
      </c>
      <c r="G51" s="4">
        <v>0</v>
      </c>
      <c r="H51" s="4">
        <v>1</v>
      </c>
      <c r="I51" s="3" t="s">
        <v>56</v>
      </c>
      <c r="J51" s="4">
        <v>148</v>
      </c>
      <c r="K51" s="4">
        <v>92</v>
      </c>
      <c r="L51" s="4">
        <v>25.09</v>
      </c>
      <c r="M51" s="4">
        <v>70</v>
      </c>
      <c r="N51" s="3" t="s">
        <v>56</v>
      </c>
      <c r="O51" s="4">
        <v>1</v>
      </c>
      <c r="P51" s="4"/>
      <c r="Q51" s="4"/>
      <c r="R51" s="4"/>
      <c r="S51" s="4"/>
      <c r="T51" s="4"/>
      <c r="U51" s="4"/>
      <c r="V51" s="4"/>
      <c r="W51" s="4"/>
      <c r="X51" s="4"/>
      <c r="Y51" s="4"/>
      <c r="Z51" s="4"/>
      <c r="AA51" s="4"/>
      <c r="AB51" s="4"/>
      <c r="AC51" s="4"/>
      <c r="AD51" s="4"/>
      <c r="AE51" s="4"/>
      <c r="AF51" s="4"/>
      <c r="AG51" s="4"/>
      <c r="AH51" s="4"/>
      <c r="AI51" s="4"/>
      <c r="AJ51" s="4"/>
    </row>
    <row r="52" spans="1:36" ht="15.75" customHeight="1">
      <c r="A52" s="4">
        <v>1</v>
      </c>
      <c r="B52" s="4">
        <v>54</v>
      </c>
      <c r="C52" s="4">
        <v>2</v>
      </c>
      <c r="D52" s="4">
        <v>0</v>
      </c>
      <c r="E52" s="4">
        <v>0</v>
      </c>
      <c r="F52" s="4">
        <v>0</v>
      </c>
      <c r="G52" s="4">
        <v>0</v>
      </c>
      <c r="H52" s="4">
        <v>0</v>
      </c>
      <c r="I52" s="4">
        <v>195</v>
      </c>
      <c r="J52" s="4">
        <v>132</v>
      </c>
      <c r="K52" s="4">
        <v>83.5</v>
      </c>
      <c r="L52" s="4">
        <v>26.21</v>
      </c>
      <c r="M52" s="4">
        <v>75</v>
      </c>
      <c r="N52" s="4">
        <v>100</v>
      </c>
      <c r="O52" s="4">
        <v>0</v>
      </c>
      <c r="P52" s="5">
        <f>$AI$9+SUMPRODUCT($A52*$AI$10+$B52*$AI$11+$C52*$AI$12+$D52*$AI$13+$E52*$AI$14+$F52*$AI$15+$G52*$AI$16+$H52*$AI$17+$I52*$AI$18+$J52*$AI$19+$K52*$AI$20+$L52*$AI$21+$M52*$AI$22+$N52*$AI$24)</f>
        <v>-1.6481514031000017</v>
      </c>
      <c r="Q52" s="4">
        <f t="shared" ref="Q52:Q57" si="17">EXP($P52)</f>
        <v>0.19240525983585727</v>
      </c>
      <c r="R52" s="4">
        <f t="shared" ref="R52:R57" si="18">Q52/(1+Q52)</f>
        <v>0.16135894927396008</v>
      </c>
      <c r="S52" s="4">
        <f t="shared" ref="S52:S57" si="19">IF(O52=1,R52,1-R52)</f>
        <v>0.83864105072603989</v>
      </c>
      <c r="T52" s="4">
        <f t="shared" ref="T52:T57" si="20">LOG($S52)</f>
        <v>-7.6423883087404929E-2</v>
      </c>
      <c r="U52" s="4">
        <f>IF($R52&gt;$X$15,1,0)</f>
        <v>0</v>
      </c>
      <c r="V52" s="4"/>
      <c r="W52" s="4"/>
      <c r="X52" s="4"/>
      <c r="Y52" s="4"/>
      <c r="Z52" s="4"/>
      <c r="AA52" s="4"/>
      <c r="AB52" s="4"/>
      <c r="AC52" s="4"/>
      <c r="AD52" s="4"/>
      <c r="AE52" s="4"/>
      <c r="AF52" s="4"/>
      <c r="AG52" s="4"/>
      <c r="AH52" s="4"/>
      <c r="AI52" s="4"/>
      <c r="AJ52" s="4"/>
    </row>
    <row r="53" spans="1:36" ht="15.75" customHeight="1">
      <c r="A53" s="4">
        <v>0</v>
      </c>
      <c r="B53" s="4">
        <v>53</v>
      </c>
      <c r="C53" s="4">
        <v>3</v>
      </c>
      <c r="D53" s="4">
        <v>0</v>
      </c>
      <c r="E53" s="4">
        <v>0</v>
      </c>
      <c r="F53" s="4">
        <v>1</v>
      </c>
      <c r="G53" s="4">
        <v>0</v>
      </c>
      <c r="H53" s="4">
        <v>1</v>
      </c>
      <c r="I53" s="4">
        <v>311</v>
      </c>
      <c r="J53" s="4">
        <v>206</v>
      </c>
      <c r="K53" s="4">
        <v>92</v>
      </c>
      <c r="L53" s="4">
        <v>21.51</v>
      </c>
      <c r="M53" s="4">
        <v>76</v>
      </c>
      <c r="N53" s="4">
        <v>215</v>
      </c>
      <c r="O53" s="4">
        <v>1</v>
      </c>
      <c r="P53" s="5">
        <f>$AI$9+SUMPRODUCT($A53*$AI$10+$B53*$AI$11+$C53*$AI$12+$D53*$AI$13+$E53*$AI$14+$F53*$AI$15+$G53*$AI$16+$H53*$AI$17+$I53*$AI$18+$J53*$AI$19+$K53*$AI$20+$L53*$AI$21+$M53*$AI$22+$N53*$AI$24)</f>
        <v>0.26278752389999838</v>
      </c>
      <c r="Q53" s="4">
        <f t="shared" si="17"/>
        <v>1.3005503537252461</v>
      </c>
      <c r="R53" s="4">
        <f t="shared" si="18"/>
        <v>0.56532140303701017</v>
      </c>
      <c r="S53" s="4">
        <f t="shared" si="19"/>
        <v>0.56532140303701017</v>
      </c>
      <c r="T53" s="4">
        <f t="shared" si="20"/>
        <v>-0.2477045718635873</v>
      </c>
      <c r="U53" s="4">
        <f>IF($R53&gt;$X$15,1,0)</f>
        <v>1</v>
      </c>
      <c r="V53" s="4"/>
      <c r="W53" s="4"/>
      <c r="X53" s="4"/>
      <c r="Y53" s="4"/>
      <c r="Z53" s="4"/>
      <c r="AA53" s="4"/>
      <c r="AB53" s="4"/>
      <c r="AC53" s="4"/>
      <c r="AD53" s="4"/>
      <c r="AE53" s="4"/>
      <c r="AF53" s="4"/>
      <c r="AG53" s="4"/>
      <c r="AH53" s="4"/>
      <c r="AI53" s="4"/>
      <c r="AJ53" s="4"/>
    </row>
    <row r="54" spans="1:36" ht="15.75" customHeight="1">
      <c r="A54" s="4">
        <v>0</v>
      </c>
      <c r="B54" s="4">
        <v>49</v>
      </c>
      <c r="C54" s="4">
        <v>2</v>
      </c>
      <c r="D54" s="4">
        <v>0</v>
      </c>
      <c r="E54" s="4">
        <v>0</v>
      </c>
      <c r="F54" s="4">
        <v>0</v>
      </c>
      <c r="G54" s="4">
        <v>0</v>
      </c>
      <c r="H54" s="4">
        <v>0</v>
      </c>
      <c r="I54" s="4">
        <v>208</v>
      </c>
      <c r="J54" s="4">
        <v>96</v>
      </c>
      <c r="K54" s="4">
        <v>63</v>
      </c>
      <c r="L54" s="4">
        <v>20.68</v>
      </c>
      <c r="M54" s="4">
        <v>65</v>
      </c>
      <c r="N54" s="4">
        <v>98</v>
      </c>
      <c r="O54" s="4">
        <v>0</v>
      </c>
      <c r="P54" s="5">
        <f>$AI$9+SUMPRODUCT($A54*$AI$10+$B54*$AI$11+$C54*$AI$12+$D54*$AI$13+$E54*$AI$14+$F54*$AI$15+$G54*$AI$16+$H54*$AI$17+$I54*$AI$18+$J54*$AI$19+$K54*$AI$20+$L54*$AI$21+$M54*$AI$22+$N54*$AI$24)</f>
        <v>-2.9793008947999997</v>
      </c>
      <c r="Q54" s="4">
        <f t="shared" si="17"/>
        <v>5.0828355814519277E-2</v>
      </c>
      <c r="R54" s="4">
        <f t="shared" si="18"/>
        <v>4.8369798486377104E-2</v>
      </c>
      <c r="S54" s="4">
        <f t="shared" si="19"/>
        <v>0.95163020151362288</v>
      </c>
      <c r="T54" s="4">
        <f t="shared" si="20"/>
        <v>-2.1531783382800894E-2</v>
      </c>
      <c r="U54" s="4">
        <f>IF($R54&gt;$X$15,1,0)</f>
        <v>0</v>
      </c>
      <c r="V54" s="4"/>
      <c r="W54" s="4"/>
      <c r="X54" s="4"/>
      <c r="Y54" s="4"/>
      <c r="Z54" s="4"/>
      <c r="AA54" s="4"/>
      <c r="AB54" s="4"/>
      <c r="AC54" s="4"/>
      <c r="AD54" s="4"/>
      <c r="AE54" s="4"/>
      <c r="AF54" s="4"/>
      <c r="AG54" s="4"/>
      <c r="AH54" s="4"/>
      <c r="AI54" s="4"/>
      <c r="AJ54" s="4"/>
    </row>
    <row r="55" spans="1:36" ht="15.75" customHeight="1">
      <c r="A55" s="4">
        <v>0</v>
      </c>
      <c r="B55" s="4">
        <v>65</v>
      </c>
      <c r="C55" s="4">
        <v>1</v>
      </c>
      <c r="D55" s="4">
        <v>0</v>
      </c>
      <c r="E55" s="4">
        <v>0</v>
      </c>
      <c r="F55" s="4">
        <v>0</v>
      </c>
      <c r="G55" s="4">
        <v>0</v>
      </c>
      <c r="H55" s="4">
        <v>1</v>
      </c>
      <c r="I55" s="4">
        <v>252</v>
      </c>
      <c r="J55" s="4">
        <v>179.5</v>
      </c>
      <c r="K55" s="4">
        <v>114</v>
      </c>
      <c r="L55" s="4">
        <v>30.47</v>
      </c>
      <c r="M55" s="4">
        <v>90</v>
      </c>
      <c r="N55" s="4">
        <v>87</v>
      </c>
      <c r="O55" s="4">
        <v>0</v>
      </c>
      <c r="P55" s="5">
        <f>$AI$9+SUMPRODUCT($A55*$AI$10+$B55*$AI$11+$C55*$AI$12+$D55*$AI$13+$E55*$AI$14+$F55*$AI$15+$G55*$AI$16+$H55*$AI$17+$I55*$AI$18+$J55*$AI$19+$K55*$AI$20+$L55*$AI$21+$M55*$AI$22+$N55*$AI$24)</f>
        <v>-0.60058493170000116</v>
      </c>
      <c r="Q55" s="4">
        <f t="shared" si="17"/>
        <v>0.54849071263904681</v>
      </c>
      <c r="R55" s="4">
        <f t="shared" si="18"/>
        <v>0.3542098820239421</v>
      </c>
      <c r="S55" s="4">
        <f t="shared" si="19"/>
        <v>0.6457901179760579</v>
      </c>
      <c r="T55" s="4">
        <f t="shared" si="20"/>
        <v>-0.18990860493871511</v>
      </c>
      <c r="U55" s="4">
        <f>IF($R55&gt;$X$15,1,0)</f>
        <v>0</v>
      </c>
      <c r="V55" s="4"/>
      <c r="W55" s="4"/>
      <c r="X55" s="4"/>
      <c r="Y55" s="4"/>
      <c r="Z55" s="4"/>
      <c r="AA55" s="4"/>
      <c r="AB55" s="4"/>
      <c r="AC55" s="4"/>
      <c r="AD55" s="4"/>
      <c r="AE55" s="4"/>
      <c r="AF55" s="4"/>
      <c r="AG55" s="4"/>
      <c r="AH55" s="4"/>
      <c r="AI55" s="4"/>
      <c r="AJ55" s="4"/>
    </row>
    <row r="56" spans="1:36" ht="15.75" customHeight="1">
      <c r="A56" s="4">
        <v>1</v>
      </c>
      <c r="B56" s="4">
        <v>46</v>
      </c>
      <c r="C56" s="4">
        <v>1</v>
      </c>
      <c r="D56" s="4">
        <v>1</v>
      </c>
      <c r="E56" s="4">
        <v>20</v>
      </c>
      <c r="F56" s="4">
        <v>0</v>
      </c>
      <c r="G56" s="4">
        <v>0</v>
      </c>
      <c r="H56" s="4">
        <v>0</v>
      </c>
      <c r="I56" s="4">
        <v>261</v>
      </c>
      <c r="J56" s="4">
        <v>119</v>
      </c>
      <c r="K56" s="4">
        <v>77.5</v>
      </c>
      <c r="L56" s="4">
        <v>23.59</v>
      </c>
      <c r="M56" s="4">
        <v>75</v>
      </c>
      <c r="N56" s="4">
        <v>74</v>
      </c>
      <c r="O56" s="4">
        <v>0</v>
      </c>
      <c r="P56" s="5">
        <f>$AI$9+SUMPRODUCT($A56*$AI$10+$B56*$AI$11+$C56*$AI$12+$D56*$AI$13+$E56*$AI$14+$F56*$AI$15+$G56*$AI$16+$H56*$AI$17+$I56*$AI$18+$J56*$AI$19+$K56*$AI$20+$L56*$AI$21+$M56*$AI$22+$N56*$AI$24)</f>
        <v>-1.9085125349000016</v>
      </c>
      <c r="Q56" s="4">
        <f t="shared" si="17"/>
        <v>0.14830081490158126</v>
      </c>
      <c r="R56" s="4">
        <f t="shared" si="18"/>
        <v>0.12914805334723362</v>
      </c>
      <c r="S56" s="4">
        <f t="shared" si="19"/>
        <v>0.87085194665276644</v>
      </c>
      <c r="T56" s="4">
        <f t="shared" si="20"/>
        <v>-6.0055673025780451E-2</v>
      </c>
      <c r="U56" s="4">
        <f>IF($R56&gt;$X$15,1,0)</f>
        <v>0</v>
      </c>
      <c r="V56" s="4"/>
      <c r="W56" s="4"/>
      <c r="X56" s="4"/>
      <c r="Y56" s="4"/>
      <c r="Z56" s="4"/>
      <c r="AA56" s="4"/>
      <c r="AB56" s="4"/>
      <c r="AC56" s="4"/>
      <c r="AD56" s="4"/>
      <c r="AE56" s="4"/>
      <c r="AF56" s="4"/>
      <c r="AG56" s="4"/>
      <c r="AH56" s="4"/>
      <c r="AI56" s="4"/>
      <c r="AJ56" s="4"/>
    </row>
    <row r="57" spans="1:36" ht="15.75" customHeight="1">
      <c r="A57" s="4">
        <v>0</v>
      </c>
      <c r="B57" s="4">
        <v>63</v>
      </c>
      <c r="C57" s="4">
        <v>2</v>
      </c>
      <c r="D57" s="4">
        <v>1</v>
      </c>
      <c r="E57" s="4">
        <v>40</v>
      </c>
      <c r="F57" s="4">
        <v>0</v>
      </c>
      <c r="G57" s="4">
        <v>0</v>
      </c>
      <c r="H57" s="4">
        <v>0</v>
      </c>
      <c r="I57" s="4">
        <v>179</v>
      </c>
      <c r="J57" s="4">
        <v>116</v>
      </c>
      <c r="K57" s="4">
        <v>69</v>
      </c>
      <c r="L57" s="4">
        <v>22.15</v>
      </c>
      <c r="M57" s="4">
        <v>95</v>
      </c>
      <c r="N57" s="4">
        <v>75</v>
      </c>
      <c r="O57" s="4">
        <v>1</v>
      </c>
      <c r="P57" s="5">
        <f>$AI$9+SUMPRODUCT($A57*$AI$10+$B57*$AI$11+$C57*$AI$12+$D57*$AI$13+$E57*$AI$14+$F57*$AI$15+$G57*$AI$16+$H57*$AI$17+$I57*$AI$18+$J57*$AI$19+$K57*$AI$20+$L57*$AI$21+$M57*$AI$22+$N57*$AI$24)</f>
        <v>-1.3430513465000002</v>
      </c>
      <c r="Q57" s="4">
        <f t="shared" si="17"/>
        <v>0.26104790446231729</v>
      </c>
      <c r="R57" s="4">
        <f t="shared" si="18"/>
        <v>0.20700871357747691</v>
      </c>
      <c r="S57" s="4">
        <f t="shared" si="19"/>
        <v>0.20700871357747691</v>
      </c>
      <c r="T57" s="4">
        <f t="shared" si="20"/>
        <v>-0.68401137348525753</v>
      </c>
      <c r="U57" s="4">
        <f>IF($R57&gt;$X$15,1,0)</f>
        <v>0</v>
      </c>
      <c r="V57" s="4"/>
      <c r="W57" s="4"/>
      <c r="X57" s="4"/>
      <c r="Y57" s="4"/>
      <c r="Z57" s="4"/>
      <c r="AA57" s="4"/>
      <c r="AB57" s="4"/>
      <c r="AC57" s="4"/>
      <c r="AD57" s="4"/>
      <c r="AE57" s="4"/>
      <c r="AF57" s="4"/>
      <c r="AG57" s="4"/>
      <c r="AH57" s="4"/>
      <c r="AI57" s="4"/>
      <c r="AJ57" s="4"/>
    </row>
    <row r="58" spans="1:36" ht="15.75" hidden="1" customHeight="1">
      <c r="A58" s="4">
        <v>1</v>
      </c>
      <c r="B58" s="4">
        <v>36</v>
      </c>
      <c r="C58" s="4">
        <v>3</v>
      </c>
      <c r="D58" s="4">
        <v>1</v>
      </c>
      <c r="E58" s="4">
        <v>20</v>
      </c>
      <c r="F58" s="3" t="s">
        <v>56</v>
      </c>
      <c r="G58" s="4">
        <v>0</v>
      </c>
      <c r="H58" s="4">
        <v>1</v>
      </c>
      <c r="I58" s="4">
        <v>194</v>
      </c>
      <c r="J58" s="4">
        <v>139</v>
      </c>
      <c r="K58" s="4">
        <v>93</v>
      </c>
      <c r="L58" s="4">
        <v>24.33</v>
      </c>
      <c r="M58" s="4">
        <v>80</v>
      </c>
      <c r="N58" s="4">
        <v>62</v>
      </c>
      <c r="O58" s="4">
        <v>0</v>
      </c>
      <c r="P58" s="4"/>
      <c r="Q58" s="4"/>
      <c r="R58" s="4"/>
      <c r="S58" s="4"/>
      <c r="T58" s="4"/>
      <c r="U58" s="4"/>
      <c r="V58" s="4"/>
      <c r="W58" s="4"/>
      <c r="X58" s="4"/>
      <c r="Y58" s="4"/>
      <c r="Z58" s="4"/>
      <c r="AA58" s="4"/>
      <c r="AB58" s="4"/>
      <c r="AC58" s="4"/>
      <c r="AD58" s="4"/>
      <c r="AE58" s="4"/>
      <c r="AF58" s="4"/>
      <c r="AG58" s="4"/>
      <c r="AH58" s="4"/>
      <c r="AI58" s="4"/>
      <c r="AJ58" s="4"/>
    </row>
    <row r="59" spans="1:36" ht="15.75" customHeight="1">
      <c r="A59" s="4">
        <v>0</v>
      </c>
      <c r="B59" s="4">
        <v>63</v>
      </c>
      <c r="C59" s="4">
        <v>1</v>
      </c>
      <c r="D59" s="4">
        <v>1</v>
      </c>
      <c r="E59" s="4">
        <v>3</v>
      </c>
      <c r="F59" s="4">
        <v>0</v>
      </c>
      <c r="G59" s="4">
        <v>0</v>
      </c>
      <c r="H59" s="4">
        <v>1</v>
      </c>
      <c r="I59" s="4">
        <v>267</v>
      </c>
      <c r="J59" s="4">
        <v>156.5</v>
      </c>
      <c r="K59" s="4">
        <v>92.5</v>
      </c>
      <c r="L59" s="4">
        <v>27.1</v>
      </c>
      <c r="M59" s="4">
        <v>60</v>
      </c>
      <c r="N59" s="4">
        <v>79</v>
      </c>
      <c r="O59" s="4">
        <v>1</v>
      </c>
      <c r="P59" s="5">
        <f>$AI$9+SUMPRODUCT($A59*$AI$10+$B59*$AI$11+$C59*$AI$12+$D59*$AI$13+$E59*$AI$14+$F59*$AI$15+$G59*$AI$16+$H59*$AI$17+$I59*$AI$18+$J59*$AI$19+$K59*$AI$20+$L59*$AI$21+$M59*$AI$22+$N59*$AI$24)</f>
        <v>-0.81667628100000123</v>
      </c>
      <c r="Q59" s="4">
        <f t="shared" ref="Q59:Q62" si="21">EXP($P59)</f>
        <v>0.44189796100980472</v>
      </c>
      <c r="R59" s="4">
        <f t="shared" ref="R59:R62" si="22">Q59/(1+Q59)</f>
        <v>0.30646964831015522</v>
      </c>
      <c r="S59" s="4">
        <f t="shared" ref="S59:S62" si="23">IF(O59=1,R59,1-R59)</f>
        <v>0.30646964831015522</v>
      </c>
      <c r="T59" s="4">
        <f t="shared" ref="T59:T62" si="24">LOG($S59)</f>
        <v>-0.51361253003340634</v>
      </c>
      <c r="U59" s="4">
        <f>IF($R59&gt;$X$15,1,0)</f>
        <v>0</v>
      </c>
      <c r="V59" s="4"/>
      <c r="W59" s="4"/>
      <c r="X59" s="4"/>
      <c r="Y59" s="4"/>
      <c r="Z59" s="4"/>
      <c r="AA59" s="4"/>
      <c r="AB59" s="4"/>
      <c r="AC59" s="4"/>
      <c r="AD59" s="4"/>
      <c r="AE59" s="4"/>
      <c r="AF59" s="4"/>
      <c r="AG59" s="4"/>
      <c r="AH59" s="4"/>
      <c r="AI59" s="4"/>
      <c r="AJ59" s="4"/>
    </row>
    <row r="60" spans="1:36" ht="15.75" customHeight="1">
      <c r="A60" s="4">
        <v>1</v>
      </c>
      <c r="B60" s="4">
        <v>51</v>
      </c>
      <c r="C60" s="4">
        <v>4</v>
      </c>
      <c r="D60" s="4">
        <v>0</v>
      </c>
      <c r="E60" s="4">
        <v>0</v>
      </c>
      <c r="F60" s="4">
        <v>0</v>
      </c>
      <c r="G60" s="4">
        <v>0</v>
      </c>
      <c r="H60" s="4">
        <v>0</v>
      </c>
      <c r="I60" s="4">
        <v>216</v>
      </c>
      <c r="J60" s="4">
        <v>112</v>
      </c>
      <c r="K60" s="4">
        <v>66</v>
      </c>
      <c r="L60" s="4">
        <v>23.47</v>
      </c>
      <c r="M60" s="4">
        <v>90</v>
      </c>
      <c r="N60" s="4">
        <v>95</v>
      </c>
      <c r="O60" s="4">
        <v>0</v>
      </c>
      <c r="P60" s="5">
        <f>$AI$9+SUMPRODUCT($A60*$AI$10+$B60*$AI$11+$C60*$AI$12+$D60*$AI$13+$E60*$AI$14+$F60*$AI$15+$G60*$AI$16+$H60*$AI$17+$I60*$AI$18+$J60*$AI$19+$K60*$AI$20+$L60*$AI$21+$M60*$AI$22+$N60*$AI$24)</f>
        <v>-2.2239210617000005</v>
      </c>
      <c r="Q60" s="4">
        <f t="shared" si="21"/>
        <v>0.10818407963547017</v>
      </c>
      <c r="R60" s="4">
        <f t="shared" si="22"/>
        <v>9.7622842290837272E-2</v>
      </c>
      <c r="S60" s="4">
        <f t="shared" si="23"/>
        <v>0.90237715770916271</v>
      </c>
      <c r="T60" s="4">
        <f t="shared" si="24"/>
        <v>-4.4611906718913262E-2</v>
      </c>
      <c r="U60" s="4">
        <f>IF($R60&gt;$X$15,1,0)</f>
        <v>0</v>
      </c>
      <c r="V60" s="4"/>
      <c r="W60" s="4"/>
      <c r="X60" s="4"/>
      <c r="Y60" s="4"/>
      <c r="Z60" s="4"/>
      <c r="AA60" s="4"/>
      <c r="AB60" s="4"/>
      <c r="AC60" s="4"/>
      <c r="AD60" s="4"/>
      <c r="AE60" s="4"/>
      <c r="AF60" s="4"/>
      <c r="AG60" s="4"/>
      <c r="AH60" s="4"/>
      <c r="AI60" s="4"/>
      <c r="AJ60" s="4"/>
    </row>
    <row r="61" spans="1:36" ht="15.75" customHeight="1">
      <c r="A61" s="4">
        <v>0</v>
      </c>
      <c r="B61" s="4">
        <v>47</v>
      </c>
      <c r="C61" s="4">
        <v>2</v>
      </c>
      <c r="D61" s="4">
        <v>1</v>
      </c>
      <c r="E61" s="4">
        <v>20</v>
      </c>
      <c r="F61" s="4">
        <v>0</v>
      </c>
      <c r="G61" s="4">
        <v>0</v>
      </c>
      <c r="H61" s="4">
        <v>0</v>
      </c>
      <c r="I61" s="4">
        <v>237</v>
      </c>
      <c r="J61" s="4">
        <v>130</v>
      </c>
      <c r="K61" s="4">
        <v>78</v>
      </c>
      <c r="L61" s="4">
        <v>19.66</v>
      </c>
      <c r="M61" s="4">
        <v>80</v>
      </c>
      <c r="N61" s="4">
        <v>75</v>
      </c>
      <c r="O61" s="4">
        <v>0</v>
      </c>
      <c r="P61" s="5">
        <f>$AI$9+SUMPRODUCT($A61*$AI$10+$B61*$AI$11+$C61*$AI$12+$D61*$AI$13+$E61*$AI$14+$F61*$AI$15+$G61*$AI$16+$H61*$AI$17+$I61*$AI$18+$J61*$AI$19+$K61*$AI$20+$L61*$AI$21+$M61*$AI$22+$N61*$AI$24)</f>
        <v>-2.3718439626000007</v>
      </c>
      <c r="Q61" s="4">
        <f t="shared" si="21"/>
        <v>9.3308510143833553E-2</v>
      </c>
      <c r="R61" s="4">
        <f t="shared" si="22"/>
        <v>8.534508720832884E-2</v>
      </c>
      <c r="S61" s="4">
        <f t="shared" si="23"/>
        <v>0.91465491279167122</v>
      </c>
      <c r="T61" s="4">
        <f t="shared" si="24"/>
        <v>-3.8742728598778815E-2</v>
      </c>
      <c r="U61" s="4">
        <f>IF($R61&gt;$X$15,1,0)</f>
        <v>0</v>
      </c>
      <c r="V61" s="4"/>
      <c r="W61" s="4"/>
      <c r="X61" s="4"/>
      <c r="Y61" s="4"/>
      <c r="Z61" s="4"/>
      <c r="AA61" s="4"/>
      <c r="AB61" s="4"/>
      <c r="AC61" s="4"/>
      <c r="AD61" s="4"/>
      <c r="AE61" s="4"/>
      <c r="AF61" s="4"/>
      <c r="AG61" s="4"/>
      <c r="AH61" s="4"/>
      <c r="AI61" s="4"/>
      <c r="AJ61" s="4"/>
    </row>
    <row r="62" spans="1:36" ht="15.75" customHeight="1">
      <c r="A62" s="4">
        <v>0</v>
      </c>
      <c r="B62" s="4">
        <v>62</v>
      </c>
      <c r="C62" s="4">
        <v>1</v>
      </c>
      <c r="D62" s="4">
        <v>0</v>
      </c>
      <c r="E62" s="4">
        <v>0</v>
      </c>
      <c r="F62" s="4">
        <v>0</v>
      </c>
      <c r="G62" s="4">
        <v>0</v>
      </c>
      <c r="H62" s="4">
        <v>0</v>
      </c>
      <c r="I62" s="4">
        <v>240</v>
      </c>
      <c r="J62" s="4">
        <v>145</v>
      </c>
      <c r="K62" s="4">
        <v>82.5</v>
      </c>
      <c r="L62" s="4">
        <v>28.27</v>
      </c>
      <c r="M62" s="4">
        <v>63</v>
      </c>
      <c r="N62" s="4">
        <v>75</v>
      </c>
      <c r="O62" s="4">
        <v>0</v>
      </c>
      <c r="P62" s="5">
        <f>$AI$9+SUMPRODUCT($A62*$AI$10+$B62*$AI$11+$C62*$AI$12+$D62*$AI$13+$E62*$AI$14+$F62*$AI$15+$G62*$AI$16+$H62*$AI$17+$I62*$AI$18+$J62*$AI$19+$K62*$AI$20+$L62*$AI$21+$M62*$AI$22+$N62*$AI$24)</f>
        <v>-1.4691013496999998</v>
      </c>
      <c r="Q62" s="4">
        <f t="shared" si="21"/>
        <v>0.23013220066151482</v>
      </c>
      <c r="R62" s="4">
        <f t="shared" si="22"/>
        <v>0.18707924281451957</v>
      </c>
      <c r="S62" s="4">
        <f t="shared" si="23"/>
        <v>0.8129207571854804</v>
      </c>
      <c r="T62" s="4">
        <f t="shared" si="24"/>
        <v>-8.9951786994345515E-2</v>
      </c>
      <c r="U62" s="4">
        <f>IF($R62&gt;$X$15,1,0)</f>
        <v>0</v>
      </c>
      <c r="V62" s="4"/>
      <c r="W62" s="4"/>
      <c r="X62" s="4"/>
      <c r="Y62" s="4"/>
      <c r="Z62" s="4"/>
      <c r="AA62" s="4"/>
      <c r="AB62" s="4"/>
      <c r="AC62" s="4"/>
      <c r="AD62" s="4"/>
      <c r="AE62" s="4"/>
      <c r="AF62" s="4"/>
      <c r="AG62" s="4"/>
      <c r="AH62" s="4"/>
      <c r="AI62" s="4"/>
      <c r="AJ62" s="4"/>
    </row>
    <row r="63" spans="1:36" ht="15.75" hidden="1" customHeight="1">
      <c r="A63" s="4">
        <v>0</v>
      </c>
      <c r="B63" s="4">
        <v>39</v>
      </c>
      <c r="C63" s="4">
        <v>2</v>
      </c>
      <c r="D63" s="4">
        <v>1</v>
      </c>
      <c r="E63" s="4">
        <v>20</v>
      </c>
      <c r="F63" s="4">
        <v>0</v>
      </c>
      <c r="G63" s="4">
        <v>0</v>
      </c>
      <c r="H63" s="4">
        <v>0</v>
      </c>
      <c r="I63" s="4">
        <v>209</v>
      </c>
      <c r="J63" s="4">
        <v>115</v>
      </c>
      <c r="K63" s="4">
        <v>75</v>
      </c>
      <c r="L63" s="4">
        <v>22.54</v>
      </c>
      <c r="M63" s="4">
        <v>90</v>
      </c>
      <c r="N63" s="3" t="s">
        <v>56</v>
      </c>
      <c r="O63" s="4">
        <v>0</v>
      </c>
      <c r="P63" s="4"/>
      <c r="Q63" s="4"/>
      <c r="R63" s="4"/>
      <c r="S63" s="4"/>
      <c r="T63" s="4"/>
      <c r="U63" s="4"/>
      <c r="V63" s="4"/>
      <c r="W63" s="4"/>
      <c r="X63" s="4"/>
      <c r="Y63" s="4"/>
      <c r="Z63" s="4"/>
      <c r="AA63" s="4"/>
      <c r="AB63" s="4"/>
      <c r="AC63" s="4"/>
      <c r="AD63" s="4"/>
      <c r="AE63" s="4"/>
      <c r="AF63" s="4"/>
      <c r="AG63" s="4"/>
      <c r="AH63" s="4"/>
      <c r="AI63" s="4"/>
      <c r="AJ63" s="4"/>
    </row>
    <row r="64" spans="1:36" ht="15.75" customHeight="1">
      <c r="A64" s="4">
        <v>0</v>
      </c>
      <c r="B64" s="4">
        <v>46</v>
      </c>
      <c r="C64" s="4">
        <v>1</v>
      </c>
      <c r="D64" s="4">
        <v>1</v>
      </c>
      <c r="E64" s="4">
        <v>10</v>
      </c>
      <c r="F64" s="4">
        <v>0</v>
      </c>
      <c r="G64" s="4">
        <v>0</v>
      </c>
      <c r="H64" s="4">
        <v>0</v>
      </c>
      <c r="I64" s="4">
        <v>250</v>
      </c>
      <c r="J64" s="4">
        <v>116</v>
      </c>
      <c r="K64" s="4">
        <v>71</v>
      </c>
      <c r="L64" s="4">
        <v>20.350000000000001</v>
      </c>
      <c r="M64" s="4">
        <v>88</v>
      </c>
      <c r="N64" s="4">
        <v>94</v>
      </c>
      <c r="O64" s="4">
        <v>0</v>
      </c>
      <c r="P64" s="5">
        <f>$AI$9+SUMPRODUCT($A64*$AI$10+$B64*$AI$11+$C64*$AI$12+$D64*$AI$13+$E64*$AI$14+$F64*$AI$15+$G64*$AI$16+$H64*$AI$17+$I64*$AI$18+$J64*$AI$19+$K64*$AI$20+$L64*$AI$21+$M64*$AI$22+$N64*$AI$24)</f>
        <v>-2.6058359085000005</v>
      </c>
      <c r="Q64" s="4">
        <f t="shared" ref="Q64:Q78" si="25">EXP($P64)</f>
        <v>7.3841386749453675E-2</v>
      </c>
      <c r="R64" s="4">
        <f t="shared" ref="R64:R78" si="26">Q64/(1+Q64)</f>
        <v>6.8763774297220484E-2</v>
      </c>
      <c r="S64" s="4">
        <f t="shared" ref="S64:S78" si="27">IF(O64=1,R64,1-R64)</f>
        <v>0.93123622570277953</v>
      </c>
      <c r="T64" s="4">
        <f t="shared" ref="T64:T78" si="28">LOG($S64)</f>
        <v>-3.0940138024071237E-2</v>
      </c>
      <c r="U64" s="4">
        <f>IF($R64&gt;$X$15,1,0)</f>
        <v>0</v>
      </c>
      <c r="V64" s="4"/>
      <c r="W64" s="4"/>
      <c r="X64" s="4"/>
      <c r="Y64" s="4"/>
      <c r="Z64" s="4"/>
      <c r="AA64" s="4"/>
      <c r="AB64" s="4"/>
      <c r="AC64" s="4"/>
      <c r="AD64" s="4"/>
      <c r="AE64" s="4"/>
      <c r="AF64" s="4"/>
      <c r="AG64" s="4"/>
      <c r="AH64" s="4"/>
      <c r="AI64" s="4"/>
      <c r="AJ64" s="4"/>
    </row>
    <row r="65" spans="1:36" ht="15.75" customHeight="1">
      <c r="A65" s="4">
        <v>0</v>
      </c>
      <c r="B65" s="4">
        <v>54</v>
      </c>
      <c r="C65" s="4">
        <v>1</v>
      </c>
      <c r="D65" s="4">
        <v>1</v>
      </c>
      <c r="E65" s="4">
        <v>9</v>
      </c>
      <c r="F65" s="4">
        <v>0</v>
      </c>
      <c r="G65" s="4">
        <v>0</v>
      </c>
      <c r="H65" s="4">
        <v>0</v>
      </c>
      <c r="I65" s="4">
        <v>266</v>
      </c>
      <c r="J65" s="4">
        <v>114</v>
      </c>
      <c r="K65" s="4">
        <v>76</v>
      </c>
      <c r="L65" s="4">
        <v>17.61</v>
      </c>
      <c r="M65" s="4">
        <v>88</v>
      </c>
      <c r="N65" s="4">
        <v>55</v>
      </c>
      <c r="O65" s="4">
        <v>0</v>
      </c>
      <c r="P65" s="5">
        <f>$AI$9+SUMPRODUCT($A65*$AI$10+$B65*$AI$11+$C65*$AI$12+$D65*$AI$13+$E65*$AI$14+$F65*$AI$15+$G65*$AI$16+$H65*$AI$17+$I65*$AI$18+$J65*$AI$19+$K65*$AI$20+$L65*$AI$21+$M65*$AI$22+$N65*$AI$24)</f>
        <v>-2.4336757970999994</v>
      </c>
      <c r="Q65" s="4">
        <f t="shared" si="25"/>
        <v>8.7713821074552001E-2</v>
      </c>
      <c r="R65" s="4">
        <f t="shared" si="26"/>
        <v>8.0640531889076814E-2</v>
      </c>
      <c r="S65" s="4">
        <f t="shared" si="27"/>
        <v>0.91935946811092317</v>
      </c>
      <c r="T65" s="4">
        <f t="shared" si="28"/>
        <v>-3.6514646946149809E-2</v>
      </c>
      <c r="U65" s="4">
        <f>IF($R65&gt;$X$15,1,0)</f>
        <v>0</v>
      </c>
      <c r="V65" s="4"/>
      <c r="W65" s="4"/>
      <c r="X65" s="4"/>
      <c r="Y65" s="4"/>
      <c r="Z65" s="4"/>
      <c r="AA65" s="4"/>
      <c r="AB65" s="4"/>
      <c r="AC65" s="4"/>
      <c r="AD65" s="4"/>
      <c r="AE65" s="4"/>
      <c r="AF65" s="4"/>
      <c r="AG65" s="4"/>
      <c r="AH65" s="4"/>
      <c r="AI65" s="4"/>
      <c r="AJ65" s="4"/>
    </row>
    <row r="66" spans="1:36" ht="15.75" customHeight="1">
      <c r="A66" s="4">
        <v>1</v>
      </c>
      <c r="B66" s="4">
        <v>49</v>
      </c>
      <c r="C66" s="4">
        <v>1</v>
      </c>
      <c r="D66" s="4">
        <v>1</v>
      </c>
      <c r="E66" s="4">
        <v>2</v>
      </c>
      <c r="F66" s="4">
        <v>0</v>
      </c>
      <c r="G66" s="4">
        <v>0</v>
      </c>
      <c r="H66" s="4">
        <v>1</v>
      </c>
      <c r="I66" s="4">
        <v>255</v>
      </c>
      <c r="J66" s="4">
        <v>143.5</v>
      </c>
      <c r="K66" s="4">
        <v>81</v>
      </c>
      <c r="L66" s="4">
        <v>25.65</v>
      </c>
      <c r="M66" s="4">
        <v>75</v>
      </c>
      <c r="N66" s="4">
        <v>80</v>
      </c>
      <c r="O66" s="4">
        <v>0</v>
      </c>
      <c r="P66" s="5">
        <f>$AI$9+SUMPRODUCT($A66*$AI$10+$B66*$AI$11+$C66*$AI$12+$D66*$AI$13+$E66*$AI$14+$F66*$AI$15+$G66*$AI$16+$H66*$AI$17+$I66*$AI$18+$J66*$AI$19+$K66*$AI$20+$L66*$AI$21+$M66*$AI$22+$N66*$AI$24)</f>
        <v>-1.3993309215000007</v>
      </c>
      <c r="Q66" s="4">
        <f t="shared" si="25"/>
        <v>0.24676201187720029</v>
      </c>
      <c r="R66" s="4">
        <f t="shared" si="26"/>
        <v>0.19792230556147639</v>
      </c>
      <c r="S66" s="4">
        <f t="shared" si="27"/>
        <v>0.80207769443852361</v>
      </c>
      <c r="T66" s="4">
        <f t="shared" si="28"/>
        <v>-9.57835611028372E-2</v>
      </c>
      <c r="U66" s="4">
        <f>IF($R66&gt;$X$15,1,0)</f>
        <v>0</v>
      </c>
      <c r="V66" s="4"/>
      <c r="W66" s="4"/>
      <c r="X66" s="4"/>
      <c r="Y66" s="4"/>
      <c r="Z66" s="4"/>
      <c r="AA66" s="4"/>
      <c r="AB66" s="4"/>
      <c r="AC66" s="4"/>
      <c r="AD66" s="4"/>
      <c r="AE66" s="4"/>
      <c r="AF66" s="4"/>
      <c r="AG66" s="4"/>
      <c r="AH66" s="4"/>
      <c r="AI66" s="4"/>
      <c r="AJ66" s="4"/>
    </row>
    <row r="67" spans="1:36" ht="15.75" customHeight="1">
      <c r="A67" s="4">
        <v>1</v>
      </c>
      <c r="B67" s="4">
        <v>44</v>
      </c>
      <c r="C67" s="4">
        <v>2</v>
      </c>
      <c r="D67" s="4">
        <v>0</v>
      </c>
      <c r="E67" s="4">
        <v>0</v>
      </c>
      <c r="F67" s="4">
        <v>0</v>
      </c>
      <c r="G67" s="4">
        <v>0</v>
      </c>
      <c r="H67" s="4">
        <v>0</v>
      </c>
      <c r="I67" s="4">
        <v>185</v>
      </c>
      <c r="J67" s="4">
        <v>115</v>
      </c>
      <c r="K67" s="4">
        <v>69</v>
      </c>
      <c r="L67" s="4">
        <v>22.29</v>
      </c>
      <c r="M67" s="4">
        <v>65</v>
      </c>
      <c r="N67" s="4">
        <v>82</v>
      </c>
      <c r="O67" s="4">
        <v>0</v>
      </c>
      <c r="P67" s="5">
        <f>$AI$9+SUMPRODUCT($A67*$AI$10+$B67*$AI$11+$C67*$AI$12+$D67*$AI$13+$E67*$AI$14+$F67*$AI$15+$G67*$AI$16+$H67*$AI$17+$I67*$AI$18+$J67*$AI$19+$K67*$AI$20+$L67*$AI$21+$M67*$AI$22+$N67*$AI$24)</f>
        <v>-2.6331104919000001</v>
      </c>
      <c r="Q67" s="4">
        <f t="shared" si="25"/>
        <v>7.1854611089883599E-2</v>
      </c>
      <c r="R67" s="4">
        <f t="shared" si="26"/>
        <v>6.7037647033883041E-2</v>
      </c>
      <c r="S67" s="4">
        <f t="shared" si="27"/>
        <v>0.93296235296611696</v>
      </c>
      <c r="T67" s="4">
        <f t="shared" si="28"/>
        <v>-3.0135880614644492E-2</v>
      </c>
      <c r="U67" s="4">
        <f>IF($R67&gt;$X$15,1,0)</f>
        <v>0</v>
      </c>
      <c r="V67" s="4"/>
      <c r="W67" s="4"/>
      <c r="X67" s="4"/>
      <c r="Y67" s="4"/>
      <c r="Z67" s="4"/>
      <c r="AA67" s="4"/>
      <c r="AB67" s="4"/>
      <c r="AC67" s="4"/>
      <c r="AD67" s="4"/>
      <c r="AE67" s="4"/>
      <c r="AF67" s="4"/>
      <c r="AG67" s="4"/>
      <c r="AH67" s="4"/>
      <c r="AI67" s="4"/>
      <c r="AJ67" s="4"/>
    </row>
    <row r="68" spans="1:36" ht="15.75" customHeight="1">
      <c r="A68" s="4">
        <v>0</v>
      </c>
      <c r="B68" s="4">
        <v>40</v>
      </c>
      <c r="C68" s="4">
        <v>4</v>
      </c>
      <c r="D68" s="4">
        <v>1</v>
      </c>
      <c r="E68" s="4">
        <v>20</v>
      </c>
      <c r="F68" s="4">
        <v>0</v>
      </c>
      <c r="G68" s="4">
        <v>0</v>
      </c>
      <c r="H68" s="4">
        <v>0</v>
      </c>
      <c r="I68" s="4">
        <v>205</v>
      </c>
      <c r="J68" s="4">
        <v>158</v>
      </c>
      <c r="K68" s="4">
        <v>102</v>
      </c>
      <c r="L68" s="4">
        <v>25.45</v>
      </c>
      <c r="M68" s="4">
        <v>75</v>
      </c>
      <c r="N68" s="4">
        <v>87</v>
      </c>
      <c r="O68" s="4">
        <v>1</v>
      </c>
      <c r="P68" s="5">
        <f>$AI$9+SUMPRODUCT($A68*$AI$10+$B68*$AI$11+$C68*$AI$12+$D68*$AI$13+$E68*$AI$14+$F68*$AI$15+$G68*$AI$16+$H68*$AI$17+$I68*$AI$18+$J68*$AI$19+$K68*$AI$20+$L68*$AI$21+$M68*$AI$22+$N68*$AI$24)</f>
        <v>-2.5113411095000018</v>
      </c>
      <c r="Q68" s="4">
        <f t="shared" si="25"/>
        <v>8.1159322684036417E-2</v>
      </c>
      <c r="R68" s="4">
        <f t="shared" si="26"/>
        <v>7.5066940626802359E-2</v>
      </c>
      <c r="S68" s="4">
        <f t="shared" si="27"/>
        <v>7.5066940626802359E-2</v>
      </c>
      <c r="T68" s="4">
        <f t="shared" si="28"/>
        <v>-1.1245512835604503</v>
      </c>
      <c r="U68" s="4">
        <f>IF($R68&gt;$X$15,1,0)</f>
        <v>0</v>
      </c>
      <c r="V68" s="4"/>
      <c r="W68" s="4"/>
      <c r="X68" s="4"/>
      <c r="Y68" s="4"/>
      <c r="Z68" s="4"/>
      <c r="AA68" s="4"/>
      <c r="AB68" s="4"/>
      <c r="AC68" s="4"/>
      <c r="AD68" s="4"/>
      <c r="AE68" s="4"/>
      <c r="AF68" s="4"/>
      <c r="AG68" s="4"/>
      <c r="AH68" s="4"/>
      <c r="AI68" s="4"/>
      <c r="AJ68" s="4"/>
    </row>
    <row r="69" spans="1:36" ht="15.75" customHeight="1">
      <c r="A69" s="4">
        <v>1</v>
      </c>
      <c r="B69" s="4">
        <v>56</v>
      </c>
      <c r="C69" s="4">
        <v>4</v>
      </c>
      <c r="D69" s="4">
        <v>1</v>
      </c>
      <c r="E69" s="4">
        <v>20</v>
      </c>
      <c r="F69" s="4">
        <v>0</v>
      </c>
      <c r="G69" s="4">
        <v>0</v>
      </c>
      <c r="H69" s="4">
        <v>0</v>
      </c>
      <c r="I69" s="4">
        <v>270</v>
      </c>
      <c r="J69" s="4">
        <v>121</v>
      </c>
      <c r="K69" s="4">
        <v>79</v>
      </c>
      <c r="L69" s="4">
        <v>23.58</v>
      </c>
      <c r="M69" s="4">
        <v>95</v>
      </c>
      <c r="N69" s="4">
        <v>93</v>
      </c>
      <c r="O69" s="4">
        <v>0</v>
      </c>
      <c r="P69" s="5">
        <f>$AI$9+SUMPRODUCT($A69*$AI$10+$B69*$AI$11+$C69*$AI$12+$D69*$AI$13+$E69*$AI$14+$F69*$AI$15+$G69*$AI$16+$H69*$AI$17+$I69*$AI$18+$J69*$AI$19+$K69*$AI$20+$L69*$AI$21+$M69*$AI$22+$N69*$AI$24)</f>
        <v>-1.2971951438000007</v>
      </c>
      <c r="Q69" s="4">
        <f t="shared" si="25"/>
        <v>0.27329727855995928</v>
      </c>
      <c r="R69" s="4">
        <f t="shared" si="26"/>
        <v>0.21463744811348842</v>
      </c>
      <c r="S69" s="4">
        <f t="shared" si="27"/>
        <v>0.78536255188651161</v>
      </c>
      <c r="T69" s="4">
        <f t="shared" si="28"/>
        <v>-0.10492981085371182</v>
      </c>
      <c r="U69" s="4">
        <f>IF($R69&gt;$X$15,1,0)</f>
        <v>0</v>
      </c>
      <c r="V69" s="4"/>
      <c r="W69" s="4"/>
      <c r="X69" s="4"/>
      <c r="Y69" s="4"/>
      <c r="Z69" s="4"/>
      <c r="AA69" s="4"/>
      <c r="AB69" s="4"/>
      <c r="AC69" s="4"/>
      <c r="AD69" s="4"/>
      <c r="AE69" s="4"/>
      <c r="AF69" s="4"/>
      <c r="AG69" s="4"/>
      <c r="AH69" s="4"/>
      <c r="AI69" s="4"/>
      <c r="AJ69" s="4"/>
    </row>
    <row r="70" spans="1:36" ht="15.75" customHeight="1">
      <c r="A70" s="4">
        <v>0</v>
      </c>
      <c r="B70" s="4">
        <v>67</v>
      </c>
      <c r="C70" s="4">
        <v>1</v>
      </c>
      <c r="D70" s="4">
        <v>0</v>
      </c>
      <c r="E70" s="4">
        <v>0</v>
      </c>
      <c r="F70" s="4">
        <v>0</v>
      </c>
      <c r="G70" s="4">
        <v>0</v>
      </c>
      <c r="H70" s="4">
        <v>1</v>
      </c>
      <c r="I70" s="4">
        <v>254</v>
      </c>
      <c r="J70" s="4">
        <v>157</v>
      </c>
      <c r="K70" s="4">
        <v>89</v>
      </c>
      <c r="L70" s="4">
        <v>24.25</v>
      </c>
      <c r="M70" s="4">
        <v>60</v>
      </c>
      <c r="N70" s="4">
        <v>74</v>
      </c>
      <c r="O70" s="4">
        <v>0</v>
      </c>
      <c r="P70" s="5">
        <f>$AI$9+SUMPRODUCT($A70*$AI$10+$B70*$AI$11+$C70*$AI$12+$D70*$AI$13+$E70*$AI$14+$F70*$AI$15+$G70*$AI$16+$H70*$AI$17+$I70*$AI$18+$J70*$AI$19+$K70*$AI$20+$L70*$AI$21+$M70*$AI$22+$N70*$AI$24)</f>
        <v>-0.7509603975000001</v>
      </c>
      <c r="Q70" s="4">
        <f t="shared" si="25"/>
        <v>0.47191311086175536</v>
      </c>
      <c r="R70" s="4">
        <f t="shared" si="26"/>
        <v>0.32061207103826</v>
      </c>
      <c r="S70" s="4">
        <f t="shared" si="27"/>
        <v>0.67938792896173994</v>
      </c>
      <c r="T70" s="4">
        <f t="shared" si="28"/>
        <v>-0.16788217373310743</v>
      </c>
      <c r="U70" s="4">
        <f>IF($R70&gt;$X$15,1,0)</f>
        <v>0</v>
      </c>
      <c r="V70" s="4"/>
      <c r="W70" s="4"/>
      <c r="X70" s="4"/>
      <c r="Y70" s="4"/>
      <c r="Z70" s="4"/>
      <c r="AA70" s="4"/>
      <c r="AB70" s="4"/>
      <c r="AC70" s="4"/>
      <c r="AD70" s="4"/>
      <c r="AE70" s="4"/>
      <c r="AF70" s="4"/>
      <c r="AG70" s="4"/>
      <c r="AH70" s="4"/>
      <c r="AI70" s="4"/>
      <c r="AJ70" s="4"/>
    </row>
    <row r="71" spans="1:36" ht="15.75" customHeight="1">
      <c r="A71" s="4">
        <v>1</v>
      </c>
      <c r="B71" s="4">
        <v>53</v>
      </c>
      <c r="C71" s="4">
        <v>1</v>
      </c>
      <c r="D71" s="4">
        <v>1</v>
      </c>
      <c r="E71" s="4">
        <v>20</v>
      </c>
      <c r="F71" s="4">
        <v>0</v>
      </c>
      <c r="G71" s="4">
        <v>0</v>
      </c>
      <c r="H71" s="4">
        <v>0</v>
      </c>
      <c r="I71" s="4">
        <v>220</v>
      </c>
      <c r="J71" s="4">
        <v>123.5</v>
      </c>
      <c r="K71" s="4">
        <v>75</v>
      </c>
      <c r="L71" s="4">
        <v>19.64</v>
      </c>
      <c r="M71" s="4">
        <v>78</v>
      </c>
      <c r="N71" s="4">
        <v>73</v>
      </c>
      <c r="O71" s="4">
        <v>0</v>
      </c>
      <c r="P71" s="5">
        <f>$AI$9+SUMPRODUCT($A71*$AI$10+$B71*$AI$11+$C71*$AI$12+$D71*$AI$13+$E71*$AI$14+$F71*$AI$15+$G71*$AI$16+$H71*$AI$17+$I71*$AI$18+$J71*$AI$19+$K71*$AI$20+$L71*$AI$21+$M71*$AI$22+$N71*$AI$24)</f>
        <v>-1.5234221304000002</v>
      </c>
      <c r="Q71" s="4">
        <f t="shared" si="25"/>
        <v>0.21796470556029715</v>
      </c>
      <c r="R71" s="4">
        <f t="shared" si="26"/>
        <v>0.17895814596698631</v>
      </c>
      <c r="S71" s="4">
        <f t="shared" si="27"/>
        <v>0.82104185403301366</v>
      </c>
      <c r="T71" s="4">
        <f t="shared" si="28"/>
        <v>-8.5634703401541057E-2</v>
      </c>
      <c r="U71" s="4">
        <f>IF($R71&gt;$X$15,1,0)</f>
        <v>0</v>
      </c>
      <c r="V71" s="4"/>
      <c r="W71" s="4"/>
      <c r="X71" s="4"/>
      <c r="Y71" s="4"/>
      <c r="Z71" s="4"/>
      <c r="AA71" s="4"/>
      <c r="AB71" s="4"/>
      <c r="AC71" s="4"/>
      <c r="AD71" s="4"/>
      <c r="AE71" s="4"/>
      <c r="AF71" s="4"/>
      <c r="AG71" s="4"/>
      <c r="AH71" s="4"/>
      <c r="AI71" s="4"/>
      <c r="AJ71" s="4"/>
    </row>
    <row r="72" spans="1:36" ht="15.75" customHeight="1">
      <c r="A72" s="4">
        <v>0</v>
      </c>
      <c r="B72" s="4">
        <v>57</v>
      </c>
      <c r="C72" s="4">
        <v>1</v>
      </c>
      <c r="D72" s="4">
        <v>1</v>
      </c>
      <c r="E72" s="4">
        <v>3</v>
      </c>
      <c r="F72" s="4">
        <v>0</v>
      </c>
      <c r="G72" s="4">
        <v>0</v>
      </c>
      <c r="H72" s="4">
        <v>0</v>
      </c>
      <c r="I72" s="4">
        <v>235</v>
      </c>
      <c r="J72" s="4">
        <v>126.5</v>
      </c>
      <c r="K72" s="4">
        <v>80</v>
      </c>
      <c r="L72" s="4">
        <v>24.88</v>
      </c>
      <c r="M72" s="4">
        <v>83</v>
      </c>
      <c r="N72" s="4">
        <v>72</v>
      </c>
      <c r="O72" s="4">
        <v>0</v>
      </c>
      <c r="P72" s="5">
        <f>$AI$9+SUMPRODUCT($A72*$AI$10+$B72*$AI$11+$C72*$AI$12+$D72*$AI$13+$E72*$AI$14+$F72*$AI$15+$G72*$AI$16+$H72*$AI$17+$I72*$AI$18+$J72*$AI$19+$K72*$AI$20+$L72*$AI$21+$M72*$AI$22+$N72*$AI$24)</f>
        <v>-2.0577740068000008</v>
      </c>
      <c r="Q72" s="4">
        <f t="shared" si="25"/>
        <v>0.1277379975696751</v>
      </c>
      <c r="R72" s="4">
        <f t="shared" si="26"/>
        <v>0.11326921487522465</v>
      </c>
      <c r="S72" s="4">
        <f t="shared" si="27"/>
        <v>0.88673078512477532</v>
      </c>
      <c r="T72" s="4">
        <f t="shared" si="28"/>
        <v>-5.2208213630977968E-2</v>
      </c>
      <c r="U72" s="4">
        <f>IF($R72&gt;$X$15,1,0)</f>
        <v>0</v>
      </c>
      <c r="V72" s="4"/>
      <c r="W72" s="4"/>
      <c r="X72" s="4"/>
      <c r="Y72" s="4"/>
      <c r="Z72" s="4"/>
      <c r="AA72" s="4"/>
      <c r="AB72" s="4"/>
      <c r="AC72" s="4"/>
      <c r="AD72" s="4"/>
      <c r="AE72" s="4"/>
      <c r="AF72" s="4"/>
      <c r="AG72" s="4"/>
      <c r="AH72" s="4"/>
      <c r="AI72" s="4"/>
      <c r="AJ72" s="4"/>
    </row>
    <row r="73" spans="1:36" ht="15.75" customHeight="1">
      <c r="A73" s="4">
        <v>1</v>
      </c>
      <c r="B73" s="4">
        <v>57</v>
      </c>
      <c r="C73" s="4">
        <v>1</v>
      </c>
      <c r="D73" s="4">
        <v>0</v>
      </c>
      <c r="E73" s="4">
        <v>0</v>
      </c>
      <c r="F73" s="4">
        <v>0</v>
      </c>
      <c r="G73" s="4">
        <v>0</v>
      </c>
      <c r="H73" s="4">
        <v>0</v>
      </c>
      <c r="I73" s="4">
        <v>220</v>
      </c>
      <c r="J73" s="4">
        <v>136</v>
      </c>
      <c r="K73" s="4">
        <v>84</v>
      </c>
      <c r="L73" s="4">
        <v>26.84</v>
      </c>
      <c r="M73" s="4">
        <v>75</v>
      </c>
      <c r="N73" s="4">
        <v>64</v>
      </c>
      <c r="O73" s="4">
        <v>1</v>
      </c>
      <c r="P73" s="5">
        <f>$AI$9+SUMPRODUCT($A73*$AI$10+$B73*$AI$11+$C73*$AI$12+$D73*$AI$13+$E73*$AI$14+$F73*$AI$15+$G73*$AI$16+$H73*$AI$17+$I73*$AI$18+$J73*$AI$19+$K73*$AI$20+$L73*$AI$21+$M73*$AI$22+$N73*$AI$24)</f>
        <v>-1.5513347524000016</v>
      </c>
      <c r="Q73" s="4">
        <f t="shared" si="25"/>
        <v>0.21196486431686271</v>
      </c>
      <c r="R73" s="4">
        <f t="shared" si="26"/>
        <v>0.17489357204784894</v>
      </c>
      <c r="S73" s="4">
        <f t="shared" si="27"/>
        <v>0.17489357204784894</v>
      </c>
      <c r="T73" s="4">
        <f t="shared" si="28"/>
        <v>-0.75722615207335031</v>
      </c>
      <c r="U73" s="4">
        <f>IF($R73&gt;$X$15,1,0)</f>
        <v>0</v>
      </c>
      <c r="V73" s="4"/>
      <c r="W73" s="4"/>
      <c r="X73" s="4"/>
      <c r="Y73" s="4"/>
      <c r="Z73" s="4"/>
      <c r="AA73" s="4"/>
      <c r="AB73" s="4"/>
      <c r="AC73" s="4"/>
      <c r="AD73" s="4"/>
      <c r="AE73" s="4"/>
      <c r="AF73" s="4"/>
      <c r="AG73" s="4"/>
      <c r="AH73" s="4"/>
      <c r="AI73" s="4"/>
      <c r="AJ73" s="4"/>
    </row>
    <row r="74" spans="1:36" ht="15.75" customHeight="1">
      <c r="A74" s="4">
        <v>0</v>
      </c>
      <c r="B74" s="4">
        <v>63</v>
      </c>
      <c r="C74" s="4">
        <v>1</v>
      </c>
      <c r="D74" s="4">
        <v>0</v>
      </c>
      <c r="E74" s="4">
        <v>0</v>
      </c>
      <c r="F74" s="4">
        <v>0</v>
      </c>
      <c r="G74" s="4">
        <v>0</v>
      </c>
      <c r="H74" s="4">
        <v>1</v>
      </c>
      <c r="I74" s="4">
        <v>252</v>
      </c>
      <c r="J74" s="4">
        <v>154</v>
      </c>
      <c r="K74" s="4">
        <v>87</v>
      </c>
      <c r="L74" s="4">
        <v>28.6</v>
      </c>
      <c r="M74" s="4">
        <v>72</v>
      </c>
      <c r="N74" s="4">
        <v>45</v>
      </c>
      <c r="O74" s="4">
        <v>0</v>
      </c>
      <c r="P74" s="5">
        <f>$AI$9+SUMPRODUCT($A74*$AI$10+$B74*$AI$11+$C74*$AI$12+$D74*$AI$13+$E74*$AI$14+$F74*$AI$15+$G74*$AI$16+$H74*$AI$17+$I74*$AI$18+$J74*$AI$19+$K74*$AI$20+$L74*$AI$21+$M74*$AI$22+$N74*$AI$24)</f>
        <v>-1.2691781760000005</v>
      </c>
      <c r="Q74" s="4">
        <f t="shared" si="25"/>
        <v>0.28106251080719352</v>
      </c>
      <c r="R74" s="4">
        <f t="shared" si="26"/>
        <v>0.21939796726242258</v>
      </c>
      <c r="S74" s="4">
        <f t="shared" si="27"/>
        <v>0.78060203273757744</v>
      </c>
      <c r="T74" s="4">
        <f t="shared" si="28"/>
        <v>-0.10757032212271324</v>
      </c>
      <c r="U74" s="4">
        <f>IF($R74&gt;$X$15,1,0)</f>
        <v>0</v>
      </c>
      <c r="V74" s="4"/>
      <c r="W74" s="4"/>
      <c r="X74" s="4"/>
      <c r="Y74" s="4"/>
      <c r="Z74" s="4"/>
      <c r="AA74" s="4"/>
      <c r="AB74" s="4"/>
      <c r="AC74" s="4"/>
      <c r="AD74" s="4"/>
      <c r="AE74" s="4"/>
      <c r="AF74" s="4"/>
      <c r="AG74" s="4"/>
      <c r="AH74" s="4"/>
      <c r="AI74" s="4"/>
      <c r="AJ74" s="4"/>
    </row>
    <row r="75" spans="1:36" ht="15.75" customHeight="1">
      <c r="A75" s="4">
        <v>0</v>
      </c>
      <c r="B75" s="4">
        <v>62</v>
      </c>
      <c r="C75" s="4">
        <v>1</v>
      </c>
      <c r="D75" s="4">
        <v>0</v>
      </c>
      <c r="E75" s="4">
        <v>0</v>
      </c>
      <c r="F75" s="4">
        <v>0</v>
      </c>
      <c r="G75" s="4">
        <v>0</v>
      </c>
      <c r="H75" s="4">
        <v>1</v>
      </c>
      <c r="I75" s="4">
        <v>212</v>
      </c>
      <c r="J75" s="4">
        <v>190</v>
      </c>
      <c r="K75" s="4">
        <v>99</v>
      </c>
      <c r="L75" s="4">
        <v>29.64</v>
      </c>
      <c r="M75" s="4">
        <v>100</v>
      </c>
      <c r="N75" s="4">
        <v>202</v>
      </c>
      <c r="O75" s="4">
        <v>0</v>
      </c>
      <c r="P75" s="5">
        <f>$AI$9+SUMPRODUCT($A75*$AI$10+$B75*$AI$11+$C75*$AI$12+$D75*$AI$13+$E75*$AI$14+$F75*$AI$15+$G75*$AI$16+$H75*$AI$17+$I75*$AI$18+$J75*$AI$19+$K75*$AI$20+$L75*$AI$21+$M75*$AI$22+$N75*$AI$24)</f>
        <v>0.14224531959999887</v>
      </c>
      <c r="Q75" s="4">
        <f t="shared" si="25"/>
        <v>1.152859432864243</v>
      </c>
      <c r="R75" s="4">
        <f t="shared" si="26"/>
        <v>0.5355014894448713</v>
      </c>
      <c r="S75" s="4">
        <f t="shared" si="27"/>
        <v>0.4644985105551287</v>
      </c>
      <c r="T75" s="4">
        <f t="shared" si="28"/>
        <v>-0.33301567426178358</v>
      </c>
      <c r="U75" s="4">
        <f>IF($R75&gt;$X$15,1,0)</f>
        <v>1</v>
      </c>
      <c r="V75" s="4"/>
      <c r="W75" s="4"/>
      <c r="X75" s="4"/>
      <c r="Y75" s="4"/>
      <c r="Z75" s="4"/>
      <c r="AA75" s="4"/>
      <c r="AB75" s="4"/>
      <c r="AC75" s="4"/>
      <c r="AD75" s="4"/>
      <c r="AE75" s="4"/>
      <c r="AF75" s="4"/>
      <c r="AG75" s="4"/>
      <c r="AH75" s="4"/>
      <c r="AI75" s="4"/>
      <c r="AJ75" s="4"/>
    </row>
    <row r="76" spans="1:36" ht="15.75" customHeight="1">
      <c r="A76" s="4">
        <v>1</v>
      </c>
      <c r="B76" s="4">
        <v>38</v>
      </c>
      <c r="C76" s="4">
        <v>1</v>
      </c>
      <c r="D76" s="4">
        <v>1</v>
      </c>
      <c r="E76" s="4">
        <v>20</v>
      </c>
      <c r="F76" s="4">
        <v>0</v>
      </c>
      <c r="G76" s="4">
        <v>0</v>
      </c>
      <c r="H76" s="4">
        <v>0</v>
      </c>
      <c r="I76" s="4">
        <v>223</v>
      </c>
      <c r="J76" s="4">
        <v>107</v>
      </c>
      <c r="K76" s="4">
        <v>73</v>
      </c>
      <c r="L76" s="4">
        <v>23.01</v>
      </c>
      <c r="M76" s="4">
        <v>65</v>
      </c>
      <c r="N76" s="4">
        <v>78</v>
      </c>
      <c r="O76" s="4">
        <v>0</v>
      </c>
      <c r="P76" s="5">
        <f>$AI$9+SUMPRODUCT($A76*$AI$10+$B76*$AI$11+$C76*$AI$12+$D76*$AI$13+$E76*$AI$14+$F76*$AI$15+$G76*$AI$16+$H76*$AI$17+$I76*$AI$18+$J76*$AI$19+$K76*$AI$20+$L76*$AI$21+$M76*$AI$22+$N76*$AI$24)</f>
        <v>-2.6129903111000008</v>
      </c>
      <c r="Q76" s="4">
        <f t="shared" si="25"/>
        <v>7.3314981044636018E-2</v>
      </c>
      <c r="R76" s="4">
        <f t="shared" si="26"/>
        <v>6.8307050902503955E-2</v>
      </c>
      <c r="S76" s="4">
        <f t="shared" si="27"/>
        <v>0.931692949097496</v>
      </c>
      <c r="T76" s="4">
        <f t="shared" si="28"/>
        <v>-3.0727191169474071E-2</v>
      </c>
      <c r="U76" s="4">
        <f>IF($R76&gt;$X$15,1,0)</f>
        <v>0</v>
      </c>
      <c r="V76" s="4"/>
      <c r="W76" s="4"/>
      <c r="X76" s="4"/>
      <c r="Y76" s="4"/>
      <c r="Z76" s="4"/>
      <c r="AA76" s="4"/>
      <c r="AB76" s="4"/>
      <c r="AC76" s="4"/>
      <c r="AD76" s="4"/>
      <c r="AE76" s="4"/>
      <c r="AF76" s="4"/>
      <c r="AG76" s="4"/>
      <c r="AH76" s="4"/>
      <c r="AI76" s="4"/>
      <c r="AJ76" s="4"/>
    </row>
    <row r="77" spans="1:36" ht="15.75" customHeight="1">
      <c r="A77" s="4">
        <v>0</v>
      </c>
      <c r="B77" s="4">
        <v>47</v>
      </c>
      <c r="C77" s="4">
        <v>2</v>
      </c>
      <c r="D77" s="4">
        <v>1</v>
      </c>
      <c r="E77" s="4">
        <v>20</v>
      </c>
      <c r="F77" s="4">
        <v>0</v>
      </c>
      <c r="G77" s="4">
        <v>0</v>
      </c>
      <c r="H77" s="4">
        <v>0</v>
      </c>
      <c r="I77" s="4">
        <v>300</v>
      </c>
      <c r="J77" s="4">
        <v>112.5</v>
      </c>
      <c r="K77" s="4">
        <v>60</v>
      </c>
      <c r="L77" s="4">
        <v>20.13</v>
      </c>
      <c r="M77" s="4">
        <v>76</v>
      </c>
      <c r="N77" s="4">
        <v>83</v>
      </c>
      <c r="O77" s="4">
        <v>0</v>
      </c>
      <c r="P77" s="5">
        <f>$AI$9+SUMPRODUCT($A77*$AI$10+$B77*$AI$11+$C77*$AI$12+$D77*$AI$13+$E77*$AI$14+$F77*$AI$15+$G77*$AI$16+$H77*$AI$17+$I77*$AI$18+$J77*$AI$19+$K77*$AI$20+$L77*$AI$21+$M77*$AI$22+$N77*$AI$24)</f>
        <v>-2.3455110143000004</v>
      </c>
      <c r="Q77" s="4">
        <f t="shared" si="25"/>
        <v>9.5798235352022545E-2</v>
      </c>
      <c r="R77" s="4">
        <f t="shared" si="26"/>
        <v>8.7423242948778415E-2</v>
      </c>
      <c r="S77" s="4">
        <f t="shared" si="27"/>
        <v>0.91257675705122154</v>
      </c>
      <c r="T77" s="4">
        <f t="shared" si="28"/>
        <v>-3.9730596721527095E-2</v>
      </c>
      <c r="U77" s="4">
        <f>IF($R77&gt;$X$15,1,0)</f>
        <v>0</v>
      </c>
      <c r="V77" s="4"/>
      <c r="W77" s="4"/>
      <c r="X77" s="4"/>
      <c r="Y77" s="4"/>
      <c r="Z77" s="4"/>
      <c r="AA77" s="4"/>
      <c r="AB77" s="4"/>
      <c r="AC77" s="4"/>
      <c r="AD77" s="4"/>
      <c r="AE77" s="4"/>
      <c r="AF77" s="4"/>
      <c r="AG77" s="4"/>
      <c r="AH77" s="4"/>
      <c r="AI77" s="4"/>
      <c r="AJ77" s="4"/>
    </row>
    <row r="78" spans="1:36" ht="15.75" customHeight="1">
      <c r="A78" s="4">
        <v>0</v>
      </c>
      <c r="B78" s="4">
        <v>52</v>
      </c>
      <c r="C78" s="4">
        <v>4</v>
      </c>
      <c r="D78" s="4">
        <v>0</v>
      </c>
      <c r="E78" s="4">
        <v>0</v>
      </c>
      <c r="F78" s="4">
        <v>0</v>
      </c>
      <c r="G78" s="4">
        <v>0</v>
      </c>
      <c r="H78" s="4">
        <v>0</v>
      </c>
      <c r="I78" s="4">
        <v>302</v>
      </c>
      <c r="J78" s="4">
        <v>110</v>
      </c>
      <c r="K78" s="4">
        <v>67.5</v>
      </c>
      <c r="L78" s="4">
        <v>23.51</v>
      </c>
      <c r="M78" s="4">
        <v>63</v>
      </c>
      <c r="N78" s="4">
        <v>87</v>
      </c>
      <c r="O78" s="4">
        <v>0</v>
      </c>
      <c r="P78" s="5">
        <f>$AI$9+SUMPRODUCT($A78*$AI$10+$B78*$AI$11+$C78*$AI$12+$D78*$AI$13+$E78*$AI$14+$F78*$AI$15+$G78*$AI$16+$H78*$AI$17+$I78*$AI$18+$J78*$AI$19+$K78*$AI$20+$L78*$AI$21+$M78*$AI$22+$N78*$AI$24)</f>
        <v>-2.523338046100001</v>
      </c>
      <c r="Q78" s="4">
        <f t="shared" si="25"/>
        <v>8.0191476637323317E-2</v>
      </c>
      <c r="R78" s="4">
        <f t="shared" si="26"/>
        <v>7.4238205329079612E-2</v>
      </c>
      <c r="S78" s="4">
        <f t="shared" si="27"/>
        <v>0.92576179467092035</v>
      </c>
      <c r="T78" s="4">
        <f t="shared" si="28"/>
        <v>-3.3500746113123411E-2</v>
      </c>
      <c r="U78" s="4">
        <f>IF($R78&gt;$X$15,1,0)</f>
        <v>0</v>
      </c>
      <c r="V78" s="4"/>
      <c r="W78" s="4"/>
      <c r="X78" s="4"/>
      <c r="Y78" s="4"/>
      <c r="Z78" s="4"/>
      <c r="AA78" s="4"/>
      <c r="AB78" s="4"/>
      <c r="AC78" s="4"/>
      <c r="AD78" s="4"/>
      <c r="AE78" s="4"/>
      <c r="AF78" s="4"/>
      <c r="AG78" s="4"/>
      <c r="AH78" s="4"/>
      <c r="AI78" s="4"/>
      <c r="AJ78" s="4"/>
    </row>
    <row r="79" spans="1:36" ht="15.75" hidden="1" customHeight="1">
      <c r="A79" s="4">
        <v>0</v>
      </c>
      <c r="B79" s="4">
        <v>63</v>
      </c>
      <c r="C79" s="4">
        <v>4</v>
      </c>
      <c r="D79" s="4">
        <v>0</v>
      </c>
      <c r="E79" s="4">
        <v>0</v>
      </c>
      <c r="F79" s="4">
        <v>0</v>
      </c>
      <c r="G79" s="4">
        <v>0</v>
      </c>
      <c r="H79" s="4">
        <v>0</v>
      </c>
      <c r="I79" s="4">
        <v>248</v>
      </c>
      <c r="J79" s="4">
        <v>164.5</v>
      </c>
      <c r="K79" s="4">
        <v>76</v>
      </c>
      <c r="L79" s="4">
        <v>29.35</v>
      </c>
      <c r="M79" s="4">
        <v>70</v>
      </c>
      <c r="N79" s="3" t="s">
        <v>56</v>
      </c>
      <c r="O79" s="4">
        <v>0</v>
      </c>
      <c r="P79" s="4"/>
      <c r="Q79" s="4"/>
      <c r="R79" s="4"/>
      <c r="S79" s="4"/>
      <c r="T79" s="4"/>
      <c r="U79" s="4"/>
      <c r="V79" s="4"/>
      <c r="W79" s="4"/>
      <c r="X79" s="4"/>
      <c r="Y79" s="4"/>
      <c r="Z79" s="4"/>
      <c r="AA79" s="4"/>
      <c r="AB79" s="4"/>
      <c r="AC79" s="4"/>
      <c r="AD79" s="4"/>
      <c r="AE79" s="4"/>
      <c r="AF79" s="4"/>
      <c r="AG79" s="4"/>
      <c r="AH79" s="4"/>
      <c r="AI79" s="4"/>
      <c r="AJ79" s="4"/>
    </row>
    <row r="80" spans="1:36" ht="15.75" customHeight="1">
      <c r="A80" s="4">
        <v>1</v>
      </c>
      <c r="B80" s="4">
        <v>42</v>
      </c>
      <c r="C80" s="4">
        <v>3</v>
      </c>
      <c r="D80" s="4">
        <v>1</v>
      </c>
      <c r="E80" s="4">
        <v>10</v>
      </c>
      <c r="F80" s="4">
        <v>0</v>
      </c>
      <c r="G80" s="4">
        <v>0</v>
      </c>
      <c r="H80" s="4">
        <v>0</v>
      </c>
      <c r="I80" s="4">
        <v>175</v>
      </c>
      <c r="J80" s="4">
        <v>116</v>
      </c>
      <c r="K80" s="4">
        <v>72.5</v>
      </c>
      <c r="L80" s="4">
        <v>28.61</v>
      </c>
      <c r="M80" s="4">
        <v>63</v>
      </c>
      <c r="N80" s="4">
        <v>95</v>
      </c>
      <c r="O80" s="4">
        <v>0</v>
      </c>
      <c r="P80" s="5">
        <f>$AI$9+SUMPRODUCT($A80*$AI$10+$B80*$AI$11+$C80*$AI$12+$D80*$AI$13+$E80*$AI$14+$F80*$AI$15+$G80*$AI$16+$H80*$AI$17+$I80*$AI$18+$J80*$AI$19+$K80*$AI$20+$L80*$AI$21+$M80*$AI$22+$N80*$AI$24)</f>
        <v>-2.4361651170999989</v>
      </c>
      <c r="Q80" s="4">
        <f t="shared" ref="Q80:Q85" si="29">EXP($P80)</f>
        <v>8.7495744848842816E-2</v>
      </c>
      <c r="R80" s="4">
        <f t="shared" ref="R80:R85" si="30">Q80/(1+Q80)</f>
        <v>8.0456172139785564E-2</v>
      </c>
      <c r="S80" s="4">
        <f t="shared" ref="S80:S85" si="31">IF(O80=1,R80,1-R80)</f>
        <v>0.91954382786021438</v>
      </c>
      <c r="T80" s="4">
        <f t="shared" ref="T80:T85" si="32">LOG($S80)</f>
        <v>-3.6427566323426572E-2</v>
      </c>
      <c r="U80" s="4">
        <f>IF($R80&gt;$X$15,1,0)</f>
        <v>0</v>
      </c>
      <c r="V80" s="4"/>
      <c r="W80" s="4"/>
      <c r="X80" s="4"/>
      <c r="Y80" s="4"/>
      <c r="Z80" s="4"/>
      <c r="AA80" s="4"/>
      <c r="AB80" s="4"/>
      <c r="AC80" s="4"/>
      <c r="AD80" s="4"/>
      <c r="AE80" s="4"/>
      <c r="AF80" s="4"/>
      <c r="AG80" s="4"/>
      <c r="AH80" s="4"/>
      <c r="AI80" s="4"/>
      <c r="AJ80" s="4"/>
    </row>
    <row r="81" spans="1:36" ht="15.75" hidden="1" customHeight="1">
      <c r="A81" s="4">
        <v>0</v>
      </c>
      <c r="B81" s="4">
        <v>37</v>
      </c>
      <c r="C81" s="3" t="s">
        <v>56</v>
      </c>
      <c r="D81" s="4">
        <v>0</v>
      </c>
      <c r="E81" s="4">
        <v>0</v>
      </c>
      <c r="F81" s="4">
        <v>0</v>
      </c>
      <c r="G81" s="4">
        <v>0</v>
      </c>
      <c r="H81" s="4">
        <v>0</v>
      </c>
      <c r="I81" s="4">
        <v>200</v>
      </c>
      <c r="J81" s="4">
        <v>119</v>
      </c>
      <c r="K81" s="4">
        <v>79</v>
      </c>
      <c r="L81" s="4">
        <v>33.29</v>
      </c>
      <c r="M81" s="4">
        <v>67</v>
      </c>
      <c r="N81" s="4">
        <v>87</v>
      </c>
      <c r="O81" s="4">
        <v>0</v>
      </c>
      <c r="P81" s="4" t="e">
        <f>$AI$9+SUMPRODUCT($A81*$AI$10+$B81*$AI$11+$C81*$AI$12+$D81*$AI$13+$E81*$AI$14+$F81*$AI$15+$G81*$AI$16+$H81*$AI$17+$I81*$AI$18+$J81*$AI$19+$K81*$AI$20+$L81*$AI$21+$M81*$AI$22+$N81*$AI$24)</f>
        <v>#VALUE!</v>
      </c>
      <c r="Q81" s="4" t="e">
        <f t="shared" si="29"/>
        <v>#VALUE!</v>
      </c>
      <c r="R81" s="4" t="e">
        <f t="shared" si="30"/>
        <v>#VALUE!</v>
      </c>
      <c r="S81" s="4" t="e">
        <f t="shared" si="31"/>
        <v>#VALUE!</v>
      </c>
      <c r="T81" s="4" t="e">
        <f t="shared" si="32"/>
        <v>#VALUE!</v>
      </c>
      <c r="U81" s="4" t="e">
        <f t="shared" ref="U81" si="33">IF($R81&gt;0.5,1,0)</f>
        <v>#VALUE!</v>
      </c>
      <c r="V81" s="4"/>
      <c r="W81" s="4"/>
      <c r="X81" s="4"/>
      <c r="Y81" s="4"/>
      <c r="Z81" s="4"/>
      <c r="AA81" s="4"/>
      <c r="AB81" s="4"/>
      <c r="AC81" s="4"/>
      <c r="AD81" s="4"/>
      <c r="AE81" s="4"/>
      <c r="AF81" s="4"/>
      <c r="AG81" s="4"/>
      <c r="AH81" s="4"/>
      <c r="AI81" s="4"/>
      <c r="AJ81" s="4"/>
    </row>
    <row r="82" spans="1:36" ht="15.75" customHeight="1">
      <c r="A82" s="4">
        <v>0</v>
      </c>
      <c r="B82" s="4">
        <v>41</v>
      </c>
      <c r="C82" s="4">
        <v>1</v>
      </c>
      <c r="D82" s="4">
        <v>1</v>
      </c>
      <c r="E82" s="4">
        <v>20</v>
      </c>
      <c r="F82" s="4">
        <v>0</v>
      </c>
      <c r="G82" s="4">
        <v>0</v>
      </c>
      <c r="H82" s="4">
        <v>1</v>
      </c>
      <c r="I82" s="4">
        <v>189</v>
      </c>
      <c r="J82" s="4">
        <v>150</v>
      </c>
      <c r="K82" s="4">
        <v>106</v>
      </c>
      <c r="L82" s="4">
        <v>33.799999999999997</v>
      </c>
      <c r="M82" s="4">
        <v>85</v>
      </c>
      <c r="N82" s="4">
        <v>75</v>
      </c>
      <c r="O82" s="4">
        <v>0</v>
      </c>
      <c r="P82" s="5">
        <f>$AI$9+SUMPRODUCT($A82*$AI$10+$B82*$AI$11+$C82*$AI$12+$D82*$AI$13+$E82*$AI$14+$F82*$AI$15+$G82*$AI$16+$H82*$AI$17+$I82*$AI$18+$J82*$AI$19+$K82*$AI$20+$L82*$AI$21+$M82*$AI$22+$N82*$AI$24)</f>
        <v>-2.3115407780000004</v>
      </c>
      <c r="Q82" s="4">
        <f t="shared" si="29"/>
        <v>9.9108429769449391E-2</v>
      </c>
      <c r="R82" s="4">
        <f t="shared" si="30"/>
        <v>9.0171658305121472E-2</v>
      </c>
      <c r="S82" s="4">
        <f t="shared" si="31"/>
        <v>0.90982834169487847</v>
      </c>
      <c r="T82" s="4">
        <f t="shared" si="32"/>
        <v>-4.1040538763503991E-2</v>
      </c>
      <c r="U82" s="4">
        <f>IF($R82&gt;$X$15,1,0)</f>
        <v>0</v>
      </c>
      <c r="V82" s="4"/>
      <c r="W82" s="4"/>
      <c r="X82" s="4"/>
      <c r="Y82" s="4"/>
      <c r="Z82" s="4"/>
      <c r="AA82" s="4"/>
      <c r="AB82" s="4"/>
      <c r="AC82" s="4"/>
      <c r="AD82" s="4"/>
      <c r="AE82" s="4"/>
      <c r="AF82" s="4"/>
      <c r="AG82" s="4"/>
      <c r="AH82" s="4"/>
      <c r="AI82" s="4"/>
      <c r="AJ82" s="4"/>
    </row>
    <row r="83" spans="1:36" ht="15.75" customHeight="1">
      <c r="A83" s="4">
        <v>0</v>
      </c>
      <c r="B83" s="4">
        <v>44</v>
      </c>
      <c r="C83" s="4">
        <v>2</v>
      </c>
      <c r="D83" s="4">
        <v>1</v>
      </c>
      <c r="E83" s="4">
        <v>10</v>
      </c>
      <c r="F83" s="4">
        <v>0</v>
      </c>
      <c r="G83" s="4">
        <v>0</v>
      </c>
      <c r="H83" s="4">
        <v>0</v>
      </c>
      <c r="I83" s="4">
        <v>221</v>
      </c>
      <c r="J83" s="4">
        <v>110</v>
      </c>
      <c r="K83" s="4">
        <v>76</v>
      </c>
      <c r="L83" s="4">
        <v>22.16</v>
      </c>
      <c r="M83" s="4">
        <v>64</v>
      </c>
      <c r="N83" s="4">
        <v>83</v>
      </c>
      <c r="O83" s="4">
        <v>1</v>
      </c>
      <c r="P83" s="5">
        <f>$AI$9+SUMPRODUCT($A83*$AI$10+$B83*$AI$11+$C83*$AI$12+$D83*$AI$13+$E83*$AI$14+$F83*$AI$15+$G83*$AI$16+$H83*$AI$17+$I83*$AI$18+$J83*$AI$19+$K83*$AI$20+$L83*$AI$21+$M83*$AI$22+$N83*$AI$24)</f>
        <v>-2.9512215376000004</v>
      </c>
      <c r="Q83" s="4">
        <f t="shared" si="29"/>
        <v>5.2275810063201776E-2</v>
      </c>
      <c r="R83" s="4">
        <f t="shared" si="30"/>
        <v>4.9678810026110923E-2</v>
      </c>
      <c r="S83" s="4">
        <f t="shared" si="31"/>
        <v>4.9678810026110923E-2</v>
      </c>
      <c r="T83" s="4">
        <f t="shared" si="32"/>
        <v>-1.3038288155143087</v>
      </c>
      <c r="U83" s="4">
        <f>IF($R83&gt;$X$15,1,0)</f>
        <v>0</v>
      </c>
      <c r="V83" s="4"/>
      <c r="W83" s="4"/>
      <c r="X83" s="4"/>
      <c r="Y83" s="4"/>
      <c r="Z83" s="4"/>
      <c r="AA83" s="4"/>
      <c r="AB83" s="4"/>
      <c r="AC83" s="4"/>
      <c r="AD83" s="4"/>
      <c r="AE83" s="4"/>
      <c r="AF83" s="4"/>
      <c r="AG83" s="4"/>
      <c r="AH83" s="4"/>
      <c r="AI83" s="4"/>
      <c r="AJ83" s="4"/>
    </row>
    <row r="84" spans="1:36" ht="15.75" customHeight="1">
      <c r="A84" s="4">
        <v>0</v>
      </c>
      <c r="B84" s="4">
        <v>59</v>
      </c>
      <c r="C84" s="4">
        <v>1</v>
      </c>
      <c r="D84" s="4">
        <v>0</v>
      </c>
      <c r="E84" s="4">
        <v>0</v>
      </c>
      <c r="F84" s="4">
        <v>0</v>
      </c>
      <c r="G84" s="4">
        <v>0</v>
      </c>
      <c r="H84" s="4">
        <v>1</v>
      </c>
      <c r="I84" s="4">
        <v>258</v>
      </c>
      <c r="J84" s="4">
        <v>138.5</v>
      </c>
      <c r="K84" s="4">
        <v>85</v>
      </c>
      <c r="L84" s="4">
        <v>34.549999999999997</v>
      </c>
      <c r="M84" s="4">
        <v>65</v>
      </c>
      <c r="N84" s="4">
        <v>103</v>
      </c>
      <c r="O84" s="4">
        <v>1</v>
      </c>
      <c r="P84" s="5">
        <f>$AI$9+SUMPRODUCT($A84*$AI$10+$B84*$AI$11+$C84*$AI$12+$D84*$AI$13+$E84*$AI$14+$F84*$AI$15+$G84*$AI$16+$H84*$AI$17+$I84*$AI$18+$J84*$AI$19+$K84*$AI$20+$L84*$AI$21+$M84*$AI$22+$N84*$AI$24)</f>
        <v>-1.2530539605000017</v>
      </c>
      <c r="Q84" s="4">
        <f t="shared" si="29"/>
        <v>0.2856311572369809</v>
      </c>
      <c r="R84" s="4">
        <f t="shared" si="30"/>
        <v>0.22217193137326119</v>
      </c>
      <c r="S84" s="4">
        <f t="shared" si="31"/>
        <v>0.22217193137326119</v>
      </c>
      <c r="T84" s="4">
        <f t="shared" si="32"/>
        <v>-0.65331080957023902</v>
      </c>
      <c r="U84" s="4">
        <f>IF($R84&gt;$X$15,1,0)</f>
        <v>0</v>
      </c>
      <c r="V84" s="4"/>
      <c r="W84" s="4"/>
      <c r="X84" s="4"/>
      <c r="Y84" s="4"/>
      <c r="Z84" s="4"/>
      <c r="AA84" s="4"/>
      <c r="AB84" s="4"/>
      <c r="AC84" s="4"/>
      <c r="AD84" s="4"/>
      <c r="AE84" s="4"/>
      <c r="AF84" s="4"/>
      <c r="AG84" s="4"/>
      <c r="AH84" s="4"/>
      <c r="AI84" s="4"/>
      <c r="AJ84" s="4"/>
    </row>
    <row r="85" spans="1:36" ht="15.75" customHeight="1">
      <c r="A85" s="4">
        <v>0</v>
      </c>
      <c r="B85" s="4">
        <v>44</v>
      </c>
      <c r="C85" s="4">
        <v>1</v>
      </c>
      <c r="D85" s="4">
        <v>0</v>
      </c>
      <c r="E85" s="4">
        <v>0</v>
      </c>
      <c r="F85" s="4">
        <v>0</v>
      </c>
      <c r="G85" s="4">
        <v>0</v>
      </c>
      <c r="H85" s="4">
        <v>0</v>
      </c>
      <c r="I85" s="4">
        <v>202</v>
      </c>
      <c r="J85" s="4">
        <v>155</v>
      </c>
      <c r="K85" s="4">
        <v>85</v>
      </c>
      <c r="L85" s="4">
        <v>24.04</v>
      </c>
      <c r="M85" s="4">
        <v>83</v>
      </c>
      <c r="N85" s="4">
        <v>68</v>
      </c>
      <c r="O85" s="4">
        <v>0</v>
      </c>
      <c r="P85" s="5">
        <f>$AI$9+SUMPRODUCT($A85*$AI$10+$B85*$AI$11+$C85*$AI$12+$D85*$AI$13+$E85*$AI$14+$F85*$AI$15+$G85*$AI$16+$H85*$AI$17+$I85*$AI$18+$J85*$AI$19+$K85*$AI$20+$L85*$AI$21+$M85*$AI$22+$N85*$AI$24)</f>
        <v>-2.7008833444000011</v>
      </c>
      <c r="Q85" s="4">
        <f t="shared" si="29"/>
        <v>6.7146173338844178E-2</v>
      </c>
      <c r="R85" s="4">
        <f t="shared" si="30"/>
        <v>6.2921252042501291E-2</v>
      </c>
      <c r="S85" s="4">
        <f t="shared" si="31"/>
        <v>0.93707874795749868</v>
      </c>
      <c r="T85" s="4">
        <f t="shared" si="32"/>
        <v>-2.8223911389316302E-2</v>
      </c>
      <c r="U85" s="4">
        <f>IF($R85&gt;$X$15,1,0)</f>
        <v>0</v>
      </c>
      <c r="V85" s="4"/>
      <c r="W85" s="4"/>
      <c r="X85" s="4"/>
      <c r="Y85" s="4"/>
      <c r="Z85" s="4"/>
      <c r="AA85" s="4"/>
      <c r="AB85" s="4"/>
      <c r="AC85" s="4"/>
      <c r="AD85" s="4"/>
      <c r="AE85" s="4"/>
      <c r="AF85" s="4"/>
      <c r="AG85" s="4"/>
      <c r="AH85" s="4"/>
      <c r="AI85" s="4"/>
      <c r="AJ85" s="4"/>
    </row>
    <row r="86" spans="1:36" ht="15.75" hidden="1" customHeight="1">
      <c r="A86" s="4">
        <v>0</v>
      </c>
      <c r="B86" s="4">
        <v>44</v>
      </c>
      <c r="C86" s="4">
        <v>3</v>
      </c>
      <c r="D86" s="4">
        <v>1</v>
      </c>
      <c r="E86" s="4">
        <v>20</v>
      </c>
      <c r="F86" s="3" t="s">
        <v>56</v>
      </c>
      <c r="G86" s="4">
        <v>0</v>
      </c>
      <c r="H86" s="4">
        <v>0</v>
      </c>
      <c r="I86" s="4">
        <v>213</v>
      </c>
      <c r="J86" s="4">
        <v>115</v>
      </c>
      <c r="K86" s="4">
        <v>72.5</v>
      </c>
      <c r="L86" s="4">
        <v>21.16</v>
      </c>
      <c r="M86" s="4">
        <v>80</v>
      </c>
      <c r="N86" s="4">
        <v>89</v>
      </c>
      <c r="O86" s="4">
        <v>0</v>
      </c>
      <c r="P86" s="4"/>
      <c r="Q86" s="4"/>
      <c r="R86" s="4"/>
      <c r="S86" s="4"/>
      <c r="T86" s="4"/>
      <c r="U86" s="4"/>
      <c r="V86" s="4"/>
      <c r="W86" s="4"/>
      <c r="X86" s="4"/>
      <c r="Y86" s="4"/>
      <c r="Z86" s="4"/>
      <c r="AA86" s="4"/>
      <c r="AB86" s="4"/>
      <c r="AC86" s="4"/>
      <c r="AD86" s="4"/>
      <c r="AE86" s="4"/>
      <c r="AF86" s="4"/>
      <c r="AG86" s="4"/>
      <c r="AH86" s="4"/>
      <c r="AI86" s="4"/>
      <c r="AJ86" s="4"/>
    </row>
    <row r="87" spans="1:36" ht="15.75" customHeight="1">
      <c r="A87" s="4">
        <v>0</v>
      </c>
      <c r="B87" s="4">
        <v>45</v>
      </c>
      <c r="C87" s="4">
        <v>1</v>
      </c>
      <c r="D87" s="4">
        <v>0</v>
      </c>
      <c r="E87" s="4">
        <v>0</v>
      </c>
      <c r="F87" s="4">
        <v>0</v>
      </c>
      <c r="G87" s="4">
        <v>0</v>
      </c>
      <c r="H87" s="4">
        <v>1</v>
      </c>
      <c r="I87" s="4">
        <v>183</v>
      </c>
      <c r="J87" s="4">
        <v>151</v>
      </c>
      <c r="K87" s="4">
        <v>101</v>
      </c>
      <c r="L87" s="4">
        <v>45.8</v>
      </c>
      <c r="M87" s="4">
        <v>80</v>
      </c>
      <c r="N87" s="4">
        <v>63</v>
      </c>
      <c r="O87" s="4">
        <v>0</v>
      </c>
      <c r="P87" s="5">
        <f>$AI$9+SUMPRODUCT($A87*$AI$10+$B87*$AI$11+$C87*$AI$12+$D87*$AI$13+$E87*$AI$14+$F87*$AI$15+$G87*$AI$16+$H87*$AI$17+$I87*$AI$18+$J87*$AI$19+$K87*$AI$20+$L87*$AI$21+$M87*$AI$22+$N87*$AI$24)</f>
        <v>-2.4556755980000009</v>
      </c>
      <c r="Q87" s="4">
        <f t="shared" ref="Q87:Q105" si="34">EXP($P87)</f>
        <v>8.5805206029024209E-2</v>
      </c>
      <c r="R87" s="4">
        <f t="shared" ref="R87:R105" si="35">Q87/(1+Q87)</f>
        <v>7.902449311587717E-2</v>
      </c>
      <c r="S87" s="4">
        <f t="shared" ref="S87:S105" si="36">IF(O87=1,R87,1-R87)</f>
        <v>0.92097550688412277</v>
      </c>
      <c r="T87" s="4">
        <f t="shared" ref="T87:T105" si="37">LOG($S87)</f>
        <v>-3.5751919603928525E-2</v>
      </c>
      <c r="U87" s="4">
        <f>IF($R87&gt;$X$15,1,0)</f>
        <v>0</v>
      </c>
      <c r="V87" s="4"/>
      <c r="W87" s="4"/>
      <c r="X87" s="4"/>
      <c r="Y87" s="4"/>
      <c r="Z87" s="4"/>
      <c r="AA87" s="4"/>
      <c r="AB87" s="4"/>
      <c r="AC87" s="4"/>
      <c r="AD87" s="4"/>
      <c r="AE87" s="4"/>
      <c r="AF87" s="4"/>
      <c r="AG87" s="4"/>
      <c r="AH87" s="4"/>
      <c r="AI87" s="4"/>
      <c r="AJ87" s="4"/>
    </row>
    <row r="88" spans="1:36" ht="15.75" customHeight="1">
      <c r="A88" s="4">
        <v>1</v>
      </c>
      <c r="B88" s="4">
        <v>41</v>
      </c>
      <c r="C88" s="4">
        <v>2</v>
      </c>
      <c r="D88" s="4">
        <v>1</v>
      </c>
      <c r="E88" s="4">
        <v>43</v>
      </c>
      <c r="F88" s="4">
        <v>0</v>
      </c>
      <c r="G88" s="4">
        <v>0</v>
      </c>
      <c r="H88" s="4">
        <v>1</v>
      </c>
      <c r="I88" s="4">
        <v>274</v>
      </c>
      <c r="J88" s="4">
        <v>152</v>
      </c>
      <c r="K88" s="4">
        <v>90</v>
      </c>
      <c r="L88" s="4">
        <v>30.58</v>
      </c>
      <c r="M88" s="4">
        <v>85</v>
      </c>
      <c r="N88" s="4">
        <v>65</v>
      </c>
      <c r="O88" s="4">
        <v>0</v>
      </c>
      <c r="P88" s="5">
        <f>$AI$9+SUMPRODUCT($A88*$AI$10+$B88*$AI$11+$C88*$AI$12+$D88*$AI$13+$E88*$AI$14+$F88*$AI$15+$G88*$AI$16+$H88*$AI$17+$I88*$AI$18+$J88*$AI$19+$K88*$AI$20+$L88*$AI$21+$M88*$AI$22+$N88*$AI$24)</f>
        <v>-1.1911543338000001</v>
      </c>
      <c r="Q88" s="4">
        <f t="shared" si="34"/>
        <v>0.30387029378631375</v>
      </c>
      <c r="R88" s="4">
        <f t="shared" si="35"/>
        <v>0.23305254766093617</v>
      </c>
      <c r="S88" s="4">
        <f t="shared" si="36"/>
        <v>0.76694745233906381</v>
      </c>
      <c r="T88" s="4">
        <f t="shared" si="37"/>
        <v>-0.11523439086322677</v>
      </c>
      <c r="U88" s="4">
        <f>IF($R88&gt;$X$15,1,0)</f>
        <v>0</v>
      </c>
      <c r="V88" s="4"/>
      <c r="W88" s="4"/>
      <c r="X88" s="4"/>
      <c r="Y88" s="4"/>
      <c r="Z88" s="4"/>
      <c r="AA88" s="4"/>
      <c r="AB88" s="4"/>
      <c r="AC88" s="4"/>
      <c r="AD88" s="4"/>
      <c r="AE88" s="4"/>
      <c r="AF88" s="4"/>
      <c r="AG88" s="4"/>
      <c r="AH88" s="4"/>
      <c r="AI88" s="4"/>
      <c r="AJ88" s="4"/>
    </row>
    <row r="89" spans="1:36" ht="15.75" customHeight="1">
      <c r="A89" s="4">
        <v>1</v>
      </c>
      <c r="B89" s="4">
        <v>60</v>
      </c>
      <c r="C89" s="4">
        <v>1</v>
      </c>
      <c r="D89" s="4">
        <v>1</v>
      </c>
      <c r="E89" s="4">
        <v>20</v>
      </c>
      <c r="F89" s="4">
        <v>0</v>
      </c>
      <c r="G89" s="4">
        <v>0</v>
      </c>
      <c r="H89" s="4">
        <v>1</v>
      </c>
      <c r="I89" s="4">
        <v>170</v>
      </c>
      <c r="J89" s="4">
        <v>179</v>
      </c>
      <c r="K89" s="4">
        <v>94</v>
      </c>
      <c r="L89" s="4">
        <v>26.52</v>
      </c>
      <c r="M89" s="4">
        <v>90</v>
      </c>
      <c r="N89" s="4">
        <v>83</v>
      </c>
      <c r="O89" s="4">
        <v>0</v>
      </c>
      <c r="P89" s="5">
        <f>$AI$9+SUMPRODUCT($A89*$AI$10+$B89*$AI$11+$C89*$AI$12+$D89*$AI$13+$E89*$AI$14+$F89*$AI$15+$G89*$AI$16+$H89*$AI$17+$I89*$AI$18+$J89*$AI$19+$K89*$AI$20+$L89*$AI$21+$M89*$AI$22+$N89*$AI$24)</f>
        <v>-0.10442254720000044</v>
      </c>
      <c r="Q89" s="4">
        <f t="shared" si="34"/>
        <v>0.90084456763902643</v>
      </c>
      <c r="R89" s="4">
        <f t="shared" si="35"/>
        <v>0.47391805883315036</v>
      </c>
      <c r="S89" s="4">
        <f t="shared" si="36"/>
        <v>0.52608194116684959</v>
      </c>
      <c r="T89" s="4">
        <f t="shared" si="37"/>
        <v>-0.27894660598880594</v>
      </c>
      <c r="U89" s="4">
        <f>IF($R89&gt;$X$15,1,0)</f>
        <v>1</v>
      </c>
      <c r="V89" s="4"/>
      <c r="W89" s="4"/>
      <c r="X89" s="4"/>
      <c r="Y89" s="4"/>
      <c r="Z89" s="4"/>
      <c r="AA89" s="4"/>
      <c r="AB89" s="4"/>
      <c r="AC89" s="4"/>
      <c r="AD89" s="4"/>
      <c r="AE89" s="4"/>
      <c r="AF89" s="4"/>
      <c r="AG89" s="4"/>
      <c r="AH89" s="4"/>
      <c r="AI89" s="4"/>
      <c r="AJ89" s="4"/>
    </row>
    <row r="90" spans="1:36" ht="15.75" customHeight="1">
      <c r="A90" s="4">
        <v>1</v>
      </c>
      <c r="B90" s="4">
        <v>39</v>
      </c>
      <c r="C90" s="4">
        <v>2</v>
      </c>
      <c r="D90" s="4">
        <v>0</v>
      </c>
      <c r="E90" s="4">
        <v>0</v>
      </c>
      <c r="F90" s="4">
        <v>0</v>
      </c>
      <c r="G90" s="4">
        <v>0</v>
      </c>
      <c r="H90" s="4">
        <v>1</v>
      </c>
      <c r="I90" s="4">
        <v>285</v>
      </c>
      <c r="J90" s="4">
        <v>155</v>
      </c>
      <c r="K90" s="4">
        <v>110</v>
      </c>
      <c r="L90" s="4">
        <v>32.51</v>
      </c>
      <c r="M90" s="4">
        <v>84</v>
      </c>
      <c r="N90" s="4">
        <v>70</v>
      </c>
      <c r="O90" s="4">
        <v>1</v>
      </c>
      <c r="P90" s="5">
        <f>$AI$9+SUMPRODUCT($A90*$AI$10+$B90*$AI$11+$C90*$AI$12+$D90*$AI$13+$E90*$AI$14+$F90*$AI$15+$G90*$AI$16+$H90*$AI$17+$I90*$AI$18+$J90*$AI$19+$K90*$AI$20+$L90*$AI$21+$M90*$AI$22+$N90*$AI$24)</f>
        <v>-2.1180301961000012</v>
      </c>
      <c r="Q90" s="4">
        <f t="shared" si="34"/>
        <v>0.12026830030340482</v>
      </c>
      <c r="R90" s="4">
        <f t="shared" si="35"/>
        <v>0.10735669327680904</v>
      </c>
      <c r="S90" s="4">
        <f t="shared" si="36"/>
        <v>0.10735669327680904</v>
      </c>
      <c r="T90" s="4">
        <f t="shared" si="37"/>
        <v>-0.96917087379348399</v>
      </c>
      <c r="U90" s="4">
        <f>IF($R90&gt;$X$15,1,0)</f>
        <v>0</v>
      </c>
      <c r="V90" s="4"/>
      <c r="W90" s="4"/>
      <c r="X90" s="4"/>
      <c r="Y90" s="4"/>
      <c r="Z90" s="4"/>
      <c r="AA90" s="4"/>
      <c r="AB90" s="4"/>
      <c r="AC90" s="4"/>
      <c r="AD90" s="4"/>
      <c r="AE90" s="4"/>
      <c r="AF90" s="4"/>
      <c r="AG90" s="4"/>
      <c r="AH90" s="4"/>
      <c r="AI90" s="4"/>
      <c r="AJ90" s="4"/>
    </row>
    <row r="91" spans="1:36" ht="15.75" customHeight="1">
      <c r="A91" s="4">
        <v>0</v>
      </c>
      <c r="B91" s="4">
        <v>53</v>
      </c>
      <c r="C91" s="4">
        <v>2</v>
      </c>
      <c r="D91" s="4">
        <v>0</v>
      </c>
      <c r="E91" s="4">
        <v>0</v>
      </c>
      <c r="F91" s="4">
        <v>0</v>
      </c>
      <c r="G91" s="4">
        <v>0</v>
      </c>
      <c r="H91" s="4">
        <v>0</v>
      </c>
      <c r="I91" s="4">
        <v>210</v>
      </c>
      <c r="J91" s="4">
        <v>138</v>
      </c>
      <c r="K91" s="4">
        <v>86.5</v>
      </c>
      <c r="L91" s="4">
        <v>22.49</v>
      </c>
      <c r="M91" s="4">
        <v>88</v>
      </c>
      <c r="N91" s="4">
        <v>87</v>
      </c>
      <c r="O91" s="4">
        <v>0</v>
      </c>
      <c r="P91" s="5">
        <f>$AI$9+SUMPRODUCT($A91*$AI$10+$B91*$AI$11+$C91*$AI$12+$D91*$AI$13+$E91*$AI$14+$F91*$AI$15+$G91*$AI$16+$H91*$AI$17+$I91*$AI$18+$J91*$AI$19+$K91*$AI$20+$L91*$AI$21+$M91*$AI$22+$N91*$AI$24)</f>
        <v>-2.3144245139000006</v>
      </c>
      <c r="Q91" s="4">
        <f t="shared" si="34"/>
        <v>9.8823038926214885E-2</v>
      </c>
      <c r="R91" s="4">
        <f t="shared" si="35"/>
        <v>8.9935353942693211E-2</v>
      </c>
      <c r="S91" s="4">
        <f t="shared" si="36"/>
        <v>0.91006464605730675</v>
      </c>
      <c r="T91" s="4">
        <f t="shared" si="37"/>
        <v>-4.0927756658270684E-2</v>
      </c>
      <c r="U91" s="4">
        <f>IF($R91&gt;$X$15,1,0)</f>
        <v>0</v>
      </c>
      <c r="V91" s="4"/>
      <c r="W91" s="4"/>
      <c r="X91" s="4"/>
      <c r="Y91" s="4"/>
      <c r="Z91" s="4"/>
      <c r="AA91" s="4"/>
      <c r="AB91" s="4"/>
      <c r="AC91" s="4"/>
      <c r="AD91" s="4"/>
      <c r="AE91" s="4"/>
      <c r="AF91" s="4"/>
      <c r="AG91" s="4"/>
      <c r="AH91" s="4"/>
      <c r="AI91" s="4"/>
      <c r="AJ91" s="4"/>
    </row>
    <row r="92" spans="1:36" ht="15.75" customHeight="1">
      <c r="A92" s="4">
        <v>0</v>
      </c>
      <c r="B92" s="4">
        <v>52</v>
      </c>
      <c r="C92" s="4">
        <v>1</v>
      </c>
      <c r="D92" s="4">
        <v>1</v>
      </c>
      <c r="E92" s="4">
        <v>15</v>
      </c>
      <c r="F92" s="4">
        <v>0</v>
      </c>
      <c r="G92" s="4">
        <v>0</v>
      </c>
      <c r="H92" s="4">
        <v>0</v>
      </c>
      <c r="I92" s="4">
        <v>170</v>
      </c>
      <c r="J92" s="4">
        <v>124</v>
      </c>
      <c r="K92" s="4">
        <v>78</v>
      </c>
      <c r="L92" s="4">
        <v>26.03</v>
      </c>
      <c r="M92" s="4">
        <v>75</v>
      </c>
      <c r="N92" s="4">
        <v>82</v>
      </c>
      <c r="O92" s="4">
        <v>0</v>
      </c>
      <c r="P92" s="5">
        <f>$AI$9+SUMPRODUCT($A92*$AI$10+$B92*$AI$11+$C92*$AI$12+$D92*$AI$13+$E92*$AI$14+$F92*$AI$15+$G92*$AI$16+$H92*$AI$17+$I92*$AI$18+$J92*$AI$19+$K92*$AI$20+$L92*$AI$21+$M92*$AI$22+$N92*$AI$24)</f>
        <v>-2.2346784333000009</v>
      </c>
      <c r="Q92" s="4">
        <f t="shared" si="34"/>
        <v>0.10702654049159842</v>
      </c>
      <c r="R92" s="4">
        <f t="shared" si="35"/>
        <v>9.667929049295515E-2</v>
      </c>
      <c r="S92" s="4">
        <f t="shared" si="36"/>
        <v>0.90332070950704479</v>
      </c>
      <c r="T92" s="4">
        <f t="shared" si="37"/>
        <v>-4.4158033029469849E-2</v>
      </c>
      <c r="U92" s="4">
        <f>IF($R92&gt;$X$15,1,0)</f>
        <v>0</v>
      </c>
      <c r="V92" s="4"/>
      <c r="W92" s="4"/>
      <c r="X92" s="4"/>
      <c r="Y92" s="4"/>
      <c r="Z92" s="4"/>
      <c r="AA92" s="4"/>
      <c r="AB92" s="4"/>
      <c r="AC92" s="4"/>
      <c r="AD92" s="4"/>
      <c r="AE92" s="4"/>
      <c r="AF92" s="4"/>
      <c r="AG92" s="4"/>
      <c r="AH92" s="4"/>
      <c r="AI92" s="4"/>
      <c r="AJ92" s="4"/>
    </row>
    <row r="93" spans="1:36" ht="15.75" customHeight="1">
      <c r="A93" s="4">
        <v>0</v>
      </c>
      <c r="B93" s="4">
        <v>61</v>
      </c>
      <c r="C93" s="4">
        <v>1</v>
      </c>
      <c r="D93" s="4">
        <v>0</v>
      </c>
      <c r="E93" s="4">
        <v>0</v>
      </c>
      <c r="F93" s="4">
        <v>0</v>
      </c>
      <c r="G93" s="4">
        <v>0</v>
      </c>
      <c r="H93" s="4">
        <v>1</v>
      </c>
      <c r="I93" s="4">
        <v>210</v>
      </c>
      <c r="J93" s="4">
        <v>182</v>
      </c>
      <c r="K93" s="4">
        <v>101</v>
      </c>
      <c r="L93" s="4">
        <v>29.35</v>
      </c>
      <c r="M93" s="4">
        <v>70</v>
      </c>
      <c r="N93" s="4">
        <v>83</v>
      </c>
      <c r="O93" s="4">
        <v>0</v>
      </c>
      <c r="P93" s="5">
        <f>$AI$9+SUMPRODUCT($A93*$AI$10+$B93*$AI$11+$C93*$AI$12+$D93*$AI$13+$E93*$AI$14+$F93*$AI$15+$G93*$AI$16+$H93*$AI$17+$I93*$AI$18+$J93*$AI$19+$K93*$AI$20+$L93*$AI$21+$M93*$AI$22+$N93*$AI$24)</f>
        <v>-0.83145996850000081</v>
      </c>
      <c r="Q93" s="4">
        <f t="shared" si="34"/>
        <v>0.43541313259425701</v>
      </c>
      <c r="R93" s="4">
        <f t="shared" si="35"/>
        <v>0.3033364560398889</v>
      </c>
      <c r="S93" s="4">
        <f t="shared" si="36"/>
        <v>0.6966635439601111</v>
      </c>
      <c r="T93" s="4">
        <f t="shared" si="37"/>
        <v>-0.15697691527453922</v>
      </c>
      <c r="U93" s="4">
        <f>IF($R93&gt;$X$15,1,0)</f>
        <v>0</v>
      </c>
      <c r="V93" s="4"/>
      <c r="W93" s="4"/>
      <c r="X93" s="4"/>
      <c r="Y93" s="4"/>
      <c r="Z93" s="4"/>
      <c r="AA93" s="4"/>
      <c r="AB93" s="4"/>
      <c r="AC93" s="4"/>
      <c r="AD93" s="4"/>
      <c r="AE93" s="4"/>
      <c r="AF93" s="4"/>
      <c r="AG93" s="4"/>
      <c r="AH93" s="4"/>
      <c r="AI93" s="4"/>
      <c r="AJ93" s="4"/>
    </row>
    <row r="94" spans="1:36" ht="15.75" customHeight="1">
      <c r="A94" s="4">
        <v>0</v>
      </c>
      <c r="B94" s="4">
        <v>36</v>
      </c>
      <c r="C94" s="4">
        <v>2</v>
      </c>
      <c r="D94" s="4">
        <v>1</v>
      </c>
      <c r="E94" s="4">
        <v>15</v>
      </c>
      <c r="F94" s="4">
        <v>0</v>
      </c>
      <c r="G94" s="4">
        <v>0</v>
      </c>
      <c r="H94" s="4">
        <v>0</v>
      </c>
      <c r="I94" s="4">
        <v>197</v>
      </c>
      <c r="J94" s="4">
        <v>113</v>
      </c>
      <c r="K94" s="4">
        <v>72.5</v>
      </c>
      <c r="L94" s="4">
        <v>22.73</v>
      </c>
      <c r="M94" s="4">
        <v>70</v>
      </c>
      <c r="N94" s="4">
        <v>65</v>
      </c>
      <c r="O94" s="4">
        <v>0</v>
      </c>
      <c r="P94" s="5">
        <f>$AI$9+SUMPRODUCT($A94*$AI$10+$B94*$AI$11+$C94*$AI$12+$D94*$AI$13+$E94*$AI$14+$F94*$AI$15+$G94*$AI$16+$H94*$AI$17+$I94*$AI$18+$J94*$AI$19+$K94*$AI$20+$L94*$AI$21+$M94*$AI$22+$N94*$AI$24)</f>
        <v>-3.5117098903000006</v>
      </c>
      <c r="Q94" s="4">
        <f t="shared" si="34"/>
        <v>2.9845837673206619E-2</v>
      </c>
      <c r="R94" s="4">
        <f t="shared" si="35"/>
        <v>2.898087906112155E-2</v>
      </c>
      <c r="S94" s="4">
        <f t="shared" si="36"/>
        <v>0.97101912093887843</v>
      </c>
      <c r="T94" s="4">
        <f t="shared" si="37"/>
        <v>-1.2772218046184211E-2</v>
      </c>
      <c r="U94" s="4">
        <f>IF($R94&gt;$X$15,1,0)</f>
        <v>0</v>
      </c>
      <c r="V94" s="4"/>
      <c r="W94" s="4"/>
      <c r="X94" s="4"/>
      <c r="Y94" s="4"/>
      <c r="Z94" s="4"/>
      <c r="AA94" s="4"/>
      <c r="AB94" s="4"/>
      <c r="AC94" s="4"/>
      <c r="AD94" s="4"/>
      <c r="AE94" s="4"/>
      <c r="AF94" s="4"/>
      <c r="AG94" s="4"/>
      <c r="AH94" s="4"/>
      <c r="AI94" s="4"/>
      <c r="AJ94" s="4"/>
    </row>
    <row r="95" spans="1:36" ht="15.75" customHeight="1">
      <c r="A95" s="4">
        <v>0</v>
      </c>
      <c r="B95" s="4">
        <v>62</v>
      </c>
      <c r="C95" s="4">
        <v>1</v>
      </c>
      <c r="D95" s="4">
        <v>0</v>
      </c>
      <c r="E95" s="4">
        <v>0</v>
      </c>
      <c r="F95" s="4">
        <v>0</v>
      </c>
      <c r="G95" s="4">
        <v>0</v>
      </c>
      <c r="H95" s="4">
        <v>0</v>
      </c>
      <c r="I95" s="4">
        <v>261</v>
      </c>
      <c r="J95" s="4">
        <v>138</v>
      </c>
      <c r="K95" s="4">
        <v>82</v>
      </c>
      <c r="L95" s="4">
        <v>23.89</v>
      </c>
      <c r="M95" s="4">
        <v>65</v>
      </c>
      <c r="N95" s="4">
        <v>77</v>
      </c>
      <c r="O95" s="4">
        <v>0</v>
      </c>
      <c r="P95" s="5">
        <f>$AI$9+SUMPRODUCT($A95*$AI$10+$B95*$AI$11+$C95*$AI$12+$D95*$AI$13+$E95*$AI$14+$F95*$AI$15+$G95*$AI$16+$H95*$AI$17+$I95*$AI$18+$J95*$AI$19+$K95*$AI$20+$L95*$AI$21+$M95*$AI$22+$N95*$AI$24)</f>
        <v>-1.5472309579000001</v>
      </c>
      <c r="Q95" s="4">
        <f t="shared" si="34"/>
        <v>0.21283651186916158</v>
      </c>
      <c r="R95" s="4">
        <f t="shared" si="35"/>
        <v>0.17548656375882751</v>
      </c>
      <c r="S95" s="4">
        <f t="shared" si="36"/>
        <v>0.82451343624117246</v>
      </c>
      <c r="T95" s="4">
        <f t="shared" si="37"/>
        <v>-8.3802262714607764E-2</v>
      </c>
      <c r="U95" s="4">
        <f>IF($R95&gt;$X$15,1,0)</f>
        <v>0</v>
      </c>
      <c r="V95" s="4"/>
      <c r="W95" s="4"/>
      <c r="X95" s="4"/>
      <c r="Y95" s="4"/>
      <c r="Z95" s="4"/>
      <c r="AA95" s="4"/>
      <c r="AB95" s="4"/>
      <c r="AC95" s="4"/>
      <c r="AD95" s="4"/>
      <c r="AE95" s="4"/>
      <c r="AF95" s="4"/>
      <c r="AG95" s="4"/>
      <c r="AH95" s="4"/>
      <c r="AI95" s="4"/>
      <c r="AJ95" s="4"/>
    </row>
    <row r="96" spans="1:36" ht="15.75" customHeight="1">
      <c r="A96" s="4">
        <v>0</v>
      </c>
      <c r="B96" s="4">
        <v>61</v>
      </c>
      <c r="C96" s="4">
        <v>2</v>
      </c>
      <c r="D96" s="4">
        <v>1</v>
      </c>
      <c r="E96" s="4">
        <v>1</v>
      </c>
      <c r="F96" s="4">
        <v>0</v>
      </c>
      <c r="G96" s="4">
        <v>0</v>
      </c>
      <c r="H96" s="4">
        <v>1</v>
      </c>
      <c r="I96" s="4">
        <v>326</v>
      </c>
      <c r="J96" s="4">
        <v>200</v>
      </c>
      <c r="K96" s="4">
        <v>104</v>
      </c>
      <c r="L96" s="4">
        <v>38.46</v>
      </c>
      <c r="M96" s="4">
        <v>57</v>
      </c>
      <c r="N96" s="4">
        <v>78</v>
      </c>
      <c r="O96" s="4">
        <v>0</v>
      </c>
      <c r="P96" s="5">
        <f>$AI$9+SUMPRODUCT($A96*$AI$10+$B96*$AI$11+$C96*$AI$12+$D96*$AI$13+$E96*$AI$14+$F96*$AI$15+$G96*$AI$16+$H96*$AI$17+$I96*$AI$18+$J96*$AI$19+$K96*$AI$20+$L96*$AI$21+$M96*$AI$22+$N96*$AI$24)</f>
        <v>-0.18897583060000045</v>
      </c>
      <c r="Q96" s="4">
        <f t="shared" si="34"/>
        <v>0.82780651403970995</v>
      </c>
      <c r="R96" s="4">
        <f t="shared" si="35"/>
        <v>0.45289613954276864</v>
      </c>
      <c r="S96" s="4">
        <f t="shared" si="36"/>
        <v>0.54710386045723136</v>
      </c>
      <c r="T96" s="4">
        <f t="shared" si="37"/>
        <v>-0.2619302207565134</v>
      </c>
      <c r="U96" s="4">
        <f>IF($R96&gt;$X$15,1,0)</f>
        <v>1</v>
      </c>
      <c r="V96" s="4"/>
      <c r="W96" s="4"/>
      <c r="X96" s="4"/>
      <c r="Y96" s="4"/>
      <c r="Z96" s="4"/>
      <c r="AA96" s="4"/>
      <c r="AB96" s="4"/>
      <c r="AC96" s="4"/>
      <c r="AD96" s="4"/>
      <c r="AE96" s="4"/>
      <c r="AF96" s="4"/>
      <c r="AG96" s="4"/>
      <c r="AH96" s="4"/>
      <c r="AI96" s="4"/>
      <c r="AJ96" s="4"/>
    </row>
    <row r="97" spans="1:36" ht="15.75" customHeight="1">
      <c r="A97" s="4">
        <v>1</v>
      </c>
      <c r="B97" s="4">
        <v>41</v>
      </c>
      <c r="C97" s="4">
        <v>4</v>
      </c>
      <c r="D97" s="4">
        <v>1</v>
      </c>
      <c r="E97" s="4">
        <v>43</v>
      </c>
      <c r="F97" s="4">
        <v>0</v>
      </c>
      <c r="G97" s="4">
        <v>0</v>
      </c>
      <c r="H97" s="4">
        <v>0</v>
      </c>
      <c r="I97" s="4">
        <v>252</v>
      </c>
      <c r="J97" s="4">
        <v>124</v>
      </c>
      <c r="K97" s="4">
        <v>86</v>
      </c>
      <c r="L97" s="4">
        <v>28.56</v>
      </c>
      <c r="M97" s="4">
        <v>100</v>
      </c>
      <c r="N97" s="4">
        <v>70</v>
      </c>
      <c r="O97" s="4">
        <v>0</v>
      </c>
      <c r="P97" s="5">
        <f>$AI$9+SUMPRODUCT($A97*$AI$10+$B97*$AI$11+$C97*$AI$12+$D97*$AI$13+$E97*$AI$14+$F97*$AI$15+$G97*$AI$16+$H97*$AI$17+$I97*$AI$18+$J97*$AI$19+$K97*$AI$20+$L97*$AI$21+$M97*$AI$22+$N97*$AI$24)</f>
        <v>-2.0127289416000007</v>
      </c>
      <c r="Q97" s="4">
        <f t="shared" si="34"/>
        <v>0.13362352586206572</v>
      </c>
      <c r="R97" s="4">
        <f t="shared" si="35"/>
        <v>0.11787292942818164</v>
      </c>
      <c r="S97" s="4">
        <f t="shared" si="36"/>
        <v>0.88212707057181838</v>
      </c>
      <c r="T97" s="4">
        <f t="shared" si="37"/>
        <v>-5.4468850159357374E-2</v>
      </c>
      <c r="U97" s="4">
        <f>IF($R97&gt;$X$15,1,0)</f>
        <v>0</v>
      </c>
      <c r="V97" s="4"/>
      <c r="W97" s="4"/>
      <c r="X97" s="4"/>
      <c r="Y97" s="4"/>
      <c r="Z97" s="4"/>
      <c r="AA97" s="4"/>
      <c r="AB97" s="4"/>
      <c r="AC97" s="4"/>
      <c r="AD97" s="4"/>
      <c r="AE97" s="4"/>
      <c r="AF97" s="4"/>
      <c r="AG97" s="4"/>
      <c r="AH97" s="4"/>
      <c r="AI97" s="4"/>
      <c r="AJ97" s="4"/>
    </row>
    <row r="98" spans="1:36" ht="15.75" customHeight="1">
      <c r="A98" s="4">
        <v>1</v>
      </c>
      <c r="B98" s="4">
        <v>41</v>
      </c>
      <c r="C98" s="4">
        <v>2</v>
      </c>
      <c r="D98" s="4">
        <v>0</v>
      </c>
      <c r="E98" s="4">
        <v>0</v>
      </c>
      <c r="F98" s="4">
        <v>0</v>
      </c>
      <c r="G98" s="4">
        <v>0</v>
      </c>
      <c r="H98" s="4">
        <v>0</v>
      </c>
      <c r="I98" s="4">
        <v>274</v>
      </c>
      <c r="J98" s="4">
        <v>121</v>
      </c>
      <c r="K98" s="4">
        <v>61.5</v>
      </c>
      <c r="L98" s="4">
        <v>25.42</v>
      </c>
      <c r="M98" s="4">
        <v>80</v>
      </c>
      <c r="N98" s="4">
        <v>76</v>
      </c>
      <c r="O98" s="4">
        <v>0</v>
      </c>
      <c r="P98" s="5">
        <f>$AI$9+SUMPRODUCT($A98*$AI$10+$B98*$AI$11+$C98*$AI$12+$D98*$AI$13+$E98*$AI$14+$F98*$AI$15+$G98*$AI$16+$H98*$AI$17+$I98*$AI$18+$J98*$AI$19+$K98*$AI$20+$L98*$AI$21+$M98*$AI$22+$N98*$AI$24)</f>
        <v>-2.5645900762</v>
      </c>
      <c r="Q98" s="4">
        <f t="shared" si="34"/>
        <v>7.6950718908521495E-2</v>
      </c>
      <c r="R98" s="4">
        <f t="shared" si="35"/>
        <v>7.1452404977741468E-2</v>
      </c>
      <c r="S98" s="4">
        <f t="shared" si="36"/>
        <v>0.92854759502225859</v>
      </c>
      <c r="T98" s="4">
        <f t="shared" si="37"/>
        <v>-3.2195830507107434E-2</v>
      </c>
      <c r="U98" s="4">
        <f>IF($R98&gt;$X$15,1,0)</f>
        <v>0</v>
      </c>
      <c r="V98" s="4"/>
      <c r="W98" s="4"/>
      <c r="X98" s="4"/>
      <c r="Y98" s="4"/>
      <c r="Z98" s="4"/>
      <c r="AA98" s="4"/>
      <c r="AB98" s="4"/>
      <c r="AC98" s="4"/>
      <c r="AD98" s="4"/>
      <c r="AE98" s="4"/>
      <c r="AF98" s="4"/>
      <c r="AG98" s="4"/>
      <c r="AH98" s="4"/>
      <c r="AI98" s="4"/>
      <c r="AJ98" s="4"/>
    </row>
    <row r="99" spans="1:36" ht="15.75" customHeight="1">
      <c r="A99" s="4">
        <v>1</v>
      </c>
      <c r="B99" s="4">
        <v>53</v>
      </c>
      <c r="C99" s="4">
        <v>1</v>
      </c>
      <c r="D99" s="4">
        <v>1</v>
      </c>
      <c r="E99" s="4">
        <v>20</v>
      </c>
      <c r="F99" s="4">
        <v>0</v>
      </c>
      <c r="G99" s="4">
        <v>0</v>
      </c>
      <c r="H99" s="4">
        <v>0</v>
      </c>
      <c r="I99" s="4">
        <v>188</v>
      </c>
      <c r="J99" s="4">
        <v>138</v>
      </c>
      <c r="K99" s="4">
        <v>89</v>
      </c>
      <c r="L99" s="4">
        <v>18.23</v>
      </c>
      <c r="M99" s="4">
        <v>60</v>
      </c>
      <c r="N99" s="4">
        <v>75</v>
      </c>
      <c r="O99" s="4">
        <v>0</v>
      </c>
      <c r="P99" s="5">
        <f>$AI$9+SUMPRODUCT($A99*$AI$10+$B99*$AI$11+$C99*$AI$12+$D99*$AI$13+$E99*$AI$14+$F99*$AI$15+$G99*$AI$16+$H99*$AI$17+$I99*$AI$18+$J99*$AI$19+$K99*$AI$20+$L99*$AI$21+$M99*$AI$22+$N99*$AI$24)</f>
        <v>-1.3689728853000007</v>
      </c>
      <c r="Q99" s="4">
        <f t="shared" si="34"/>
        <v>0.25436809062915566</v>
      </c>
      <c r="R99" s="4">
        <f t="shared" si="35"/>
        <v>0.20278584295106852</v>
      </c>
      <c r="S99" s="4">
        <f t="shared" si="36"/>
        <v>0.7972141570489315</v>
      </c>
      <c r="T99" s="4">
        <f t="shared" si="37"/>
        <v>-9.8424997636327741E-2</v>
      </c>
      <c r="U99" s="4">
        <f>IF($R99&gt;$X$15,1,0)</f>
        <v>0</v>
      </c>
      <c r="V99" s="4"/>
      <c r="W99" s="4"/>
      <c r="X99" s="4"/>
      <c r="Y99" s="4"/>
      <c r="Z99" s="4"/>
      <c r="AA99" s="4"/>
      <c r="AB99" s="4"/>
      <c r="AC99" s="4"/>
      <c r="AD99" s="4"/>
      <c r="AE99" s="4"/>
      <c r="AF99" s="4"/>
      <c r="AG99" s="4"/>
      <c r="AH99" s="4"/>
      <c r="AI99" s="4"/>
      <c r="AJ99" s="4"/>
    </row>
    <row r="100" spans="1:36" ht="15.75" customHeight="1">
      <c r="A100" s="4">
        <v>1</v>
      </c>
      <c r="B100" s="4">
        <v>39</v>
      </c>
      <c r="C100" s="4">
        <v>2</v>
      </c>
      <c r="D100" s="4">
        <v>1</v>
      </c>
      <c r="E100" s="4">
        <v>15</v>
      </c>
      <c r="F100" s="4">
        <v>0</v>
      </c>
      <c r="G100" s="4">
        <v>0</v>
      </c>
      <c r="H100" s="4">
        <v>0</v>
      </c>
      <c r="I100" s="4">
        <v>256</v>
      </c>
      <c r="J100" s="4">
        <v>132.5</v>
      </c>
      <c r="K100" s="4">
        <v>80</v>
      </c>
      <c r="L100" s="4">
        <v>24.8</v>
      </c>
      <c r="M100" s="4">
        <v>75</v>
      </c>
      <c r="N100" s="4">
        <v>97</v>
      </c>
      <c r="O100" s="4">
        <v>0</v>
      </c>
      <c r="P100" s="5">
        <f>$AI$9+SUMPRODUCT($A100*$AI$10+$B100*$AI$11+$C100*$AI$12+$D100*$AI$13+$E100*$AI$14+$F100*$AI$15+$G100*$AI$16+$H100*$AI$17+$I100*$AI$18+$J100*$AI$19+$K100*$AI$20+$L100*$AI$21+$M100*$AI$22+$N100*$AI$24)</f>
        <v>-2.1279092780000015</v>
      </c>
      <c r="Q100" s="4">
        <f t="shared" si="34"/>
        <v>0.11908600950413244</v>
      </c>
      <c r="R100" s="4">
        <f t="shared" si="35"/>
        <v>0.10641363442377366</v>
      </c>
      <c r="S100" s="4">
        <f t="shared" si="36"/>
        <v>0.89358636557622639</v>
      </c>
      <c r="T100" s="4">
        <f t="shared" si="37"/>
        <v>-4.8863466347441618E-2</v>
      </c>
      <c r="U100" s="4">
        <f>IF($R100&gt;$X$15,1,0)</f>
        <v>0</v>
      </c>
      <c r="V100" s="4"/>
      <c r="W100" s="4"/>
      <c r="X100" s="4"/>
      <c r="Y100" s="4"/>
      <c r="Z100" s="4"/>
      <c r="AA100" s="4"/>
      <c r="AB100" s="4"/>
      <c r="AC100" s="4"/>
      <c r="AD100" s="4"/>
      <c r="AE100" s="4"/>
      <c r="AF100" s="4"/>
      <c r="AG100" s="4"/>
      <c r="AH100" s="4"/>
      <c r="AI100" s="4"/>
      <c r="AJ100" s="4"/>
    </row>
    <row r="101" spans="1:36" ht="15.75" customHeight="1">
      <c r="A101" s="4">
        <v>0</v>
      </c>
      <c r="B101" s="4">
        <v>51</v>
      </c>
      <c r="C101" s="4">
        <v>1</v>
      </c>
      <c r="D101" s="4">
        <v>0</v>
      </c>
      <c r="E101" s="4">
        <v>0</v>
      </c>
      <c r="F101" s="4">
        <v>0</v>
      </c>
      <c r="G101" s="4">
        <v>0</v>
      </c>
      <c r="H101" s="4">
        <v>0</v>
      </c>
      <c r="I101" s="4">
        <v>244</v>
      </c>
      <c r="J101" s="4">
        <v>102</v>
      </c>
      <c r="K101" s="4">
        <v>71.5</v>
      </c>
      <c r="L101" s="4">
        <v>27.38</v>
      </c>
      <c r="M101" s="4">
        <v>71</v>
      </c>
      <c r="N101" s="4">
        <v>77</v>
      </c>
      <c r="O101" s="4">
        <v>0</v>
      </c>
      <c r="P101" s="5">
        <f>$AI$9+SUMPRODUCT($A101*$AI$10+$B101*$AI$11+$C101*$AI$12+$D101*$AI$13+$E101*$AI$14+$F101*$AI$15+$G101*$AI$16+$H101*$AI$17+$I101*$AI$18+$J101*$AI$19+$K101*$AI$20+$L101*$AI$21+$M101*$AI$22+$N101*$AI$24)</f>
        <v>-2.7919645418000005</v>
      </c>
      <c r="Q101" s="4">
        <f t="shared" si="34"/>
        <v>6.1300667820547904E-2</v>
      </c>
      <c r="R101" s="4">
        <f t="shared" si="35"/>
        <v>5.7759944640789623E-2</v>
      </c>
      <c r="S101" s="4">
        <f t="shared" si="36"/>
        <v>0.9422400553592104</v>
      </c>
      <c r="T101" s="4">
        <f t="shared" si="37"/>
        <v>-2.5838437508403332E-2</v>
      </c>
      <c r="U101" s="4">
        <f>IF($R101&gt;$X$15,1,0)</f>
        <v>0</v>
      </c>
      <c r="V101" s="4"/>
      <c r="W101" s="4"/>
      <c r="X101" s="4"/>
      <c r="Y101" s="4"/>
      <c r="Z101" s="4"/>
      <c r="AA101" s="4"/>
      <c r="AB101" s="4"/>
      <c r="AC101" s="4"/>
      <c r="AD101" s="4"/>
      <c r="AE101" s="4"/>
      <c r="AF101" s="4"/>
      <c r="AG101" s="4"/>
      <c r="AH101" s="4"/>
      <c r="AI101" s="4"/>
      <c r="AJ101" s="4"/>
    </row>
    <row r="102" spans="1:36" ht="15.75" customHeight="1">
      <c r="A102" s="4">
        <v>0</v>
      </c>
      <c r="B102" s="4">
        <v>66</v>
      </c>
      <c r="C102" s="4">
        <v>1</v>
      </c>
      <c r="D102" s="4">
        <v>0</v>
      </c>
      <c r="E102" s="4">
        <v>0</v>
      </c>
      <c r="F102" s="4">
        <v>0</v>
      </c>
      <c r="G102" s="4">
        <v>0</v>
      </c>
      <c r="H102" s="4">
        <v>1</v>
      </c>
      <c r="I102" s="4">
        <v>311</v>
      </c>
      <c r="J102" s="4">
        <v>154</v>
      </c>
      <c r="K102" s="4">
        <v>80</v>
      </c>
      <c r="L102" s="4">
        <v>28.55</v>
      </c>
      <c r="M102" s="4">
        <v>60</v>
      </c>
      <c r="N102" s="4">
        <v>104</v>
      </c>
      <c r="O102" s="4">
        <v>0</v>
      </c>
      <c r="P102" s="5">
        <f>$AI$9+SUMPRODUCT($A102*$AI$10+$B102*$AI$11+$C102*$AI$12+$D102*$AI$13+$E102*$AI$14+$F102*$AI$15+$G102*$AI$16+$H102*$AI$17+$I102*$AI$18+$J102*$AI$19+$K102*$AI$20+$L102*$AI$21+$M102*$AI$22+$N102*$AI$24)</f>
        <v>-0.44264420050000197</v>
      </c>
      <c r="Q102" s="4">
        <f t="shared" si="34"/>
        <v>0.64233570915907301</v>
      </c>
      <c r="R102" s="4">
        <f t="shared" si="35"/>
        <v>0.39111108988062432</v>
      </c>
      <c r="S102" s="4">
        <f t="shared" si="36"/>
        <v>0.60888891011937574</v>
      </c>
      <c r="T102" s="4">
        <f t="shared" si="37"/>
        <v>-0.21546193581215498</v>
      </c>
      <c r="U102" s="4">
        <f>IF($R102&gt;$X$15,1,0)</f>
        <v>0</v>
      </c>
      <c r="V102" s="4"/>
      <c r="W102" s="4"/>
      <c r="X102" s="4"/>
      <c r="Y102" s="4"/>
      <c r="Z102" s="4"/>
      <c r="AA102" s="4"/>
      <c r="AB102" s="4"/>
      <c r="AC102" s="4"/>
      <c r="AD102" s="4"/>
      <c r="AE102" s="4"/>
      <c r="AF102" s="4"/>
      <c r="AG102" s="4"/>
      <c r="AH102" s="4"/>
      <c r="AI102" s="4"/>
      <c r="AJ102" s="4"/>
    </row>
    <row r="103" spans="1:36" ht="15.75" customHeight="1">
      <c r="A103" s="4">
        <v>1</v>
      </c>
      <c r="B103" s="4">
        <v>60</v>
      </c>
      <c r="C103" s="4">
        <v>4</v>
      </c>
      <c r="D103" s="4">
        <v>1</v>
      </c>
      <c r="E103" s="4">
        <v>30</v>
      </c>
      <c r="F103" s="4">
        <v>0</v>
      </c>
      <c r="G103" s="4">
        <v>0</v>
      </c>
      <c r="H103" s="4">
        <v>0</v>
      </c>
      <c r="I103" s="4">
        <v>243</v>
      </c>
      <c r="J103" s="4">
        <v>126</v>
      </c>
      <c r="K103" s="4">
        <v>79</v>
      </c>
      <c r="L103" s="4">
        <v>28.57</v>
      </c>
      <c r="M103" s="4">
        <v>80</v>
      </c>
      <c r="N103" s="4">
        <v>65</v>
      </c>
      <c r="O103" s="4">
        <v>1</v>
      </c>
      <c r="P103" s="5">
        <f>$AI$9+SUMPRODUCT($A103*$AI$10+$B103*$AI$11+$C103*$AI$12+$D103*$AI$13+$E103*$AI$14+$F103*$AI$15+$G103*$AI$16+$H103*$AI$17+$I103*$AI$18+$J103*$AI$19+$K103*$AI$20+$L103*$AI$21+$M103*$AI$22+$N103*$AI$24)</f>
        <v>-0.97228865269999964</v>
      </c>
      <c r="Q103" s="4">
        <f t="shared" si="34"/>
        <v>0.37821644073318972</v>
      </c>
      <c r="R103" s="4">
        <f t="shared" si="35"/>
        <v>0.27442456029038842</v>
      </c>
      <c r="S103" s="4">
        <f t="shared" si="36"/>
        <v>0.27442456029038842</v>
      </c>
      <c r="T103" s="4">
        <f t="shared" si="37"/>
        <v>-0.56157702298982015</v>
      </c>
      <c r="U103" s="4">
        <f>IF($R103&gt;$X$15,1,0)</f>
        <v>0</v>
      </c>
      <c r="V103" s="4"/>
      <c r="W103" s="4"/>
      <c r="X103" s="4"/>
      <c r="Y103" s="4"/>
      <c r="Z103" s="4"/>
      <c r="AA103" s="4"/>
      <c r="AB103" s="4"/>
      <c r="AC103" s="4"/>
      <c r="AD103" s="4"/>
      <c r="AE103" s="4"/>
      <c r="AF103" s="4"/>
      <c r="AG103" s="4"/>
      <c r="AH103" s="4"/>
      <c r="AI103" s="4"/>
      <c r="AJ103" s="4"/>
    </row>
    <row r="104" spans="1:36" ht="15.75" customHeight="1">
      <c r="A104" s="4">
        <v>0</v>
      </c>
      <c r="B104" s="4">
        <v>65</v>
      </c>
      <c r="C104" s="4">
        <v>3</v>
      </c>
      <c r="D104" s="4">
        <v>0</v>
      </c>
      <c r="E104" s="4">
        <v>0</v>
      </c>
      <c r="F104" s="4">
        <v>0</v>
      </c>
      <c r="G104" s="4">
        <v>0</v>
      </c>
      <c r="H104" s="4">
        <v>0</v>
      </c>
      <c r="I104" s="4">
        <v>193</v>
      </c>
      <c r="J104" s="4">
        <v>123</v>
      </c>
      <c r="K104" s="4">
        <v>76.5</v>
      </c>
      <c r="L104" s="4">
        <v>29.33</v>
      </c>
      <c r="M104" s="4">
        <v>60</v>
      </c>
      <c r="N104" s="4">
        <v>96</v>
      </c>
      <c r="O104" s="4">
        <v>0</v>
      </c>
      <c r="P104" s="5">
        <f>$AI$9+SUMPRODUCT($A104*$AI$10+$B104*$AI$11+$C104*$AI$12+$D104*$AI$13+$E104*$AI$14+$F104*$AI$15+$G104*$AI$16+$H104*$AI$17+$I104*$AI$18+$J104*$AI$19+$K104*$AI$20+$L104*$AI$21+$M104*$AI$22+$N104*$AI$24)</f>
        <v>-1.6267608863000005</v>
      </c>
      <c r="Q104" s="4">
        <f t="shared" si="34"/>
        <v>0.19656524123794558</v>
      </c>
      <c r="R104" s="4">
        <f t="shared" si="35"/>
        <v>0.1642745706323398</v>
      </c>
      <c r="S104" s="4">
        <f t="shared" si="36"/>
        <v>0.83572542936766014</v>
      </c>
      <c r="T104" s="4">
        <f t="shared" si="37"/>
        <v>-7.7936382963816914E-2</v>
      </c>
      <c r="U104" s="4">
        <f>IF($R104&gt;$X$15,1,0)</f>
        <v>0</v>
      </c>
      <c r="V104" s="4"/>
      <c r="W104" s="4"/>
      <c r="X104" s="4"/>
      <c r="Y104" s="4"/>
      <c r="Z104" s="4"/>
      <c r="AA104" s="4"/>
      <c r="AB104" s="4"/>
      <c r="AC104" s="4"/>
      <c r="AD104" s="4"/>
      <c r="AE104" s="4"/>
      <c r="AF104" s="4"/>
      <c r="AG104" s="4"/>
      <c r="AH104" s="4"/>
      <c r="AI104" s="4"/>
      <c r="AJ104" s="4"/>
    </row>
    <row r="105" spans="1:36" ht="15.75" customHeight="1">
      <c r="A105" s="4">
        <v>0</v>
      </c>
      <c r="B105" s="4">
        <v>63</v>
      </c>
      <c r="C105" s="4">
        <v>4</v>
      </c>
      <c r="D105" s="4">
        <v>1</v>
      </c>
      <c r="E105" s="4">
        <v>20</v>
      </c>
      <c r="F105" s="4">
        <v>0</v>
      </c>
      <c r="G105" s="4">
        <v>0</v>
      </c>
      <c r="H105" s="4">
        <v>0</v>
      </c>
      <c r="I105" s="4">
        <v>239</v>
      </c>
      <c r="J105" s="4">
        <v>134</v>
      </c>
      <c r="K105" s="4">
        <v>80</v>
      </c>
      <c r="L105" s="4">
        <v>26.64</v>
      </c>
      <c r="M105" s="4">
        <v>88</v>
      </c>
      <c r="N105" s="4">
        <v>126</v>
      </c>
      <c r="O105" s="4">
        <v>0</v>
      </c>
      <c r="P105" s="5">
        <f>$AI$9+SUMPRODUCT($A105*$AI$10+$B105*$AI$11+$C105*$AI$12+$D105*$AI$13+$E105*$AI$14+$F105*$AI$15+$G105*$AI$16+$H105*$AI$17+$I105*$AI$18+$J105*$AI$19+$K105*$AI$20+$L105*$AI$21+$M105*$AI$22+$N105*$AI$24)</f>
        <v>-0.99996930040000009</v>
      </c>
      <c r="Q105" s="4">
        <f t="shared" si="34"/>
        <v>0.36789073509649306</v>
      </c>
      <c r="R105" s="4">
        <f t="shared" si="35"/>
        <v>0.26894745732051578</v>
      </c>
      <c r="S105" s="4">
        <f t="shared" si="36"/>
        <v>0.73105254267948427</v>
      </c>
      <c r="T105" s="4">
        <f t="shared" si="37"/>
        <v>-0.13605140802748292</v>
      </c>
      <c r="U105" s="4">
        <f>IF($R105&gt;$X$15,1,0)</f>
        <v>0</v>
      </c>
      <c r="V105" s="4"/>
      <c r="W105" s="4"/>
      <c r="X105" s="4"/>
      <c r="Y105" s="4"/>
      <c r="Z105" s="4"/>
      <c r="AA105" s="4"/>
      <c r="AB105" s="4"/>
      <c r="AC105" s="4"/>
      <c r="AD105" s="4"/>
      <c r="AE105" s="4"/>
      <c r="AF105" s="4"/>
      <c r="AG105" s="4"/>
      <c r="AH105" s="4"/>
      <c r="AI105" s="4"/>
      <c r="AJ105" s="4"/>
    </row>
    <row r="106" spans="1:36" ht="15.75" hidden="1" customHeight="1">
      <c r="A106" s="4">
        <v>0</v>
      </c>
      <c r="B106" s="4">
        <v>40</v>
      </c>
      <c r="C106" s="4">
        <v>2</v>
      </c>
      <c r="D106" s="4">
        <v>0</v>
      </c>
      <c r="E106" s="4">
        <v>0</v>
      </c>
      <c r="F106" s="4">
        <v>0</v>
      </c>
      <c r="G106" s="4">
        <v>0</v>
      </c>
      <c r="H106" s="4">
        <v>0</v>
      </c>
      <c r="I106" s="4">
        <v>205</v>
      </c>
      <c r="J106" s="4">
        <v>100</v>
      </c>
      <c r="K106" s="4">
        <v>60</v>
      </c>
      <c r="L106" s="3" t="s">
        <v>56</v>
      </c>
      <c r="M106" s="4">
        <v>60</v>
      </c>
      <c r="N106" s="4">
        <v>72</v>
      </c>
      <c r="O106" s="4">
        <v>1</v>
      </c>
      <c r="P106" s="4"/>
      <c r="Q106" s="4"/>
      <c r="R106" s="4"/>
      <c r="S106" s="4"/>
      <c r="T106" s="4"/>
      <c r="U106" s="4"/>
      <c r="V106" s="4"/>
      <c r="W106" s="4"/>
      <c r="X106" s="4"/>
      <c r="Y106" s="4"/>
      <c r="Z106" s="4"/>
      <c r="AA106" s="4"/>
      <c r="AB106" s="4"/>
      <c r="AC106" s="4"/>
      <c r="AD106" s="4"/>
      <c r="AE106" s="4"/>
      <c r="AF106" s="4"/>
      <c r="AG106" s="4"/>
      <c r="AH106" s="4"/>
      <c r="AI106" s="4"/>
      <c r="AJ106" s="4"/>
    </row>
    <row r="107" spans="1:36" ht="15.75" customHeight="1">
      <c r="A107" s="4">
        <v>0</v>
      </c>
      <c r="B107" s="4">
        <v>56</v>
      </c>
      <c r="C107" s="4">
        <v>1</v>
      </c>
      <c r="D107" s="4">
        <v>0</v>
      </c>
      <c r="E107" s="4">
        <v>0</v>
      </c>
      <c r="F107" s="4">
        <v>0</v>
      </c>
      <c r="G107" s="4">
        <v>0</v>
      </c>
      <c r="H107" s="4">
        <v>1</v>
      </c>
      <c r="I107" s="4">
        <v>296</v>
      </c>
      <c r="J107" s="4">
        <v>180</v>
      </c>
      <c r="K107" s="4">
        <v>90</v>
      </c>
      <c r="L107" s="4">
        <v>23.72</v>
      </c>
      <c r="M107" s="4">
        <v>75</v>
      </c>
      <c r="N107" s="4">
        <v>120</v>
      </c>
      <c r="O107" s="4">
        <v>0</v>
      </c>
      <c r="P107" s="5">
        <f>$AI$9+SUMPRODUCT($A107*$AI$10+$B107*$AI$11+$C107*$AI$12+$D107*$AI$13+$E107*$AI$14+$F107*$AI$15+$G107*$AI$16+$H107*$AI$17+$I107*$AI$18+$J107*$AI$19+$K107*$AI$20+$L107*$AI$21+$M107*$AI$22+$N107*$AI$24)</f>
        <v>-0.71753408920000084</v>
      </c>
      <c r="Q107" s="4">
        <f t="shared" ref="Q107:Q119" si="38">EXP($P107)</f>
        <v>0.48795402472318561</v>
      </c>
      <c r="R107" s="4">
        <f t="shared" ref="R107:R119" si="39">Q107/(1+Q107)</f>
        <v>0.32793622424857055</v>
      </c>
      <c r="S107" s="4">
        <f t="shared" ref="S107:S119" si="40">IF(O107=1,R107,1-R107)</f>
        <v>0.67206377575142939</v>
      </c>
      <c r="T107" s="4">
        <f t="shared" ref="T107:T119" si="41">LOG($S107)</f>
        <v>-0.1725895124481048</v>
      </c>
      <c r="U107" s="4">
        <f>IF($R107&gt;$X$15,1,0)</f>
        <v>0</v>
      </c>
      <c r="V107" s="4"/>
      <c r="W107" s="4"/>
      <c r="X107" s="4"/>
      <c r="Y107" s="4"/>
      <c r="Z107" s="4"/>
      <c r="AA107" s="4"/>
      <c r="AB107" s="4"/>
      <c r="AC107" s="4"/>
      <c r="AD107" s="4"/>
      <c r="AE107" s="4"/>
      <c r="AF107" s="4"/>
      <c r="AG107" s="4"/>
      <c r="AH107" s="4"/>
      <c r="AI107" s="4"/>
      <c r="AJ107" s="4"/>
    </row>
    <row r="108" spans="1:36" ht="15.75" customHeight="1">
      <c r="A108" s="4">
        <v>0</v>
      </c>
      <c r="B108" s="4">
        <v>56</v>
      </c>
      <c r="C108" s="4">
        <v>1</v>
      </c>
      <c r="D108" s="4">
        <v>1</v>
      </c>
      <c r="E108" s="4">
        <v>15</v>
      </c>
      <c r="F108" s="4">
        <v>0</v>
      </c>
      <c r="G108" s="4">
        <v>0</v>
      </c>
      <c r="H108" s="4">
        <v>0</v>
      </c>
      <c r="I108" s="4">
        <v>269</v>
      </c>
      <c r="J108" s="4">
        <v>121</v>
      </c>
      <c r="K108" s="4">
        <v>75</v>
      </c>
      <c r="L108" s="4">
        <v>22.36</v>
      </c>
      <c r="M108" s="4">
        <v>50</v>
      </c>
      <c r="N108" s="4">
        <v>66</v>
      </c>
      <c r="O108" s="4">
        <v>0</v>
      </c>
      <c r="P108" s="5">
        <f>$AI$9+SUMPRODUCT($A108*$AI$10+$B108*$AI$11+$C108*$AI$12+$D108*$AI$13+$E108*$AI$14+$F108*$AI$15+$G108*$AI$16+$H108*$AI$17+$I108*$AI$18+$J108*$AI$19+$K108*$AI$20+$L108*$AI$21+$M108*$AI$22+$N108*$AI$24)</f>
        <v>-1.8445280696000008</v>
      </c>
      <c r="Q108" s="4">
        <f t="shared" si="38"/>
        <v>0.15809991544287944</v>
      </c>
      <c r="R108" s="4">
        <f t="shared" si="39"/>
        <v>0.13651664535561167</v>
      </c>
      <c r="S108" s="4">
        <f t="shared" si="40"/>
        <v>0.8634833546443883</v>
      </c>
      <c r="T108" s="4">
        <f t="shared" si="41"/>
        <v>-6.3746029904012347E-2</v>
      </c>
      <c r="U108" s="4">
        <f>IF($R108&gt;$X$15,1,0)</f>
        <v>0</v>
      </c>
      <c r="V108" s="4"/>
      <c r="W108" s="4"/>
      <c r="X108" s="4"/>
      <c r="Y108" s="4"/>
      <c r="Z108" s="4"/>
      <c r="AA108" s="4"/>
      <c r="AB108" s="4"/>
      <c r="AC108" s="4"/>
      <c r="AD108" s="4"/>
      <c r="AE108" s="4"/>
      <c r="AF108" s="4"/>
      <c r="AG108" s="4"/>
      <c r="AH108" s="4"/>
      <c r="AI108" s="4"/>
      <c r="AJ108" s="4"/>
    </row>
    <row r="109" spans="1:36" ht="15.75" customHeight="1">
      <c r="A109" s="4">
        <v>0</v>
      </c>
      <c r="B109" s="4">
        <v>47</v>
      </c>
      <c r="C109" s="4">
        <v>2</v>
      </c>
      <c r="D109" s="4">
        <v>1</v>
      </c>
      <c r="E109" s="4">
        <v>20</v>
      </c>
      <c r="F109" s="4">
        <v>0</v>
      </c>
      <c r="G109" s="4">
        <v>0</v>
      </c>
      <c r="H109" s="4">
        <v>0</v>
      </c>
      <c r="I109" s="4">
        <v>220</v>
      </c>
      <c r="J109" s="4">
        <v>132.5</v>
      </c>
      <c r="K109" s="4">
        <v>87</v>
      </c>
      <c r="L109" s="4">
        <v>27.98</v>
      </c>
      <c r="M109" s="4">
        <v>65</v>
      </c>
      <c r="N109" s="4">
        <v>75</v>
      </c>
      <c r="O109" s="4">
        <v>0</v>
      </c>
      <c r="P109" s="5">
        <f>$AI$9+SUMPRODUCT($A109*$AI$10+$B109*$AI$11+$C109*$AI$12+$D109*$AI$13+$E109*$AI$14+$F109*$AI$15+$G109*$AI$16+$H109*$AI$17+$I109*$AI$18+$J109*$AI$19+$K109*$AI$20+$L109*$AI$21+$M109*$AI$22+$N109*$AI$24)</f>
        <v>-2.305716287800001</v>
      </c>
      <c r="Q109" s="4">
        <f t="shared" si="38"/>
        <v>9.9687370227193275E-2</v>
      </c>
      <c r="R109" s="4">
        <f t="shared" si="39"/>
        <v>9.0650645743615352E-2</v>
      </c>
      <c r="S109" s="4">
        <f t="shared" si="40"/>
        <v>0.90934935425638463</v>
      </c>
      <c r="T109" s="4">
        <f t="shared" si="41"/>
        <v>-4.1269237264710268E-2</v>
      </c>
      <c r="U109" s="4">
        <f>IF($R109&gt;$X$15,1,0)</f>
        <v>0</v>
      </c>
      <c r="V109" s="4"/>
      <c r="W109" s="4"/>
      <c r="X109" s="4"/>
      <c r="Y109" s="4"/>
      <c r="Z109" s="4"/>
      <c r="AA109" s="4"/>
      <c r="AB109" s="4"/>
      <c r="AC109" s="4"/>
      <c r="AD109" s="4"/>
      <c r="AE109" s="4"/>
      <c r="AF109" s="4"/>
      <c r="AG109" s="4"/>
      <c r="AH109" s="4"/>
      <c r="AI109" s="4"/>
      <c r="AJ109" s="4"/>
    </row>
    <row r="110" spans="1:36" ht="15.75" customHeight="1">
      <c r="A110" s="4">
        <v>0</v>
      </c>
      <c r="B110" s="4">
        <v>60</v>
      </c>
      <c r="C110" s="4">
        <v>3</v>
      </c>
      <c r="D110" s="4">
        <v>0</v>
      </c>
      <c r="E110" s="4">
        <v>0</v>
      </c>
      <c r="F110" s="4">
        <v>0</v>
      </c>
      <c r="G110" s="4">
        <v>0</v>
      </c>
      <c r="H110" s="4">
        <v>1</v>
      </c>
      <c r="I110" s="4">
        <v>275</v>
      </c>
      <c r="J110" s="4">
        <v>141</v>
      </c>
      <c r="K110" s="4">
        <v>84</v>
      </c>
      <c r="L110" s="4">
        <v>29.66</v>
      </c>
      <c r="M110" s="4">
        <v>75</v>
      </c>
      <c r="N110" s="4">
        <v>105</v>
      </c>
      <c r="O110" s="4">
        <v>0</v>
      </c>
      <c r="P110" s="5">
        <f>$AI$9+SUMPRODUCT($A110*$AI$10+$B110*$AI$11+$C110*$AI$12+$D110*$AI$13+$E110*$AI$14+$F110*$AI$15+$G110*$AI$16+$H110*$AI$17+$I110*$AI$18+$J110*$AI$19+$K110*$AI$20+$L110*$AI$21+$M110*$AI$22+$N110*$AI$24)</f>
        <v>-1.2531847826000009</v>
      </c>
      <c r="Q110" s="4">
        <f t="shared" si="38"/>
        <v>0.28559379281326547</v>
      </c>
      <c r="R110" s="4">
        <f t="shared" si="39"/>
        <v>0.2221493246232159</v>
      </c>
      <c r="S110" s="4">
        <f t="shared" si="40"/>
        <v>0.7778506753767841</v>
      </c>
      <c r="T110" s="4">
        <f t="shared" si="41"/>
        <v>-0.10910376687176694</v>
      </c>
      <c r="U110" s="4">
        <f>IF($R110&gt;$X$15,1,0)</f>
        <v>0</v>
      </c>
      <c r="V110" s="4"/>
      <c r="W110" s="4"/>
      <c r="X110" s="4"/>
      <c r="Y110" s="4"/>
      <c r="Z110" s="4"/>
      <c r="AA110" s="4"/>
      <c r="AB110" s="4"/>
      <c r="AC110" s="4"/>
      <c r="AD110" s="4"/>
      <c r="AE110" s="4"/>
      <c r="AF110" s="4"/>
      <c r="AG110" s="4"/>
      <c r="AH110" s="4"/>
      <c r="AI110" s="4"/>
      <c r="AJ110" s="4"/>
    </row>
    <row r="111" spans="1:36" ht="15.75" customHeight="1">
      <c r="A111" s="4">
        <v>0</v>
      </c>
      <c r="B111" s="4">
        <v>45</v>
      </c>
      <c r="C111" s="4">
        <v>3</v>
      </c>
      <c r="D111" s="4">
        <v>1</v>
      </c>
      <c r="E111" s="4">
        <v>9</v>
      </c>
      <c r="F111" s="4">
        <v>0</v>
      </c>
      <c r="G111" s="4">
        <v>0</v>
      </c>
      <c r="H111" s="4">
        <v>0</v>
      </c>
      <c r="I111" s="4">
        <v>268</v>
      </c>
      <c r="J111" s="4">
        <v>110</v>
      </c>
      <c r="K111" s="4">
        <v>64</v>
      </c>
      <c r="L111" s="4">
        <v>20.68</v>
      </c>
      <c r="M111" s="4">
        <v>63</v>
      </c>
      <c r="N111" s="4">
        <v>71</v>
      </c>
      <c r="O111" s="4">
        <v>0</v>
      </c>
      <c r="P111" s="5">
        <f>$AI$9+SUMPRODUCT($A111*$AI$10+$B111*$AI$11+$C111*$AI$12+$D111*$AI$13+$E111*$AI$14+$F111*$AI$15+$G111*$AI$16+$H111*$AI$17+$I111*$AI$18+$J111*$AI$19+$K111*$AI$20+$L111*$AI$21+$M111*$AI$22+$N111*$AI$24)</f>
        <v>-2.8884775848000004</v>
      </c>
      <c r="Q111" s="4">
        <f t="shared" si="38"/>
        <v>5.5660887120846742E-2</v>
      </c>
      <c r="R111" s="4">
        <f t="shared" si="39"/>
        <v>5.2726105324081181E-2</v>
      </c>
      <c r="S111" s="4">
        <f t="shared" si="40"/>
        <v>0.94727389467591883</v>
      </c>
      <c r="T111" s="4">
        <f t="shared" si="41"/>
        <v>-2.3524430977735662E-2</v>
      </c>
      <c r="U111" s="4">
        <f>IF($R111&gt;$X$15,1,0)</f>
        <v>0</v>
      </c>
      <c r="V111" s="4"/>
      <c r="W111" s="4"/>
      <c r="X111" s="4"/>
      <c r="Y111" s="4"/>
      <c r="Z111" s="4"/>
      <c r="AA111" s="4"/>
      <c r="AB111" s="4"/>
      <c r="AC111" s="4"/>
      <c r="AD111" s="4"/>
      <c r="AE111" s="4"/>
      <c r="AF111" s="4"/>
      <c r="AG111" s="4"/>
      <c r="AH111" s="4"/>
      <c r="AI111" s="4"/>
      <c r="AJ111" s="4"/>
    </row>
    <row r="112" spans="1:36" ht="15.75" customHeight="1">
      <c r="A112" s="4">
        <v>0</v>
      </c>
      <c r="B112" s="4">
        <v>48</v>
      </c>
      <c r="C112" s="4">
        <v>1</v>
      </c>
      <c r="D112" s="4">
        <v>0</v>
      </c>
      <c r="E112" s="4">
        <v>0</v>
      </c>
      <c r="F112" s="4">
        <v>0</v>
      </c>
      <c r="G112" s="4">
        <v>0</v>
      </c>
      <c r="H112" s="4">
        <v>1</v>
      </c>
      <c r="I112" s="4">
        <v>265</v>
      </c>
      <c r="J112" s="4">
        <v>145</v>
      </c>
      <c r="K112" s="4">
        <v>77</v>
      </c>
      <c r="L112" s="4">
        <v>24.23</v>
      </c>
      <c r="M112" s="4">
        <v>74</v>
      </c>
      <c r="N112" s="4">
        <v>64</v>
      </c>
      <c r="O112" s="4">
        <v>0</v>
      </c>
      <c r="P112" s="5">
        <f>$AI$9+SUMPRODUCT($A112*$AI$10+$B112*$AI$11+$C112*$AI$12+$D112*$AI$13+$E112*$AI$14+$F112*$AI$15+$G112*$AI$16+$H112*$AI$17+$I112*$AI$18+$J112*$AI$19+$K112*$AI$20+$L112*$AI$21+$M112*$AI$22+$N112*$AI$24)</f>
        <v>-2.1850963453000007</v>
      </c>
      <c r="Q112" s="4">
        <f t="shared" si="38"/>
        <v>0.11246689747531309</v>
      </c>
      <c r="R112" s="4">
        <f t="shared" si="39"/>
        <v>0.10109684857189996</v>
      </c>
      <c r="S112" s="4">
        <f t="shared" si="40"/>
        <v>0.89890315142810007</v>
      </c>
      <c r="T112" s="4">
        <f t="shared" si="41"/>
        <v>-4.6287096994366068E-2</v>
      </c>
      <c r="U112" s="4">
        <f>IF($R112&gt;$X$15,1,0)</f>
        <v>0</v>
      </c>
      <c r="V112" s="4"/>
      <c r="W112" s="4"/>
      <c r="X112" s="4"/>
      <c r="Y112" s="4"/>
      <c r="Z112" s="4"/>
      <c r="AA112" s="4"/>
      <c r="AB112" s="4"/>
      <c r="AC112" s="4"/>
      <c r="AD112" s="4"/>
      <c r="AE112" s="4"/>
      <c r="AF112" s="4"/>
      <c r="AG112" s="4"/>
      <c r="AH112" s="4"/>
      <c r="AI112" s="4"/>
      <c r="AJ112" s="4"/>
    </row>
    <row r="113" spans="1:36" ht="15.75" customHeight="1">
      <c r="A113" s="4">
        <v>0</v>
      </c>
      <c r="B113" s="4">
        <v>42</v>
      </c>
      <c r="C113" s="4">
        <v>1</v>
      </c>
      <c r="D113" s="4">
        <v>1</v>
      </c>
      <c r="E113" s="4">
        <v>20</v>
      </c>
      <c r="F113" s="4">
        <v>0</v>
      </c>
      <c r="G113" s="4">
        <v>0</v>
      </c>
      <c r="H113" s="4">
        <v>0</v>
      </c>
      <c r="I113" s="4">
        <v>173</v>
      </c>
      <c r="J113" s="4">
        <v>100</v>
      </c>
      <c r="K113" s="4">
        <v>63</v>
      </c>
      <c r="L113" s="4">
        <v>23.25</v>
      </c>
      <c r="M113" s="4">
        <v>65</v>
      </c>
      <c r="N113" s="4">
        <v>99</v>
      </c>
      <c r="O113" s="4">
        <v>0</v>
      </c>
      <c r="P113" s="5">
        <f>$AI$9+SUMPRODUCT($A113*$AI$10+$B113*$AI$11+$C113*$AI$12+$D113*$AI$13+$E113*$AI$14+$F113*$AI$15+$G113*$AI$16+$H113*$AI$17+$I113*$AI$18+$J113*$AI$19+$K113*$AI$20+$L113*$AI$21+$M113*$AI$22+$N113*$AI$24)</f>
        <v>-2.9421041475000012</v>
      </c>
      <c r="Q113" s="4">
        <f t="shared" si="38"/>
        <v>5.2754608395184151E-2</v>
      </c>
      <c r="R113" s="4">
        <f t="shared" si="39"/>
        <v>5.0111021100732213E-2</v>
      </c>
      <c r="S113" s="4">
        <f t="shared" si="40"/>
        <v>0.94988897889926782</v>
      </c>
      <c r="T113" s="4">
        <f t="shared" si="41"/>
        <v>-2.2327151204834961E-2</v>
      </c>
      <c r="U113" s="4">
        <f>IF($R113&gt;$X$15,1,0)</f>
        <v>0</v>
      </c>
      <c r="V113" s="4"/>
      <c r="W113" s="4"/>
      <c r="X113" s="4"/>
      <c r="Y113" s="4"/>
      <c r="Z113" s="4"/>
      <c r="AA113" s="4"/>
      <c r="AB113" s="4"/>
      <c r="AC113" s="4"/>
      <c r="AD113" s="4"/>
      <c r="AE113" s="4"/>
      <c r="AF113" s="4"/>
      <c r="AG113" s="4"/>
      <c r="AH113" s="4"/>
      <c r="AI113" s="4"/>
      <c r="AJ113" s="4"/>
    </row>
    <row r="114" spans="1:36" ht="15.75" customHeight="1">
      <c r="A114" s="4">
        <v>0</v>
      </c>
      <c r="B114" s="4">
        <v>63</v>
      </c>
      <c r="C114" s="4">
        <v>1</v>
      </c>
      <c r="D114" s="4">
        <v>0</v>
      </c>
      <c r="E114" s="4">
        <v>0</v>
      </c>
      <c r="F114" s="4">
        <v>0</v>
      </c>
      <c r="G114" s="4">
        <v>0</v>
      </c>
      <c r="H114" s="4">
        <v>0</v>
      </c>
      <c r="I114" s="4">
        <v>273</v>
      </c>
      <c r="J114" s="4">
        <v>135</v>
      </c>
      <c r="K114" s="4">
        <v>82</v>
      </c>
      <c r="L114" s="4">
        <v>26.76</v>
      </c>
      <c r="M114" s="4">
        <v>85</v>
      </c>
      <c r="N114" s="4">
        <v>56</v>
      </c>
      <c r="O114" s="4">
        <v>0</v>
      </c>
      <c r="P114" s="5">
        <f>$AI$9+SUMPRODUCT($A114*$AI$10+$B114*$AI$11+$C114*$AI$12+$D114*$AI$13+$E114*$AI$14+$F114*$AI$15+$G114*$AI$16+$H114*$AI$17+$I114*$AI$18+$J114*$AI$19+$K114*$AI$20+$L114*$AI$21+$M114*$AI$22+$N114*$AI$24)</f>
        <v>-1.7012743136000017</v>
      </c>
      <c r="Q114" s="4">
        <f t="shared" si="38"/>
        <v>0.18245087621817041</v>
      </c>
      <c r="R114" s="4">
        <f t="shared" si="39"/>
        <v>0.15429890567775853</v>
      </c>
      <c r="S114" s="4">
        <f t="shared" si="40"/>
        <v>0.8457010943222415</v>
      </c>
      <c r="T114" s="4">
        <f t="shared" si="41"/>
        <v>-7.2783107439001973E-2</v>
      </c>
      <c r="U114" s="4">
        <f>IF($R114&gt;$X$15,1,0)</f>
        <v>0</v>
      </c>
      <c r="V114" s="4"/>
      <c r="W114" s="4"/>
      <c r="X114" s="4"/>
      <c r="Y114" s="4"/>
      <c r="Z114" s="4"/>
      <c r="AA114" s="4"/>
      <c r="AB114" s="4"/>
      <c r="AC114" s="4"/>
      <c r="AD114" s="4"/>
      <c r="AE114" s="4"/>
      <c r="AF114" s="4"/>
      <c r="AG114" s="4"/>
      <c r="AH114" s="4"/>
      <c r="AI114" s="4"/>
      <c r="AJ114" s="4"/>
    </row>
    <row r="115" spans="1:36" ht="15.75" customHeight="1">
      <c r="A115" s="4">
        <v>0</v>
      </c>
      <c r="B115" s="4">
        <v>42</v>
      </c>
      <c r="C115" s="4">
        <v>4</v>
      </c>
      <c r="D115" s="4">
        <v>0</v>
      </c>
      <c r="E115" s="4">
        <v>0</v>
      </c>
      <c r="F115" s="4">
        <v>0</v>
      </c>
      <c r="G115" s="4">
        <v>0</v>
      </c>
      <c r="H115" s="4">
        <v>0</v>
      </c>
      <c r="I115" s="4">
        <v>250</v>
      </c>
      <c r="J115" s="4">
        <v>115</v>
      </c>
      <c r="K115" s="4">
        <v>79</v>
      </c>
      <c r="L115" s="4">
        <v>26.93</v>
      </c>
      <c r="M115" s="4">
        <v>65</v>
      </c>
      <c r="N115" s="4">
        <v>79</v>
      </c>
      <c r="O115" s="4">
        <v>0</v>
      </c>
      <c r="P115" s="5">
        <f>$AI$9+SUMPRODUCT($A115*$AI$10+$B115*$AI$11+$C115*$AI$12+$D115*$AI$13+$E115*$AI$14+$F115*$AI$15+$G115*$AI$16+$H115*$AI$17+$I115*$AI$18+$J115*$AI$19+$K115*$AI$20+$L115*$AI$21+$M115*$AI$22+$N115*$AI$24)</f>
        <v>-3.2917860423</v>
      </c>
      <c r="Q115" s="4">
        <f t="shared" si="38"/>
        <v>3.7187371828901604E-2</v>
      </c>
      <c r="R115" s="4">
        <f t="shared" si="39"/>
        <v>3.5854053798715341E-2</v>
      </c>
      <c r="S115" s="4">
        <f t="shared" si="40"/>
        <v>0.96414594620128469</v>
      </c>
      <c r="T115" s="4">
        <f t="shared" si="41"/>
        <v>-1.5857220420480586E-2</v>
      </c>
      <c r="U115" s="4">
        <f>IF($R115&gt;$X$15,1,0)</f>
        <v>0</v>
      </c>
      <c r="V115" s="4"/>
      <c r="W115" s="4"/>
      <c r="X115" s="4"/>
      <c r="Y115" s="4"/>
      <c r="Z115" s="4"/>
      <c r="AA115" s="4"/>
      <c r="AB115" s="4"/>
      <c r="AC115" s="4"/>
      <c r="AD115" s="4"/>
      <c r="AE115" s="4"/>
      <c r="AF115" s="4"/>
      <c r="AG115" s="4"/>
      <c r="AH115" s="4"/>
      <c r="AI115" s="4"/>
      <c r="AJ115" s="4"/>
    </row>
    <row r="116" spans="1:36" ht="15.75" customHeight="1">
      <c r="A116" s="4">
        <v>1</v>
      </c>
      <c r="B116" s="4">
        <v>40</v>
      </c>
      <c r="C116" s="4">
        <v>1</v>
      </c>
      <c r="D116" s="4">
        <v>1</v>
      </c>
      <c r="E116" s="4">
        <v>43</v>
      </c>
      <c r="F116" s="4">
        <v>0</v>
      </c>
      <c r="G116" s="4">
        <v>0</v>
      </c>
      <c r="H116" s="4">
        <v>1</v>
      </c>
      <c r="I116" s="4">
        <v>290</v>
      </c>
      <c r="J116" s="4">
        <v>138</v>
      </c>
      <c r="K116" s="4">
        <v>90</v>
      </c>
      <c r="L116" s="4">
        <v>27.54</v>
      </c>
      <c r="M116" s="4">
        <v>85</v>
      </c>
      <c r="N116" s="4">
        <v>73</v>
      </c>
      <c r="O116" s="4">
        <v>1</v>
      </c>
      <c r="P116" s="5">
        <f>$AI$9+SUMPRODUCT($A116*$AI$10+$B116*$AI$11+$C116*$AI$12+$D116*$AI$13+$E116*$AI$14+$F116*$AI$15+$G116*$AI$16+$H116*$AI$17+$I116*$AI$18+$J116*$AI$19+$K116*$AI$20+$L116*$AI$21+$M116*$AI$22+$N116*$AI$24)</f>
        <v>-1.3473741994000008</v>
      </c>
      <c r="Q116" s="4">
        <f t="shared" si="38"/>
        <v>0.25992186836919318</v>
      </c>
      <c r="R116" s="4">
        <f t="shared" si="39"/>
        <v>0.20629998962207757</v>
      </c>
      <c r="S116" s="4">
        <f t="shared" si="40"/>
        <v>0.20629998962207757</v>
      </c>
      <c r="T116" s="4">
        <f t="shared" si="41"/>
        <v>-0.68550079387403484</v>
      </c>
      <c r="U116" s="4">
        <f>IF($R116&gt;$X$15,1,0)</f>
        <v>0</v>
      </c>
      <c r="V116" s="4"/>
      <c r="W116" s="4"/>
      <c r="X116" s="4"/>
      <c r="Y116" s="4"/>
      <c r="Z116" s="4"/>
      <c r="AA116" s="4"/>
      <c r="AB116" s="4"/>
      <c r="AC116" s="4"/>
      <c r="AD116" s="4"/>
      <c r="AE116" s="4"/>
      <c r="AF116" s="4"/>
      <c r="AG116" s="4"/>
      <c r="AH116" s="4"/>
      <c r="AI116" s="4"/>
      <c r="AJ116" s="4"/>
    </row>
    <row r="117" spans="1:36" ht="15.75" customHeight="1">
      <c r="A117" s="4">
        <v>0</v>
      </c>
      <c r="B117" s="4">
        <v>66</v>
      </c>
      <c r="C117" s="4">
        <v>1</v>
      </c>
      <c r="D117" s="4">
        <v>0</v>
      </c>
      <c r="E117" s="4">
        <v>0</v>
      </c>
      <c r="F117" s="4">
        <v>0</v>
      </c>
      <c r="G117" s="4">
        <v>0</v>
      </c>
      <c r="H117" s="4">
        <v>1</v>
      </c>
      <c r="I117" s="4">
        <v>278</v>
      </c>
      <c r="J117" s="4">
        <v>187</v>
      </c>
      <c r="K117" s="4">
        <v>88</v>
      </c>
      <c r="L117" s="4">
        <v>40.520000000000003</v>
      </c>
      <c r="M117" s="4">
        <v>90</v>
      </c>
      <c r="N117" s="4">
        <v>84</v>
      </c>
      <c r="O117" s="4">
        <v>1</v>
      </c>
      <c r="P117" s="5">
        <f>$AI$9+SUMPRODUCT($A117*$AI$10+$B117*$AI$11+$C117*$AI$12+$D117*$AI$13+$E117*$AI$14+$F117*$AI$15+$G117*$AI$16+$H117*$AI$17+$I117*$AI$18+$J117*$AI$19+$K117*$AI$20+$L117*$AI$21+$M117*$AI$22+$N117*$AI$24)</f>
        <v>-0.20778143719999953</v>
      </c>
      <c r="Q117" s="4">
        <f t="shared" si="38"/>
        <v>0.81238457435691847</v>
      </c>
      <c r="R117" s="4">
        <f t="shared" si="39"/>
        <v>0.4482407243204295</v>
      </c>
      <c r="S117" s="4">
        <f t="shared" si="40"/>
        <v>0.4482407243204295</v>
      </c>
      <c r="T117" s="4">
        <f t="shared" si="41"/>
        <v>-0.34848868875548111</v>
      </c>
      <c r="U117" s="4">
        <f>IF($R117&gt;$X$15,1,0)</f>
        <v>1</v>
      </c>
      <c r="V117" s="4"/>
      <c r="W117" s="4"/>
      <c r="X117" s="4"/>
      <c r="Y117" s="4"/>
      <c r="Z117" s="4"/>
      <c r="AA117" s="4"/>
      <c r="AB117" s="4"/>
      <c r="AC117" s="4"/>
      <c r="AD117" s="4"/>
      <c r="AE117" s="4"/>
      <c r="AF117" s="4"/>
      <c r="AG117" s="4"/>
      <c r="AH117" s="4"/>
      <c r="AI117" s="4"/>
      <c r="AJ117" s="4"/>
    </row>
    <row r="118" spans="1:36" ht="15.75" customHeight="1">
      <c r="A118" s="4">
        <v>1</v>
      </c>
      <c r="B118" s="4">
        <v>49</v>
      </c>
      <c r="C118" s="4">
        <v>1</v>
      </c>
      <c r="D118" s="4">
        <v>1</v>
      </c>
      <c r="E118" s="4">
        <v>20</v>
      </c>
      <c r="F118" s="4">
        <v>0</v>
      </c>
      <c r="G118" s="4">
        <v>0</v>
      </c>
      <c r="H118" s="4">
        <v>0</v>
      </c>
      <c r="I118" s="4">
        <v>197</v>
      </c>
      <c r="J118" s="4">
        <v>123</v>
      </c>
      <c r="K118" s="4">
        <v>69</v>
      </c>
      <c r="L118" s="4">
        <v>29.62</v>
      </c>
      <c r="M118" s="4">
        <v>76</v>
      </c>
      <c r="N118" s="4">
        <v>60</v>
      </c>
      <c r="O118" s="4">
        <v>0</v>
      </c>
      <c r="P118" s="5">
        <f>$AI$9+SUMPRODUCT($A118*$AI$10+$B118*$AI$11+$C118*$AI$12+$D118*$AI$13+$E118*$AI$14+$F118*$AI$15+$G118*$AI$16+$H118*$AI$17+$I118*$AI$18+$J118*$AI$19+$K118*$AI$20+$L118*$AI$21+$M118*$AI$22+$N118*$AI$24)</f>
        <v>-1.8352231282</v>
      </c>
      <c r="Q118" s="4">
        <f t="shared" si="38"/>
        <v>0.15957789146775167</v>
      </c>
      <c r="R118" s="4">
        <f t="shared" si="39"/>
        <v>0.13761722489013978</v>
      </c>
      <c r="S118" s="4">
        <f t="shared" si="40"/>
        <v>0.86238277510986028</v>
      </c>
      <c r="T118" s="4">
        <f t="shared" si="41"/>
        <v>-6.4299926495748602E-2</v>
      </c>
      <c r="U118" s="4">
        <f>IF($R118&gt;$X$15,1,0)</f>
        <v>0</v>
      </c>
      <c r="V118" s="4"/>
      <c r="W118" s="4"/>
      <c r="X118" s="4"/>
      <c r="Y118" s="4"/>
      <c r="Z118" s="4"/>
      <c r="AA118" s="4"/>
      <c r="AB118" s="4"/>
      <c r="AC118" s="4"/>
      <c r="AD118" s="4"/>
      <c r="AE118" s="4"/>
      <c r="AF118" s="4"/>
      <c r="AG118" s="4"/>
      <c r="AH118" s="4"/>
      <c r="AI118" s="4"/>
      <c r="AJ118" s="4"/>
    </row>
    <row r="119" spans="1:36" ht="15.75" customHeight="1">
      <c r="A119" s="4">
        <v>0</v>
      </c>
      <c r="B119" s="4">
        <v>67</v>
      </c>
      <c r="C119" s="4">
        <v>1</v>
      </c>
      <c r="D119" s="4">
        <v>0</v>
      </c>
      <c r="E119" s="4">
        <v>0</v>
      </c>
      <c r="F119" s="4">
        <v>0</v>
      </c>
      <c r="G119" s="4">
        <v>0</v>
      </c>
      <c r="H119" s="4">
        <v>1</v>
      </c>
      <c r="I119" s="4">
        <v>264</v>
      </c>
      <c r="J119" s="4">
        <v>139</v>
      </c>
      <c r="K119" s="4">
        <v>80</v>
      </c>
      <c r="L119" s="4">
        <v>25.75</v>
      </c>
      <c r="M119" s="4">
        <v>75</v>
      </c>
      <c r="N119" s="4">
        <v>87</v>
      </c>
      <c r="O119" s="4">
        <v>0</v>
      </c>
      <c r="P119" s="5">
        <f>$AI$9+SUMPRODUCT($A119*$AI$10+$B119*$AI$11+$C119*$AI$12+$D119*$AI$13+$E119*$AI$14+$F119*$AI$15+$G119*$AI$16+$H119*$AI$17+$I119*$AI$18+$J119*$AI$19+$K119*$AI$20+$L119*$AI$21+$M119*$AI$22+$N119*$AI$24)</f>
        <v>-0.91126915250000184</v>
      </c>
      <c r="Q119" s="4">
        <f t="shared" si="38"/>
        <v>0.4020136834538483</v>
      </c>
      <c r="R119" s="4">
        <f t="shared" si="39"/>
        <v>0.28674019961309588</v>
      </c>
      <c r="S119" s="4">
        <f t="shared" si="40"/>
        <v>0.71325980038690417</v>
      </c>
      <c r="T119" s="4">
        <f t="shared" si="41"/>
        <v>-0.14675225230360692</v>
      </c>
      <c r="U119" s="4">
        <f>IF($R119&gt;$X$15,1,0)</f>
        <v>0</v>
      </c>
      <c r="V119" s="4"/>
      <c r="W119" s="4"/>
      <c r="X119" s="4"/>
      <c r="Y119" s="4"/>
      <c r="Z119" s="4"/>
      <c r="AA119" s="4"/>
      <c r="AB119" s="4"/>
      <c r="AC119" s="4"/>
      <c r="AD119" s="4"/>
      <c r="AE119" s="4"/>
      <c r="AF119" s="4"/>
      <c r="AG119" s="4"/>
      <c r="AH119" s="4"/>
      <c r="AI119" s="4"/>
      <c r="AJ119" s="4"/>
    </row>
    <row r="120" spans="1:36" ht="15.75" hidden="1" customHeight="1">
      <c r="A120" s="4">
        <v>1</v>
      </c>
      <c r="B120" s="4">
        <v>51</v>
      </c>
      <c r="C120" s="4">
        <v>3</v>
      </c>
      <c r="D120" s="4">
        <v>0</v>
      </c>
      <c r="E120" s="4">
        <v>0</v>
      </c>
      <c r="F120" s="4">
        <v>0</v>
      </c>
      <c r="G120" s="4">
        <v>0</v>
      </c>
      <c r="H120" s="4">
        <v>1</v>
      </c>
      <c r="I120" s="4">
        <v>214</v>
      </c>
      <c r="J120" s="4">
        <v>145</v>
      </c>
      <c r="K120" s="4">
        <v>92.5</v>
      </c>
      <c r="L120" s="4">
        <v>26.09</v>
      </c>
      <c r="M120" s="4">
        <v>70</v>
      </c>
      <c r="N120" s="3" t="s">
        <v>56</v>
      </c>
      <c r="O120" s="4">
        <v>0</v>
      </c>
      <c r="P120" s="4"/>
      <c r="Q120" s="4"/>
      <c r="R120" s="4"/>
      <c r="S120" s="4"/>
      <c r="T120" s="4"/>
      <c r="U120" s="4"/>
      <c r="V120" s="4"/>
      <c r="W120" s="4"/>
      <c r="X120" s="4"/>
      <c r="Y120" s="4"/>
      <c r="Z120" s="4"/>
      <c r="AA120" s="4"/>
      <c r="AB120" s="4"/>
      <c r="AC120" s="4"/>
      <c r="AD120" s="4"/>
      <c r="AE120" s="4"/>
      <c r="AF120" s="4"/>
      <c r="AG120" s="4"/>
      <c r="AH120" s="4"/>
      <c r="AI120" s="4"/>
      <c r="AJ120" s="4"/>
    </row>
    <row r="121" spans="1:36" ht="15.75" customHeight="1">
      <c r="A121" s="4">
        <v>1</v>
      </c>
      <c r="B121" s="4">
        <v>48</v>
      </c>
      <c r="C121" s="4">
        <v>4</v>
      </c>
      <c r="D121" s="4">
        <v>0</v>
      </c>
      <c r="E121" s="4">
        <v>0</v>
      </c>
      <c r="F121" s="4">
        <v>0</v>
      </c>
      <c r="G121" s="4">
        <v>0</v>
      </c>
      <c r="H121" s="4">
        <v>0</v>
      </c>
      <c r="I121" s="4">
        <v>233</v>
      </c>
      <c r="J121" s="4">
        <v>138</v>
      </c>
      <c r="K121" s="4">
        <v>88.5</v>
      </c>
      <c r="L121" s="4">
        <v>23.62</v>
      </c>
      <c r="M121" s="4">
        <v>86</v>
      </c>
      <c r="N121" s="4">
        <v>68</v>
      </c>
      <c r="O121" s="4">
        <v>0</v>
      </c>
      <c r="P121" s="5">
        <f>$AI$9+SUMPRODUCT($A121*$AI$10+$B121*$AI$11+$C121*$AI$12+$D121*$AI$13+$E121*$AI$14+$F121*$AI$15+$G121*$AI$16+$H121*$AI$17+$I121*$AI$18+$J121*$AI$19+$K121*$AI$20+$L121*$AI$21+$M121*$AI$22+$N121*$AI$24)</f>
        <v>-2.2510403482000001</v>
      </c>
      <c r="Q121" s="4">
        <f t="shared" ref="Q121:Q122" si="42">EXP($P121)</f>
        <v>0.10528962968661036</v>
      </c>
      <c r="R121" s="4">
        <f t="shared" ref="R121:R122" si="43">Q121/(1+Q121)</f>
        <v>9.5259764371863134E-2</v>
      </c>
      <c r="S121" s="4">
        <f t="shared" ref="S121:S122" si="44">IF(O121=1,R121,1-R121)</f>
        <v>0.90474023562813688</v>
      </c>
      <c r="T121" s="4">
        <f t="shared" ref="T121:T122" si="45">LOG($S121)</f>
        <v>-4.3476095299843344E-2</v>
      </c>
      <c r="U121" s="4">
        <f>IF($R121&gt;$X$15,1,0)</f>
        <v>0</v>
      </c>
      <c r="V121" s="4"/>
      <c r="W121" s="4"/>
      <c r="X121" s="4"/>
      <c r="Y121" s="4"/>
      <c r="Z121" s="4"/>
      <c r="AA121" s="4"/>
      <c r="AB121" s="4"/>
      <c r="AC121" s="4"/>
      <c r="AD121" s="4"/>
      <c r="AE121" s="4"/>
      <c r="AF121" s="4"/>
      <c r="AG121" s="4"/>
      <c r="AH121" s="4"/>
      <c r="AI121" s="4"/>
      <c r="AJ121" s="4"/>
    </row>
    <row r="122" spans="1:36" ht="15.75" customHeight="1">
      <c r="A122" s="4">
        <v>0</v>
      </c>
      <c r="B122" s="4">
        <v>64</v>
      </c>
      <c r="C122" s="4">
        <v>1</v>
      </c>
      <c r="D122" s="4">
        <v>0</v>
      </c>
      <c r="E122" s="4">
        <v>0</v>
      </c>
      <c r="F122" s="4">
        <v>0</v>
      </c>
      <c r="G122" s="4">
        <v>0</v>
      </c>
      <c r="H122" s="4">
        <v>1</v>
      </c>
      <c r="I122" s="4">
        <v>282</v>
      </c>
      <c r="J122" s="4">
        <v>158</v>
      </c>
      <c r="K122" s="4">
        <v>105</v>
      </c>
      <c r="L122" s="4">
        <v>24.37</v>
      </c>
      <c r="M122" s="4">
        <v>75</v>
      </c>
      <c r="N122" s="4">
        <v>71</v>
      </c>
      <c r="O122" s="4">
        <v>0</v>
      </c>
      <c r="P122" s="5">
        <f>$AI$9+SUMPRODUCT($A122*$AI$10+$B122*$AI$11+$C122*$AI$12+$D122*$AI$13+$E122*$AI$14+$F122*$AI$15+$G122*$AI$16+$H122*$AI$17+$I122*$AI$18+$J122*$AI$19+$K122*$AI$20+$L122*$AI$21+$M122*$AI$22+$N122*$AI$24)</f>
        <v>-0.9971170807000016</v>
      </c>
      <c r="Q122" s="4">
        <f t="shared" si="42"/>
        <v>0.36894153814679209</v>
      </c>
      <c r="R122" s="4">
        <f t="shared" si="43"/>
        <v>0.26950861513505364</v>
      </c>
      <c r="S122" s="4">
        <f t="shared" si="44"/>
        <v>0.73049138486494636</v>
      </c>
      <c r="T122" s="4">
        <f t="shared" si="45"/>
        <v>-0.1363849016019329</v>
      </c>
      <c r="U122" s="4">
        <f>IF($R122&gt;$X$15,1,0)</f>
        <v>0</v>
      </c>
      <c r="V122" s="4"/>
      <c r="W122" s="4"/>
      <c r="X122" s="4"/>
      <c r="Y122" s="4"/>
      <c r="Z122" s="4"/>
      <c r="AA122" s="4"/>
      <c r="AB122" s="4"/>
      <c r="AC122" s="4"/>
      <c r="AD122" s="4"/>
      <c r="AE122" s="4"/>
      <c r="AF122" s="4"/>
      <c r="AG122" s="4"/>
      <c r="AH122" s="4"/>
      <c r="AI122" s="4"/>
      <c r="AJ122" s="4"/>
    </row>
    <row r="123" spans="1:36" ht="15.75" hidden="1" customHeight="1">
      <c r="A123" s="4">
        <v>0</v>
      </c>
      <c r="B123" s="4">
        <v>41</v>
      </c>
      <c r="C123" s="4">
        <v>1</v>
      </c>
      <c r="D123" s="4">
        <v>0</v>
      </c>
      <c r="E123" s="4">
        <v>0</v>
      </c>
      <c r="F123" s="4">
        <v>0</v>
      </c>
      <c r="G123" s="4">
        <v>0</v>
      </c>
      <c r="H123" s="4">
        <v>1</v>
      </c>
      <c r="I123" s="4">
        <v>265</v>
      </c>
      <c r="J123" s="4">
        <v>136</v>
      </c>
      <c r="K123" s="4">
        <v>98</v>
      </c>
      <c r="L123" s="4">
        <v>42.15</v>
      </c>
      <c r="M123" s="4">
        <v>90</v>
      </c>
      <c r="N123" s="3" t="s">
        <v>56</v>
      </c>
      <c r="O123" s="4">
        <v>0</v>
      </c>
      <c r="P123" s="4"/>
      <c r="Q123" s="4"/>
      <c r="R123" s="4"/>
      <c r="S123" s="4"/>
      <c r="T123" s="4"/>
      <c r="U123" s="4"/>
      <c r="V123" s="4"/>
      <c r="W123" s="4"/>
      <c r="X123" s="4"/>
      <c r="Y123" s="4"/>
      <c r="Z123" s="4"/>
      <c r="AA123" s="4"/>
      <c r="AB123" s="4"/>
      <c r="AC123" s="4"/>
      <c r="AD123" s="4"/>
      <c r="AE123" s="4"/>
      <c r="AF123" s="4"/>
      <c r="AG123" s="4"/>
      <c r="AH123" s="4"/>
      <c r="AI123" s="4"/>
      <c r="AJ123" s="4"/>
    </row>
    <row r="124" spans="1:36" ht="15.75" customHeight="1">
      <c r="A124" s="4">
        <v>1</v>
      </c>
      <c r="B124" s="4">
        <v>50</v>
      </c>
      <c r="C124" s="4">
        <v>1</v>
      </c>
      <c r="D124" s="4">
        <v>0</v>
      </c>
      <c r="E124" s="4">
        <v>0</v>
      </c>
      <c r="F124" s="4">
        <v>0</v>
      </c>
      <c r="G124" s="4">
        <v>0</v>
      </c>
      <c r="H124" s="4">
        <v>1</v>
      </c>
      <c r="I124" s="4">
        <v>257</v>
      </c>
      <c r="J124" s="4">
        <v>127</v>
      </c>
      <c r="K124" s="4">
        <v>82</v>
      </c>
      <c r="L124" s="4">
        <v>32.229999999999997</v>
      </c>
      <c r="M124" s="4">
        <v>75</v>
      </c>
      <c r="N124" s="4">
        <v>117</v>
      </c>
      <c r="O124" s="4">
        <v>1</v>
      </c>
      <c r="P124" s="5">
        <f>$AI$9+SUMPRODUCT($A124*$AI$10+$B124*$AI$11+$C124*$AI$12+$D124*$AI$13+$E124*$AI$14+$F124*$AI$15+$G124*$AI$16+$H124*$AI$17+$I124*$AI$18+$J124*$AI$19+$K124*$AI$20+$L124*$AI$21+$M124*$AI$22+$N124*$AI$24)</f>
        <v>-1.3815846952999999</v>
      </c>
      <c r="Q124" s="4">
        <f t="shared" ref="Q124:Q139" si="46">EXP($P124)</f>
        <v>0.25118019343182235</v>
      </c>
      <c r="R124" s="4">
        <f t="shared" ref="R124:R139" si="47">Q124/(1+Q124)</f>
        <v>0.20075461132650141</v>
      </c>
      <c r="S124" s="4">
        <f t="shared" ref="S124:S139" si="48">IF(O124=1,R124,1-R124)</f>
        <v>0.20075461132650141</v>
      </c>
      <c r="T124" s="4">
        <f t="shared" ref="T124:T139" si="49">LOG($S124)</f>
        <v>-0.69733447020543105</v>
      </c>
      <c r="U124" s="4">
        <f>IF($R124&gt;$X$15,1,0)</f>
        <v>0</v>
      </c>
      <c r="V124" s="4"/>
      <c r="W124" s="4"/>
      <c r="X124" s="4"/>
      <c r="Y124" s="4"/>
      <c r="Z124" s="4"/>
      <c r="AA124" s="4"/>
      <c r="AB124" s="4"/>
      <c r="AC124" s="4"/>
      <c r="AD124" s="4"/>
      <c r="AE124" s="4"/>
      <c r="AF124" s="4"/>
      <c r="AG124" s="4"/>
      <c r="AH124" s="4"/>
      <c r="AI124" s="4"/>
      <c r="AJ124" s="4"/>
    </row>
    <row r="125" spans="1:36" ht="15.75" customHeight="1">
      <c r="A125" s="4">
        <v>1</v>
      </c>
      <c r="B125" s="4">
        <v>60</v>
      </c>
      <c r="C125" s="4">
        <v>1</v>
      </c>
      <c r="D125" s="4">
        <v>0</v>
      </c>
      <c r="E125" s="4">
        <v>0</v>
      </c>
      <c r="F125" s="4">
        <v>0</v>
      </c>
      <c r="G125" s="4">
        <v>0</v>
      </c>
      <c r="H125" s="4">
        <v>1</v>
      </c>
      <c r="I125" s="4">
        <v>278</v>
      </c>
      <c r="J125" s="4">
        <v>160.5</v>
      </c>
      <c r="K125" s="4">
        <v>96</v>
      </c>
      <c r="L125" s="4">
        <v>26.4</v>
      </c>
      <c r="M125" s="4">
        <v>55</v>
      </c>
      <c r="N125" s="4">
        <v>75</v>
      </c>
      <c r="O125" s="4">
        <v>1</v>
      </c>
      <c r="P125" s="5">
        <f>$AI$9+SUMPRODUCT($A125*$AI$10+$B125*$AI$11+$C125*$AI$12+$D125*$AI$13+$E125*$AI$14+$F125*$AI$15+$G125*$AI$16+$H125*$AI$17+$I125*$AI$18+$J125*$AI$19+$K125*$AI$20+$L125*$AI$21+$M125*$AI$22+$N125*$AI$24)</f>
        <v>-0.52115967400000063</v>
      </c>
      <c r="Q125" s="4">
        <f t="shared" si="46"/>
        <v>0.59383149756239062</v>
      </c>
      <c r="R125" s="4">
        <f t="shared" si="47"/>
        <v>0.37258110312827786</v>
      </c>
      <c r="S125" s="4">
        <f t="shared" si="48"/>
        <v>0.37258110312827786</v>
      </c>
      <c r="T125" s="4">
        <f t="shared" si="49"/>
        <v>-0.42877917578231617</v>
      </c>
      <c r="U125" s="4">
        <f>IF($R125&gt;$X$15,1,0)</f>
        <v>0</v>
      </c>
      <c r="V125" s="4"/>
      <c r="W125" s="4"/>
      <c r="X125" s="4"/>
      <c r="Y125" s="4"/>
      <c r="Z125" s="4"/>
      <c r="AA125" s="4"/>
      <c r="AB125" s="4"/>
      <c r="AC125" s="4"/>
      <c r="AD125" s="4"/>
      <c r="AE125" s="4"/>
      <c r="AF125" s="4"/>
      <c r="AG125" s="4"/>
      <c r="AH125" s="4"/>
      <c r="AI125" s="4"/>
      <c r="AJ125" s="4"/>
    </row>
    <row r="126" spans="1:36" ht="15.75" customHeight="1">
      <c r="A126" s="4">
        <v>0</v>
      </c>
      <c r="B126" s="4">
        <v>37</v>
      </c>
      <c r="C126" s="4">
        <v>2</v>
      </c>
      <c r="D126" s="4">
        <v>1</v>
      </c>
      <c r="E126" s="4">
        <v>5</v>
      </c>
      <c r="F126" s="4">
        <v>0</v>
      </c>
      <c r="G126" s="4">
        <v>0</v>
      </c>
      <c r="H126" s="4">
        <v>0</v>
      </c>
      <c r="I126" s="4">
        <v>185</v>
      </c>
      <c r="J126" s="4">
        <v>100</v>
      </c>
      <c r="K126" s="4">
        <v>68</v>
      </c>
      <c r="L126" s="4">
        <v>18.38</v>
      </c>
      <c r="M126" s="4">
        <v>70</v>
      </c>
      <c r="N126" s="4">
        <v>72</v>
      </c>
      <c r="O126" s="4">
        <v>0</v>
      </c>
      <c r="P126" s="5">
        <f>$AI$9+SUMPRODUCT($A126*$AI$10+$B126*$AI$11+$C126*$AI$12+$D126*$AI$13+$E126*$AI$14+$F126*$AI$15+$G126*$AI$16+$H126*$AI$17+$I126*$AI$18+$J126*$AI$19+$K126*$AI$20+$L126*$AI$21+$M126*$AI$22+$N126*$AI$24)</f>
        <v>-3.8149271918000016</v>
      </c>
      <c r="Q126" s="4">
        <f t="shared" si="46"/>
        <v>2.20393190383791E-2</v>
      </c>
      <c r="R126" s="4">
        <f t="shared" si="47"/>
        <v>2.1564061800592515E-2</v>
      </c>
      <c r="S126" s="4">
        <f t="shared" si="48"/>
        <v>0.97843593819940744</v>
      </c>
      <c r="T126" s="4">
        <f t="shared" si="49"/>
        <v>-9.4676039326763439E-3</v>
      </c>
      <c r="U126" s="4">
        <f>IF($R126&gt;$X$15,1,0)</f>
        <v>0</v>
      </c>
      <c r="V126" s="4"/>
      <c r="W126" s="4"/>
      <c r="X126" s="4"/>
      <c r="Y126" s="4"/>
      <c r="Z126" s="4"/>
      <c r="AA126" s="4"/>
      <c r="AB126" s="4"/>
      <c r="AC126" s="4"/>
      <c r="AD126" s="4"/>
      <c r="AE126" s="4"/>
      <c r="AF126" s="4"/>
      <c r="AG126" s="4"/>
      <c r="AH126" s="4"/>
      <c r="AI126" s="4"/>
      <c r="AJ126" s="4"/>
    </row>
    <row r="127" spans="1:36" ht="15.75" customHeight="1">
      <c r="A127" s="4">
        <v>1</v>
      </c>
      <c r="B127" s="4">
        <v>36</v>
      </c>
      <c r="C127" s="4">
        <v>4</v>
      </c>
      <c r="D127" s="4">
        <v>0</v>
      </c>
      <c r="E127" s="4">
        <v>0</v>
      </c>
      <c r="F127" s="4">
        <v>0</v>
      </c>
      <c r="G127" s="4">
        <v>0</v>
      </c>
      <c r="H127" s="4">
        <v>0</v>
      </c>
      <c r="I127" s="4">
        <v>210</v>
      </c>
      <c r="J127" s="4">
        <v>112</v>
      </c>
      <c r="K127" s="4">
        <v>85.5</v>
      </c>
      <c r="L127" s="4">
        <v>21.93</v>
      </c>
      <c r="M127" s="4">
        <v>71</v>
      </c>
      <c r="N127" s="4">
        <v>77</v>
      </c>
      <c r="O127" s="4">
        <v>0</v>
      </c>
      <c r="P127" s="5">
        <f>$AI$9+SUMPRODUCT($A127*$AI$10+$B127*$AI$11+$C127*$AI$12+$D127*$AI$13+$E127*$AI$14+$F127*$AI$15+$G127*$AI$16+$H127*$AI$17+$I127*$AI$18+$J127*$AI$19+$K127*$AI$20+$L127*$AI$21+$M127*$AI$22+$N127*$AI$24)</f>
        <v>-3.3510160322999996</v>
      </c>
      <c r="Q127" s="4">
        <f t="shared" si="46"/>
        <v>3.5048725366891222E-2</v>
      </c>
      <c r="R127" s="4">
        <f t="shared" si="47"/>
        <v>3.3861908630888449E-2</v>
      </c>
      <c r="S127" s="4">
        <f t="shared" si="48"/>
        <v>0.96613809136911155</v>
      </c>
      <c r="T127" s="4">
        <f t="shared" si="49"/>
        <v>-1.4960794874942757E-2</v>
      </c>
      <c r="U127" s="4">
        <f>IF($R127&gt;$X$15,1,0)</f>
        <v>0</v>
      </c>
      <c r="V127" s="4"/>
      <c r="W127" s="4"/>
      <c r="X127" s="4"/>
      <c r="Y127" s="4"/>
      <c r="Z127" s="4"/>
      <c r="AA127" s="4"/>
      <c r="AB127" s="4"/>
      <c r="AC127" s="4"/>
      <c r="AD127" s="4"/>
      <c r="AE127" s="4"/>
      <c r="AF127" s="4"/>
      <c r="AG127" s="4"/>
      <c r="AH127" s="4"/>
      <c r="AI127" s="4"/>
      <c r="AJ127" s="4"/>
    </row>
    <row r="128" spans="1:36" ht="15.75" customHeight="1">
      <c r="A128" s="4">
        <v>1</v>
      </c>
      <c r="B128" s="4">
        <v>50</v>
      </c>
      <c r="C128" s="4">
        <v>3</v>
      </c>
      <c r="D128" s="4">
        <v>1</v>
      </c>
      <c r="E128" s="4">
        <v>40</v>
      </c>
      <c r="F128" s="4">
        <v>0</v>
      </c>
      <c r="G128" s="4">
        <v>0</v>
      </c>
      <c r="H128" s="4">
        <v>1</v>
      </c>
      <c r="I128" s="4">
        <v>175</v>
      </c>
      <c r="J128" s="4">
        <v>157</v>
      </c>
      <c r="K128" s="4">
        <v>88</v>
      </c>
      <c r="L128" s="4">
        <v>25.09</v>
      </c>
      <c r="M128" s="4">
        <v>88</v>
      </c>
      <c r="N128" s="4">
        <v>85</v>
      </c>
      <c r="O128" s="4">
        <v>0</v>
      </c>
      <c r="P128" s="5">
        <f>$AI$9+SUMPRODUCT($A128*$AI$10+$B128*$AI$11+$C128*$AI$12+$D128*$AI$13+$E128*$AI$14+$F128*$AI$15+$G128*$AI$16+$H128*$AI$17+$I128*$AI$18+$J128*$AI$19+$K128*$AI$20+$L128*$AI$21+$M128*$AI$22+$N128*$AI$24)</f>
        <v>-0.76660438990000035</v>
      </c>
      <c r="Q128" s="4">
        <f t="shared" si="46"/>
        <v>0.46458795249551577</v>
      </c>
      <c r="R128" s="4">
        <f t="shared" si="47"/>
        <v>0.31721410223530994</v>
      </c>
      <c r="S128" s="4">
        <f t="shared" si="48"/>
        <v>0.68278589776469012</v>
      </c>
      <c r="T128" s="4">
        <f t="shared" si="49"/>
        <v>-0.165715457367241</v>
      </c>
      <c r="U128" s="4">
        <f>IF($R128&gt;$X$15,1,0)</f>
        <v>0</v>
      </c>
      <c r="V128" s="4"/>
      <c r="W128" s="4"/>
      <c r="X128" s="4"/>
      <c r="Y128" s="4"/>
      <c r="Z128" s="4"/>
      <c r="AA128" s="4"/>
      <c r="AB128" s="4"/>
      <c r="AC128" s="4"/>
      <c r="AD128" s="4"/>
      <c r="AE128" s="4"/>
      <c r="AF128" s="4"/>
      <c r="AG128" s="4"/>
      <c r="AH128" s="4"/>
      <c r="AI128" s="4"/>
      <c r="AJ128" s="4"/>
    </row>
    <row r="129" spans="1:36" ht="15.75" customHeight="1">
      <c r="A129" s="4">
        <v>0</v>
      </c>
      <c r="B129" s="4">
        <v>39</v>
      </c>
      <c r="C129" s="4">
        <v>4</v>
      </c>
      <c r="D129" s="4">
        <v>0</v>
      </c>
      <c r="E129" s="4">
        <v>0</v>
      </c>
      <c r="F129" s="4">
        <v>0</v>
      </c>
      <c r="G129" s="4">
        <v>0</v>
      </c>
      <c r="H129" s="4">
        <v>0</v>
      </c>
      <c r="I129" s="4">
        <v>241</v>
      </c>
      <c r="J129" s="4">
        <v>105</v>
      </c>
      <c r="K129" s="4">
        <v>75</v>
      </c>
      <c r="L129" s="4">
        <v>26.12</v>
      </c>
      <c r="M129" s="4">
        <v>68</v>
      </c>
      <c r="N129" s="4">
        <v>87</v>
      </c>
      <c r="O129" s="4">
        <v>0</v>
      </c>
      <c r="P129" s="5">
        <f>$AI$9+SUMPRODUCT($A129*$AI$10+$B129*$AI$11+$C129*$AI$12+$D129*$AI$13+$E129*$AI$14+$F129*$AI$15+$G129*$AI$16+$H129*$AI$17+$I129*$AI$18+$J129*$AI$19+$K129*$AI$20+$L129*$AI$21+$M129*$AI$22+$N129*$AI$24)</f>
        <v>-3.5972724132000016</v>
      </c>
      <c r="Q129" s="4">
        <f t="shared" si="46"/>
        <v>2.739835200499622E-2</v>
      </c>
      <c r="R129" s="4">
        <f t="shared" si="47"/>
        <v>2.6667700947278706E-2</v>
      </c>
      <c r="S129" s="4">
        <f t="shared" si="48"/>
        <v>0.97333229905272134</v>
      </c>
      <c r="T129" s="4">
        <f t="shared" si="49"/>
        <v>-1.1738864760217965E-2</v>
      </c>
      <c r="U129" s="4">
        <f>IF($R129&gt;$X$15,1,0)</f>
        <v>0</v>
      </c>
      <c r="V129" s="4"/>
      <c r="W129" s="4"/>
      <c r="X129" s="4"/>
      <c r="Y129" s="4"/>
      <c r="Z129" s="4"/>
      <c r="AA129" s="4"/>
      <c r="AB129" s="4"/>
      <c r="AC129" s="4"/>
      <c r="AD129" s="4"/>
      <c r="AE129" s="4"/>
      <c r="AF129" s="4"/>
      <c r="AG129" s="4"/>
      <c r="AH129" s="4"/>
      <c r="AI129" s="4"/>
      <c r="AJ129" s="4"/>
    </row>
    <row r="130" spans="1:36" ht="15.75" customHeight="1">
      <c r="A130" s="4">
        <v>0</v>
      </c>
      <c r="B130" s="4">
        <v>46</v>
      </c>
      <c r="C130" s="4">
        <v>1</v>
      </c>
      <c r="D130" s="4">
        <v>1</v>
      </c>
      <c r="E130" s="4">
        <v>3</v>
      </c>
      <c r="F130" s="4">
        <v>0</v>
      </c>
      <c r="G130" s="4">
        <v>0</v>
      </c>
      <c r="H130" s="4">
        <v>0</v>
      </c>
      <c r="I130" s="4">
        <v>237</v>
      </c>
      <c r="J130" s="4">
        <v>112</v>
      </c>
      <c r="K130" s="4">
        <v>70</v>
      </c>
      <c r="L130" s="4">
        <v>20.2</v>
      </c>
      <c r="M130" s="4">
        <v>75</v>
      </c>
      <c r="N130" s="4">
        <v>62</v>
      </c>
      <c r="O130" s="4">
        <v>0</v>
      </c>
      <c r="P130" s="5">
        <f>$AI$9+SUMPRODUCT($A130*$AI$10+$B130*$AI$11+$C130*$AI$12+$D130*$AI$13+$E130*$AI$14+$F130*$AI$15+$G130*$AI$16+$H130*$AI$17+$I130*$AI$18+$J130*$AI$19+$K130*$AI$20+$L130*$AI$21+$M130*$AI$22+$N130*$AI$24)</f>
        <v>-3.0115967120000011</v>
      </c>
      <c r="Q130" s="4">
        <f t="shared" si="46"/>
        <v>4.9213036946357307E-2</v>
      </c>
      <c r="R130" s="4">
        <f t="shared" si="47"/>
        <v>4.6904713545675665E-2</v>
      </c>
      <c r="S130" s="4">
        <f t="shared" si="48"/>
        <v>0.95309528645432429</v>
      </c>
      <c r="T130" s="4">
        <f t="shared" si="49"/>
        <v>-2.0863678257134147E-2</v>
      </c>
      <c r="U130" s="4">
        <f>IF($R130&gt;$X$15,1,0)</f>
        <v>0</v>
      </c>
      <c r="V130" s="4"/>
      <c r="W130" s="4"/>
      <c r="X130" s="4"/>
      <c r="Y130" s="4"/>
      <c r="Z130" s="4"/>
      <c r="AA130" s="4"/>
      <c r="AB130" s="4"/>
      <c r="AC130" s="4"/>
      <c r="AD130" s="4"/>
      <c r="AE130" s="4"/>
      <c r="AF130" s="4"/>
      <c r="AG130" s="4"/>
      <c r="AH130" s="4"/>
      <c r="AI130" s="4"/>
      <c r="AJ130" s="4"/>
    </row>
    <row r="131" spans="1:36" ht="15.75" customHeight="1">
      <c r="A131" s="4">
        <v>1</v>
      </c>
      <c r="B131" s="4">
        <v>66</v>
      </c>
      <c r="C131" s="4">
        <v>3</v>
      </c>
      <c r="D131" s="4">
        <v>0</v>
      </c>
      <c r="E131" s="4">
        <v>0</v>
      </c>
      <c r="F131" s="4">
        <v>0</v>
      </c>
      <c r="G131" s="4">
        <v>0</v>
      </c>
      <c r="H131" s="4">
        <v>0</v>
      </c>
      <c r="I131" s="4">
        <v>288</v>
      </c>
      <c r="J131" s="4">
        <v>109</v>
      </c>
      <c r="K131" s="4">
        <v>71</v>
      </c>
      <c r="L131" s="4">
        <v>29.29</v>
      </c>
      <c r="M131" s="4">
        <v>80</v>
      </c>
      <c r="N131" s="4">
        <v>80</v>
      </c>
      <c r="O131" s="4">
        <v>0</v>
      </c>
      <c r="P131" s="5">
        <f>$AI$9+SUMPRODUCT($A131*$AI$10+$B131*$AI$11+$C131*$AI$12+$D131*$AI$13+$E131*$AI$14+$F131*$AI$15+$G131*$AI$16+$H131*$AI$17+$I131*$AI$18+$J131*$AI$19+$K131*$AI$20+$L131*$AI$21+$M131*$AI$22+$N131*$AI$24)</f>
        <v>-1.1618300719000016</v>
      </c>
      <c r="Q131" s="4">
        <f t="shared" si="46"/>
        <v>0.31291300327002658</v>
      </c>
      <c r="R131" s="4">
        <f t="shared" si="47"/>
        <v>0.23833491060768316</v>
      </c>
      <c r="S131" s="4">
        <f t="shared" si="48"/>
        <v>0.76166508939231681</v>
      </c>
      <c r="T131" s="4">
        <f t="shared" si="49"/>
        <v>-0.1182359496603</v>
      </c>
      <c r="U131" s="4">
        <f>IF($R131&gt;$X$15,1,0)</f>
        <v>0</v>
      </c>
      <c r="V131" s="4"/>
      <c r="W131" s="4"/>
      <c r="X131" s="4"/>
      <c r="Y131" s="4"/>
      <c r="Z131" s="4"/>
      <c r="AA131" s="4"/>
      <c r="AB131" s="4"/>
      <c r="AC131" s="4"/>
      <c r="AD131" s="4"/>
      <c r="AE131" s="4"/>
      <c r="AF131" s="4"/>
      <c r="AG131" s="4"/>
      <c r="AH131" s="4"/>
      <c r="AI131" s="4"/>
      <c r="AJ131" s="4"/>
    </row>
    <row r="132" spans="1:36" ht="15.75" customHeight="1">
      <c r="A132" s="4">
        <v>0</v>
      </c>
      <c r="B132" s="4">
        <v>46</v>
      </c>
      <c r="C132" s="4">
        <v>1</v>
      </c>
      <c r="D132" s="4">
        <v>0</v>
      </c>
      <c r="E132" s="4">
        <v>0</v>
      </c>
      <c r="F132" s="4">
        <v>0</v>
      </c>
      <c r="G132" s="4">
        <v>0</v>
      </c>
      <c r="H132" s="4">
        <v>1</v>
      </c>
      <c r="I132" s="4">
        <v>200</v>
      </c>
      <c r="J132" s="4">
        <v>135</v>
      </c>
      <c r="K132" s="4">
        <v>97</v>
      </c>
      <c r="L132" s="4">
        <v>36.81</v>
      </c>
      <c r="M132" s="4">
        <v>100</v>
      </c>
      <c r="N132" s="4">
        <v>97</v>
      </c>
      <c r="O132" s="4">
        <v>0</v>
      </c>
      <c r="P132" s="5">
        <f>$AI$9+SUMPRODUCT($A132*$AI$10+$B132*$AI$11+$C132*$AI$12+$D132*$AI$13+$E132*$AI$14+$F132*$AI$15+$G132*$AI$16+$H132*$AI$17+$I132*$AI$18+$J132*$AI$19+$K132*$AI$20+$L132*$AI$21+$M132*$AI$22+$N132*$AI$24)</f>
        <v>-2.4592755291000001</v>
      </c>
      <c r="Q132" s="4">
        <f t="shared" si="46"/>
        <v>8.5496868529167686E-2</v>
      </c>
      <c r="R132" s="4">
        <f t="shared" si="47"/>
        <v>7.8762888229253661E-2</v>
      </c>
      <c r="S132" s="4">
        <f t="shared" si="48"/>
        <v>0.9212371117707463</v>
      </c>
      <c r="T132" s="4">
        <f t="shared" si="49"/>
        <v>-3.5628574927735635E-2</v>
      </c>
      <c r="U132" s="4">
        <f>IF($R132&gt;$X$15,1,0)</f>
        <v>0</v>
      </c>
      <c r="V132" s="4"/>
      <c r="W132" s="4"/>
      <c r="X132" s="4"/>
      <c r="Y132" s="4"/>
      <c r="Z132" s="4"/>
      <c r="AA132" s="4"/>
      <c r="AB132" s="4"/>
      <c r="AC132" s="4"/>
      <c r="AD132" s="4"/>
      <c r="AE132" s="4"/>
      <c r="AF132" s="4"/>
      <c r="AG132" s="4"/>
      <c r="AH132" s="4"/>
      <c r="AI132" s="4"/>
      <c r="AJ132" s="4"/>
    </row>
    <row r="133" spans="1:36" ht="15.75" customHeight="1">
      <c r="A133" s="4">
        <v>0</v>
      </c>
      <c r="B133" s="4">
        <v>55</v>
      </c>
      <c r="C133" s="4">
        <v>2</v>
      </c>
      <c r="D133" s="4">
        <v>0</v>
      </c>
      <c r="E133" s="4">
        <v>0</v>
      </c>
      <c r="F133" s="4">
        <v>0</v>
      </c>
      <c r="G133" s="4">
        <v>0</v>
      </c>
      <c r="H133" s="4">
        <v>1</v>
      </c>
      <c r="I133" s="4">
        <v>183</v>
      </c>
      <c r="J133" s="4">
        <v>158</v>
      </c>
      <c r="K133" s="4">
        <v>86</v>
      </c>
      <c r="L133" s="4">
        <v>24.45</v>
      </c>
      <c r="M133" s="4">
        <v>70</v>
      </c>
      <c r="N133" s="4">
        <v>102</v>
      </c>
      <c r="O133" s="4">
        <v>0</v>
      </c>
      <c r="P133" s="5">
        <f>$AI$9+SUMPRODUCT($A133*$AI$10+$B133*$AI$11+$C133*$AI$12+$D133*$AI$13+$E133*$AI$14+$F133*$AI$15+$G133*$AI$16+$H133*$AI$17+$I133*$AI$18+$J133*$AI$19+$K133*$AI$20+$L133*$AI$21+$M133*$AI$22+$N133*$AI$24)</f>
        <v>-1.5240554695000004</v>
      </c>
      <c r="Q133" s="4">
        <f t="shared" si="46"/>
        <v>0.21782670369544715</v>
      </c>
      <c r="R133" s="4">
        <f t="shared" si="47"/>
        <v>0.1788651070258688</v>
      </c>
      <c r="S133" s="4">
        <f t="shared" si="48"/>
        <v>0.82113489297413123</v>
      </c>
      <c r="T133" s="4">
        <f t="shared" si="49"/>
        <v>-8.5585492743983818E-2</v>
      </c>
      <c r="U133" s="4">
        <f>IF($R133&gt;$X$15,1,0)</f>
        <v>0</v>
      </c>
      <c r="V133" s="4"/>
      <c r="W133" s="4"/>
      <c r="X133" s="4"/>
      <c r="Y133" s="4"/>
      <c r="Z133" s="4"/>
      <c r="AA133" s="4"/>
      <c r="AB133" s="4"/>
      <c r="AC133" s="4"/>
      <c r="AD133" s="4"/>
      <c r="AE133" s="4"/>
      <c r="AF133" s="4"/>
      <c r="AG133" s="4"/>
      <c r="AH133" s="4"/>
      <c r="AI133" s="4"/>
      <c r="AJ133" s="4"/>
    </row>
    <row r="134" spans="1:36" ht="15.75" customHeight="1">
      <c r="A134" s="4">
        <v>1</v>
      </c>
      <c r="B134" s="4">
        <v>41</v>
      </c>
      <c r="C134" s="4">
        <v>2</v>
      </c>
      <c r="D134" s="4">
        <v>0</v>
      </c>
      <c r="E134" s="4">
        <v>0</v>
      </c>
      <c r="F134" s="4">
        <v>0</v>
      </c>
      <c r="G134" s="4">
        <v>0</v>
      </c>
      <c r="H134" s="4">
        <v>0</v>
      </c>
      <c r="I134" s="4">
        <v>223</v>
      </c>
      <c r="J134" s="4">
        <v>112.5</v>
      </c>
      <c r="K134" s="4">
        <v>80</v>
      </c>
      <c r="L134" s="4">
        <v>29.44</v>
      </c>
      <c r="M134" s="4">
        <v>75</v>
      </c>
      <c r="N134" s="4">
        <v>58</v>
      </c>
      <c r="O134" s="4">
        <v>0</v>
      </c>
      <c r="P134" s="5">
        <f>$AI$9+SUMPRODUCT($A134*$AI$10+$B134*$AI$11+$C134*$AI$12+$D134*$AI$13+$E134*$AI$14+$F134*$AI$15+$G134*$AI$16+$H134*$AI$17+$I134*$AI$18+$J134*$AI$19+$K134*$AI$20+$L134*$AI$21+$M134*$AI$22+$N134*$AI$24)</f>
        <v>-2.9792528284000008</v>
      </c>
      <c r="Q134" s="4">
        <f t="shared" si="46"/>
        <v>5.0830799009318459E-2</v>
      </c>
      <c r="R134" s="4">
        <f t="shared" si="47"/>
        <v>4.8372011038541808E-2</v>
      </c>
      <c r="S134" s="4">
        <f t="shared" si="48"/>
        <v>0.95162798896145817</v>
      </c>
      <c r="T134" s="4">
        <f t="shared" si="49"/>
        <v>-2.1532793124097015E-2</v>
      </c>
      <c r="U134" s="4">
        <f>IF($R134&gt;$X$15,1,0)</f>
        <v>0</v>
      </c>
      <c r="V134" s="4"/>
      <c r="W134" s="4"/>
      <c r="X134" s="4"/>
      <c r="Y134" s="4"/>
      <c r="Z134" s="4"/>
      <c r="AA134" s="4"/>
      <c r="AB134" s="4"/>
      <c r="AC134" s="4"/>
      <c r="AD134" s="4"/>
      <c r="AE134" s="4"/>
      <c r="AF134" s="4"/>
      <c r="AG134" s="4"/>
      <c r="AH134" s="4"/>
      <c r="AI134" s="4"/>
      <c r="AJ134" s="4"/>
    </row>
    <row r="135" spans="1:36" ht="15.75" customHeight="1">
      <c r="A135" s="4">
        <v>1</v>
      </c>
      <c r="B135" s="4">
        <v>44</v>
      </c>
      <c r="C135" s="4">
        <v>2</v>
      </c>
      <c r="D135" s="4">
        <v>0</v>
      </c>
      <c r="E135" s="4">
        <v>0</v>
      </c>
      <c r="F135" s="4">
        <v>0</v>
      </c>
      <c r="G135" s="4">
        <v>0</v>
      </c>
      <c r="H135" s="4">
        <v>0</v>
      </c>
      <c r="I135" s="4">
        <v>244</v>
      </c>
      <c r="J135" s="4">
        <v>128</v>
      </c>
      <c r="K135" s="4">
        <v>77</v>
      </c>
      <c r="L135" s="4">
        <v>25.95</v>
      </c>
      <c r="M135" s="4">
        <v>75</v>
      </c>
      <c r="N135" s="4">
        <v>90</v>
      </c>
      <c r="O135" s="4">
        <v>0</v>
      </c>
      <c r="P135" s="5">
        <f>$AI$9+SUMPRODUCT($A135*$AI$10+$B135*$AI$11+$C135*$AI$12+$D135*$AI$13+$E135*$AI$14+$F135*$AI$15+$G135*$AI$16+$H135*$AI$17+$I135*$AI$18+$J135*$AI$19+$K135*$AI$20+$L135*$AI$21+$M135*$AI$22+$N135*$AI$24)</f>
        <v>-2.2783570645000006</v>
      </c>
      <c r="Q135" s="4">
        <f t="shared" si="46"/>
        <v>0.10245239119013082</v>
      </c>
      <c r="R135" s="4">
        <f t="shared" si="47"/>
        <v>9.2931351964804898E-2</v>
      </c>
      <c r="S135" s="4">
        <f t="shared" si="48"/>
        <v>0.90706864803519505</v>
      </c>
      <c r="T135" s="4">
        <f t="shared" si="49"/>
        <v>-4.2359843772659909E-2</v>
      </c>
      <c r="U135" s="4">
        <f>IF($R135&gt;$X$15,1,0)</f>
        <v>0</v>
      </c>
      <c r="V135" s="4"/>
      <c r="W135" s="4"/>
      <c r="X135" s="4"/>
      <c r="Y135" s="4"/>
      <c r="Z135" s="4"/>
      <c r="AA135" s="4"/>
      <c r="AB135" s="4"/>
      <c r="AC135" s="4"/>
      <c r="AD135" s="4"/>
      <c r="AE135" s="4"/>
      <c r="AF135" s="4"/>
      <c r="AG135" s="4"/>
      <c r="AH135" s="4"/>
      <c r="AI135" s="4"/>
      <c r="AJ135" s="4"/>
    </row>
    <row r="136" spans="1:36" ht="15.75" customHeight="1">
      <c r="A136" s="4">
        <v>1</v>
      </c>
      <c r="B136" s="4">
        <v>38</v>
      </c>
      <c r="C136" s="4">
        <v>4</v>
      </c>
      <c r="D136" s="4">
        <v>0</v>
      </c>
      <c r="E136" s="4">
        <v>0</v>
      </c>
      <c r="F136" s="4">
        <v>0</v>
      </c>
      <c r="G136" s="4">
        <v>0</v>
      </c>
      <c r="H136" s="4">
        <v>0</v>
      </c>
      <c r="I136" s="4">
        <v>235</v>
      </c>
      <c r="J136" s="4">
        <v>118</v>
      </c>
      <c r="K136" s="4">
        <v>77</v>
      </c>
      <c r="L136" s="4">
        <v>25.87</v>
      </c>
      <c r="M136" s="4">
        <v>60</v>
      </c>
      <c r="N136" s="4">
        <v>82</v>
      </c>
      <c r="O136" s="4">
        <v>0</v>
      </c>
      <c r="P136" s="5">
        <f>$AI$9+SUMPRODUCT($A136*$AI$10+$B136*$AI$11+$C136*$AI$12+$D136*$AI$13+$E136*$AI$14+$F136*$AI$15+$G136*$AI$16+$H136*$AI$17+$I136*$AI$18+$J136*$AI$19+$K136*$AI$20+$L136*$AI$21+$M136*$AI$22+$N136*$AI$24)</f>
        <v>-2.9395348457000026</v>
      </c>
      <c r="Q136" s="4">
        <f t="shared" si="46"/>
        <v>5.2890325179522205E-2</v>
      </c>
      <c r="R136" s="4">
        <f t="shared" si="47"/>
        <v>5.0233461087700826E-2</v>
      </c>
      <c r="S136" s="4">
        <f t="shared" si="48"/>
        <v>0.94976653891229912</v>
      </c>
      <c r="T136" s="4">
        <f t="shared" si="49"/>
        <v>-2.2383135050621599E-2</v>
      </c>
      <c r="U136" s="4">
        <f>IF($R136&gt;$X$15,1,0)</f>
        <v>0</v>
      </c>
      <c r="V136" s="4"/>
      <c r="W136" s="4"/>
      <c r="X136" s="4"/>
      <c r="Y136" s="4"/>
      <c r="Z136" s="4"/>
      <c r="AA136" s="4"/>
      <c r="AB136" s="4"/>
      <c r="AC136" s="4"/>
      <c r="AD136" s="4"/>
      <c r="AE136" s="4"/>
      <c r="AF136" s="4"/>
      <c r="AG136" s="4"/>
      <c r="AH136" s="4"/>
      <c r="AI136" s="4"/>
      <c r="AJ136" s="4"/>
    </row>
    <row r="137" spans="1:36" ht="15.75" customHeight="1">
      <c r="A137" s="4">
        <v>1</v>
      </c>
      <c r="B137" s="4">
        <v>43</v>
      </c>
      <c r="C137" s="4">
        <v>1</v>
      </c>
      <c r="D137" s="4">
        <v>1</v>
      </c>
      <c r="E137" s="4">
        <v>15</v>
      </c>
      <c r="F137" s="4">
        <v>0</v>
      </c>
      <c r="G137" s="4">
        <v>0</v>
      </c>
      <c r="H137" s="4">
        <v>0</v>
      </c>
      <c r="I137" s="4">
        <v>210</v>
      </c>
      <c r="J137" s="4">
        <v>115</v>
      </c>
      <c r="K137" s="4">
        <v>77.5</v>
      </c>
      <c r="L137" s="4">
        <v>25.1</v>
      </c>
      <c r="M137" s="4">
        <v>70</v>
      </c>
      <c r="N137" s="4">
        <v>68</v>
      </c>
      <c r="O137" s="4">
        <v>0</v>
      </c>
      <c r="P137" s="5">
        <f>$AI$9+SUMPRODUCT($A137*$AI$10+$B137*$AI$11+$C137*$AI$12+$D137*$AI$13+$E137*$AI$14+$F137*$AI$15+$G137*$AI$16+$H137*$AI$17+$I137*$AI$18+$J137*$AI$19+$K137*$AI$20+$L137*$AI$21+$M137*$AI$22+$N137*$AI$24)</f>
        <v>-2.3862607010000003</v>
      </c>
      <c r="Q137" s="4">
        <f t="shared" si="46"/>
        <v>9.1972956061486005E-2</v>
      </c>
      <c r="R137" s="4">
        <f t="shared" si="47"/>
        <v>8.4226404647614064E-2</v>
      </c>
      <c r="S137" s="4">
        <f t="shared" si="48"/>
        <v>0.91577359535238589</v>
      </c>
      <c r="T137" s="4">
        <f t="shared" si="49"/>
        <v>-3.8211882710564755E-2</v>
      </c>
      <c r="U137" s="4">
        <f>IF($R137&gt;$X$15,1,0)</f>
        <v>0</v>
      </c>
      <c r="V137" s="4"/>
      <c r="W137" s="4"/>
      <c r="X137" s="4"/>
      <c r="Y137" s="4"/>
      <c r="Z137" s="4"/>
      <c r="AA137" s="4"/>
      <c r="AB137" s="4"/>
      <c r="AC137" s="4"/>
      <c r="AD137" s="4"/>
      <c r="AE137" s="4"/>
      <c r="AF137" s="4"/>
      <c r="AG137" s="4"/>
      <c r="AH137" s="4"/>
      <c r="AI137" s="4"/>
      <c r="AJ137" s="4"/>
    </row>
    <row r="138" spans="1:36" ht="15.75" customHeight="1">
      <c r="A138" s="4">
        <v>0</v>
      </c>
      <c r="B138" s="4">
        <v>41</v>
      </c>
      <c r="C138" s="4">
        <v>2</v>
      </c>
      <c r="D138" s="4">
        <v>0</v>
      </c>
      <c r="E138" s="4">
        <v>0</v>
      </c>
      <c r="F138" s="4">
        <v>0</v>
      </c>
      <c r="G138" s="4">
        <v>0</v>
      </c>
      <c r="H138" s="4">
        <v>0</v>
      </c>
      <c r="I138" s="4">
        <v>213</v>
      </c>
      <c r="J138" s="4">
        <v>112</v>
      </c>
      <c r="K138" s="4">
        <v>73</v>
      </c>
      <c r="L138" s="4">
        <v>24.81</v>
      </c>
      <c r="M138" s="4">
        <v>62</v>
      </c>
      <c r="N138" s="4">
        <v>74</v>
      </c>
      <c r="O138" s="4">
        <v>0</v>
      </c>
      <c r="P138" s="5">
        <f>$AI$9+SUMPRODUCT($A138*$AI$10+$B138*$AI$11+$C138*$AI$12+$D138*$AI$13+$E138*$AI$14+$F138*$AI$15+$G138*$AI$16+$H138*$AI$17+$I138*$AI$18+$J138*$AI$19+$K138*$AI$20+$L138*$AI$21+$M138*$AI$22+$N138*$AI$24)</f>
        <v>-3.4084886891000012</v>
      </c>
      <c r="Q138" s="4">
        <f t="shared" si="46"/>
        <v>3.3091173655233119E-2</v>
      </c>
      <c r="R138" s="4">
        <f t="shared" si="47"/>
        <v>3.2031222895992362E-2</v>
      </c>
      <c r="S138" s="4">
        <f t="shared" si="48"/>
        <v>0.96796877710400764</v>
      </c>
      <c r="T138" s="4">
        <f t="shared" si="49"/>
        <v>-1.4138651111163575E-2</v>
      </c>
      <c r="U138" s="4">
        <f>IF($R138&gt;$X$15,1,0)</f>
        <v>0</v>
      </c>
      <c r="V138" s="4"/>
      <c r="W138" s="4"/>
      <c r="X138" s="4"/>
      <c r="Y138" s="4"/>
      <c r="Z138" s="4"/>
      <c r="AA138" s="4"/>
      <c r="AB138" s="4"/>
      <c r="AC138" s="4"/>
      <c r="AD138" s="4"/>
      <c r="AE138" s="4"/>
      <c r="AF138" s="4"/>
      <c r="AG138" s="4"/>
      <c r="AH138" s="4"/>
      <c r="AI138" s="4"/>
      <c r="AJ138" s="4"/>
    </row>
    <row r="139" spans="1:36" ht="15.75" customHeight="1">
      <c r="A139" s="4">
        <v>1</v>
      </c>
      <c r="B139" s="4">
        <v>53</v>
      </c>
      <c r="C139" s="4">
        <v>1</v>
      </c>
      <c r="D139" s="4">
        <v>1</v>
      </c>
      <c r="E139" s="4">
        <v>30</v>
      </c>
      <c r="F139" s="4">
        <v>0</v>
      </c>
      <c r="G139" s="4">
        <v>0</v>
      </c>
      <c r="H139" s="4">
        <v>0</v>
      </c>
      <c r="I139" s="4">
        <v>244</v>
      </c>
      <c r="J139" s="4">
        <v>106</v>
      </c>
      <c r="K139" s="4">
        <v>67.5</v>
      </c>
      <c r="L139" s="4">
        <v>21.84</v>
      </c>
      <c r="M139" s="4">
        <v>88</v>
      </c>
      <c r="N139" s="4">
        <v>65</v>
      </c>
      <c r="O139" s="4">
        <v>0</v>
      </c>
      <c r="P139" s="5">
        <f>$AI$9+SUMPRODUCT($A139*$AI$10+$B139*$AI$11+$C139*$AI$12+$D139*$AI$13+$E139*$AI$14+$F139*$AI$15+$G139*$AI$16+$H139*$AI$17+$I139*$AI$18+$J139*$AI$19+$K139*$AI$20+$L139*$AI$21+$M139*$AI$22+$N139*$AI$24)</f>
        <v>-1.6029797923999993</v>
      </c>
      <c r="Q139" s="4">
        <f t="shared" si="46"/>
        <v>0.20129580373113368</v>
      </c>
      <c r="R139" s="4">
        <f t="shared" si="47"/>
        <v>0.16756555971137516</v>
      </c>
      <c r="S139" s="4">
        <f t="shared" si="48"/>
        <v>0.83243444028862479</v>
      </c>
      <c r="T139" s="4">
        <f t="shared" si="49"/>
        <v>-7.964996003430766E-2</v>
      </c>
      <c r="U139" s="4">
        <f>IF($R139&gt;$X$15,1,0)</f>
        <v>0</v>
      </c>
      <c r="V139" s="4"/>
      <c r="W139" s="4"/>
      <c r="X139" s="4"/>
      <c r="Y139" s="4"/>
      <c r="Z139" s="4"/>
      <c r="AA139" s="4"/>
      <c r="AB139" s="4"/>
      <c r="AC139" s="4"/>
      <c r="AD139" s="4"/>
      <c r="AE139" s="4"/>
      <c r="AF139" s="4"/>
      <c r="AG139" s="4"/>
      <c r="AH139" s="4"/>
      <c r="AI139" s="4"/>
      <c r="AJ139" s="4"/>
    </row>
    <row r="140" spans="1:36" ht="15.75" hidden="1" customHeight="1">
      <c r="A140" s="4">
        <v>1</v>
      </c>
      <c r="B140" s="4">
        <v>43</v>
      </c>
      <c r="C140" s="4">
        <v>4</v>
      </c>
      <c r="D140" s="4">
        <v>1</v>
      </c>
      <c r="E140" s="3" t="s">
        <v>56</v>
      </c>
      <c r="F140" s="4">
        <v>0</v>
      </c>
      <c r="G140" s="4">
        <v>0</v>
      </c>
      <c r="H140" s="4">
        <v>0</v>
      </c>
      <c r="I140" s="4">
        <v>222</v>
      </c>
      <c r="J140" s="4">
        <v>109.5</v>
      </c>
      <c r="K140" s="4">
        <v>69</v>
      </c>
      <c r="L140" s="4">
        <v>25.5</v>
      </c>
      <c r="M140" s="4">
        <v>75</v>
      </c>
      <c r="N140" s="3" t="s">
        <v>56</v>
      </c>
      <c r="O140" s="4">
        <v>0</v>
      </c>
      <c r="P140" s="4"/>
      <c r="Q140" s="4"/>
      <c r="R140" s="4"/>
      <c r="S140" s="4"/>
      <c r="T140" s="4"/>
      <c r="U140" s="4"/>
      <c r="V140" s="4"/>
      <c r="W140" s="4"/>
      <c r="X140" s="4"/>
      <c r="Y140" s="4"/>
      <c r="Z140" s="4"/>
      <c r="AA140" s="4"/>
      <c r="AB140" s="4"/>
      <c r="AC140" s="4"/>
      <c r="AD140" s="4"/>
      <c r="AE140" s="4"/>
      <c r="AF140" s="4"/>
      <c r="AG140" s="4"/>
      <c r="AH140" s="4"/>
      <c r="AI140" s="4"/>
      <c r="AJ140" s="4"/>
    </row>
    <row r="141" spans="1:36" ht="15.75" customHeight="1">
      <c r="A141" s="4">
        <v>1</v>
      </c>
      <c r="B141" s="4">
        <v>59</v>
      </c>
      <c r="C141" s="4">
        <v>2</v>
      </c>
      <c r="D141" s="4">
        <v>1</v>
      </c>
      <c r="E141" s="4">
        <v>30</v>
      </c>
      <c r="F141" s="4">
        <v>0</v>
      </c>
      <c r="G141" s="4">
        <v>0</v>
      </c>
      <c r="H141" s="4">
        <v>0</v>
      </c>
      <c r="I141" s="4">
        <v>303</v>
      </c>
      <c r="J141" s="4">
        <v>134</v>
      </c>
      <c r="K141" s="4">
        <v>89</v>
      </c>
      <c r="L141" s="4">
        <v>24.07</v>
      </c>
      <c r="M141" s="4">
        <v>78</v>
      </c>
      <c r="N141" s="4">
        <v>75</v>
      </c>
      <c r="O141" s="4">
        <v>0</v>
      </c>
      <c r="P141" s="5">
        <f>$AI$9+SUMPRODUCT($A141*$AI$10+$B141*$AI$11+$C141*$AI$12+$D141*$AI$13+$E141*$AI$14+$F141*$AI$15+$G141*$AI$16+$H141*$AI$17+$I141*$AI$18+$J141*$AI$19+$K141*$AI$20+$L141*$AI$21+$M141*$AI$22+$N141*$AI$24)</f>
        <v>-0.66992955770000151</v>
      </c>
      <c r="Q141" s="4">
        <f t="shared" ref="Q141:Q147" si="50">EXP($P141)</f>
        <v>0.5117446249852996</v>
      </c>
      <c r="R141" s="4">
        <f t="shared" ref="R141:R147" si="51">Q141/(1+Q141)</f>
        <v>0.33851261418592826</v>
      </c>
      <c r="S141" s="4">
        <f t="shared" ref="S141:S147" si="52">IF(O141=1,R141,1-R141)</f>
        <v>0.66148738581407174</v>
      </c>
      <c r="T141" s="4">
        <f t="shared" ref="T141:T147" si="53">LOG($S141)</f>
        <v>-0.17947843314477313</v>
      </c>
      <c r="U141" s="4">
        <f>IF($R141&gt;$X$15,1,0)</f>
        <v>0</v>
      </c>
      <c r="V141" s="4"/>
      <c r="W141" s="4"/>
      <c r="X141" s="4"/>
      <c r="Y141" s="4"/>
      <c r="Z141" s="4"/>
      <c r="AA141" s="4"/>
      <c r="AB141" s="4"/>
      <c r="AC141" s="4"/>
      <c r="AD141" s="4"/>
      <c r="AE141" s="4"/>
      <c r="AF141" s="4"/>
      <c r="AG141" s="4"/>
      <c r="AH141" s="4"/>
      <c r="AI141" s="4"/>
      <c r="AJ141" s="4"/>
    </row>
    <row r="142" spans="1:36" ht="15.75" customHeight="1">
      <c r="A142" s="4">
        <v>0</v>
      </c>
      <c r="B142" s="4">
        <v>56</v>
      </c>
      <c r="C142" s="4">
        <v>2</v>
      </c>
      <c r="D142" s="4">
        <v>1</v>
      </c>
      <c r="E142" s="4">
        <v>20</v>
      </c>
      <c r="F142" s="4">
        <v>0</v>
      </c>
      <c r="G142" s="4">
        <v>0</v>
      </c>
      <c r="H142" s="4">
        <v>0</v>
      </c>
      <c r="I142" s="4">
        <v>246</v>
      </c>
      <c r="J142" s="4">
        <v>128</v>
      </c>
      <c r="K142" s="4">
        <v>64</v>
      </c>
      <c r="L142" s="4">
        <v>25.54</v>
      </c>
      <c r="M142" s="4">
        <v>92</v>
      </c>
      <c r="N142" s="4">
        <v>92</v>
      </c>
      <c r="O142" s="4">
        <v>0</v>
      </c>
      <c r="P142" s="5">
        <f>$AI$9+SUMPRODUCT($A142*$AI$10+$B142*$AI$11+$C142*$AI$12+$D142*$AI$13+$E142*$AI$14+$F142*$AI$15+$G142*$AI$16+$H142*$AI$17+$I142*$AI$18+$J142*$AI$19+$K142*$AI$20+$L142*$AI$21+$M142*$AI$22+$N142*$AI$24)</f>
        <v>-1.6277060894000011</v>
      </c>
      <c r="Q142" s="4">
        <f t="shared" si="50"/>
        <v>0.19637953494148463</v>
      </c>
      <c r="R142" s="4">
        <f t="shared" si="51"/>
        <v>0.1641448463518641</v>
      </c>
      <c r="S142" s="4">
        <f t="shared" si="52"/>
        <v>0.8358551536481359</v>
      </c>
      <c r="T142" s="4">
        <f t="shared" si="53"/>
        <v>-7.7868975457573986E-2</v>
      </c>
      <c r="U142" s="4">
        <f>IF($R142&gt;$X$15,1,0)</f>
        <v>0</v>
      </c>
      <c r="V142" s="4"/>
      <c r="W142" s="4"/>
      <c r="X142" s="4"/>
      <c r="Y142" s="4"/>
      <c r="Z142" s="4"/>
      <c r="AA142" s="4"/>
      <c r="AB142" s="4"/>
      <c r="AC142" s="4"/>
      <c r="AD142" s="4"/>
      <c r="AE142" s="4"/>
      <c r="AF142" s="4"/>
      <c r="AG142" s="4"/>
      <c r="AH142" s="4"/>
      <c r="AI142" s="4"/>
      <c r="AJ142" s="4"/>
    </row>
    <row r="143" spans="1:36" ht="15.75" customHeight="1">
      <c r="A143" s="4">
        <v>0</v>
      </c>
      <c r="B143" s="4">
        <v>50</v>
      </c>
      <c r="C143" s="4">
        <v>3</v>
      </c>
      <c r="D143" s="4">
        <v>1</v>
      </c>
      <c r="E143" s="4">
        <v>15</v>
      </c>
      <c r="F143" s="4">
        <v>0</v>
      </c>
      <c r="G143" s="4">
        <v>0</v>
      </c>
      <c r="H143" s="4">
        <v>0</v>
      </c>
      <c r="I143" s="4">
        <v>150</v>
      </c>
      <c r="J143" s="4">
        <v>121</v>
      </c>
      <c r="K143" s="4">
        <v>84</v>
      </c>
      <c r="L143" s="4">
        <v>28.69</v>
      </c>
      <c r="M143" s="4">
        <v>75</v>
      </c>
      <c r="N143" s="4">
        <v>88</v>
      </c>
      <c r="O143" s="4">
        <v>0</v>
      </c>
      <c r="P143" s="5">
        <f>$AI$9+SUMPRODUCT($A143*$AI$10+$B143*$AI$11+$C143*$AI$12+$D143*$AI$13+$E143*$AI$14+$F143*$AI$15+$G143*$AI$16+$H143*$AI$17+$I143*$AI$18+$J143*$AI$19+$K143*$AI$20+$L143*$AI$21+$M143*$AI$22+$N143*$AI$24)</f>
        <v>-2.5127153259000012</v>
      </c>
      <c r="Q143" s="4">
        <f t="shared" si="50"/>
        <v>8.1047868810201582E-2</v>
      </c>
      <c r="R143" s="4">
        <f t="shared" si="51"/>
        <v>7.4971581877685628E-2</v>
      </c>
      <c r="S143" s="4">
        <f t="shared" si="52"/>
        <v>0.9250284181223144</v>
      </c>
      <c r="T143" s="4">
        <f t="shared" si="53"/>
        <v>-3.384492494299296E-2</v>
      </c>
      <c r="U143" s="4">
        <f>IF($R143&gt;$X$15,1,0)</f>
        <v>0</v>
      </c>
      <c r="V143" s="4"/>
      <c r="W143" s="4"/>
      <c r="X143" s="4"/>
      <c r="Y143" s="4"/>
      <c r="Z143" s="4"/>
      <c r="AA143" s="4"/>
      <c r="AB143" s="4"/>
      <c r="AC143" s="4"/>
      <c r="AD143" s="4"/>
      <c r="AE143" s="4"/>
      <c r="AF143" s="4"/>
      <c r="AG143" s="4"/>
      <c r="AH143" s="4"/>
      <c r="AI143" s="4"/>
      <c r="AJ143" s="4"/>
    </row>
    <row r="144" spans="1:36" ht="15.75" customHeight="1">
      <c r="A144" s="4">
        <v>1</v>
      </c>
      <c r="B144" s="4">
        <v>46</v>
      </c>
      <c r="C144" s="4">
        <v>1</v>
      </c>
      <c r="D144" s="4">
        <v>1</v>
      </c>
      <c r="E144" s="4">
        <v>30</v>
      </c>
      <c r="F144" s="4">
        <v>0</v>
      </c>
      <c r="G144" s="4">
        <v>0</v>
      </c>
      <c r="H144" s="4">
        <v>0</v>
      </c>
      <c r="I144" s="4">
        <v>270</v>
      </c>
      <c r="J144" s="4">
        <v>131</v>
      </c>
      <c r="K144" s="4">
        <v>81</v>
      </c>
      <c r="L144" s="4">
        <v>26.4</v>
      </c>
      <c r="M144" s="4">
        <v>75</v>
      </c>
      <c r="N144" s="4">
        <v>83</v>
      </c>
      <c r="O144" s="4">
        <v>0</v>
      </c>
      <c r="P144" s="5">
        <f>$AI$9+SUMPRODUCT($A144*$AI$10+$B144*$AI$11+$C144*$AI$12+$D144*$AI$13+$E144*$AI$14+$F144*$AI$15+$G144*$AI$16+$H144*$AI$17+$I144*$AI$18+$J144*$AI$19+$K144*$AI$20+$L144*$AI$21+$M144*$AI$22+$N144*$AI$24)</f>
        <v>-1.4534496940000015</v>
      </c>
      <c r="Q144" s="4">
        <f t="shared" si="50"/>
        <v>0.23376248651360995</v>
      </c>
      <c r="R144" s="4">
        <f t="shared" si="51"/>
        <v>0.18947122243453887</v>
      </c>
      <c r="S144" s="4">
        <f t="shared" si="52"/>
        <v>0.81052877756546116</v>
      </c>
      <c r="T144" s="4">
        <f t="shared" si="53"/>
        <v>-9.1231561054809715E-2</v>
      </c>
      <c r="U144" s="4">
        <f>IF($R144&gt;$X$15,1,0)</f>
        <v>0</v>
      </c>
      <c r="V144" s="4"/>
      <c r="W144" s="4"/>
      <c r="X144" s="4"/>
      <c r="Y144" s="4"/>
      <c r="Z144" s="4"/>
      <c r="AA144" s="4"/>
      <c r="AB144" s="4"/>
      <c r="AC144" s="4"/>
      <c r="AD144" s="4"/>
      <c r="AE144" s="4"/>
      <c r="AF144" s="4"/>
      <c r="AG144" s="4"/>
      <c r="AH144" s="4"/>
      <c r="AI144" s="4"/>
      <c r="AJ144" s="4"/>
    </row>
    <row r="145" spans="1:36" ht="15.75" customHeight="1">
      <c r="A145" s="4">
        <v>0</v>
      </c>
      <c r="B145" s="4">
        <v>43</v>
      </c>
      <c r="C145" s="4">
        <v>2</v>
      </c>
      <c r="D145" s="4">
        <v>0</v>
      </c>
      <c r="E145" s="4">
        <v>0</v>
      </c>
      <c r="F145" s="4">
        <v>0</v>
      </c>
      <c r="G145" s="4">
        <v>0</v>
      </c>
      <c r="H145" s="4">
        <v>0</v>
      </c>
      <c r="I145" s="4">
        <v>266</v>
      </c>
      <c r="J145" s="4">
        <v>131</v>
      </c>
      <c r="K145" s="4">
        <v>81</v>
      </c>
      <c r="L145" s="4">
        <v>24.03</v>
      </c>
      <c r="M145" s="4">
        <v>100</v>
      </c>
      <c r="N145" s="4">
        <v>94</v>
      </c>
      <c r="O145" s="4">
        <v>0</v>
      </c>
      <c r="P145" s="5">
        <f>$AI$9+SUMPRODUCT($A145*$AI$10+$B145*$AI$11+$C145*$AI$12+$D145*$AI$13+$E145*$AI$14+$F145*$AI$15+$G145*$AI$16+$H145*$AI$17+$I145*$AI$18+$J145*$AI$19+$K145*$AI$20+$L145*$AI$21+$M145*$AI$22+$N145*$AI$24)</f>
        <v>-2.8814043133000018</v>
      </c>
      <c r="Q145" s="4">
        <f t="shared" si="50"/>
        <v>5.6055987365758342E-2</v>
      </c>
      <c r="R145" s="4">
        <f t="shared" si="51"/>
        <v>5.3080507128779444E-2</v>
      </c>
      <c r="S145" s="4">
        <f t="shared" si="52"/>
        <v>0.94691949287122057</v>
      </c>
      <c r="T145" s="4">
        <f t="shared" si="53"/>
        <v>-2.3686943159400807E-2</v>
      </c>
      <c r="U145" s="4">
        <f>IF($R145&gt;$X$15,1,0)</f>
        <v>0</v>
      </c>
      <c r="V145" s="4"/>
      <c r="W145" s="4"/>
      <c r="X145" s="4"/>
      <c r="Y145" s="4"/>
      <c r="Z145" s="4"/>
      <c r="AA145" s="4"/>
      <c r="AB145" s="4"/>
      <c r="AC145" s="4"/>
      <c r="AD145" s="4"/>
      <c r="AE145" s="4"/>
      <c r="AF145" s="4"/>
      <c r="AG145" s="4"/>
      <c r="AH145" s="4"/>
      <c r="AI145" s="4"/>
      <c r="AJ145" s="4"/>
    </row>
    <row r="146" spans="1:36" ht="15.75" customHeight="1">
      <c r="A146" s="4">
        <v>1</v>
      </c>
      <c r="B146" s="4">
        <v>61</v>
      </c>
      <c r="C146" s="4">
        <v>2</v>
      </c>
      <c r="D146" s="4">
        <v>0</v>
      </c>
      <c r="E146" s="4">
        <v>0</v>
      </c>
      <c r="F146" s="4">
        <v>0</v>
      </c>
      <c r="G146" s="4">
        <v>0</v>
      </c>
      <c r="H146" s="4">
        <v>0</v>
      </c>
      <c r="I146" s="4">
        <v>246</v>
      </c>
      <c r="J146" s="4">
        <v>124</v>
      </c>
      <c r="K146" s="4">
        <v>70</v>
      </c>
      <c r="L146" s="4">
        <v>25.63</v>
      </c>
      <c r="M146" s="4">
        <v>55</v>
      </c>
      <c r="N146" s="4">
        <v>78</v>
      </c>
      <c r="O146" s="4">
        <v>1</v>
      </c>
      <c r="P146" s="5">
        <f>$AI$9+SUMPRODUCT($A146*$AI$10+$B146*$AI$11+$C146*$AI$12+$D146*$AI$13+$E146*$AI$14+$F146*$AI$15+$G146*$AI$16+$H146*$AI$17+$I146*$AI$18+$J146*$AI$19+$K146*$AI$20+$L146*$AI$21+$M146*$AI$22+$N146*$AI$24)</f>
        <v>-1.2520508093000009</v>
      </c>
      <c r="Q146" s="4">
        <f t="shared" si="50"/>
        <v>0.28591783224026723</v>
      </c>
      <c r="R146" s="4">
        <f t="shared" si="51"/>
        <v>0.22234533581523963</v>
      </c>
      <c r="S146" s="4">
        <f t="shared" si="52"/>
        <v>0.22234533581523963</v>
      </c>
      <c r="T146" s="4">
        <f t="shared" si="53"/>
        <v>-0.65297197640596127</v>
      </c>
      <c r="U146" s="4">
        <f>IF($R146&gt;$X$15,1,0)</f>
        <v>0</v>
      </c>
      <c r="V146" s="4"/>
      <c r="W146" s="4"/>
      <c r="X146" s="4"/>
      <c r="Y146" s="4"/>
      <c r="Z146" s="4"/>
      <c r="AA146" s="4"/>
      <c r="AB146" s="4"/>
      <c r="AC146" s="4"/>
      <c r="AD146" s="4"/>
      <c r="AE146" s="4"/>
      <c r="AF146" s="4"/>
      <c r="AG146" s="4"/>
      <c r="AH146" s="4"/>
      <c r="AI146" s="4"/>
      <c r="AJ146" s="4"/>
    </row>
    <row r="147" spans="1:36" ht="15.75" customHeight="1">
      <c r="A147" s="4">
        <v>0</v>
      </c>
      <c r="B147" s="4">
        <v>41</v>
      </c>
      <c r="C147" s="4">
        <v>3</v>
      </c>
      <c r="D147" s="4">
        <v>1</v>
      </c>
      <c r="E147" s="4">
        <v>30</v>
      </c>
      <c r="F147" s="4">
        <v>0</v>
      </c>
      <c r="G147" s="4">
        <v>0</v>
      </c>
      <c r="H147" s="4">
        <v>1</v>
      </c>
      <c r="I147" s="4">
        <v>187</v>
      </c>
      <c r="J147" s="4">
        <v>154</v>
      </c>
      <c r="K147" s="4">
        <v>100</v>
      </c>
      <c r="L147" s="4">
        <v>20.5</v>
      </c>
      <c r="M147" s="4">
        <v>66</v>
      </c>
      <c r="N147" s="4">
        <v>78</v>
      </c>
      <c r="O147" s="4">
        <v>1</v>
      </c>
      <c r="P147" s="5">
        <f>$AI$9+SUMPRODUCT($A147*$AI$10+$B147*$AI$11+$C147*$AI$12+$D147*$AI$13+$E147*$AI$14+$F147*$AI$15+$G147*$AI$16+$H147*$AI$17+$I147*$AI$18+$J147*$AI$19+$K147*$AI$20+$L147*$AI$21+$M147*$AI$22+$N147*$AI$24)</f>
        <v>-2.1510715250000016</v>
      </c>
      <c r="Q147" s="4">
        <f t="shared" si="50"/>
        <v>0.11635940893402466</v>
      </c>
      <c r="R147" s="4">
        <f t="shared" si="51"/>
        <v>0.10423113560276477</v>
      </c>
      <c r="S147" s="4">
        <f t="shared" si="52"/>
        <v>0.10423113560276477</v>
      </c>
      <c r="T147" s="4">
        <f t="shared" si="53"/>
        <v>-0.98200253055048414</v>
      </c>
      <c r="U147" s="4">
        <f>IF($R147&gt;$X$15,1,0)</f>
        <v>0</v>
      </c>
      <c r="V147" s="4"/>
      <c r="W147" s="4"/>
      <c r="X147" s="4"/>
      <c r="Y147" s="4"/>
      <c r="Z147" s="4"/>
      <c r="AA147" s="4"/>
      <c r="AB147" s="4"/>
      <c r="AC147" s="4"/>
      <c r="AD147" s="4"/>
      <c r="AE147" s="4"/>
      <c r="AF147" s="4"/>
      <c r="AG147" s="4"/>
      <c r="AH147" s="4"/>
      <c r="AI147" s="4"/>
      <c r="AJ147" s="4"/>
    </row>
    <row r="148" spans="1:36" ht="15.75" hidden="1" customHeight="1">
      <c r="A148" s="4">
        <v>1</v>
      </c>
      <c r="B148" s="4">
        <v>49</v>
      </c>
      <c r="C148" s="4">
        <v>4</v>
      </c>
      <c r="D148" s="4">
        <v>1</v>
      </c>
      <c r="E148" s="3" t="s">
        <v>56</v>
      </c>
      <c r="F148" s="4">
        <v>0</v>
      </c>
      <c r="G148" s="4">
        <v>0</v>
      </c>
      <c r="H148" s="4">
        <v>0</v>
      </c>
      <c r="I148" s="4">
        <v>256</v>
      </c>
      <c r="J148" s="4">
        <v>127.5</v>
      </c>
      <c r="K148" s="4">
        <v>81.5</v>
      </c>
      <c r="L148" s="4">
        <v>28.21</v>
      </c>
      <c r="M148" s="4">
        <v>93</v>
      </c>
      <c r="N148" s="4">
        <v>85</v>
      </c>
      <c r="O148" s="4">
        <v>1</v>
      </c>
      <c r="P148" s="4"/>
      <c r="Q148" s="4"/>
      <c r="R148" s="4"/>
      <c r="S148" s="4"/>
      <c r="T148" s="4"/>
      <c r="U148" s="4"/>
      <c r="V148" s="4"/>
      <c r="W148" s="4"/>
      <c r="X148" s="4"/>
      <c r="Y148" s="4"/>
      <c r="Z148" s="4"/>
      <c r="AA148" s="4"/>
      <c r="AB148" s="4"/>
      <c r="AC148" s="4"/>
      <c r="AD148" s="4"/>
      <c r="AE148" s="4"/>
      <c r="AF148" s="4"/>
      <c r="AG148" s="4"/>
      <c r="AH148" s="4"/>
      <c r="AI148" s="4"/>
      <c r="AJ148" s="4"/>
    </row>
    <row r="149" spans="1:36" ht="15.75" customHeight="1">
      <c r="A149" s="4">
        <v>0</v>
      </c>
      <c r="B149" s="4">
        <v>55</v>
      </c>
      <c r="C149" s="4">
        <v>1</v>
      </c>
      <c r="D149" s="4">
        <v>0</v>
      </c>
      <c r="E149" s="4">
        <v>0</v>
      </c>
      <c r="F149" s="4">
        <v>0</v>
      </c>
      <c r="G149" s="4">
        <v>0</v>
      </c>
      <c r="H149" s="4">
        <v>0</v>
      </c>
      <c r="I149" s="4">
        <v>286</v>
      </c>
      <c r="J149" s="4">
        <v>138</v>
      </c>
      <c r="K149" s="4">
        <v>82</v>
      </c>
      <c r="L149" s="4">
        <v>24.27</v>
      </c>
      <c r="M149" s="4">
        <v>80</v>
      </c>
      <c r="N149" s="4">
        <v>90</v>
      </c>
      <c r="O149" s="4">
        <v>1</v>
      </c>
      <c r="P149" s="5">
        <f>$AI$9+SUMPRODUCT($A149*$AI$10+$B149*$AI$11+$C149*$AI$12+$D149*$AI$13+$E149*$AI$14+$F149*$AI$15+$G149*$AI$16+$H149*$AI$17+$I149*$AI$18+$J149*$AI$19+$K149*$AI$20+$L149*$AI$21+$M149*$AI$22+$N149*$AI$24)</f>
        <v>-1.8845938997000005</v>
      </c>
      <c r="Q149" s="4">
        <f t="shared" ref="Q149:Q162" si="54">EXP($P149)</f>
        <v>0.15189072977733939</v>
      </c>
      <c r="R149" s="4">
        <f t="shared" ref="R149:R162" si="55">Q149/(1+Q149)</f>
        <v>0.13186209928670917</v>
      </c>
      <c r="S149" s="4">
        <f t="shared" ref="S149:S162" si="56">IF(O149=1,R149,1-R149)</f>
        <v>0.13186209928670917</v>
      </c>
      <c r="T149" s="4">
        <f t="shared" ref="T149:T162" si="57">LOG($S149)</f>
        <v>-0.87988001443050556</v>
      </c>
      <c r="U149" s="4">
        <f>IF($R149&gt;$X$15,1,0)</f>
        <v>0</v>
      </c>
      <c r="V149" s="4"/>
      <c r="W149" s="4"/>
      <c r="X149" s="4"/>
      <c r="Y149" s="4"/>
      <c r="Z149" s="4"/>
      <c r="AA149" s="4"/>
      <c r="AB149" s="4"/>
      <c r="AC149" s="4"/>
      <c r="AD149" s="4"/>
      <c r="AE149" s="4"/>
      <c r="AF149" s="4"/>
      <c r="AG149" s="4"/>
      <c r="AH149" s="4"/>
      <c r="AI149" s="4"/>
      <c r="AJ149" s="4"/>
    </row>
    <row r="150" spans="1:36" ht="15.75" customHeight="1">
      <c r="A150" s="4">
        <v>1</v>
      </c>
      <c r="B150" s="4">
        <v>43</v>
      </c>
      <c r="C150" s="4">
        <v>1</v>
      </c>
      <c r="D150" s="4">
        <v>1</v>
      </c>
      <c r="E150" s="4">
        <v>40</v>
      </c>
      <c r="F150" s="4">
        <v>0</v>
      </c>
      <c r="G150" s="4">
        <v>0</v>
      </c>
      <c r="H150" s="4">
        <v>0</v>
      </c>
      <c r="I150" s="4">
        <v>240</v>
      </c>
      <c r="J150" s="4">
        <v>100</v>
      </c>
      <c r="K150" s="4">
        <v>72.5</v>
      </c>
      <c r="L150" s="4">
        <v>24.3</v>
      </c>
      <c r="M150" s="4">
        <v>70</v>
      </c>
      <c r="N150" s="4">
        <v>65</v>
      </c>
      <c r="O150" s="4">
        <v>0</v>
      </c>
      <c r="P150" s="5">
        <f>$AI$9+SUMPRODUCT($A150*$AI$10+$B150*$AI$11+$C150*$AI$12+$D150*$AI$13+$E150*$AI$14+$F150*$AI$15+$G150*$AI$16+$H150*$AI$17+$I150*$AI$18+$J150*$AI$19+$K150*$AI$20+$L150*$AI$21+$M150*$AI$22+$N150*$AI$24)</f>
        <v>-2.1059565230000015</v>
      </c>
      <c r="Q150" s="4">
        <f t="shared" si="54"/>
        <v>0.1217291818019353</v>
      </c>
      <c r="R150" s="4">
        <f t="shared" si="55"/>
        <v>0.10851922529677857</v>
      </c>
      <c r="S150" s="4">
        <f t="shared" si="56"/>
        <v>0.8914807747032214</v>
      </c>
      <c r="T150" s="4">
        <f t="shared" si="57"/>
        <v>-4.9888018198479087E-2</v>
      </c>
      <c r="U150" s="4">
        <f>IF($R150&gt;$X$15,1,0)</f>
        <v>0</v>
      </c>
      <c r="V150" s="4"/>
      <c r="W150" s="4"/>
      <c r="X150" s="4"/>
      <c r="Y150" s="4"/>
      <c r="Z150" s="4"/>
      <c r="AA150" s="4"/>
      <c r="AB150" s="4"/>
      <c r="AC150" s="4"/>
      <c r="AD150" s="4"/>
      <c r="AE150" s="4"/>
      <c r="AF150" s="4"/>
      <c r="AG150" s="4"/>
      <c r="AH150" s="4"/>
      <c r="AI150" s="4"/>
      <c r="AJ150" s="4"/>
    </row>
    <row r="151" spans="1:36" ht="15.75" customHeight="1">
      <c r="A151" s="4">
        <v>1</v>
      </c>
      <c r="B151" s="4">
        <v>40</v>
      </c>
      <c r="C151" s="4">
        <v>3</v>
      </c>
      <c r="D151" s="4">
        <v>0</v>
      </c>
      <c r="E151" s="4">
        <v>0</v>
      </c>
      <c r="F151" s="4">
        <v>0</v>
      </c>
      <c r="G151" s="4">
        <v>0</v>
      </c>
      <c r="H151" s="4">
        <v>0</v>
      </c>
      <c r="I151" s="4">
        <v>154</v>
      </c>
      <c r="J151" s="4">
        <v>117.5</v>
      </c>
      <c r="K151" s="4">
        <v>72.5</v>
      </c>
      <c r="L151" s="4">
        <v>26.82</v>
      </c>
      <c r="M151" s="4">
        <v>80</v>
      </c>
      <c r="N151" s="4">
        <v>87</v>
      </c>
      <c r="O151" s="4">
        <v>0</v>
      </c>
      <c r="P151" s="5">
        <f>$AI$9+SUMPRODUCT($A151*$AI$10+$B151*$AI$11+$C151*$AI$12+$D151*$AI$13+$E151*$AI$14+$F151*$AI$15+$G151*$AI$16+$H151*$AI$17+$I151*$AI$18+$J151*$AI$19+$K151*$AI$20+$L151*$AI$21+$M151*$AI$22+$N151*$AI$24)</f>
        <v>-2.9645520601999999</v>
      </c>
      <c r="Q151" s="4">
        <f t="shared" si="54"/>
        <v>5.1583570404973952E-2</v>
      </c>
      <c r="R151" s="4">
        <f t="shared" si="55"/>
        <v>4.9053229678273386E-2</v>
      </c>
      <c r="S151" s="4">
        <f t="shared" si="56"/>
        <v>0.95094677032172659</v>
      </c>
      <c r="T151" s="4">
        <f t="shared" si="57"/>
        <v>-2.1843792213519619E-2</v>
      </c>
      <c r="U151" s="4">
        <f>IF($R151&gt;$X$15,1,0)</f>
        <v>0</v>
      </c>
      <c r="V151" s="4"/>
      <c r="W151" s="4"/>
      <c r="X151" s="4"/>
      <c r="Y151" s="4"/>
      <c r="Z151" s="4"/>
      <c r="AA151" s="4"/>
      <c r="AB151" s="4"/>
      <c r="AC151" s="4"/>
      <c r="AD151" s="4"/>
      <c r="AE151" s="4"/>
      <c r="AF151" s="4"/>
      <c r="AG151" s="4"/>
      <c r="AH151" s="4"/>
      <c r="AI151" s="4"/>
      <c r="AJ151" s="4"/>
    </row>
    <row r="152" spans="1:36" ht="15.75" customHeight="1">
      <c r="A152" s="4">
        <v>0</v>
      </c>
      <c r="B152" s="4">
        <v>57</v>
      </c>
      <c r="C152" s="4">
        <v>1</v>
      </c>
      <c r="D152" s="4">
        <v>0</v>
      </c>
      <c r="E152" s="4">
        <v>0</v>
      </c>
      <c r="F152" s="4">
        <v>0</v>
      </c>
      <c r="G152" s="4">
        <v>0</v>
      </c>
      <c r="H152" s="4">
        <v>1</v>
      </c>
      <c r="I152" s="4">
        <v>266</v>
      </c>
      <c r="J152" s="4">
        <v>151</v>
      </c>
      <c r="K152" s="4">
        <v>95</v>
      </c>
      <c r="L152" s="4">
        <v>38.39</v>
      </c>
      <c r="M152" s="4">
        <v>96</v>
      </c>
      <c r="N152" s="4">
        <v>109</v>
      </c>
      <c r="O152" s="4">
        <v>1</v>
      </c>
      <c r="P152" s="5">
        <f>$AI$9+SUMPRODUCT($A152*$AI$10+$B152*$AI$11+$C152*$AI$12+$D152*$AI$13+$E152*$AI$14+$F152*$AI$15+$G152*$AI$16+$H152*$AI$17+$I152*$AI$18+$J152*$AI$19+$K152*$AI$20+$L152*$AI$21+$M152*$AI$22+$N152*$AI$24)</f>
        <v>-1.2415386629000009</v>
      </c>
      <c r="Q152" s="4">
        <f t="shared" si="54"/>
        <v>0.28893929555962022</v>
      </c>
      <c r="R152" s="4">
        <f t="shared" si="55"/>
        <v>0.22416827274566964</v>
      </c>
      <c r="S152" s="4">
        <f t="shared" si="56"/>
        <v>0.22416827274566964</v>
      </c>
      <c r="T152" s="4">
        <f t="shared" si="57"/>
        <v>-0.64942585448202073</v>
      </c>
      <c r="U152" s="4">
        <f>IF($R152&gt;$X$15,1,0)</f>
        <v>0</v>
      </c>
      <c r="V152" s="4"/>
      <c r="W152" s="4"/>
      <c r="X152" s="4"/>
      <c r="Y152" s="4"/>
      <c r="Z152" s="4"/>
      <c r="AA152" s="4"/>
      <c r="AB152" s="4"/>
      <c r="AC152" s="4"/>
      <c r="AD152" s="4"/>
      <c r="AE152" s="4"/>
      <c r="AF152" s="4"/>
      <c r="AG152" s="4"/>
      <c r="AH152" s="4"/>
      <c r="AI152" s="4"/>
      <c r="AJ152" s="4"/>
    </row>
    <row r="153" spans="1:36" ht="15.75" customHeight="1">
      <c r="A153" s="4">
        <v>0</v>
      </c>
      <c r="B153" s="4">
        <v>56</v>
      </c>
      <c r="C153" s="4">
        <v>1</v>
      </c>
      <c r="D153" s="4">
        <v>1</v>
      </c>
      <c r="E153" s="4">
        <v>3</v>
      </c>
      <c r="F153" s="4">
        <v>0</v>
      </c>
      <c r="G153" s="4">
        <v>0</v>
      </c>
      <c r="H153" s="4">
        <v>1</v>
      </c>
      <c r="I153" s="4">
        <v>279</v>
      </c>
      <c r="J153" s="4">
        <v>136</v>
      </c>
      <c r="K153" s="4">
        <v>94</v>
      </c>
      <c r="L153" s="4">
        <v>32.99</v>
      </c>
      <c r="M153" s="4">
        <v>50</v>
      </c>
      <c r="N153" s="4">
        <v>102</v>
      </c>
      <c r="O153" s="4">
        <v>0</v>
      </c>
      <c r="P153" s="5">
        <f>$AI$9+SUMPRODUCT($A153*$AI$10+$B153*$AI$11+$C153*$AI$12+$D153*$AI$13+$E153*$AI$14+$F153*$AI$15+$G153*$AI$16+$H153*$AI$17+$I153*$AI$18+$J153*$AI$19+$K153*$AI$20+$L153*$AI$21+$M153*$AI$22+$N153*$AI$24)</f>
        <v>-1.3149717289000007</v>
      </c>
      <c r="Q153" s="4">
        <f t="shared" si="54"/>
        <v>0.26848191341096689</v>
      </c>
      <c r="R153" s="4">
        <f t="shared" si="55"/>
        <v>0.21165608320659063</v>
      </c>
      <c r="S153" s="4">
        <f t="shared" si="56"/>
        <v>0.78834391679340943</v>
      </c>
      <c r="T153" s="4">
        <f t="shared" si="57"/>
        <v>-0.10328427923468078</v>
      </c>
      <c r="U153" s="4">
        <f>IF($R153&gt;$X$15,1,0)</f>
        <v>0</v>
      </c>
      <c r="V153" s="4"/>
      <c r="W153" s="4"/>
      <c r="X153" s="4"/>
      <c r="Y153" s="4"/>
      <c r="Z153" s="4"/>
      <c r="AA153" s="4"/>
      <c r="AB153" s="4"/>
      <c r="AC153" s="4"/>
      <c r="AD153" s="4"/>
      <c r="AE153" s="4"/>
      <c r="AF153" s="4"/>
      <c r="AG153" s="4"/>
      <c r="AH153" s="4"/>
      <c r="AI153" s="4"/>
      <c r="AJ153" s="4"/>
    </row>
    <row r="154" spans="1:36" ht="15.75" customHeight="1">
      <c r="A154" s="4">
        <v>1</v>
      </c>
      <c r="B154" s="4">
        <v>48</v>
      </c>
      <c r="C154" s="4">
        <v>4</v>
      </c>
      <c r="D154" s="4">
        <v>0</v>
      </c>
      <c r="E154" s="4">
        <v>0</v>
      </c>
      <c r="F154" s="4">
        <v>0</v>
      </c>
      <c r="G154" s="4">
        <v>0</v>
      </c>
      <c r="H154" s="4">
        <v>1</v>
      </c>
      <c r="I154" s="4">
        <v>293</v>
      </c>
      <c r="J154" s="4">
        <v>149</v>
      </c>
      <c r="K154" s="4">
        <v>100</v>
      </c>
      <c r="L154" s="4">
        <v>31.61</v>
      </c>
      <c r="M154" s="4">
        <v>87</v>
      </c>
      <c r="N154" s="4">
        <v>76</v>
      </c>
      <c r="O154" s="4">
        <v>1</v>
      </c>
      <c r="P154" s="5">
        <f>$AI$9+SUMPRODUCT($A154*$AI$10+$B154*$AI$11+$C154*$AI$12+$D154*$AI$13+$E154*$AI$14+$F154*$AI$15+$G154*$AI$16+$H154*$AI$17+$I154*$AI$18+$J154*$AI$19+$K154*$AI$20+$L154*$AI$21+$M154*$AI$22+$N154*$AI$24)</f>
        <v>-1.6461450971000016</v>
      </c>
      <c r="Q154" s="4">
        <f t="shared" si="54"/>
        <v>0.19279167116316248</v>
      </c>
      <c r="R154" s="4">
        <f t="shared" si="55"/>
        <v>0.16163063158812954</v>
      </c>
      <c r="S154" s="4">
        <f t="shared" si="56"/>
        <v>0.16163063158812954</v>
      </c>
      <c r="T154" s="4">
        <f t="shared" si="57"/>
        <v>-0.79147633001539863</v>
      </c>
      <c r="U154" s="4">
        <f>IF($R154&gt;$X$15,1,0)</f>
        <v>0</v>
      </c>
      <c r="V154" s="4"/>
      <c r="W154" s="4"/>
      <c r="X154" s="4"/>
      <c r="Y154" s="4"/>
      <c r="Z154" s="4"/>
      <c r="AA154" s="4"/>
      <c r="AB154" s="4"/>
      <c r="AC154" s="4"/>
      <c r="AD154" s="4"/>
      <c r="AE154" s="4"/>
      <c r="AF154" s="4"/>
      <c r="AG154" s="4"/>
      <c r="AH154" s="4"/>
      <c r="AI154" s="4"/>
      <c r="AJ154" s="4"/>
    </row>
    <row r="155" spans="1:36" ht="15.75" customHeight="1">
      <c r="A155" s="4">
        <v>0</v>
      </c>
      <c r="B155" s="4">
        <v>59</v>
      </c>
      <c r="C155" s="4">
        <v>1</v>
      </c>
      <c r="D155" s="4">
        <v>1</v>
      </c>
      <c r="E155" s="4">
        <v>1</v>
      </c>
      <c r="F155" s="4">
        <v>0</v>
      </c>
      <c r="G155" s="4">
        <v>0</v>
      </c>
      <c r="H155" s="4">
        <v>1</v>
      </c>
      <c r="I155" s="4">
        <v>259</v>
      </c>
      <c r="J155" s="4">
        <v>141</v>
      </c>
      <c r="K155" s="4">
        <v>86</v>
      </c>
      <c r="L155" s="4">
        <v>25.97</v>
      </c>
      <c r="M155" s="4">
        <v>70</v>
      </c>
      <c r="N155" s="4">
        <v>86</v>
      </c>
      <c r="O155" s="4">
        <v>0</v>
      </c>
      <c r="P155" s="5">
        <f>$AI$9+SUMPRODUCT($A155*$AI$10+$B155*$AI$11+$C155*$AI$12+$D155*$AI$13+$E155*$AI$14+$F155*$AI$15+$G155*$AI$16+$H155*$AI$17+$I155*$AI$18+$J155*$AI$19+$K155*$AI$20+$L155*$AI$21+$M155*$AI$22+$N155*$AI$24)</f>
        <v>-1.3256915367</v>
      </c>
      <c r="Q155" s="4">
        <f t="shared" si="54"/>
        <v>0.26561921012964523</v>
      </c>
      <c r="R155" s="4">
        <f t="shared" si="55"/>
        <v>0.20987292860578199</v>
      </c>
      <c r="S155" s="4">
        <f t="shared" si="56"/>
        <v>0.79012707139421801</v>
      </c>
      <c r="T155" s="4">
        <f t="shared" si="57"/>
        <v>-0.10230305811787559</v>
      </c>
      <c r="U155" s="4">
        <f>IF($R155&gt;$X$15,1,0)</f>
        <v>0</v>
      </c>
      <c r="V155" s="4"/>
      <c r="W155" s="4"/>
      <c r="X155" s="4"/>
      <c r="Y155" s="4"/>
      <c r="Z155" s="4"/>
      <c r="AA155" s="4"/>
      <c r="AB155" s="4"/>
      <c r="AC155" s="4"/>
      <c r="AD155" s="4"/>
      <c r="AE155" s="4"/>
      <c r="AF155" s="4"/>
      <c r="AG155" s="4"/>
      <c r="AH155" s="4"/>
      <c r="AI155" s="4"/>
      <c r="AJ155" s="4"/>
    </row>
    <row r="156" spans="1:36" ht="15.75" customHeight="1">
      <c r="A156" s="4">
        <v>0</v>
      </c>
      <c r="B156" s="4">
        <v>47</v>
      </c>
      <c r="C156" s="4">
        <v>3</v>
      </c>
      <c r="D156" s="4">
        <v>0</v>
      </c>
      <c r="E156" s="4">
        <v>0</v>
      </c>
      <c r="F156" s="4">
        <v>0</v>
      </c>
      <c r="G156" s="4">
        <v>0</v>
      </c>
      <c r="H156" s="4">
        <v>1</v>
      </c>
      <c r="I156" s="4">
        <v>219</v>
      </c>
      <c r="J156" s="4">
        <v>153</v>
      </c>
      <c r="K156" s="4">
        <v>98</v>
      </c>
      <c r="L156" s="4">
        <v>22.02</v>
      </c>
      <c r="M156" s="4">
        <v>80</v>
      </c>
      <c r="N156" s="4">
        <v>92</v>
      </c>
      <c r="O156" s="4">
        <v>0</v>
      </c>
      <c r="P156" s="5">
        <f>$AI$9+SUMPRODUCT($A156*$AI$10+$B156*$AI$11+$C156*$AI$12+$D156*$AI$13+$E156*$AI$14+$F156*$AI$15+$G156*$AI$16+$H156*$AI$17+$I156*$AI$18+$J156*$AI$19+$K156*$AI$20+$L156*$AI$21+$M156*$AI$22+$N156*$AI$24)</f>
        <v>-2.2443454322000012</v>
      </c>
      <c r="Q156" s="4">
        <f t="shared" si="54"/>
        <v>0.10599689982836338</v>
      </c>
      <c r="R156" s="4">
        <f t="shared" si="55"/>
        <v>9.5838333583767504E-2</v>
      </c>
      <c r="S156" s="4">
        <f t="shared" si="56"/>
        <v>0.90416166641623252</v>
      </c>
      <c r="T156" s="4">
        <f t="shared" si="57"/>
        <v>-4.3753909618478956E-2</v>
      </c>
      <c r="U156" s="4">
        <f>IF($R156&gt;$X$15,1,0)</f>
        <v>0</v>
      </c>
      <c r="V156" s="4"/>
      <c r="W156" s="4"/>
      <c r="X156" s="4"/>
      <c r="Y156" s="4"/>
      <c r="Z156" s="4"/>
      <c r="AA156" s="4"/>
      <c r="AB156" s="4"/>
      <c r="AC156" s="4"/>
      <c r="AD156" s="4"/>
      <c r="AE156" s="4"/>
      <c r="AF156" s="4"/>
      <c r="AG156" s="4"/>
      <c r="AH156" s="4"/>
      <c r="AI156" s="4"/>
      <c r="AJ156" s="4"/>
    </row>
    <row r="157" spans="1:36" ht="15.75" customHeight="1">
      <c r="A157" s="4">
        <v>1</v>
      </c>
      <c r="B157" s="4">
        <v>64</v>
      </c>
      <c r="C157" s="4">
        <v>4</v>
      </c>
      <c r="D157" s="4">
        <v>0</v>
      </c>
      <c r="E157" s="4">
        <v>0</v>
      </c>
      <c r="F157" s="4">
        <v>0</v>
      </c>
      <c r="G157" s="4">
        <v>0</v>
      </c>
      <c r="H157" s="4">
        <v>0</v>
      </c>
      <c r="I157" s="4">
        <v>210</v>
      </c>
      <c r="J157" s="4">
        <v>123</v>
      </c>
      <c r="K157" s="4">
        <v>81</v>
      </c>
      <c r="L157" s="4">
        <v>26.49</v>
      </c>
      <c r="M157" s="4">
        <v>60</v>
      </c>
      <c r="N157" s="4">
        <v>75</v>
      </c>
      <c r="O157" s="4">
        <v>1</v>
      </c>
      <c r="P157" s="5">
        <f>$AI$9+SUMPRODUCT($A157*$AI$10+$B157*$AI$11+$C157*$AI$12+$D157*$AI$13+$E157*$AI$14+$F157*$AI$15+$G157*$AI$16+$H157*$AI$17+$I157*$AI$18+$J157*$AI$19+$K157*$AI$20+$L157*$AI$21+$M157*$AI$22+$N157*$AI$24)</f>
        <v>-1.3339707939000007</v>
      </c>
      <c r="Q157" s="4">
        <f t="shared" si="54"/>
        <v>0.26342915888044915</v>
      </c>
      <c r="R157" s="4">
        <f t="shared" si="55"/>
        <v>0.20850330786561805</v>
      </c>
      <c r="S157" s="4">
        <f t="shared" si="56"/>
        <v>0.20850330786561805</v>
      </c>
      <c r="T157" s="4">
        <f t="shared" si="57"/>
        <v>-0.68088705063559951</v>
      </c>
      <c r="U157" s="4">
        <f>IF($R157&gt;$X$15,1,0)</f>
        <v>0</v>
      </c>
      <c r="V157" s="4"/>
      <c r="W157" s="4"/>
      <c r="X157" s="4"/>
      <c r="Y157" s="4"/>
      <c r="Z157" s="4"/>
      <c r="AA157" s="4"/>
      <c r="AB157" s="4"/>
      <c r="AC157" s="4"/>
      <c r="AD157" s="4"/>
      <c r="AE157" s="4"/>
      <c r="AF157" s="4"/>
      <c r="AG157" s="4"/>
      <c r="AH157" s="4"/>
      <c r="AI157" s="4"/>
      <c r="AJ157" s="4"/>
    </row>
    <row r="158" spans="1:36" ht="15.75" customHeight="1">
      <c r="A158" s="4">
        <v>0</v>
      </c>
      <c r="B158" s="4">
        <v>54</v>
      </c>
      <c r="C158" s="4">
        <v>1</v>
      </c>
      <c r="D158" s="4">
        <v>0</v>
      </c>
      <c r="E158" s="4">
        <v>0</v>
      </c>
      <c r="F158" s="4">
        <v>0</v>
      </c>
      <c r="G158" s="4">
        <v>0</v>
      </c>
      <c r="H158" s="4">
        <v>1</v>
      </c>
      <c r="I158" s="4">
        <v>230</v>
      </c>
      <c r="J158" s="4">
        <v>180.5</v>
      </c>
      <c r="K158" s="4">
        <v>106.5</v>
      </c>
      <c r="L158" s="4">
        <v>28.92</v>
      </c>
      <c r="M158" s="4">
        <v>72</v>
      </c>
      <c r="N158" s="4">
        <v>64</v>
      </c>
      <c r="O158" s="4">
        <v>0</v>
      </c>
      <c r="P158" s="5">
        <f>$AI$9+SUMPRODUCT($A158*$AI$10+$B158*$AI$11+$C158*$AI$12+$D158*$AI$13+$E158*$AI$14+$F158*$AI$15+$G158*$AI$16+$H158*$AI$17+$I158*$AI$18+$J158*$AI$19+$K158*$AI$20+$L158*$AI$21+$M158*$AI$22+$N158*$AI$24)</f>
        <v>-1.4234085412000006</v>
      </c>
      <c r="Q158" s="4">
        <f t="shared" si="54"/>
        <v>0.24089152725306168</v>
      </c>
      <c r="R158" s="4">
        <f t="shared" si="55"/>
        <v>0.19412778793511368</v>
      </c>
      <c r="S158" s="4">
        <f t="shared" si="56"/>
        <v>0.80587221206488635</v>
      </c>
      <c r="T158" s="4">
        <f t="shared" si="57"/>
        <v>-9.3733819230882975E-2</v>
      </c>
      <c r="U158" s="4">
        <f>IF($R158&gt;$X$15,1,0)</f>
        <v>0</v>
      </c>
      <c r="V158" s="4"/>
      <c r="W158" s="4"/>
      <c r="X158" s="4"/>
      <c r="Y158" s="4"/>
      <c r="Z158" s="4"/>
      <c r="AA158" s="4"/>
      <c r="AB158" s="4"/>
      <c r="AC158" s="4"/>
      <c r="AD158" s="4"/>
      <c r="AE158" s="4"/>
      <c r="AF158" s="4"/>
      <c r="AG158" s="4"/>
      <c r="AH158" s="4"/>
      <c r="AI158" s="4"/>
      <c r="AJ158" s="4"/>
    </row>
    <row r="159" spans="1:36" ht="15.75" customHeight="1">
      <c r="A159" s="4">
        <v>0</v>
      </c>
      <c r="B159" s="4">
        <v>64</v>
      </c>
      <c r="C159" s="4">
        <v>1</v>
      </c>
      <c r="D159" s="4">
        <v>0</v>
      </c>
      <c r="E159" s="4">
        <v>0</v>
      </c>
      <c r="F159" s="4">
        <v>0</v>
      </c>
      <c r="G159" s="4">
        <v>0</v>
      </c>
      <c r="H159" s="4">
        <v>0</v>
      </c>
      <c r="I159" s="4">
        <v>320</v>
      </c>
      <c r="J159" s="4">
        <v>130</v>
      </c>
      <c r="K159" s="4">
        <v>77</v>
      </c>
      <c r="L159" s="4">
        <v>26.24</v>
      </c>
      <c r="M159" s="4">
        <v>70</v>
      </c>
      <c r="N159" s="4">
        <v>74</v>
      </c>
      <c r="O159" s="4">
        <v>0</v>
      </c>
      <c r="P159" s="5">
        <f>$AI$9+SUMPRODUCT($A159*$AI$10+$B159*$AI$11+$C159*$AI$12+$D159*$AI$13+$E159*$AI$14+$F159*$AI$15+$G159*$AI$16+$H159*$AI$17+$I159*$AI$18+$J159*$AI$19+$K159*$AI$20+$L159*$AI$21+$M159*$AI$22+$N159*$AI$24)</f>
        <v>-1.4079263864000007</v>
      </c>
      <c r="Q159" s="4">
        <f t="shared" si="54"/>
        <v>0.24465006724132873</v>
      </c>
      <c r="R159" s="4">
        <f t="shared" si="55"/>
        <v>0.19656132569339493</v>
      </c>
      <c r="S159" s="4">
        <f t="shared" si="56"/>
        <v>0.80343867430660509</v>
      </c>
      <c r="T159" s="4">
        <f t="shared" si="57"/>
        <v>-9.5047266911421471E-2</v>
      </c>
      <c r="U159" s="4">
        <f>IF($R159&gt;$X$15,1,0)</f>
        <v>0</v>
      </c>
      <c r="V159" s="4"/>
      <c r="W159" s="4"/>
      <c r="X159" s="4"/>
      <c r="Y159" s="4"/>
      <c r="Z159" s="4"/>
      <c r="AA159" s="4"/>
      <c r="AB159" s="4"/>
      <c r="AC159" s="4"/>
      <c r="AD159" s="4"/>
      <c r="AE159" s="4"/>
      <c r="AF159" s="4"/>
      <c r="AG159" s="4"/>
      <c r="AH159" s="4"/>
      <c r="AI159" s="4"/>
      <c r="AJ159" s="4"/>
    </row>
    <row r="160" spans="1:36" ht="15.75" customHeight="1">
      <c r="A160" s="4">
        <v>0</v>
      </c>
      <c r="B160" s="4">
        <v>61</v>
      </c>
      <c r="C160" s="4">
        <v>1</v>
      </c>
      <c r="D160" s="4">
        <v>0</v>
      </c>
      <c r="E160" s="4">
        <v>0</v>
      </c>
      <c r="F160" s="4">
        <v>0</v>
      </c>
      <c r="G160" s="4">
        <v>0</v>
      </c>
      <c r="H160" s="4">
        <v>0</v>
      </c>
      <c r="I160" s="4">
        <v>220</v>
      </c>
      <c r="J160" s="4">
        <v>142</v>
      </c>
      <c r="K160" s="4">
        <v>93</v>
      </c>
      <c r="L160" s="4">
        <v>23.37</v>
      </c>
      <c r="M160" s="4">
        <v>80</v>
      </c>
      <c r="N160" s="4">
        <v>79</v>
      </c>
      <c r="O160" s="4">
        <v>0</v>
      </c>
      <c r="P160" s="5">
        <f>$AI$9+SUMPRODUCT($A160*$AI$10+$B160*$AI$11+$C160*$AI$12+$D160*$AI$13+$E160*$AI$14+$F160*$AI$15+$G160*$AI$16+$H160*$AI$17+$I160*$AI$18+$J160*$AI$19+$K160*$AI$20+$L160*$AI$21+$M160*$AI$22+$N160*$AI$24)</f>
        <v>-1.727739230700001</v>
      </c>
      <c r="Q160" s="4">
        <f t="shared" si="54"/>
        <v>0.17768566252012696</v>
      </c>
      <c r="R160" s="4">
        <f t="shared" si="55"/>
        <v>0.15087698540873615</v>
      </c>
      <c r="S160" s="4">
        <f t="shared" si="56"/>
        <v>0.84912301459126382</v>
      </c>
      <c r="T160" s="4">
        <f t="shared" si="57"/>
        <v>-7.1029387861916149E-2</v>
      </c>
      <c r="U160" s="4">
        <f>IF($R160&gt;$X$15,1,0)</f>
        <v>0</v>
      </c>
      <c r="V160" s="4"/>
      <c r="W160" s="4"/>
      <c r="X160" s="4"/>
      <c r="Y160" s="4"/>
      <c r="Z160" s="4"/>
      <c r="AA160" s="4"/>
      <c r="AB160" s="4"/>
      <c r="AC160" s="4"/>
      <c r="AD160" s="4"/>
      <c r="AE160" s="4"/>
      <c r="AF160" s="4"/>
      <c r="AG160" s="4"/>
      <c r="AH160" s="4"/>
      <c r="AI160" s="4"/>
      <c r="AJ160" s="4"/>
    </row>
    <row r="161" spans="1:36" ht="15.75" customHeight="1">
      <c r="A161" s="4">
        <v>0</v>
      </c>
      <c r="B161" s="4">
        <v>61</v>
      </c>
      <c r="C161" s="4">
        <v>1</v>
      </c>
      <c r="D161" s="4">
        <v>0</v>
      </c>
      <c r="E161" s="4">
        <v>0</v>
      </c>
      <c r="F161" s="4">
        <v>0</v>
      </c>
      <c r="G161" s="4">
        <v>0</v>
      </c>
      <c r="H161" s="4">
        <v>0</v>
      </c>
      <c r="I161" s="4">
        <v>312</v>
      </c>
      <c r="J161" s="4">
        <v>136.5</v>
      </c>
      <c r="K161" s="4">
        <v>76</v>
      </c>
      <c r="L161" s="4">
        <v>31.13</v>
      </c>
      <c r="M161" s="4">
        <v>71</v>
      </c>
      <c r="N161" s="4">
        <v>85</v>
      </c>
      <c r="O161" s="4">
        <v>1</v>
      </c>
      <c r="P161" s="5">
        <f>$AI$9+SUMPRODUCT($A161*$AI$10+$B161*$AI$11+$C161*$AI$12+$D161*$AI$13+$E161*$AI$14+$F161*$AI$15+$G161*$AI$16+$H161*$AI$17+$I161*$AI$18+$J161*$AI$19+$K161*$AI$20+$L161*$AI$21+$M161*$AI$22+$N161*$AI$24)</f>
        <v>-1.4027837643000014</v>
      </c>
      <c r="Q161" s="4">
        <f t="shared" si="54"/>
        <v>0.24591145071321302</v>
      </c>
      <c r="R161" s="4">
        <f t="shared" si="55"/>
        <v>0.19737474165795876</v>
      </c>
      <c r="S161" s="4">
        <f t="shared" si="56"/>
        <v>0.19737474165795876</v>
      </c>
      <c r="T161" s="4">
        <f t="shared" si="57"/>
        <v>-0.70470842542745626</v>
      </c>
      <c r="U161" s="4">
        <f>IF($R161&gt;$X$15,1,0)</f>
        <v>0</v>
      </c>
      <c r="V161" s="4"/>
      <c r="W161" s="4"/>
      <c r="X161" s="4"/>
      <c r="Y161" s="4"/>
      <c r="Z161" s="4"/>
      <c r="AA161" s="4"/>
      <c r="AB161" s="4"/>
      <c r="AC161" s="4"/>
      <c r="AD161" s="4"/>
      <c r="AE161" s="4"/>
      <c r="AF161" s="4"/>
      <c r="AG161" s="4"/>
      <c r="AH161" s="4"/>
      <c r="AI161" s="4"/>
      <c r="AJ161" s="4"/>
    </row>
    <row r="162" spans="1:36" ht="15.75" customHeight="1">
      <c r="A162" s="4">
        <v>0</v>
      </c>
      <c r="B162" s="4">
        <v>66</v>
      </c>
      <c r="C162" s="4">
        <v>1</v>
      </c>
      <c r="D162" s="4">
        <v>0</v>
      </c>
      <c r="E162" s="4">
        <v>0</v>
      </c>
      <c r="F162" s="4">
        <v>0</v>
      </c>
      <c r="G162" s="4">
        <v>0</v>
      </c>
      <c r="H162" s="4">
        <v>1</v>
      </c>
      <c r="I162" s="4">
        <v>214</v>
      </c>
      <c r="J162" s="4">
        <v>212</v>
      </c>
      <c r="K162" s="4">
        <v>104</v>
      </c>
      <c r="L162" s="4">
        <v>25.32</v>
      </c>
      <c r="M162" s="4">
        <v>57</v>
      </c>
      <c r="N162" s="4">
        <v>84</v>
      </c>
      <c r="O162" s="4">
        <v>1</v>
      </c>
      <c r="P162" s="5">
        <f>$AI$9+SUMPRODUCT($A162*$AI$10+$B162*$AI$11+$C162*$AI$12+$D162*$AI$13+$E162*$AI$14+$F162*$AI$15+$G162*$AI$16+$H162*$AI$17+$I162*$AI$18+$J162*$AI$19+$K162*$AI$20+$L162*$AI$21+$M162*$AI$22+$N162*$AI$24)</f>
        <v>-3.2651405200001093E-2</v>
      </c>
      <c r="Q162" s="4">
        <f t="shared" si="54"/>
        <v>0.96787589729337187</v>
      </c>
      <c r="R162" s="4">
        <f t="shared" si="55"/>
        <v>0.49183787383370775</v>
      </c>
      <c r="S162" s="4">
        <f t="shared" si="56"/>
        <v>0.49183787383370775</v>
      </c>
      <c r="T162" s="4">
        <f t="shared" si="57"/>
        <v>-0.30817803158821361</v>
      </c>
      <c r="U162" s="4">
        <f>IF($R162&gt;$X$15,1,0)</f>
        <v>1</v>
      </c>
      <c r="V162" s="4"/>
      <c r="W162" s="4"/>
      <c r="X162" s="4"/>
      <c r="Y162" s="4"/>
      <c r="Z162" s="4"/>
      <c r="AA162" s="4"/>
      <c r="AB162" s="4"/>
      <c r="AC162" s="4"/>
      <c r="AD162" s="4"/>
      <c r="AE162" s="4"/>
      <c r="AF162" s="4"/>
      <c r="AG162" s="4"/>
      <c r="AH162" s="4"/>
      <c r="AI162" s="4"/>
      <c r="AJ162" s="4"/>
    </row>
    <row r="163" spans="1:36" ht="15.75" hidden="1" customHeight="1">
      <c r="A163" s="4">
        <v>0</v>
      </c>
      <c r="B163" s="4">
        <v>38</v>
      </c>
      <c r="C163" s="4">
        <v>3</v>
      </c>
      <c r="D163" s="4">
        <v>1</v>
      </c>
      <c r="E163" s="4">
        <v>3</v>
      </c>
      <c r="F163" s="4">
        <v>1</v>
      </c>
      <c r="G163" s="4">
        <v>0</v>
      </c>
      <c r="H163" s="4">
        <v>1</v>
      </c>
      <c r="I163" s="3" t="s">
        <v>56</v>
      </c>
      <c r="J163" s="4">
        <v>125</v>
      </c>
      <c r="K163" s="4">
        <v>80</v>
      </c>
      <c r="L163" s="4">
        <v>22.79</v>
      </c>
      <c r="M163" s="4">
        <v>98</v>
      </c>
      <c r="N163" s="3" t="s">
        <v>56</v>
      </c>
      <c r="O163" s="4">
        <v>0</v>
      </c>
      <c r="P163" s="4"/>
      <c r="Q163" s="4"/>
      <c r="R163" s="4"/>
      <c r="S163" s="4"/>
      <c r="T163" s="4"/>
      <c r="U163" s="4"/>
      <c r="V163" s="4"/>
      <c r="W163" s="4"/>
      <c r="X163" s="4"/>
      <c r="Y163" s="4"/>
      <c r="Z163" s="4"/>
      <c r="AA163" s="4"/>
      <c r="AB163" s="4"/>
      <c r="AC163" s="4"/>
      <c r="AD163" s="4"/>
      <c r="AE163" s="4"/>
      <c r="AF163" s="4"/>
      <c r="AG163" s="4"/>
      <c r="AH163" s="4"/>
      <c r="AI163" s="4"/>
      <c r="AJ163" s="4"/>
    </row>
    <row r="164" spans="1:36" ht="15.75" customHeight="1">
      <c r="A164" s="4">
        <v>1</v>
      </c>
      <c r="B164" s="4">
        <v>39</v>
      </c>
      <c r="C164" s="4">
        <v>1</v>
      </c>
      <c r="D164" s="4">
        <v>1</v>
      </c>
      <c r="E164" s="4">
        <v>40</v>
      </c>
      <c r="F164" s="4">
        <v>0</v>
      </c>
      <c r="G164" s="4">
        <v>0</v>
      </c>
      <c r="H164" s="4">
        <v>0</v>
      </c>
      <c r="I164" s="4">
        <v>209</v>
      </c>
      <c r="J164" s="4">
        <v>134</v>
      </c>
      <c r="K164" s="4">
        <v>82</v>
      </c>
      <c r="L164" s="4">
        <v>28.34</v>
      </c>
      <c r="M164" s="4">
        <v>70</v>
      </c>
      <c r="N164" s="4">
        <v>75</v>
      </c>
      <c r="O164" s="4">
        <v>0</v>
      </c>
      <c r="P164" s="5">
        <f>$AI$9+SUMPRODUCT($A164*$AI$10+$B164*$AI$11+$C164*$AI$12+$D164*$AI$13+$E164*$AI$14+$F164*$AI$15+$G164*$AI$16+$H164*$AI$17+$I164*$AI$18+$J164*$AI$19+$K164*$AI$20+$L164*$AI$21+$M164*$AI$22+$N164*$AI$24)</f>
        <v>-1.8475795574000005</v>
      </c>
      <c r="Q164" s="4">
        <f t="shared" ref="Q164:Q201" si="58">EXP($P164)</f>
        <v>0.15761821081141336</v>
      </c>
      <c r="R164" s="4">
        <f t="shared" ref="R164:R201" si="59">Q164/(1+Q164)</f>
        <v>0.13615733524175769</v>
      </c>
      <c r="S164" s="4">
        <f t="shared" ref="S164:S201" si="60">IF(O164=1,R164,1-R164)</f>
        <v>0.86384266475824234</v>
      </c>
      <c r="T164" s="4">
        <f t="shared" ref="T164:T201" si="61">LOG($S164)</f>
        <v>-6.3565350171018428E-2</v>
      </c>
      <c r="U164" s="4">
        <f>IF($R164&gt;$X$15,1,0)</f>
        <v>0</v>
      </c>
      <c r="V164" s="4"/>
      <c r="W164" s="4"/>
      <c r="X164" s="4"/>
      <c r="Y164" s="4"/>
      <c r="Z164" s="4"/>
      <c r="AA164" s="4"/>
      <c r="AB164" s="4"/>
      <c r="AC164" s="4"/>
      <c r="AD164" s="4"/>
      <c r="AE164" s="4"/>
      <c r="AF164" s="4"/>
      <c r="AG164" s="4"/>
      <c r="AH164" s="4"/>
      <c r="AI164" s="4"/>
      <c r="AJ164" s="4"/>
    </row>
    <row r="165" spans="1:36" ht="15.75" customHeight="1">
      <c r="A165" s="4">
        <v>0</v>
      </c>
      <c r="B165" s="4">
        <v>58</v>
      </c>
      <c r="C165" s="4">
        <v>2</v>
      </c>
      <c r="D165" s="4">
        <v>0</v>
      </c>
      <c r="E165" s="4">
        <v>0</v>
      </c>
      <c r="F165" s="4">
        <v>0</v>
      </c>
      <c r="G165" s="4">
        <v>0</v>
      </c>
      <c r="H165" s="4">
        <v>1</v>
      </c>
      <c r="I165" s="4">
        <v>195</v>
      </c>
      <c r="J165" s="4">
        <v>153</v>
      </c>
      <c r="K165" s="4">
        <v>80.5</v>
      </c>
      <c r="L165" s="4">
        <v>23.36</v>
      </c>
      <c r="M165" s="4">
        <v>60</v>
      </c>
      <c r="N165" s="4">
        <v>73</v>
      </c>
      <c r="O165" s="4">
        <v>0</v>
      </c>
      <c r="P165" s="5">
        <f>$AI$9+SUMPRODUCT($A165*$AI$10+$B165*$AI$11+$C165*$AI$12+$D165*$AI$13+$E165*$AI$14+$F165*$AI$15+$G165*$AI$16+$H165*$AI$17+$I165*$AI$18+$J165*$AI$19+$K165*$AI$20+$L165*$AI$21+$M165*$AI$22+$N165*$AI$24)</f>
        <v>-1.546635429600002</v>
      </c>
      <c r="Q165" s="4">
        <f t="shared" si="58"/>
        <v>0.21296329978440121</v>
      </c>
      <c r="R165" s="4">
        <f t="shared" si="59"/>
        <v>0.17557274801492717</v>
      </c>
      <c r="S165" s="4">
        <f t="shared" si="60"/>
        <v>0.82442725198507283</v>
      </c>
      <c r="T165" s="4">
        <f t="shared" si="61"/>
        <v>-8.384766076579582E-2</v>
      </c>
      <c r="U165" s="4">
        <f>IF($R165&gt;$X$15,1,0)</f>
        <v>0</v>
      </c>
      <c r="V165" s="4"/>
      <c r="W165" s="4"/>
      <c r="X165" s="4"/>
      <c r="Y165" s="4"/>
      <c r="Z165" s="4"/>
      <c r="AA165" s="4"/>
      <c r="AB165" s="4"/>
      <c r="AC165" s="4"/>
      <c r="AD165" s="4"/>
      <c r="AE165" s="4"/>
      <c r="AF165" s="4"/>
      <c r="AG165" s="4"/>
      <c r="AH165" s="4"/>
      <c r="AI165" s="4"/>
      <c r="AJ165" s="4"/>
    </row>
    <row r="166" spans="1:36" ht="15.75" customHeight="1">
      <c r="A166" s="4">
        <v>0</v>
      </c>
      <c r="B166" s="4">
        <v>49</v>
      </c>
      <c r="C166" s="4">
        <v>1</v>
      </c>
      <c r="D166" s="4">
        <v>0</v>
      </c>
      <c r="E166" s="4">
        <v>0</v>
      </c>
      <c r="F166" s="4">
        <v>0</v>
      </c>
      <c r="G166" s="4">
        <v>0</v>
      </c>
      <c r="H166" s="4">
        <v>1</v>
      </c>
      <c r="I166" s="4">
        <v>265</v>
      </c>
      <c r="J166" s="4">
        <v>150</v>
      </c>
      <c r="K166" s="4">
        <v>77.5</v>
      </c>
      <c r="L166" s="4">
        <v>21.83</v>
      </c>
      <c r="M166" s="4">
        <v>96</v>
      </c>
      <c r="N166" s="4">
        <v>107</v>
      </c>
      <c r="O166" s="4">
        <v>0</v>
      </c>
      <c r="P166" s="5">
        <f>$AI$9+SUMPRODUCT($A166*$AI$10+$B166*$AI$11+$C166*$AI$12+$D166*$AI$13+$E166*$AI$14+$F166*$AI$15+$G166*$AI$16+$H166*$AI$17+$I166*$AI$18+$J166*$AI$19+$K166*$AI$20+$L166*$AI$21+$M166*$AI$22+$N166*$AI$24)</f>
        <v>-1.8200437712999999</v>
      </c>
      <c r="Q166" s="4">
        <f t="shared" si="58"/>
        <v>0.16201865901134138</v>
      </c>
      <c r="R166" s="4">
        <f t="shared" si="59"/>
        <v>0.13942862083573487</v>
      </c>
      <c r="S166" s="4">
        <f t="shared" si="60"/>
        <v>0.86057137916426507</v>
      </c>
      <c r="T166" s="4">
        <f t="shared" si="61"/>
        <v>-6.521310175534667E-2</v>
      </c>
      <c r="U166" s="4">
        <f>IF($R166&gt;$X$15,1,0)</f>
        <v>0</v>
      </c>
      <c r="V166" s="4"/>
      <c r="W166" s="4"/>
      <c r="X166" s="4"/>
      <c r="Y166" s="4"/>
      <c r="Z166" s="4"/>
      <c r="AA166" s="4"/>
      <c r="AB166" s="4"/>
      <c r="AC166" s="4"/>
      <c r="AD166" s="4"/>
      <c r="AE166" s="4"/>
      <c r="AF166" s="4"/>
      <c r="AG166" s="4"/>
      <c r="AH166" s="4"/>
      <c r="AI166" s="4"/>
      <c r="AJ166" s="4"/>
    </row>
    <row r="167" spans="1:36" ht="15.75" customHeight="1">
      <c r="A167" s="4">
        <v>0</v>
      </c>
      <c r="B167" s="4">
        <v>49</v>
      </c>
      <c r="C167" s="4">
        <v>3</v>
      </c>
      <c r="D167" s="4">
        <v>0</v>
      </c>
      <c r="E167" s="4">
        <v>0</v>
      </c>
      <c r="F167" s="4">
        <v>1</v>
      </c>
      <c r="G167" s="4">
        <v>0</v>
      </c>
      <c r="H167" s="4">
        <v>1</v>
      </c>
      <c r="I167" s="4">
        <v>254</v>
      </c>
      <c r="J167" s="4">
        <v>191</v>
      </c>
      <c r="K167" s="4">
        <v>124.5</v>
      </c>
      <c r="L167" s="4">
        <v>28.35</v>
      </c>
      <c r="M167" s="4">
        <v>78</v>
      </c>
      <c r="N167" s="4">
        <v>54</v>
      </c>
      <c r="O167" s="4">
        <v>0</v>
      </c>
      <c r="P167" s="5">
        <f>$AI$9+SUMPRODUCT($A167*$AI$10+$B167*$AI$11+$C167*$AI$12+$D167*$AI$13+$E167*$AI$14+$F167*$AI$15+$G167*$AI$16+$H167*$AI$17+$I167*$AI$18+$J167*$AI$19+$K167*$AI$20+$L167*$AI$21+$M167*$AI$22+$N167*$AI$24)</f>
        <v>-1.6267935485000011</v>
      </c>
      <c r="Q167" s="4">
        <f t="shared" si="58"/>
        <v>0.19655882108957176</v>
      </c>
      <c r="R167" s="4">
        <f t="shared" si="59"/>
        <v>0.16427008653915379</v>
      </c>
      <c r="S167" s="4">
        <f t="shared" si="60"/>
        <v>0.83572991346084624</v>
      </c>
      <c r="T167" s="4">
        <f t="shared" si="61"/>
        <v>-7.793405275866315E-2</v>
      </c>
      <c r="U167" s="4">
        <f>IF($R167&gt;$X$15,1,0)</f>
        <v>0</v>
      </c>
      <c r="V167" s="4"/>
      <c r="W167" s="4"/>
      <c r="X167" s="4"/>
      <c r="Y167" s="4"/>
      <c r="Z167" s="4"/>
      <c r="AA167" s="4"/>
      <c r="AB167" s="4"/>
      <c r="AC167" s="4"/>
      <c r="AD167" s="4"/>
      <c r="AE167" s="4"/>
      <c r="AF167" s="4"/>
      <c r="AG167" s="4"/>
      <c r="AH167" s="4"/>
      <c r="AI167" s="4"/>
      <c r="AJ167" s="4"/>
    </row>
    <row r="168" spans="1:36" ht="15.75" customHeight="1">
      <c r="A168" s="4">
        <v>0</v>
      </c>
      <c r="B168" s="4">
        <v>46</v>
      </c>
      <c r="C168" s="4">
        <v>3</v>
      </c>
      <c r="D168" s="4">
        <v>0</v>
      </c>
      <c r="E168" s="4">
        <v>0</v>
      </c>
      <c r="F168" s="4">
        <v>0</v>
      </c>
      <c r="G168" s="4">
        <v>0</v>
      </c>
      <c r="H168" s="4">
        <v>0</v>
      </c>
      <c r="I168" s="4">
        <v>165</v>
      </c>
      <c r="J168" s="4">
        <v>108</v>
      </c>
      <c r="K168" s="4">
        <v>81</v>
      </c>
      <c r="L168" s="4">
        <v>24.19</v>
      </c>
      <c r="M168" s="4">
        <v>80</v>
      </c>
      <c r="N168" s="4">
        <v>72</v>
      </c>
      <c r="O168" s="4">
        <v>0</v>
      </c>
      <c r="P168" s="5">
        <f>$AI$9+SUMPRODUCT($A168*$AI$10+$B168*$AI$11+$C168*$AI$12+$D168*$AI$13+$E168*$AI$14+$F168*$AI$15+$G168*$AI$16+$H168*$AI$17+$I168*$AI$18+$J168*$AI$19+$K168*$AI$20+$L168*$AI$21+$M168*$AI$22+$N168*$AI$24)</f>
        <v>-3.4224219009000008</v>
      </c>
      <c r="Q168" s="4">
        <f t="shared" si="58"/>
        <v>3.2633304525089113E-2</v>
      </c>
      <c r="R168" s="4">
        <f t="shared" si="59"/>
        <v>3.1602025987431483E-2</v>
      </c>
      <c r="S168" s="4">
        <f t="shared" si="60"/>
        <v>0.96839797401256855</v>
      </c>
      <c r="T168" s="4">
        <f t="shared" si="61"/>
        <v>-1.3946127817750311E-2</v>
      </c>
      <c r="U168" s="4">
        <f>IF($R168&gt;$X$15,1,0)</f>
        <v>0</v>
      </c>
      <c r="V168" s="4"/>
      <c r="W168" s="4"/>
      <c r="X168" s="4"/>
      <c r="Y168" s="4"/>
      <c r="Z168" s="4"/>
      <c r="AA168" s="4"/>
      <c r="AB168" s="4"/>
      <c r="AC168" s="4"/>
      <c r="AD168" s="4"/>
      <c r="AE168" s="4"/>
      <c r="AF168" s="4"/>
      <c r="AG168" s="4"/>
      <c r="AH168" s="4"/>
      <c r="AI168" s="4"/>
      <c r="AJ168" s="4"/>
    </row>
    <row r="169" spans="1:36" ht="15.75" customHeight="1">
      <c r="A169" s="4">
        <v>0</v>
      </c>
      <c r="B169" s="4">
        <v>36</v>
      </c>
      <c r="C169" s="4">
        <v>3</v>
      </c>
      <c r="D169" s="4">
        <v>1</v>
      </c>
      <c r="E169" s="4">
        <v>20</v>
      </c>
      <c r="F169" s="4">
        <v>0</v>
      </c>
      <c r="G169" s="4">
        <v>0</v>
      </c>
      <c r="H169" s="4">
        <v>0</v>
      </c>
      <c r="I169" s="4">
        <v>159</v>
      </c>
      <c r="J169" s="4">
        <v>121.5</v>
      </c>
      <c r="K169" s="4">
        <v>73</v>
      </c>
      <c r="L169" s="4">
        <v>20.41</v>
      </c>
      <c r="M169" s="4">
        <v>72</v>
      </c>
      <c r="N169" s="4">
        <v>75</v>
      </c>
      <c r="O169" s="4">
        <v>0</v>
      </c>
      <c r="P169" s="5">
        <f>$AI$9+SUMPRODUCT($A169*$AI$10+$B169*$AI$11+$C169*$AI$12+$D169*$AI$13+$E169*$AI$14+$F169*$AI$15+$G169*$AI$16+$H169*$AI$17+$I169*$AI$18+$J169*$AI$19+$K169*$AI$20+$L169*$AI$21+$M169*$AI$22+$N169*$AI$24)</f>
        <v>-3.378192675100002</v>
      </c>
      <c r="Q169" s="4">
        <f t="shared" si="58"/>
        <v>3.4109045187537296E-2</v>
      </c>
      <c r="R169" s="4">
        <f t="shared" si="59"/>
        <v>3.298399269039521E-2</v>
      </c>
      <c r="S169" s="4">
        <f t="shared" si="60"/>
        <v>0.9670160073096048</v>
      </c>
      <c r="T169" s="4">
        <f t="shared" si="61"/>
        <v>-1.4566336849063662E-2</v>
      </c>
      <c r="U169" s="4">
        <f>IF($R169&gt;$X$15,1,0)</f>
        <v>0</v>
      </c>
      <c r="V169" s="4"/>
      <c r="W169" s="4"/>
      <c r="X169" s="4"/>
      <c r="Y169" s="4"/>
      <c r="Z169" s="4"/>
      <c r="AA169" s="4"/>
      <c r="AB169" s="4"/>
      <c r="AC169" s="4"/>
      <c r="AD169" s="4"/>
      <c r="AE169" s="4"/>
      <c r="AF169" s="4"/>
      <c r="AG169" s="4"/>
      <c r="AH169" s="4"/>
      <c r="AI169" s="4"/>
      <c r="AJ169" s="4"/>
    </row>
    <row r="170" spans="1:36" ht="15.75" customHeight="1">
      <c r="A170" s="4">
        <v>1</v>
      </c>
      <c r="B170" s="4">
        <v>41</v>
      </c>
      <c r="C170" s="4">
        <v>4</v>
      </c>
      <c r="D170" s="4">
        <v>1</v>
      </c>
      <c r="E170" s="4">
        <v>20</v>
      </c>
      <c r="F170" s="4">
        <v>1</v>
      </c>
      <c r="G170" s="4">
        <v>0</v>
      </c>
      <c r="H170" s="4">
        <v>1</v>
      </c>
      <c r="I170" s="4">
        <v>244</v>
      </c>
      <c r="J170" s="4">
        <v>139</v>
      </c>
      <c r="K170" s="4">
        <v>86</v>
      </c>
      <c r="L170" s="4">
        <v>30.77</v>
      </c>
      <c r="M170" s="4">
        <v>60</v>
      </c>
      <c r="N170" s="4">
        <v>67</v>
      </c>
      <c r="O170" s="4">
        <v>0</v>
      </c>
      <c r="P170" s="5">
        <f>$AI$9+SUMPRODUCT($A170*$AI$10+$B170*$AI$11+$C170*$AI$12+$D170*$AI$13+$E170*$AI$14+$F170*$AI$15+$G170*$AI$16+$H170*$AI$17+$I170*$AI$18+$J170*$AI$19+$K170*$AI$20+$L170*$AI$21+$M170*$AI$22+$N170*$AI$24)</f>
        <v>-1.6921090447000013</v>
      </c>
      <c r="Q170" s="4">
        <f t="shared" si="58"/>
        <v>0.18413077415835311</v>
      </c>
      <c r="R170" s="4">
        <f t="shared" si="59"/>
        <v>0.15549868154488941</v>
      </c>
      <c r="S170" s="4">
        <f t="shared" si="60"/>
        <v>0.84450131845511056</v>
      </c>
      <c r="T170" s="4">
        <f t="shared" si="61"/>
        <v>-7.339966806179174E-2</v>
      </c>
      <c r="U170" s="4">
        <f>IF($R170&gt;$X$15,1,0)</f>
        <v>0</v>
      </c>
      <c r="V170" s="4"/>
      <c r="W170" s="4"/>
      <c r="X170" s="4"/>
      <c r="Y170" s="4"/>
      <c r="Z170" s="4"/>
      <c r="AA170" s="4"/>
      <c r="AB170" s="4"/>
      <c r="AC170" s="4"/>
      <c r="AD170" s="4"/>
      <c r="AE170" s="4"/>
      <c r="AF170" s="4"/>
      <c r="AG170" s="4"/>
      <c r="AH170" s="4"/>
      <c r="AI170" s="4"/>
      <c r="AJ170" s="4"/>
    </row>
    <row r="171" spans="1:36" ht="15.75" customHeight="1">
      <c r="A171" s="4">
        <v>0</v>
      </c>
      <c r="B171" s="4">
        <v>47</v>
      </c>
      <c r="C171" s="4">
        <v>2</v>
      </c>
      <c r="D171" s="4">
        <v>0</v>
      </c>
      <c r="E171" s="4">
        <v>0</v>
      </c>
      <c r="F171" s="4">
        <v>0</v>
      </c>
      <c r="G171" s="4">
        <v>0</v>
      </c>
      <c r="H171" s="4">
        <v>0</v>
      </c>
      <c r="I171" s="4">
        <v>174</v>
      </c>
      <c r="J171" s="4">
        <v>118</v>
      </c>
      <c r="K171" s="4">
        <v>86.5</v>
      </c>
      <c r="L171" s="4">
        <v>26.15</v>
      </c>
      <c r="M171" s="4">
        <v>110</v>
      </c>
      <c r="N171" s="4">
        <v>86</v>
      </c>
      <c r="O171" s="4">
        <v>0</v>
      </c>
      <c r="P171" s="5">
        <f>$AI$9+SUMPRODUCT($A171*$AI$10+$B171*$AI$11+$C171*$AI$12+$D171*$AI$13+$E171*$AI$14+$F171*$AI$15+$G171*$AI$16+$H171*$AI$17+$I171*$AI$18+$J171*$AI$19+$K171*$AI$20+$L171*$AI$21+$M171*$AI$22+$N171*$AI$24)</f>
        <v>-3.1413080665000006</v>
      </c>
      <c r="Q171" s="4">
        <f t="shared" si="58"/>
        <v>4.3226218137119042E-2</v>
      </c>
      <c r="R171" s="4">
        <f t="shared" si="59"/>
        <v>4.1435133996447833E-2</v>
      </c>
      <c r="S171" s="4">
        <f t="shared" si="60"/>
        <v>0.95856486600355217</v>
      </c>
      <c r="T171" s="4">
        <f t="shared" si="61"/>
        <v>-1.8378493120585777E-2</v>
      </c>
      <c r="U171" s="4">
        <f>IF($R171&gt;$X$15,1,0)</f>
        <v>0</v>
      </c>
      <c r="V171" s="4"/>
      <c r="W171" s="4"/>
      <c r="X171" s="4"/>
      <c r="Y171" s="4"/>
      <c r="Z171" s="4"/>
      <c r="AA171" s="4"/>
      <c r="AB171" s="4"/>
      <c r="AC171" s="4"/>
      <c r="AD171" s="4"/>
      <c r="AE171" s="4"/>
      <c r="AF171" s="4"/>
      <c r="AG171" s="4"/>
      <c r="AH171" s="4"/>
      <c r="AI171" s="4"/>
      <c r="AJ171" s="4"/>
    </row>
    <row r="172" spans="1:36" ht="15.75" customHeight="1">
      <c r="A172" s="4">
        <v>1</v>
      </c>
      <c r="B172" s="4">
        <v>57</v>
      </c>
      <c r="C172" s="4">
        <v>2</v>
      </c>
      <c r="D172" s="4">
        <v>1</v>
      </c>
      <c r="E172" s="4">
        <v>1</v>
      </c>
      <c r="F172" s="4">
        <v>0</v>
      </c>
      <c r="G172" s="4">
        <v>0</v>
      </c>
      <c r="H172" s="4">
        <v>0</v>
      </c>
      <c r="I172" s="4">
        <v>242</v>
      </c>
      <c r="J172" s="4">
        <v>102</v>
      </c>
      <c r="K172" s="4">
        <v>61</v>
      </c>
      <c r="L172" s="4">
        <v>23.5</v>
      </c>
      <c r="M172" s="4">
        <v>70</v>
      </c>
      <c r="N172" s="4">
        <v>82</v>
      </c>
      <c r="O172" s="4">
        <v>0</v>
      </c>
      <c r="P172" s="5">
        <f>$AI$9+SUMPRODUCT($A172*$AI$10+$B172*$AI$11+$C172*$AI$12+$D172*$AI$13+$E172*$AI$14+$F172*$AI$15+$G172*$AI$16+$H172*$AI$17+$I172*$AI$18+$J172*$AI$19+$K172*$AI$20+$L172*$AI$21+$M172*$AI$22+$N172*$AI$24)</f>
        <v>-1.7618500250000011</v>
      </c>
      <c r="Q172" s="4">
        <f t="shared" si="58"/>
        <v>0.1717268707621091</v>
      </c>
      <c r="R172" s="4">
        <f t="shared" si="59"/>
        <v>0.14655878861121902</v>
      </c>
      <c r="S172" s="4">
        <f t="shared" si="60"/>
        <v>0.85344121138878104</v>
      </c>
      <c r="T172" s="4">
        <f t="shared" si="61"/>
        <v>-6.8826389544902847E-2</v>
      </c>
      <c r="U172" s="4">
        <f>IF($R172&gt;$X$15,1,0)</f>
        <v>0</v>
      </c>
      <c r="V172" s="4"/>
      <c r="W172" s="4"/>
      <c r="X172" s="4"/>
      <c r="Y172" s="4"/>
      <c r="Z172" s="4"/>
      <c r="AA172" s="4"/>
      <c r="AB172" s="4"/>
      <c r="AC172" s="4"/>
      <c r="AD172" s="4"/>
      <c r="AE172" s="4"/>
      <c r="AF172" s="4"/>
      <c r="AG172" s="4"/>
      <c r="AH172" s="4"/>
      <c r="AI172" s="4"/>
      <c r="AJ172" s="4"/>
    </row>
    <row r="173" spans="1:36" ht="15.75" customHeight="1">
      <c r="A173" s="4">
        <v>1</v>
      </c>
      <c r="B173" s="4">
        <v>50</v>
      </c>
      <c r="C173" s="4">
        <v>1</v>
      </c>
      <c r="D173" s="4">
        <v>0</v>
      </c>
      <c r="E173" s="4">
        <v>0</v>
      </c>
      <c r="F173" s="4">
        <v>0</v>
      </c>
      <c r="G173" s="4">
        <v>0</v>
      </c>
      <c r="H173" s="4">
        <v>0</v>
      </c>
      <c r="I173" s="4">
        <v>301</v>
      </c>
      <c r="J173" s="4">
        <v>117.5</v>
      </c>
      <c r="K173" s="4">
        <v>80</v>
      </c>
      <c r="L173" s="4">
        <v>28.04</v>
      </c>
      <c r="M173" s="4">
        <v>60</v>
      </c>
      <c r="N173" s="4">
        <v>72</v>
      </c>
      <c r="O173" s="4">
        <v>0</v>
      </c>
      <c r="P173" s="5">
        <f>$AI$9+SUMPRODUCT($A173*$AI$10+$B173*$AI$11+$C173*$AI$12+$D173*$AI$13+$E173*$AI$14+$F173*$AI$15+$G173*$AI$16+$H173*$AI$17+$I173*$AI$18+$J173*$AI$19+$K173*$AI$20+$L173*$AI$21+$M173*$AI$22+$N173*$AI$24)</f>
        <v>-1.9603039144000007</v>
      </c>
      <c r="Q173" s="4">
        <f t="shared" si="58"/>
        <v>0.14081561852302774</v>
      </c>
      <c r="R173" s="4">
        <f t="shared" si="59"/>
        <v>0.12343416082025294</v>
      </c>
      <c r="S173" s="4">
        <f t="shared" si="60"/>
        <v>0.87656583917974706</v>
      </c>
      <c r="T173" s="4">
        <f t="shared" si="61"/>
        <v>-5.7215458328209394E-2</v>
      </c>
      <c r="U173" s="4">
        <f>IF($R173&gt;$X$15,1,0)</f>
        <v>0</v>
      </c>
      <c r="V173" s="4"/>
      <c r="W173" s="4"/>
      <c r="X173" s="4"/>
      <c r="Y173" s="4"/>
      <c r="Z173" s="4"/>
      <c r="AA173" s="4"/>
      <c r="AB173" s="4"/>
      <c r="AC173" s="4"/>
      <c r="AD173" s="4"/>
      <c r="AE173" s="4"/>
      <c r="AF173" s="4"/>
      <c r="AG173" s="4"/>
      <c r="AH173" s="4"/>
      <c r="AI173" s="4"/>
      <c r="AJ173" s="4"/>
    </row>
    <row r="174" spans="1:36" ht="15.75" customHeight="1">
      <c r="A174" s="4">
        <v>0</v>
      </c>
      <c r="B174" s="4">
        <v>62</v>
      </c>
      <c r="C174" s="4">
        <v>1</v>
      </c>
      <c r="D174" s="4">
        <v>0</v>
      </c>
      <c r="E174" s="4">
        <v>0</v>
      </c>
      <c r="F174" s="4">
        <v>0</v>
      </c>
      <c r="G174" s="4">
        <v>0</v>
      </c>
      <c r="H174" s="4">
        <v>1</v>
      </c>
      <c r="I174" s="4">
        <v>266</v>
      </c>
      <c r="J174" s="4">
        <v>173</v>
      </c>
      <c r="K174" s="4">
        <v>89</v>
      </c>
      <c r="L174" s="4">
        <v>42</v>
      </c>
      <c r="M174" s="4">
        <v>62</v>
      </c>
      <c r="N174" s="4">
        <v>75</v>
      </c>
      <c r="O174" s="4">
        <v>0</v>
      </c>
      <c r="P174" s="5">
        <f>$AI$9+SUMPRODUCT($A174*$AI$10+$B174*$AI$11+$C174*$AI$12+$D174*$AI$13+$E174*$AI$14+$F174*$AI$15+$G174*$AI$16+$H174*$AI$17+$I174*$AI$18+$J174*$AI$19+$K174*$AI$20+$L174*$AI$21+$M174*$AI$22+$N174*$AI$24)</f>
        <v>-0.67420760999999985</v>
      </c>
      <c r="Q174" s="4">
        <f t="shared" si="58"/>
        <v>0.50956003095095614</v>
      </c>
      <c r="R174" s="4">
        <f t="shared" si="59"/>
        <v>0.33755532771356955</v>
      </c>
      <c r="S174" s="4">
        <f t="shared" si="60"/>
        <v>0.66244467228643045</v>
      </c>
      <c r="T174" s="4">
        <f t="shared" si="61"/>
        <v>-0.1788503883709413</v>
      </c>
      <c r="U174" s="4">
        <f>IF($R174&gt;$X$15,1,0)</f>
        <v>0</v>
      </c>
      <c r="V174" s="4"/>
      <c r="W174" s="4"/>
      <c r="X174" s="4"/>
      <c r="Y174" s="4"/>
      <c r="Z174" s="4"/>
      <c r="AA174" s="4"/>
      <c r="AB174" s="4"/>
      <c r="AC174" s="4"/>
      <c r="AD174" s="4"/>
      <c r="AE174" s="4"/>
      <c r="AF174" s="4"/>
      <c r="AG174" s="4"/>
      <c r="AH174" s="4"/>
      <c r="AI174" s="4"/>
      <c r="AJ174" s="4"/>
    </row>
    <row r="175" spans="1:36" ht="15.75" customHeight="1">
      <c r="A175" s="4">
        <v>1</v>
      </c>
      <c r="B175" s="4">
        <v>39</v>
      </c>
      <c r="C175" s="4">
        <v>2</v>
      </c>
      <c r="D175" s="4">
        <v>0</v>
      </c>
      <c r="E175" s="4">
        <v>0</v>
      </c>
      <c r="F175" s="4">
        <v>0</v>
      </c>
      <c r="G175" s="4">
        <v>0</v>
      </c>
      <c r="H175" s="4">
        <v>0</v>
      </c>
      <c r="I175" s="4">
        <v>167</v>
      </c>
      <c r="J175" s="4">
        <v>109</v>
      </c>
      <c r="K175" s="4">
        <v>78</v>
      </c>
      <c r="L175" s="4">
        <v>21.19</v>
      </c>
      <c r="M175" s="4">
        <v>68</v>
      </c>
      <c r="N175" s="4">
        <v>71</v>
      </c>
      <c r="O175" s="4">
        <v>0</v>
      </c>
      <c r="P175" s="5">
        <f>$AI$9+SUMPRODUCT($A175*$AI$10+$B175*$AI$11+$C175*$AI$12+$D175*$AI$13+$E175*$AI$14+$F175*$AI$15+$G175*$AI$16+$H175*$AI$17+$I175*$AI$18+$J175*$AI$19+$K175*$AI$20+$L175*$AI$21+$M175*$AI$22+$N175*$AI$24)</f>
        <v>-3.2196145209000004</v>
      </c>
      <c r="Q175" s="4">
        <f t="shared" si="58"/>
        <v>3.9970463069477817E-2</v>
      </c>
      <c r="R175" s="4">
        <f t="shared" si="59"/>
        <v>3.8434229133301349E-2</v>
      </c>
      <c r="S175" s="4">
        <f t="shared" si="60"/>
        <v>0.9615657708666987</v>
      </c>
      <c r="T175" s="4">
        <f t="shared" si="61"/>
        <v>-1.7021004771760103E-2</v>
      </c>
      <c r="U175" s="4">
        <f>IF($R175&gt;$X$15,1,0)</f>
        <v>0</v>
      </c>
      <c r="V175" s="4"/>
      <c r="W175" s="4"/>
      <c r="X175" s="4"/>
      <c r="Y175" s="4"/>
      <c r="Z175" s="4"/>
      <c r="AA175" s="4"/>
      <c r="AB175" s="4"/>
      <c r="AC175" s="4"/>
      <c r="AD175" s="4"/>
      <c r="AE175" s="4"/>
      <c r="AF175" s="4"/>
      <c r="AG175" s="4"/>
      <c r="AH175" s="4"/>
      <c r="AI175" s="4"/>
      <c r="AJ175" s="4"/>
    </row>
    <row r="176" spans="1:36" ht="15.75" customHeight="1">
      <c r="A176" s="4">
        <v>0</v>
      </c>
      <c r="B176" s="4">
        <v>37</v>
      </c>
      <c r="C176" s="4">
        <v>4</v>
      </c>
      <c r="D176" s="4">
        <v>1</v>
      </c>
      <c r="E176" s="4">
        <v>40</v>
      </c>
      <c r="F176" s="4">
        <v>0</v>
      </c>
      <c r="G176" s="4">
        <v>0</v>
      </c>
      <c r="H176" s="4">
        <v>0</v>
      </c>
      <c r="I176" s="4">
        <v>205</v>
      </c>
      <c r="J176" s="4">
        <v>110</v>
      </c>
      <c r="K176" s="4">
        <v>78</v>
      </c>
      <c r="L176" s="4">
        <v>24.43</v>
      </c>
      <c r="M176" s="4">
        <v>80</v>
      </c>
      <c r="N176" s="4">
        <v>75</v>
      </c>
      <c r="O176" s="4">
        <v>0</v>
      </c>
      <c r="P176" s="5">
        <f>$AI$9+SUMPRODUCT($A176*$AI$10+$B176*$AI$11+$C176*$AI$12+$D176*$AI$13+$E176*$AI$14+$F176*$AI$15+$G176*$AI$16+$H176*$AI$17+$I176*$AI$18+$J176*$AI$19+$K176*$AI$20+$L176*$AI$21+$M176*$AI$22+$N176*$AI$24)</f>
        <v>-3.0937466973000003</v>
      </c>
      <c r="Q176" s="4">
        <f t="shared" si="58"/>
        <v>4.5331791328736236E-2</v>
      </c>
      <c r="R176" s="4">
        <f t="shared" si="59"/>
        <v>4.3365935777304104E-2</v>
      </c>
      <c r="S176" s="4">
        <f t="shared" si="60"/>
        <v>0.95663406422269592</v>
      </c>
      <c r="T176" s="4">
        <f t="shared" si="61"/>
        <v>-1.9254158650600442E-2</v>
      </c>
      <c r="U176" s="4">
        <f>IF($R176&gt;$X$15,1,0)</f>
        <v>0</v>
      </c>
      <c r="V176" s="4"/>
      <c r="W176" s="4"/>
      <c r="X176" s="4"/>
      <c r="Y176" s="4"/>
      <c r="Z176" s="4"/>
      <c r="AA176" s="4"/>
      <c r="AB176" s="4"/>
      <c r="AC176" s="4"/>
      <c r="AD176" s="4"/>
      <c r="AE176" s="4"/>
      <c r="AF176" s="4"/>
      <c r="AG176" s="4"/>
      <c r="AH176" s="4"/>
      <c r="AI176" s="4"/>
      <c r="AJ176" s="4"/>
    </row>
    <row r="177" spans="1:36" ht="15.75" customHeight="1">
      <c r="A177" s="4">
        <v>1</v>
      </c>
      <c r="B177" s="4">
        <v>48</v>
      </c>
      <c r="C177" s="4">
        <v>1</v>
      </c>
      <c r="D177" s="4">
        <v>1</v>
      </c>
      <c r="E177" s="4">
        <v>20</v>
      </c>
      <c r="F177" s="4">
        <v>0</v>
      </c>
      <c r="G177" s="4">
        <v>0</v>
      </c>
      <c r="H177" s="4">
        <v>0</v>
      </c>
      <c r="I177" s="4">
        <v>210</v>
      </c>
      <c r="J177" s="4">
        <v>109</v>
      </c>
      <c r="K177" s="4">
        <v>77</v>
      </c>
      <c r="L177" s="4">
        <v>24.12</v>
      </c>
      <c r="M177" s="4">
        <v>73</v>
      </c>
      <c r="N177" s="4">
        <v>79</v>
      </c>
      <c r="O177" s="4">
        <v>1</v>
      </c>
      <c r="P177" s="5">
        <f>$AI$9+SUMPRODUCT($A177*$AI$10+$B177*$AI$11+$C177*$AI$12+$D177*$AI$13+$E177*$AI$14+$F177*$AI$15+$G177*$AI$16+$H177*$AI$17+$I177*$AI$18+$J177*$AI$19+$K177*$AI$20+$L177*$AI$21+$M177*$AI$22+$N177*$AI$24)</f>
        <v>-2.0055449632000002</v>
      </c>
      <c r="Q177" s="4">
        <f t="shared" si="58"/>
        <v>0.13458693078225528</v>
      </c>
      <c r="R177" s="4">
        <f t="shared" si="59"/>
        <v>0.11862196463823413</v>
      </c>
      <c r="S177" s="4">
        <f t="shared" si="60"/>
        <v>0.11862196463823413</v>
      </c>
      <c r="T177" s="4">
        <f t="shared" si="61"/>
        <v>-0.92583488738008846</v>
      </c>
      <c r="U177" s="4">
        <f>IF($R177&gt;$X$15,1,0)</f>
        <v>0</v>
      </c>
      <c r="V177" s="4"/>
      <c r="W177" s="4"/>
      <c r="X177" s="4"/>
      <c r="Y177" s="4"/>
      <c r="Z177" s="4"/>
      <c r="AA177" s="4"/>
      <c r="AB177" s="4"/>
      <c r="AC177" s="4"/>
      <c r="AD177" s="4"/>
      <c r="AE177" s="4"/>
      <c r="AF177" s="4"/>
      <c r="AG177" s="4"/>
      <c r="AH177" s="4"/>
      <c r="AI177" s="4"/>
      <c r="AJ177" s="4"/>
    </row>
    <row r="178" spans="1:36" ht="15.75" customHeight="1">
      <c r="A178" s="4">
        <v>0</v>
      </c>
      <c r="B178" s="4">
        <v>46</v>
      </c>
      <c r="C178" s="4">
        <v>2</v>
      </c>
      <c r="D178" s="4">
        <v>1</v>
      </c>
      <c r="E178" s="4">
        <v>20</v>
      </c>
      <c r="F178" s="4">
        <v>0</v>
      </c>
      <c r="G178" s="4">
        <v>0</v>
      </c>
      <c r="H178" s="4">
        <v>1</v>
      </c>
      <c r="I178" s="4">
        <v>197</v>
      </c>
      <c r="J178" s="4">
        <v>144</v>
      </c>
      <c r="K178" s="4">
        <v>78</v>
      </c>
      <c r="L178" s="4">
        <v>22.51</v>
      </c>
      <c r="M178" s="4">
        <v>72</v>
      </c>
      <c r="N178" s="4">
        <v>60</v>
      </c>
      <c r="O178" s="4">
        <v>0</v>
      </c>
      <c r="P178" s="5">
        <f>$AI$9+SUMPRODUCT($A178*$AI$10+$B178*$AI$11+$C178*$AI$12+$D178*$AI$13+$E178*$AI$14+$F178*$AI$15+$G178*$AI$16+$H178*$AI$17+$I178*$AI$18+$J178*$AI$19+$K178*$AI$20+$L178*$AI$21+$M178*$AI$22+$N178*$AI$24)</f>
        <v>-2.1423854761000012</v>
      </c>
      <c r="Q178" s="4">
        <f t="shared" si="58"/>
        <v>0.11737451469689486</v>
      </c>
      <c r="R178" s="4">
        <f t="shared" si="59"/>
        <v>0.10504491838059733</v>
      </c>
      <c r="S178" s="4">
        <f t="shared" si="60"/>
        <v>0.89495508161940263</v>
      </c>
      <c r="T178" s="4">
        <f t="shared" si="61"/>
        <v>-4.8198761661044469E-2</v>
      </c>
      <c r="U178" s="4">
        <f>IF($R178&gt;$X$15,1,0)</f>
        <v>0</v>
      </c>
      <c r="V178" s="4"/>
      <c r="W178" s="4"/>
      <c r="X178" s="4"/>
      <c r="Y178" s="4"/>
      <c r="Z178" s="4"/>
      <c r="AA178" s="4"/>
      <c r="AB178" s="4"/>
      <c r="AC178" s="4"/>
      <c r="AD178" s="4"/>
      <c r="AE178" s="4"/>
      <c r="AF178" s="4"/>
      <c r="AG178" s="4"/>
      <c r="AH178" s="4"/>
      <c r="AI178" s="4"/>
      <c r="AJ178" s="4"/>
    </row>
    <row r="179" spans="1:36" ht="15.75" customHeight="1">
      <c r="A179" s="4">
        <v>0</v>
      </c>
      <c r="B179" s="4">
        <v>52</v>
      </c>
      <c r="C179" s="4">
        <v>1</v>
      </c>
      <c r="D179" s="4">
        <v>0</v>
      </c>
      <c r="E179" s="4">
        <v>0</v>
      </c>
      <c r="F179" s="4">
        <v>0</v>
      </c>
      <c r="G179" s="4">
        <v>0</v>
      </c>
      <c r="H179" s="4">
        <v>0</v>
      </c>
      <c r="I179" s="4">
        <v>235</v>
      </c>
      <c r="J179" s="4">
        <v>129.5</v>
      </c>
      <c r="K179" s="4">
        <v>83</v>
      </c>
      <c r="L179" s="4">
        <v>28.86</v>
      </c>
      <c r="M179" s="4">
        <v>65</v>
      </c>
      <c r="N179" s="4">
        <v>79</v>
      </c>
      <c r="O179" s="4">
        <v>1</v>
      </c>
      <c r="P179" s="5">
        <f>$AI$9+SUMPRODUCT($A179*$AI$10+$B179*$AI$11+$C179*$AI$12+$D179*$AI$13+$E179*$AI$14+$F179*$AI$15+$G179*$AI$16+$H179*$AI$17+$I179*$AI$18+$J179*$AI$19+$K179*$AI$20+$L179*$AI$21+$M179*$AI$22+$N179*$AI$24)</f>
        <v>-2.3295768146000011</v>
      </c>
      <c r="Q179" s="4">
        <f t="shared" si="58"/>
        <v>9.7336929942559505E-2</v>
      </c>
      <c r="R179" s="4">
        <f t="shared" si="59"/>
        <v>8.8702865352079829E-2</v>
      </c>
      <c r="S179" s="4">
        <f t="shared" si="60"/>
        <v>8.8702865352079829E-2</v>
      </c>
      <c r="T179" s="4">
        <f t="shared" si="61"/>
        <v>-1.0520623510082077</v>
      </c>
      <c r="U179" s="4">
        <f>IF($R179&gt;$X$15,1,0)</f>
        <v>0</v>
      </c>
      <c r="V179" s="4"/>
      <c r="W179" s="4"/>
      <c r="X179" s="4"/>
      <c r="Y179" s="4"/>
      <c r="Z179" s="4"/>
      <c r="AA179" s="4"/>
      <c r="AB179" s="4"/>
      <c r="AC179" s="4"/>
      <c r="AD179" s="4"/>
      <c r="AE179" s="4"/>
      <c r="AF179" s="4"/>
      <c r="AG179" s="4"/>
      <c r="AH179" s="4"/>
      <c r="AI179" s="4"/>
      <c r="AJ179" s="4"/>
    </row>
    <row r="180" spans="1:36" ht="15.75" customHeight="1">
      <c r="A180" s="4">
        <v>1</v>
      </c>
      <c r="B180" s="4">
        <v>38</v>
      </c>
      <c r="C180" s="4">
        <v>2</v>
      </c>
      <c r="D180" s="4">
        <v>0</v>
      </c>
      <c r="E180" s="4">
        <v>0</v>
      </c>
      <c r="F180" s="4">
        <v>0</v>
      </c>
      <c r="G180" s="4">
        <v>0</v>
      </c>
      <c r="H180" s="4">
        <v>0</v>
      </c>
      <c r="I180" s="4">
        <v>220</v>
      </c>
      <c r="J180" s="4">
        <v>122</v>
      </c>
      <c r="K180" s="4">
        <v>80.5</v>
      </c>
      <c r="L180" s="4">
        <v>21.66</v>
      </c>
      <c r="M180" s="4">
        <v>73</v>
      </c>
      <c r="N180" s="4">
        <v>77</v>
      </c>
      <c r="O180" s="4">
        <v>0</v>
      </c>
      <c r="P180" s="5">
        <f>$AI$9+SUMPRODUCT($A180*$AI$10+$B180*$AI$11+$C180*$AI$12+$D180*$AI$13+$E180*$AI$14+$F180*$AI$15+$G180*$AI$16+$H180*$AI$17+$I180*$AI$18+$J180*$AI$19+$K180*$AI$20+$L180*$AI$21+$M180*$AI$22+$N180*$AI$24)</f>
        <v>-2.9392139126000014</v>
      </c>
      <c r="Q180" s="4">
        <f t="shared" si="58"/>
        <v>5.2907302159633844E-2</v>
      </c>
      <c r="R180" s="4">
        <f t="shared" si="59"/>
        <v>5.0248775035670178E-2</v>
      </c>
      <c r="S180" s="4">
        <f t="shared" si="60"/>
        <v>0.94975122496432984</v>
      </c>
      <c r="T180" s="4">
        <f t="shared" si="61"/>
        <v>-2.2390137631198449E-2</v>
      </c>
      <c r="U180" s="4">
        <f>IF($R180&gt;$X$15,1,0)</f>
        <v>0</v>
      </c>
      <c r="V180" s="4"/>
      <c r="W180" s="4"/>
      <c r="X180" s="4"/>
      <c r="Y180" s="4"/>
      <c r="Z180" s="4"/>
      <c r="AA180" s="4"/>
      <c r="AB180" s="4"/>
      <c r="AC180" s="4"/>
      <c r="AD180" s="4"/>
      <c r="AE180" s="4"/>
      <c r="AF180" s="4"/>
      <c r="AG180" s="4"/>
      <c r="AH180" s="4"/>
      <c r="AI180" s="4"/>
      <c r="AJ180" s="4"/>
    </row>
    <row r="181" spans="1:36" ht="15.75" customHeight="1">
      <c r="A181" s="4">
        <v>0</v>
      </c>
      <c r="B181" s="4">
        <v>50</v>
      </c>
      <c r="C181" s="4">
        <v>2</v>
      </c>
      <c r="D181" s="4">
        <v>1</v>
      </c>
      <c r="E181" s="4">
        <v>20</v>
      </c>
      <c r="F181" s="4">
        <v>0</v>
      </c>
      <c r="G181" s="4">
        <v>0</v>
      </c>
      <c r="H181" s="4">
        <v>0</v>
      </c>
      <c r="I181" s="4">
        <v>265</v>
      </c>
      <c r="J181" s="4">
        <v>110</v>
      </c>
      <c r="K181" s="4">
        <v>74</v>
      </c>
      <c r="L181" s="4">
        <v>25.26</v>
      </c>
      <c r="M181" s="4">
        <v>80</v>
      </c>
      <c r="N181" s="4">
        <v>88</v>
      </c>
      <c r="O181" s="4">
        <v>0</v>
      </c>
      <c r="P181" s="5">
        <f>$AI$9+SUMPRODUCT($A181*$AI$10+$B181*$AI$11+$C181*$AI$12+$D181*$AI$13+$E181*$AI$14+$F181*$AI$15+$G181*$AI$16+$H181*$AI$17+$I181*$AI$18+$J181*$AI$19+$K181*$AI$20+$L181*$AI$21+$M181*$AI$22+$N181*$AI$24)</f>
        <v>-2.2751834886000015</v>
      </c>
      <c r="Q181" s="4">
        <f t="shared" si="58"/>
        <v>0.10277804810485384</v>
      </c>
      <c r="R181" s="4">
        <f t="shared" si="59"/>
        <v>9.3199214729999355E-2</v>
      </c>
      <c r="S181" s="4">
        <f t="shared" si="60"/>
        <v>0.90680078527000063</v>
      </c>
      <c r="T181" s="4">
        <f t="shared" si="61"/>
        <v>-4.2488112455665333E-2</v>
      </c>
      <c r="U181" s="4">
        <f>IF($R181&gt;$X$15,1,0)</f>
        <v>0</v>
      </c>
      <c r="V181" s="4"/>
      <c r="W181" s="4"/>
      <c r="X181" s="4"/>
      <c r="Y181" s="4"/>
      <c r="Z181" s="4"/>
      <c r="AA181" s="4"/>
      <c r="AB181" s="4"/>
      <c r="AC181" s="4"/>
      <c r="AD181" s="4"/>
      <c r="AE181" s="4"/>
      <c r="AF181" s="4"/>
      <c r="AG181" s="4"/>
      <c r="AH181" s="4"/>
      <c r="AI181" s="4"/>
      <c r="AJ181" s="4"/>
    </row>
    <row r="182" spans="1:36" ht="15.75" customHeight="1">
      <c r="A182" s="4">
        <v>0</v>
      </c>
      <c r="B182" s="4">
        <v>39</v>
      </c>
      <c r="C182" s="4">
        <v>3</v>
      </c>
      <c r="D182" s="4">
        <v>1</v>
      </c>
      <c r="E182" s="4">
        <v>12</v>
      </c>
      <c r="F182" s="4">
        <v>0</v>
      </c>
      <c r="G182" s="4">
        <v>0</v>
      </c>
      <c r="H182" s="4">
        <v>0</v>
      </c>
      <c r="I182" s="4">
        <v>200</v>
      </c>
      <c r="J182" s="4">
        <v>111</v>
      </c>
      <c r="K182" s="4">
        <v>64</v>
      </c>
      <c r="L182" s="4">
        <v>19.239999999999998</v>
      </c>
      <c r="M182" s="4">
        <v>68</v>
      </c>
      <c r="N182" s="4">
        <v>60</v>
      </c>
      <c r="O182" s="4">
        <v>0</v>
      </c>
      <c r="P182" s="5">
        <f>$AI$9+SUMPRODUCT($A182*$AI$10+$B182*$AI$11+$C182*$AI$12+$D182*$AI$13+$E182*$AI$14+$F182*$AI$15+$G182*$AI$16+$H182*$AI$17+$I182*$AI$18+$J182*$AI$19+$K182*$AI$20+$L182*$AI$21+$M182*$AI$22+$N182*$AI$24)</f>
        <v>-3.4646103964000012</v>
      </c>
      <c r="Q182" s="4">
        <f t="shared" si="58"/>
        <v>3.1285191875617041E-2</v>
      </c>
      <c r="R182" s="4">
        <f t="shared" si="59"/>
        <v>3.0336120524253916E-2</v>
      </c>
      <c r="S182" s="4">
        <f t="shared" si="60"/>
        <v>0.96966387947574606</v>
      </c>
      <c r="T182" s="4">
        <f t="shared" si="61"/>
        <v>-1.3378781801970555E-2</v>
      </c>
      <c r="U182" s="4">
        <f>IF($R182&gt;$X$15,1,0)</f>
        <v>0</v>
      </c>
      <c r="V182" s="4"/>
      <c r="W182" s="4"/>
      <c r="X182" s="4"/>
      <c r="Y182" s="4"/>
      <c r="Z182" s="4"/>
      <c r="AA182" s="4"/>
      <c r="AB182" s="4"/>
      <c r="AC182" s="4"/>
      <c r="AD182" s="4"/>
      <c r="AE182" s="4"/>
      <c r="AF182" s="4"/>
      <c r="AG182" s="4"/>
      <c r="AH182" s="4"/>
      <c r="AI182" s="4"/>
      <c r="AJ182" s="4"/>
    </row>
    <row r="183" spans="1:36" ht="15.75" customHeight="1">
      <c r="A183" s="4">
        <v>0</v>
      </c>
      <c r="B183" s="4">
        <v>55</v>
      </c>
      <c r="C183" s="4">
        <v>1</v>
      </c>
      <c r="D183" s="4">
        <v>1</v>
      </c>
      <c r="E183" s="4">
        <v>4</v>
      </c>
      <c r="F183" s="4">
        <v>0</v>
      </c>
      <c r="G183" s="4">
        <v>0</v>
      </c>
      <c r="H183" s="4">
        <v>0</v>
      </c>
      <c r="I183" s="4">
        <v>308</v>
      </c>
      <c r="J183" s="4">
        <v>124</v>
      </c>
      <c r="K183" s="4">
        <v>76</v>
      </c>
      <c r="L183" s="4">
        <v>27.23</v>
      </c>
      <c r="M183" s="4">
        <v>75</v>
      </c>
      <c r="N183" s="4">
        <v>68</v>
      </c>
      <c r="O183" s="4">
        <v>0</v>
      </c>
      <c r="P183" s="5">
        <f>$AI$9+SUMPRODUCT($A183*$AI$10+$B183*$AI$11+$C183*$AI$12+$D183*$AI$13+$E183*$AI$14+$F183*$AI$15+$G183*$AI$16+$H183*$AI$17+$I183*$AI$18+$J183*$AI$19+$K183*$AI$20+$L183*$AI$21+$M183*$AI$22+$N183*$AI$24)</f>
        <v>-2.0063744653000013</v>
      </c>
      <c r="Q183" s="4">
        <f t="shared" si="58"/>
        <v>0.13447533693060459</v>
      </c>
      <c r="R183" s="4">
        <f t="shared" si="59"/>
        <v>0.11853526696705122</v>
      </c>
      <c r="S183" s="4">
        <f t="shared" si="60"/>
        <v>0.88146473303294881</v>
      </c>
      <c r="T183" s="4">
        <f t="shared" si="61"/>
        <v>-5.4795058924021034E-2</v>
      </c>
      <c r="U183" s="4">
        <f>IF($R183&gt;$X$15,1,0)</f>
        <v>0</v>
      </c>
      <c r="V183" s="4"/>
      <c r="W183" s="4"/>
      <c r="X183" s="4"/>
      <c r="Y183" s="4"/>
      <c r="Z183" s="4"/>
      <c r="AA183" s="4"/>
      <c r="AB183" s="4"/>
      <c r="AC183" s="4"/>
      <c r="AD183" s="4"/>
      <c r="AE183" s="4"/>
      <c r="AF183" s="4"/>
      <c r="AG183" s="4"/>
      <c r="AH183" s="4"/>
      <c r="AI183" s="4"/>
      <c r="AJ183" s="4"/>
    </row>
    <row r="184" spans="1:36" ht="15.75" customHeight="1">
      <c r="A184" s="4">
        <v>1</v>
      </c>
      <c r="B184" s="4">
        <v>62</v>
      </c>
      <c r="C184" s="4">
        <v>1</v>
      </c>
      <c r="D184" s="4">
        <v>1</v>
      </c>
      <c r="E184" s="4">
        <v>20</v>
      </c>
      <c r="F184" s="4">
        <v>0</v>
      </c>
      <c r="G184" s="4">
        <v>0</v>
      </c>
      <c r="H184" s="4">
        <v>1</v>
      </c>
      <c r="I184" s="4">
        <v>245</v>
      </c>
      <c r="J184" s="4">
        <v>158</v>
      </c>
      <c r="K184" s="4">
        <v>86.5</v>
      </c>
      <c r="L184" s="4">
        <v>26.51</v>
      </c>
      <c r="M184" s="4">
        <v>90</v>
      </c>
      <c r="N184" s="4">
        <v>74</v>
      </c>
      <c r="O184" s="4">
        <v>0</v>
      </c>
      <c r="P184" s="5">
        <f>$AI$9+SUMPRODUCT($A184*$AI$10+$B184*$AI$11+$C184*$AI$12+$D184*$AI$13+$E184*$AI$14+$F184*$AI$15+$G184*$AI$16+$H184*$AI$17+$I184*$AI$18+$J184*$AI$19+$K184*$AI$20+$L184*$AI$21+$M184*$AI$22+$N184*$AI$24)</f>
        <v>-0.16115885610000191</v>
      </c>
      <c r="Q184" s="4">
        <f t="shared" si="58"/>
        <v>0.85115684890949239</v>
      </c>
      <c r="R184" s="4">
        <f t="shared" si="59"/>
        <v>0.45979726105375929</v>
      </c>
      <c r="S184" s="4">
        <f t="shared" si="60"/>
        <v>0.54020273894624071</v>
      </c>
      <c r="T184" s="4">
        <f t="shared" si="61"/>
        <v>-0.26744321817481181</v>
      </c>
      <c r="U184" s="4">
        <f>IF($R184&gt;$X$15,1,0)</f>
        <v>1</v>
      </c>
      <c r="V184" s="4"/>
      <c r="W184" s="4"/>
      <c r="X184" s="4"/>
      <c r="Y184" s="4"/>
      <c r="Z184" s="4"/>
      <c r="AA184" s="4"/>
      <c r="AB184" s="4"/>
      <c r="AC184" s="4"/>
      <c r="AD184" s="4"/>
      <c r="AE184" s="4"/>
      <c r="AF184" s="4"/>
      <c r="AG184" s="4"/>
      <c r="AH184" s="4"/>
      <c r="AI184" s="4"/>
      <c r="AJ184" s="4"/>
    </row>
    <row r="185" spans="1:36" ht="15.75" customHeight="1">
      <c r="A185" s="4">
        <v>0</v>
      </c>
      <c r="B185" s="4">
        <v>60</v>
      </c>
      <c r="C185" s="4">
        <v>3</v>
      </c>
      <c r="D185" s="4">
        <v>0</v>
      </c>
      <c r="E185" s="4">
        <v>0</v>
      </c>
      <c r="F185" s="4">
        <v>0</v>
      </c>
      <c r="G185" s="4">
        <v>0</v>
      </c>
      <c r="H185" s="4">
        <v>1</v>
      </c>
      <c r="I185" s="4">
        <v>325</v>
      </c>
      <c r="J185" s="4">
        <v>182</v>
      </c>
      <c r="K185" s="4">
        <v>106</v>
      </c>
      <c r="L185" s="4">
        <v>27.61</v>
      </c>
      <c r="M185" s="4">
        <v>80</v>
      </c>
      <c r="N185" s="4">
        <v>77</v>
      </c>
      <c r="O185" s="4">
        <v>1</v>
      </c>
      <c r="P185" s="5">
        <f>$AI$9+SUMPRODUCT($A185*$AI$10+$B185*$AI$11+$C185*$AI$12+$D185*$AI$13+$E185*$AI$14+$F185*$AI$15+$G185*$AI$16+$H185*$AI$17+$I185*$AI$18+$J185*$AI$19+$K185*$AI$20+$L185*$AI$21+$M185*$AI$22+$N185*$AI$24)</f>
        <v>-0.83133036710000052</v>
      </c>
      <c r="Q185" s="4">
        <f t="shared" si="58"/>
        <v>0.43546956640269108</v>
      </c>
      <c r="R185" s="4">
        <f t="shared" si="59"/>
        <v>0.30336384455296017</v>
      </c>
      <c r="S185" s="4">
        <f t="shared" si="60"/>
        <v>0.30336384455296017</v>
      </c>
      <c r="T185" s="4">
        <f t="shared" si="61"/>
        <v>-0.51803618046031619</v>
      </c>
      <c r="U185" s="4">
        <f>IF($R185&gt;$X$15,1,0)</f>
        <v>0</v>
      </c>
      <c r="V185" s="4"/>
      <c r="W185" s="4"/>
      <c r="X185" s="4"/>
      <c r="Y185" s="4"/>
      <c r="Z185" s="4"/>
      <c r="AA185" s="4"/>
      <c r="AB185" s="4"/>
      <c r="AC185" s="4"/>
      <c r="AD185" s="4"/>
      <c r="AE185" s="4"/>
      <c r="AF185" s="4"/>
      <c r="AG185" s="4"/>
      <c r="AH185" s="4"/>
      <c r="AI185" s="4"/>
      <c r="AJ185" s="4"/>
    </row>
    <row r="186" spans="1:36" ht="15.75" customHeight="1">
      <c r="A186" s="4">
        <v>0</v>
      </c>
      <c r="B186" s="4">
        <v>61</v>
      </c>
      <c r="C186" s="4">
        <v>1</v>
      </c>
      <c r="D186" s="4">
        <v>1</v>
      </c>
      <c r="E186" s="4">
        <v>20</v>
      </c>
      <c r="F186" s="4">
        <v>0</v>
      </c>
      <c r="G186" s="4">
        <v>0</v>
      </c>
      <c r="H186" s="4">
        <v>0</v>
      </c>
      <c r="I186" s="4">
        <v>229</v>
      </c>
      <c r="J186" s="4">
        <v>122</v>
      </c>
      <c r="K186" s="4">
        <v>83</v>
      </c>
      <c r="L186" s="4">
        <v>25.45</v>
      </c>
      <c r="M186" s="4">
        <v>78</v>
      </c>
      <c r="N186" s="4">
        <v>61</v>
      </c>
      <c r="O186" s="4">
        <v>0</v>
      </c>
      <c r="P186" s="5">
        <f>$AI$9+SUMPRODUCT($A186*$AI$10+$B186*$AI$11+$C186*$AI$12+$D186*$AI$13+$E186*$AI$14+$F186*$AI$15+$G186*$AI$16+$H186*$AI$17+$I186*$AI$18+$J186*$AI$19+$K186*$AI$20+$L186*$AI$21+$M186*$AI$22+$N186*$AI$24)</f>
        <v>-1.6552154895000006</v>
      </c>
      <c r="Q186" s="4">
        <f t="shared" si="58"/>
        <v>0.19105088181035695</v>
      </c>
      <c r="R186" s="4">
        <f t="shared" si="59"/>
        <v>0.16040530654741308</v>
      </c>
      <c r="S186" s="4">
        <f t="shared" si="60"/>
        <v>0.83959469345258686</v>
      </c>
      <c r="T186" s="4">
        <f t="shared" si="61"/>
        <v>-7.5930314981898298E-2</v>
      </c>
      <c r="U186" s="4">
        <f>IF($R186&gt;$X$15,1,0)</f>
        <v>0</v>
      </c>
      <c r="V186" s="4"/>
      <c r="W186" s="4"/>
      <c r="X186" s="4"/>
      <c r="Y186" s="4"/>
      <c r="Z186" s="4"/>
      <c r="AA186" s="4"/>
      <c r="AB186" s="4"/>
      <c r="AC186" s="4"/>
      <c r="AD186" s="4"/>
      <c r="AE186" s="4"/>
      <c r="AF186" s="4"/>
      <c r="AG186" s="4"/>
      <c r="AH186" s="4"/>
      <c r="AI186" s="4"/>
      <c r="AJ186" s="4"/>
    </row>
    <row r="187" spans="1:36" ht="15.75" customHeight="1">
      <c r="A187" s="4">
        <v>0</v>
      </c>
      <c r="B187" s="4">
        <v>39</v>
      </c>
      <c r="C187" s="4">
        <v>1</v>
      </c>
      <c r="D187" s="4">
        <v>1</v>
      </c>
      <c r="E187" s="4">
        <v>5</v>
      </c>
      <c r="F187" s="4">
        <v>0</v>
      </c>
      <c r="G187" s="4">
        <v>0</v>
      </c>
      <c r="H187" s="4">
        <v>0</v>
      </c>
      <c r="I187" s="4">
        <v>236</v>
      </c>
      <c r="J187" s="4">
        <v>117.5</v>
      </c>
      <c r="K187" s="4">
        <v>71</v>
      </c>
      <c r="L187" s="4">
        <v>27.27</v>
      </c>
      <c r="M187" s="4">
        <v>77</v>
      </c>
      <c r="N187" s="4">
        <v>74</v>
      </c>
      <c r="O187" s="4">
        <v>0</v>
      </c>
      <c r="P187" s="5">
        <f>$AI$9+SUMPRODUCT($A187*$AI$10+$B187*$AI$11+$C187*$AI$12+$D187*$AI$13+$E187*$AI$14+$F187*$AI$15+$G187*$AI$16+$H187*$AI$17+$I187*$AI$18+$J187*$AI$19+$K187*$AI$20+$L187*$AI$21+$M187*$AI$22+$N187*$AI$24)</f>
        <v>-3.2132500497000009</v>
      </c>
      <c r="Q187" s="4">
        <f t="shared" si="58"/>
        <v>4.0225665182338242E-2</v>
      </c>
      <c r="R187" s="4">
        <f t="shared" si="59"/>
        <v>3.8670133345813186E-2</v>
      </c>
      <c r="S187" s="4">
        <f t="shared" si="60"/>
        <v>0.96132986665418685</v>
      </c>
      <c r="T187" s="4">
        <f t="shared" si="61"/>
        <v>-1.7127564791208388E-2</v>
      </c>
      <c r="U187" s="4">
        <f>IF($R187&gt;$X$15,1,0)</f>
        <v>0</v>
      </c>
      <c r="V187" s="4"/>
      <c r="W187" s="4"/>
      <c r="X187" s="4"/>
      <c r="Y187" s="4"/>
      <c r="Z187" s="4"/>
      <c r="AA187" s="4"/>
      <c r="AB187" s="4"/>
      <c r="AC187" s="4"/>
      <c r="AD187" s="4"/>
      <c r="AE187" s="4"/>
      <c r="AF187" s="4"/>
      <c r="AG187" s="4"/>
      <c r="AH187" s="4"/>
      <c r="AI187" s="4"/>
      <c r="AJ187" s="4"/>
    </row>
    <row r="188" spans="1:36" ht="15.75" customHeight="1">
      <c r="A188" s="4">
        <v>0</v>
      </c>
      <c r="B188" s="4">
        <v>42</v>
      </c>
      <c r="C188" s="4">
        <v>1</v>
      </c>
      <c r="D188" s="4">
        <v>1</v>
      </c>
      <c r="E188" s="4">
        <v>15</v>
      </c>
      <c r="F188" s="4">
        <v>0</v>
      </c>
      <c r="G188" s="4">
        <v>0</v>
      </c>
      <c r="H188" s="4">
        <v>0</v>
      </c>
      <c r="I188" s="4">
        <v>214</v>
      </c>
      <c r="J188" s="4">
        <v>110</v>
      </c>
      <c r="K188" s="4">
        <v>67</v>
      </c>
      <c r="L188" s="4">
        <v>22.54</v>
      </c>
      <c r="M188" s="4">
        <v>80</v>
      </c>
      <c r="N188" s="4">
        <v>75</v>
      </c>
      <c r="O188" s="4">
        <v>0</v>
      </c>
      <c r="P188" s="5">
        <f>$AI$9+SUMPRODUCT($A188*$AI$10+$B188*$AI$11+$C188*$AI$12+$D188*$AI$13+$E188*$AI$14+$F188*$AI$15+$G188*$AI$16+$H188*$AI$17+$I188*$AI$18+$J188*$AI$19+$K188*$AI$20+$L188*$AI$21+$M188*$AI$22+$N188*$AI$24)</f>
        <v>-3.027830669400001</v>
      </c>
      <c r="Q188" s="4">
        <f t="shared" si="58"/>
        <v>4.8420564487147474E-2</v>
      </c>
      <c r="R188" s="4">
        <f t="shared" si="59"/>
        <v>4.6184294859604562E-2</v>
      </c>
      <c r="S188" s="4">
        <f t="shared" si="60"/>
        <v>0.95381570514039549</v>
      </c>
      <c r="T188" s="4">
        <f t="shared" si="61"/>
        <v>-2.0535530927463196E-2</v>
      </c>
      <c r="U188" s="4">
        <f>IF($R188&gt;$X$15,1,0)</f>
        <v>0</v>
      </c>
      <c r="V188" s="4"/>
      <c r="W188" s="4"/>
      <c r="X188" s="4"/>
      <c r="Y188" s="4"/>
      <c r="Z188" s="4"/>
      <c r="AA188" s="4"/>
      <c r="AB188" s="4"/>
      <c r="AC188" s="4"/>
      <c r="AD188" s="4"/>
      <c r="AE188" s="4"/>
      <c r="AF188" s="4"/>
      <c r="AG188" s="4"/>
      <c r="AH188" s="4"/>
      <c r="AI188" s="4"/>
      <c r="AJ188" s="4"/>
    </row>
    <row r="189" spans="1:36" ht="15.75" customHeight="1">
      <c r="A189" s="4">
        <v>0</v>
      </c>
      <c r="B189" s="4">
        <v>37</v>
      </c>
      <c r="C189" s="4">
        <v>1</v>
      </c>
      <c r="D189" s="4">
        <v>0</v>
      </c>
      <c r="E189" s="4">
        <v>0</v>
      </c>
      <c r="F189" s="4">
        <v>0</v>
      </c>
      <c r="G189" s="4">
        <v>0</v>
      </c>
      <c r="H189" s="4">
        <v>0</v>
      </c>
      <c r="I189" s="4">
        <v>300</v>
      </c>
      <c r="J189" s="4">
        <v>112</v>
      </c>
      <c r="K189" s="4">
        <v>60</v>
      </c>
      <c r="L189" s="4">
        <v>23.67</v>
      </c>
      <c r="M189" s="4">
        <v>81</v>
      </c>
      <c r="N189" s="4">
        <v>75</v>
      </c>
      <c r="O189" s="4">
        <v>0</v>
      </c>
      <c r="P189" s="5">
        <f>$AI$9+SUMPRODUCT($A189*$AI$10+$B189*$AI$11+$C189*$AI$12+$D189*$AI$13+$E189*$AI$14+$F189*$AI$15+$G189*$AI$16+$H189*$AI$17+$I189*$AI$18+$J189*$AI$19+$K189*$AI$20+$L189*$AI$21+$M189*$AI$22+$N189*$AI$24)</f>
        <v>-3.4205742437000008</v>
      </c>
      <c r="Q189" s="4">
        <f t="shared" si="58"/>
        <v>3.2693655421870152E-2</v>
      </c>
      <c r="R189" s="4">
        <f t="shared" si="59"/>
        <v>3.1658619427185619E-2</v>
      </c>
      <c r="S189" s="4">
        <f t="shared" si="60"/>
        <v>0.96834138057281438</v>
      </c>
      <c r="T189" s="4">
        <f t="shared" si="61"/>
        <v>-1.3971508846483956E-2</v>
      </c>
      <c r="U189" s="4">
        <f>IF($R189&gt;$X$15,1,0)</f>
        <v>0</v>
      </c>
      <c r="V189" s="4"/>
      <c r="W189" s="4"/>
      <c r="X189" s="4"/>
      <c r="Y189" s="4"/>
      <c r="Z189" s="4"/>
      <c r="AA189" s="4"/>
      <c r="AB189" s="4"/>
      <c r="AC189" s="4"/>
      <c r="AD189" s="4"/>
      <c r="AE189" s="4"/>
      <c r="AF189" s="4"/>
      <c r="AG189" s="4"/>
      <c r="AH189" s="4"/>
      <c r="AI189" s="4"/>
      <c r="AJ189" s="4"/>
    </row>
    <row r="190" spans="1:36" ht="15.75" customHeight="1">
      <c r="A190" s="4">
        <v>1</v>
      </c>
      <c r="B190" s="4">
        <v>42</v>
      </c>
      <c r="C190" s="4">
        <v>3</v>
      </c>
      <c r="D190" s="4">
        <v>1</v>
      </c>
      <c r="E190" s="4">
        <v>10</v>
      </c>
      <c r="F190" s="4">
        <v>0</v>
      </c>
      <c r="G190" s="4">
        <v>0</v>
      </c>
      <c r="H190" s="4">
        <v>0</v>
      </c>
      <c r="I190" s="4">
        <v>225</v>
      </c>
      <c r="J190" s="4">
        <v>128</v>
      </c>
      <c r="K190" s="4">
        <v>82</v>
      </c>
      <c r="L190" s="4">
        <v>26.79</v>
      </c>
      <c r="M190" s="4">
        <v>70</v>
      </c>
      <c r="N190" s="4">
        <v>85</v>
      </c>
      <c r="O190" s="4">
        <v>0</v>
      </c>
      <c r="P190" s="5">
        <f>$AI$9+SUMPRODUCT($A190*$AI$10+$B190*$AI$11+$C190*$AI$12+$D190*$AI$13+$E190*$AI$14+$F190*$AI$15+$G190*$AI$16+$H190*$AI$17+$I190*$AI$18+$J190*$AI$19+$K190*$AI$20+$L190*$AI$21+$M190*$AI$22+$N190*$AI$24)</f>
        <v>-2.282494776900001</v>
      </c>
      <c r="Q190" s="4">
        <f t="shared" si="58"/>
        <v>0.10202934847879409</v>
      </c>
      <c r="R190" s="4">
        <f t="shared" si="59"/>
        <v>9.2583150003792664E-2</v>
      </c>
      <c r="S190" s="4">
        <f t="shared" si="60"/>
        <v>0.90741684999620731</v>
      </c>
      <c r="T190" s="4">
        <f t="shared" si="61"/>
        <v>-4.2193160498226592E-2</v>
      </c>
      <c r="U190" s="4">
        <f>IF($R190&gt;$X$15,1,0)</f>
        <v>0</v>
      </c>
      <c r="V190" s="4"/>
      <c r="W190" s="4"/>
      <c r="X190" s="4"/>
      <c r="Y190" s="4"/>
      <c r="Z190" s="4"/>
      <c r="AA190" s="4"/>
      <c r="AB190" s="4"/>
      <c r="AC190" s="4"/>
      <c r="AD190" s="4"/>
      <c r="AE190" s="4"/>
      <c r="AF190" s="4"/>
      <c r="AG190" s="4"/>
      <c r="AH190" s="4"/>
      <c r="AI190" s="4"/>
      <c r="AJ190" s="4"/>
    </row>
    <row r="191" spans="1:36" ht="15.75" customHeight="1">
      <c r="A191" s="4">
        <v>1</v>
      </c>
      <c r="B191" s="4">
        <v>36</v>
      </c>
      <c r="C191" s="4">
        <v>1</v>
      </c>
      <c r="D191" s="4">
        <v>1</v>
      </c>
      <c r="E191" s="4">
        <v>40</v>
      </c>
      <c r="F191" s="4">
        <v>0</v>
      </c>
      <c r="G191" s="4">
        <v>0</v>
      </c>
      <c r="H191" s="4">
        <v>0</v>
      </c>
      <c r="I191" s="4">
        <v>215</v>
      </c>
      <c r="J191" s="4">
        <v>118</v>
      </c>
      <c r="K191" s="4">
        <v>76</v>
      </c>
      <c r="L191" s="4">
        <v>18.989999999999998</v>
      </c>
      <c r="M191" s="4">
        <v>96</v>
      </c>
      <c r="N191" s="4">
        <v>97</v>
      </c>
      <c r="O191" s="4">
        <v>0</v>
      </c>
      <c r="P191" s="5">
        <f>$AI$9+SUMPRODUCT($A191*$AI$10+$B191*$AI$11+$C191*$AI$12+$D191*$AI$13+$E191*$AI$14+$F191*$AI$15+$G191*$AI$16+$H191*$AI$17+$I191*$AI$18+$J191*$AI$19+$K191*$AI$20+$L191*$AI$21+$M191*$AI$22+$N191*$AI$24)</f>
        <v>-2.2319665789000016</v>
      </c>
      <c r="Q191" s="4">
        <f t="shared" si="58"/>
        <v>0.10731717478717979</v>
      </c>
      <c r="R191" s="4">
        <f t="shared" si="59"/>
        <v>9.6916382433791443E-2</v>
      </c>
      <c r="S191" s="4">
        <f t="shared" si="60"/>
        <v>0.90308361756620859</v>
      </c>
      <c r="T191" s="4">
        <f t="shared" si="61"/>
        <v>-4.4272035991771201E-2</v>
      </c>
      <c r="U191" s="4">
        <f>IF($R191&gt;$X$15,1,0)</f>
        <v>0</v>
      </c>
      <c r="V191" s="4"/>
      <c r="W191" s="4"/>
      <c r="X191" s="4"/>
      <c r="Y191" s="4"/>
      <c r="Z191" s="4"/>
      <c r="AA191" s="4"/>
      <c r="AB191" s="4"/>
      <c r="AC191" s="4"/>
      <c r="AD191" s="4"/>
      <c r="AE191" s="4"/>
      <c r="AF191" s="4"/>
      <c r="AG191" s="4"/>
      <c r="AH191" s="4"/>
      <c r="AI191" s="4"/>
      <c r="AJ191" s="4"/>
    </row>
    <row r="192" spans="1:36" ht="15.75" customHeight="1">
      <c r="A192" s="4">
        <v>0</v>
      </c>
      <c r="B192" s="4">
        <v>53</v>
      </c>
      <c r="C192" s="4">
        <v>1</v>
      </c>
      <c r="D192" s="4">
        <v>1</v>
      </c>
      <c r="E192" s="4">
        <v>15</v>
      </c>
      <c r="F192" s="4">
        <v>0</v>
      </c>
      <c r="G192" s="4">
        <v>0</v>
      </c>
      <c r="H192" s="4">
        <v>0</v>
      </c>
      <c r="I192" s="4">
        <v>225</v>
      </c>
      <c r="J192" s="4">
        <v>128</v>
      </c>
      <c r="K192" s="4">
        <v>77</v>
      </c>
      <c r="L192" s="4">
        <v>23.95</v>
      </c>
      <c r="M192" s="4">
        <v>80</v>
      </c>
      <c r="N192" s="4">
        <v>78</v>
      </c>
      <c r="O192" s="4">
        <v>0</v>
      </c>
      <c r="P192" s="5">
        <f>$AI$9+SUMPRODUCT($A192*$AI$10+$B192*$AI$11+$C192*$AI$12+$D192*$AI$13+$E192*$AI$14+$F192*$AI$15+$G192*$AI$16+$H192*$AI$17+$I192*$AI$18+$J192*$AI$19+$K192*$AI$20+$L192*$AI$21+$M192*$AI$22+$N192*$AI$24)</f>
        <v>-2.0369364745</v>
      </c>
      <c r="Q192" s="4">
        <f t="shared" si="58"/>
        <v>0.13042766794548438</v>
      </c>
      <c r="R192" s="4">
        <f t="shared" si="59"/>
        <v>0.11537904780987221</v>
      </c>
      <c r="S192" s="4">
        <f t="shared" si="60"/>
        <v>0.88462095219012782</v>
      </c>
      <c r="T192" s="4">
        <f t="shared" si="61"/>
        <v>-5.3242778607839547E-2</v>
      </c>
      <c r="U192" s="4">
        <f>IF($R192&gt;$X$15,1,0)</f>
        <v>0</v>
      </c>
      <c r="V192" s="4"/>
      <c r="W192" s="4"/>
      <c r="X192" s="4"/>
      <c r="Y192" s="4"/>
      <c r="Z192" s="4"/>
      <c r="AA192" s="4"/>
      <c r="AB192" s="4"/>
      <c r="AC192" s="4"/>
      <c r="AD192" s="4"/>
      <c r="AE192" s="4"/>
      <c r="AF192" s="4"/>
      <c r="AG192" s="4"/>
      <c r="AH192" s="4"/>
      <c r="AI192" s="4"/>
      <c r="AJ192" s="4"/>
    </row>
    <row r="193" spans="1:36" ht="15.75" hidden="1" customHeight="1">
      <c r="A193" s="4">
        <v>1</v>
      </c>
      <c r="B193" s="4">
        <v>67</v>
      </c>
      <c r="C193" s="3" t="s">
        <v>56</v>
      </c>
      <c r="D193" s="4">
        <v>0</v>
      </c>
      <c r="E193" s="4">
        <v>0</v>
      </c>
      <c r="F193" s="4">
        <v>0</v>
      </c>
      <c r="G193" s="4">
        <v>0</v>
      </c>
      <c r="H193" s="4">
        <v>0</v>
      </c>
      <c r="I193" s="4">
        <v>257</v>
      </c>
      <c r="J193" s="4">
        <v>125</v>
      </c>
      <c r="K193" s="4">
        <v>67.5</v>
      </c>
      <c r="L193" s="4">
        <v>25.95</v>
      </c>
      <c r="M193" s="4">
        <v>65</v>
      </c>
      <c r="N193" s="4">
        <v>69</v>
      </c>
      <c r="O193" s="4">
        <v>0</v>
      </c>
      <c r="P193" s="4" t="e">
        <f>$AI$9+SUMPRODUCT($A193*$AI$10+$B193*$AI$11+$C193*$AI$12+$D193*$AI$13+$E193*$AI$14+$F193*$AI$15+$G193*$AI$16+$H193*$AI$17+$I193*$AI$18+$J193*$AI$19+$K193*$AI$20+$L193*$AI$21+$M193*$AI$22+$N193*$AI$24)</f>
        <v>#VALUE!</v>
      </c>
      <c r="Q193" s="4" t="e">
        <f t="shared" si="58"/>
        <v>#VALUE!</v>
      </c>
      <c r="R193" s="4" t="e">
        <f t="shared" si="59"/>
        <v>#VALUE!</v>
      </c>
      <c r="S193" s="4" t="e">
        <f t="shared" si="60"/>
        <v>#VALUE!</v>
      </c>
      <c r="T193" s="4" t="e">
        <f t="shared" si="61"/>
        <v>#VALUE!</v>
      </c>
      <c r="U193" s="4" t="e">
        <f t="shared" ref="U193" si="62">IF($R193&gt;0.5,1,0)</f>
        <v>#VALUE!</v>
      </c>
      <c r="V193" s="4"/>
      <c r="W193" s="4"/>
      <c r="X193" s="4"/>
      <c r="Y193" s="4"/>
      <c r="Z193" s="4"/>
      <c r="AA193" s="4"/>
      <c r="AB193" s="4"/>
      <c r="AC193" s="4"/>
      <c r="AD193" s="4"/>
      <c r="AE193" s="4"/>
      <c r="AF193" s="4"/>
      <c r="AG193" s="4"/>
      <c r="AH193" s="4"/>
      <c r="AI193" s="4"/>
      <c r="AJ193" s="4"/>
    </row>
    <row r="194" spans="1:36" ht="15.75" customHeight="1">
      <c r="A194" s="4">
        <v>0</v>
      </c>
      <c r="B194" s="4">
        <v>52</v>
      </c>
      <c r="C194" s="4">
        <v>2</v>
      </c>
      <c r="D194" s="4">
        <v>0</v>
      </c>
      <c r="E194" s="4">
        <v>0</v>
      </c>
      <c r="F194" s="4">
        <v>0</v>
      </c>
      <c r="G194" s="4">
        <v>0</v>
      </c>
      <c r="H194" s="4">
        <v>1</v>
      </c>
      <c r="I194" s="4">
        <v>216</v>
      </c>
      <c r="J194" s="4">
        <v>158</v>
      </c>
      <c r="K194" s="4">
        <v>98</v>
      </c>
      <c r="L194" s="4">
        <v>24.53</v>
      </c>
      <c r="M194" s="4">
        <v>70</v>
      </c>
      <c r="N194" s="4">
        <v>86</v>
      </c>
      <c r="O194" s="4">
        <v>0</v>
      </c>
      <c r="P194" s="5">
        <f>$AI$9+SUMPRODUCT($A194*$AI$10+$B194*$AI$11+$C194*$AI$12+$D194*$AI$13+$E194*$AI$14+$F194*$AI$15+$G194*$AI$16+$H194*$AI$17+$I194*$AI$18+$J194*$AI$19+$K194*$AI$20+$L194*$AI$21+$M194*$AI$22+$N194*$AI$24)</f>
        <v>-1.8039021283000007</v>
      </c>
      <c r="Q194" s="4">
        <f t="shared" si="58"/>
        <v>0.16465512758705086</v>
      </c>
      <c r="R194" s="4">
        <f t="shared" si="59"/>
        <v>0.14137672490927483</v>
      </c>
      <c r="S194" s="4">
        <f t="shared" si="60"/>
        <v>0.85862327509072522</v>
      </c>
      <c r="T194" s="4">
        <f t="shared" si="61"/>
        <v>-6.619734307942865E-2</v>
      </c>
      <c r="U194" s="4">
        <f>IF($R194&gt;$X$15,1,0)</f>
        <v>0</v>
      </c>
      <c r="V194" s="4"/>
      <c r="W194" s="4"/>
      <c r="X194" s="4"/>
      <c r="Y194" s="4"/>
      <c r="Z194" s="4"/>
      <c r="AA194" s="4"/>
      <c r="AB194" s="4"/>
      <c r="AC194" s="4"/>
      <c r="AD194" s="4"/>
      <c r="AE194" s="4"/>
      <c r="AF194" s="4"/>
      <c r="AG194" s="4"/>
      <c r="AH194" s="4"/>
      <c r="AI194" s="4"/>
      <c r="AJ194" s="4"/>
    </row>
    <row r="195" spans="1:36" ht="15.75" customHeight="1">
      <c r="A195" s="4">
        <v>0</v>
      </c>
      <c r="B195" s="4">
        <v>45</v>
      </c>
      <c r="C195" s="4">
        <v>4</v>
      </c>
      <c r="D195" s="4">
        <v>1</v>
      </c>
      <c r="E195" s="4">
        <v>15</v>
      </c>
      <c r="F195" s="4">
        <v>0</v>
      </c>
      <c r="G195" s="4">
        <v>0</v>
      </c>
      <c r="H195" s="4">
        <v>0</v>
      </c>
      <c r="I195" s="4">
        <v>224</v>
      </c>
      <c r="J195" s="4">
        <v>117</v>
      </c>
      <c r="K195" s="4">
        <v>74.5</v>
      </c>
      <c r="L195" s="4">
        <v>16.75</v>
      </c>
      <c r="M195" s="4">
        <v>68</v>
      </c>
      <c r="N195" s="4">
        <v>87</v>
      </c>
      <c r="O195" s="4">
        <v>0</v>
      </c>
      <c r="P195" s="5">
        <f>$AI$9+SUMPRODUCT($A195*$AI$10+$B195*$AI$11+$C195*$AI$12+$D195*$AI$13+$E195*$AI$14+$F195*$AI$15+$G195*$AI$16+$H195*$AI$17+$I195*$AI$18+$J195*$AI$19+$K195*$AI$20+$L195*$AI$21+$M195*$AI$22+$N195*$AI$24)</f>
        <v>-2.7922910625000004</v>
      </c>
      <c r="Q195" s="4">
        <f t="shared" si="58"/>
        <v>6.1280655151033918E-2</v>
      </c>
      <c r="R195" s="4">
        <f t="shared" si="59"/>
        <v>5.7742176731105016E-2</v>
      </c>
      <c r="S195" s="4">
        <f t="shared" si="60"/>
        <v>0.94225782326889496</v>
      </c>
      <c r="T195" s="4">
        <f t="shared" si="61"/>
        <v>-2.5830248053569028E-2</v>
      </c>
      <c r="U195" s="4">
        <f>IF($R195&gt;$X$15,1,0)</f>
        <v>0</v>
      </c>
      <c r="V195" s="4"/>
      <c r="W195" s="4"/>
      <c r="X195" s="4"/>
      <c r="Y195" s="4"/>
      <c r="Z195" s="4"/>
      <c r="AA195" s="4"/>
      <c r="AB195" s="4"/>
      <c r="AC195" s="4"/>
      <c r="AD195" s="4"/>
      <c r="AE195" s="4"/>
      <c r="AF195" s="4"/>
      <c r="AG195" s="4"/>
      <c r="AH195" s="4"/>
      <c r="AI195" s="4"/>
      <c r="AJ195" s="4"/>
    </row>
    <row r="196" spans="1:36" ht="15.75" customHeight="1">
      <c r="A196" s="4">
        <v>1</v>
      </c>
      <c r="B196" s="4">
        <v>56</v>
      </c>
      <c r="C196" s="4">
        <v>1</v>
      </c>
      <c r="D196" s="4">
        <v>0</v>
      </c>
      <c r="E196" s="4">
        <v>0</v>
      </c>
      <c r="F196" s="4">
        <v>0</v>
      </c>
      <c r="G196" s="4">
        <v>0</v>
      </c>
      <c r="H196" s="4">
        <v>1</v>
      </c>
      <c r="I196" s="4">
        <v>215</v>
      </c>
      <c r="J196" s="4">
        <v>138</v>
      </c>
      <c r="K196" s="4">
        <v>97</v>
      </c>
      <c r="L196" s="4">
        <v>30.76</v>
      </c>
      <c r="M196" s="4">
        <v>68</v>
      </c>
      <c r="N196" s="4">
        <v>69</v>
      </c>
      <c r="O196" s="4">
        <v>1</v>
      </c>
      <c r="P196" s="5">
        <f>$AI$9+SUMPRODUCT($A196*$AI$10+$B196*$AI$11+$C196*$AI$12+$D196*$AI$13+$E196*$AI$14+$F196*$AI$15+$G196*$AI$16+$H196*$AI$17+$I196*$AI$18+$J196*$AI$19+$K196*$AI$20+$L196*$AI$21+$M196*$AI$22+$N196*$AI$24)</f>
        <v>-1.3291517236000008</v>
      </c>
      <c r="Q196" s="4">
        <f t="shared" si="58"/>
        <v>0.26470170630116119</v>
      </c>
      <c r="R196" s="4">
        <f t="shared" si="59"/>
        <v>0.20929971469345693</v>
      </c>
      <c r="S196" s="4">
        <f t="shared" si="60"/>
        <v>0.20929971469345693</v>
      </c>
      <c r="T196" s="4">
        <f t="shared" si="61"/>
        <v>-0.67923136366867976</v>
      </c>
      <c r="U196" s="4">
        <f>IF($R196&gt;$X$15,1,0)</f>
        <v>0</v>
      </c>
      <c r="V196" s="4"/>
      <c r="W196" s="4"/>
      <c r="X196" s="4"/>
      <c r="Y196" s="4"/>
      <c r="Z196" s="4"/>
      <c r="AA196" s="4"/>
      <c r="AB196" s="4"/>
      <c r="AC196" s="4"/>
      <c r="AD196" s="4"/>
      <c r="AE196" s="4"/>
      <c r="AF196" s="4"/>
      <c r="AG196" s="4"/>
      <c r="AH196" s="4"/>
      <c r="AI196" s="4"/>
      <c r="AJ196" s="4"/>
    </row>
    <row r="197" spans="1:36" ht="15.75" customHeight="1">
      <c r="A197" s="4">
        <v>1</v>
      </c>
      <c r="B197" s="4">
        <v>42</v>
      </c>
      <c r="C197" s="4">
        <v>2</v>
      </c>
      <c r="D197" s="4">
        <v>1</v>
      </c>
      <c r="E197" s="4">
        <v>20</v>
      </c>
      <c r="F197" s="4">
        <v>0</v>
      </c>
      <c r="G197" s="4">
        <v>0</v>
      </c>
      <c r="H197" s="4">
        <v>0</v>
      </c>
      <c r="I197" s="4">
        <v>216</v>
      </c>
      <c r="J197" s="4">
        <v>125</v>
      </c>
      <c r="K197" s="4">
        <v>86.5</v>
      </c>
      <c r="L197" s="4">
        <v>23.25</v>
      </c>
      <c r="M197" s="4">
        <v>65</v>
      </c>
      <c r="N197" s="4">
        <v>57</v>
      </c>
      <c r="O197" s="4">
        <v>0</v>
      </c>
      <c r="P197" s="5">
        <f>$AI$9+SUMPRODUCT($A197*$AI$10+$B197*$AI$11+$C197*$AI$12+$D197*$AI$13+$E197*$AI$14+$F197*$AI$15+$G197*$AI$16+$H197*$AI$17+$I197*$AI$18+$J197*$AI$19+$K197*$AI$20+$L197*$AI$21+$M197*$AI$22+$N197*$AI$24)</f>
        <v>-2.3536037575000011</v>
      </c>
      <c r="Q197" s="4">
        <f t="shared" si="58"/>
        <v>9.5026093421604188E-2</v>
      </c>
      <c r="R197" s="4">
        <f t="shared" si="59"/>
        <v>8.677975254879837E-2</v>
      </c>
      <c r="S197" s="4">
        <f t="shared" si="60"/>
        <v>0.91322024745120167</v>
      </c>
      <c r="T197" s="4">
        <f t="shared" si="61"/>
        <v>-3.9424468120427096E-2</v>
      </c>
      <c r="U197" s="4">
        <f>IF($R197&gt;$X$15,1,0)</f>
        <v>0</v>
      </c>
      <c r="V197" s="4"/>
      <c r="W197" s="4"/>
      <c r="X197" s="4"/>
      <c r="Y197" s="4"/>
      <c r="Z197" s="4"/>
      <c r="AA197" s="4"/>
      <c r="AB197" s="4"/>
      <c r="AC197" s="4"/>
      <c r="AD197" s="4"/>
      <c r="AE197" s="4"/>
      <c r="AF197" s="4"/>
      <c r="AG197" s="4"/>
      <c r="AH197" s="4"/>
      <c r="AI197" s="4"/>
      <c r="AJ197" s="4"/>
    </row>
    <row r="198" spans="1:36" ht="15.75" customHeight="1">
      <c r="A198" s="4">
        <v>0</v>
      </c>
      <c r="B198" s="4">
        <v>55</v>
      </c>
      <c r="C198" s="4">
        <v>1</v>
      </c>
      <c r="D198" s="4">
        <v>0</v>
      </c>
      <c r="E198" s="4">
        <v>0</v>
      </c>
      <c r="F198" s="4">
        <v>0</v>
      </c>
      <c r="G198" s="4">
        <v>0</v>
      </c>
      <c r="H198" s="4">
        <v>0</v>
      </c>
      <c r="I198" s="4">
        <v>245</v>
      </c>
      <c r="J198" s="4">
        <v>144.5</v>
      </c>
      <c r="K198" s="4">
        <v>83.5</v>
      </c>
      <c r="L198" s="4">
        <v>28.96</v>
      </c>
      <c r="M198" s="4">
        <v>72</v>
      </c>
      <c r="N198" s="4">
        <v>65</v>
      </c>
      <c r="O198" s="4">
        <v>0</v>
      </c>
      <c r="P198" s="5">
        <f>$AI$9+SUMPRODUCT($A198*$AI$10+$B198*$AI$11+$C198*$AI$12+$D198*$AI$13+$E198*$AI$14+$F198*$AI$15+$G198*$AI$16+$H198*$AI$17+$I198*$AI$18+$J198*$AI$19+$K198*$AI$20+$L198*$AI$21+$M198*$AI$22+$N198*$AI$24)</f>
        <v>-2.0113380055999999</v>
      </c>
      <c r="Q198" s="4">
        <f t="shared" si="58"/>
        <v>0.13380951695550161</v>
      </c>
      <c r="R198" s="4">
        <f t="shared" si="59"/>
        <v>0.11801763431551193</v>
      </c>
      <c r="S198" s="4">
        <f t="shared" si="60"/>
        <v>0.88198236568448807</v>
      </c>
      <c r="T198" s="4">
        <f t="shared" si="61"/>
        <v>-5.4540098045595432E-2</v>
      </c>
      <c r="U198" s="4">
        <f>IF($R198&gt;$X$15,1,0)</f>
        <v>0</v>
      </c>
      <c r="V198" s="4"/>
      <c r="W198" s="4"/>
      <c r="X198" s="4"/>
      <c r="Y198" s="4"/>
      <c r="Z198" s="4"/>
      <c r="AA198" s="4"/>
      <c r="AB198" s="4"/>
      <c r="AC198" s="4"/>
      <c r="AD198" s="4"/>
      <c r="AE198" s="4"/>
      <c r="AF198" s="4"/>
      <c r="AG198" s="4"/>
      <c r="AH198" s="4"/>
      <c r="AI198" s="4"/>
      <c r="AJ198" s="4"/>
    </row>
    <row r="199" spans="1:36" ht="15.75" customHeight="1">
      <c r="A199" s="4">
        <v>1</v>
      </c>
      <c r="B199" s="4">
        <v>38</v>
      </c>
      <c r="C199" s="4">
        <v>2</v>
      </c>
      <c r="D199" s="4">
        <v>1</v>
      </c>
      <c r="E199" s="4">
        <v>20</v>
      </c>
      <c r="F199" s="4">
        <v>0</v>
      </c>
      <c r="G199" s="4">
        <v>0</v>
      </c>
      <c r="H199" s="4">
        <v>1</v>
      </c>
      <c r="I199" s="4">
        <v>253</v>
      </c>
      <c r="J199" s="4">
        <v>133</v>
      </c>
      <c r="K199" s="4">
        <v>92</v>
      </c>
      <c r="L199" s="4">
        <v>28.82</v>
      </c>
      <c r="M199" s="4">
        <v>80</v>
      </c>
      <c r="N199" s="4">
        <v>63</v>
      </c>
      <c r="O199" s="4">
        <v>1</v>
      </c>
      <c r="P199" s="5">
        <f>$AI$9+SUMPRODUCT($A199*$AI$10+$B199*$AI$11+$C199*$AI$12+$D199*$AI$13+$E199*$AI$14+$F199*$AI$15+$G199*$AI$16+$H199*$AI$17+$I199*$AI$18+$J199*$AI$19+$K199*$AI$20+$L199*$AI$21+$M199*$AI$22+$N199*$AI$24)</f>
        <v>-2.1537433702000008</v>
      </c>
      <c r="Q199" s="4">
        <f t="shared" si="58"/>
        <v>0.11604892956689596</v>
      </c>
      <c r="R199" s="4">
        <f t="shared" si="59"/>
        <v>0.10398193707504468</v>
      </c>
      <c r="S199" s="4">
        <f t="shared" si="60"/>
        <v>0.10398193707504468</v>
      </c>
      <c r="T199" s="4">
        <f t="shared" si="61"/>
        <v>-0.98304209637380902</v>
      </c>
      <c r="U199" s="4">
        <f>IF($R199&gt;$X$15,1,0)</f>
        <v>0</v>
      </c>
      <c r="V199" s="4"/>
      <c r="W199" s="4"/>
      <c r="X199" s="4"/>
      <c r="Y199" s="4"/>
      <c r="Z199" s="4"/>
      <c r="AA199" s="4"/>
      <c r="AB199" s="4"/>
      <c r="AC199" s="4"/>
      <c r="AD199" s="4"/>
      <c r="AE199" s="4"/>
      <c r="AF199" s="4"/>
      <c r="AG199" s="4"/>
      <c r="AH199" s="4"/>
      <c r="AI199" s="4"/>
      <c r="AJ199" s="4"/>
    </row>
    <row r="200" spans="1:36" ht="15.75" customHeight="1">
      <c r="A200" s="4">
        <v>1</v>
      </c>
      <c r="B200" s="4">
        <v>56</v>
      </c>
      <c r="C200" s="4">
        <v>1</v>
      </c>
      <c r="D200" s="4">
        <v>1</v>
      </c>
      <c r="E200" s="4">
        <v>30</v>
      </c>
      <c r="F200" s="4">
        <v>0</v>
      </c>
      <c r="G200" s="4">
        <v>0</v>
      </c>
      <c r="H200" s="4">
        <v>0</v>
      </c>
      <c r="I200" s="4">
        <v>241</v>
      </c>
      <c r="J200" s="4">
        <v>109</v>
      </c>
      <c r="K200" s="4">
        <v>70</v>
      </c>
      <c r="L200" s="4">
        <v>20.12</v>
      </c>
      <c r="M200" s="4">
        <v>62</v>
      </c>
      <c r="N200" s="4">
        <v>87</v>
      </c>
      <c r="O200" s="4">
        <v>1</v>
      </c>
      <c r="P200" s="5">
        <f>$AI$9+SUMPRODUCT($A200*$AI$10+$B200*$AI$11+$C200*$AI$12+$D200*$AI$13+$E200*$AI$14+$F200*$AI$15+$G200*$AI$16+$H200*$AI$17+$I200*$AI$18+$J200*$AI$19+$K200*$AI$20+$L200*$AI$21+$M200*$AI$22+$N200*$AI$24)</f>
        <v>-1.149966753200002</v>
      </c>
      <c r="Q200" s="4">
        <f t="shared" si="58"/>
        <v>0.31664729671339592</v>
      </c>
      <c r="R200" s="4">
        <f t="shared" si="59"/>
        <v>0.24049515576708225</v>
      </c>
      <c r="S200" s="4">
        <f t="shared" si="60"/>
        <v>0.24049515576708225</v>
      </c>
      <c r="T200" s="4">
        <f t="shared" si="61"/>
        <v>-0.61889366708563165</v>
      </c>
      <c r="U200" s="4">
        <f>IF($R200&gt;$X$15,1,0)</f>
        <v>0</v>
      </c>
      <c r="V200" s="4"/>
      <c r="W200" s="4"/>
      <c r="X200" s="4"/>
      <c r="Y200" s="4"/>
      <c r="Z200" s="4"/>
      <c r="AA200" s="4"/>
      <c r="AB200" s="4"/>
      <c r="AC200" s="4"/>
      <c r="AD200" s="4"/>
      <c r="AE200" s="4"/>
      <c r="AF200" s="4"/>
      <c r="AG200" s="4"/>
      <c r="AH200" s="4"/>
      <c r="AI200" s="4"/>
      <c r="AJ200" s="4"/>
    </row>
    <row r="201" spans="1:36" ht="15.75" customHeight="1">
      <c r="A201" s="4">
        <v>1</v>
      </c>
      <c r="B201" s="4">
        <v>61</v>
      </c>
      <c r="C201" s="4">
        <v>1</v>
      </c>
      <c r="D201" s="4">
        <v>0</v>
      </c>
      <c r="E201" s="4">
        <v>0</v>
      </c>
      <c r="F201" s="4">
        <v>0</v>
      </c>
      <c r="G201" s="4">
        <v>0</v>
      </c>
      <c r="H201" s="4">
        <v>0</v>
      </c>
      <c r="I201" s="4">
        <v>235</v>
      </c>
      <c r="J201" s="4">
        <v>127</v>
      </c>
      <c r="K201" s="4">
        <v>81</v>
      </c>
      <c r="L201" s="4">
        <v>28.63</v>
      </c>
      <c r="M201" s="4">
        <v>56</v>
      </c>
      <c r="N201" s="4">
        <v>90</v>
      </c>
      <c r="O201" s="4">
        <v>0</v>
      </c>
      <c r="P201" s="5">
        <f>$AI$9+SUMPRODUCT($A201*$AI$10+$B201*$AI$11+$C201*$AI$12+$D201*$AI$13+$E201*$AI$14+$F201*$AI$15+$G201*$AI$16+$H201*$AI$17+$I201*$AI$18+$J201*$AI$19+$K201*$AI$20+$L201*$AI$21+$M201*$AI$22+$N201*$AI$24)</f>
        <v>-1.1249619093000014</v>
      </c>
      <c r="Q201" s="4">
        <f t="shared" si="58"/>
        <v>0.32466483383361006</v>
      </c>
      <c r="R201" s="4">
        <f t="shared" si="59"/>
        <v>0.24509206067924569</v>
      </c>
      <c r="S201" s="4">
        <f t="shared" si="60"/>
        <v>0.75490793932075428</v>
      </c>
      <c r="T201" s="4">
        <f t="shared" si="61"/>
        <v>-0.12210600715592049</v>
      </c>
      <c r="U201" s="4">
        <f>IF($R201&gt;$X$15,1,0)</f>
        <v>0</v>
      </c>
      <c r="V201" s="4"/>
      <c r="W201" s="4"/>
      <c r="X201" s="4"/>
      <c r="Y201" s="4"/>
      <c r="Z201" s="4"/>
      <c r="AA201" s="4"/>
      <c r="AB201" s="4"/>
      <c r="AC201" s="4"/>
      <c r="AD201" s="4"/>
      <c r="AE201" s="4"/>
      <c r="AF201" s="4"/>
      <c r="AG201" s="4"/>
      <c r="AH201" s="4"/>
      <c r="AI201" s="4"/>
      <c r="AJ201" s="4"/>
    </row>
    <row r="202" spans="1:36" ht="15.75" hidden="1" customHeight="1">
      <c r="A202" s="4">
        <v>1</v>
      </c>
      <c r="B202" s="4">
        <v>45</v>
      </c>
      <c r="C202" s="4">
        <v>3</v>
      </c>
      <c r="D202" s="4">
        <v>1</v>
      </c>
      <c r="E202" s="4">
        <v>40</v>
      </c>
      <c r="F202" s="3" t="s">
        <v>56</v>
      </c>
      <c r="G202" s="4">
        <v>0</v>
      </c>
      <c r="H202" s="4">
        <v>0</v>
      </c>
      <c r="I202" s="4">
        <v>278</v>
      </c>
      <c r="J202" s="4">
        <v>135</v>
      </c>
      <c r="K202" s="4">
        <v>84</v>
      </c>
      <c r="L202" s="4">
        <v>23.79</v>
      </c>
      <c r="M202" s="4">
        <v>75</v>
      </c>
      <c r="N202" s="4">
        <v>79</v>
      </c>
      <c r="O202" s="4">
        <v>1</v>
      </c>
      <c r="P202" s="4"/>
      <c r="Q202" s="4"/>
      <c r="R202" s="4"/>
      <c r="S202" s="4"/>
      <c r="T202" s="4"/>
      <c r="U202" s="4"/>
      <c r="V202" s="4"/>
      <c r="W202" s="4"/>
      <c r="X202" s="4"/>
      <c r="Y202" s="4"/>
      <c r="Z202" s="4"/>
      <c r="AA202" s="4"/>
      <c r="AB202" s="4"/>
      <c r="AC202" s="4"/>
      <c r="AD202" s="4"/>
      <c r="AE202" s="4"/>
      <c r="AF202" s="4"/>
      <c r="AG202" s="4"/>
      <c r="AH202" s="4"/>
      <c r="AI202" s="4"/>
      <c r="AJ202" s="4"/>
    </row>
    <row r="203" spans="1:36" ht="15.75" customHeight="1">
      <c r="A203" s="4">
        <v>0</v>
      </c>
      <c r="B203" s="4">
        <v>42</v>
      </c>
      <c r="C203" s="4">
        <v>3</v>
      </c>
      <c r="D203" s="4">
        <v>0</v>
      </c>
      <c r="E203" s="4">
        <v>0</v>
      </c>
      <c r="F203" s="4">
        <v>0</v>
      </c>
      <c r="G203" s="4">
        <v>0</v>
      </c>
      <c r="H203" s="4">
        <v>0</v>
      </c>
      <c r="I203" s="4">
        <v>464</v>
      </c>
      <c r="J203" s="4">
        <v>128</v>
      </c>
      <c r="K203" s="4">
        <v>87</v>
      </c>
      <c r="L203" s="4">
        <v>22.9</v>
      </c>
      <c r="M203" s="4">
        <v>72</v>
      </c>
      <c r="N203" s="4">
        <v>72</v>
      </c>
      <c r="O203" s="4">
        <v>1</v>
      </c>
      <c r="P203" s="5">
        <f>$AI$9+SUMPRODUCT($A203*$AI$10+$B203*$AI$11+$C203*$AI$12+$D203*$AI$13+$E203*$AI$14+$F203*$AI$15+$G203*$AI$16+$H203*$AI$17+$I203*$AI$18+$J203*$AI$19+$K203*$AI$20+$L203*$AI$21+$M203*$AI$22+$N203*$AI$24)</f>
        <v>-2.6803273390000006</v>
      </c>
      <c r="Q203" s="4">
        <f t="shared" ref="Q203:Q211" si="63">EXP($P203)</f>
        <v>6.8540714432858529E-2</v>
      </c>
      <c r="R203" s="4">
        <f t="shared" ref="R203:R211" si="64">Q203/(1+Q203)</f>
        <v>6.4144223525668259E-2</v>
      </c>
      <c r="S203" s="4">
        <f t="shared" ref="S203:S211" si="65">IF(O203=1,R203,1-R203)</f>
        <v>6.4144223525668259E-2</v>
      </c>
      <c r="T203" s="4">
        <f t="shared" ref="T203:T211" si="66">LOG($S203)</f>
        <v>-1.1928424476894137</v>
      </c>
      <c r="U203" s="4">
        <f>IF($R203&gt;$X$15,1,0)</f>
        <v>0</v>
      </c>
      <c r="V203" s="4"/>
      <c r="W203" s="4"/>
      <c r="X203" s="4"/>
      <c r="Y203" s="4"/>
      <c r="Z203" s="4"/>
      <c r="AA203" s="4"/>
      <c r="AB203" s="4"/>
      <c r="AC203" s="4"/>
      <c r="AD203" s="4"/>
      <c r="AE203" s="4"/>
      <c r="AF203" s="4"/>
      <c r="AG203" s="4"/>
      <c r="AH203" s="4"/>
      <c r="AI203" s="4"/>
      <c r="AJ203" s="4"/>
    </row>
    <row r="204" spans="1:36" ht="15.75" customHeight="1">
      <c r="A204" s="4">
        <v>0</v>
      </c>
      <c r="B204" s="4">
        <v>49</v>
      </c>
      <c r="C204" s="4">
        <v>2</v>
      </c>
      <c r="D204" s="4">
        <v>1</v>
      </c>
      <c r="E204" s="4">
        <v>9</v>
      </c>
      <c r="F204" s="4">
        <v>0</v>
      </c>
      <c r="G204" s="4">
        <v>0</v>
      </c>
      <c r="H204" s="4">
        <v>0</v>
      </c>
      <c r="I204" s="4">
        <v>226</v>
      </c>
      <c r="J204" s="4">
        <v>106</v>
      </c>
      <c r="K204" s="4">
        <v>71</v>
      </c>
      <c r="L204" s="4">
        <v>22.89</v>
      </c>
      <c r="M204" s="4">
        <v>85</v>
      </c>
      <c r="N204" s="4">
        <v>57</v>
      </c>
      <c r="O204" s="4">
        <v>0</v>
      </c>
      <c r="P204" s="5">
        <f>$AI$9+SUMPRODUCT($A204*$AI$10+$B204*$AI$11+$C204*$AI$12+$D204*$AI$13+$E204*$AI$14+$F204*$AI$15+$G204*$AI$16+$H204*$AI$17+$I204*$AI$18+$J204*$AI$19+$K204*$AI$20+$L204*$AI$21+$M204*$AI$22+$N204*$AI$24)</f>
        <v>-2.9343615979000006</v>
      </c>
      <c r="Q204" s="4">
        <f t="shared" si="63"/>
        <v>5.3164648898387498E-2</v>
      </c>
      <c r="R204" s="4">
        <f t="shared" si="64"/>
        <v>5.0480852119369785E-2</v>
      </c>
      <c r="S204" s="4">
        <f t="shared" si="65"/>
        <v>0.94951914788063019</v>
      </c>
      <c r="T204" s="4">
        <f t="shared" si="66"/>
        <v>-2.2496272912167024E-2</v>
      </c>
      <c r="U204" s="4">
        <f>IF($R204&gt;$X$15,1,0)</f>
        <v>0</v>
      </c>
      <c r="V204" s="4"/>
      <c r="W204" s="4"/>
      <c r="X204" s="4"/>
      <c r="Y204" s="4"/>
      <c r="Z204" s="4"/>
      <c r="AA204" s="4"/>
      <c r="AB204" s="4"/>
      <c r="AC204" s="4"/>
      <c r="AD204" s="4"/>
      <c r="AE204" s="4"/>
      <c r="AF204" s="4"/>
      <c r="AG204" s="4"/>
      <c r="AH204" s="4"/>
      <c r="AI204" s="4"/>
      <c r="AJ204" s="4"/>
    </row>
    <row r="205" spans="1:36" ht="15.75" customHeight="1">
      <c r="A205" s="4">
        <v>1</v>
      </c>
      <c r="B205" s="4">
        <v>48</v>
      </c>
      <c r="C205" s="4">
        <v>1</v>
      </c>
      <c r="D205" s="4">
        <v>1</v>
      </c>
      <c r="E205" s="4">
        <v>10</v>
      </c>
      <c r="F205" s="4">
        <v>0</v>
      </c>
      <c r="G205" s="4">
        <v>0</v>
      </c>
      <c r="H205" s="4">
        <v>0</v>
      </c>
      <c r="I205" s="4">
        <v>308</v>
      </c>
      <c r="J205" s="4">
        <v>117</v>
      </c>
      <c r="K205" s="4">
        <v>76</v>
      </c>
      <c r="L205" s="4">
        <v>30.85</v>
      </c>
      <c r="M205" s="4">
        <v>65</v>
      </c>
      <c r="N205" s="4">
        <v>54</v>
      </c>
      <c r="O205" s="4">
        <v>1</v>
      </c>
      <c r="P205" s="5">
        <f>$AI$9+SUMPRODUCT($A205*$AI$10+$B205*$AI$11+$C205*$AI$12+$D205*$AI$13+$E205*$AI$14+$F205*$AI$15+$G205*$AI$16+$H205*$AI$17+$I205*$AI$18+$J205*$AI$19+$K205*$AI$20+$L205*$AI$21+$M205*$AI$22+$N205*$AI$24)</f>
        <v>-1.9410397835000008</v>
      </c>
      <c r="Q205" s="4">
        <f t="shared" si="63"/>
        <v>0.14355460643766474</v>
      </c>
      <c r="R205" s="4">
        <f t="shared" si="64"/>
        <v>0.12553366986545378</v>
      </c>
      <c r="S205" s="4">
        <f t="shared" si="65"/>
        <v>0.12553366986545378</v>
      </c>
      <c r="T205" s="4">
        <f t="shared" si="66"/>
        <v>-0.90123977477576378</v>
      </c>
      <c r="U205" s="4">
        <f>IF($R205&gt;$X$15,1,0)</f>
        <v>0</v>
      </c>
      <c r="V205" s="4"/>
      <c r="W205" s="4"/>
      <c r="X205" s="4"/>
      <c r="Y205" s="4"/>
      <c r="Z205" s="4"/>
      <c r="AA205" s="4"/>
      <c r="AB205" s="4"/>
      <c r="AC205" s="4"/>
      <c r="AD205" s="4"/>
      <c r="AE205" s="4"/>
      <c r="AF205" s="4"/>
      <c r="AG205" s="4"/>
      <c r="AH205" s="4"/>
      <c r="AI205" s="4"/>
      <c r="AJ205" s="4"/>
    </row>
    <row r="206" spans="1:36" ht="15.75" customHeight="1">
      <c r="A206" s="4">
        <v>0</v>
      </c>
      <c r="B206" s="4">
        <v>55</v>
      </c>
      <c r="C206" s="4">
        <v>2</v>
      </c>
      <c r="D206" s="4">
        <v>1</v>
      </c>
      <c r="E206" s="4">
        <v>9</v>
      </c>
      <c r="F206" s="4">
        <v>0</v>
      </c>
      <c r="G206" s="4">
        <v>0</v>
      </c>
      <c r="H206" s="4">
        <v>0</v>
      </c>
      <c r="I206" s="4">
        <v>248</v>
      </c>
      <c r="J206" s="4">
        <v>157</v>
      </c>
      <c r="K206" s="4">
        <v>82.5</v>
      </c>
      <c r="L206" s="4">
        <v>22.91</v>
      </c>
      <c r="M206" s="4">
        <v>89</v>
      </c>
      <c r="N206" s="4">
        <v>83</v>
      </c>
      <c r="O206" s="4">
        <v>0</v>
      </c>
      <c r="P206" s="5">
        <f>$AI$9+SUMPRODUCT($A206*$AI$10+$B206*$AI$11+$C206*$AI$12+$D206*$AI$13+$E206*$AI$14+$F206*$AI$15+$G206*$AI$16+$H206*$AI$17+$I206*$AI$18+$J206*$AI$19+$K206*$AI$20+$L206*$AI$21+$M206*$AI$22+$N206*$AI$24)</f>
        <v>-1.5874643001000006</v>
      </c>
      <c r="Q206" s="4">
        <f t="shared" si="63"/>
        <v>0.20444336203977612</v>
      </c>
      <c r="R206" s="4">
        <f t="shared" si="64"/>
        <v>0.16974095128353947</v>
      </c>
      <c r="S206" s="4">
        <f t="shared" si="65"/>
        <v>0.8302590487164605</v>
      </c>
      <c r="T206" s="4">
        <f t="shared" si="66"/>
        <v>-8.0786382473073445E-2</v>
      </c>
      <c r="U206" s="4">
        <f>IF($R206&gt;$X$15,1,0)</f>
        <v>0</v>
      </c>
      <c r="V206" s="4"/>
      <c r="W206" s="4"/>
      <c r="X206" s="4"/>
      <c r="Y206" s="4"/>
      <c r="Z206" s="4"/>
      <c r="AA206" s="4"/>
      <c r="AB206" s="4"/>
      <c r="AC206" s="4"/>
      <c r="AD206" s="4"/>
      <c r="AE206" s="4"/>
      <c r="AF206" s="4"/>
      <c r="AG206" s="4"/>
      <c r="AH206" s="4"/>
      <c r="AI206" s="4"/>
      <c r="AJ206" s="4"/>
    </row>
    <row r="207" spans="1:36" ht="15.75" customHeight="1">
      <c r="A207" s="4">
        <v>0</v>
      </c>
      <c r="B207" s="4">
        <v>58</v>
      </c>
      <c r="C207" s="4">
        <v>2</v>
      </c>
      <c r="D207" s="4">
        <v>1</v>
      </c>
      <c r="E207" s="4">
        <v>5</v>
      </c>
      <c r="F207" s="4">
        <v>0</v>
      </c>
      <c r="G207" s="4">
        <v>0</v>
      </c>
      <c r="H207" s="4">
        <v>0</v>
      </c>
      <c r="I207" s="4">
        <v>215</v>
      </c>
      <c r="J207" s="4">
        <v>170</v>
      </c>
      <c r="K207" s="4">
        <v>86</v>
      </c>
      <c r="L207" s="4">
        <v>29.06</v>
      </c>
      <c r="M207" s="4">
        <v>75</v>
      </c>
      <c r="N207" s="4">
        <v>98</v>
      </c>
      <c r="O207" s="4">
        <v>0</v>
      </c>
      <c r="P207" s="5">
        <f>$AI$9+SUMPRODUCT($A207*$AI$10+$B207*$AI$11+$C207*$AI$12+$D207*$AI$13+$E207*$AI$14+$F207*$AI$15+$G207*$AI$16+$H207*$AI$17+$I207*$AI$18+$J207*$AI$19+$K207*$AI$20+$L207*$AI$21+$M207*$AI$22+$N207*$AI$24)</f>
        <v>-1.1634656066</v>
      </c>
      <c r="Q207" s="4">
        <f t="shared" si="63"/>
        <v>0.3124016414840603</v>
      </c>
      <c r="R207" s="4">
        <f t="shared" si="64"/>
        <v>0.2380381368090925</v>
      </c>
      <c r="S207" s="4">
        <f t="shared" si="65"/>
        <v>0.76196186319090753</v>
      </c>
      <c r="T207" s="4">
        <f t="shared" si="66"/>
        <v>-0.11806676490741429</v>
      </c>
      <c r="U207" s="4">
        <f>IF($R207&gt;$X$15,1,0)</f>
        <v>0</v>
      </c>
      <c r="V207" s="4"/>
      <c r="W207" s="4"/>
      <c r="X207" s="4"/>
      <c r="Y207" s="4"/>
      <c r="Z207" s="4"/>
      <c r="AA207" s="4"/>
      <c r="AB207" s="4"/>
      <c r="AC207" s="4"/>
      <c r="AD207" s="4"/>
      <c r="AE207" s="4"/>
      <c r="AF207" s="4"/>
      <c r="AG207" s="4"/>
      <c r="AH207" s="4"/>
      <c r="AI207" s="4"/>
      <c r="AJ207" s="4"/>
    </row>
    <row r="208" spans="1:36" ht="15.75" customHeight="1">
      <c r="A208" s="4">
        <v>1</v>
      </c>
      <c r="B208" s="4">
        <v>60</v>
      </c>
      <c r="C208" s="4">
        <v>1</v>
      </c>
      <c r="D208" s="4">
        <v>0</v>
      </c>
      <c r="E208" s="4">
        <v>0</v>
      </c>
      <c r="F208" s="4">
        <v>0</v>
      </c>
      <c r="G208" s="4">
        <v>0</v>
      </c>
      <c r="H208" s="4">
        <v>0</v>
      </c>
      <c r="I208" s="4">
        <v>240</v>
      </c>
      <c r="J208" s="4">
        <v>137</v>
      </c>
      <c r="K208" s="4">
        <v>84</v>
      </c>
      <c r="L208" s="4">
        <v>29.51</v>
      </c>
      <c r="M208" s="4">
        <v>82</v>
      </c>
      <c r="N208" s="4">
        <v>88</v>
      </c>
      <c r="O208" s="4">
        <v>0</v>
      </c>
      <c r="P208" s="5">
        <f>$AI$9+SUMPRODUCT($A208*$AI$10+$B208*$AI$11+$C208*$AI$12+$D208*$AI$13+$E208*$AI$14+$F208*$AI$15+$G208*$AI$16+$H208*$AI$17+$I208*$AI$18+$J208*$AI$19+$K208*$AI$20+$L208*$AI$21+$M208*$AI$22+$N208*$AI$24)</f>
        <v>-1.1284577561000013</v>
      </c>
      <c r="Q208" s="4">
        <f t="shared" si="63"/>
        <v>0.32353183685896197</v>
      </c>
      <c r="R208" s="4">
        <f t="shared" si="64"/>
        <v>0.24444582884139426</v>
      </c>
      <c r="S208" s="4">
        <f t="shared" si="65"/>
        <v>0.75555417115860579</v>
      </c>
      <c r="T208" s="4">
        <f t="shared" si="66"/>
        <v>-0.12173439248728882</v>
      </c>
      <c r="U208" s="4">
        <f>IF($R208&gt;$X$15,1,0)</f>
        <v>0</v>
      </c>
      <c r="V208" s="4"/>
      <c r="W208" s="4"/>
      <c r="X208" s="4"/>
      <c r="Y208" s="4"/>
      <c r="Z208" s="4"/>
      <c r="AA208" s="4"/>
      <c r="AB208" s="4"/>
      <c r="AC208" s="4"/>
      <c r="AD208" s="4"/>
      <c r="AE208" s="4"/>
      <c r="AF208" s="4"/>
      <c r="AG208" s="4"/>
      <c r="AH208" s="4"/>
      <c r="AI208" s="4"/>
      <c r="AJ208" s="4"/>
    </row>
    <row r="209" spans="1:36" ht="15.75" customHeight="1">
      <c r="A209" s="4">
        <v>0</v>
      </c>
      <c r="B209" s="4">
        <v>38</v>
      </c>
      <c r="C209" s="4">
        <v>2</v>
      </c>
      <c r="D209" s="4">
        <v>0</v>
      </c>
      <c r="E209" s="4">
        <v>0</v>
      </c>
      <c r="F209" s="4">
        <v>0</v>
      </c>
      <c r="G209" s="4">
        <v>0</v>
      </c>
      <c r="H209" s="4">
        <v>0</v>
      </c>
      <c r="I209" s="4">
        <v>171</v>
      </c>
      <c r="J209" s="4">
        <v>111</v>
      </c>
      <c r="K209" s="4">
        <v>68</v>
      </c>
      <c r="L209" s="4">
        <v>18.760000000000002</v>
      </c>
      <c r="M209" s="4">
        <v>90</v>
      </c>
      <c r="N209" s="4">
        <v>83</v>
      </c>
      <c r="O209" s="4">
        <v>0</v>
      </c>
      <c r="P209" s="5">
        <f>$AI$9+SUMPRODUCT($A209*$AI$10+$B209*$AI$11+$C209*$AI$12+$D209*$AI$13+$E209*$AI$14+$F209*$AI$15+$G209*$AI$16+$H209*$AI$17+$I209*$AI$18+$J209*$AI$19+$K209*$AI$20+$L209*$AI$21+$M209*$AI$22+$N209*$AI$24)</f>
        <v>-3.7570394636000017</v>
      </c>
      <c r="Q209" s="4">
        <f t="shared" si="63"/>
        <v>2.3352774874957485E-2</v>
      </c>
      <c r="R209" s="4">
        <f t="shared" si="64"/>
        <v>2.2819867643209289E-2</v>
      </c>
      <c r="S209" s="4">
        <f t="shared" si="65"/>
        <v>0.97718013235679069</v>
      </c>
      <c r="T209" s="4">
        <f t="shared" si="66"/>
        <v>-1.0025371513918458E-2</v>
      </c>
      <c r="U209" s="4">
        <f>IF($R209&gt;$X$15,1,0)</f>
        <v>0</v>
      </c>
      <c r="V209" s="4"/>
      <c r="W209" s="4"/>
      <c r="X209" s="4"/>
      <c r="Y209" s="4"/>
      <c r="Z209" s="4"/>
      <c r="AA209" s="4"/>
      <c r="AB209" s="4"/>
      <c r="AC209" s="4"/>
      <c r="AD209" s="4"/>
      <c r="AE209" s="4"/>
      <c r="AF209" s="4"/>
      <c r="AG209" s="4"/>
      <c r="AH209" s="4"/>
      <c r="AI209" s="4"/>
      <c r="AJ209" s="4"/>
    </row>
    <row r="210" spans="1:36" ht="15.75" customHeight="1">
      <c r="A210" s="4">
        <v>1</v>
      </c>
      <c r="B210" s="4">
        <v>53</v>
      </c>
      <c r="C210" s="4">
        <v>4</v>
      </c>
      <c r="D210" s="4">
        <v>1</v>
      </c>
      <c r="E210" s="4">
        <v>30</v>
      </c>
      <c r="F210" s="4">
        <v>0</v>
      </c>
      <c r="G210" s="4">
        <v>0</v>
      </c>
      <c r="H210" s="4">
        <v>0</v>
      </c>
      <c r="I210" s="4">
        <v>189</v>
      </c>
      <c r="J210" s="4">
        <v>110</v>
      </c>
      <c r="K210" s="4">
        <v>67.5</v>
      </c>
      <c r="L210" s="4">
        <v>23.59</v>
      </c>
      <c r="M210" s="4">
        <v>60</v>
      </c>
      <c r="N210" s="4">
        <v>63</v>
      </c>
      <c r="O210" s="4">
        <v>0</v>
      </c>
      <c r="P210" s="5">
        <f>$AI$9+SUMPRODUCT($A210*$AI$10+$B210*$AI$11+$C210*$AI$12+$D210*$AI$13+$E210*$AI$14+$F210*$AI$15+$G210*$AI$16+$H210*$AI$17+$I210*$AI$18+$J210*$AI$19+$K210*$AI$20+$L210*$AI$21+$M210*$AI$22+$N210*$AI$24)</f>
        <v>-1.7239057249000007</v>
      </c>
      <c r="Q210" s="4">
        <f t="shared" si="63"/>
        <v>0.17836812882145675</v>
      </c>
      <c r="R210" s="4">
        <f t="shared" si="64"/>
        <v>0.15136876537882216</v>
      </c>
      <c r="S210" s="4">
        <f t="shared" si="65"/>
        <v>0.84863123462117784</v>
      </c>
      <c r="T210" s="4">
        <f t="shared" si="66"/>
        <v>-7.1280987683729494E-2</v>
      </c>
      <c r="U210" s="4">
        <f>IF($R210&gt;$X$15,1,0)</f>
        <v>0</v>
      </c>
      <c r="V210" s="4"/>
      <c r="W210" s="4"/>
      <c r="X210" s="4"/>
      <c r="Y210" s="4"/>
      <c r="Z210" s="4"/>
      <c r="AA210" s="4"/>
      <c r="AB210" s="4"/>
      <c r="AC210" s="4"/>
      <c r="AD210" s="4"/>
      <c r="AE210" s="4"/>
      <c r="AF210" s="4"/>
      <c r="AG210" s="4"/>
      <c r="AH210" s="4"/>
      <c r="AI210" s="4"/>
      <c r="AJ210" s="4"/>
    </row>
    <row r="211" spans="1:36" ht="15.75" customHeight="1">
      <c r="A211" s="4">
        <v>1</v>
      </c>
      <c r="B211" s="4">
        <v>52</v>
      </c>
      <c r="C211" s="4">
        <v>2</v>
      </c>
      <c r="D211" s="4">
        <v>1</v>
      </c>
      <c r="E211" s="4">
        <v>15</v>
      </c>
      <c r="F211" s="4">
        <v>0</v>
      </c>
      <c r="G211" s="4">
        <v>0</v>
      </c>
      <c r="H211" s="4">
        <v>0</v>
      </c>
      <c r="I211" s="4">
        <v>240</v>
      </c>
      <c r="J211" s="4">
        <v>94</v>
      </c>
      <c r="K211" s="4">
        <v>66.5</v>
      </c>
      <c r="L211" s="4">
        <v>22.93</v>
      </c>
      <c r="M211" s="4">
        <v>70</v>
      </c>
      <c r="N211" s="4">
        <v>88</v>
      </c>
      <c r="O211" s="4">
        <v>0</v>
      </c>
      <c r="P211" s="5">
        <f>$AI$9+SUMPRODUCT($A211*$AI$10+$B211*$AI$11+$C211*$AI$12+$D211*$AI$13+$E211*$AI$14+$F211*$AI$15+$G211*$AI$16+$H211*$AI$17+$I211*$AI$18+$J211*$AI$19+$K211*$AI$20+$L211*$AI$21+$M211*$AI$22+$N211*$AI$24)</f>
        <v>-1.9389560723000008</v>
      </c>
      <c r="Q211" s="4">
        <f t="shared" si="63"/>
        <v>0.14385404464193743</v>
      </c>
      <c r="R211" s="4">
        <f t="shared" si="64"/>
        <v>0.1257625877320461</v>
      </c>
      <c r="S211" s="4">
        <f t="shared" si="65"/>
        <v>0.87423741226795393</v>
      </c>
      <c r="T211" s="4">
        <f t="shared" si="66"/>
        <v>-5.8370612175050393E-2</v>
      </c>
      <c r="U211" s="4">
        <f>IF($R211&gt;$X$15,1,0)</f>
        <v>0</v>
      </c>
      <c r="V211" s="4"/>
      <c r="W211" s="4"/>
      <c r="X211" s="4"/>
      <c r="Y211" s="4"/>
      <c r="Z211" s="4"/>
      <c r="AA211" s="4"/>
      <c r="AB211" s="4"/>
      <c r="AC211" s="4"/>
      <c r="AD211" s="4"/>
      <c r="AE211" s="4"/>
      <c r="AF211" s="4"/>
      <c r="AG211" s="4"/>
      <c r="AH211" s="4"/>
      <c r="AI211" s="4"/>
      <c r="AJ211" s="4"/>
    </row>
    <row r="212" spans="1:36" ht="15.75" hidden="1" customHeight="1">
      <c r="A212" s="4">
        <v>1</v>
      </c>
      <c r="B212" s="4">
        <v>41</v>
      </c>
      <c r="C212" s="4">
        <v>1</v>
      </c>
      <c r="D212" s="4">
        <v>1</v>
      </c>
      <c r="E212" s="4">
        <v>40</v>
      </c>
      <c r="F212" s="4">
        <v>0</v>
      </c>
      <c r="G212" s="4">
        <v>0</v>
      </c>
      <c r="H212" s="4">
        <v>0</v>
      </c>
      <c r="I212" s="4">
        <v>239</v>
      </c>
      <c r="J212" s="4">
        <v>119.5</v>
      </c>
      <c r="K212" s="4">
        <v>70</v>
      </c>
      <c r="L212" s="4">
        <v>29.79</v>
      </c>
      <c r="M212" s="4">
        <v>70</v>
      </c>
      <c r="N212" s="3" t="s">
        <v>56</v>
      </c>
      <c r="O212" s="4">
        <v>0</v>
      </c>
      <c r="P212" s="4"/>
      <c r="Q212" s="4"/>
      <c r="R212" s="4"/>
      <c r="S212" s="4"/>
      <c r="T212" s="4"/>
      <c r="U212" s="4"/>
      <c r="V212" s="4"/>
      <c r="W212" s="4"/>
      <c r="X212" s="4"/>
      <c r="Y212" s="4"/>
      <c r="Z212" s="4"/>
      <c r="AA212" s="4"/>
      <c r="AB212" s="4"/>
      <c r="AC212" s="4"/>
      <c r="AD212" s="4"/>
      <c r="AE212" s="4"/>
      <c r="AF212" s="4"/>
      <c r="AG212" s="4"/>
      <c r="AH212" s="4"/>
      <c r="AI212" s="4"/>
      <c r="AJ212" s="4"/>
    </row>
    <row r="213" spans="1:36" ht="15.75" customHeight="1">
      <c r="A213" s="4">
        <v>0</v>
      </c>
      <c r="B213" s="4">
        <v>37</v>
      </c>
      <c r="C213" s="4">
        <v>4</v>
      </c>
      <c r="D213" s="4">
        <v>1</v>
      </c>
      <c r="E213" s="4">
        <v>20</v>
      </c>
      <c r="F213" s="4">
        <v>0</v>
      </c>
      <c r="G213" s="4">
        <v>0</v>
      </c>
      <c r="H213" s="4">
        <v>0</v>
      </c>
      <c r="I213" s="4">
        <v>186</v>
      </c>
      <c r="J213" s="4">
        <v>135</v>
      </c>
      <c r="K213" s="4">
        <v>91</v>
      </c>
      <c r="L213" s="4">
        <v>21.48</v>
      </c>
      <c r="M213" s="4">
        <v>66</v>
      </c>
      <c r="N213" s="4">
        <v>84</v>
      </c>
      <c r="O213" s="4">
        <v>0</v>
      </c>
      <c r="P213" s="5">
        <f>$AI$9+SUMPRODUCT($A213*$AI$10+$B213*$AI$11+$C213*$AI$12+$D213*$AI$13+$E213*$AI$14+$F213*$AI$15+$G213*$AI$16+$H213*$AI$17+$I213*$AI$18+$J213*$AI$19+$K213*$AI$20+$L213*$AI$21+$M213*$AI$22+$N213*$AI$24)</f>
        <v>-3.0738233828000014</v>
      </c>
      <c r="Q213" s="4">
        <f t="shared" ref="Q213:Q219" si="67">EXP($P213)</f>
        <v>4.6244007878547502E-2</v>
      </c>
      <c r="R213" s="4">
        <f t="shared" ref="R213:R219" si="68">Q213/(1+Q213)</f>
        <v>4.4200021725635252E-2</v>
      </c>
      <c r="S213" s="4">
        <f t="shared" ref="S213:S219" si="69">IF(O213=1,R213,1-R213)</f>
        <v>0.95579997827436469</v>
      </c>
      <c r="T213" s="4">
        <f t="shared" ref="T213:T219" si="70">LOG($S213)</f>
        <v>-1.9632983686875459E-2</v>
      </c>
      <c r="U213" s="4">
        <f>IF($R213&gt;$X$15,1,0)</f>
        <v>0</v>
      </c>
      <c r="V213" s="4"/>
      <c r="W213" s="4"/>
      <c r="X213" s="4"/>
      <c r="Y213" s="4"/>
      <c r="Z213" s="4"/>
      <c r="AA213" s="4"/>
      <c r="AB213" s="4"/>
      <c r="AC213" s="4"/>
      <c r="AD213" s="4"/>
      <c r="AE213" s="4"/>
      <c r="AF213" s="4"/>
      <c r="AG213" s="4"/>
      <c r="AH213" s="4"/>
      <c r="AI213" s="4"/>
      <c r="AJ213" s="4"/>
    </row>
    <row r="214" spans="1:36" ht="15.75" customHeight="1">
      <c r="A214" s="4">
        <v>1</v>
      </c>
      <c r="B214" s="4">
        <v>42</v>
      </c>
      <c r="C214" s="4">
        <v>2</v>
      </c>
      <c r="D214" s="4">
        <v>0</v>
      </c>
      <c r="E214" s="4">
        <v>0</v>
      </c>
      <c r="F214" s="4">
        <v>0</v>
      </c>
      <c r="G214" s="4">
        <v>0</v>
      </c>
      <c r="H214" s="4">
        <v>0</v>
      </c>
      <c r="I214" s="4">
        <v>227</v>
      </c>
      <c r="J214" s="4">
        <v>144</v>
      </c>
      <c r="K214" s="4">
        <v>78</v>
      </c>
      <c r="L214" s="4">
        <v>23.75</v>
      </c>
      <c r="M214" s="4">
        <v>62</v>
      </c>
      <c r="N214" s="4">
        <v>97</v>
      </c>
      <c r="O214" s="4">
        <v>1</v>
      </c>
      <c r="P214" s="5">
        <f>$AI$9+SUMPRODUCT($A214*$AI$10+$B214*$AI$11+$C214*$AI$12+$D214*$AI$13+$E214*$AI$14+$F214*$AI$15+$G214*$AI$16+$H214*$AI$17+$I214*$AI$18+$J214*$AI$19+$K214*$AI$20+$L214*$AI$21+$M214*$AI$22+$N214*$AI$24)</f>
        <v>-2.1239173025000007</v>
      </c>
      <c r="Q214" s="4">
        <f t="shared" si="67"/>
        <v>0.11956234806983557</v>
      </c>
      <c r="R214" s="4">
        <f t="shared" si="68"/>
        <v>0.10679382731650919</v>
      </c>
      <c r="S214" s="4">
        <f t="shared" si="69"/>
        <v>0.10679382731650919</v>
      </c>
      <c r="T214" s="4">
        <f t="shared" si="70"/>
        <v>-0.97145384880419594</v>
      </c>
      <c r="U214" s="4">
        <f>IF($R214&gt;$X$15,1,0)</f>
        <v>0</v>
      </c>
      <c r="V214" s="4"/>
      <c r="W214" s="4"/>
      <c r="X214" s="4"/>
      <c r="Y214" s="4"/>
      <c r="Z214" s="4"/>
      <c r="AA214" s="4"/>
      <c r="AB214" s="4"/>
      <c r="AC214" s="4"/>
      <c r="AD214" s="4"/>
      <c r="AE214" s="4"/>
      <c r="AF214" s="4"/>
      <c r="AG214" s="4"/>
      <c r="AH214" s="4"/>
      <c r="AI214" s="4"/>
      <c r="AJ214" s="4"/>
    </row>
    <row r="215" spans="1:36" ht="15.75" customHeight="1">
      <c r="A215" s="4">
        <v>0</v>
      </c>
      <c r="B215" s="4">
        <v>64</v>
      </c>
      <c r="C215" s="4">
        <v>1</v>
      </c>
      <c r="D215" s="4">
        <v>0</v>
      </c>
      <c r="E215" s="4">
        <v>0</v>
      </c>
      <c r="F215" s="4">
        <v>0</v>
      </c>
      <c r="G215" s="4">
        <v>0</v>
      </c>
      <c r="H215" s="4">
        <v>1</v>
      </c>
      <c r="I215" s="4">
        <v>273</v>
      </c>
      <c r="J215" s="4">
        <v>155</v>
      </c>
      <c r="K215" s="4">
        <v>86</v>
      </c>
      <c r="L215" s="4">
        <v>27.53</v>
      </c>
      <c r="M215" s="4">
        <v>100</v>
      </c>
      <c r="N215" s="4">
        <v>91</v>
      </c>
      <c r="O215" s="4">
        <v>0</v>
      </c>
      <c r="P215" s="5">
        <f>$AI$9+SUMPRODUCT($A215*$AI$10+$B215*$AI$11+$C215*$AI$12+$D215*$AI$13+$E215*$AI$14+$F215*$AI$15+$G215*$AI$16+$H215*$AI$17+$I215*$AI$18+$J215*$AI$19+$K215*$AI$20+$L215*$AI$21+$M215*$AI$22+$N215*$AI$24)</f>
        <v>-0.89931973830000089</v>
      </c>
      <c r="Q215" s="4">
        <f t="shared" si="67"/>
        <v>0.40684632760110773</v>
      </c>
      <c r="R215" s="4">
        <f t="shared" si="68"/>
        <v>0.28919031142146429</v>
      </c>
      <c r="S215" s="4">
        <f t="shared" si="69"/>
        <v>0.71080968857853577</v>
      </c>
      <c r="T215" s="4">
        <f t="shared" si="70"/>
        <v>-0.14824666124445235</v>
      </c>
      <c r="U215" s="4">
        <f>IF($R215&gt;$X$15,1,0)</f>
        <v>0</v>
      </c>
      <c r="V215" s="4"/>
      <c r="W215" s="4"/>
      <c r="X215" s="4"/>
      <c r="Y215" s="4"/>
      <c r="Z215" s="4"/>
      <c r="AA215" s="4"/>
      <c r="AB215" s="4"/>
      <c r="AC215" s="4"/>
      <c r="AD215" s="4"/>
      <c r="AE215" s="4"/>
      <c r="AF215" s="4"/>
      <c r="AG215" s="4"/>
      <c r="AH215" s="4"/>
      <c r="AI215" s="4"/>
      <c r="AJ215" s="4"/>
    </row>
    <row r="216" spans="1:36" ht="15.75" customHeight="1">
      <c r="A216" s="4">
        <v>0</v>
      </c>
      <c r="B216" s="4">
        <v>56</v>
      </c>
      <c r="C216" s="4">
        <v>1</v>
      </c>
      <c r="D216" s="4">
        <v>1</v>
      </c>
      <c r="E216" s="4">
        <v>20</v>
      </c>
      <c r="F216" s="4">
        <v>0</v>
      </c>
      <c r="G216" s="4">
        <v>0</v>
      </c>
      <c r="H216" s="4">
        <v>0</v>
      </c>
      <c r="I216" s="4">
        <v>212</v>
      </c>
      <c r="J216" s="4">
        <v>117.5</v>
      </c>
      <c r="K216" s="4">
        <v>72.5</v>
      </c>
      <c r="L216" s="4">
        <v>27.3</v>
      </c>
      <c r="M216" s="4">
        <v>75</v>
      </c>
      <c r="N216" s="4">
        <v>75</v>
      </c>
      <c r="O216" s="4">
        <v>0</v>
      </c>
      <c r="P216" s="5">
        <f>$AI$9+SUMPRODUCT($A216*$AI$10+$B216*$AI$11+$C216*$AI$12+$D216*$AI$13+$E216*$AI$14+$F216*$AI$15+$G216*$AI$16+$H216*$AI$17+$I216*$AI$18+$J216*$AI$19+$K216*$AI$20+$L216*$AI$21+$M216*$AI$22+$N216*$AI$24)</f>
        <v>-1.9133985330000005</v>
      </c>
      <c r="Q216" s="4">
        <f t="shared" si="67"/>
        <v>0.14757798471321582</v>
      </c>
      <c r="R216" s="4">
        <f t="shared" si="68"/>
        <v>0.12859952585278647</v>
      </c>
      <c r="S216" s="4">
        <f t="shared" si="69"/>
        <v>0.87140047414721356</v>
      </c>
      <c r="T216" s="4">
        <f t="shared" si="70"/>
        <v>-5.97822080914946E-2</v>
      </c>
      <c r="U216" s="4">
        <f>IF($R216&gt;$X$15,1,0)</f>
        <v>0</v>
      </c>
      <c r="V216" s="4"/>
      <c r="W216" s="4"/>
      <c r="X216" s="4"/>
      <c r="Y216" s="4"/>
      <c r="Z216" s="4"/>
      <c r="AA216" s="4"/>
      <c r="AB216" s="4"/>
      <c r="AC216" s="4"/>
      <c r="AD216" s="4"/>
      <c r="AE216" s="4"/>
      <c r="AF216" s="4"/>
      <c r="AG216" s="4"/>
      <c r="AH216" s="4"/>
      <c r="AI216" s="4"/>
      <c r="AJ216" s="4"/>
    </row>
    <row r="217" spans="1:36" ht="15.75" customHeight="1">
      <c r="A217" s="4">
        <v>0</v>
      </c>
      <c r="B217" s="4">
        <v>67</v>
      </c>
      <c r="C217" s="4">
        <v>2</v>
      </c>
      <c r="D217" s="4">
        <v>0</v>
      </c>
      <c r="E217" s="4">
        <v>0</v>
      </c>
      <c r="F217" s="4">
        <v>0</v>
      </c>
      <c r="G217" s="4">
        <v>0</v>
      </c>
      <c r="H217" s="4">
        <v>0</v>
      </c>
      <c r="I217" s="4">
        <v>249</v>
      </c>
      <c r="J217" s="4">
        <v>128</v>
      </c>
      <c r="K217" s="4">
        <v>68</v>
      </c>
      <c r="L217" s="4">
        <v>25.81</v>
      </c>
      <c r="M217" s="4">
        <v>70</v>
      </c>
      <c r="N217" s="4">
        <v>87</v>
      </c>
      <c r="O217" s="4">
        <v>1</v>
      </c>
      <c r="P217" s="5">
        <f>$AI$9+SUMPRODUCT($A217*$AI$10+$B217*$AI$11+$C217*$AI$12+$D217*$AI$13+$E217*$AI$14+$F217*$AI$15+$G217*$AI$16+$H217*$AI$17+$I217*$AI$18+$J217*$AI$19+$K217*$AI$20+$L217*$AI$21+$M217*$AI$22+$N217*$AI$24)</f>
        <v>-1.3315640291000008</v>
      </c>
      <c r="Q217" s="4">
        <f t="shared" si="67"/>
        <v>0.26406393447870674</v>
      </c>
      <c r="R217" s="4">
        <f t="shared" si="68"/>
        <v>0.20890077414288802</v>
      </c>
      <c r="S217" s="4">
        <f t="shared" si="69"/>
        <v>0.20890077414288802</v>
      </c>
      <c r="T217" s="4">
        <f t="shared" si="70"/>
        <v>-0.68005995061154634</v>
      </c>
      <c r="U217" s="4">
        <f>IF($R217&gt;$X$15,1,0)</f>
        <v>0</v>
      </c>
      <c r="V217" s="4"/>
      <c r="W217" s="4"/>
      <c r="X217" s="4"/>
      <c r="Y217" s="4"/>
      <c r="Z217" s="4"/>
      <c r="AA217" s="4"/>
      <c r="AB217" s="4"/>
      <c r="AC217" s="4"/>
      <c r="AD217" s="4"/>
      <c r="AE217" s="4"/>
      <c r="AF217" s="4"/>
      <c r="AG217" s="4"/>
      <c r="AH217" s="4"/>
      <c r="AI217" s="4"/>
      <c r="AJ217" s="4"/>
    </row>
    <row r="218" spans="1:36" ht="15.75" customHeight="1">
      <c r="A218" s="4">
        <v>1</v>
      </c>
      <c r="B218" s="4">
        <v>43</v>
      </c>
      <c r="C218" s="4">
        <v>2</v>
      </c>
      <c r="D218" s="4">
        <v>1</v>
      </c>
      <c r="E218" s="4">
        <v>30</v>
      </c>
      <c r="F218" s="4">
        <v>0</v>
      </c>
      <c r="G218" s="4">
        <v>0</v>
      </c>
      <c r="H218" s="4">
        <v>0</v>
      </c>
      <c r="I218" s="4">
        <v>185</v>
      </c>
      <c r="J218" s="4">
        <v>125</v>
      </c>
      <c r="K218" s="4">
        <v>65</v>
      </c>
      <c r="L218" s="4">
        <v>20.65</v>
      </c>
      <c r="M218" s="4">
        <v>96</v>
      </c>
      <c r="N218" s="4">
        <v>76</v>
      </c>
      <c r="O218" s="4">
        <v>0</v>
      </c>
      <c r="P218" s="5">
        <f>$AI$9+SUMPRODUCT($A218*$AI$10+$B218*$AI$11+$C218*$AI$12+$D218*$AI$13+$E218*$AI$14+$F218*$AI$15+$G218*$AI$16+$H218*$AI$17+$I218*$AI$18+$J218*$AI$19+$K218*$AI$20+$L218*$AI$21+$M218*$AI$22+$N218*$AI$24)</f>
        <v>-2.0731136515000017</v>
      </c>
      <c r="Q218" s="4">
        <f t="shared" si="67"/>
        <v>0.1257934941967781</v>
      </c>
      <c r="R218" s="4">
        <f t="shared" si="68"/>
        <v>0.11173762758908837</v>
      </c>
      <c r="S218" s="4">
        <f t="shared" si="69"/>
        <v>0.88826237241091166</v>
      </c>
      <c r="T218" s="4">
        <f t="shared" si="70"/>
        <v>-5.1458734604336621E-2</v>
      </c>
      <c r="U218" s="4">
        <f>IF($R218&gt;$X$15,1,0)</f>
        <v>0</v>
      </c>
      <c r="V218" s="4"/>
      <c r="W218" s="4"/>
      <c r="X218" s="4"/>
      <c r="Y218" s="4"/>
      <c r="Z218" s="4"/>
      <c r="AA218" s="4"/>
      <c r="AB218" s="4"/>
      <c r="AC218" s="4"/>
      <c r="AD218" s="4"/>
      <c r="AE218" s="4"/>
      <c r="AF218" s="4"/>
      <c r="AG218" s="4"/>
      <c r="AH218" s="4"/>
      <c r="AI218" s="4"/>
      <c r="AJ218" s="4"/>
    </row>
    <row r="219" spans="1:36" ht="15.75" customHeight="1">
      <c r="A219" s="4">
        <v>1</v>
      </c>
      <c r="B219" s="4">
        <v>45</v>
      </c>
      <c r="C219" s="4">
        <v>4</v>
      </c>
      <c r="D219" s="4">
        <v>1</v>
      </c>
      <c r="E219" s="4">
        <v>18</v>
      </c>
      <c r="F219" s="4">
        <v>0</v>
      </c>
      <c r="G219" s="4">
        <v>0</v>
      </c>
      <c r="H219" s="4">
        <v>0</v>
      </c>
      <c r="I219" s="4">
        <v>176</v>
      </c>
      <c r="J219" s="4">
        <v>124</v>
      </c>
      <c r="K219" s="4">
        <v>84</v>
      </c>
      <c r="L219" s="4">
        <v>20.27</v>
      </c>
      <c r="M219" s="4">
        <v>77</v>
      </c>
      <c r="N219" s="4">
        <v>75</v>
      </c>
      <c r="O219" s="4">
        <v>0</v>
      </c>
      <c r="P219" s="5">
        <f>$AI$9+SUMPRODUCT($A219*$AI$10+$B219*$AI$11+$C219*$AI$12+$D219*$AI$13+$E219*$AI$14+$F219*$AI$15+$G219*$AI$16+$H219*$AI$17+$I219*$AI$18+$J219*$AI$19+$K219*$AI$20+$L219*$AI$21+$M219*$AI$22+$N219*$AI$24)</f>
        <v>-2.3196753097000009</v>
      </c>
      <c r="Q219" s="4">
        <f t="shared" si="67"/>
        <v>9.8305499265101071E-2</v>
      </c>
      <c r="R219" s="4">
        <f t="shared" si="68"/>
        <v>8.9506516475497302E-2</v>
      </c>
      <c r="S219" s="4">
        <f t="shared" si="69"/>
        <v>0.91049348352450266</v>
      </c>
      <c r="T219" s="4">
        <f t="shared" si="70"/>
        <v>-4.0723158138668475E-2</v>
      </c>
      <c r="U219" s="4">
        <f>IF($R219&gt;$X$15,1,0)</f>
        <v>0</v>
      </c>
      <c r="V219" s="4"/>
      <c r="W219" s="4"/>
      <c r="X219" s="4"/>
      <c r="Y219" s="4"/>
      <c r="Z219" s="4"/>
      <c r="AA219" s="4"/>
      <c r="AB219" s="4"/>
      <c r="AC219" s="4"/>
      <c r="AD219" s="4"/>
      <c r="AE219" s="4"/>
      <c r="AF219" s="4"/>
      <c r="AG219" s="4"/>
      <c r="AH219" s="4"/>
      <c r="AI219" s="4"/>
      <c r="AJ219" s="4"/>
    </row>
    <row r="220" spans="1:36" ht="15.75" hidden="1" customHeight="1">
      <c r="A220" s="4">
        <v>1</v>
      </c>
      <c r="B220" s="4">
        <v>61</v>
      </c>
      <c r="C220" s="4">
        <v>1</v>
      </c>
      <c r="D220" s="4">
        <v>0</v>
      </c>
      <c r="E220" s="4">
        <v>0</v>
      </c>
      <c r="F220" s="4">
        <v>0</v>
      </c>
      <c r="G220" s="4">
        <v>0</v>
      </c>
      <c r="H220" s="4">
        <v>0</v>
      </c>
      <c r="I220" s="4">
        <v>239</v>
      </c>
      <c r="J220" s="4">
        <v>143</v>
      </c>
      <c r="K220" s="4">
        <v>80</v>
      </c>
      <c r="L220" s="4">
        <v>25.74</v>
      </c>
      <c r="M220" s="4">
        <v>48</v>
      </c>
      <c r="N220" s="3" t="s">
        <v>56</v>
      </c>
      <c r="O220" s="4">
        <v>0</v>
      </c>
      <c r="P220" s="4"/>
      <c r="Q220" s="4"/>
      <c r="R220" s="4"/>
      <c r="S220" s="4"/>
      <c r="T220" s="4"/>
      <c r="U220" s="4"/>
      <c r="V220" s="4"/>
      <c r="W220" s="4"/>
      <c r="X220" s="4"/>
      <c r="Y220" s="4"/>
      <c r="Z220" s="4"/>
      <c r="AA220" s="4"/>
      <c r="AB220" s="4"/>
      <c r="AC220" s="4"/>
      <c r="AD220" s="4"/>
      <c r="AE220" s="4"/>
      <c r="AF220" s="4"/>
      <c r="AG220" s="4"/>
      <c r="AH220" s="4"/>
      <c r="AI220" s="4"/>
      <c r="AJ220" s="4"/>
    </row>
    <row r="221" spans="1:36" ht="15.75" customHeight="1">
      <c r="A221" s="4">
        <v>0</v>
      </c>
      <c r="B221" s="4">
        <v>66</v>
      </c>
      <c r="C221" s="4">
        <v>1</v>
      </c>
      <c r="D221" s="4">
        <v>0</v>
      </c>
      <c r="E221" s="4">
        <v>0</v>
      </c>
      <c r="F221" s="4">
        <v>0</v>
      </c>
      <c r="G221" s="4">
        <v>0</v>
      </c>
      <c r="H221" s="4">
        <v>1</v>
      </c>
      <c r="I221" s="4">
        <v>285</v>
      </c>
      <c r="J221" s="4">
        <v>166</v>
      </c>
      <c r="K221" s="4">
        <v>98</v>
      </c>
      <c r="L221" s="4">
        <v>26.04</v>
      </c>
      <c r="M221" s="4">
        <v>95</v>
      </c>
      <c r="N221" s="4">
        <v>132</v>
      </c>
      <c r="O221" s="4">
        <v>0</v>
      </c>
      <c r="P221" s="5">
        <f>$AI$9+SUMPRODUCT($A221*$AI$10+$B221*$AI$11+$C221*$AI$12+$D221*$AI$13+$E221*$AI$14+$F221*$AI$15+$G221*$AI$16+$H221*$AI$17+$I221*$AI$18+$J221*$AI$19+$K221*$AI$20+$L221*$AI$21+$M221*$AI$22+$N221*$AI$24)</f>
        <v>-0.31896295440000166</v>
      </c>
      <c r="Q221" s="4">
        <f t="shared" ref="Q221:Q223" si="71">EXP($P221)</f>
        <v>0.72690247734596602</v>
      </c>
      <c r="R221" s="4">
        <f t="shared" ref="R221:R223" si="72">Q221/(1+Q221)</f>
        <v>0.42092850458071296</v>
      </c>
      <c r="S221" s="4">
        <f t="shared" ref="S221:S223" si="73">IF(O221=1,R221,1-R221)</f>
        <v>0.57907149541928704</v>
      </c>
      <c r="T221" s="4">
        <f t="shared" ref="T221:T223" si="74">LOG($S221)</f>
        <v>-0.23726781252611984</v>
      </c>
      <c r="U221" s="4">
        <f>IF($R221&gt;$X$15,1,0)</f>
        <v>1</v>
      </c>
      <c r="V221" s="4"/>
      <c r="W221" s="4"/>
      <c r="X221" s="4"/>
      <c r="Y221" s="4"/>
      <c r="Z221" s="4"/>
      <c r="AA221" s="4"/>
      <c r="AB221" s="4"/>
      <c r="AC221" s="4"/>
      <c r="AD221" s="4"/>
      <c r="AE221" s="4"/>
      <c r="AF221" s="4"/>
      <c r="AG221" s="4"/>
      <c r="AH221" s="4"/>
      <c r="AI221" s="4"/>
      <c r="AJ221" s="4"/>
    </row>
    <row r="222" spans="1:36" ht="15.75" hidden="1" customHeight="1">
      <c r="A222" s="4">
        <v>0</v>
      </c>
      <c r="B222" s="4">
        <v>34</v>
      </c>
      <c r="C222" s="3" t="s">
        <v>56</v>
      </c>
      <c r="D222" s="4">
        <v>0</v>
      </c>
      <c r="E222" s="4">
        <v>0</v>
      </c>
      <c r="F222" s="4">
        <v>0</v>
      </c>
      <c r="G222" s="4">
        <v>0</v>
      </c>
      <c r="H222" s="4">
        <v>0</v>
      </c>
      <c r="I222" s="4">
        <v>163</v>
      </c>
      <c r="J222" s="4">
        <v>107</v>
      </c>
      <c r="K222" s="4">
        <v>71</v>
      </c>
      <c r="L222" s="4">
        <v>23.88</v>
      </c>
      <c r="M222" s="4">
        <v>73</v>
      </c>
      <c r="N222" s="4">
        <v>80</v>
      </c>
      <c r="O222" s="4">
        <v>0</v>
      </c>
      <c r="P222" s="4" t="e">
        <f>$AI$9+SUMPRODUCT($A222*$AI$10+$B222*$AI$11+$C222*$AI$12+$D222*$AI$13+$E222*$AI$14+$F222*$AI$15+$G222*$AI$16+$H222*$AI$17+$I222*$AI$18+$J222*$AI$19+$K222*$AI$20+$L222*$AI$21+$M222*$AI$22+$N222*$AI$24)</f>
        <v>#VALUE!</v>
      </c>
      <c r="Q222" s="4" t="e">
        <f t="shared" si="71"/>
        <v>#VALUE!</v>
      </c>
      <c r="R222" s="4" t="e">
        <f t="shared" si="72"/>
        <v>#VALUE!</v>
      </c>
      <c r="S222" s="4" t="e">
        <f t="shared" si="73"/>
        <v>#VALUE!</v>
      </c>
      <c r="T222" s="4" t="e">
        <f t="shared" si="74"/>
        <v>#VALUE!</v>
      </c>
      <c r="U222" s="4" t="e">
        <f t="shared" ref="U222" si="75">IF($R222&gt;0.5,1,0)</f>
        <v>#VALUE!</v>
      </c>
      <c r="V222" s="4"/>
      <c r="W222" s="4"/>
      <c r="X222" s="4"/>
      <c r="Y222" s="4"/>
      <c r="Z222" s="4"/>
      <c r="AA222" s="4"/>
      <c r="AB222" s="4"/>
      <c r="AC222" s="4"/>
      <c r="AD222" s="4"/>
      <c r="AE222" s="4"/>
      <c r="AF222" s="4"/>
      <c r="AG222" s="4"/>
      <c r="AH222" s="4"/>
      <c r="AI222" s="4"/>
      <c r="AJ222" s="4"/>
    </row>
    <row r="223" spans="1:36" ht="15.75" customHeight="1">
      <c r="A223" s="4">
        <v>0</v>
      </c>
      <c r="B223" s="4">
        <v>52</v>
      </c>
      <c r="C223" s="4">
        <v>3</v>
      </c>
      <c r="D223" s="4">
        <v>0</v>
      </c>
      <c r="E223" s="4">
        <v>0</v>
      </c>
      <c r="F223" s="4">
        <v>0</v>
      </c>
      <c r="G223" s="4">
        <v>0</v>
      </c>
      <c r="H223" s="4">
        <v>0</v>
      </c>
      <c r="I223" s="4">
        <v>254</v>
      </c>
      <c r="J223" s="4">
        <v>126.5</v>
      </c>
      <c r="K223" s="4">
        <v>93</v>
      </c>
      <c r="L223" s="4">
        <v>26.79</v>
      </c>
      <c r="M223" s="4">
        <v>75</v>
      </c>
      <c r="N223" s="4">
        <v>65</v>
      </c>
      <c r="O223" s="4">
        <v>0</v>
      </c>
      <c r="P223" s="5">
        <f>$AI$9+SUMPRODUCT($A223*$AI$10+$B223*$AI$11+$C223*$AI$12+$D223*$AI$13+$E223*$AI$14+$F223*$AI$15+$G223*$AI$16+$H223*$AI$17+$I223*$AI$18+$J223*$AI$19+$K223*$AI$20+$L223*$AI$21+$M223*$AI$22+$N223*$AI$24)</f>
        <v>-2.6169086869000013</v>
      </c>
      <c r="Q223" s="4">
        <f t="shared" si="71"/>
        <v>7.30282674897028E-2</v>
      </c>
      <c r="R223" s="4">
        <f t="shared" si="72"/>
        <v>6.8058102197576645E-2</v>
      </c>
      <c r="S223" s="4">
        <f t="shared" si="73"/>
        <v>0.93194189780242331</v>
      </c>
      <c r="T223" s="4">
        <f t="shared" si="74"/>
        <v>-3.0611163021953831E-2</v>
      </c>
      <c r="U223" s="4">
        <f>IF($R223&gt;$X$15,1,0)</f>
        <v>0</v>
      </c>
      <c r="V223" s="4"/>
      <c r="W223" s="4"/>
      <c r="X223" s="4"/>
      <c r="Y223" s="4"/>
      <c r="Z223" s="4"/>
      <c r="AA223" s="4"/>
      <c r="AB223" s="4"/>
      <c r="AC223" s="4"/>
      <c r="AD223" s="4"/>
      <c r="AE223" s="4"/>
      <c r="AF223" s="4"/>
      <c r="AG223" s="4"/>
      <c r="AH223" s="4"/>
      <c r="AI223" s="4"/>
      <c r="AJ223" s="4"/>
    </row>
    <row r="224" spans="1:36" ht="15.75" hidden="1" customHeight="1">
      <c r="A224" s="4">
        <v>1</v>
      </c>
      <c r="B224" s="4">
        <v>45</v>
      </c>
      <c r="C224" s="4">
        <v>1</v>
      </c>
      <c r="D224" s="4">
        <v>1</v>
      </c>
      <c r="E224" s="4">
        <v>43</v>
      </c>
      <c r="F224" s="4">
        <v>0</v>
      </c>
      <c r="G224" s="4">
        <v>0</v>
      </c>
      <c r="H224" s="4">
        <v>1</v>
      </c>
      <c r="I224" s="4">
        <v>191</v>
      </c>
      <c r="J224" s="4">
        <v>139.5</v>
      </c>
      <c r="K224" s="4">
        <v>75</v>
      </c>
      <c r="L224" s="4">
        <v>22.3</v>
      </c>
      <c r="M224" s="4">
        <v>77</v>
      </c>
      <c r="N224" s="3" t="s">
        <v>56</v>
      </c>
      <c r="O224" s="4">
        <v>0</v>
      </c>
      <c r="P224" s="4"/>
      <c r="Q224" s="4"/>
      <c r="R224" s="4"/>
      <c r="S224" s="4"/>
      <c r="T224" s="4"/>
      <c r="U224" s="4"/>
      <c r="V224" s="4"/>
      <c r="W224" s="4"/>
      <c r="X224" s="4"/>
      <c r="Y224" s="4"/>
      <c r="Z224" s="4"/>
      <c r="AA224" s="4"/>
      <c r="AB224" s="4"/>
      <c r="AC224" s="4"/>
      <c r="AD224" s="4"/>
      <c r="AE224" s="4"/>
      <c r="AF224" s="4"/>
      <c r="AG224" s="4"/>
      <c r="AH224" s="4"/>
      <c r="AI224" s="4"/>
      <c r="AJ224" s="4"/>
    </row>
    <row r="225" spans="1:36" ht="15.75" hidden="1" customHeight="1">
      <c r="A225" s="4">
        <v>0</v>
      </c>
      <c r="B225" s="4">
        <v>43</v>
      </c>
      <c r="C225" s="4">
        <v>3</v>
      </c>
      <c r="D225" s="4">
        <v>0</v>
      </c>
      <c r="E225" s="4">
        <v>0</v>
      </c>
      <c r="F225" s="4">
        <v>0</v>
      </c>
      <c r="G225" s="4">
        <v>0</v>
      </c>
      <c r="H225" s="4">
        <v>0</v>
      </c>
      <c r="I225" s="4">
        <v>263</v>
      </c>
      <c r="J225" s="4">
        <v>115</v>
      </c>
      <c r="K225" s="4">
        <v>82.5</v>
      </c>
      <c r="L225" s="4">
        <v>25.91</v>
      </c>
      <c r="M225" s="4">
        <v>105</v>
      </c>
      <c r="N225" s="3" t="s">
        <v>56</v>
      </c>
      <c r="O225" s="4">
        <v>0</v>
      </c>
      <c r="P225" s="4"/>
      <c r="Q225" s="4"/>
      <c r="R225" s="4"/>
      <c r="S225" s="4"/>
      <c r="T225" s="4"/>
      <c r="U225" s="4"/>
      <c r="V225" s="4"/>
      <c r="W225" s="4"/>
      <c r="X225" s="4"/>
      <c r="Y225" s="4"/>
      <c r="Z225" s="4"/>
      <c r="AA225" s="4"/>
      <c r="AB225" s="4"/>
      <c r="AC225" s="4"/>
      <c r="AD225" s="4"/>
      <c r="AE225" s="4"/>
      <c r="AF225" s="4"/>
      <c r="AG225" s="4"/>
      <c r="AH225" s="4"/>
      <c r="AI225" s="4"/>
      <c r="AJ225" s="4"/>
    </row>
    <row r="226" spans="1:36" ht="15.75" customHeight="1">
      <c r="A226" s="4">
        <v>1</v>
      </c>
      <c r="B226" s="4">
        <v>49</v>
      </c>
      <c r="C226" s="4">
        <v>1</v>
      </c>
      <c r="D226" s="4">
        <v>1</v>
      </c>
      <c r="E226" s="4">
        <v>30</v>
      </c>
      <c r="F226" s="4">
        <v>0</v>
      </c>
      <c r="G226" s="4">
        <v>0</v>
      </c>
      <c r="H226" s="4">
        <v>0</v>
      </c>
      <c r="I226" s="4">
        <v>237</v>
      </c>
      <c r="J226" s="4">
        <v>114</v>
      </c>
      <c r="K226" s="4">
        <v>85.5</v>
      </c>
      <c r="L226" s="4">
        <v>28.57</v>
      </c>
      <c r="M226" s="4">
        <v>88</v>
      </c>
      <c r="N226" s="4">
        <v>92</v>
      </c>
      <c r="O226" s="4">
        <v>0</v>
      </c>
      <c r="P226" s="5">
        <f>$AI$9+SUMPRODUCT($A226*$AI$10+$B226*$AI$11+$C226*$AI$12+$D226*$AI$13+$E226*$AI$14+$F226*$AI$15+$G226*$AI$16+$H226*$AI$17+$I226*$AI$18+$J226*$AI$19+$K226*$AI$20+$L226*$AI$21+$M226*$AI$22+$N226*$AI$24)</f>
        <v>-1.5822247226999995</v>
      </c>
      <c r="Q226" s="4">
        <f t="shared" ref="Q226:Q253" si="76">EXP($P226)</f>
        <v>0.20551737007614126</v>
      </c>
      <c r="R226" s="4">
        <f t="shared" ref="R226:R253" si="77">Q226/(1+Q226)</f>
        <v>0.17048063775568881</v>
      </c>
      <c r="S226" s="4">
        <f t="shared" ref="S226:S253" si="78">IF(O226=1,R226,1-R226)</f>
        <v>0.82951936224431122</v>
      </c>
      <c r="T226" s="4">
        <f t="shared" ref="T226:T253" si="79">LOG($S226)</f>
        <v>-8.117347242717636E-2</v>
      </c>
      <c r="U226" s="4">
        <f>IF($R226&gt;$X$15,1,0)</f>
        <v>0</v>
      </c>
      <c r="V226" s="4"/>
      <c r="W226" s="4"/>
      <c r="X226" s="4"/>
      <c r="Y226" s="4"/>
      <c r="Z226" s="4"/>
      <c r="AA226" s="4"/>
      <c r="AB226" s="4"/>
      <c r="AC226" s="4"/>
      <c r="AD226" s="4"/>
      <c r="AE226" s="4"/>
      <c r="AF226" s="4"/>
      <c r="AG226" s="4"/>
      <c r="AH226" s="4"/>
      <c r="AI226" s="4"/>
      <c r="AJ226" s="4"/>
    </row>
    <row r="227" spans="1:36" ht="15.75" customHeight="1">
      <c r="A227" s="4">
        <v>0</v>
      </c>
      <c r="B227" s="4">
        <v>57</v>
      </c>
      <c r="C227" s="4">
        <v>2</v>
      </c>
      <c r="D227" s="4">
        <v>0</v>
      </c>
      <c r="E227" s="4">
        <v>0</v>
      </c>
      <c r="F227" s="4">
        <v>0</v>
      </c>
      <c r="G227" s="4">
        <v>0</v>
      </c>
      <c r="H227" s="4">
        <v>0</v>
      </c>
      <c r="I227" s="4">
        <v>175</v>
      </c>
      <c r="J227" s="4">
        <v>123</v>
      </c>
      <c r="K227" s="4">
        <v>72</v>
      </c>
      <c r="L227" s="4">
        <v>22.37</v>
      </c>
      <c r="M227" s="4">
        <v>77</v>
      </c>
      <c r="N227" s="4">
        <v>74</v>
      </c>
      <c r="O227" s="4">
        <v>0</v>
      </c>
      <c r="P227" s="5">
        <f>$AI$9+SUMPRODUCT($A227*$AI$10+$B227*$AI$11+$C227*$AI$12+$D227*$AI$13+$E227*$AI$14+$F227*$AI$15+$G227*$AI$16+$H227*$AI$17+$I227*$AI$18+$J227*$AI$19+$K227*$AI$20+$L227*$AI$21+$M227*$AI$22+$N227*$AI$24)</f>
        <v>-2.3728461207000011</v>
      </c>
      <c r="Q227" s="4">
        <f t="shared" si="76"/>
        <v>9.3215047104786994E-2</v>
      </c>
      <c r="R227" s="4">
        <f t="shared" si="77"/>
        <v>8.5266889942333668E-2</v>
      </c>
      <c r="S227" s="4">
        <f t="shared" si="78"/>
        <v>0.91473311005766633</v>
      </c>
      <c r="T227" s="4">
        <f t="shared" si="79"/>
        <v>-3.870560072790822E-2</v>
      </c>
      <c r="U227" s="4">
        <f>IF($R227&gt;$X$15,1,0)</f>
        <v>0</v>
      </c>
      <c r="V227" s="4"/>
      <c r="W227" s="4"/>
      <c r="X227" s="4"/>
      <c r="Y227" s="4"/>
      <c r="Z227" s="4"/>
      <c r="AA227" s="4"/>
      <c r="AB227" s="4"/>
      <c r="AC227" s="4"/>
      <c r="AD227" s="4"/>
      <c r="AE227" s="4"/>
      <c r="AF227" s="4"/>
      <c r="AG227" s="4"/>
      <c r="AH227" s="4"/>
      <c r="AI227" s="4"/>
      <c r="AJ227" s="4"/>
    </row>
    <row r="228" spans="1:36" ht="15.75" customHeight="1">
      <c r="A228" s="4">
        <v>0</v>
      </c>
      <c r="B228" s="4">
        <v>48</v>
      </c>
      <c r="C228" s="4">
        <v>2</v>
      </c>
      <c r="D228" s="4">
        <v>0</v>
      </c>
      <c r="E228" s="4">
        <v>0</v>
      </c>
      <c r="F228" s="4">
        <v>0</v>
      </c>
      <c r="G228" s="4">
        <v>0</v>
      </c>
      <c r="H228" s="4">
        <v>0</v>
      </c>
      <c r="I228" s="4">
        <v>196</v>
      </c>
      <c r="J228" s="4">
        <v>96</v>
      </c>
      <c r="K228" s="4">
        <v>70</v>
      </c>
      <c r="L228" s="4">
        <v>22.72</v>
      </c>
      <c r="M228" s="4">
        <v>60</v>
      </c>
      <c r="N228" s="4">
        <v>68</v>
      </c>
      <c r="O228" s="4">
        <v>0</v>
      </c>
      <c r="P228" s="5">
        <f>$AI$9+SUMPRODUCT($A228*$AI$10+$B228*$AI$11+$C228*$AI$12+$D228*$AI$13+$E228*$AI$14+$F228*$AI$15+$G228*$AI$16+$H228*$AI$17+$I228*$AI$18+$J228*$AI$19+$K228*$AI$20+$L228*$AI$21+$M228*$AI$22+$N228*$AI$24)</f>
        <v>-3.2890468192000002</v>
      </c>
      <c r="Q228" s="4">
        <f t="shared" si="76"/>
        <v>3.7289375979124906E-2</v>
      </c>
      <c r="R228" s="4">
        <f t="shared" si="77"/>
        <v>3.5948865227628961E-2</v>
      </c>
      <c r="S228" s="4">
        <f t="shared" si="78"/>
        <v>0.96405113477237103</v>
      </c>
      <c r="T228" s="4">
        <f t="shared" si="79"/>
        <v>-1.5899929831088091E-2</v>
      </c>
      <c r="U228" s="4">
        <f>IF($R228&gt;$X$15,1,0)</f>
        <v>0</v>
      </c>
      <c r="V228" s="4"/>
      <c r="W228" s="4"/>
      <c r="X228" s="4"/>
      <c r="Y228" s="4"/>
      <c r="Z228" s="4"/>
      <c r="AA228" s="4"/>
      <c r="AB228" s="4"/>
      <c r="AC228" s="4"/>
      <c r="AD228" s="4"/>
      <c r="AE228" s="4"/>
      <c r="AF228" s="4"/>
      <c r="AG228" s="4"/>
      <c r="AH228" s="4"/>
      <c r="AI228" s="4"/>
      <c r="AJ228" s="4"/>
    </row>
    <row r="229" spans="1:36" ht="15.75" customHeight="1">
      <c r="A229" s="4">
        <v>0</v>
      </c>
      <c r="B229" s="4">
        <v>36</v>
      </c>
      <c r="C229" s="4">
        <v>2</v>
      </c>
      <c r="D229" s="4">
        <v>1</v>
      </c>
      <c r="E229" s="4">
        <v>20</v>
      </c>
      <c r="F229" s="4">
        <v>0</v>
      </c>
      <c r="G229" s="4">
        <v>0</v>
      </c>
      <c r="H229" s="4">
        <v>0</v>
      </c>
      <c r="I229" s="4">
        <v>150</v>
      </c>
      <c r="J229" s="4">
        <v>117.5</v>
      </c>
      <c r="K229" s="4">
        <v>77.5</v>
      </c>
      <c r="L229" s="4">
        <v>23.71</v>
      </c>
      <c r="M229" s="4">
        <v>50</v>
      </c>
      <c r="N229" s="4">
        <v>74</v>
      </c>
      <c r="O229" s="4">
        <v>0</v>
      </c>
      <c r="P229" s="5">
        <f>$AI$9+SUMPRODUCT($A229*$AI$10+$B229*$AI$11+$C229*$AI$12+$D229*$AI$13+$E229*$AI$14+$F229*$AI$15+$G229*$AI$16+$H229*$AI$17+$I229*$AI$18+$J229*$AI$19+$K229*$AI$20+$L229*$AI$21+$M229*$AI$22+$N229*$AI$24)</f>
        <v>-3.3455264981000008</v>
      </c>
      <c r="Q229" s="4">
        <f t="shared" si="76"/>
        <v>3.5241655607540674E-2</v>
      </c>
      <c r="R229" s="4">
        <f t="shared" si="77"/>
        <v>3.4041960557372276E-2</v>
      </c>
      <c r="S229" s="4">
        <f t="shared" si="78"/>
        <v>0.9659580394426277</v>
      </c>
      <c r="T229" s="4">
        <f t="shared" si="79"/>
        <v>-1.5041738630387776E-2</v>
      </c>
      <c r="U229" s="4">
        <f>IF($R229&gt;$X$15,1,0)</f>
        <v>0</v>
      </c>
      <c r="V229" s="4"/>
      <c r="W229" s="4"/>
      <c r="X229" s="4"/>
      <c r="Y229" s="4"/>
      <c r="Z229" s="4"/>
      <c r="AA229" s="4"/>
      <c r="AB229" s="4"/>
      <c r="AC229" s="4"/>
      <c r="AD229" s="4"/>
      <c r="AE229" s="4"/>
      <c r="AF229" s="4"/>
      <c r="AG229" s="4"/>
      <c r="AH229" s="4"/>
      <c r="AI229" s="4"/>
      <c r="AJ229" s="4"/>
    </row>
    <row r="230" spans="1:36" ht="15.75" customHeight="1">
      <c r="A230" s="4">
        <v>0</v>
      </c>
      <c r="B230" s="4">
        <v>38</v>
      </c>
      <c r="C230" s="4">
        <v>2</v>
      </c>
      <c r="D230" s="4">
        <v>1</v>
      </c>
      <c r="E230" s="4">
        <v>9</v>
      </c>
      <c r="F230" s="4">
        <v>0</v>
      </c>
      <c r="G230" s="4">
        <v>0</v>
      </c>
      <c r="H230" s="4">
        <v>0</v>
      </c>
      <c r="I230" s="4">
        <v>180</v>
      </c>
      <c r="J230" s="4">
        <v>124</v>
      </c>
      <c r="K230" s="4">
        <v>66</v>
      </c>
      <c r="L230" s="4">
        <v>29.29</v>
      </c>
      <c r="M230" s="4">
        <v>85</v>
      </c>
      <c r="N230" s="4">
        <v>68</v>
      </c>
      <c r="O230" s="4">
        <v>0</v>
      </c>
      <c r="P230" s="5">
        <f>$AI$9+SUMPRODUCT($A230*$AI$10+$B230*$AI$11+$C230*$AI$12+$D230*$AI$13+$E230*$AI$14+$F230*$AI$15+$G230*$AI$16+$H230*$AI$17+$I230*$AI$18+$J230*$AI$19+$K230*$AI$20+$L230*$AI$21+$M230*$AI$22+$N230*$AI$24)</f>
        <v>-3.3183108919000013</v>
      </c>
      <c r="Q230" s="4">
        <f t="shared" si="76"/>
        <v>3.6213949397622319E-2</v>
      </c>
      <c r="R230" s="4">
        <f t="shared" si="77"/>
        <v>3.4948332261570514E-2</v>
      </c>
      <c r="S230" s="4">
        <f t="shared" si="78"/>
        <v>0.96505166773842954</v>
      </c>
      <c r="T230" s="4">
        <f t="shared" si="79"/>
        <v>-1.5449434414754205E-2</v>
      </c>
      <c r="U230" s="4">
        <f>IF($R230&gt;$X$15,1,0)</f>
        <v>0</v>
      </c>
      <c r="V230" s="4"/>
      <c r="W230" s="4"/>
      <c r="X230" s="4"/>
      <c r="Y230" s="4"/>
      <c r="Z230" s="4"/>
      <c r="AA230" s="4"/>
      <c r="AB230" s="4"/>
      <c r="AC230" s="4"/>
      <c r="AD230" s="4"/>
      <c r="AE230" s="4"/>
      <c r="AF230" s="4"/>
      <c r="AG230" s="4"/>
      <c r="AH230" s="4"/>
      <c r="AI230" s="4"/>
      <c r="AJ230" s="4"/>
    </row>
    <row r="231" spans="1:36" ht="15.75" customHeight="1">
      <c r="A231" s="4">
        <v>0</v>
      </c>
      <c r="B231" s="4">
        <v>60</v>
      </c>
      <c r="C231" s="4">
        <v>1</v>
      </c>
      <c r="D231" s="4">
        <v>0</v>
      </c>
      <c r="E231" s="4">
        <v>0</v>
      </c>
      <c r="F231" s="4">
        <v>0</v>
      </c>
      <c r="G231" s="4">
        <v>0</v>
      </c>
      <c r="H231" s="4">
        <v>0</v>
      </c>
      <c r="I231" s="4">
        <v>242</v>
      </c>
      <c r="J231" s="4">
        <v>130</v>
      </c>
      <c r="K231" s="4">
        <v>70</v>
      </c>
      <c r="L231" s="4">
        <v>29.17</v>
      </c>
      <c r="M231" s="4">
        <v>65</v>
      </c>
      <c r="N231" s="4">
        <v>84</v>
      </c>
      <c r="O231" s="4">
        <v>0</v>
      </c>
      <c r="P231" s="5">
        <f>$AI$9+SUMPRODUCT($A231*$AI$10+$B231*$AI$11+$C231*$AI$12+$D231*$AI$13+$E231*$AI$14+$F231*$AI$15+$G231*$AI$16+$H231*$AI$17+$I231*$AI$18+$J231*$AI$19+$K231*$AI$20+$L231*$AI$21+$M231*$AI$22+$N231*$AI$24)</f>
        <v>-1.7052393987000007</v>
      </c>
      <c r="Q231" s="4">
        <f t="shared" si="76"/>
        <v>0.18172887531085111</v>
      </c>
      <c r="R231" s="4">
        <f t="shared" si="77"/>
        <v>0.15378220766844489</v>
      </c>
      <c r="S231" s="4">
        <f t="shared" si="78"/>
        <v>0.84621779233155514</v>
      </c>
      <c r="T231" s="4">
        <f t="shared" si="79"/>
        <v>-7.2517847558044857E-2</v>
      </c>
      <c r="U231" s="4">
        <f>IF($R231&gt;$X$15,1,0)</f>
        <v>0</v>
      </c>
      <c r="V231" s="4"/>
      <c r="W231" s="4"/>
      <c r="X231" s="4"/>
      <c r="Y231" s="4"/>
      <c r="Z231" s="4"/>
      <c r="AA231" s="4"/>
      <c r="AB231" s="4"/>
      <c r="AC231" s="4"/>
      <c r="AD231" s="4"/>
      <c r="AE231" s="4"/>
      <c r="AF231" s="4"/>
      <c r="AG231" s="4"/>
      <c r="AH231" s="4"/>
      <c r="AI231" s="4"/>
      <c r="AJ231" s="4"/>
    </row>
    <row r="232" spans="1:36" ht="15.75" customHeight="1">
      <c r="A232" s="4">
        <v>0</v>
      </c>
      <c r="B232" s="4">
        <v>40</v>
      </c>
      <c r="C232" s="4">
        <v>2</v>
      </c>
      <c r="D232" s="4">
        <v>0</v>
      </c>
      <c r="E232" s="4">
        <v>0</v>
      </c>
      <c r="F232" s="4">
        <v>0</v>
      </c>
      <c r="G232" s="4">
        <v>0</v>
      </c>
      <c r="H232" s="4">
        <v>0</v>
      </c>
      <c r="I232" s="4">
        <v>173</v>
      </c>
      <c r="J232" s="4">
        <v>106</v>
      </c>
      <c r="K232" s="4">
        <v>82</v>
      </c>
      <c r="L232" s="4">
        <v>23.05</v>
      </c>
      <c r="M232" s="4">
        <v>85</v>
      </c>
      <c r="N232" s="4">
        <v>83</v>
      </c>
      <c r="O232" s="4">
        <v>0</v>
      </c>
      <c r="P232" s="5">
        <f>$AI$9+SUMPRODUCT($A232*$AI$10+$B232*$AI$11+$C232*$AI$12+$D232*$AI$13+$E232*$AI$14+$F232*$AI$15+$G232*$AI$16+$H232*$AI$17+$I232*$AI$18+$J232*$AI$19+$K232*$AI$20+$L232*$AI$21+$M232*$AI$22+$N232*$AI$24)</f>
        <v>-3.7155420455000003</v>
      </c>
      <c r="Q232" s="4">
        <f t="shared" si="76"/>
        <v>2.4342242935096948E-2</v>
      </c>
      <c r="R232" s="4">
        <f t="shared" si="77"/>
        <v>2.3763779247595949E-2</v>
      </c>
      <c r="S232" s="4">
        <f t="shared" si="78"/>
        <v>0.97623622075240402</v>
      </c>
      <c r="T232" s="4">
        <f t="shared" si="79"/>
        <v>-1.0445082992674878E-2</v>
      </c>
      <c r="U232" s="4">
        <f>IF($R232&gt;$X$15,1,0)</f>
        <v>0</v>
      </c>
      <c r="V232" s="4"/>
      <c r="W232" s="4"/>
      <c r="X232" s="4"/>
      <c r="Y232" s="4"/>
      <c r="Z232" s="4"/>
      <c r="AA232" s="4"/>
      <c r="AB232" s="4"/>
      <c r="AC232" s="4"/>
      <c r="AD232" s="4"/>
      <c r="AE232" s="4"/>
      <c r="AF232" s="4"/>
      <c r="AG232" s="4"/>
      <c r="AH232" s="4"/>
      <c r="AI232" s="4"/>
      <c r="AJ232" s="4"/>
    </row>
    <row r="233" spans="1:36" ht="15.75" customHeight="1">
      <c r="A233" s="4">
        <v>0</v>
      </c>
      <c r="B233" s="4">
        <v>43</v>
      </c>
      <c r="C233" s="4">
        <v>1</v>
      </c>
      <c r="D233" s="4">
        <v>0</v>
      </c>
      <c r="E233" s="4">
        <v>0</v>
      </c>
      <c r="F233" s="4">
        <v>0</v>
      </c>
      <c r="G233" s="4">
        <v>0</v>
      </c>
      <c r="H233" s="4">
        <v>0</v>
      </c>
      <c r="I233" s="4">
        <v>257</v>
      </c>
      <c r="J233" s="4">
        <v>160</v>
      </c>
      <c r="K233" s="4">
        <v>85</v>
      </c>
      <c r="L233" s="4">
        <v>21.95</v>
      </c>
      <c r="M233" s="4">
        <v>100</v>
      </c>
      <c r="N233" s="4">
        <v>84</v>
      </c>
      <c r="O233" s="4">
        <v>0</v>
      </c>
      <c r="P233" s="5">
        <f>$AI$9+SUMPRODUCT($A233*$AI$10+$B233*$AI$11+$C233*$AI$12+$D233*$AI$13+$E233*$AI$14+$F233*$AI$15+$G233*$AI$16+$H233*$AI$17+$I233*$AI$18+$J233*$AI$19+$K233*$AI$20+$L233*$AI$21+$M233*$AI$22+$N233*$AI$24)</f>
        <v>-2.5117484145000013</v>
      </c>
      <c r="Q233" s="4">
        <f t="shared" si="76"/>
        <v>8.1126272817255526E-2</v>
      </c>
      <c r="R233" s="4">
        <f t="shared" si="77"/>
        <v>7.5038665562952633E-2</v>
      </c>
      <c r="S233" s="4">
        <f t="shared" si="78"/>
        <v>0.92496133443704731</v>
      </c>
      <c r="T233" s="4">
        <f t="shared" si="79"/>
        <v>-3.3876421414051457E-2</v>
      </c>
      <c r="U233" s="4">
        <f>IF($R233&gt;$X$15,1,0)</f>
        <v>0</v>
      </c>
      <c r="V233" s="4"/>
      <c r="W233" s="4"/>
      <c r="X233" s="4"/>
      <c r="Y233" s="4"/>
      <c r="Z233" s="4"/>
      <c r="AA233" s="4"/>
      <c r="AB233" s="4"/>
      <c r="AC233" s="4"/>
      <c r="AD233" s="4"/>
      <c r="AE233" s="4"/>
      <c r="AF233" s="4"/>
      <c r="AG233" s="4"/>
      <c r="AH233" s="4"/>
      <c r="AI233" s="4"/>
      <c r="AJ233" s="4"/>
    </row>
    <row r="234" spans="1:36" ht="15.75" customHeight="1">
      <c r="A234" s="4">
        <v>1</v>
      </c>
      <c r="B234" s="4">
        <v>53</v>
      </c>
      <c r="C234" s="4">
        <v>2</v>
      </c>
      <c r="D234" s="4">
        <v>0</v>
      </c>
      <c r="E234" s="4">
        <v>0</v>
      </c>
      <c r="F234" s="4">
        <v>0</v>
      </c>
      <c r="G234" s="4">
        <v>0</v>
      </c>
      <c r="H234" s="4">
        <v>0</v>
      </c>
      <c r="I234" s="4">
        <v>193</v>
      </c>
      <c r="J234" s="4">
        <v>142</v>
      </c>
      <c r="K234" s="4">
        <v>89</v>
      </c>
      <c r="L234" s="4">
        <v>29.56</v>
      </c>
      <c r="M234" s="4">
        <v>70</v>
      </c>
      <c r="N234" s="4">
        <v>78</v>
      </c>
      <c r="O234" s="4">
        <v>0</v>
      </c>
      <c r="P234" s="5">
        <f>$AI$9+SUMPRODUCT($A234*$AI$10+$B234*$AI$11+$C234*$AI$12+$D234*$AI$13+$E234*$AI$14+$F234*$AI$15+$G234*$AI$16+$H234*$AI$17+$I234*$AI$18+$J234*$AI$19+$K234*$AI$20+$L234*$AI$21+$M234*$AI$22+$N234*$AI$24)</f>
        <v>-1.7071542816000012</v>
      </c>
      <c r="Q234" s="4">
        <f t="shared" si="76"/>
        <v>0.18138121876210375</v>
      </c>
      <c r="R234" s="4">
        <f t="shared" si="77"/>
        <v>0.15353318292308887</v>
      </c>
      <c r="S234" s="4">
        <f t="shared" si="78"/>
        <v>0.84646681707691118</v>
      </c>
      <c r="T234" s="4">
        <f t="shared" si="79"/>
        <v>-7.2390062295575264E-2</v>
      </c>
      <c r="U234" s="4">
        <f>IF($R234&gt;$X$15,1,0)</f>
        <v>0</v>
      </c>
      <c r="V234" s="4"/>
      <c r="W234" s="4"/>
      <c r="X234" s="4"/>
      <c r="Y234" s="4"/>
      <c r="Z234" s="4"/>
      <c r="AA234" s="4"/>
      <c r="AB234" s="4"/>
      <c r="AC234" s="4"/>
      <c r="AD234" s="4"/>
      <c r="AE234" s="4"/>
      <c r="AF234" s="4"/>
      <c r="AG234" s="4"/>
      <c r="AH234" s="4"/>
      <c r="AI234" s="4"/>
      <c r="AJ234" s="4"/>
    </row>
    <row r="235" spans="1:36" ht="15.75" customHeight="1">
      <c r="A235" s="4">
        <v>1</v>
      </c>
      <c r="B235" s="4">
        <v>54</v>
      </c>
      <c r="C235" s="4">
        <v>1</v>
      </c>
      <c r="D235" s="4">
        <v>1</v>
      </c>
      <c r="E235" s="4">
        <v>43</v>
      </c>
      <c r="F235" s="4">
        <v>0</v>
      </c>
      <c r="G235" s="4">
        <v>0</v>
      </c>
      <c r="H235" s="4">
        <v>0</v>
      </c>
      <c r="I235" s="4">
        <v>243</v>
      </c>
      <c r="J235" s="4">
        <v>135</v>
      </c>
      <c r="K235" s="4">
        <v>92</v>
      </c>
      <c r="L235" s="4">
        <v>31.3</v>
      </c>
      <c r="M235" s="4">
        <v>90</v>
      </c>
      <c r="N235" s="4">
        <v>65</v>
      </c>
      <c r="O235" s="4">
        <v>1</v>
      </c>
      <c r="P235" s="5">
        <f>$AI$9+SUMPRODUCT($A235*$AI$10+$B235*$AI$11+$C235*$AI$12+$D235*$AI$13+$E235*$AI$14+$F235*$AI$15+$G235*$AI$16+$H235*$AI$17+$I235*$AI$18+$J235*$AI$19+$K235*$AI$20+$L235*$AI$21+$M235*$AI$22+$N235*$AI$24)</f>
        <v>-0.90695726300000246</v>
      </c>
      <c r="Q235" s="4">
        <f t="shared" si="76"/>
        <v>0.40375086460945281</v>
      </c>
      <c r="R235" s="4">
        <f t="shared" si="77"/>
        <v>0.28762287866642428</v>
      </c>
      <c r="S235" s="4">
        <f t="shared" si="78"/>
        <v>0.28762287866642428</v>
      </c>
      <c r="T235" s="4">
        <f t="shared" si="79"/>
        <v>-0.54117657140670261</v>
      </c>
      <c r="U235" s="4">
        <f>IF($R235&gt;$X$15,1,0)</f>
        <v>0</v>
      </c>
      <c r="V235" s="4"/>
      <c r="W235" s="4"/>
      <c r="X235" s="4"/>
      <c r="Y235" s="4"/>
      <c r="Z235" s="4"/>
      <c r="AA235" s="4"/>
      <c r="AB235" s="4"/>
      <c r="AC235" s="4"/>
      <c r="AD235" s="4"/>
      <c r="AE235" s="4"/>
      <c r="AF235" s="4"/>
      <c r="AG235" s="4"/>
      <c r="AH235" s="4"/>
      <c r="AI235" s="4"/>
      <c r="AJ235" s="4"/>
    </row>
    <row r="236" spans="1:36" ht="15.75" customHeight="1">
      <c r="A236" s="4">
        <v>1</v>
      </c>
      <c r="B236" s="4">
        <v>56</v>
      </c>
      <c r="C236" s="4">
        <v>3</v>
      </c>
      <c r="D236" s="4">
        <v>0</v>
      </c>
      <c r="E236" s="4">
        <v>0</v>
      </c>
      <c r="F236" s="4">
        <v>0</v>
      </c>
      <c r="G236" s="4">
        <v>0</v>
      </c>
      <c r="H236" s="4">
        <v>1</v>
      </c>
      <c r="I236" s="4">
        <v>239</v>
      </c>
      <c r="J236" s="4">
        <v>177.5</v>
      </c>
      <c r="K236" s="4">
        <v>98</v>
      </c>
      <c r="L236" s="4">
        <v>29.44</v>
      </c>
      <c r="M236" s="4">
        <v>82</v>
      </c>
      <c r="N236" s="4">
        <v>105</v>
      </c>
      <c r="O236" s="4">
        <v>1</v>
      </c>
      <c r="P236" s="5">
        <f>$AI$9+SUMPRODUCT($A236*$AI$10+$B236*$AI$11+$C236*$AI$12+$D236*$AI$13+$E236*$AI$14+$F236*$AI$15+$G236*$AI$16+$H236*$AI$17+$I236*$AI$18+$J236*$AI$19+$K236*$AI$20+$L236*$AI$21+$M236*$AI$22+$N236*$AI$24)</f>
        <v>-0.5555278784000004</v>
      </c>
      <c r="Q236" s="4">
        <f t="shared" si="76"/>
        <v>0.57376930081986555</v>
      </c>
      <c r="R236" s="4">
        <f t="shared" si="77"/>
        <v>0.36458285246824718</v>
      </c>
      <c r="S236" s="4">
        <f t="shared" si="78"/>
        <v>0.36458285246824718</v>
      </c>
      <c r="T236" s="4">
        <f t="shared" si="79"/>
        <v>-0.43820376149987428</v>
      </c>
      <c r="U236" s="4">
        <f>IF($R236&gt;$X$15,1,0)</f>
        <v>0</v>
      </c>
      <c r="V236" s="4"/>
      <c r="W236" s="4"/>
      <c r="X236" s="4"/>
      <c r="Y236" s="4"/>
      <c r="Z236" s="4"/>
      <c r="AA236" s="4"/>
      <c r="AB236" s="4"/>
      <c r="AC236" s="4"/>
      <c r="AD236" s="4"/>
      <c r="AE236" s="4"/>
      <c r="AF236" s="4"/>
      <c r="AG236" s="4"/>
      <c r="AH236" s="4"/>
      <c r="AI236" s="4"/>
      <c r="AJ236" s="4"/>
    </row>
    <row r="237" spans="1:36" ht="15.75" customHeight="1">
      <c r="A237" s="4">
        <v>0</v>
      </c>
      <c r="B237" s="4">
        <v>50</v>
      </c>
      <c r="C237" s="4">
        <v>1</v>
      </c>
      <c r="D237" s="4">
        <v>0</v>
      </c>
      <c r="E237" s="4">
        <v>0</v>
      </c>
      <c r="F237" s="4">
        <v>0</v>
      </c>
      <c r="G237" s="4">
        <v>0</v>
      </c>
      <c r="H237" s="4">
        <v>0</v>
      </c>
      <c r="I237" s="4">
        <v>273</v>
      </c>
      <c r="J237" s="4">
        <v>131</v>
      </c>
      <c r="K237" s="4">
        <v>93</v>
      </c>
      <c r="L237" s="4">
        <v>27.61</v>
      </c>
      <c r="M237" s="4">
        <v>80</v>
      </c>
      <c r="N237" s="4">
        <v>94</v>
      </c>
      <c r="O237" s="4">
        <v>0</v>
      </c>
      <c r="P237" s="5">
        <f>$AI$9+SUMPRODUCT($A237*$AI$10+$B237*$AI$11+$C237*$AI$12+$D237*$AI$13+$E237*$AI$14+$F237*$AI$15+$G237*$AI$16+$H237*$AI$17+$I237*$AI$18+$J237*$AI$19+$K237*$AI$20+$L237*$AI$21+$M237*$AI$22+$N237*$AI$24)</f>
        <v>-2.3340413971000018</v>
      </c>
      <c r="Q237" s="4">
        <f t="shared" si="76"/>
        <v>9.690332983049782E-2</v>
      </c>
      <c r="R237" s="4">
        <f t="shared" si="77"/>
        <v>8.8342634391922303E-2</v>
      </c>
      <c r="S237" s="4">
        <f t="shared" si="78"/>
        <v>0.91165736560807775</v>
      </c>
      <c r="T237" s="4">
        <f t="shared" si="79"/>
        <v>-4.016835485718908E-2</v>
      </c>
      <c r="U237" s="4">
        <f>IF($R237&gt;$X$15,1,0)</f>
        <v>0</v>
      </c>
      <c r="V237" s="4"/>
      <c r="W237" s="4"/>
      <c r="X237" s="4"/>
      <c r="Y237" s="4"/>
      <c r="Z237" s="4"/>
      <c r="AA237" s="4"/>
      <c r="AB237" s="4"/>
      <c r="AC237" s="4"/>
      <c r="AD237" s="4"/>
      <c r="AE237" s="4"/>
      <c r="AF237" s="4"/>
      <c r="AG237" s="4"/>
      <c r="AH237" s="4"/>
      <c r="AI237" s="4"/>
      <c r="AJ237" s="4"/>
    </row>
    <row r="238" spans="1:36" ht="15.75" customHeight="1">
      <c r="A238" s="4">
        <v>1</v>
      </c>
      <c r="B238" s="4">
        <v>46</v>
      </c>
      <c r="C238" s="4">
        <v>4</v>
      </c>
      <c r="D238" s="4">
        <v>0</v>
      </c>
      <c r="E238" s="4">
        <v>0</v>
      </c>
      <c r="F238" s="4">
        <v>0</v>
      </c>
      <c r="G238" s="4">
        <v>0</v>
      </c>
      <c r="H238" s="4">
        <v>1</v>
      </c>
      <c r="I238" s="4">
        <v>220</v>
      </c>
      <c r="J238" s="4">
        <v>136.5</v>
      </c>
      <c r="K238" s="4">
        <v>99.5</v>
      </c>
      <c r="L238" s="4">
        <v>27.78</v>
      </c>
      <c r="M238" s="4">
        <v>80</v>
      </c>
      <c r="N238" s="4">
        <v>70</v>
      </c>
      <c r="O238" s="4">
        <v>0</v>
      </c>
      <c r="P238" s="5">
        <f>$AI$9+SUMPRODUCT($A238*$AI$10+$B238*$AI$11+$C238*$AI$12+$D238*$AI$13+$E238*$AI$14+$F238*$AI$15+$G238*$AI$16+$H238*$AI$17+$I238*$AI$18+$J238*$AI$19+$K238*$AI$20+$L238*$AI$21+$M238*$AI$22+$N238*$AI$24)</f>
        <v>-2.1801091158000006</v>
      </c>
      <c r="Q238" s="4">
        <f t="shared" si="76"/>
        <v>0.11302919669632706</v>
      </c>
      <c r="R238" s="4">
        <f t="shared" si="77"/>
        <v>0.10155097191683585</v>
      </c>
      <c r="S238" s="4">
        <f t="shared" si="78"/>
        <v>0.89844902808316418</v>
      </c>
      <c r="T238" s="4">
        <f t="shared" si="79"/>
        <v>-4.6506556785556832E-2</v>
      </c>
      <c r="U238" s="4">
        <f>IF($R238&gt;$X$15,1,0)</f>
        <v>0</v>
      </c>
      <c r="V238" s="4"/>
      <c r="W238" s="4"/>
      <c r="X238" s="4"/>
      <c r="Y238" s="4"/>
      <c r="Z238" s="4"/>
      <c r="AA238" s="4"/>
      <c r="AB238" s="4"/>
      <c r="AC238" s="4"/>
      <c r="AD238" s="4"/>
      <c r="AE238" s="4"/>
      <c r="AF238" s="4"/>
      <c r="AG238" s="4"/>
      <c r="AH238" s="4"/>
      <c r="AI238" s="4"/>
      <c r="AJ238" s="4"/>
    </row>
    <row r="239" spans="1:36" ht="15.75" customHeight="1">
      <c r="A239" s="4">
        <v>0</v>
      </c>
      <c r="B239" s="4">
        <v>53</v>
      </c>
      <c r="C239" s="4">
        <v>1</v>
      </c>
      <c r="D239" s="4">
        <v>0</v>
      </c>
      <c r="E239" s="4">
        <v>0</v>
      </c>
      <c r="F239" s="4">
        <v>0</v>
      </c>
      <c r="G239" s="4">
        <v>0</v>
      </c>
      <c r="H239" s="4">
        <v>1</v>
      </c>
      <c r="I239" s="4">
        <v>303</v>
      </c>
      <c r="J239" s="4">
        <v>128</v>
      </c>
      <c r="K239" s="4">
        <v>91</v>
      </c>
      <c r="L239" s="4">
        <v>27.35</v>
      </c>
      <c r="M239" s="4">
        <v>60</v>
      </c>
      <c r="N239" s="4">
        <v>77</v>
      </c>
      <c r="O239" s="4">
        <v>1</v>
      </c>
      <c r="P239" s="5">
        <f>$AI$9+SUMPRODUCT($A239*$AI$10+$B239*$AI$11+$C239*$AI$12+$D239*$AI$13+$E239*$AI$14+$F239*$AI$15+$G239*$AI$16+$H239*$AI$17+$I239*$AI$18+$J239*$AI$19+$K239*$AI$20+$L239*$AI$21+$M239*$AI$22+$N239*$AI$24)</f>
        <v>-1.9378469385000008</v>
      </c>
      <c r="Q239" s="4">
        <f t="shared" si="76"/>
        <v>0.14401368654086386</v>
      </c>
      <c r="R239" s="4">
        <f t="shared" si="77"/>
        <v>0.12588458358073998</v>
      </c>
      <c r="S239" s="4">
        <f t="shared" si="78"/>
        <v>0.12588458358073998</v>
      </c>
      <c r="T239" s="4">
        <f t="shared" si="79"/>
        <v>-0.90002745238431769</v>
      </c>
      <c r="U239" s="4">
        <f>IF($R239&gt;$X$15,1,0)</f>
        <v>0</v>
      </c>
      <c r="V239" s="4"/>
      <c r="W239" s="4"/>
      <c r="X239" s="4"/>
      <c r="Y239" s="4"/>
      <c r="Z239" s="4"/>
      <c r="AA239" s="4"/>
      <c r="AB239" s="4"/>
      <c r="AC239" s="4"/>
      <c r="AD239" s="4"/>
      <c r="AE239" s="4"/>
      <c r="AF239" s="4"/>
      <c r="AG239" s="4"/>
      <c r="AH239" s="4"/>
      <c r="AI239" s="4"/>
      <c r="AJ239" s="4"/>
    </row>
    <row r="240" spans="1:36" ht="15.75" customHeight="1">
      <c r="A240" s="4">
        <v>0</v>
      </c>
      <c r="B240" s="4">
        <v>59</v>
      </c>
      <c r="C240" s="4">
        <v>2</v>
      </c>
      <c r="D240" s="4">
        <v>0</v>
      </c>
      <c r="E240" s="4">
        <v>0</v>
      </c>
      <c r="F240" s="4">
        <v>0</v>
      </c>
      <c r="G240" s="4">
        <v>0</v>
      </c>
      <c r="H240" s="4">
        <v>0</v>
      </c>
      <c r="I240" s="4">
        <v>310</v>
      </c>
      <c r="J240" s="4">
        <v>129</v>
      </c>
      <c r="K240" s="4">
        <v>70</v>
      </c>
      <c r="L240" s="4">
        <v>23.29</v>
      </c>
      <c r="M240" s="4">
        <v>80</v>
      </c>
      <c r="N240" s="4">
        <v>70</v>
      </c>
      <c r="O240" s="4">
        <v>0</v>
      </c>
      <c r="P240" s="5">
        <f>$AI$9+SUMPRODUCT($A240*$AI$10+$B240*$AI$11+$C240*$AI$12+$D240*$AI$13+$E240*$AI$14+$F240*$AI$15+$G240*$AI$16+$H240*$AI$17+$I240*$AI$18+$J240*$AI$19+$K240*$AI$20+$L240*$AI$21+$M240*$AI$22+$N240*$AI$24)</f>
        <v>-1.8639804918999996</v>
      </c>
      <c r="Q240" s="4">
        <f t="shared" si="76"/>
        <v>0.15505420835221742</v>
      </c>
      <c r="R240" s="4">
        <f t="shared" si="77"/>
        <v>0.13423976747672767</v>
      </c>
      <c r="S240" s="4">
        <f t="shared" si="78"/>
        <v>0.86576023252327228</v>
      </c>
      <c r="T240" s="4">
        <f t="shared" si="79"/>
        <v>-6.2602366769975618E-2</v>
      </c>
      <c r="U240" s="4">
        <f>IF($R240&gt;$X$15,1,0)</f>
        <v>0</v>
      </c>
      <c r="V240" s="4"/>
      <c r="W240" s="4"/>
      <c r="X240" s="4"/>
      <c r="Y240" s="4"/>
      <c r="Z240" s="4"/>
      <c r="AA240" s="4"/>
      <c r="AB240" s="4"/>
      <c r="AC240" s="4"/>
      <c r="AD240" s="4"/>
      <c r="AE240" s="4"/>
      <c r="AF240" s="4"/>
      <c r="AG240" s="4"/>
      <c r="AH240" s="4"/>
      <c r="AI240" s="4"/>
      <c r="AJ240" s="4"/>
    </row>
    <row r="241" spans="1:36" ht="15.75" customHeight="1">
      <c r="A241" s="4">
        <v>1</v>
      </c>
      <c r="B241" s="4">
        <v>48</v>
      </c>
      <c r="C241" s="4">
        <v>2</v>
      </c>
      <c r="D241" s="4">
        <v>0</v>
      </c>
      <c r="E241" s="4">
        <v>0</v>
      </c>
      <c r="F241" s="4">
        <v>0</v>
      </c>
      <c r="G241" s="4">
        <v>0</v>
      </c>
      <c r="H241" s="4">
        <v>0</v>
      </c>
      <c r="I241" s="4">
        <v>232</v>
      </c>
      <c r="J241" s="4">
        <v>112.5</v>
      </c>
      <c r="K241" s="4">
        <v>79</v>
      </c>
      <c r="L241" s="4">
        <v>28.62</v>
      </c>
      <c r="M241" s="4">
        <v>85</v>
      </c>
      <c r="N241" s="4">
        <v>100</v>
      </c>
      <c r="O241" s="4">
        <v>0</v>
      </c>
      <c r="P241" s="5">
        <f>$AI$9+SUMPRODUCT($A241*$AI$10+$B241*$AI$11+$C241*$AI$12+$D241*$AI$13+$E241*$AI$14+$F241*$AI$15+$G241*$AI$16+$H241*$AI$17+$I241*$AI$18+$J241*$AI$19+$K241*$AI$20+$L241*$AI$21+$M241*$AI$22+$N241*$AI$24)</f>
        <v>-2.2409240682000018</v>
      </c>
      <c r="Q241" s="4">
        <f t="shared" si="76"/>
        <v>0.10636017489930595</v>
      </c>
      <c r="R241" s="4">
        <f t="shared" si="77"/>
        <v>9.613521646238414E-2</v>
      </c>
      <c r="S241" s="4">
        <f t="shared" si="78"/>
        <v>0.9038647835376159</v>
      </c>
      <c r="T241" s="4">
        <f t="shared" si="79"/>
        <v>-4.3896534298684099E-2</v>
      </c>
      <c r="U241" s="4">
        <f>IF($R241&gt;$X$15,1,0)</f>
        <v>0</v>
      </c>
      <c r="V241" s="4"/>
      <c r="W241" s="4"/>
      <c r="X241" s="4"/>
      <c r="Y241" s="4"/>
      <c r="Z241" s="4"/>
      <c r="AA241" s="4"/>
      <c r="AB241" s="4"/>
      <c r="AC241" s="4"/>
      <c r="AD241" s="4"/>
      <c r="AE241" s="4"/>
      <c r="AF241" s="4"/>
      <c r="AG241" s="4"/>
      <c r="AH241" s="4"/>
      <c r="AI241" s="4"/>
      <c r="AJ241" s="4"/>
    </row>
    <row r="242" spans="1:36" ht="15.75" customHeight="1">
      <c r="A242" s="4">
        <v>0</v>
      </c>
      <c r="B242" s="4">
        <v>48</v>
      </c>
      <c r="C242" s="4">
        <v>1</v>
      </c>
      <c r="D242" s="4">
        <v>0</v>
      </c>
      <c r="E242" s="4">
        <v>0</v>
      </c>
      <c r="F242" s="4">
        <v>0</v>
      </c>
      <c r="G242" s="4">
        <v>0</v>
      </c>
      <c r="H242" s="4">
        <v>0</v>
      </c>
      <c r="I242" s="4">
        <v>164</v>
      </c>
      <c r="J242" s="4">
        <v>159</v>
      </c>
      <c r="K242" s="4">
        <v>90</v>
      </c>
      <c r="L242" s="4">
        <v>26.73</v>
      </c>
      <c r="M242" s="4">
        <v>80</v>
      </c>
      <c r="N242" s="4">
        <v>63</v>
      </c>
      <c r="O242" s="4">
        <v>0</v>
      </c>
      <c r="P242" s="5">
        <f>$AI$9+SUMPRODUCT($A242*$AI$10+$B242*$AI$11+$C242*$AI$12+$D242*$AI$13+$E242*$AI$14+$F242*$AI$15+$G242*$AI$16+$H242*$AI$17+$I242*$AI$18+$J242*$AI$19+$K242*$AI$20+$L242*$AI$21+$M242*$AI$22+$N242*$AI$24)</f>
        <v>-2.503284400300001</v>
      </c>
      <c r="Q242" s="4">
        <f t="shared" si="76"/>
        <v>8.1815840882632704E-2</v>
      </c>
      <c r="R242" s="4">
        <f t="shared" si="77"/>
        <v>7.5628251862055143E-2</v>
      </c>
      <c r="S242" s="4">
        <f t="shared" si="78"/>
        <v>0.92437174813794487</v>
      </c>
      <c r="T242" s="4">
        <f t="shared" si="79"/>
        <v>-3.4153336467801026E-2</v>
      </c>
      <c r="U242" s="4">
        <f>IF($R242&gt;$X$15,1,0)</f>
        <v>0</v>
      </c>
      <c r="V242" s="4"/>
      <c r="W242" s="4"/>
      <c r="X242" s="4"/>
      <c r="Y242" s="4"/>
      <c r="Z242" s="4"/>
      <c r="AA242" s="4"/>
      <c r="AB242" s="4"/>
      <c r="AC242" s="4"/>
      <c r="AD242" s="4"/>
      <c r="AE242" s="4"/>
      <c r="AF242" s="4"/>
      <c r="AG242" s="4"/>
      <c r="AH242" s="4"/>
      <c r="AI242" s="4"/>
      <c r="AJ242" s="4"/>
    </row>
    <row r="243" spans="1:36" ht="15.75" customHeight="1">
      <c r="A243" s="4">
        <v>1</v>
      </c>
      <c r="B243" s="4">
        <v>54</v>
      </c>
      <c r="C243" s="4">
        <v>1</v>
      </c>
      <c r="D243" s="4">
        <v>1</v>
      </c>
      <c r="E243" s="4">
        <v>20</v>
      </c>
      <c r="F243" s="4">
        <v>0</v>
      </c>
      <c r="G243" s="4">
        <v>0</v>
      </c>
      <c r="H243" s="4">
        <v>0</v>
      </c>
      <c r="I243" s="4">
        <v>245</v>
      </c>
      <c r="J243" s="4">
        <v>128</v>
      </c>
      <c r="K243" s="4">
        <v>74</v>
      </c>
      <c r="L243" s="4">
        <v>24.85</v>
      </c>
      <c r="M243" s="4">
        <v>72</v>
      </c>
      <c r="N243" s="4">
        <v>75</v>
      </c>
      <c r="O243" s="4">
        <v>1</v>
      </c>
      <c r="P243" s="5">
        <f>$AI$9+SUMPRODUCT($A243*$AI$10+$B243*$AI$11+$C243*$AI$12+$D243*$AI$13+$E243*$AI$14+$F243*$AI$15+$G243*$AI$16+$H243*$AI$17+$I243*$AI$18+$J243*$AI$19+$K243*$AI$20+$L243*$AI$21+$M243*$AI$22+$N243*$AI$24)</f>
        <v>-1.2593020835000006</v>
      </c>
      <c r="Q243" s="4">
        <f t="shared" si="76"/>
        <v>0.28385206242338679</v>
      </c>
      <c r="R243" s="4">
        <f t="shared" si="77"/>
        <v>0.2210940580549369</v>
      </c>
      <c r="S243" s="4">
        <f t="shared" si="78"/>
        <v>0.2210940580549369</v>
      </c>
      <c r="T243" s="4">
        <f t="shared" si="79"/>
        <v>-0.655422929011647</v>
      </c>
      <c r="U243" s="4">
        <f>IF($R243&gt;$X$15,1,0)</f>
        <v>0</v>
      </c>
      <c r="V243" s="4"/>
      <c r="W243" s="4"/>
      <c r="X243" s="4"/>
      <c r="Y243" s="4"/>
      <c r="Z243" s="4"/>
      <c r="AA243" s="4"/>
      <c r="AB243" s="4"/>
      <c r="AC243" s="4"/>
      <c r="AD243" s="4"/>
      <c r="AE243" s="4"/>
      <c r="AF243" s="4"/>
      <c r="AG243" s="4"/>
      <c r="AH243" s="4"/>
      <c r="AI243" s="4"/>
      <c r="AJ243" s="4"/>
    </row>
    <row r="244" spans="1:36" ht="15.75" customHeight="1">
      <c r="A244" s="4">
        <v>0</v>
      </c>
      <c r="B244" s="4">
        <v>36</v>
      </c>
      <c r="C244" s="4">
        <v>1</v>
      </c>
      <c r="D244" s="4">
        <v>1</v>
      </c>
      <c r="E244" s="4">
        <v>3</v>
      </c>
      <c r="F244" s="4">
        <v>0</v>
      </c>
      <c r="G244" s="4">
        <v>0</v>
      </c>
      <c r="H244" s="4">
        <v>0</v>
      </c>
      <c r="I244" s="4">
        <v>135</v>
      </c>
      <c r="J244" s="4">
        <v>108</v>
      </c>
      <c r="K244" s="4">
        <v>74</v>
      </c>
      <c r="L244" s="4">
        <v>22.53</v>
      </c>
      <c r="M244" s="4">
        <v>73</v>
      </c>
      <c r="N244" s="4">
        <v>75</v>
      </c>
      <c r="O244" s="4">
        <v>0</v>
      </c>
      <c r="P244" s="5">
        <f>$AI$9+SUMPRODUCT($A244*$AI$10+$B244*$AI$11+$C244*$AI$12+$D244*$AI$13+$E244*$AI$14+$F244*$AI$15+$G244*$AI$16+$H244*$AI$17+$I244*$AI$18+$J244*$AI$19+$K244*$AI$20+$L244*$AI$21+$M244*$AI$22+$N244*$AI$24)</f>
        <v>-3.8446807883000007</v>
      </c>
      <c r="Q244" s="4">
        <f t="shared" si="76"/>
        <v>2.1393229440467801E-2</v>
      </c>
      <c r="R244" s="4">
        <f t="shared" si="77"/>
        <v>2.0945145144722847E-2</v>
      </c>
      <c r="S244" s="4">
        <f t="shared" si="78"/>
        <v>0.9790548548552771</v>
      </c>
      <c r="T244" s="4">
        <f t="shared" si="79"/>
        <v>-9.1929746998719274E-3</v>
      </c>
      <c r="U244" s="4">
        <f>IF($R244&gt;$X$15,1,0)</f>
        <v>0</v>
      </c>
      <c r="V244" s="4"/>
      <c r="W244" s="4"/>
      <c r="X244" s="4"/>
      <c r="Y244" s="4"/>
      <c r="Z244" s="4"/>
      <c r="AA244" s="4"/>
      <c r="AB244" s="4"/>
      <c r="AC244" s="4"/>
      <c r="AD244" s="4"/>
      <c r="AE244" s="4"/>
      <c r="AF244" s="4"/>
      <c r="AG244" s="4"/>
      <c r="AH244" s="4"/>
      <c r="AI244" s="4"/>
      <c r="AJ244" s="4"/>
    </row>
    <row r="245" spans="1:36" ht="15.75" customHeight="1">
      <c r="A245" s="4">
        <v>1</v>
      </c>
      <c r="B245" s="4">
        <v>59</v>
      </c>
      <c r="C245" s="4">
        <v>4</v>
      </c>
      <c r="D245" s="4">
        <v>1</v>
      </c>
      <c r="E245" s="4">
        <v>20</v>
      </c>
      <c r="F245" s="4">
        <v>0</v>
      </c>
      <c r="G245" s="4">
        <v>0</v>
      </c>
      <c r="H245" s="4">
        <v>1</v>
      </c>
      <c r="I245" s="4">
        <v>265</v>
      </c>
      <c r="J245" s="4">
        <v>155</v>
      </c>
      <c r="K245" s="4">
        <v>85</v>
      </c>
      <c r="L245" s="4">
        <v>27.06</v>
      </c>
      <c r="M245" s="4">
        <v>88</v>
      </c>
      <c r="N245" s="4">
        <v>75</v>
      </c>
      <c r="O245" s="4">
        <v>0</v>
      </c>
      <c r="P245" s="5">
        <f>$AI$9+SUMPRODUCT($A245*$AI$10+$B245*$AI$11+$C245*$AI$12+$D245*$AI$13+$E245*$AI$14+$F245*$AI$15+$G245*$AI$16+$H245*$AI$17+$I245*$AI$18+$J245*$AI$19+$K245*$AI$20+$L245*$AI$21+$M245*$AI$22+$N245*$AI$24)</f>
        <v>-0.47025169660000277</v>
      </c>
      <c r="Q245" s="4">
        <f t="shared" si="76"/>
        <v>0.62484497713243425</v>
      </c>
      <c r="R245" s="4">
        <f t="shared" si="77"/>
        <v>0.38455667212953187</v>
      </c>
      <c r="S245" s="4">
        <f t="shared" si="78"/>
        <v>0.61544332787046807</v>
      </c>
      <c r="T245" s="4">
        <f t="shared" si="79"/>
        <v>-0.21081193221486696</v>
      </c>
      <c r="U245" s="4">
        <f>IF($R245&gt;$X$15,1,0)</f>
        <v>0</v>
      </c>
      <c r="V245" s="4"/>
      <c r="W245" s="4"/>
      <c r="X245" s="4"/>
      <c r="Y245" s="4"/>
      <c r="Z245" s="4"/>
      <c r="AA245" s="4"/>
      <c r="AB245" s="4"/>
      <c r="AC245" s="4"/>
      <c r="AD245" s="4"/>
      <c r="AE245" s="4"/>
      <c r="AF245" s="4"/>
      <c r="AG245" s="4"/>
      <c r="AH245" s="4"/>
      <c r="AI245" s="4"/>
      <c r="AJ245" s="4"/>
    </row>
    <row r="246" spans="1:36" ht="15.75" customHeight="1">
      <c r="A246" s="4">
        <v>0</v>
      </c>
      <c r="B246" s="4">
        <v>55</v>
      </c>
      <c r="C246" s="4">
        <v>1</v>
      </c>
      <c r="D246" s="4">
        <v>0</v>
      </c>
      <c r="E246" s="4">
        <v>0</v>
      </c>
      <c r="F246" s="4">
        <v>0</v>
      </c>
      <c r="G246" s="4">
        <v>0</v>
      </c>
      <c r="H246" s="4">
        <v>0</v>
      </c>
      <c r="I246" s="4">
        <v>291</v>
      </c>
      <c r="J246" s="4">
        <v>124</v>
      </c>
      <c r="K246" s="4">
        <v>85</v>
      </c>
      <c r="L246" s="4">
        <v>26.89</v>
      </c>
      <c r="M246" s="4">
        <v>75</v>
      </c>
      <c r="N246" s="4">
        <v>80</v>
      </c>
      <c r="O246" s="4">
        <v>0</v>
      </c>
      <c r="P246" s="5">
        <f>$AI$9+SUMPRODUCT($A246*$AI$10+$B246*$AI$11+$C246*$AI$12+$D246*$AI$13+$E246*$AI$14+$F246*$AI$15+$G246*$AI$16+$H246*$AI$17+$I246*$AI$18+$J246*$AI$19+$K246*$AI$20+$L246*$AI$21+$M246*$AI$22+$N246*$AI$24)</f>
        <v>-2.1402990779000008</v>
      </c>
      <c r="Q246" s="4">
        <f t="shared" si="76"/>
        <v>0.11761966031984987</v>
      </c>
      <c r="R246" s="4">
        <f t="shared" si="77"/>
        <v>0.10524122337485409</v>
      </c>
      <c r="S246" s="4">
        <f t="shared" si="78"/>
        <v>0.89475877662514591</v>
      </c>
      <c r="T246" s="4">
        <f t="shared" si="79"/>
        <v>-4.8294032953407659E-2</v>
      </c>
      <c r="U246" s="4">
        <f>IF($R246&gt;$X$15,1,0)</f>
        <v>0</v>
      </c>
      <c r="V246" s="4"/>
      <c r="W246" s="4"/>
      <c r="X246" s="4"/>
      <c r="Y246" s="4"/>
      <c r="Z246" s="4"/>
      <c r="AA246" s="4"/>
      <c r="AB246" s="4"/>
      <c r="AC246" s="4"/>
      <c r="AD246" s="4"/>
      <c r="AE246" s="4"/>
      <c r="AF246" s="4"/>
      <c r="AG246" s="4"/>
      <c r="AH246" s="4"/>
      <c r="AI246" s="4"/>
      <c r="AJ246" s="4"/>
    </row>
    <row r="247" spans="1:36" ht="15.75" customHeight="1">
      <c r="A247" s="4">
        <v>0</v>
      </c>
      <c r="B247" s="4">
        <v>55</v>
      </c>
      <c r="C247" s="4">
        <v>3</v>
      </c>
      <c r="D247" s="4">
        <v>1</v>
      </c>
      <c r="E247" s="4">
        <v>1</v>
      </c>
      <c r="F247" s="4">
        <v>0</v>
      </c>
      <c r="G247" s="4">
        <v>0</v>
      </c>
      <c r="H247" s="4">
        <v>0</v>
      </c>
      <c r="I247" s="4">
        <v>273</v>
      </c>
      <c r="J247" s="4">
        <v>122</v>
      </c>
      <c r="K247" s="4">
        <v>84</v>
      </c>
      <c r="L247" s="4">
        <v>27.15</v>
      </c>
      <c r="M247" s="4">
        <v>75</v>
      </c>
      <c r="N247" s="4">
        <v>97</v>
      </c>
      <c r="O247" s="4">
        <v>1</v>
      </c>
      <c r="P247" s="5">
        <f>$AI$9+SUMPRODUCT($A247*$AI$10+$B247*$AI$11+$C247*$AI$12+$D247*$AI$13+$E247*$AI$14+$F247*$AI$15+$G247*$AI$16+$H247*$AI$17+$I247*$AI$18+$J247*$AI$19+$K247*$AI$20+$L247*$AI$21+$M247*$AI$22+$N247*$AI$24)</f>
        <v>-2.0893113165000017</v>
      </c>
      <c r="Q247" s="4">
        <f t="shared" si="76"/>
        <v>0.12377234644526321</v>
      </c>
      <c r="R247" s="4">
        <f t="shared" si="77"/>
        <v>0.1101400535764936</v>
      </c>
      <c r="S247" s="4">
        <f t="shared" si="78"/>
        <v>0.1101400535764936</v>
      </c>
      <c r="T247" s="4">
        <f t="shared" si="79"/>
        <v>-0.95805471659661134</v>
      </c>
      <c r="U247" s="4">
        <f>IF($R247&gt;$X$15,1,0)</f>
        <v>0</v>
      </c>
      <c r="V247" s="4"/>
      <c r="W247" s="4"/>
      <c r="X247" s="4"/>
      <c r="Y247" s="4"/>
      <c r="Z247" s="4"/>
      <c r="AA247" s="4"/>
      <c r="AB247" s="4"/>
      <c r="AC247" s="4"/>
      <c r="AD247" s="4"/>
      <c r="AE247" s="4"/>
      <c r="AF247" s="4"/>
      <c r="AG247" s="4"/>
      <c r="AH247" s="4"/>
      <c r="AI247" s="4"/>
      <c r="AJ247" s="4"/>
    </row>
    <row r="248" spans="1:36" ht="15.75" customHeight="1">
      <c r="A248" s="4">
        <v>1</v>
      </c>
      <c r="B248" s="4">
        <v>40</v>
      </c>
      <c r="C248" s="4">
        <v>3</v>
      </c>
      <c r="D248" s="4">
        <v>1</v>
      </c>
      <c r="E248" s="4">
        <v>43</v>
      </c>
      <c r="F248" s="4">
        <v>0</v>
      </c>
      <c r="G248" s="4">
        <v>0</v>
      </c>
      <c r="H248" s="4">
        <v>0</v>
      </c>
      <c r="I248" s="4">
        <v>238</v>
      </c>
      <c r="J248" s="4">
        <v>129</v>
      </c>
      <c r="K248" s="4">
        <v>88</v>
      </c>
      <c r="L248" s="4">
        <v>26.32</v>
      </c>
      <c r="M248" s="4">
        <v>95</v>
      </c>
      <c r="N248" s="4">
        <v>60</v>
      </c>
      <c r="O248" s="4">
        <v>0</v>
      </c>
      <c r="P248" s="5">
        <f>$AI$9+SUMPRODUCT($A248*$AI$10+$B248*$AI$11+$C248*$AI$12+$D248*$AI$13+$E248*$AI$14+$F248*$AI$15+$G248*$AI$16+$H248*$AI$17+$I248*$AI$18+$J248*$AI$19+$K248*$AI$20+$L248*$AI$21+$M248*$AI$22+$N248*$AI$24)</f>
        <v>-2.0643330551999997</v>
      </c>
      <c r="Q248" s="4">
        <f t="shared" si="76"/>
        <v>0.12690289957906806</v>
      </c>
      <c r="R248" s="4">
        <f t="shared" si="77"/>
        <v>0.1126120978359982</v>
      </c>
      <c r="S248" s="4">
        <f t="shared" si="78"/>
        <v>0.88738790216400176</v>
      </c>
      <c r="T248" s="4">
        <f t="shared" si="79"/>
        <v>-5.1886496353328149E-2</v>
      </c>
      <c r="U248" s="4">
        <f>IF($R248&gt;$X$15,1,0)</f>
        <v>0</v>
      </c>
      <c r="V248" s="4"/>
      <c r="W248" s="4"/>
      <c r="X248" s="4"/>
      <c r="Y248" s="4"/>
      <c r="Z248" s="4"/>
      <c r="AA248" s="4"/>
      <c r="AB248" s="4"/>
      <c r="AC248" s="4"/>
      <c r="AD248" s="4"/>
      <c r="AE248" s="4"/>
      <c r="AF248" s="4"/>
      <c r="AG248" s="4"/>
      <c r="AH248" s="4"/>
      <c r="AI248" s="4"/>
      <c r="AJ248" s="4"/>
    </row>
    <row r="249" spans="1:36" ht="15.75" customHeight="1">
      <c r="A249" s="4">
        <v>1</v>
      </c>
      <c r="B249" s="4">
        <v>65</v>
      </c>
      <c r="C249" s="4">
        <v>4</v>
      </c>
      <c r="D249" s="4">
        <v>0</v>
      </c>
      <c r="E249" s="4">
        <v>0</v>
      </c>
      <c r="F249" s="4">
        <v>0</v>
      </c>
      <c r="G249" s="4">
        <v>0</v>
      </c>
      <c r="H249" s="4">
        <v>0</v>
      </c>
      <c r="I249" s="4">
        <v>207</v>
      </c>
      <c r="J249" s="4">
        <v>139</v>
      </c>
      <c r="K249" s="4">
        <v>88</v>
      </c>
      <c r="L249" s="4">
        <v>24.04</v>
      </c>
      <c r="M249" s="4">
        <v>80</v>
      </c>
      <c r="N249" s="4">
        <v>73</v>
      </c>
      <c r="O249" s="4">
        <v>0</v>
      </c>
      <c r="P249" s="5">
        <f>$AI$9+SUMPRODUCT($A249*$AI$10+$B249*$AI$11+$C249*$AI$12+$D249*$AI$13+$E249*$AI$14+$F249*$AI$15+$G249*$AI$16+$H249*$AI$17+$I249*$AI$18+$J249*$AI$19+$K249*$AI$20+$L249*$AI$21+$M249*$AI$22+$N249*$AI$24)</f>
        <v>-1.1561409444000006</v>
      </c>
      <c r="Q249" s="4">
        <f t="shared" si="76"/>
        <v>0.31469827875676282</v>
      </c>
      <c r="R249" s="4">
        <f t="shared" si="77"/>
        <v>0.23936920268455472</v>
      </c>
      <c r="S249" s="4">
        <f t="shared" si="78"/>
        <v>0.76063079731544525</v>
      </c>
      <c r="T249" s="4">
        <f t="shared" si="79"/>
        <v>-0.11882609434203013</v>
      </c>
      <c r="U249" s="4">
        <f>IF($R249&gt;$X$15,1,0)</f>
        <v>0</v>
      </c>
      <c r="V249" s="4"/>
      <c r="W249" s="4"/>
      <c r="X249" s="4"/>
      <c r="Y249" s="4"/>
      <c r="Z249" s="4"/>
      <c r="AA249" s="4"/>
      <c r="AB249" s="4"/>
      <c r="AC249" s="4"/>
      <c r="AD249" s="4"/>
      <c r="AE249" s="4"/>
      <c r="AF249" s="4"/>
      <c r="AG249" s="4"/>
      <c r="AH249" s="4"/>
      <c r="AI249" s="4"/>
      <c r="AJ249" s="4"/>
    </row>
    <row r="250" spans="1:36" ht="15.75" customHeight="1">
      <c r="A250" s="4">
        <v>1</v>
      </c>
      <c r="B250" s="4">
        <v>65</v>
      </c>
      <c r="C250" s="4">
        <v>1</v>
      </c>
      <c r="D250" s="4">
        <v>1</v>
      </c>
      <c r="E250" s="4">
        <v>15</v>
      </c>
      <c r="F250" s="4">
        <v>0</v>
      </c>
      <c r="G250" s="4">
        <v>0</v>
      </c>
      <c r="H250" s="4">
        <v>1</v>
      </c>
      <c r="I250" s="4">
        <v>219</v>
      </c>
      <c r="J250" s="4">
        <v>148</v>
      </c>
      <c r="K250" s="4">
        <v>90</v>
      </c>
      <c r="L250" s="4">
        <v>29.35</v>
      </c>
      <c r="M250" s="4">
        <v>77</v>
      </c>
      <c r="N250" s="4">
        <v>97</v>
      </c>
      <c r="O250" s="4">
        <v>1</v>
      </c>
      <c r="P250" s="5">
        <f>$AI$9+SUMPRODUCT($A250*$AI$10+$B250*$AI$11+$C250*$AI$12+$D250*$AI$13+$E250*$AI$14+$F250*$AI$15+$G250*$AI$16+$H250*$AI$17+$I250*$AI$18+$J250*$AI$19+$K250*$AI$20+$L250*$AI$21+$M250*$AI$22+$N250*$AI$24)</f>
        <v>-6.0007098500001632E-2</v>
      </c>
      <c r="Q250" s="4">
        <f t="shared" si="76"/>
        <v>0.9417578484924326</v>
      </c>
      <c r="R250" s="4">
        <f t="shared" si="77"/>
        <v>0.48500272535198291</v>
      </c>
      <c r="S250" s="4">
        <f t="shared" si="78"/>
        <v>0.48500272535198291</v>
      </c>
      <c r="T250" s="4">
        <f t="shared" si="79"/>
        <v>-0.3142558209812375</v>
      </c>
      <c r="U250" s="4">
        <f>IF($R250&gt;$X$15,1,0)</f>
        <v>1</v>
      </c>
      <c r="V250" s="4"/>
      <c r="W250" s="4"/>
      <c r="X250" s="4"/>
      <c r="Y250" s="4"/>
      <c r="Z250" s="4"/>
      <c r="AA250" s="4"/>
      <c r="AB250" s="4"/>
      <c r="AC250" s="4"/>
      <c r="AD250" s="4"/>
      <c r="AE250" s="4"/>
      <c r="AF250" s="4"/>
      <c r="AG250" s="4"/>
      <c r="AH250" s="4"/>
      <c r="AI250" s="4"/>
      <c r="AJ250" s="4"/>
    </row>
    <row r="251" spans="1:36" ht="15.75" customHeight="1">
      <c r="A251" s="4">
        <v>0</v>
      </c>
      <c r="B251" s="4">
        <v>45</v>
      </c>
      <c r="C251" s="4">
        <v>3</v>
      </c>
      <c r="D251" s="4">
        <v>0</v>
      </c>
      <c r="E251" s="4">
        <v>0</v>
      </c>
      <c r="F251" s="4">
        <v>0</v>
      </c>
      <c r="G251" s="4">
        <v>0</v>
      </c>
      <c r="H251" s="4">
        <v>0</v>
      </c>
      <c r="I251" s="4">
        <v>246</v>
      </c>
      <c r="J251" s="4">
        <v>134</v>
      </c>
      <c r="K251" s="4">
        <v>81</v>
      </c>
      <c r="L251" s="4">
        <v>21.99</v>
      </c>
      <c r="M251" s="4">
        <v>85</v>
      </c>
      <c r="N251" s="4">
        <v>76</v>
      </c>
      <c r="O251" s="4">
        <v>0</v>
      </c>
      <c r="P251" s="5">
        <f>$AI$9+SUMPRODUCT($A251*$AI$10+$B251*$AI$11+$C251*$AI$12+$D251*$AI$13+$E251*$AI$14+$F251*$AI$15+$G251*$AI$16+$H251*$AI$17+$I251*$AI$18+$J251*$AI$19+$K251*$AI$20+$L251*$AI$21+$M251*$AI$22+$N251*$AI$24)</f>
        <v>-2.8988092689000009</v>
      </c>
      <c r="Q251" s="4">
        <f t="shared" si="76"/>
        <v>5.5088776938313773E-2</v>
      </c>
      <c r="R251" s="4">
        <f t="shared" si="77"/>
        <v>5.2212456565192487E-2</v>
      </c>
      <c r="S251" s="4">
        <f t="shared" si="78"/>
        <v>0.94778754343480753</v>
      </c>
      <c r="T251" s="4">
        <f t="shared" si="79"/>
        <v>-2.3289003436867108E-2</v>
      </c>
      <c r="U251" s="4">
        <f>IF($R251&gt;$X$15,1,0)</f>
        <v>0</v>
      </c>
      <c r="V251" s="4"/>
      <c r="W251" s="4"/>
      <c r="X251" s="4"/>
      <c r="Y251" s="4"/>
      <c r="Z251" s="4"/>
      <c r="AA251" s="4"/>
      <c r="AB251" s="4"/>
      <c r="AC251" s="4"/>
      <c r="AD251" s="4"/>
      <c r="AE251" s="4"/>
      <c r="AF251" s="4"/>
      <c r="AG251" s="4"/>
      <c r="AH251" s="4"/>
      <c r="AI251" s="4"/>
      <c r="AJ251" s="4"/>
    </row>
    <row r="252" spans="1:36" ht="15.75" customHeight="1">
      <c r="A252" s="4">
        <v>0</v>
      </c>
      <c r="B252" s="4">
        <v>40</v>
      </c>
      <c r="C252" s="4">
        <v>2</v>
      </c>
      <c r="D252" s="4">
        <v>1</v>
      </c>
      <c r="E252" s="4">
        <v>20</v>
      </c>
      <c r="F252" s="4">
        <v>0</v>
      </c>
      <c r="G252" s="4">
        <v>0</v>
      </c>
      <c r="H252" s="4">
        <v>0</v>
      </c>
      <c r="I252" s="4">
        <v>197</v>
      </c>
      <c r="J252" s="4">
        <v>124</v>
      </c>
      <c r="K252" s="4">
        <v>76</v>
      </c>
      <c r="L252" s="4">
        <v>18.059999999999999</v>
      </c>
      <c r="M252" s="4">
        <v>90</v>
      </c>
      <c r="N252" s="4">
        <v>69</v>
      </c>
      <c r="O252" s="4">
        <v>0</v>
      </c>
      <c r="P252" s="5">
        <f>$AI$9+SUMPRODUCT($A252*$AI$10+$B252*$AI$11+$C252*$AI$12+$D252*$AI$13+$E252*$AI$14+$F252*$AI$15+$G252*$AI$16+$H252*$AI$17+$I252*$AI$18+$J252*$AI$19+$K252*$AI$20+$L252*$AI$21+$M252*$AI$22+$N252*$AI$24)</f>
        <v>-3.080381806600001</v>
      </c>
      <c r="Q252" s="4">
        <f t="shared" si="76"/>
        <v>4.5941712450982893E-2</v>
      </c>
      <c r="R252" s="4">
        <f t="shared" si="77"/>
        <v>4.3923778834029349E-2</v>
      </c>
      <c r="S252" s="4">
        <f t="shared" si="78"/>
        <v>0.95607622116597069</v>
      </c>
      <c r="T252" s="4">
        <f t="shared" si="79"/>
        <v>-1.9507483129507293E-2</v>
      </c>
      <c r="U252" s="4">
        <f>IF($R252&gt;$X$15,1,0)</f>
        <v>0</v>
      </c>
      <c r="V252" s="4"/>
      <c r="W252" s="4"/>
      <c r="X252" s="4"/>
      <c r="Y252" s="4"/>
      <c r="Z252" s="4"/>
      <c r="AA252" s="4"/>
      <c r="AB252" s="4"/>
      <c r="AC252" s="4"/>
      <c r="AD252" s="4"/>
      <c r="AE252" s="4"/>
      <c r="AF252" s="4"/>
      <c r="AG252" s="4"/>
      <c r="AH252" s="4"/>
      <c r="AI252" s="4"/>
      <c r="AJ252" s="4"/>
    </row>
    <row r="253" spans="1:36" ht="15.75" customHeight="1">
      <c r="A253" s="4">
        <v>1</v>
      </c>
      <c r="B253" s="4">
        <v>63</v>
      </c>
      <c r="C253" s="4">
        <v>4</v>
      </c>
      <c r="D253" s="4">
        <v>1</v>
      </c>
      <c r="E253" s="4">
        <v>30</v>
      </c>
      <c r="F253" s="4">
        <v>0</v>
      </c>
      <c r="G253" s="4">
        <v>0</v>
      </c>
      <c r="H253" s="4">
        <v>0</v>
      </c>
      <c r="I253" s="4">
        <v>260</v>
      </c>
      <c r="J253" s="4">
        <v>130.5</v>
      </c>
      <c r="K253" s="4">
        <v>82</v>
      </c>
      <c r="L253" s="4">
        <v>20.12</v>
      </c>
      <c r="M253" s="4">
        <v>65</v>
      </c>
      <c r="N253" s="4">
        <v>72</v>
      </c>
      <c r="O253" s="4">
        <v>0</v>
      </c>
      <c r="P253" s="5">
        <f>$AI$9+SUMPRODUCT($A253*$AI$10+$B253*$AI$11+$C253*$AI$12+$D253*$AI$13+$E253*$AI$14+$F253*$AI$15+$G253*$AI$16+$H253*$AI$17+$I253*$AI$18+$J253*$AI$19+$K253*$AI$20+$L253*$AI$21+$M253*$AI$22+$N253*$AI$24)</f>
        <v>-0.64220331320000135</v>
      </c>
      <c r="Q253" s="4">
        <f t="shared" si="76"/>
        <v>0.52613191263942483</v>
      </c>
      <c r="R253" s="4">
        <f t="shared" si="77"/>
        <v>0.34474864740197109</v>
      </c>
      <c r="S253" s="4">
        <f t="shared" si="78"/>
        <v>0.65525135259802891</v>
      </c>
      <c r="T253" s="4">
        <f t="shared" si="79"/>
        <v>-0.18359207389108509</v>
      </c>
      <c r="U253" s="4">
        <f>IF($R253&gt;$X$15,1,0)</f>
        <v>0</v>
      </c>
      <c r="V253" s="4"/>
      <c r="W253" s="4"/>
      <c r="X253" s="4"/>
      <c r="Y253" s="4"/>
      <c r="Z253" s="4"/>
      <c r="AA253" s="4"/>
      <c r="AB253" s="4"/>
      <c r="AC253" s="4"/>
      <c r="AD253" s="4"/>
      <c r="AE253" s="4"/>
      <c r="AF253" s="4"/>
      <c r="AG253" s="4"/>
      <c r="AH253" s="4"/>
      <c r="AI253" s="4"/>
      <c r="AJ253" s="4"/>
    </row>
    <row r="254" spans="1:36" ht="15.75" hidden="1" customHeight="1">
      <c r="A254" s="4">
        <v>1</v>
      </c>
      <c r="B254" s="4">
        <v>46</v>
      </c>
      <c r="C254" s="4">
        <v>1</v>
      </c>
      <c r="D254" s="4">
        <v>1</v>
      </c>
      <c r="E254" s="4">
        <v>30</v>
      </c>
      <c r="F254" s="3" t="s">
        <v>56</v>
      </c>
      <c r="G254" s="4">
        <v>0</v>
      </c>
      <c r="H254" s="4">
        <v>1</v>
      </c>
      <c r="I254" s="4">
        <v>253</v>
      </c>
      <c r="J254" s="4">
        <v>147</v>
      </c>
      <c r="K254" s="4">
        <v>85</v>
      </c>
      <c r="L254" s="4">
        <v>30.62</v>
      </c>
      <c r="M254" s="4">
        <v>100</v>
      </c>
      <c r="N254" s="4">
        <v>75</v>
      </c>
      <c r="O254" s="4">
        <v>0</v>
      </c>
      <c r="P254" s="4"/>
      <c r="Q254" s="4"/>
      <c r="R254" s="4"/>
      <c r="S254" s="4"/>
      <c r="T254" s="4"/>
      <c r="U254" s="4"/>
      <c r="V254" s="4"/>
      <c r="W254" s="4"/>
      <c r="X254" s="4"/>
      <c r="Y254" s="4"/>
      <c r="Z254" s="4"/>
      <c r="AA254" s="4"/>
      <c r="AB254" s="4"/>
      <c r="AC254" s="4"/>
      <c r="AD254" s="4"/>
      <c r="AE254" s="4"/>
      <c r="AF254" s="4"/>
      <c r="AG254" s="4"/>
      <c r="AH254" s="4"/>
      <c r="AI254" s="4"/>
      <c r="AJ254" s="4"/>
    </row>
    <row r="255" spans="1:36" ht="15.75" hidden="1" customHeight="1">
      <c r="A255" s="4">
        <v>0</v>
      </c>
      <c r="B255" s="4">
        <v>61</v>
      </c>
      <c r="C255" s="4">
        <v>3</v>
      </c>
      <c r="D255" s="4">
        <v>0</v>
      </c>
      <c r="E255" s="4">
        <v>0</v>
      </c>
      <c r="F255" s="4">
        <v>0</v>
      </c>
      <c r="G255" s="4">
        <v>0</v>
      </c>
      <c r="H255" s="4">
        <v>1</v>
      </c>
      <c r="I255" s="4">
        <v>189</v>
      </c>
      <c r="J255" s="4">
        <v>133</v>
      </c>
      <c r="K255" s="4">
        <v>83</v>
      </c>
      <c r="L255" s="4">
        <v>22.82</v>
      </c>
      <c r="M255" s="4">
        <v>87</v>
      </c>
      <c r="N255" s="3" t="s">
        <v>56</v>
      </c>
      <c r="O255" s="4">
        <v>1</v>
      </c>
      <c r="P255" s="4"/>
      <c r="Q255" s="4"/>
      <c r="R255" s="4"/>
      <c r="S255" s="4"/>
      <c r="T255" s="4"/>
      <c r="U255" s="4"/>
      <c r="V255" s="4"/>
      <c r="W255" s="4"/>
      <c r="X255" s="4"/>
      <c r="Y255" s="4"/>
      <c r="Z255" s="4"/>
      <c r="AA255" s="4"/>
      <c r="AB255" s="4"/>
      <c r="AC255" s="4"/>
      <c r="AD255" s="4"/>
      <c r="AE255" s="4"/>
      <c r="AF255" s="4"/>
      <c r="AG255" s="4"/>
      <c r="AH255" s="4"/>
      <c r="AI255" s="4"/>
      <c r="AJ255" s="4"/>
    </row>
    <row r="256" spans="1:36" ht="15.75" hidden="1" customHeight="1">
      <c r="A256" s="4">
        <v>0</v>
      </c>
      <c r="B256" s="4">
        <v>40</v>
      </c>
      <c r="C256" s="4">
        <v>2</v>
      </c>
      <c r="D256" s="4">
        <v>1</v>
      </c>
      <c r="E256" s="4">
        <v>20</v>
      </c>
      <c r="F256" s="4">
        <v>0</v>
      </c>
      <c r="G256" s="4">
        <v>0</v>
      </c>
      <c r="H256" s="4">
        <v>0</v>
      </c>
      <c r="I256" s="3" t="s">
        <v>56</v>
      </c>
      <c r="J256" s="4">
        <v>114</v>
      </c>
      <c r="K256" s="4">
        <v>65</v>
      </c>
      <c r="L256" s="4">
        <v>21.19</v>
      </c>
      <c r="M256" s="4">
        <v>61</v>
      </c>
      <c r="N256" s="3" t="s">
        <v>56</v>
      </c>
      <c r="O256" s="4">
        <v>1</v>
      </c>
      <c r="P256" s="4"/>
      <c r="Q256" s="4"/>
      <c r="R256" s="4"/>
      <c r="S256" s="4"/>
      <c r="T256" s="4"/>
      <c r="U256" s="4"/>
      <c r="V256" s="4"/>
      <c r="W256" s="4"/>
      <c r="X256" s="4"/>
      <c r="Y256" s="4"/>
      <c r="Z256" s="4"/>
      <c r="AA256" s="4"/>
      <c r="AB256" s="4"/>
      <c r="AC256" s="4"/>
      <c r="AD256" s="4"/>
      <c r="AE256" s="4"/>
      <c r="AF256" s="4"/>
      <c r="AG256" s="4"/>
      <c r="AH256" s="4"/>
      <c r="AI256" s="4"/>
      <c r="AJ256" s="4"/>
    </row>
    <row r="257" spans="1:36" ht="15.75" customHeight="1">
      <c r="A257" s="4">
        <v>1</v>
      </c>
      <c r="B257" s="4">
        <v>55</v>
      </c>
      <c r="C257" s="4">
        <v>2</v>
      </c>
      <c r="D257" s="4">
        <v>1</v>
      </c>
      <c r="E257" s="4">
        <v>5</v>
      </c>
      <c r="F257" s="4">
        <v>0</v>
      </c>
      <c r="G257" s="4">
        <v>0</v>
      </c>
      <c r="H257" s="4">
        <v>0</v>
      </c>
      <c r="I257" s="4">
        <v>342</v>
      </c>
      <c r="J257" s="4">
        <v>107.5</v>
      </c>
      <c r="K257" s="4">
        <v>73</v>
      </c>
      <c r="L257" s="4">
        <v>21.97</v>
      </c>
      <c r="M257" s="4">
        <v>54</v>
      </c>
      <c r="N257" s="4">
        <v>74</v>
      </c>
      <c r="O257" s="4">
        <v>0</v>
      </c>
      <c r="P257" s="5">
        <f>$AI$9+SUMPRODUCT($A257*$AI$10+$B257*$AI$11+$C257*$AI$12+$D257*$AI$13+$E257*$AI$14+$F257*$AI$15+$G257*$AI$16+$H257*$AI$17+$I257*$AI$18+$J257*$AI$19+$K257*$AI$20+$L257*$AI$21+$M257*$AI$22+$N257*$AI$24)</f>
        <v>-1.5663033067000001</v>
      </c>
      <c r="Q257" s="4">
        <f t="shared" ref="Q257:Q258" si="80">EXP($P257)</f>
        <v>0.20881568486702581</v>
      </c>
      <c r="R257" s="4">
        <f t="shared" ref="R257:R258" si="81">Q257/(1+Q257)</f>
        <v>0.17274402332891331</v>
      </c>
      <c r="S257" s="4">
        <f t="shared" ref="S257:S258" si="82">IF(O257=1,R257,1-R257)</f>
        <v>0.82725597667108675</v>
      </c>
      <c r="T257" s="4">
        <f t="shared" ref="T257:T258" si="83">LOG($S257)</f>
        <v>-8.2360086512144687E-2</v>
      </c>
      <c r="U257" s="4">
        <f>IF($R257&gt;$X$15,1,0)</f>
        <v>0</v>
      </c>
      <c r="V257" s="4"/>
      <c r="W257" s="4"/>
      <c r="X257" s="4"/>
      <c r="Y257" s="4"/>
      <c r="Z257" s="4"/>
      <c r="AA257" s="4"/>
      <c r="AB257" s="4"/>
      <c r="AC257" s="4"/>
      <c r="AD257" s="4"/>
      <c r="AE257" s="4"/>
      <c r="AF257" s="4"/>
      <c r="AG257" s="4"/>
      <c r="AH257" s="4"/>
      <c r="AI257" s="4"/>
      <c r="AJ257" s="4"/>
    </row>
    <row r="258" spans="1:36" ht="15.75" customHeight="1">
      <c r="A258" s="4">
        <v>0</v>
      </c>
      <c r="B258" s="4">
        <v>60</v>
      </c>
      <c r="C258" s="4">
        <v>1</v>
      </c>
      <c r="D258" s="4">
        <v>1</v>
      </c>
      <c r="E258" s="4">
        <v>20</v>
      </c>
      <c r="F258" s="4">
        <v>0</v>
      </c>
      <c r="G258" s="4">
        <v>0</v>
      </c>
      <c r="H258" s="4">
        <v>0</v>
      </c>
      <c r="I258" s="4">
        <v>180</v>
      </c>
      <c r="J258" s="4">
        <v>200</v>
      </c>
      <c r="K258" s="4">
        <v>122.5</v>
      </c>
      <c r="L258" s="4">
        <v>44.27</v>
      </c>
      <c r="M258" s="4">
        <v>88</v>
      </c>
      <c r="N258" s="4">
        <v>150</v>
      </c>
      <c r="O258" s="4">
        <v>0</v>
      </c>
      <c r="P258" s="5">
        <f>$AI$9+SUMPRODUCT($A258*$AI$10+$B258*$AI$11+$C258*$AI$12+$D258*$AI$13+$E258*$AI$14+$F258*$AI$15+$G258*$AI$16+$H258*$AI$17+$I258*$AI$18+$J258*$AI$19+$K258*$AI$20+$L258*$AI$21+$M258*$AI$22+$N258*$AI$24)</f>
        <v>-5.1244159700001291E-2</v>
      </c>
      <c r="Q258" s="4">
        <f t="shared" si="80"/>
        <v>0.95004667909994389</v>
      </c>
      <c r="R258" s="4">
        <f t="shared" si="81"/>
        <v>0.48719176278305493</v>
      </c>
      <c r="S258" s="4">
        <f t="shared" si="82"/>
        <v>0.51280823721694513</v>
      </c>
      <c r="T258" s="4">
        <f t="shared" si="83"/>
        <v>-0.29004500737938382</v>
      </c>
      <c r="U258" s="4">
        <f>IF($R258&gt;$X$15,1,0)</f>
        <v>1</v>
      </c>
      <c r="V258" s="4"/>
      <c r="W258" s="4"/>
      <c r="X258" s="4"/>
      <c r="Y258" s="4"/>
      <c r="Z258" s="4"/>
      <c r="AA258" s="4"/>
      <c r="AB258" s="4"/>
      <c r="AC258" s="4"/>
      <c r="AD258" s="4"/>
      <c r="AE258" s="4"/>
      <c r="AF258" s="4"/>
      <c r="AG258" s="4"/>
      <c r="AH258" s="4"/>
      <c r="AI258" s="4"/>
      <c r="AJ258" s="4"/>
    </row>
    <row r="259" spans="1:36" ht="15.75" hidden="1" customHeight="1">
      <c r="A259" s="4">
        <v>1</v>
      </c>
      <c r="B259" s="4">
        <v>38</v>
      </c>
      <c r="C259" s="4">
        <v>1</v>
      </c>
      <c r="D259" s="4">
        <v>1</v>
      </c>
      <c r="E259" s="4">
        <v>20</v>
      </c>
      <c r="F259" s="4">
        <v>0</v>
      </c>
      <c r="G259" s="4">
        <v>0</v>
      </c>
      <c r="H259" s="4">
        <v>0</v>
      </c>
      <c r="I259" s="4">
        <v>268</v>
      </c>
      <c r="J259" s="4">
        <v>117</v>
      </c>
      <c r="K259" s="4">
        <v>83</v>
      </c>
      <c r="L259" s="4">
        <v>33.61</v>
      </c>
      <c r="M259" s="4">
        <v>72</v>
      </c>
      <c r="N259" s="3" t="s">
        <v>56</v>
      </c>
      <c r="O259" s="4">
        <v>0</v>
      </c>
      <c r="P259" s="4"/>
      <c r="Q259" s="4"/>
      <c r="R259" s="4"/>
      <c r="S259" s="4"/>
      <c r="T259" s="4"/>
      <c r="U259" s="4"/>
      <c r="V259" s="4"/>
      <c r="W259" s="4"/>
      <c r="X259" s="4"/>
      <c r="Y259" s="4"/>
      <c r="Z259" s="4"/>
      <c r="AA259" s="4"/>
      <c r="AB259" s="4"/>
      <c r="AC259" s="4"/>
      <c r="AD259" s="4"/>
      <c r="AE259" s="4"/>
      <c r="AF259" s="4"/>
      <c r="AG259" s="4"/>
      <c r="AH259" s="4"/>
      <c r="AI259" s="4"/>
      <c r="AJ259" s="4"/>
    </row>
    <row r="260" spans="1:36" ht="15.75" customHeight="1">
      <c r="A260" s="4">
        <v>0</v>
      </c>
      <c r="B260" s="4">
        <v>58</v>
      </c>
      <c r="C260" s="4">
        <v>3</v>
      </c>
      <c r="D260" s="4">
        <v>0</v>
      </c>
      <c r="E260" s="4">
        <v>0</v>
      </c>
      <c r="F260" s="4">
        <v>0</v>
      </c>
      <c r="G260" s="4">
        <v>0</v>
      </c>
      <c r="H260" s="4">
        <v>1</v>
      </c>
      <c r="I260" s="4">
        <v>287</v>
      </c>
      <c r="J260" s="4">
        <v>144</v>
      </c>
      <c r="K260" s="4">
        <v>84</v>
      </c>
      <c r="L260" s="4">
        <v>21.81</v>
      </c>
      <c r="M260" s="4">
        <v>69</v>
      </c>
      <c r="N260" s="4">
        <v>68</v>
      </c>
      <c r="O260" s="4">
        <v>0</v>
      </c>
      <c r="P260" s="5">
        <f>$AI$9+SUMPRODUCT($A260*$AI$10+$B260*$AI$11+$C260*$AI$12+$D260*$AI$13+$E260*$AI$14+$F260*$AI$15+$G260*$AI$16+$H260*$AI$17+$I260*$AI$18+$J260*$AI$19+$K260*$AI$20+$L260*$AI$21+$M260*$AI$22+$N260*$AI$24)</f>
        <v>-1.6095192391000017</v>
      </c>
      <c r="Q260" s="4">
        <f t="shared" ref="Q260:Q271" si="84">EXP($P260)</f>
        <v>0.19998373532820446</v>
      </c>
      <c r="R260" s="4">
        <f t="shared" ref="R260:R271" si="85">Q260/(1+Q260)</f>
        <v>0.16665537160260543</v>
      </c>
      <c r="S260" s="4">
        <f t="shared" ref="S260:S271" si="86">IF(O260=1,R260,1-R260)</f>
        <v>0.83334462839739454</v>
      </c>
      <c r="T260" s="4">
        <f t="shared" ref="T260:T271" si="87">LOG($S260)</f>
        <v>-7.9175359626723812E-2</v>
      </c>
      <c r="U260" s="4">
        <f>IF($R260&gt;$X$15,1,0)</f>
        <v>0</v>
      </c>
      <c r="V260" s="4"/>
      <c r="W260" s="4"/>
      <c r="X260" s="4"/>
      <c r="Y260" s="4"/>
      <c r="Z260" s="4"/>
      <c r="AA260" s="4"/>
      <c r="AB260" s="4"/>
      <c r="AC260" s="4"/>
      <c r="AD260" s="4"/>
      <c r="AE260" s="4"/>
      <c r="AF260" s="4"/>
      <c r="AG260" s="4"/>
      <c r="AH260" s="4"/>
      <c r="AI260" s="4"/>
      <c r="AJ260" s="4"/>
    </row>
    <row r="261" spans="1:36" ht="15.75" customHeight="1">
      <c r="A261" s="4">
        <v>0</v>
      </c>
      <c r="B261" s="4">
        <v>39</v>
      </c>
      <c r="C261" s="4">
        <v>1</v>
      </c>
      <c r="D261" s="4">
        <v>0</v>
      </c>
      <c r="E261" s="4">
        <v>0</v>
      </c>
      <c r="F261" s="4">
        <v>0</v>
      </c>
      <c r="G261" s="4">
        <v>0</v>
      </c>
      <c r="H261" s="4">
        <v>0</v>
      </c>
      <c r="I261" s="4">
        <v>182</v>
      </c>
      <c r="J261" s="4">
        <v>109</v>
      </c>
      <c r="K261" s="4">
        <v>70</v>
      </c>
      <c r="L261" s="4">
        <v>20.59</v>
      </c>
      <c r="M261" s="4">
        <v>72</v>
      </c>
      <c r="N261" s="4">
        <v>66</v>
      </c>
      <c r="O261" s="4">
        <v>0</v>
      </c>
      <c r="P261" s="5">
        <f>$AI$9+SUMPRODUCT($A261*$AI$10+$B261*$AI$11+$C261*$AI$12+$D261*$AI$13+$E261*$AI$14+$F261*$AI$15+$G261*$AI$16+$H261*$AI$17+$I261*$AI$18+$J261*$AI$19+$K261*$AI$20+$L261*$AI$21+$M261*$AI$22+$N261*$AI$24)</f>
        <v>-3.7129774549000008</v>
      </c>
      <c r="Q261" s="4">
        <f t="shared" si="84"/>
        <v>2.440475094197439E-2</v>
      </c>
      <c r="R261" s="4">
        <f t="shared" si="85"/>
        <v>2.3823348065823986E-2</v>
      </c>
      <c r="S261" s="4">
        <f t="shared" si="86"/>
        <v>0.97617665193417602</v>
      </c>
      <c r="T261" s="4">
        <f t="shared" si="87"/>
        <v>-1.0471583954044125E-2</v>
      </c>
      <c r="U261" s="4">
        <f>IF($R261&gt;$X$15,1,0)</f>
        <v>0</v>
      </c>
      <c r="V261" s="4"/>
      <c r="W261" s="4"/>
      <c r="X261" s="4"/>
      <c r="Y261" s="4"/>
      <c r="Z261" s="4"/>
      <c r="AA261" s="4"/>
      <c r="AB261" s="4"/>
      <c r="AC261" s="4"/>
      <c r="AD261" s="4"/>
      <c r="AE261" s="4"/>
      <c r="AF261" s="4"/>
      <c r="AG261" s="4"/>
      <c r="AH261" s="4"/>
      <c r="AI261" s="4"/>
      <c r="AJ261" s="4"/>
    </row>
    <row r="262" spans="1:36" ht="15.75" customHeight="1">
      <c r="A262" s="4">
        <v>1</v>
      </c>
      <c r="B262" s="4">
        <v>61</v>
      </c>
      <c r="C262" s="4">
        <v>1</v>
      </c>
      <c r="D262" s="4">
        <v>0</v>
      </c>
      <c r="E262" s="4">
        <v>0</v>
      </c>
      <c r="F262" s="4">
        <v>0</v>
      </c>
      <c r="G262" s="4">
        <v>0</v>
      </c>
      <c r="H262" s="4">
        <v>0</v>
      </c>
      <c r="I262" s="4">
        <v>224</v>
      </c>
      <c r="J262" s="4">
        <v>124</v>
      </c>
      <c r="K262" s="4">
        <v>74</v>
      </c>
      <c r="L262" s="4">
        <v>21.9</v>
      </c>
      <c r="M262" s="4">
        <v>55</v>
      </c>
      <c r="N262" s="4">
        <v>75</v>
      </c>
      <c r="O262" s="4">
        <v>0</v>
      </c>
      <c r="P262" s="5">
        <f>$AI$9+SUMPRODUCT($A262*$AI$10+$B262*$AI$11+$C262*$AI$12+$D262*$AI$13+$E262*$AI$14+$F262*$AI$15+$G262*$AI$16+$H262*$AI$17+$I262*$AI$18+$J262*$AI$19+$K262*$AI$20+$L262*$AI$21+$M262*$AI$22+$N262*$AI$24)</f>
        <v>-1.3191803190000018</v>
      </c>
      <c r="Q262" s="4">
        <f t="shared" si="84"/>
        <v>0.26735435746285013</v>
      </c>
      <c r="R262" s="4">
        <f t="shared" si="85"/>
        <v>0.2109546993613324</v>
      </c>
      <c r="S262" s="4">
        <f t="shared" si="86"/>
        <v>0.78904530063866762</v>
      </c>
      <c r="T262" s="4">
        <f t="shared" si="87"/>
        <v>-0.10289806237659616</v>
      </c>
      <c r="U262" s="4">
        <f>IF($R262&gt;$X$15,1,0)</f>
        <v>0</v>
      </c>
      <c r="V262" s="4"/>
      <c r="W262" s="4"/>
      <c r="X262" s="4"/>
      <c r="Y262" s="4"/>
      <c r="Z262" s="4"/>
      <c r="AA262" s="4"/>
      <c r="AB262" s="4"/>
      <c r="AC262" s="4"/>
      <c r="AD262" s="4"/>
      <c r="AE262" s="4"/>
      <c r="AF262" s="4"/>
      <c r="AG262" s="4"/>
      <c r="AH262" s="4"/>
      <c r="AI262" s="4"/>
      <c r="AJ262" s="4"/>
    </row>
    <row r="263" spans="1:36" ht="15.75" customHeight="1">
      <c r="A263" s="4">
        <v>1</v>
      </c>
      <c r="B263" s="4">
        <v>51</v>
      </c>
      <c r="C263" s="4">
        <v>4</v>
      </c>
      <c r="D263" s="4">
        <v>1</v>
      </c>
      <c r="E263" s="4">
        <v>15</v>
      </c>
      <c r="F263" s="4">
        <v>0</v>
      </c>
      <c r="G263" s="4">
        <v>0</v>
      </c>
      <c r="H263" s="4">
        <v>0</v>
      </c>
      <c r="I263" s="4">
        <v>238</v>
      </c>
      <c r="J263" s="4">
        <v>125</v>
      </c>
      <c r="K263" s="4">
        <v>80</v>
      </c>
      <c r="L263" s="4">
        <v>19.36</v>
      </c>
      <c r="M263" s="4">
        <v>60</v>
      </c>
      <c r="N263" s="4">
        <v>66</v>
      </c>
      <c r="O263" s="4">
        <v>0</v>
      </c>
      <c r="P263" s="5">
        <f>$AI$9+SUMPRODUCT($A263*$AI$10+$B263*$AI$11+$C263*$AI$12+$D263*$AI$13+$E263*$AI$14+$F263*$AI$15+$G263*$AI$16+$H263*$AI$17+$I263*$AI$18+$J263*$AI$19+$K263*$AI$20+$L263*$AI$21+$M263*$AI$22+$N263*$AI$24)</f>
        <v>-1.8330035496000017</v>
      </c>
      <c r="Q263" s="4">
        <f t="shared" si="84"/>
        <v>0.15993248051424161</v>
      </c>
      <c r="R263" s="4">
        <f t="shared" si="85"/>
        <v>0.13788085358497551</v>
      </c>
      <c r="S263" s="4">
        <f t="shared" si="86"/>
        <v>0.86211914641502452</v>
      </c>
      <c r="T263" s="4">
        <f t="shared" si="87"/>
        <v>-6.4432709749743688E-2</v>
      </c>
      <c r="U263" s="4">
        <f>IF($R263&gt;$X$15,1,0)</f>
        <v>0</v>
      </c>
      <c r="V263" s="4"/>
      <c r="W263" s="4"/>
      <c r="X263" s="4"/>
      <c r="Y263" s="4"/>
      <c r="Z263" s="4"/>
      <c r="AA263" s="4"/>
      <c r="AB263" s="4"/>
      <c r="AC263" s="4"/>
      <c r="AD263" s="4"/>
      <c r="AE263" s="4"/>
      <c r="AF263" s="4"/>
      <c r="AG263" s="4"/>
      <c r="AH263" s="4"/>
      <c r="AI263" s="4"/>
      <c r="AJ263" s="4"/>
    </row>
    <row r="264" spans="1:36" ht="15.75" customHeight="1">
      <c r="A264" s="4">
        <v>0</v>
      </c>
      <c r="B264" s="4">
        <v>60</v>
      </c>
      <c r="C264" s="4">
        <v>1</v>
      </c>
      <c r="D264" s="4">
        <v>0</v>
      </c>
      <c r="E264" s="4">
        <v>0</v>
      </c>
      <c r="F264" s="4">
        <v>1</v>
      </c>
      <c r="G264" s="4">
        <v>1</v>
      </c>
      <c r="H264" s="4">
        <v>1</v>
      </c>
      <c r="I264" s="4">
        <v>252</v>
      </c>
      <c r="J264" s="4">
        <v>189</v>
      </c>
      <c r="K264" s="4">
        <v>110</v>
      </c>
      <c r="L264" s="4">
        <v>28.77</v>
      </c>
      <c r="M264" s="4">
        <v>54</v>
      </c>
      <c r="N264" s="4">
        <v>70</v>
      </c>
      <c r="O264" s="4">
        <v>0</v>
      </c>
      <c r="P264" s="5">
        <f>$AI$9+SUMPRODUCT($A264*$AI$10+$B264*$AI$11+$C264*$AI$12+$D264*$AI$13+$E264*$AI$14+$F264*$AI$15+$G264*$AI$16+$H264*$AI$17+$I264*$AI$18+$J264*$AI$19+$K264*$AI$20+$L264*$AI$21+$M264*$AI$22+$N264*$AI$24)</f>
        <v>8.199136529999862E-2</v>
      </c>
      <c r="Q264" s="4">
        <f t="shared" si="84"/>
        <v>1.085446437284731</v>
      </c>
      <c r="R264" s="4">
        <f t="shared" si="85"/>
        <v>0.52048636583444996</v>
      </c>
      <c r="S264" s="4">
        <f t="shared" si="86"/>
        <v>0.47951363416555004</v>
      </c>
      <c r="T264" s="4">
        <f t="shared" si="87"/>
        <v>-0.31919903988292625</v>
      </c>
      <c r="U264" s="4">
        <f>IF($R264&gt;$X$15,1,0)</f>
        <v>1</v>
      </c>
      <c r="V264" s="4"/>
      <c r="W264" s="4"/>
      <c r="X264" s="4"/>
      <c r="Y264" s="4"/>
      <c r="Z264" s="4"/>
      <c r="AA264" s="4"/>
      <c r="AB264" s="4"/>
      <c r="AC264" s="4"/>
      <c r="AD264" s="4"/>
      <c r="AE264" s="4"/>
      <c r="AF264" s="4"/>
      <c r="AG264" s="4"/>
      <c r="AH264" s="4"/>
      <c r="AI264" s="4"/>
      <c r="AJ264" s="4"/>
    </row>
    <row r="265" spans="1:36" ht="15.75" customHeight="1">
      <c r="A265" s="4">
        <v>1</v>
      </c>
      <c r="B265" s="4">
        <v>36</v>
      </c>
      <c r="C265" s="4">
        <v>4</v>
      </c>
      <c r="D265" s="4">
        <v>0</v>
      </c>
      <c r="E265" s="4">
        <v>0</v>
      </c>
      <c r="F265" s="4">
        <v>0</v>
      </c>
      <c r="G265" s="4">
        <v>0</v>
      </c>
      <c r="H265" s="4">
        <v>1</v>
      </c>
      <c r="I265" s="4">
        <v>212</v>
      </c>
      <c r="J265" s="4">
        <v>168</v>
      </c>
      <c r="K265" s="4">
        <v>98</v>
      </c>
      <c r="L265" s="4">
        <v>29.77</v>
      </c>
      <c r="M265" s="4">
        <v>72</v>
      </c>
      <c r="N265" s="4">
        <v>75</v>
      </c>
      <c r="O265" s="4">
        <v>0</v>
      </c>
      <c r="P265" s="5">
        <f>$AI$9+SUMPRODUCT($A265*$AI$10+$B265*$AI$11+$C265*$AI$12+$D265*$AI$13+$E265*$AI$14+$F265*$AI$15+$G265*$AI$16+$H265*$AI$17+$I265*$AI$18+$J265*$AI$19+$K265*$AI$20+$L265*$AI$21+$M265*$AI$22+$N265*$AI$24)</f>
        <v>-2.2662052947000006</v>
      </c>
      <c r="Q265" s="4">
        <f t="shared" si="84"/>
        <v>0.10370496413895144</v>
      </c>
      <c r="R265" s="4">
        <f t="shared" si="85"/>
        <v>9.3960766245041072E-2</v>
      </c>
      <c r="S265" s="4">
        <f t="shared" si="86"/>
        <v>0.90603923375495898</v>
      </c>
      <c r="T265" s="4">
        <f t="shared" si="87"/>
        <v>-4.28529958834937E-2</v>
      </c>
      <c r="U265" s="4">
        <f>IF($R265&gt;$X$15,1,0)</f>
        <v>0</v>
      </c>
      <c r="V265" s="4"/>
      <c r="W265" s="4"/>
      <c r="X265" s="4"/>
      <c r="Y265" s="4"/>
      <c r="Z265" s="4"/>
      <c r="AA265" s="4"/>
      <c r="AB265" s="4"/>
      <c r="AC265" s="4"/>
      <c r="AD265" s="4"/>
      <c r="AE265" s="4"/>
      <c r="AF265" s="4"/>
      <c r="AG265" s="4"/>
      <c r="AH265" s="4"/>
      <c r="AI265" s="4"/>
      <c r="AJ265" s="4"/>
    </row>
    <row r="266" spans="1:36" ht="15.75" customHeight="1">
      <c r="A266" s="4">
        <v>1</v>
      </c>
      <c r="B266" s="4">
        <v>39</v>
      </c>
      <c r="C266" s="4">
        <v>1</v>
      </c>
      <c r="D266" s="4">
        <v>1</v>
      </c>
      <c r="E266" s="4">
        <v>30</v>
      </c>
      <c r="F266" s="4">
        <v>0</v>
      </c>
      <c r="G266" s="4">
        <v>0</v>
      </c>
      <c r="H266" s="4">
        <v>0</v>
      </c>
      <c r="I266" s="4">
        <v>300</v>
      </c>
      <c r="J266" s="4">
        <v>139</v>
      </c>
      <c r="K266" s="4">
        <v>90</v>
      </c>
      <c r="L266" s="4">
        <v>30.96</v>
      </c>
      <c r="M266" s="4">
        <v>73</v>
      </c>
      <c r="N266" s="4">
        <v>107</v>
      </c>
      <c r="O266" s="4">
        <v>0</v>
      </c>
      <c r="P266" s="5">
        <f>$AI$9+SUMPRODUCT($A266*$AI$10+$B266*$AI$11+$C266*$AI$12+$D266*$AI$13+$E266*$AI$14+$F266*$AI$15+$G266*$AI$16+$H266*$AI$17+$I266*$AI$18+$J266*$AI$19+$K266*$AI$20+$L266*$AI$21+$M266*$AI$22+$N266*$AI$24)</f>
        <v>-1.529667335600001</v>
      </c>
      <c r="Q266" s="4">
        <f t="shared" si="84"/>
        <v>0.21660771300670695</v>
      </c>
      <c r="R266" s="4">
        <f t="shared" si="85"/>
        <v>0.17804236377179108</v>
      </c>
      <c r="S266" s="4">
        <f t="shared" si="86"/>
        <v>0.82195763622820894</v>
      </c>
      <c r="T266" s="4">
        <f t="shared" si="87"/>
        <v>-8.5150565460484509E-2</v>
      </c>
      <c r="U266" s="4">
        <f>IF($R266&gt;$X$15,1,0)</f>
        <v>0</v>
      </c>
      <c r="V266" s="4"/>
      <c r="W266" s="4"/>
      <c r="X266" s="4"/>
      <c r="Y266" s="4"/>
      <c r="Z266" s="4"/>
      <c r="AA266" s="4"/>
      <c r="AB266" s="4"/>
      <c r="AC266" s="4"/>
      <c r="AD266" s="4"/>
      <c r="AE266" s="4"/>
      <c r="AF266" s="4"/>
      <c r="AG266" s="4"/>
      <c r="AH266" s="4"/>
      <c r="AI266" s="4"/>
      <c r="AJ266" s="4"/>
    </row>
    <row r="267" spans="1:36" ht="15.75" customHeight="1">
      <c r="A267" s="4">
        <v>0</v>
      </c>
      <c r="B267" s="4">
        <v>42</v>
      </c>
      <c r="C267" s="4">
        <v>1</v>
      </c>
      <c r="D267" s="4">
        <v>0</v>
      </c>
      <c r="E267" s="4">
        <v>0</v>
      </c>
      <c r="F267" s="4">
        <v>0</v>
      </c>
      <c r="G267" s="4">
        <v>0</v>
      </c>
      <c r="H267" s="4">
        <v>0</v>
      </c>
      <c r="I267" s="4">
        <v>165</v>
      </c>
      <c r="J267" s="4">
        <v>108</v>
      </c>
      <c r="K267" s="4">
        <v>72.5</v>
      </c>
      <c r="L267" s="4">
        <v>24.85</v>
      </c>
      <c r="M267" s="4">
        <v>82</v>
      </c>
      <c r="N267" s="4">
        <v>87</v>
      </c>
      <c r="O267" s="4">
        <v>0</v>
      </c>
      <c r="P267" s="5">
        <f>$AI$9+SUMPRODUCT($A267*$AI$10+$B267*$AI$11+$C267*$AI$12+$D267*$AI$13+$E267*$AI$14+$F267*$AI$15+$G267*$AI$16+$H267*$AI$17+$I267*$AI$18+$J267*$AI$19+$K267*$AI$20+$L267*$AI$21+$M267*$AI$22+$N267*$AI$24)</f>
        <v>-3.4383600435000012</v>
      </c>
      <c r="Q267" s="4">
        <f t="shared" si="84"/>
        <v>3.2117313158866352E-2</v>
      </c>
      <c r="R267" s="4">
        <f t="shared" si="85"/>
        <v>3.1117890136508897E-2</v>
      </c>
      <c r="S267" s="4">
        <f t="shared" si="86"/>
        <v>0.9688821098634911</v>
      </c>
      <c r="T267" s="4">
        <f t="shared" si="87"/>
        <v>-1.372906314581753E-2</v>
      </c>
      <c r="U267" s="4">
        <f>IF($R267&gt;$X$15,1,0)</f>
        <v>0</v>
      </c>
      <c r="V267" s="4"/>
      <c r="W267" s="4"/>
      <c r="X267" s="4"/>
      <c r="Y267" s="4"/>
      <c r="Z267" s="4"/>
      <c r="AA267" s="4"/>
      <c r="AB267" s="4"/>
      <c r="AC267" s="4"/>
      <c r="AD267" s="4"/>
      <c r="AE267" s="4"/>
      <c r="AF267" s="4"/>
      <c r="AG267" s="4"/>
      <c r="AH267" s="4"/>
      <c r="AI267" s="4"/>
      <c r="AJ267" s="4"/>
    </row>
    <row r="268" spans="1:36" ht="15.75" customHeight="1">
      <c r="A268" s="4">
        <v>0</v>
      </c>
      <c r="B268" s="4">
        <v>60</v>
      </c>
      <c r="C268" s="4">
        <v>1</v>
      </c>
      <c r="D268" s="4">
        <v>0</v>
      </c>
      <c r="E268" s="4">
        <v>0</v>
      </c>
      <c r="F268" s="4">
        <v>0</v>
      </c>
      <c r="G268" s="4">
        <v>0</v>
      </c>
      <c r="H268" s="4">
        <v>1</v>
      </c>
      <c r="I268" s="4">
        <v>352</v>
      </c>
      <c r="J268" s="4">
        <v>197.5</v>
      </c>
      <c r="K268" s="4">
        <v>105</v>
      </c>
      <c r="L268" s="4">
        <v>36.29</v>
      </c>
      <c r="M268" s="4">
        <v>75</v>
      </c>
      <c r="N268" s="4">
        <v>95</v>
      </c>
      <c r="O268" s="4">
        <v>1</v>
      </c>
      <c r="P268" s="5">
        <f>$AI$9+SUMPRODUCT($A268*$AI$10+$B268*$AI$11+$C268*$AI$12+$D268*$AI$13+$E268*$AI$14+$F268*$AI$15+$G268*$AI$16+$H268*$AI$17+$I268*$AI$18+$J268*$AI$19+$K268*$AI$20+$L268*$AI$21+$M268*$AI$22+$N268*$AI$24)</f>
        <v>-0.22454275190000139</v>
      </c>
      <c r="Q268" s="4">
        <f t="shared" si="84"/>
        <v>0.79888142227116588</v>
      </c>
      <c r="R268" s="4">
        <f t="shared" si="85"/>
        <v>0.44409898972804079</v>
      </c>
      <c r="S268" s="4">
        <f t="shared" si="86"/>
        <v>0.44409898972804079</v>
      </c>
      <c r="T268" s="4">
        <f t="shared" si="87"/>
        <v>-0.35252021479307966</v>
      </c>
      <c r="U268" s="4">
        <f>IF($R268&gt;$X$15,1,0)</f>
        <v>1</v>
      </c>
      <c r="V268" s="4"/>
      <c r="W268" s="4"/>
      <c r="X268" s="4"/>
      <c r="Y268" s="4"/>
      <c r="Z268" s="4"/>
      <c r="AA268" s="4"/>
      <c r="AB268" s="4"/>
      <c r="AC268" s="4"/>
      <c r="AD268" s="4"/>
      <c r="AE268" s="4"/>
      <c r="AF268" s="4"/>
      <c r="AG268" s="4"/>
      <c r="AH268" s="4"/>
      <c r="AI268" s="4"/>
      <c r="AJ268" s="4"/>
    </row>
    <row r="269" spans="1:36" ht="15.75" customHeight="1">
      <c r="A269" s="4">
        <v>1</v>
      </c>
      <c r="B269" s="4">
        <v>52</v>
      </c>
      <c r="C269" s="4">
        <v>3</v>
      </c>
      <c r="D269" s="4">
        <v>0</v>
      </c>
      <c r="E269" s="4">
        <v>0</v>
      </c>
      <c r="F269" s="4">
        <v>0</v>
      </c>
      <c r="G269" s="4">
        <v>0</v>
      </c>
      <c r="H269" s="4">
        <v>1</v>
      </c>
      <c r="I269" s="4">
        <v>240</v>
      </c>
      <c r="J269" s="4">
        <v>146</v>
      </c>
      <c r="K269" s="4">
        <v>89</v>
      </c>
      <c r="L269" s="4">
        <v>24.59</v>
      </c>
      <c r="M269" s="4">
        <v>64</v>
      </c>
      <c r="N269" s="4">
        <v>73</v>
      </c>
      <c r="O269" s="4">
        <v>0</v>
      </c>
      <c r="P269" s="5">
        <f>$AI$9+SUMPRODUCT($A269*$AI$10+$B269*$AI$11+$C269*$AI$12+$D269*$AI$13+$E269*$AI$14+$F269*$AI$15+$G269*$AI$16+$H269*$AI$17+$I269*$AI$18+$J269*$AI$19+$K269*$AI$20+$L269*$AI$21+$M269*$AI$22+$N269*$AI$24)</f>
        <v>-1.4627471249000017</v>
      </c>
      <c r="Q269" s="4">
        <f t="shared" si="84"/>
        <v>0.23159916818306495</v>
      </c>
      <c r="R269" s="4">
        <f t="shared" si="85"/>
        <v>0.18804751916545631</v>
      </c>
      <c r="S269" s="4">
        <f t="shared" si="86"/>
        <v>0.81195248083454374</v>
      </c>
      <c r="T269" s="4">
        <f t="shared" si="87"/>
        <v>-9.0469386910580055E-2</v>
      </c>
      <c r="U269" s="4">
        <f>IF($R269&gt;$X$15,1,0)</f>
        <v>0</v>
      </c>
      <c r="V269" s="4"/>
      <c r="W269" s="4"/>
      <c r="X269" s="4"/>
      <c r="Y269" s="4"/>
      <c r="Z269" s="4"/>
      <c r="AA269" s="4"/>
      <c r="AB269" s="4"/>
      <c r="AC269" s="4"/>
      <c r="AD269" s="4"/>
      <c r="AE269" s="4"/>
      <c r="AF269" s="4"/>
      <c r="AG269" s="4"/>
      <c r="AH269" s="4"/>
      <c r="AI269" s="4"/>
      <c r="AJ269" s="4"/>
    </row>
    <row r="270" spans="1:36" ht="15.75" customHeight="1">
      <c r="A270" s="4">
        <v>1</v>
      </c>
      <c r="B270" s="4">
        <v>47</v>
      </c>
      <c r="C270" s="4">
        <v>1</v>
      </c>
      <c r="D270" s="4">
        <v>1</v>
      </c>
      <c r="E270" s="4">
        <v>20</v>
      </c>
      <c r="F270" s="4">
        <v>0</v>
      </c>
      <c r="G270" s="4">
        <v>0</v>
      </c>
      <c r="H270" s="4">
        <v>0</v>
      </c>
      <c r="I270" s="4">
        <v>284</v>
      </c>
      <c r="J270" s="4">
        <v>137</v>
      </c>
      <c r="K270" s="4">
        <v>91</v>
      </c>
      <c r="L270" s="4">
        <v>27.33</v>
      </c>
      <c r="M270" s="4">
        <v>73</v>
      </c>
      <c r="N270" s="4">
        <v>61</v>
      </c>
      <c r="O270" s="4">
        <v>0</v>
      </c>
      <c r="P270" s="5">
        <f>$AI$9+SUMPRODUCT($A270*$AI$10+$B270*$AI$11+$C270*$AI$12+$D270*$AI$13+$E270*$AI$14+$F270*$AI$15+$G270*$AI$16+$H270*$AI$17+$I270*$AI$18+$J270*$AI$19+$K270*$AI$20+$L270*$AI$21+$M270*$AI$22+$N270*$AI$24)</f>
        <v>-1.6337706063000015</v>
      </c>
      <c r="Q270" s="4">
        <f t="shared" si="84"/>
        <v>0.19519219190302164</v>
      </c>
      <c r="R270" s="4">
        <f t="shared" si="85"/>
        <v>0.16331448048721825</v>
      </c>
      <c r="S270" s="4">
        <f t="shared" si="86"/>
        <v>0.83668551951278181</v>
      </c>
      <c r="T270" s="4">
        <f t="shared" si="87"/>
        <v>-7.7437747268756213E-2</v>
      </c>
      <c r="U270" s="4">
        <f>IF($R270&gt;$X$15,1,0)</f>
        <v>0</v>
      </c>
      <c r="V270" s="4"/>
      <c r="W270" s="4"/>
      <c r="X270" s="4"/>
      <c r="Y270" s="4"/>
      <c r="Z270" s="4"/>
      <c r="AA270" s="4"/>
      <c r="AB270" s="4"/>
      <c r="AC270" s="4"/>
      <c r="AD270" s="4"/>
      <c r="AE270" s="4"/>
      <c r="AF270" s="4"/>
      <c r="AG270" s="4"/>
      <c r="AH270" s="4"/>
      <c r="AI270" s="4"/>
      <c r="AJ270" s="4"/>
    </row>
    <row r="271" spans="1:36" ht="15.75" customHeight="1">
      <c r="A271" s="4">
        <v>0</v>
      </c>
      <c r="B271" s="4">
        <v>46</v>
      </c>
      <c r="C271" s="4">
        <v>1</v>
      </c>
      <c r="D271" s="4">
        <v>0</v>
      </c>
      <c r="E271" s="4">
        <v>0</v>
      </c>
      <c r="F271" s="4">
        <v>0</v>
      </c>
      <c r="G271" s="4">
        <v>0</v>
      </c>
      <c r="H271" s="4">
        <v>0</v>
      </c>
      <c r="I271" s="4">
        <v>219</v>
      </c>
      <c r="J271" s="4">
        <v>150</v>
      </c>
      <c r="K271" s="4">
        <v>81</v>
      </c>
      <c r="L271" s="4">
        <v>25.43</v>
      </c>
      <c r="M271" s="4">
        <v>69</v>
      </c>
      <c r="N271" s="4">
        <v>93</v>
      </c>
      <c r="O271" s="4">
        <v>0</v>
      </c>
      <c r="P271" s="5">
        <f>$AI$9+SUMPRODUCT($A271*$AI$10+$B271*$AI$11+$C271*$AI$12+$D271*$AI$13+$E271*$AI$14+$F271*$AI$15+$G271*$AI$16+$H271*$AI$17+$I271*$AI$18+$J271*$AI$19+$K271*$AI$20+$L271*$AI$21+$M271*$AI$22+$N271*$AI$24)</f>
        <v>-2.3572884073000004</v>
      </c>
      <c r="Q271" s="4">
        <f t="shared" si="84"/>
        <v>9.4676599821657548E-2</v>
      </c>
      <c r="R271" s="4">
        <f t="shared" si="85"/>
        <v>8.6488191888894006E-2</v>
      </c>
      <c r="S271" s="4">
        <f t="shared" si="86"/>
        <v>0.91351180811110599</v>
      </c>
      <c r="T271" s="4">
        <f t="shared" si="87"/>
        <v>-3.9285834557364376E-2</v>
      </c>
      <c r="U271" s="4">
        <f>IF($R271&gt;$X$15,1,0)</f>
        <v>0</v>
      </c>
      <c r="V271" s="4"/>
      <c r="W271" s="4"/>
      <c r="X271" s="4"/>
      <c r="Y271" s="4"/>
      <c r="Z271" s="4"/>
      <c r="AA271" s="4"/>
      <c r="AB271" s="4"/>
      <c r="AC271" s="4"/>
      <c r="AD271" s="4"/>
      <c r="AE271" s="4"/>
      <c r="AF271" s="4"/>
      <c r="AG271" s="4"/>
      <c r="AH271" s="4"/>
      <c r="AI271" s="4"/>
      <c r="AJ271" s="4"/>
    </row>
    <row r="272" spans="1:36" ht="15.75" hidden="1" customHeight="1">
      <c r="A272" s="4">
        <v>1</v>
      </c>
      <c r="B272" s="4">
        <v>64</v>
      </c>
      <c r="C272" s="4">
        <v>1</v>
      </c>
      <c r="D272" s="4">
        <v>0</v>
      </c>
      <c r="E272" s="4">
        <v>0</v>
      </c>
      <c r="F272" s="4">
        <v>0</v>
      </c>
      <c r="G272" s="4">
        <v>0</v>
      </c>
      <c r="H272" s="4">
        <v>1</v>
      </c>
      <c r="I272" s="4">
        <v>217</v>
      </c>
      <c r="J272" s="4">
        <v>147</v>
      </c>
      <c r="K272" s="4">
        <v>87</v>
      </c>
      <c r="L272" s="4">
        <v>29.73</v>
      </c>
      <c r="M272" s="4">
        <v>77</v>
      </c>
      <c r="N272" s="3" t="s">
        <v>56</v>
      </c>
      <c r="O272" s="4">
        <v>0</v>
      </c>
      <c r="P272" s="4"/>
      <c r="Q272" s="4"/>
      <c r="R272" s="4"/>
      <c r="S272" s="4"/>
      <c r="T272" s="4"/>
      <c r="U272" s="4"/>
      <c r="V272" s="4"/>
      <c r="W272" s="4"/>
      <c r="X272" s="4"/>
      <c r="Y272" s="4"/>
      <c r="Z272" s="4"/>
      <c r="AA272" s="4"/>
      <c r="AB272" s="4"/>
      <c r="AC272" s="4"/>
      <c r="AD272" s="4"/>
      <c r="AE272" s="4"/>
      <c r="AF272" s="4"/>
      <c r="AG272" s="4"/>
      <c r="AH272" s="4"/>
      <c r="AI272" s="4"/>
      <c r="AJ272" s="4"/>
    </row>
    <row r="273" spans="1:36" ht="15.75" customHeight="1">
      <c r="A273" s="4">
        <v>1</v>
      </c>
      <c r="B273" s="4">
        <v>57</v>
      </c>
      <c r="C273" s="4">
        <v>1</v>
      </c>
      <c r="D273" s="4">
        <v>0</v>
      </c>
      <c r="E273" s="4">
        <v>0</v>
      </c>
      <c r="F273" s="4">
        <v>0</v>
      </c>
      <c r="G273" s="4">
        <v>0</v>
      </c>
      <c r="H273" s="4">
        <v>1</v>
      </c>
      <c r="I273" s="4">
        <v>176</v>
      </c>
      <c r="J273" s="4">
        <v>134</v>
      </c>
      <c r="K273" s="4">
        <v>97</v>
      </c>
      <c r="L273" s="4">
        <v>38.14</v>
      </c>
      <c r="M273" s="4">
        <v>68</v>
      </c>
      <c r="N273" s="4">
        <v>94</v>
      </c>
      <c r="O273" s="4">
        <v>0</v>
      </c>
      <c r="P273" s="5">
        <f>$AI$9+SUMPRODUCT($A273*$AI$10+$B273*$AI$11+$C273*$AI$12+$D273*$AI$13+$E273*$AI$14+$F273*$AI$15+$G273*$AI$16+$H273*$AI$17+$I273*$AI$18+$J273*$AI$19+$K273*$AI$20+$L273*$AI$21+$M273*$AI$22+$N273*$AI$24)</f>
        <v>-1.1858406354000017</v>
      </c>
      <c r="Q273" s="4">
        <f t="shared" ref="Q273:Q281" si="88">EXP($P273)</f>
        <v>0.30548926643704638</v>
      </c>
      <c r="R273" s="4">
        <f t="shared" ref="R273:R281" si="89">Q273/(1+Q273)</f>
        <v>0.2340036600000478</v>
      </c>
      <c r="S273" s="4">
        <f t="shared" ref="S273:S281" si="90">IF(O273=1,R273,1-R273)</f>
        <v>0.7659963399999522</v>
      </c>
      <c r="T273" s="4">
        <f t="shared" ref="T273:T281" si="91">LOG($S273)</f>
        <v>-0.1157733054608973</v>
      </c>
      <c r="U273" s="4">
        <f>IF($R273&gt;$X$15,1,0)</f>
        <v>0</v>
      </c>
      <c r="V273" s="4"/>
      <c r="W273" s="4"/>
      <c r="X273" s="4"/>
      <c r="Y273" s="4"/>
      <c r="Z273" s="4"/>
      <c r="AA273" s="4"/>
      <c r="AB273" s="4"/>
      <c r="AC273" s="4"/>
      <c r="AD273" s="4"/>
      <c r="AE273" s="4"/>
      <c r="AF273" s="4"/>
      <c r="AG273" s="4"/>
      <c r="AH273" s="4"/>
      <c r="AI273" s="4"/>
      <c r="AJ273" s="4"/>
    </row>
    <row r="274" spans="1:36" ht="15.75" customHeight="1">
      <c r="A274" s="4">
        <v>1</v>
      </c>
      <c r="B274" s="4">
        <v>45</v>
      </c>
      <c r="C274" s="4">
        <v>2</v>
      </c>
      <c r="D274" s="4">
        <v>0</v>
      </c>
      <c r="E274" s="4">
        <v>0</v>
      </c>
      <c r="F274" s="4">
        <v>0</v>
      </c>
      <c r="G274" s="4">
        <v>0</v>
      </c>
      <c r="H274" s="4">
        <v>0</v>
      </c>
      <c r="I274" s="4">
        <v>203</v>
      </c>
      <c r="J274" s="4">
        <v>107.5</v>
      </c>
      <c r="K274" s="4">
        <v>72.5</v>
      </c>
      <c r="L274" s="4">
        <v>22.32</v>
      </c>
      <c r="M274" s="4">
        <v>75</v>
      </c>
      <c r="N274" s="4">
        <v>83</v>
      </c>
      <c r="O274" s="4">
        <v>0</v>
      </c>
      <c r="P274" s="5">
        <f>$AI$9+SUMPRODUCT($A274*$AI$10+$B274*$AI$11+$C274*$AI$12+$D274*$AI$13+$E274*$AI$14+$F274*$AI$15+$G274*$AI$16+$H274*$AI$17+$I274*$AI$18+$J274*$AI$19+$K274*$AI$20+$L274*$AI$21+$M274*$AI$22+$N274*$AI$24)</f>
        <v>-2.6827937552000005</v>
      </c>
      <c r="Q274" s="4">
        <f t="shared" si="88"/>
        <v>6.8371872806874096E-2</v>
      </c>
      <c r="R274" s="4">
        <f t="shared" si="89"/>
        <v>6.3996324264176355E-2</v>
      </c>
      <c r="S274" s="4">
        <f t="shared" si="90"/>
        <v>0.93600367573582366</v>
      </c>
      <c r="T274" s="4">
        <f t="shared" si="91"/>
        <v>-2.8722445761199613E-2</v>
      </c>
      <c r="U274" s="4">
        <f>IF($R274&gt;$X$15,1,0)</f>
        <v>0</v>
      </c>
      <c r="V274" s="4"/>
      <c r="W274" s="4"/>
      <c r="X274" s="4"/>
      <c r="Y274" s="4"/>
      <c r="Z274" s="4"/>
      <c r="AA274" s="4"/>
      <c r="AB274" s="4"/>
      <c r="AC274" s="4"/>
      <c r="AD274" s="4"/>
      <c r="AE274" s="4"/>
      <c r="AF274" s="4"/>
      <c r="AG274" s="4"/>
      <c r="AH274" s="4"/>
      <c r="AI274" s="4"/>
      <c r="AJ274" s="4"/>
    </row>
    <row r="275" spans="1:36" ht="15.75" customHeight="1">
      <c r="A275" s="4">
        <v>1</v>
      </c>
      <c r="B275" s="4">
        <v>45</v>
      </c>
      <c r="C275" s="4">
        <v>1</v>
      </c>
      <c r="D275" s="4">
        <v>1</v>
      </c>
      <c r="E275" s="4">
        <v>9</v>
      </c>
      <c r="F275" s="4">
        <v>0</v>
      </c>
      <c r="G275" s="4">
        <v>0</v>
      </c>
      <c r="H275" s="4">
        <v>1</v>
      </c>
      <c r="I275" s="4">
        <v>265</v>
      </c>
      <c r="J275" s="4">
        <v>156.5</v>
      </c>
      <c r="K275" s="4">
        <v>86</v>
      </c>
      <c r="L275" s="4">
        <v>24.15</v>
      </c>
      <c r="M275" s="4">
        <v>75</v>
      </c>
      <c r="N275" s="4">
        <v>76</v>
      </c>
      <c r="O275" s="4">
        <v>1</v>
      </c>
      <c r="P275" s="5">
        <f>$AI$9+SUMPRODUCT($A275*$AI$10+$B275*$AI$11+$C275*$AI$12+$D275*$AI$13+$E275*$AI$14+$F275*$AI$15+$G275*$AI$16+$H275*$AI$17+$I275*$AI$18+$J275*$AI$19+$K275*$AI$20+$L275*$AI$21+$M275*$AI$22+$N275*$AI$24)</f>
        <v>-1.3643189365000001</v>
      </c>
      <c r="Q275" s="4">
        <f t="shared" si="88"/>
        <v>0.25555466568738988</v>
      </c>
      <c r="R275" s="4">
        <f t="shared" si="89"/>
        <v>0.20353925852163438</v>
      </c>
      <c r="S275" s="4">
        <f t="shared" si="90"/>
        <v>0.20353925852163438</v>
      </c>
      <c r="T275" s="4">
        <f t="shared" si="91"/>
        <v>-0.69135181191819883</v>
      </c>
      <c r="U275" s="4">
        <f>IF($R275&gt;$X$15,1,0)</f>
        <v>0</v>
      </c>
      <c r="V275" s="4"/>
      <c r="W275" s="4"/>
      <c r="X275" s="4"/>
      <c r="Y275" s="4"/>
      <c r="Z275" s="4"/>
      <c r="AA275" s="4"/>
      <c r="AB275" s="4"/>
      <c r="AC275" s="4"/>
      <c r="AD275" s="4"/>
      <c r="AE275" s="4"/>
      <c r="AF275" s="4"/>
      <c r="AG275" s="4"/>
      <c r="AH275" s="4"/>
      <c r="AI275" s="4"/>
      <c r="AJ275" s="4"/>
    </row>
    <row r="276" spans="1:36" ht="15.75" customHeight="1">
      <c r="A276" s="4">
        <v>0</v>
      </c>
      <c r="B276" s="4">
        <v>55</v>
      </c>
      <c r="C276" s="4">
        <v>1</v>
      </c>
      <c r="D276" s="4">
        <v>0</v>
      </c>
      <c r="E276" s="4">
        <v>0</v>
      </c>
      <c r="F276" s="4">
        <v>0</v>
      </c>
      <c r="G276" s="4">
        <v>0</v>
      </c>
      <c r="H276" s="4">
        <v>1</v>
      </c>
      <c r="I276" s="4">
        <v>219</v>
      </c>
      <c r="J276" s="4">
        <v>140</v>
      </c>
      <c r="K276" s="4">
        <v>93</v>
      </c>
      <c r="L276" s="4">
        <v>27.78</v>
      </c>
      <c r="M276" s="4">
        <v>75</v>
      </c>
      <c r="N276" s="4">
        <v>70</v>
      </c>
      <c r="O276" s="4">
        <v>0</v>
      </c>
      <c r="P276" s="5">
        <f>$AI$9+SUMPRODUCT($A276*$AI$10+$B276*$AI$11+$C276*$AI$12+$D276*$AI$13+$E276*$AI$14+$F276*$AI$15+$G276*$AI$16+$H276*$AI$17+$I276*$AI$18+$J276*$AI$19+$K276*$AI$20+$L276*$AI$21+$M276*$AI$22+$N276*$AI$24)</f>
        <v>-1.926798725800003</v>
      </c>
      <c r="Q276" s="4">
        <f t="shared" si="88"/>
        <v>0.14561360221161812</v>
      </c>
      <c r="R276" s="4">
        <f t="shared" si="89"/>
        <v>0.12710533632850524</v>
      </c>
      <c r="S276" s="4">
        <f t="shared" si="90"/>
        <v>0.87289466367149471</v>
      </c>
      <c r="T276" s="4">
        <f t="shared" si="91"/>
        <v>-5.903816150216841E-2</v>
      </c>
      <c r="U276" s="4">
        <f>IF($R276&gt;$X$15,1,0)</f>
        <v>0</v>
      </c>
      <c r="V276" s="4"/>
      <c r="W276" s="4"/>
      <c r="X276" s="4"/>
      <c r="Y276" s="4"/>
      <c r="Z276" s="4"/>
      <c r="AA276" s="4"/>
      <c r="AB276" s="4"/>
      <c r="AC276" s="4"/>
      <c r="AD276" s="4"/>
      <c r="AE276" s="4"/>
      <c r="AF276" s="4"/>
      <c r="AG276" s="4"/>
      <c r="AH276" s="4"/>
      <c r="AI276" s="4"/>
      <c r="AJ276" s="4"/>
    </row>
    <row r="277" spans="1:36" ht="15.75" customHeight="1">
      <c r="A277" s="4">
        <v>1</v>
      </c>
      <c r="B277" s="4">
        <v>41</v>
      </c>
      <c r="C277" s="4">
        <v>2</v>
      </c>
      <c r="D277" s="4">
        <v>0</v>
      </c>
      <c r="E277" s="4">
        <v>0</v>
      </c>
      <c r="F277" s="4">
        <v>0</v>
      </c>
      <c r="G277" s="4">
        <v>0</v>
      </c>
      <c r="H277" s="4">
        <v>0</v>
      </c>
      <c r="I277" s="4">
        <v>245</v>
      </c>
      <c r="J277" s="4">
        <v>134</v>
      </c>
      <c r="K277" s="4">
        <v>98</v>
      </c>
      <c r="L277" s="4">
        <v>24.26</v>
      </c>
      <c r="M277" s="4">
        <v>85</v>
      </c>
      <c r="N277" s="4">
        <v>78</v>
      </c>
      <c r="O277" s="4">
        <v>0</v>
      </c>
      <c r="P277" s="5">
        <f>$AI$9+SUMPRODUCT($A277*$AI$10+$B277*$AI$11+$C277*$AI$12+$D277*$AI$13+$E277*$AI$14+$F277*$AI$15+$G277*$AI$16+$H277*$AI$17+$I277*$AI$18+$J277*$AI$19+$K277*$AI$20+$L277*$AI$21+$M277*$AI$22+$N277*$AI$24)</f>
        <v>-2.5927138786000015</v>
      </c>
      <c r="Q277" s="4">
        <f t="shared" si="88"/>
        <v>7.4816720820658322E-2</v>
      </c>
      <c r="R277" s="4">
        <f t="shared" si="89"/>
        <v>6.9608817365190659E-2</v>
      </c>
      <c r="S277" s="4">
        <f t="shared" si="90"/>
        <v>0.93039118263480936</v>
      </c>
      <c r="T277" s="4">
        <f t="shared" si="91"/>
        <v>-3.1334414091293901E-2</v>
      </c>
      <c r="U277" s="4">
        <f>IF($R277&gt;$X$15,1,0)</f>
        <v>0</v>
      </c>
      <c r="V277" s="4"/>
      <c r="W277" s="4"/>
      <c r="X277" s="4"/>
      <c r="Y277" s="4"/>
      <c r="Z277" s="4"/>
      <c r="AA277" s="4"/>
      <c r="AB277" s="4"/>
      <c r="AC277" s="4"/>
      <c r="AD277" s="4"/>
      <c r="AE277" s="4"/>
      <c r="AF277" s="4"/>
      <c r="AG277" s="4"/>
      <c r="AH277" s="4"/>
      <c r="AI277" s="4"/>
      <c r="AJ277" s="4"/>
    </row>
    <row r="278" spans="1:36" ht="15.75" customHeight="1">
      <c r="A278" s="4">
        <v>0</v>
      </c>
      <c r="B278" s="4">
        <v>50</v>
      </c>
      <c r="C278" s="4">
        <v>2</v>
      </c>
      <c r="D278" s="4">
        <v>0</v>
      </c>
      <c r="E278" s="4">
        <v>0</v>
      </c>
      <c r="F278" s="4">
        <v>0</v>
      </c>
      <c r="G278" s="4">
        <v>0</v>
      </c>
      <c r="H278" s="4">
        <v>0</v>
      </c>
      <c r="I278" s="4">
        <v>312</v>
      </c>
      <c r="J278" s="4">
        <v>125</v>
      </c>
      <c r="K278" s="4">
        <v>85</v>
      </c>
      <c r="L278" s="4">
        <v>27.07</v>
      </c>
      <c r="M278" s="4">
        <v>88</v>
      </c>
      <c r="N278" s="4">
        <v>94</v>
      </c>
      <c r="O278" s="4">
        <v>0</v>
      </c>
      <c r="P278" s="5">
        <f>$AI$9+SUMPRODUCT($A278*$AI$10+$B278*$AI$11+$C278*$AI$12+$D278*$AI$13+$E278*$AI$14+$F278*$AI$15+$G278*$AI$16+$H278*$AI$17+$I278*$AI$18+$J278*$AI$19+$K278*$AI$20+$L278*$AI$21+$M278*$AI$22+$N278*$AI$24)</f>
        <v>-2.3797210677000011</v>
      </c>
      <c r="Q278" s="4">
        <f t="shared" si="88"/>
        <v>9.2576396456496082E-2</v>
      </c>
      <c r="R278" s="4">
        <f t="shared" si="89"/>
        <v>8.4732195164333543E-2</v>
      </c>
      <c r="S278" s="4">
        <f t="shared" si="90"/>
        <v>0.9152678048356665</v>
      </c>
      <c r="T278" s="4">
        <f t="shared" si="91"/>
        <v>-3.84518139715124E-2</v>
      </c>
      <c r="U278" s="4">
        <f>IF($R278&gt;$X$15,1,0)</f>
        <v>0</v>
      </c>
      <c r="V278" s="4"/>
      <c r="W278" s="4"/>
      <c r="X278" s="4"/>
      <c r="Y278" s="4"/>
      <c r="Z278" s="4"/>
      <c r="AA278" s="4"/>
      <c r="AB278" s="4"/>
      <c r="AC278" s="4"/>
      <c r="AD278" s="4"/>
      <c r="AE278" s="4"/>
      <c r="AF278" s="4"/>
      <c r="AG278" s="4"/>
      <c r="AH278" s="4"/>
      <c r="AI278" s="4"/>
      <c r="AJ278" s="4"/>
    </row>
    <row r="279" spans="1:36" ht="15.75" customHeight="1">
      <c r="A279" s="4">
        <v>0</v>
      </c>
      <c r="B279" s="4">
        <v>54</v>
      </c>
      <c r="C279" s="4">
        <v>1</v>
      </c>
      <c r="D279" s="4">
        <v>0</v>
      </c>
      <c r="E279" s="4">
        <v>0</v>
      </c>
      <c r="F279" s="4">
        <v>0</v>
      </c>
      <c r="G279" s="4">
        <v>0</v>
      </c>
      <c r="H279" s="4">
        <v>1</v>
      </c>
      <c r="I279" s="4">
        <v>273</v>
      </c>
      <c r="J279" s="4">
        <v>139</v>
      </c>
      <c r="K279" s="4">
        <v>98</v>
      </c>
      <c r="L279" s="4">
        <v>29.06</v>
      </c>
      <c r="M279" s="4">
        <v>110</v>
      </c>
      <c r="N279" s="4">
        <v>73</v>
      </c>
      <c r="O279" s="4">
        <v>1</v>
      </c>
      <c r="P279" s="5">
        <f>$AI$9+SUMPRODUCT($A279*$AI$10+$B279*$AI$11+$C279*$AI$12+$D279*$AI$13+$E279*$AI$14+$F279*$AI$15+$G279*$AI$16+$H279*$AI$17+$I279*$AI$18+$J279*$AI$19+$K279*$AI$20+$L279*$AI$21+$M279*$AI$22+$N279*$AI$24)</f>
        <v>-1.984060576600001</v>
      </c>
      <c r="Q279" s="4">
        <f t="shared" si="88"/>
        <v>0.13750973331986643</v>
      </c>
      <c r="R279" s="4">
        <f t="shared" si="89"/>
        <v>0.12088664324527484</v>
      </c>
      <c r="S279" s="4">
        <f t="shared" si="90"/>
        <v>0.12088664324527484</v>
      </c>
      <c r="T279" s="4">
        <f t="shared" si="91"/>
        <v>-0.91762168164811542</v>
      </c>
      <c r="U279" s="4">
        <f>IF($R279&gt;$X$15,1,0)</f>
        <v>0</v>
      </c>
      <c r="V279" s="4"/>
      <c r="W279" s="4"/>
      <c r="X279" s="4"/>
      <c r="Y279" s="4"/>
      <c r="Z279" s="4"/>
      <c r="AA279" s="4"/>
      <c r="AB279" s="4"/>
      <c r="AC279" s="4"/>
      <c r="AD279" s="4"/>
      <c r="AE279" s="4"/>
      <c r="AF279" s="4"/>
      <c r="AG279" s="4"/>
      <c r="AH279" s="4"/>
      <c r="AI279" s="4"/>
      <c r="AJ279" s="4"/>
    </row>
    <row r="280" spans="1:36" ht="15.75" customHeight="1">
      <c r="A280" s="4">
        <v>0</v>
      </c>
      <c r="B280" s="4">
        <v>57</v>
      </c>
      <c r="C280" s="4">
        <v>2</v>
      </c>
      <c r="D280" s="4">
        <v>1</v>
      </c>
      <c r="E280" s="4">
        <v>1</v>
      </c>
      <c r="F280" s="4">
        <v>0</v>
      </c>
      <c r="G280" s="4">
        <v>0</v>
      </c>
      <c r="H280" s="4">
        <v>1</v>
      </c>
      <c r="I280" s="4">
        <v>254</v>
      </c>
      <c r="J280" s="4">
        <v>174</v>
      </c>
      <c r="K280" s="4">
        <v>84.5</v>
      </c>
      <c r="L280" s="4">
        <v>24.22</v>
      </c>
      <c r="M280" s="4">
        <v>90</v>
      </c>
      <c r="N280" s="4">
        <v>76</v>
      </c>
      <c r="O280" s="4">
        <v>0</v>
      </c>
      <c r="P280" s="5">
        <f>$AI$9+SUMPRODUCT($A280*$AI$10+$B280*$AI$11+$C280*$AI$12+$D280*$AI$13+$E280*$AI$14+$F280*$AI$15+$G280*$AI$16+$H280*$AI$17+$I280*$AI$18+$J280*$AI$19+$K280*$AI$20+$L280*$AI$21+$M280*$AI$22+$N280*$AI$24)</f>
        <v>-1.1471754442000019</v>
      </c>
      <c r="Q280" s="4">
        <f t="shared" si="88"/>
        <v>0.3175323918749049</v>
      </c>
      <c r="R280" s="4">
        <f t="shared" si="89"/>
        <v>0.24100537780558301</v>
      </c>
      <c r="S280" s="4">
        <f t="shared" si="90"/>
        <v>0.75899462219441705</v>
      </c>
      <c r="T280" s="4">
        <f t="shared" si="91"/>
        <v>-0.11976130125809488</v>
      </c>
      <c r="U280" s="4">
        <f>IF($R280&gt;$X$15,1,0)</f>
        <v>0</v>
      </c>
      <c r="V280" s="4"/>
      <c r="W280" s="4"/>
      <c r="X280" s="4"/>
      <c r="Y280" s="4"/>
      <c r="Z280" s="4"/>
      <c r="AA280" s="4"/>
      <c r="AB280" s="4"/>
      <c r="AC280" s="4"/>
      <c r="AD280" s="4"/>
      <c r="AE280" s="4"/>
      <c r="AF280" s="4"/>
      <c r="AG280" s="4"/>
      <c r="AH280" s="4"/>
      <c r="AI280" s="4"/>
      <c r="AJ280" s="4"/>
    </row>
    <row r="281" spans="1:36" ht="15.75" customHeight="1">
      <c r="A281" s="4">
        <v>1</v>
      </c>
      <c r="B281" s="4">
        <v>62</v>
      </c>
      <c r="C281" s="4">
        <v>4</v>
      </c>
      <c r="D281" s="4">
        <v>0</v>
      </c>
      <c r="E281" s="4">
        <v>0</v>
      </c>
      <c r="F281" s="4">
        <v>0</v>
      </c>
      <c r="G281" s="4">
        <v>0</v>
      </c>
      <c r="H281" s="4">
        <v>0</v>
      </c>
      <c r="I281" s="4">
        <v>273</v>
      </c>
      <c r="J281" s="4">
        <v>129</v>
      </c>
      <c r="K281" s="4">
        <v>83</v>
      </c>
      <c r="L281" s="4">
        <v>25.49</v>
      </c>
      <c r="M281" s="4">
        <v>63</v>
      </c>
      <c r="N281" s="4">
        <v>70</v>
      </c>
      <c r="O281" s="4">
        <v>0</v>
      </c>
      <c r="P281" s="5">
        <f>$AI$9+SUMPRODUCT($A281*$AI$10+$B281*$AI$11+$C281*$AI$12+$D281*$AI$13+$E281*$AI$14+$F281*$AI$15+$G281*$AI$16+$H281*$AI$17+$I281*$AI$18+$J281*$AI$19+$K281*$AI$20+$L281*$AI$21+$M281*$AI$22+$N281*$AI$24)</f>
        <v>-1.2832560039000018</v>
      </c>
      <c r="Q281" s="4">
        <f t="shared" si="88"/>
        <v>0.27713348213504724</v>
      </c>
      <c r="R281" s="4">
        <f t="shared" si="89"/>
        <v>0.2169964894129543</v>
      </c>
      <c r="S281" s="4">
        <f t="shared" si="90"/>
        <v>0.78300351058704565</v>
      </c>
      <c r="T281" s="4">
        <f t="shared" si="91"/>
        <v>-0.10623629078348146</v>
      </c>
      <c r="U281" s="4">
        <f>IF($R281&gt;$X$15,1,0)</f>
        <v>0</v>
      </c>
      <c r="V281" s="4"/>
      <c r="W281" s="4"/>
      <c r="X281" s="4"/>
      <c r="Y281" s="4"/>
      <c r="Z281" s="4"/>
      <c r="AA281" s="4"/>
      <c r="AB281" s="4"/>
      <c r="AC281" s="4"/>
      <c r="AD281" s="4"/>
      <c r="AE281" s="4"/>
      <c r="AF281" s="4"/>
      <c r="AG281" s="4"/>
      <c r="AH281" s="4"/>
      <c r="AI281" s="4"/>
      <c r="AJ281" s="4"/>
    </row>
    <row r="282" spans="1:36" ht="15.75" hidden="1" customHeight="1">
      <c r="A282" s="4">
        <v>0</v>
      </c>
      <c r="B282" s="4">
        <v>43</v>
      </c>
      <c r="C282" s="4">
        <v>4</v>
      </c>
      <c r="D282" s="4">
        <v>0</v>
      </c>
      <c r="E282" s="4">
        <v>0</v>
      </c>
      <c r="F282" s="4">
        <v>0</v>
      </c>
      <c r="G282" s="4">
        <v>0</v>
      </c>
      <c r="H282" s="4">
        <v>0</v>
      </c>
      <c r="I282" s="4">
        <v>213</v>
      </c>
      <c r="J282" s="4">
        <v>100</v>
      </c>
      <c r="K282" s="4">
        <v>70</v>
      </c>
      <c r="L282" s="4">
        <v>20.059999999999999</v>
      </c>
      <c r="M282" s="4">
        <v>68</v>
      </c>
      <c r="N282" s="3" t="s">
        <v>56</v>
      </c>
      <c r="O282" s="4">
        <v>0</v>
      </c>
      <c r="P282" s="4"/>
      <c r="Q282" s="4"/>
      <c r="R282" s="4"/>
      <c r="S282" s="4"/>
      <c r="T282" s="4"/>
      <c r="U282" s="4"/>
      <c r="V282" s="4"/>
      <c r="W282" s="4"/>
      <c r="X282" s="4"/>
      <c r="Y282" s="4"/>
      <c r="Z282" s="4"/>
      <c r="AA282" s="4"/>
      <c r="AB282" s="4"/>
      <c r="AC282" s="4"/>
      <c r="AD282" s="4"/>
      <c r="AE282" s="4"/>
      <c r="AF282" s="4"/>
      <c r="AG282" s="4"/>
      <c r="AH282" s="4"/>
      <c r="AI282" s="4"/>
      <c r="AJ282" s="4"/>
    </row>
    <row r="283" spans="1:36" ht="15.75" customHeight="1">
      <c r="A283" s="4">
        <v>0</v>
      </c>
      <c r="B283" s="4">
        <v>46</v>
      </c>
      <c r="C283" s="4">
        <v>1</v>
      </c>
      <c r="D283" s="4">
        <v>0</v>
      </c>
      <c r="E283" s="4">
        <v>0</v>
      </c>
      <c r="F283" s="4">
        <v>0</v>
      </c>
      <c r="G283" s="4">
        <v>0</v>
      </c>
      <c r="H283" s="4">
        <v>0</v>
      </c>
      <c r="I283" s="4">
        <v>254</v>
      </c>
      <c r="J283" s="4">
        <v>136</v>
      </c>
      <c r="K283" s="4">
        <v>87</v>
      </c>
      <c r="L283" s="4">
        <v>31.24</v>
      </c>
      <c r="M283" s="4">
        <v>88</v>
      </c>
      <c r="N283" s="4">
        <v>80</v>
      </c>
      <c r="O283" s="4">
        <v>0</v>
      </c>
      <c r="P283" s="5">
        <f>$AI$9+SUMPRODUCT($A283*$AI$10+$B283*$AI$11+$C283*$AI$12+$D283*$AI$13+$E283*$AI$14+$F283*$AI$15+$G283*$AI$16+$H283*$AI$17+$I283*$AI$18+$J283*$AI$19+$K283*$AI$20+$L283*$AI$21+$M283*$AI$22+$N283*$AI$24)</f>
        <v>-2.6342013764000001</v>
      </c>
      <c r="Q283" s="4">
        <f t="shared" ref="Q283:Q287" si="92">EXP($P283)</f>
        <v>7.1776268747384811E-2</v>
      </c>
      <c r="R283" s="4">
        <f t="shared" ref="R283:R287" si="93">Q283/(1+Q283)</f>
        <v>6.6969451405442817E-2</v>
      </c>
      <c r="S283" s="4">
        <f t="shared" ref="S283:S287" si="94">IF(O283=1,R283,1-R283)</f>
        <v>0.93303054859455714</v>
      </c>
      <c r="T283" s="4">
        <f t="shared" ref="T283:T287" si="95">LOG($S283)</f>
        <v>-3.0104136672735697E-2</v>
      </c>
      <c r="U283" s="4">
        <f>IF($R283&gt;$X$15,1,0)</f>
        <v>0</v>
      </c>
      <c r="V283" s="4"/>
      <c r="W283" s="4"/>
      <c r="X283" s="4"/>
      <c r="Y283" s="4"/>
      <c r="Z283" s="4"/>
      <c r="AA283" s="4"/>
      <c r="AB283" s="4"/>
      <c r="AC283" s="4"/>
      <c r="AD283" s="4"/>
      <c r="AE283" s="4"/>
      <c r="AF283" s="4"/>
      <c r="AG283" s="4"/>
      <c r="AH283" s="4"/>
      <c r="AI283" s="4"/>
      <c r="AJ283" s="4"/>
    </row>
    <row r="284" spans="1:36" ht="15.75" customHeight="1">
      <c r="A284" s="4">
        <v>0</v>
      </c>
      <c r="B284" s="4">
        <v>53</v>
      </c>
      <c r="C284" s="4">
        <v>2</v>
      </c>
      <c r="D284" s="4">
        <v>1</v>
      </c>
      <c r="E284" s="4">
        <v>20</v>
      </c>
      <c r="F284" s="4">
        <v>0</v>
      </c>
      <c r="G284" s="4">
        <v>0</v>
      </c>
      <c r="H284" s="4">
        <v>0</v>
      </c>
      <c r="I284" s="4">
        <v>262</v>
      </c>
      <c r="J284" s="4">
        <v>127.5</v>
      </c>
      <c r="K284" s="4">
        <v>86</v>
      </c>
      <c r="L284" s="4">
        <v>24.11</v>
      </c>
      <c r="M284" s="4">
        <v>87</v>
      </c>
      <c r="N284" s="4">
        <v>73</v>
      </c>
      <c r="O284" s="4">
        <v>0</v>
      </c>
      <c r="P284" s="5">
        <f>$AI$9+SUMPRODUCT($A284*$AI$10+$B284*$AI$11+$C284*$AI$12+$D284*$AI$13+$E284*$AI$14+$F284*$AI$15+$G284*$AI$16+$H284*$AI$17+$I284*$AI$18+$J284*$AI$19+$K284*$AI$20+$L284*$AI$21+$M284*$AI$22+$N284*$AI$24)</f>
        <v>-2.012091992100002</v>
      </c>
      <c r="Q284" s="4">
        <f t="shared" si="92"/>
        <v>0.1337086644116515</v>
      </c>
      <c r="R284" s="4">
        <f t="shared" si="93"/>
        <v>0.11793917485939022</v>
      </c>
      <c r="S284" s="4">
        <f t="shared" si="94"/>
        <v>0.88206082514060979</v>
      </c>
      <c r="T284" s="4">
        <f t="shared" si="95"/>
        <v>-5.4501465761480745E-2</v>
      </c>
      <c r="U284" s="4">
        <f>IF($R284&gt;$X$15,1,0)</f>
        <v>0</v>
      </c>
      <c r="V284" s="4"/>
      <c r="W284" s="4"/>
      <c r="X284" s="4"/>
      <c r="Y284" s="4"/>
      <c r="Z284" s="4"/>
      <c r="AA284" s="4"/>
      <c r="AB284" s="4"/>
      <c r="AC284" s="4"/>
      <c r="AD284" s="4"/>
      <c r="AE284" s="4"/>
      <c r="AF284" s="4"/>
      <c r="AG284" s="4"/>
      <c r="AH284" s="4"/>
      <c r="AI284" s="4"/>
      <c r="AJ284" s="4"/>
    </row>
    <row r="285" spans="1:36" ht="15.75" customHeight="1">
      <c r="A285" s="4">
        <v>1</v>
      </c>
      <c r="B285" s="4">
        <v>52</v>
      </c>
      <c r="C285" s="4">
        <v>1</v>
      </c>
      <c r="D285" s="4">
        <v>0</v>
      </c>
      <c r="E285" s="4">
        <v>0</v>
      </c>
      <c r="F285" s="4">
        <v>0</v>
      </c>
      <c r="G285" s="4">
        <v>0</v>
      </c>
      <c r="H285" s="4">
        <v>0</v>
      </c>
      <c r="I285" s="4">
        <v>215</v>
      </c>
      <c r="J285" s="4">
        <v>129</v>
      </c>
      <c r="K285" s="4">
        <v>80</v>
      </c>
      <c r="L285" s="4">
        <v>29.29</v>
      </c>
      <c r="M285" s="4">
        <v>70</v>
      </c>
      <c r="N285" s="4">
        <v>87</v>
      </c>
      <c r="O285" s="4">
        <v>0</v>
      </c>
      <c r="P285" s="5">
        <f>$AI$9+SUMPRODUCT($A285*$AI$10+$B285*$AI$11+$C285*$AI$12+$D285*$AI$13+$E285*$AI$14+$F285*$AI$15+$G285*$AI$16+$H285*$AI$17+$I285*$AI$18+$J285*$AI$19+$K285*$AI$20+$L285*$AI$21+$M285*$AI$22+$N285*$AI$24)</f>
        <v>-1.7707913119000009</v>
      </c>
      <c r="Q285" s="4">
        <f t="shared" si="92"/>
        <v>0.17019825561941432</v>
      </c>
      <c r="R285" s="4">
        <f t="shared" si="93"/>
        <v>0.14544394917878617</v>
      </c>
      <c r="S285" s="4">
        <f t="shared" si="94"/>
        <v>0.85455605082121378</v>
      </c>
      <c r="T285" s="4">
        <f t="shared" si="95"/>
        <v>-6.8259446384999159E-2</v>
      </c>
      <c r="U285" s="4">
        <f>IF($R285&gt;$X$15,1,0)</f>
        <v>0</v>
      </c>
      <c r="V285" s="4"/>
      <c r="W285" s="4"/>
      <c r="X285" s="4"/>
      <c r="Y285" s="4"/>
      <c r="Z285" s="4"/>
      <c r="AA285" s="4"/>
      <c r="AB285" s="4"/>
      <c r="AC285" s="4"/>
      <c r="AD285" s="4"/>
      <c r="AE285" s="4"/>
      <c r="AF285" s="4"/>
      <c r="AG285" s="4"/>
      <c r="AH285" s="4"/>
      <c r="AI285" s="4"/>
      <c r="AJ285" s="4"/>
    </row>
    <row r="286" spans="1:36" ht="15.75" customHeight="1">
      <c r="A286" s="4">
        <v>0</v>
      </c>
      <c r="B286" s="4">
        <v>67</v>
      </c>
      <c r="C286" s="4">
        <v>1</v>
      </c>
      <c r="D286" s="4">
        <v>0</v>
      </c>
      <c r="E286" s="4">
        <v>0</v>
      </c>
      <c r="F286" s="4">
        <v>0</v>
      </c>
      <c r="G286" s="4">
        <v>0</v>
      </c>
      <c r="H286" s="4">
        <v>1</v>
      </c>
      <c r="I286" s="4">
        <v>302</v>
      </c>
      <c r="J286" s="4">
        <v>147</v>
      </c>
      <c r="K286" s="4">
        <v>92</v>
      </c>
      <c r="L286" s="4">
        <v>25.23</v>
      </c>
      <c r="M286" s="4">
        <v>80</v>
      </c>
      <c r="N286" s="4">
        <v>87</v>
      </c>
      <c r="O286" s="4">
        <v>1</v>
      </c>
      <c r="P286" s="5">
        <f>$AI$9+SUMPRODUCT($A286*$AI$10+$B286*$AI$11+$C286*$AI$12+$D286*$AI$13+$E286*$AI$14+$F286*$AI$15+$G286*$AI$16+$H286*$AI$17+$I286*$AI$18+$J286*$AI$19+$K286*$AI$20+$L286*$AI$21+$M286*$AI$22+$N286*$AI$24)</f>
        <v>-0.76920127530000215</v>
      </c>
      <c r="Q286" s="4">
        <f t="shared" si="92"/>
        <v>0.46338303601681363</v>
      </c>
      <c r="R286" s="4">
        <f t="shared" si="93"/>
        <v>0.31665191177704044</v>
      </c>
      <c r="S286" s="4">
        <f t="shared" si="94"/>
        <v>0.31665191177704044</v>
      </c>
      <c r="T286" s="4">
        <f t="shared" si="95"/>
        <v>-0.4994178855879875</v>
      </c>
      <c r="U286" s="4">
        <f>IF($R286&gt;$X$15,1,0)</f>
        <v>0</v>
      </c>
      <c r="V286" s="4"/>
      <c r="W286" s="4"/>
      <c r="X286" s="4"/>
      <c r="Y286" s="4"/>
      <c r="Z286" s="4"/>
      <c r="AA286" s="4"/>
      <c r="AB286" s="4"/>
      <c r="AC286" s="4"/>
      <c r="AD286" s="4"/>
      <c r="AE286" s="4"/>
      <c r="AF286" s="4"/>
      <c r="AG286" s="4"/>
      <c r="AH286" s="4"/>
      <c r="AI286" s="4"/>
      <c r="AJ286" s="4"/>
    </row>
    <row r="287" spans="1:36" ht="15.75" customHeight="1">
      <c r="A287" s="4">
        <v>0</v>
      </c>
      <c r="B287" s="4">
        <v>42</v>
      </c>
      <c r="C287" s="4">
        <v>2</v>
      </c>
      <c r="D287" s="4">
        <v>0</v>
      </c>
      <c r="E287" s="4">
        <v>0</v>
      </c>
      <c r="F287" s="4">
        <v>0</v>
      </c>
      <c r="G287" s="4">
        <v>0</v>
      </c>
      <c r="H287" s="4">
        <v>0</v>
      </c>
      <c r="I287" s="4">
        <v>185</v>
      </c>
      <c r="J287" s="4">
        <v>127.5</v>
      </c>
      <c r="K287" s="4">
        <v>91</v>
      </c>
      <c r="L287" s="4">
        <v>23.78</v>
      </c>
      <c r="M287" s="4">
        <v>67</v>
      </c>
      <c r="N287" s="4">
        <v>59</v>
      </c>
      <c r="O287" s="4">
        <v>0</v>
      </c>
      <c r="P287" s="5">
        <f>$AI$9+SUMPRODUCT($A287*$AI$10+$B287*$AI$11+$C287*$AI$12+$D287*$AI$13+$E287*$AI$14+$F287*$AI$15+$G287*$AI$16+$H287*$AI$17+$I287*$AI$18+$J287*$AI$19+$K287*$AI$20+$L287*$AI$21+$M287*$AI$22+$N287*$AI$24)</f>
        <v>-3.3788951958000002</v>
      </c>
      <c r="Q287" s="4">
        <f t="shared" si="92"/>
        <v>3.4085091292274688E-2</v>
      </c>
      <c r="R287" s="4">
        <f t="shared" si="93"/>
        <v>3.2961592405978173E-2</v>
      </c>
      <c r="S287" s="4">
        <f t="shared" si="94"/>
        <v>0.96703840759402182</v>
      </c>
      <c r="T287" s="4">
        <f t="shared" si="95"/>
        <v>-1.4556276821961171E-2</v>
      </c>
      <c r="U287" s="4">
        <f>IF($R287&gt;$X$15,1,0)</f>
        <v>0</v>
      </c>
      <c r="V287" s="4"/>
      <c r="W287" s="4"/>
      <c r="X287" s="4"/>
      <c r="Y287" s="4"/>
      <c r="Z287" s="4"/>
      <c r="AA287" s="4"/>
      <c r="AB287" s="4"/>
      <c r="AC287" s="4"/>
      <c r="AD287" s="4"/>
      <c r="AE287" s="4"/>
      <c r="AF287" s="4"/>
      <c r="AG287" s="4"/>
      <c r="AH287" s="4"/>
      <c r="AI287" s="4"/>
      <c r="AJ287" s="4"/>
    </row>
    <row r="288" spans="1:36" ht="15.75" hidden="1" customHeight="1">
      <c r="A288" s="4">
        <v>0</v>
      </c>
      <c r="B288" s="4">
        <v>45</v>
      </c>
      <c r="C288" s="4">
        <v>3</v>
      </c>
      <c r="D288" s="4">
        <v>0</v>
      </c>
      <c r="E288" s="4">
        <v>0</v>
      </c>
      <c r="F288" s="4">
        <v>0</v>
      </c>
      <c r="G288" s="4">
        <v>0</v>
      </c>
      <c r="H288" s="4">
        <v>0</v>
      </c>
      <c r="I288" s="4">
        <v>129</v>
      </c>
      <c r="J288" s="4">
        <v>109</v>
      </c>
      <c r="K288" s="4">
        <v>69</v>
      </c>
      <c r="L288" s="4">
        <v>22.36</v>
      </c>
      <c r="M288" s="4">
        <v>75</v>
      </c>
      <c r="N288" s="3" t="s">
        <v>56</v>
      </c>
      <c r="O288" s="4">
        <v>0</v>
      </c>
      <c r="P288" s="4"/>
      <c r="Q288" s="4"/>
      <c r="R288" s="4"/>
      <c r="S288" s="4"/>
      <c r="T288" s="4"/>
      <c r="U288" s="4"/>
      <c r="V288" s="4"/>
      <c r="W288" s="4"/>
      <c r="X288" s="4"/>
      <c r="Y288" s="4"/>
      <c r="Z288" s="4"/>
      <c r="AA288" s="4"/>
      <c r="AB288" s="4"/>
      <c r="AC288" s="4"/>
      <c r="AD288" s="4"/>
      <c r="AE288" s="4"/>
      <c r="AF288" s="4"/>
      <c r="AG288" s="4"/>
      <c r="AH288" s="4"/>
      <c r="AI288" s="4"/>
      <c r="AJ288" s="4"/>
    </row>
    <row r="289" spans="1:36" ht="15.75" customHeight="1">
      <c r="A289" s="4">
        <v>0</v>
      </c>
      <c r="B289" s="4">
        <v>51</v>
      </c>
      <c r="C289" s="4">
        <v>2</v>
      </c>
      <c r="D289" s="4">
        <v>0</v>
      </c>
      <c r="E289" s="4">
        <v>0</v>
      </c>
      <c r="F289" s="4">
        <v>0</v>
      </c>
      <c r="G289" s="4">
        <v>0</v>
      </c>
      <c r="H289" s="4">
        <v>0</v>
      </c>
      <c r="I289" s="4">
        <v>284</v>
      </c>
      <c r="J289" s="4">
        <v>132</v>
      </c>
      <c r="K289" s="4">
        <v>78</v>
      </c>
      <c r="L289" s="4">
        <v>21.94</v>
      </c>
      <c r="M289" s="4">
        <v>68</v>
      </c>
      <c r="N289" s="4">
        <v>94</v>
      </c>
      <c r="O289" s="4">
        <v>1</v>
      </c>
      <c r="P289" s="5">
        <f>$AI$9+SUMPRODUCT($A289*$AI$10+$B289*$AI$11+$C289*$AI$12+$D289*$AI$13+$E289*$AI$14+$F289*$AI$15+$G289*$AI$16+$H289*$AI$17+$I289*$AI$18+$J289*$AI$19+$K289*$AI$20+$L289*$AI$21+$M289*$AI$22+$N289*$AI$24)</f>
        <v>-2.2139047734000012</v>
      </c>
      <c r="Q289" s="4">
        <f t="shared" ref="Q289:Q290" si="96">EXP($P289)</f>
        <v>0.10927312757064182</v>
      </c>
      <c r="R289" s="4">
        <f t="shared" ref="R289:R290" si="97">Q289/(1+Q289)</f>
        <v>9.850876655594723E-2</v>
      </c>
      <c r="S289" s="4">
        <f t="shared" ref="S289:S290" si="98">IF(O289=1,R289,1-R289)</f>
        <v>9.850876655594723E-2</v>
      </c>
      <c r="T289" s="4">
        <f t="shared" ref="T289:T290" si="99">LOG($S289)</f>
        <v>-1.0065251187667663</v>
      </c>
      <c r="U289" s="4">
        <f>IF($R289&gt;$X$15,1,0)</f>
        <v>0</v>
      </c>
      <c r="V289" s="4"/>
      <c r="W289" s="4"/>
      <c r="X289" s="4"/>
      <c r="Y289" s="4"/>
      <c r="Z289" s="4"/>
      <c r="AA289" s="4"/>
      <c r="AB289" s="4"/>
      <c r="AC289" s="4"/>
      <c r="AD289" s="4"/>
      <c r="AE289" s="4"/>
      <c r="AF289" s="4"/>
      <c r="AG289" s="4"/>
      <c r="AH289" s="4"/>
      <c r="AI289" s="4"/>
      <c r="AJ289" s="4"/>
    </row>
    <row r="290" spans="1:36" ht="15.75" customHeight="1">
      <c r="A290" s="4">
        <v>0</v>
      </c>
      <c r="B290" s="4">
        <v>60</v>
      </c>
      <c r="C290" s="4">
        <v>3</v>
      </c>
      <c r="D290" s="4">
        <v>0</v>
      </c>
      <c r="E290" s="4">
        <v>0</v>
      </c>
      <c r="F290" s="4">
        <v>0</v>
      </c>
      <c r="G290" s="4">
        <v>0</v>
      </c>
      <c r="H290" s="4">
        <v>0</v>
      </c>
      <c r="I290" s="4">
        <v>325</v>
      </c>
      <c r="J290" s="4">
        <v>123</v>
      </c>
      <c r="K290" s="4">
        <v>79</v>
      </c>
      <c r="L290" s="4">
        <v>25.82</v>
      </c>
      <c r="M290" s="4">
        <v>63</v>
      </c>
      <c r="N290" s="4">
        <v>85</v>
      </c>
      <c r="O290" s="4">
        <v>0</v>
      </c>
      <c r="P290" s="5">
        <f>$AI$9+SUMPRODUCT($A290*$AI$10+$B290*$AI$11+$C290*$AI$12+$D290*$AI$13+$E290*$AI$14+$F290*$AI$15+$G290*$AI$16+$H290*$AI$17+$I290*$AI$18+$J290*$AI$19+$K290*$AI$20+$L290*$AI$21+$M290*$AI$22+$N290*$AI$24)</f>
        <v>-1.7611189802</v>
      </c>
      <c r="Q290" s="4">
        <f t="shared" si="96"/>
        <v>0.17185245669687946</v>
      </c>
      <c r="R290" s="4">
        <f t="shared" si="97"/>
        <v>0.14665025081850569</v>
      </c>
      <c r="S290" s="4">
        <f t="shared" si="98"/>
        <v>0.85334974918149431</v>
      </c>
      <c r="T290" s="4">
        <f t="shared" si="99"/>
        <v>-6.8872934825353685E-2</v>
      </c>
      <c r="U290" s="4">
        <f>IF($R290&gt;$X$15,1,0)</f>
        <v>0</v>
      </c>
      <c r="V290" s="4"/>
      <c r="W290" s="4"/>
      <c r="X290" s="4"/>
      <c r="Y290" s="4"/>
      <c r="Z290" s="4"/>
      <c r="AA290" s="4"/>
      <c r="AB290" s="4"/>
      <c r="AC290" s="4"/>
      <c r="AD290" s="4"/>
      <c r="AE290" s="4"/>
      <c r="AF290" s="4"/>
      <c r="AG290" s="4"/>
      <c r="AH290" s="4"/>
      <c r="AI290" s="4"/>
      <c r="AJ290" s="4"/>
    </row>
    <row r="291" spans="1:36" ht="15.75" hidden="1" customHeight="1">
      <c r="A291" s="4">
        <v>0</v>
      </c>
      <c r="B291" s="4">
        <v>35</v>
      </c>
      <c r="C291" s="4">
        <v>2</v>
      </c>
      <c r="D291" s="4">
        <v>0</v>
      </c>
      <c r="E291" s="4">
        <v>0</v>
      </c>
      <c r="F291" s="4">
        <v>0</v>
      </c>
      <c r="G291" s="4">
        <v>0</v>
      </c>
      <c r="H291" s="4">
        <v>0</v>
      </c>
      <c r="I291" s="4">
        <v>208</v>
      </c>
      <c r="J291" s="4">
        <v>122.5</v>
      </c>
      <c r="K291" s="4">
        <v>72.5</v>
      </c>
      <c r="L291" s="4">
        <v>22</v>
      </c>
      <c r="M291" s="4">
        <v>65</v>
      </c>
      <c r="N291" s="3" t="s">
        <v>56</v>
      </c>
      <c r="O291" s="4">
        <v>0</v>
      </c>
      <c r="P291" s="4"/>
      <c r="Q291" s="4"/>
      <c r="R291" s="4"/>
      <c r="S291" s="4"/>
      <c r="T291" s="4"/>
      <c r="U291" s="4"/>
      <c r="V291" s="4"/>
      <c r="W291" s="4"/>
      <c r="X291" s="4"/>
      <c r="Y291" s="4"/>
      <c r="Z291" s="4"/>
      <c r="AA291" s="4"/>
      <c r="AB291" s="4"/>
      <c r="AC291" s="4"/>
      <c r="AD291" s="4"/>
      <c r="AE291" s="4"/>
      <c r="AF291" s="4"/>
      <c r="AG291" s="4"/>
      <c r="AH291" s="4"/>
      <c r="AI291" s="4"/>
      <c r="AJ291" s="4"/>
    </row>
    <row r="292" spans="1:36" ht="15.75" customHeight="1">
      <c r="A292" s="4">
        <v>0</v>
      </c>
      <c r="B292" s="4">
        <v>39</v>
      </c>
      <c r="C292" s="4">
        <v>4</v>
      </c>
      <c r="D292" s="4">
        <v>0</v>
      </c>
      <c r="E292" s="4">
        <v>0</v>
      </c>
      <c r="F292" s="4">
        <v>0</v>
      </c>
      <c r="G292" s="4">
        <v>0</v>
      </c>
      <c r="H292" s="4">
        <v>0</v>
      </c>
      <c r="I292" s="4">
        <v>260</v>
      </c>
      <c r="J292" s="4">
        <v>100</v>
      </c>
      <c r="K292" s="4">
        <v>74.5</v>
      </c>
      <c r="L292" s="4">
        <v>20.51</v>
      </c>
      <c r="M292" s="4">
        <v>96</v>
      </c>
      <c r="N292" s="4">
        <v>66</v>
      </c>
      <c r="O292" s="4">
        <v>0</v>
      </c>
      <c r="P292" s="5">
        <f>$AI$9+SUMPRODUCT($A292*$AI$10+$B292*$AI$11+$C292*$AI$12+$D292*$AI$13+$E292*$AI$14+$F292*$AI$15+$G292*$AI$16+$H292*$AI$17+$I292*$AI$18+$J292*$AI$19+$K292*$AI$20+$L292*$AI$21+$M292*$AI$22+$N292*$AI$24)</f>
        <v>-3.9100747060999996</v>
      </c>
      <c r="Q292" s="4">
        <f t="shared" ref="Q292:Q302" si="100">EXP($P292)</f>
        <v>2.00390039699293E-2</v>
      </c>
      <c r="R292" s="4">
        <f t="shared" ref="R292:R302" si="101">Q292/(1+Q292)</f>
        <v>1.9645331101986029E-2</v>
      </c>
      <c r="S292" s="4">
        <f t="shared" ref="S292:S302" si="102">IF(O292=1,R292,1-R292)</f>
        <v>0.98035466889801393</v>
      </c>
      <c r="T292" s="4">
        <f t="shared" ref="T292:T302" si="103">LOG($S292)</f>
        <v>-8.6167785119666898E-3</v>
      </c>
      <c r="U292" s="4">
        <f>IF($R292&gt;$X$15,1,0)</f>
        <v>0</v>
      </c>
      <c r="V292" s="4"/>
      <c r="W292" s="4"/>
      <c r="X292" s="4"/>
      <c r="Y292" s="4"/>
      <c r="Z292" s="4"/>
      <c r="AA292" s="4"/>
      <c r="AB292" s="4"/>
      <c r="AC292" s="4"/>
      <c r="AD292" s="4"/>
      <c r="AE292" s="4"/>
      <c r="AF292" s="4"/>
      <c r="AG292" s="4"/>
      <c r="AH292" s="4"/>
      <c r="AI292" s="4"/>
      <c r="AJ292" s="4"/>
    </row>
    <row r="293" spans="1:36" ht="15.75" customHeight="1">
      <c r="A293" s="4">
        <v>1</v>
      </c>
      <c r="B293" s="4">
        <v>68</v>
      </c>
      <c r="C293" s="4">
        <v>1</v>
      </c>
      <c r="D293" s="4">
        <v>0</v>
      </c>
      <c r="E293" s="4">
        <v>0</v>
      </c>
      <c r="F293" s="4">
        <v>0</v>
      </c>
      <c r="G293" s="4">
        <v>0</v>
      </c>
      <c r="H293" s="4">
        <v>1</v>
      </c>
      <c r="I293" s="4">
        <v>164</v>
      </c>
      <c r="J293" s="4">
        <v>142</v>
      </c>
      <c r="K293" s="4">
        <v>85</v>
      </c>
      <c r="L293" s="4">
        <v>30.28</v>
      </c>
      <c r="M293" s="4">
        <v>70</v>
      </c>
      <c r="N293" s="4">
        <v>120</v>
      </c>
      <c r="O293" s="4">
        <v>1</v>
      </c>
      <c r="P293" s="5">
        <f>$AI$9+SUMPRODUCT($A293*$AI$10+$B293*$AI$11+$C293*$AI$12+$D293*$AI$13+$E293*$AI$14+$F293*$AI$15+$G293*$AI$16+$H293*$AI$17+$I293*$AI$18+$J293*$AI$19+$K293*$AI$20+$L293*$AI$21+$M293*$AI$22+$N293*$AI$24)</f>
        <v>-0.21171805080000183</v>
      </c>
      <c r="Q293" s="4">
        <f t="shared" si="100"/>
        <v>0.80919281667329412</v>
      </c>
      <c r="R293" s="4">
        <f t="shared" si="101"/>
        <v>0.44726731679225928</v>
      </c>
      <c r="S293" s="4">
        <f t="shared" si="102"/>
        <v>0.44726731679225928</v>
      </c>
      <c r="T293" s="4">
        <f t="shared" si="103"/>
        <v>-0.34943283591043001</v>
      </c>
      <c r="U293" s="4">
        <f>IF($R293&gt;$X$15,1,0)</f>
        <v>1</v>
      </c>
      <c r="V293" s="4"/>
      <c r="W293" s="4"/>
      <c r="X293" s="4"/>
      <c r="Y293" s="4"/>
      <c r="Z293" s="4"/>
      <c r="AA293" s="4"/>
      <c r="AB293" s="4"/>
      <c r="AC293" s="4"/>
      <c r="AD293" s="4"/>
      <c r="AE293" s="4"/>
      <c r="AF293" s="4"/>
      <c r="AG293" s="4"/>
      <c r="AH293" s="4"/>
      <c r="AI293" s="4"/>
      <c r="AJ293" s="4"/>
    </row>
    <row r="294" spans="1:36" ht="15.75" customHeight="1">
      <c r="A294" s="4">
        <v>0</v>
      </c>
      <c r="B294" s="4">
        <v>54</v>
      </c>
      <c r="C294" s="4">
        <v>2</v>
      </c>
      <c r="D294" s="4">
        <v>0</v>
      </c>
      <c r="E294" s="4">
        <v>0</v>
      </c>
      <c r="F294" s="4">
        <v>0</v>
      </c>
      <c r="G294" s="4">
        <v>0</v>
      </c>
      <c r="H294" s="4">
        <v>0</v>
      </c>
      <c r="I294" s="4">
        <v>270</v>
      </c>
      <c r="J294" s="4">
        <v>98</v>
      </c>
      <c r="K294" s="4">
        <v>64</v>
      </c>
      <c r="L294" s="4">
        <v>22.02</v>
      </c>
      <c r="M294" s="4">
        <v>67</v>
      </c>
      <c r="N294" s="4">
        <v>75</v>
      </c>
      <c r="O294" s="4">
        <v>0</v>
      </c>
      <c r="P294" s="5">
        <f>$AI$9+SUMPRODUCT($A294*$AI$10+$B294*$AI$11+$C294*$AI$12+$D294*$AI$13+$E294*$AI$14+$F294*$AI$15+$G294*$AI$16+$H294*$AI$17+$I294*$AI$18+$J294*$AI$19+$K294*$AI$20+$L294*$AI$21+$M294*$AI$22+$N294*$AI$24)</f>
        <v>-2.6566591122000007</v>
      </c>
      <c r="Q294" s="4">
        <f t="shared" si="100"/>
        <v>7.0182301705031452E-2</v>
      </c>
      <c r="R294" s="4">
        <f t="shared" si="101"/>
        <v>6.5579762992918025E-2</v>
      </c>
      <c r="S294" s="4">
        <f t="shared" si="102"/>
        <v>0.93442023700708199</v>
      </c>
      <c r="T294" s="4">
        <f t="shared" si="103"/>
        <v>-2.9457764489665614E-2</v>
      </c>
      <c r="U294" s="4">
        <f>IF($R294&gt;$X$15,1,0)</f>
        <v>0</v>
      </c>
      <c r="V294" s="4"/>
      <c r="W294" s="4"/>
      <c r="X294" s="4"/>
      <c r="Y294" s="4"/>
      <c r="Z294" s="4"/>
      <c r="AA294" s="4"/>
      <c r="AB294" s="4"/>
      <c r="AC294" s="4"/>
      <c r="AD294" s="4"/>
      <c r="AE294" s="4"/>
      <c r="AF294" s="4"/>
      <c r="AG294" s="4"/>
      <c r="AH294" s="4"/>
      <c r="AI294" s="4"/>
      <c r="AJ294" s="4"/>
    </row>
    <row r="295" spans="1:36" ht="15.75" customHeight="1">
      <c r="A295" s="4">
        <v>0</v>
      </c>
      <c r="B295" s="4">
        <v>38</v>
      </c>
      <c r="C295" s="4">
        <v>2</v>
      </c>
      <c r="D295" s="4">
        <v>0</v>
      </c>
      <c r="E295" s="4">
        <v>0</v>
      </c>
      <c r="F295" s="4">
        <v>0</v>
      </c>
      <c r="G295" s="4">
        <v>0</v>
      </c>
      <c r="H295" s="4">
        <v>0</v>
      </c>
      <c r="I295" s="4">
        <v>186</v>
      </c>
      <c r="J295" s="4">
        <v>105</v>
      </c>
      <c r="K295" s="4">
        <v>57</v>
      </c>
      <c r="L295" s="4">
        <v>21.1</v>
      </c>
      <c r="M295" s="4">
        <v>85</v>
      </c>
      <c r="N295" s="4">
        <v>68</v>
      </c>
      <c r="O295" s="4">
        <v>0</v>
      </c>
      <c r="P295" s="5">
        <f>$AI$9+SUMPRODUCT($A295*$AI$10+$B295*$AI$11+$C295*$AI$12+$D295*$AI$13+$E295*$AI$14+$F295*$AI$15+$G295*$AI$16+$H295*$AI$17+$I295*$AI$18+$J295*$AI$19+$K295*$AI$20+$L295*$AI$21+$M295*$AI$22+$N295*$AI$24)</f>
        <v>-3.8465880010000015</v>
      </c>
      <c r="Q295" s="4">
        <f t="shared" si="100"/>
        <v>2.1352466885372304E-2</v>
      </c>
      <c r="R295" s="4">
        <f t="shared" si="101"/>
        <v>2.0906070702983594E-2</v>
      </c>
      <c r="S295" s="4">
        <f t="shared" si="102"/>
        <v>0.97909392929701644</v>
      </c>
      <c r="T295" s="4">
        <f t="shared" si="103"/>
        <v>-9.1756421921785E-3</v>
      </c>
      <c r="U295" s="4">
        <f>IF($R295&gt;$X$15,1,0)</f>
        <v>0</v>
      </c>
      <c r="V295" s="4"/>
      <c r="W295" s="4"/>
      <c r="X295" s="4"/>
      <c r="Y295" s="4"/>
      <c r="Z295" s="4"/>
      <c r="AA295" s="4"/>
      <c r="AB295" s="4"/>
      <c r="AC295" s="4"/>
      <c r="AD295" s="4"/>
      <c r="AE295" s="4"/>
      <c r="AF295" s="4"/>
      <c r="AG295" s="4"/>
      <c r="AH295" s="4"/>
      <c r="AI295" s="4"/>
      <c r="AJ295" s="4"/>
    </row>
    <row r="296" spans="1:36" ht="15.75" customHeight="1">
      <c r="A296" s="4">
        <v>1</v>
      </c>
      <c r="B296" s="4">
        <v>39</v>
      </c>
      <c r="C296" s="4">
        <v>2</v>
      </c>
      <c r="D296" s="4">
        <v>0</v>
      </c>
      <c r="E296" s="4">
        <v>0</v>
      </c>
      <c r="F296" s="4">
        <v>0</v>
      </c>
      <c r="G296" s="4">
        <v>0</v>
      </c>
      <c r="H296" s="4">
        <v>0</v>
      </c>
      <c r="I296" s="4">
        <v>258</v>
      </c>
      <c r="J296" s="4">
        <v>105</v>
      </c>
      <c r="K296" s="4">
        <v>69</v>
      </c>
      <c r="L296" s="4">
        <v>24.1</v>
      </c>
      <c r="M296" s="4">
        <v>52</v>
      </c>
      <c r="N296" s="4">
        <v>79</v>
      </c>
      <c r="O296" s="4">
        <v>0</v>
      </c>
      <c r="P296" s="5">
        <f>$AI$9+SUMPRODUCT($A296*$AI$10+$B296*$AI$11+$C296*$AI$12+$D296*$AI$13+$E296*$AI$14+$F296*$AI$15+$G296*$AI$16+$H296*$AI$17+$I296*$AI$18+$J296*$AI$19+$K296*$AI$20+$L296*$AI$21+$M296*$AI$22+$N296*$AI$24)</f>
        <v>-2.902226541000001</v>
      </c>
      <c r="Q296" s="4">
        <f t="shared" si="100"/>
        <v>5.4900844888220321E-2</v>
      </c>
      <c r="R296" s="4">
        <f t="shared" si="101"/>
        <v>5.2043606898464226E-2</v>
      </c>
      <c r="S296" s="4">
        <f t="shared" si="102"/>
        <v>0.94795639310153579</v>
      </c>
      <c r="T296" s="4">
        <f t="shared" si="103"/>
        <v>-2.3211640162943966E-2</v>
      </c>
      <c r="U296" s="4">
        <f>IF($R296&gt;$X$15,1,0)</f>
        <v>0</v>
      </c>
      <c r="V296" s="4"/>
      <c r="W296" s="4"/>
      <c r="X296" s="4"/>
      <c r="Y296" s="4"/>
      <c r="Z296" s="4"/>
      <c r="AA296" s="4"/>
      <c r="AB296" s="4"/>
      <c r="AC296" s="4"/>
      <c r="AD296" s="4"/>
      <c r="AE296" s="4"/>
      <c r="AF296" s="4"/>
      <c r="AG296" s="4"/>
      <c r="AH296" s="4"/>
      <c r="AI296" s="4"/>
      <c r="AJ296" s="4"/>
    </row>
    <row r="297" spans="1:36" ht="15.75" customHeight="1">
      <c r="A297" s="4">
        <v>0</v>
      </c>
      <c r="B297" s="4">
        <v>36</v>
      </c>
      <c r="C297" s="4">
        <v>2</v>
      </c>
      <c r="D297" s="4">
        <v>1</v>
      </c>
      <c r="E297" s="4">
        <v>5</v>
      </c>
      <c r="F297" s="4">
        <v>0</v>
      </c>
      <c r="G297" s="4">
        <v>0</v>
      </c>
      <c r="H297" s="4">
        <v>0</v>
      </c>
      <c r="I297" s="4">
        <v>228</v>
      </c>
      <c r="J297" s="4">
        <v>111</v>
      </c>
      <c r="K297" s="4">
        <v>68</v>
      </c>
      <c r="L297" s="4">
        <v>23.86</v>
      </c>
      <c r="M297" s="4">
        <v>88</v>
      </c>
      <c r="N297" s="4">
        <v>68</v>
      </c>
      <c r="O297" s="4">
        <v>0</v>
      </c>
      <c r="P297" s="5">
        <f>$AI$9+SUMPRODUCT($A297*$AI$10+$B297*$AI$11+$C297*$AI$12+$D297*$AI$13+$E297*$AI$14+$F297*$AI$15+$G297*$AI$16+$H297*$AI$17+$I297*$AI$18+$J297*$AI$19+$K297*$AI$20+$L297*$AI$21+$M297*$AI$22+$N297*$AI$24)</f>
        <v>-3.6599617046000006</v>
      </c>
      <c r="Q297" s="4">
        <f t="shared" si="100"/>
        <v>2.5733498182096883E-2</v>
      </c>
      <c r="R297" s="4">
        <f t="shared" si="101"/>
        <v>2.5087898784337502E-2</v>
      </c>
      <c r="S297" s="4">
        <f t="shared" si="102"/>
        <v>0.97491210121566252</v>
      </c>
      <c r="T297" s="4">
        <f t="shared" si="103"/>
        <v>-1.103453884284567E-2</v>
      </c>
      <c r="U297" s="4">
        <f>IF($R297&gt;$X$15,1,0)</f>
        <v>0</v>
      </c>
      <c r="V297" s="4"/>
      <c r="W297" s="4"/>
      <c r="X297" s="4"/>
      <c r="Y297" s="4"/>
      <c r="Z297" s="4"/>
      <c r="AA297" s="4"/>
      <c r="AB297" s="4"/>
      <c r="AC297" s="4"/>
      <c r="AD297" s="4"/>
      <c r="AE297" s="4"/>
      <c r="AF297" s="4"/>
      <c r="AG297" s="4"/>
      <c r="AH297" s="4"/>
      <c r="AI297" s="4"/>
      <c r="AJ297" s="4"/>
    </row>
    <row r="298" spans="1:36" ht="15.75" customHeight="1">
      <c r="A298" s="4">
        <v>1</v>
      </c>
      <c r="B298" s="4">
        <v>36</v>
      </c>
      <c r="C298" s="4">
        <v>4</v>
      </c>
      <c r="D298" s="4">
        <v>1</v>
      </c>
      <c r="E298" s="4">
        <v>30</v>
      </c>
      <c r="F298" s="4">
        <v>0</v>
      </c>
      <c r="G298" s="4">
        <v>0</v>
      </c>
      <c r="H298" s="4">
        <v>0</v>
      </c>
      <c r="I298" s="4">
        <v>155</v>
      </c>
      <c r="J298" s="4">
        <v>126</v>
      </c>
      <c r="K298" s="4">
        <v>72</v>
      </c>
      <c r="L298" s="4">
        <v>25.14</v>
      </c>
      <c r="M298" s="4">
        <v>50</v>
      </c>
      <c r="N298" s="4">
        <v>70</v>
      </c>
      <c r="O298" s="4">
        <v>0</v>
      </c>
      <c r="P298" s="5">
        <f>$AI$9+SUMPRODUCT($A298*$AI$10+$B298*$AI$11+$C298*$AI$12+$D298*$AI$13+$E298*$AI$14+$F298*$AI$15+$G298*$AI$16+$H298*$AI$17+$I298*$AI$18+$J298*$AI$19+$K298*$AI$20+$L298*$AI$21+$M298*$AI$22+$N298*$AI$24)</f>
        <v>-2.5602499953999995</v>
      </c>
      <c r="Q298" s="4">
        <f t="shared" si="100"/>
        <v>7.7285417029273717E-2</v>
      </c>
      <c r="R298" s="4">
        <f t="shared" si="101"/>
        <v>7.1740892253416261E-2</v>
      </c>
      <c r="S298" s="4">
        <f t="shared" si="102"/>
        <v>0.92825910774658371</v>
      </c>
      <c r="T298" s="4">
        <f t="shared" si="103"/>
        <v>-3.2330780938669521E-2</v>
      </c>
      <c r="U298" s="4">
        <f>IF($R298&gt;$X$15,1,0)</f>
        <v>0</v>
      </c>
      <c r="V298" s="4"/>
      <c r="W298" s="4"/>
      <c r="X298" s="4"/>
      <c r="Y298" s="4"/>
      <c r="Z298" s="4"/>
      <c r="AA298" s="4"/>
      <c r="AB298" s="4"/>
      <c r="AC298" s="4"/>
      <c r="AD298" s="4"/>
      <c r="AE298" s="4"/>
      <c r="AF298" s="4"/>
      <c r="AG298" s="4"/>
      <c r="AH298" s="4"/>
      <c r="AI298" s="4"/>
      <c r="AJ298" s="4"/>
    </row>
    <row r="299" spans="1:36" ht="15.75" customHeight="1">
      <c r="A299" s="4">
        <v>0</v>
      </c>
      <c r="B299" s="4">
        <v>44</v>
      </c>
      <c r="C299" s="4">
        <v>3</v>
      </c>
      <c r="D299" s="4">
        <v>0</v>
      </c>
      <c r="E299" s="4">
        <v>0</v>
      </c>
      <c r="F299" s="4">
        <v>0</v>
      </c>
      <c r="G299" s="4">
        <v>0</v>
      </c>
      <c r="H299" s="4">
        <v>0</v>
      </c>
      <c r="I299" s="4">
        <v>270</v>
      </c>
      <c r="J299" s="4">
        <v>131.5</v>
      </c>
      <c r="K299" s="4">
        <v>76</v>
      </c>
      <c r="L299" s="4">
        <v>22.19</v>
      </c>
      <c r="M299" s="4">
        <v>68</v>
      </c>
      <c r="N299" s="4">
        <v>113</v>
      </c>
      <c r="O299" s="4">
        <v>0</v>
      </c>
      <c r="P299" s="5">
        <f>$AI$9+SUMPRODUCT($A299*$AI$10+$B299*$AI$11+$C299*$AI$12+$D299*$AI$13+$E299*$AI$14+$F299*$AI$15+$G299*$AI$16+$H299*$AI$17+$I299*$AI$18+$J299*$AI$19+$K299*$AI$20+$L299*$AI$21+$M299*$AI$22+$N299*$AI$24)</f>
        <v>-2.5972314609000016</v>
      </c>
      <c r="Q299" s="4">
        <f t="shared" si="100"/>
        <v>7.4479492428969882E-2</v>
      </c>
      <c r="R299" s="4">
        <f t="shared" si="101"/>
        <v>6.9316811492233732E-2</v>
      </c>
      <c r="S299" s="4">
        <f t="shared" si="102"/>
        <v>0.93068318850776621</v>
      </c>
      <c r="T299" s="4">
        <f t="shared" si="103"/>
        <v>-3.1198130939673999E-2</v>
      </c>
      <c r="U299" s="4">
        <f>IF($R299&gt;$X$15,1,0)</f>
        <v>0</v>
      </c>
      <c r="V299" s="4"/>
      <c r="W299" s="4"/>
      <c r="X299" s="4"/>
      <c r="Y299" s="4"/>
      <c r="Z299" s="4"/>
      <c r="AA299" s="4"/>
      <c r="AB299" s="4"/>
      <c r="AC299" s="4"/>
      <c r="AD299" s="4"/>
      <c r="AE299" s="4"/>
      <c r="AF299" s="4"/>
      <c r="AG299" s="4"/>
      <c r="AH299" s="4"/>
      <c r="AI299" s="4"/>
      <c r="AJ299" s="4"/>
    </row>
    <row r="300" spans="1:36" ht="15.75" customHeight="1">
      <c r="A300" s="4">
        <v>1</v>
      </c>
      <c r="B300" s="4">
        <v>48</v>
      </c>
      <c r="C300" s="4">
        <v>4</v>
      </c>
      <c r="D300" s="4">
        <v>0</v>
      </c>
      <c r="E300" s="4">
        <v>0</v>
      </c>
      <c r="F300" s="4">
        <v>0</v>
      </c>
      <c r="G300" s="4">
        <v>0</v>
      </c>
      <c r="H300" s="4">
        <v>0</v>
      </c>
      <c r="I300" s="4">
        <v>323</v>
      </c>
      <c r="J300" s="4">
        <v>116</v>
      </c>
      <c r="K300" s="4">
        <v>72</v>
      </c>
      <c r="L300" s="4">
        <v>26.22</v>
      </c>
      <c r="M300" s="4">
        <v>69</v>
      </c>
      <c r="N300" s="4">
        <v>99</v>
      </c>
      <c r="O300" s="4">
        <v>0</v>
      </c>
      <c r="P300" s="5">
        <f>$AI$9+SUMPRODUCT($A300*$AI$10+$B300*$AI$11+$C300*$AI$12+$D300*$AI$13+$E300*$AI$14+$F300*$AI$15+$G300*$AI$16+$H300*$AI$17+$I300*$AI$18+$J300*$AI$19+$K300*$AI$20+$L300*$AI$21+$M300*$AI$22+$N300*$AI$24)</f>
        <v>-2.012827864200001</v>
      </c>
      <c r="Q300" s="4">
        <f t="shared" si="100"/>
        <v>0.13361030812924324</v>
      </c>
      <c r="R300" s="4">
        <f t="shared" si="101"/>
        <v>0.11786264395366657</v>
      </c>
      <c r="S300" s="4">
        <f t="shared" si="102"/>
        <v>0.88213735604633348</v>
      </c>
      <c r="T300" s="4">
        <f t="shared" si="103"/>
        <v>-5.4463786377808174E-2</v>
      </c>
      <c r="U300" s="4">
        <f>IF($R300&gt;$X$15,1,0)</f>
        <v>0</v>
      </c>
      <c r="V300" s="4"/>
      <c r="W300" s="4"/>
      <c r="X300" s="4"/>
      <c r="Y300" s="4"/>
      <c r="Z300" s="4"/>
      <c r="AA300" s="4"/>
      <c r="AB300" s="4"/>
      <c r="AC300" s="4"/>
      <c r="AD300" s="4"/>
      <c r="AE300" s="4"/>
      <c r="AF300" s="4"/>
      <c r="AG300" s="4"/>
      <c r="AH300" s="4"/>
      <c r="AI300" s="4"/>
      <c r="AJ300" s="4"/>
    </row>
    <row r="301" spans="1:36" ht="15.75" customHeight="1">
      <c r="A301" s="4">
        <v>0</v>
      </c>
      <c r="B301" s="4">
        <v>54</v>
      </c>
      <c r="C301" s="4">
        <v>4</v>
      </c>
      <c r="D301" s="4">
        <v>1</v>
      </c>
      <c r="E301" s="4">
        <v>20</v>
      </c>
      <c r="F301" s="4">
        <v>0</v>
      </c>
      <c r="G301" s="4">
        <v>0</v>
      </c>
      <c r="H301" s="4">
        <v>0</v>
      </c>
      <c r="I301" s="4">
        <v>242</v>
      </c>
      <c r="J301" s="4">
        <v>125</v>
      </c>
      <c r="K301" s="4">
        <v>76</v>
      </c>
      <c r="L301" s="4">
        <v>22.16</v>
      </c>
      <c r="M301" s="4">
        <v>70</v>
      </c>
      <c r="N301" s="4">
        <v>87</v>
      </c>
      <c r="O301" s="4">
        <v>0</v>
      </c>
      <c r="P301" s="5">
        <f>$AI$9+SUMPRODUCT($A301*$AI$10+$B301*$AI$11+$C301*$AI$12+$D301*$AI$13+$E301*$AI$14+$F301*$AI$15+$G301*$AI$16+$H301*$AI$17+$I301*$AI$18+$J301*$AI$19+$K301*$AI$20+$L301*$AI$21+$M301*$AI$22+$N301*$AI$24)</f>
        <v>-1.9427961476000011</v>
      </c>
      <c r="Q301" s="4">
        <f t="shared" si="100"/>
        <v>0.14330269357064465</v>
      </c>
      <c r="R301" s="4">
        <f t="shared" si="101"/>
        <v>0.12534099182701697</v>
      </c>
      <c r="S301" s="4">
        <f t="shared" si="102"/>
        <v>0.87465900817298303</v>
      </c>
      <c r="T301" s="4">
        <f t="shared" si="103"/>
        <v>-5.8161226671650849E-2</v>
      </c>
      <c r="U301" s="4">
        <f>IF($R301&gt;$X$15,1,0)</f>
        <v>0</v>
      </c>
      <c r="V301" s="4"/>
      <c r="W301" s="4"/>
      <c r="X301" s="4"/>
      <c r="Y301" s="4"/>
      <c r="Z301" s="4"/>
      <c r="AA301" s="4"/>
      <c r="AB301" s="4"/>
      <c r="AC301" s="4"/>
      <c r="AD301" s="4"/>
      <c r="AE301" s="4"/>
      <c r="AF301" s="4"/>
      <c r="AG301" s="4"/>
      <c r="AH301" s="4"/>
      <c r="AI301" s="4"/>
      <c r="AJ301" s="4"/>
    </row>
    <row r="302" spans="1:36" ht="15.75" hidden="1" customHeight="1">
      <c r="A302" s="4">
        <v>0</v>
      </c>
      <c r="B302" s="4">
        <v>45</v>
      </c>
      <c r="C302" s="3" t="s">
        <v>56</v>
      </c>
      <c r="D302" s="4">
        <v>1</v>
      </c>
      <c r="E302" s="4">
        <v>30</v>
      </c>
      <c r="F302" s="4">
        <v>0</v>
      </c>
      <c r="G302" s="4">
        <v>0</v>
      </c>
      <c r="H302" s="4">
        <v>0</v>
      </c>
      <c r="I302" s="4">
        <v>203</v>
      </c>
      <c r="J302" s="4">
        <v>131</v>
      </c>
      <c r="K302" s="4">
        <v>85</v>
      </c>
      <c r="L302" s="4">
        <v>23.47</v>
      </c>
      <c r="M302" s="4">
        <v>94</v>
      </c>
      <c r="N302" s="4">
        <v>70</v>
      </c>
      <c r="O302" s="4">
        <v>0</v>
      </c>
      <c r="P302" s="4" t="e">
        <f>$AI$9+SUMPRODUCT($A302*$AI$10+$B302*$AI$11+$C302*$AI$12+$D302*$AI$13+$E302*$AI$14+$F302*$AI$15+$G302*$AI$16+$H302*$AI$17+$I302*$AI$18+$J302*$AI$19+$K302*$AI$20+$L302*$AI$21+$M302*$AI$22+$N302*$AI$24)</f>
        <v>#VALUE!</v>
      </c>
      <c r="Q302" s="4" t="e">
        <f t="shared" si="100"/>
        <v>#VALUE!</v>
      </c>
      <c r="R302" s="4" t="e">
        <f t="shared" si="101"/>
        <v>#VALUE!</v>
      </c>
      <c r="S302" s="4" t="e">
        <f t="shared" si="102"/>
        <v>#VALUE!</v>
      </c>
      <c r="T302" s="4" t="e">
        <f t="shared" si="103"/>
        <v>#VALUE!</v>
      </c>
      <c r="U302" s="4" t="e">
        <f t="shared" ref="U302" si="104">IF($R302&gt;0.5,1,0)</f>
        <v>#VALUE!</v>
      </c>
      <c r="V302" s="4"/>
      <c r="W302" s="4"/>
      <c r="X302" s="4"/>
      <c r="Y302" s="4"/>
      <c r="Z302" s="4"/>
      <c r="AA302" s="4"/>
      <c r="AB302" s="4"/>
      <c r="AC302" s="4"/>
      <c r="AD302" s="4"/>
      <c r="AE302" s="4"/>
      <c r="AF302" s="4"/>
      <c r="AG302" s="4"/>
      <c r="AH302" s="4"/>
      <c r="AI302" s="4"/>
      <c r="AJ302" s="4"/>
    </row>
    <row r="303" spans="1:36" ht="15.75" hidden="1" customHeight="1">
      <c r="A303" s="4">
        <v>0</v>
      </c>
      <c r="B303" s="4">
        <v>47</v>
      </c>
      <c r="C303" s="4">
        <v>1</v>
      </c>
      <c r="D303" s="4">
        <v>1</v>
      </c>
      <c r="E303" s="4">
        <v>25</v>
      </c>
      <c r="F303" s="4">
        <v>0</v>
      </c>
      <c r="G303" s="4">
        <v>0</v>
      </c>
      <c r="H303" s="4">
        <v>1</v>
      </c>
      <c r="I303" s="4">
        <v>258</v>
      </c>
      <c r="J303" s="4">
        <v>195</v>
      </c>
      <c r="K303" s="4">
        <v>90</v>
      </c>
      <c r="L303" s="3" t="s">
        <v>56</v>
      </c>
      <c r="M303" s="4">
        <v>86</v>
      </c>
      <c r="N303" s="3" t="s">
        <v>56</v>
      </c>
      <c r="O303" s="4">
        <v>1</v>
      </c>
      <c r="P303" s="4"/>
      <c r="Q303" s="4"/>
      <c r="R303" s="4"/>
      <c r="S303" s="4"/>
      <c r="T303" s="4"/>
      <c r="U303" s="4"/>
      <c r="V303" s="4"/>
      <c r="W303" s="4"/>
      <c r="X303" s="4"/>
      <c r="Y303" s="4"/>
      <c r="Z303" s="4"/>
      <c r="AA303" s="4"/>
      <c r="AB303" s="4"/>
      <c r="AC303" s="4"/>
      <c r="AD303" s="4"/>
      <c r="AE303" s="4"/>
      <c r="AF303" s="4"/>
      <c r="AG303" s="4"/>
      <c r="AH303" s="4"/>
      <c r="AI303" s="4"/>
      <c r="AJ303" s="4"/>
    </row>
    <row r="304" spans="1:36" ht="15.75" customHeight="1">
      <c r="A304" s="4">
        <v>1</v>
      </c>
      <c r="B304" s="4">
        <v>41</v>
      </c>
      <c r="C304" s="4">
        <v>2</v>
      </c>
      <c r="D304" s="4">
        <v>1</v>
      </c>
      <c r="E304" s="4">
        <v>40</v>
      </c>
      <c r="F304" s="4">
        <v>0</v>
      </c>
      <c r="G304" s="4">
        <v>0</v>
      </c>
      <c r="H304" s="4">
        <v>0</v>
      </c>
      <c r="I304" s="4">
        <v>310</v>
      </c>
      <c r="J304" s="4">
        <v>117.5</v>
      </c>
      <c r="K304" s="4">
        <v>80</v>
      </c>
      <c r="L304" s="4">
        <v>26.74</v>
      </c>
      <c r="M304" s="4">
        <v>80</v>
      </c>
      <c r="N304" s="4">
        <v>78</v>
      </c>
      <c r="O304" s="4">
        <v>0</v>
      </c>
      <c r="P304" s="5">
        <f>$AI$9+SUMPRODUCT($A304*$AI$10+$B304*$AI$11+$C304*$AI$12+$D304*$AI$13+$E304*$AI$14+$F304*$AI$15+$G304*$AI$16+$H304*$AI$17+$I304*$AI$18+$J304*$AI$19+$K304*$AI$20+$L304*$AI$21+$M304*$AI$22+$N304*$AI$24)</f>
        <v>-1.8003900613999999</v>
      </c>
      <c r="Q304" s="4">
        <f>EXP($P304)</f>
        <v>0.16523442407913255</v>
      </c>
      <c r="R304" s="4">
        <f>Q304/(1+Q304)</f>
        <v>0.141803589616497</v>
      </c>
      <c r="S304" s="4">
        <f>IF(O304=1,R304,1-R304)</f>
        <v>0.85819641038350303</v>
      </c>
      <c r="T304" s="4">
        <f>LOG($S304)</f>
        <v>-6.6413306342495301E-2</v>
      </c>
      <c r="U304" s="4">
        <f>IF($R304&gt;$X$15,1,0)</f>
        <v>0</v>
      </c>
      <c r="V304" s="4"/>
      <c r="W304" s="4"/>
      <c r="X304" s="4"/>
      <c r="Y304" s="4"/>
      <c r="Z304" s="4"/>
      <c r="AA304" s="4"/>
      <c r="AB304" s="4"/>
      <c r="AC304" s="4"/>
      <c r="AD304" s="4"/>
      <c r="AE304" s="4"/>
      <c r="AF304" s="4"/>
      <c r="AG304" s="4"/>
      <c r="AH304" s="4"/>
      <c r="AI304" s="4"/>
      <c r="AJ304" s="4"/>
    </row>
    <row r="305" spans="1:36" ht="15.75" hidden="1" customHeight="1">
      <c r="A305" s="4">
        <v>1</v>
      </c>
      <c r="B305" s="4">
        <v>51</v>
      </c>
      <c r="C305" s="4">
        <v>3</v>
      </c>
      <c r="D305" s="4">
        <v>0</v>
      </c>
      <c r="E305" s="4">
        <v>0</v>
      </c>
      <c r="F305" s="4">
        <v>0</v>
      </c>
      <c r="G305" s="4">
        <v>0</v>
      </c>
      <c r="H305" s="4">
        <v>0</v>
      </c>
      <c r="I305" s="4">
        <v>245</v>
      </c>
      <c r="J305" s="4">
        <v>124</v>
      </c>
      <c r="K305" s="4">
        <v>69</v>
      </c>
      <c r="L305" s="4">
        <v>21.52</v>
      </c>
      <c r="M305" s="4">
        <v>85</v>
      </c>
      <c r="N305" s="3" t="s">
        <v>56</v>
      </c>
      <c r="O305" s="4">
        <v>0</v>
      </c>
      <c r="P305" s="4"/>
      <c r="Q305" s="4"/>
      <c r="R305" s="4"/>
      <c r="S305" s="4"/>
      <c r="T305" s="4"/>
      <c r="U305" s="4"/>
      <c r="V305" s="4"/>
      <c r="W305" s="4"/>
      <c r="X305" s="4"/>
      <c r="Y305" s="4"/>
      <c r="Z305" s="4"/>
      <c r="AA305" s="4"/>
      <c r="AB305" s="4"/>
      <c r="AC305" s="4"/>
      <c r="AD305" s="4"/>
      <c r="AE305" s="4"/>
      <c r="AF305" s="4"/>
      <c r="AG305" s="4"/>
      <c r="AH305" s="4"/>
      <c r="AI305" s="4"/>
      <c r="AJ305" s="4"/>
    </row>
    <row r="306" spans="1:36" ht="15.75" customHeight="1">
      <c r="A306" s="4">
        <v>0</v>
      </c>
      <c r="B306" s="4">
        <v>34</v>
      </c>
      <c r="C306" s="4">
        <v>3</v>
      </c>
      <c r="D306" s="4">
        <v>1</v>
      </c>
      <c r="E306" s="4">
        <v>10</v>
      </c>
      <c r="F306" s="4">
        <v>0</v>
      </c>
      <c r="G306" s="4">
        <v>0</v>
      </c>
      <c r="H306" s="4">
        <v>0</v>
      </c>
      <c r="I306" s="4">
        <v>206</v>
      </c>
      <c r="J306" s="4">
        <v>101</v>
      </c>
      <c r="K306" s="4">
        <v>63</v>
      </c>
      <c r="L306" s="4">
        <v>21.5</v>
      </c>
      <c r="M306" s="4">
        <v>75</v>
      </c>
      <c r="N306" s="4">
        <v>66</v>
      </c>
      <c r="O306" s="4">
        <v>0</v>
      </c>
      <c r="P306" s="5">
        <f>$AI$9+SUMPRODUCT($A306*$AI$10+$B306*$AI$11+$C306*$AI$12+$D306*$AI$13+$E306*$AI$14+$F306*$AI$15+$G306*$AI$16+$H306*$AI$17+$I306*$AI$18+$J306*$AI$19+$K306*$AI$20+$L306*$AI$21+$M306*$AI$22+$N306*$AI$24)</f>
        <v>-3.9174857850000002</v>
      </c>
      <c r="Q306" s="4">
        <f t="shared" ref="Q306:Q309" si="105">EXP($P306)</f>
        <v>1.9891042285510554E-2</v>
      </c>
      <c r="R306" s="4">
        <f t="shared" ref="R306:R309" si="106">Q306/(1+Q306)</f>
        <v>1.9503105195370674E-2</v>
      </c>
      <c r="S306" s="4">
        <f t="shared" ref="S306:S309" si="107">IF(O306=1,R306,1-R306)</f>
        <v>0.98049689480462932</v>
      </c>
      <c r="T306" s="4">
        <f t="shared" ref="T306:T309" si="108">LOG($S306)</f>
        <v>-8.5537773876812433E-3</v>
      </c>
      <c r="U306" s="4">
        <f>IF($R306&gt;$X$15,1,0)</f>
        <v>0</v>
      </c>
      <c r="V306" s="4"/>
      <c r="W306" s="4"/>
      <c r="X306" s="4"/>
      <c r="Y306" s="4"/>
      <c r="Z306" s="4"/>
      <c r="AA306" s="4"/>
      <c r="AB306" s="4"/>
      <c r="AC306" s="4"/>
      <c r="AD306" s="4"/>
      <c r="AE306" s="4"/>
      <c r="AF306" s="4"/>
      <c r="AG306" s="4"/>
      <c r="AH306" s="4"/>
      <c r="AI306" s="4"/>
      <c r="AJ306" s="4"/>
    </row>
    <row r="307" spans="1:36" ht="15.75" customHeight="1">
      <c r="A307" s="4">
        <v>1</v>
      </c>
      <c r="B307" s="4">
        <v>41</v>
      </c>
      <c r="C307" s="4">
        <v>2</v>
      </c>
      <c r="D307" s="4">
        <v>0</v>
      </c>
      <c r="E307" s="4">
        <v>0</v>
      </c>
      <c r="F307" s="4">
        <v>0</v>
      </c>
      <c r="G307" s="4">
        <v>0</v>
      </c>
      <c r="H307" s="4">
        <v>0</v>
      </c>
      <c r="I307" s="4">
        <v>173</v>
      </c>
      <c r="J307" s="4">
        <v>130</v>
      </c>
      <c r="K307" s="4">
        <v>80</v>
      </c>
      <c r="L307" s="4">
        <v>28.39</v>
      </c>
      <c r="M307" s="4">
        <v>65</v>
      </c>
      <c r="N307" s="4">
        <v>61</v>
      </c>
      <c r="O307" s="4">
        <v>0</v>
      </c>
      <c r="P307" s="5">
        <f>$AI$9+SUMPRODUCT($A307*$AI$10+$B307*$AI$11+$C307*$AI$12+$D307*$AI$13+$E307*$AI$14+$F307*$AI$15+$G307*$AI$16+$H307*$AI$17+$I307*$AI$18+$J307*$AI$19+$K307*$AI$20+$L307*$AI$21+$M307*$AI$22+$N307*$AI$24)</f>
        <v>-2.7786485529</v>
      </c>
      <c r="Q307" s="4">
        <f t="shared" si="105"/>
        <v>6.2122405817624259E-2</v>
      </c>
      <c r="R307" s="4">
        <f t="shared" si="106"/>
        <v>5.8488932610175279E-2</v>
      </c>
      <c r="S307" s="4">
        <f t="shared" si="107"/>
        <v>0.94151106738982471</v>
      </c>
      <c r="T307" s="4">
        <f t="shared" si="108"/>
        <v>-2.6174570519244395E-2</v>
      </c>
      <c r="U307" s="4">
        <f>IF($R307&gt;$X$15,1,0)</f>
        <v>0</v>
      </c>
      <c r="V307" s="4"/>
      <c r="W307" s="4"/>
      <c r="X307" s="4"/>
      <c r="Y307" s="4"/>
      <c r="Z307" s="4"/>
      <c r="AA307" s="4"/>
      <c r="AB307" s="4"/>
      <c r="AC307" s="4"/>
      <c r="AD307" s="4"/>
      <c r="AE307" s="4"/>
      <c r="AF307" s="4"/>
      <c r="AG307" s="4"/>
      <c r="AH307" s="4"/>
      <c r="AI307" s="4"/>
      <c r="AJ307" s="4"/>
    </row>
    <row r="308" spans="1:36" ht="15.75" customHeight="1">
      <c r="A308" s="4">
        <v>0</v>
      </c>
      <c r="B308" s="4">
        <v>62</v>
      </c>
      <c r="C308" s="4">
        <v>2</v>
      </c>
      <c r="D308" s="4">
        <v>0</v>
      </c>
      <c r="E308" s="4">
        <v>0</v>
      </c>
      <c r="F308" s="4">
        <v>1</v>
      </c>
      <c r="G308" s="4">
        <v>0</v>
      </c>
      <c r="H308" s="4">
        <v>1</v>
      </c>
      <c r="I308" s="4">
        <v>283</v>
      </c>
      <c r="J308" s="4">
        <v>130</v>
      </c>
      <c r="K308" s="4">
        <v>80</v>
      </c>
      <c r="L308" s="4">
        <v>35.200000000000003</v>
      </c>
      <c r="M308" s="4">
        <v>75</v>
      </c>
      <c r="N308" s="4">
        <v>83</v>
      </c>
      <c r="O308" s="4">
        <v>0</v>
      </c>
      <c r="P308" s="5">
        <f>$AI$9+SUMPRODUCT($A308*$AI$10+$B308*$AI$11+$C308*$AI$12+$D308*$AI$13+$E308*$AI$14+$F308*$AI$15+$G308*$AI$16+$H308*$AI$17+$I308*$AI$18+$J308*$AI$19+$K308*$AI$20+$L308*$AI$21+$M308*$AI$22+$N308*$AI$24)</f>
        <v>-1.1738324320000002</v>
      </c>
      <c r="Q308" s="4">
        <f t="shared" si="105"/>
        <v>0.30917975742177989</v>
      </c>
      <c r="R308" s="4">
        <f t="shared" si="106"/>
        <v>0.23616295292455483</v>
      </c>
      <c r="S308" s="4">
        <f t="shared" si="107"/>
        <v>0.7638370470754452</v>
      </c>
      <c r="T308" s="4">
        <f t="shared" si="108"/>
        <v>-0.11699928161306314</v>
      </c>
      <c r="U308" s="4">
        <f>IF($R308&gt;$X$15,1,0)</f>
        <v>0</v>
      </c>
      <c r="V308" s="4"/>
      <c r="W308" s="4"/>
      <c r="X308" s="4"/>
      <c r="Y308" s="4"/>
      <c r="Z308" s="4"/>
      <c r="AA308" s="4"/>
      <c r="AB308" s="4"/>
      <c r="AC308" s="4"/>
      <c r="AD308" s="4"/>
      <c r="AE308" s="4"/>
      <c r="AF308" s="4"/>
      <c r="AG308" s="4"/>
      <c r="AH308" s="4"/>
      <c r="AI308" s="4"/>
      <c r="AJ308" s="4"/>
    </row>
    <row r="309" spans="1:36" ht="15.75" customHeight="1">
      <c r="A309" s="4">
        <v>1</v>
      </c>
      <c r="B309" s="4">
        <v>38</v>
      </c>
      <c r="C309" s="4">
        <v>1</v>
      </c>
      <c r="D309" s="4">
        <v>0</v>
      </c>
      <c r="E309" s="4">
        <v>0</v>
      </c>
      <c r="F309" s="4">
        <v>0</v>
      </c>
      <c r="G309" s="4">
        <v>0</v>
      </c>
      <c r="H309" s="4">
        <v>0</v>
      </c>
      <c r="I309" s="4">
        <v>319</v>
      </c>
      <c r="J309" s="4">
        <v>121</v>
      </c>
      <c r="K309" s="4">
        <v>86</v>
      </c>
      <c r="L309" s="4">
        <v>29.77</v>
      </c>
      <c r="M309" s="4">
        <v>72</v>
      </c>
      <c r="N309" s="4">
        <v>77</v>
      </c>
      <c r="O309" s="4">
        <v>0</v>
      </c>
      <c r="P309" s="5">
        <f>$AI$9+SUMPRODUCT($A309*$AI$10+$B309*$AI$11+$C309*$AI$12+$D309*$AI$13+$E309*$AI$14+$F309*$AI$15+$G309*$AI$16+$H309*$AI$17+$I309*$AI$18+$J309*$AI$19+$K309*$AI$20+$L309*$AI$21+$M309*$AI$22+$N309*$AI$24)</f>
        <v>-2.6419749847000009</v>
      </c>
      <c r="Q309" s="4">
        <f t="shared" si="105"/>
        <v>7.1220471223881879E-2</v>
      </c>
      <c r="R309" s="4">
        <f t="shared" si="106"/>
        <v>6.6485353050163107E-2</v>
      </c>
      <c r="S309" s="4">
        <f t="shared" si="107"/>
        <v>0.93351464694983688</v>
      </c>
      <c r="T309" s="4">
        <f t="shared" si="108"/>
        <v>-2.9878863532163194E-2</v>
      </c>
      <c r="U309" s="4">
        <f>IF($R309&gt;$X$15,1,0)</f>
        <v>0</v>
      </c>
      <c r="V309" s="4"/>
      <c r="W309" s="4"/>
      <c r="X309" s="4"/>
      <c r="Y309" s="4"/>
      <c r="Z309" s="4"/>
      <c r="AA309" s="4"/>
      <c r="AB309" s="4"/>
      <c r="AC309" s="4"/>
      <c r="AD309" s="4"/>
      <c r="AE309" s="4"/>
      <c r="AF309" s="4"/>
      <c r="AG309" s="4"/>
      <c r="AH309" s="4"/>
      <c r="AI309" s="4"/>
      <c r="AJ309" s="4"/>
    </row>
    <row r="310" spans="1:36" ht="15.75" hidden="1" customHeight="1">
      <c r="A310" s="4">
        <v>0</v>
      </c>
      <c r="B310" s="4">
        <v>48</v>
      </c>
      <c r="C310" s="4">
        <v>3</v>
      </c>
      <c r="D310" s="4">
        <v>0</v>
      </c>
      <c r="E310" s="4">
        <v>0</v>
      </c>
      <c r="F310" s="4">
        <v>0</v>
      </c>
      <c r="G310" s="4">
        <v>0</v>
      </c>
      <c r="H310" s="4">
        <v>0</v>
      </c>
      <c r="I310" s="4">
        <v>230</v>
      </c>
      <c r="J310" s="4">
        <v>129</v>
      </c>
      <c r="K310" s="4">
        <v>84.5</v>
      </c>
      <c r="L310" s="4">
        <v>24.73</v>
      </c>
      <c r="M310" s="4">
        <v>78</v>
      </c>
      <c r="N310" s="3" t="s">
        <v>56</v>
      </c>
      <c r="O310" s="4">
        <v>0</v>
      </c>
      <c r="P310" s="4"/>
      <c r="Q310" s="4"/>
      <c r="R310" s="4"/>
      <c r="S310" s="4"/>
      <c r="T310" s="4"/>
      <c r="U310" s="4"/>
      <c r="V310" s="4"/>
      <c r="W310" s="4"/>
      <c r="X310" s="4"/>
      <c r="Y310" s="4"/>
      <c r="Z310" s="4"/>
      <c r="AA310" s="4"/>
      <c r="AB310" s="4"/>
      <c r="AC310" s="4"/>
      <c r="AD310" s="4"/>
      <c r="AE310" s="4"/>
      <c r="AF310" s="4"/>
      <c r="AG310" s="4"/>
      <c r="AH310" s="4"/>
      <c r="AI310" s="4"/>
      <c r="AJ310" s="4"/>
    </row>
    <row r="311" spans="1:36" ht="15.75" hidden="1" customHeight="1">
      <c r="A311" s="4">
        <v>0</v>
      </c>
      <c r="B311" s="4">
        <v>55</v>
      </c>
      <c r="C311" s="4">
        <v>1</v>
      </c>
      <c r="D311" s="4">
        <v>0</v>
      </c>
      <c r="E311" s="4">
        <v>0</v>
      </c>
      <c r="F311" s="4">
        <v>0</v>
      </c>
      <c r="G311" s="4">
        <v>0</v>
      </c>
      <c r="H311" s="4">
        <v>0</v>
      </c>
      <c r="I311" s="4">
        <v>220</v>
      </c>
      <c r="J311" s="4">
        <v>117.5</v>
      </c>
      <c r="K311" s="4">
        <v>84</v>
      </c>
      <c r="L311" s="4">
        <v>26.2</v>
      </c>
      <c r="M311" s="4">
        <v>90</v>
      </c>
      <c r="N311" s="3" t="s">
        <v>56</v>
      </c>
      <c r="O311" s="4">
        <v>0</v>
      </c>
      <c r="P311" s="4"/>
      <c r="Q311" s="4"/>
      <c r="R311" s="4"/>
      <c r="S311" s="4"/>
      <c r="T311" s="4"/>
      <c r="U311" s="4"/>
      <c r="V311" s="4"/>
      <c r="W311" s="4"/>
      <c r="X311" s="4"/>
      <c r="Y311" s="4"/>
      <c r="Z311" s="4"/>
      <c r="AA311" s="4"/>
      <c r="AB311" s="4"/>
      <c r="AC311" s="4"/>
      <c r="AD311" s="4"/>
      <c r="AE311" s="4"/>
      <c r="AF311" s="4"/>
      <c r="AG311" s="4"/>
      <c r="AH311" s="4"/>
      <c r="AI311" s="4"/>
      <c r="AJ311" s="4"/>
    </row>
    <row r="312" spans="1:36" ht="15.75" customHeight="1">
      <c r="A312" s="4">
        <v>0</v>
      </c>
      <c r="B312" s="4">
        <v>55</v>
      </c>
      <c r="C312" s="4">
        <v>1</v>
      </c>
      <c r="D312" s="4">
        <v>0</v>
      </c>
      <c r="E312" s="4">
        <v>0</v>
      </c>
      <c r="F312" s="4">
        <v>0</v>
      </c>
      <c r="G312" s="4">
        <v>0</v>
      </c>
      <c r="H312" s="4">
        <v>0</v>
      </c>
      <c r="I312" s="4">
        <v>282</v>
      </c>
      <c r="J312" s="4">
        <v>158.5</v>
      </c>
      <c r="K312" s="4">
        <v>81</v>
      </c>
      <c r="L312" s="4">
        <v>30.24</v>
      </c>
      <c r="M312" s="4">
        <v>54</v>
      </c>
      <c r="N312" s="4">
        <v>70</v>
      </c>
      <c r="O312" s="4">
        <v>0</v>
      </c>
      <c r="P312" s="5">
        <f>$AI$9+SUMPRODUCT($A312*$AI$10+$B312*$AI$11+$C312*$AI$12+$D312*$AI$13+$E312*$AI$14+$F312*$AI$15+$G312*$AI$16+$H312*$AI$17+$I312*$AI$18+$J312*$AI$19+$K312*$AI$20+$L312*$AI$21+$M312*$AI$22+$N312*$AI$24)</f>
        <v>-1.5956587864000014</v>
      </c>
      <c r="Q312" s="4">
        <f t="shared" ref="Q312:Q317" si="109">EXP($P312)</f>
        <v>0.20277489914495692</v>
      </c>
      <c r="R312" s="4">
        <f t="shared" ref="R312:R317" si="110">Q312/(1+Q312)</f>
        <v>0.1685892341859711</v>
      </c>
      <c r="S312" s="4">
        <f t="shared" ref="S312:S317" si="111">IF(O312=1,R312,1-R312)</f>
        <v>0.83141076581402884</v>
      </c>
      <c r="T312" s="4">
        <f t="shared" ref="T312:T317" si="112">LOG($S312)</f>
        <v>-8.0184356178908692E-2</v>
      </c>
      <c r="U312" s="4">
        <f>IF($R312&gt;$X$15,1,0)</f>
        <v>0</v>
      </c>
      <c r="V312" s="4"/>
      <c r="W312" s="4"/>
      <c r="X312" s="4"/>
      <c r="Y312" s="4"/>
      <c r="Z312" s="4"/>
      <c r="AA312" s="4"/>
      <c r="AB312" s="4"/>
      <c r="AC312" s="4"/>
      <c r="AD312" s="4"/>
      <c r="AE312" s="4"/>
      <c r="AF312" s="4"/>
      <c r="AG312" s="4"/>
      <c r="AH312" s="4"/>
      <c r="AI312" s="4"/>
      <c r="AJ312" s="4"/>
    </row>
    <row r="313" spans="1:36" ht="15.75" customHeight="1">
      <c r="A313" s="4">
        <v>0</v>
      </c>
      <c r="B313" s="4">
        <v>46</v>
      </c>
      <c r="C313" s="4">
        <v>2</v>
      </c>
      <c r="D313" s="4">
        <v>1</v>
      </c>
      <c r="E313" s="4">
        <v>20</v>
      </c>
      <c r="F313" s="4">
        <v>0</v>
      </c>
      <c r="G313" s="4">
        <v>0</v>
      </c>
      <c r="H313" s="4">
        <v>0</v>
      </c>
      <c r="I313" s="4">
        <v>188</v>
      </c>
      <c r="J313" s="4">
        <v>97</v>
      </c>
      <c r="K313" s="4">
        <v>65</v>
      </c>
      <c r="L313" s="4">
        <v>21.17</v>
      </c>
      <c r="M313" s="4">
        <v>68</v>
      </c>
      <c r="N313" s="4">
        <v>60</v>
      </c>
      <c r="O313" s="4">
        <v>0</v>
      </c>
      <c r="P313" s="5">
        <f>$AI$9+SUMPRODUCT($A313*$AI$10+$B313*$AI$11+$C313*$AI$12+$D313*$AI$13+$E313*$AI$14+$F313*$AI$15+$G313*$AI$16+$H313*$AI$17+$I313*$AI$18+$J313*$AI$19+$K313*$AI$20+$L313*$AI$21+$M313*$AI$22+$N313*$AI$24)</f>
        <v>-3.0640881387000016</v>
      </c>
      <c r="Q313" s="4">
        <f t="shared" si="109"/>
        <v>4.6696403099386476E-2</v>
      </c>
      <c r="R313" s="4">
        <f t="shared" si="110"/>
        <v>4.4613130379652734E-2</v>
      </c>
      <c r="S313" s="4">
        <f t="shared" si="111"/>
        <v>0.95538686962034725</v>
      </c>
      <c r="T313" s="4">
        <f t="shared" si="112"/>
        <v>-1.9820731747048684E-2</v>
      </c>
      <c r="U313" s="4">
        <f>IF($R313&gt;$X$15,1,0)</f>
        <v>0</v>
      </c>
      <c r="V313" s="4"/>
      <c r="W313" s="4"/>
      <c r="X313" s="4"/>
      <c r="Y313" s="4"/>
      <c r="Z313" s="4"/>
      <c r="AA313" s="4"/>
      <c r="AB313" s="4"/>
      <c r="AC313" s="4"/>
      <c r="AD313" s="4"/>
      <c r="AE313" s="4"/>
      <c r="AF313" s="4"/>
      <c r="AG313" s="4"/>
      <c r="AH313" s="4"/>
      <c r="AI313" s="4"/>
      <c r="AJ313" s="4"/>
    </row>
    <row r="314" spans="1:36" ht="15.75" hidden="1" customHeight="1">
      <c r="A314" s="4">
        <v>1</v>
      </c>
      <c r="B314" s="4">
        <v>36</v>
      </c>
      <c r="C314" s="3" t="s">
        <v>56</v>
      </c>
      <c r="D314" s="4">
        <v>1</v>
      </c>
      <c r="E314" s="4">
        <v>20</v>
      </c>
      <c r="F314" s="4">
        <v>0</v>
      </c>
      <c r="G314" s="4">
        <v>0</v>
      </c>
      <c r="H314" s="4">
        <v>1</v>
      </c>
      <c r="I314" s="4">
        <v>304</v>
      </c>
      <c r="J314" s="4">
        <v>118</v>
      </c>
      <c r="K314" s="4">
        <v>90</v>
      </c>
      <c r="L314" s="4">
        <v>32.630000000000003</v>
      </c>
      <c r="M314" s="4">
        <v>71</v>
      </c>
      <c r="N314" s="4">
        <v>80</v>
      </c>
      <c r="O314" s="4">
        <v>1</v>
      </c>
      <c r="P314" s="4" t="e">
        <f>$AI$9+SUMPRODUCT($A314*$AI$10+$B314*$AI$11+$C314*$AI$12+$D314*$AI$13+$E314*$AI$14+$F314*$AI$15+$G314*$AI$16+$H314*$AI$17+$I314*$AI$18+$J314*$AI$19+$K314*$AI$20+$L314*$AI$21+$M314*$AI$22+$N314*$AI$24)</f>
        <v>#VALUE!</v>
      </c>
      <c r="Q314" s="4" t="e">
        <f t="shared" si="109"/>
        <v>#VALUE!</v>
      </c>
      <c r="R314" s="4" t="e">
        <f t="shared" si="110"/>
        <v>#VALUE!</v>
      </c>
      <c r="S314" s="4" t="e">
        <f t="shared" si="111"/>
        <v>#VALUE!</v>
      </c>
      <c r="T314" s="4" t="e">
        <f t="shared" si="112"/>
        <v>#VALUE!</v>
      </c>
      <c r="U314" s="4" t="e">
        <f t="shared" ref="U314:U315" si="113">IF($R314&gt;0.5,1,0)</f>
        <v>#VALUE!</v>
      </c>
      <c r="V314" s="4"/>
      <c r="W314" s="4"/>
      <c r="X314" s="4"/>
      <c r="Y314" s="4"/>
      <c r="Z314" s="4"/>
      <c r="AA314" s="4"/>
      <c r="AB314" s="4"/>
      <c r="AC314" s="4"/>
      <c r="AD314" s="4"/>
      <c r="AE314" s="4"/>
      <c r="AF314" s="4"/>
      <c r="AG314" s="4"/>
      <c r="AH314" s="4"/>
      <c r="AI314" s="4"/>
      <c r="AJ314" s="4"/>
    </row>
    <row r="315" spans="1:36" ht="15.75" hidden="1" customHeight="1">
      <c r="A315" s="4">
        <v>0</v>
      </c>
      <c r="B315" s="4">
        <v>52</v>
      </c>
      <c r="C315" s="3" t="s">
        <v>56</v>
      </c>
      <c r="D315" s="4">
        <v>0</v>
      </c>
      <c r="E315" s="4">
        <v>0</v>
      </c>
      <c r="F315" s="4">
        <v>0</v>
      </c>
      <c r="G315" s="4">
        <v>0</v>
      </c>
      <c r="H315" s="4">
        <v>0</v>
      </c>
      <c r="I315" s="4">
        <v>268</v>
      </c>
      <c r="J315" s="4">
        <v>109</v>
      </c>
      <c r="K315" s="4">
        <v>70</v>
      </c>
      <c r="L315" s="4">
        <v>23.74</v>
      </c>
      <c r="M315" s="4">
        <v>75</v>
      </c>
      <c r="N315" s="4">
        <v>78</v>
      </c>
      <c r="O315" s="4">
        <v>0</v>
      </c>
      <c r="P315" s="4" t="e">
        <f>$AI$9+SUMPRODUCT($A315*$AI$10+$B315*$AI$11+$C315*$AI$12+$D315*$AI$13+$E315*$AI$14+$F315*$AI$15+$G315*$AI$16+$H315*$AI$17+$I315*$AI$18+$J315*$AI$19+$K315*$AI$20+$L315*$AI$21+$M315*$AI$22+$N315*$AI$24)</f>
        <v>#VALUE!</v>
      </c>
      <c r="Q315" s="4" t="e">
        <f t="shared" si="109"/>
        <v>#VALUE!</v>
      </c>
      <c r="R315" s="4" t="e">
        <f t="shared" si="110"/>
        <v>#VALUE!</v>
      </c>
      <c r="S315" s="4" t="e">
        <f t="shared" si="111"/>
        <v>#VALUE!</v>
      </c>
      <c r="T315" s="4" t="e">
        <f t="shared" si="112"/>
        <v>#VALUE!</v>
      </c>
      <c r="U315" s="4" t="e">
        <f t="shared" si="113"/>
        <v>#VALUE!</v>
      </c>
      <c r="V315" s="4"/>
      <c r="W315" s="4"/>
      <c r="X315" s="4"/>
      <c r="Y315" s="4"/>
      <c r="Z315" s="4"/>
      <c r="AA315" s="4"/>
      <c r="AB315" s="4"/>
      <c r="AC315" s="4"/>
      <c r="AD315" s="4"/>
      <c r="AE315" s="4"/>
      <c r="AF315" s="4"/>
      <c r="AG315" s="4"/>
      <c r="AH315" s="4"/>
      <c r="AI315" s="4"/>
      <c r="AJ315" s="4"/>
    </row>
    <row r="316" spans="1:36" ht="15.75" customHeight="1">
      <c r="A316" s="4">
        <v>1</v>
      </c>
      <c r="B316" s="4">
        <v>49</v>
      </c>
      <c r="C316" s="4">
        <v>1</v>
      </c>
      <c r="D316" s="4">
        <v>1</v>
      </c>
      <c r="E316" s="4">
        <v>20</v>
      </c>
      <c r="F316" s="4">
        <v>0</v>
      </c>
      <c r="G316" s="4">
        <v>0</v>
      </c>
      <c r="H316" s="4">
        <v>0</v>
      </c>
      <c r="I316" s="4">
        <v>221</v>
      </c>
      <c r="J316" s="4">
        <v>101</v>
      </c>
      <c r="K316" s="4">
        <v>61</v>
      </c>
      <c r="L316" s="4">
        <v>23.94</v>
      </c>
      <c r="M316" s="4">
        <v>75</v>
      </c>
      <c r="N316" s="4">
        <v>79</v>
      </c>
      <c r="O316" s="4">
        <v>0</v>
      </c>
      <c r="P316" s="5">
        <f>$AI$9+SUMPRODUCT($A316*$AI$10+$B316*$AI$11+$C316*$AI$12+$D316*$AI$13+$E316*$AI$14+$F316*$AI$15+$G316*$AI$16+$H316*$AI$17+$I316*$AI$18+$J316*$AI$19+$K316*$AI$20+$L316*$AI$21+$M316*$AI$22+$N316*$AI$24)</f>
        <v>-1.9810020734000009</v>
      </c>
      <c r="Q316" s="4">
        <f t="shared" si="109"/>
        <v>0.13793095109886416</v>
      </c>
      <c r="R316" s="4">
        <f t="shared" si="110"/>
        <v>0.12121205681739175</v>
      </c>
      <c r="S316" s="4">
        <f t="shared" si="111"/>
        <v>0.87878794318260822</v>
      </c>
      <c r="T316" s="4">
        <f t="shared" si="112"/>
        <v>-5.6115910155239569E-2</v>
      </c>
      <c r="U316" s="4">
        <f>IF($R316&gt;$X$15,1,0)</f>
        <v>0</v>
      </c>
      <c r="V316" s="4"/>
      <c r="W316" s="4"/>
      <c r="X316" s="4"/>
      <c r="Y316" s="4"/>
      <c r="Z316" s="4"/>
      <c r="AA316" s="4"/>
      <c r="AB316" s="4"/>
      <c r="AC316" s="4"/>
      <c r="AD316" s="4"/>
      <c r="AE316" s="4"/>
      <c r="AF316" s="4"/>
      <c r="AG316" s="4"/>
      <c r="AH316" s="4"/>
      <c r="AI316" s="4"/>
      <c r="AJ316" s="4"/>
    </row>
    <row r="317" spans="1:36" ht="15.75" customHeight="1">
      <c r="A317" s="4">
        <v>0</v>
      </c>
      <c r="B317" s="4">
        <v>39</v>
      </c>
      <c r="C317" s="4">
        <v>3</v>
      </c>
      <c r="D317" s="4">
        <v>1</v>
      </c>
      <c r="E317" s="4">
        <v>20</v>
      </c>
      <c r="F317" s="4">
        <v>0</v>
      </c>
      <c r="G317" s="4">
        <v>0</v>
      </c>
      <c r="H317" s="4">
        <v>0</v>
      </c>
      <c r="I317" s="4">
        <v>269</v>
      </c>
      <c r="J317" s="4">
        <v>97</v>
      </c>
      <c r="K317" s="4">
        <v>64</v>
      </c>
      <c r="L317" s="4">
        <v>23.09</v>
      </c>
      <c r="M317" s="4">
        <v>82</v>
      </c>
      <c r="N317" s="4">
        <v>67</v>
      </c>
      <c r="O317" s="4">
        <v>0</v>
      </c>
      <c r="P317" s="5">
        <f>$AI$9+SUMPRODUCT($A317*$AI$10+$B317*$AI$11+$C317*$AI$12+$D317*$AI$13+$E317*$AI$14+$F317*$AI$15+$G317*$AI$16+$H317*$AI$17+$I317*$AI$18+$J317*$AI$19+$K317*$AI$20+$L317*$AI$21+$M317*$AI$22+$N317*$AI$24)</f>
        <v>-3.3448830899000006</v>
      </c>
      <c r="Q317" s="4">
        <f t="shared" si="109"/>
        <v>3.5264337673871403E-2</v>
      </c>
      <c r="R317" s="4">
        <f t="shared" si="110"/>
        <v>3.4063124161223021E-2</v>
      </c>
      <c r="S317" s="4">
        <f t="shared" si="111"/>
        <v>0.96593687583877696</v>
      </c>
      <c r="T317" s="4">
        <f t="shared" si="112"/>
        <v>-1.5051253885381435E-2</v>
      </c>
      <c r="U317" s="4">
        <f>IF($R317&gt;$X$15,1,0)</f>
        <v>0</v>
      </c>
      <c r="V317" s="4"/>
      <c r="W317" s="4"/>
      <c r="X317" s="4"/>
      <c r="Y317" s="4"/>
      <c r="Z317" s="4"/>
      <c r="AA317" s="4"/>
      <c r="AB317" s="4"/>
      <c r="AC317" s="4"/>
      <c r="AD317" s="4"/>
      <c r="AE317" s="4"/>
      <c r="AF317" s="4"/>
      <c r="AG317" s="4"/>
      <c r="AH317" s="4"/>
      <c r="AI317" s="4"/>
      <c r="AJ317" s="4"/>
    </row>
    <row r="318" spans="1:36" ht="15.75" hidden="1" customHeight="1">
      <c r="A318" s="4">
        <v>0</v>
      </c>
      <c r="B318" s="4">
        <v>54</v>
      </c>
      <c r="C318" s="4">
        <v>2</v>
      </c>
      <c r="D318" s="4">
        <v>0</v>
      </c>
      <c r="E318" s="4">
        <v>0</v>
      </c>
      <c r="F318" s="4">
        <v>0</v>
      </c>
      <c r="G318" s="4">
        <v>0</v>
      </c>
      <c r="H318" s="4">
        <v>0</v>
      </c>
      <c r="I318" s="4">
        <v>288</v>
      </c>
      <c r="J318" s="4">
        <v>137.5</v>
      </c>
      <c r="K318" s="4">
        <v>77.5</v>
      </c>
      <c r="L318" s="4">
        <v>22.19</v>
      </c>
      <c r="M318" s="4">
        <v>68</v>
      </c>
      <c r="N318" s="3" t="s">
        <v>56</v>
      </c>
      <c r="O318" s="4">
        <v>0</v>
      </c>
      <c r="P318" s="4"/>
      <c r="Q318" s="4"/>
      <c r="R318" s="4"/>
      <c r="S318" s="4"/>
      <c r="T318" s="4"/>
      <c r="U318" s="4"/>
      <c r="V318" s="4"/>
      <c r="W318" s="4"/>
      <c r="X318" s="4"/>
      <c r="Y318" s="4"/>
      <c r="Z318" s="4"/>
      <c r="AA318" s="4"/>
      <c r="AB318" s="4"/>
      <c r="AC318" s="4"/>
      <c r="AD318" s="4"/>
      <c r="AE318" s="4"/>
      <c r="AF318" s="4"/>
      <c r="AG318" s="4"/>
      <c r="AH318" s="4"/>
      <c r="AI318" s="4"/>
      <c r="AJ318" s="4"/>
    </row>
    <row r="319" spans="1:36" ht="15.75" customHeight="1">
      <c r="A319" s="4">
        <v>0</v>
      </c>
      <c r="B319" s="4">
        <v>47</v>
      </c>
      <c r="C319" s="4">
        <v>3</v>
      </c>
      <c r="D319" s="4">
        <v>0</v>
      </c>
      <c r="E319" s="4">
        <v>0</v>
      </c>
      <c r="F319" s="4">
        <v>0</v>
      </c>
      <c r="G319" s="4">
        <v>0</v>
      </c>
      <c r="H319" s="4">
        <v>0</v>
      </c>
      <c r="I319" s="4">
        <v>250</v>
      </c>
      <c r="J319" s="4">
        <v>114</v>
      </c>
      <c r="K319" s="4">
        <v>77</v>
      </c>
      <c r="L319" s="4">
        <v>24.16</v>
      </c>
      <c r="M319" s="4">
        <v>80</v>
      </c>
      <c r="N319" s="4">
        <v>93</v>
      </c>
      <c r="O319" s="4">
        <v>0</v>
      </c>
      <c r="P319" s="5">
        <f>$AI$9+SUMPRODUCT($A319*$AI$10+$B319*$AI$11+$C319*$AI$12+$D319*$AI$13+$E319*$AI$14+$F319*$AI$15+$G319*$AI$16+$H319*$AI$17+$I319*$AI$18+$J319*$AI$19+$K319*$AI$20+$L319*$AI$21+$M319*$AI$22+$N319*$AI$24)</f>
        <v>-2.8989586676000005</v>
      </c>
      <c r="Q319" s="4">
        <f t="shared" ref="Q319:Q322" si="114">EXP($P319)</f>
        <v>5.5080547361413969E-2</v>
      </c>
      <c r="R319" s="4">
        <f t="shared" ref="R319:R322" si="115">Q319/(1+Q319)</f>
        <v>5.2205063868499442E-2</v>
      </c>
      <c r="S319" s="4">
        <f t="shared" ref="S319:S322" si="116">IF(O319=1,R319,1-R319)</f>
        <v>0.94779493613150056</v>
      </c>
      <c r="T319" s="4">
        <f t="shared" ref="T319:T322" si="117">LOG($S319)</f>
        <v>-2.3285615974264141E-2</v>
      </c>
      <c r="U319" s="4">
        <f>IF($R319&gt;$X$15,1,0)</f>
        <v>0</v>
      </c>
      <c r="V319" s="4"/>
      <c r="W319" s="4"/>
      <c r="X319" s="4"/>
      <c r="Y319" s="4"/>
      <c r="Z319" s="4"/>
      <c r="AA319" s="4"/>
      <c r="AB319" s="4"/>
      <c r="AC319" s="4"/>
      <c r="AD319" s="4"/>
      <c r="AE319" s="4"/>
      <c r="AF319" s="4"/>
      <c r="AG319" s="4"/>
      <c r="AH319" s="4"/>
      <c r="AI319" s="4"/>
      <c r="AJ319" s="4"/>
    </row>
    <row r="320" spans="1:36" ht="15.75" customHeight="1">
      <c r="A320" s="4">
        <v>1</v>
      </c>
      <c r="B320" s="4">
        <v>62</v>
      </c>
      <c r="C320" s="4">
        <v>1</v>
      </c>
      <c r="D320" s="4">
        <v>1</v>
      </c>
      <c r="E320" s="4">
        <v>20</v>
      </c>
      <c r="F320" s="4">
        <v>0</v>
      </c>
      <c r="G320" s="4">
        <v>0</v>
      </c>
      <c r="H320" s="4">
        <v>1</v>
      </c>
      <c r="I320" s="4">
        <v>194</v>
      </c>
      <c r="J320" s="4">
        <v>151.5</v>
      </c>
      <c r="K320" s="4">
        <v>88</v>
      </c>
      <c r="L320" s="4">
        <v>21.61</v>
      </c>
      <c r="M320" s="4">
        <v>75</v>
      </c>
      <c r="N320" s="4">
        <v>105</v>
      </c>
      <c r="O320" s="4">
        <v>1</v>
      </c>
      <c r="P320" s="5">
        <f>$AI$9+SUMPRODUCT($A320*$AI$10+$B320*$AI$11+$C320*$AI$12+$D320*$AI$13+$E320*$AI$14+$F320*$AI$15+$G320*$AI$16+$H320*$AI$17+$I320*$AI$18+$J320*$AI$19+$K320*$AI$20+$L320*$AI$21+$M320*$AI$22+$N320*$AI$24)</f>
        <v>-0.14367785710000192</v>
      </c>
      <c r="Q320" s="4">
        <f t="shared" si="114"/>
        <v>0.86616673258346677</v>
      </c>
      <c r="R320" s="4">
        <f t="shared" si="115"/>
        <v>0.46414219986891031</v>
      </c>
      <c r="S320" s="4">
        <f t="shared" si="116"/>
        <v>0.46414219986891031</v>
      </c>
      <c r="T320" s="4">
        <f t="shared" si="117"/>
        <v>-0.33334894367529194</v>
      </c>
      <c r="U320" s="4">
        <f>IF($R320&gt;$X$15,1,0)</f>
        <v>1</v>
      </c>
      <c r="V320" s="4"/>
      <c r="W320" s="4"/>
      <c r="X320" s="4"/>
      <c r="Y320" s="4"/>
      <c r="Z320" s="4"/>
      <c r="AA320" s="4"/>
      <c r="AB320" s="4"/>
      <c r="AC320" s="4"/>
      <c r="AD320" s="4"/>
      <c r="AE320" s="4"/>
      <c r="AF320" s="4"/>
      <c r="AG320" s="4"/>
      <c r="AH320" s="4"/>
      <c r="AI320" s="4"/>
      <c r="AJ320" s="4"/>
    </row>
    <row r="321" spans="1:36" ht="15.75" customHeight="1">
      <c r="A321" s="4">
        <v>1</v>
      </c>
      <c r="B321" s="4">
        <v>39</v>
      </c>
      <c r="C321" s="4">
        <v>1</v>
      </c>
      <c r="D321" s="4">
        <v>1</v>
      </c>
      <c r="E321" s="4">
        <v>20</v>
      </c>
      <c r="F321" s="4">
        <v>0</v>
      </c>
      <c r="G321" s="4">
        <v>0</v>
      </c>
      <c r="H321" s="4">
        <v>0</v>
      </c>
      <c r="I321" s="4">
        <v>258</v>
      </c>
      <c r="J321" s="4">
        <v>110</v>
      </c>
      <c r="K321" s="4">
        <v>65</v>
      </c>
      <c r="L321" s="4">
        <v>19.97</v>
      </c>
      <c r="M321" s="4">
        <v>65</v>
      </c>
      <c r="N321" s="4">
        <v>85</v>
      </c>
      <c r="O321" s="4">
        <v>0</v>
      </c>
      <c r="P321" s="5">
        <f>$AI$9+SUMPRODUCT($A321*$AI$10+$B321*$AI$11+$C321*$AI$12+$D321*$AI$13+$E321*$AI$14+$F321*$AI$15+$G321*$AI$16+$H321*$AI$17+$I321*$AI$18+$J321*$AI$19+$K321*$AI$20+$L321*$AI$21+$M321*$AI$22+$N321*$AI$24)</f>
        <v>-2.357921256700001</v>
      </c>
      <c r="Q321" s="4">
        <f t="shared" si="114"/>
        <v>9.4616702747179204E-2</v>
      </c>
      <c r="R321" s="4">
        <f t="shared" si="115"/>
        <v>8.643820481609496E-2</v>
      </c>
      <c r="S321" s="4">
        <f t="shared" si="116"/>
        <v>0.91356179518390501</v>
      </c>
      <c r="T321" s="4">
        <f t="shared" si="117"/>
        <v>-3.9262070752940324E-2</v>
      </c>
      <c r="U321" s="4">
        <f>IF($R321&gt;$X$15,1,0)</f>
        <v>0</v>
      </c>
      <c r="V321" s="4"/>
      <c r="W321" s="4"/>
      <c r="X321" s="4"/>
      <c r="Y321" s="4"/>
      <c r="Z321" s="4"/>
      <c r="AA321" s="4"/>
      <c r="AB321" s="4"/>
      <c r="AC321" s="4"/>
      <c r="AD321" s="4"/>
      <c r="AE321" s="4"/>
      <c r="AF321" s="4"/>
      <c r="AG321" s="4"/>
      <c r="AH321" s="4"/>
      <c r="AI321" s="4"/>
      <c r="AJ321" s="4"/>
    </row>
    <row r="322" spans="1:36" ht="15.75" customHeight="1">
      <c r="A322" s="4">
        <v>1</v>
      </c>
      <c r="B322" s="4">
        <v>45</v>
      </c>
      <c r="C322" s="4">
        <v>1</v>
      </c>
      <c r="D322" s="4">
        <v>1</v>
      </c>
      <c r="E322" s="4">
        <v>5</v>
      </c>
      <c r="F322" s="4">
        <v>0</v>
      </c>
      <c r="G322" s="4">
        <v>0</v>
      </c>
      <c r="H322" s="4">
        <v>0</v>
      </c>
      <c r="I322" s="4">
        <v>272</v>
      </c>
      <c r="J322" s="4">
        <v>140</v>
      </c>
      <c r="K322" s="4">
        <v>94</v>
      </c>
      <c r="L322" s="4">
        <v>27.87</v>
      </c>
      <c r="M322" s="4">
        <v>61</v>
      </c>
      <c r="N322" s="4">
        <v>79</v>
      </c>
      <c r="O322" s="4">
        <v>0</v>
      </c>
      <c r="P322" s="5">
        <f>$AI$9+SUMPRODUCT($A322*$AI$10+$B322*$AI$11+$C322*$AI$12+$D322*$AI$13+$E322*$AI$14+$F322*$AI$15+$G322*$AI$16+$H322*$AI$17+$I322*$AI$18+$J322*$AI$19+$K322*$AI$20+$L322*$AI$21+$M322*$AI$22+$N322*$AI$24)</f>
        <v>-1.8495636057000002</v>
      </c>
      <c r="Q322" s="4">
        <f t="shared" si="114"/>
        <v>0.15730579869105496</v>
      </c>
      <c r="R322" s="4">
        <f t="shared" si="115"/>
        <v>0.13592414284018295</v>
      </c>
      <c r="S322" s="4">
        <f t="shared" si="116"/>
        <v>0.86407585715981705</v>
      </c>
      <c r="T322" s="4">
        <f t="shared" si="117"/>
        <v>-6.3448129164870429E-2</v>
      </c>
      <c r="U322" s="4">
        <f>IF($R322&gt;$X$15,1,0)</f>
        <v>0</v>
      </c>
      <c r="V322" s="4"/>
      <c r="W322" s="4"/>
      <c r="X322" s="4"/>
      <c r="Y322" s="4"/>
      <c r="Z322" s="4"/>
      <c r="AA322" s="4"/>
      <c r="AB322" s="4"/>
      <c r="AC322" s="4"/>
      <c r="AD322" s="4"/>
      <c r="AE322" s="4"/>
      <c r="AF322" s="4"/>
      <c r="AG322" s="4"/>
      <c r="AH322" s="4"/>
      <c r="AI322" s="4"/>
      <c r="AJ322" s="4"/>
    </row>
    <row r="323" spans="1:36" ht="15.75" hidden="1" customHeight="1">
      <c r="A323" s="4">
        <v>0</v>
      </c>
      <c r="B323" s="4">
        <v>39</v>
      </c>
      <c r="C323" s="4">
        <v>2</v>
      </c>
      <c r="D323" s="4">
        <v>0</v>
      </c>
      <c r="E323" s="4">
        <v>0</v>
      </c>
      <c r="F323" s="3" t="s">
        <v>56</v>
      </c>
      <c r="G323" s="4">
        <v>0</v>
      </c>
      <c r="H323" s="4">
        <v>0</v>
      </c>
      <c r="I323" s="4">
        <v>242</v>
      </c>
      <c r="J323" s="4">
        <v>113</v>
      </c>
      <c r="K323" s="4">
        <v>85</v>
      </c>
      <c r="L323" s="4">
        <v>25.54</v>
      </c>
      <c r="M323" s="4">
        <v>85</v>
      </c>
      <c r="N323" s="4">
        <v>104</v>
      </c>
      <c r="O323" s="4">
        <v>0</v>
      </c>
      <c r="P323" s="4"/>
      <c r="Q323" s="4"/>
      <c r="R323" s="4"/>
      <c r="S323" s="4"/>
      <c r="T323" s="4"/>
      <c r="U323" s="4"/>
      <c r="V323" s="4"/>
      <c r="W323" s="4"/>
      <c r="X323" s="4"/>
      <c r="Y323" s="4"/>
      <c r="Z323" s="4"/>
      <c r="AA323" s="4"/>
      <c r="AB323" s="4"/>
      <c r="AC323" s="4"/>
      <c r="AD323" s="4"/>
      <c r="AE323" s="4"/>
      <c r="AF323" s="4"/>
      <c r="AG323" s="4"/>
      <c r="AH323" s="4"/>
      <c r="AI323" s="4"/>
      <c r="AJ323" s="4"/>
    </row>
    <row r="324" spans="1:36" ht="15.75" hidden="1" customHeight="1">
      <c r="A324" s="4">
        <v>0</v>
      </c>
      <c r="B324" s="4">
        <v>46</v>
      </c>
      <c r="C324" s="4">
        <v>1</v>
      </c>
      <c r="D324" s="4">
        <v>1</v>
      </c>
      <c r="E324" s="4">
        <v>30</v>
      </c>
      <c r="F324" s="4">
        <v>0</v>
      </c>
      <c r="G324" s="4">
        <v>0</v>
      </c>
      <c r="H324" s="4">
        <v>0</v>
      </c>
      <c r="I324" s="4">
        <v>219</v>
      </c>
      <c r="J324" s="4">
        <v>107</v>
      </c>
      <c r="K324" s="4">
        <v>69</v>
      </c>
      <c r="L324" s="4">
        <v>21.4</v>
      </c>
      <c r="M324" s="4">
        <v>66</v>
      </c>
      <c r="N324" s="3" t="s">
        <v>56</v>
      </c>
      <c r="O324" s="4">
        <v>0</v>
      </c>
      <c r="P324" s="4"/>
      <c r="Q324" s="4"/>
      <c r="R324" s="4"/>
      <c r="S324" s="4"/>
      <c r="T324" s="4"/>
      <c r="U324" s="4"/>
      <c r="V324" s="4"/>
      <c r="W324" s="4"/>
      <c r="X324" s="4"/>
      <c r="Y324" s="4"/>
      <c r="Z324" s="4"/>
      <c r="AA324" s="4"/>
      <c r="AB324" s="4"/>
      <c r="AC324" s="4"/>
      <c r="AD324" s="4"/>
      <c r="AE324" s="4"/>
      <c r="AF324" s="4"/>
      <c r="AG324" s="4"/>
      <c r="AH324" s="4"/>
      <c r="AI324" s="4"/>
      <c r="AJ324" s="4"/>
    </row>
    <row r="325" spans="1:36" ht="15.75" customHeight="1">
      <c r="A325" s="4">
        <v>0</v>
      </c>
      <c r="B325" s="4">
        <v>63</v>
      </c>
      <c r="C325" s="4">
        <v>1</v>
      </c>
      <c r="D325" s="4">
        <v>1</v>
      </c>
      <c r="E325" s="4">
        <v>20</v>
      </c>
      <c r="F325" s="4">
        <v>0</v>
      </c>
      <c r="G325" s="4">
        <v>0</v>
      </c>
      <c r="H325" s="4">
        <v>0</v>
      </c>
      <c r="I325" s="4">
        <v>260</v>
      </c>
      <c r="J325" s="4">
        <v>168</v>
      </c>
      <c r="K325" s="4">
        <v>98</v>
      </c>
      <c r="L325" s="4">
        <v>21.05</v>
      </c>
      <c r="M325" s="4">
        <v>85</v>
      </c>
      <c r="N325" s="4">
        <v>73</v>
      </c>
      <c r="O325" s="4">
        <v>0</v>
      </c>
      <c r="P325" s="5">
        <f>$AI$9+SUMPRODUCT($A325*$AI$10+$B325*$AI$11+$C325*$AI$12+$D325*$AI$13+$E325*$AI$14+$F325*$AI$15+$G325*$AI$16+$H325*$AI$17+$I325*$AI$18+$J325*$AI$19+$K325*$AI$20+$L325*$AI$21+$M325*$AI$22+$N325*$AI$24)</f>
        <v>-0.77449435550000167</v>
      </c>
      <c r="Q325" s="4">
        <f t="shared" ref="Q325:Q337" si="118">EXP($P325)</f>
        <v>0.46093679223741735</v>
      </c>
      <c r="R325" s="4">
        <f t="shared" ref="R325:R337" si="119">Q325/(1+Q325)</f>
        <v>0.31550768978272836</v>
      </c>
      <c r="S325" s="4">
        <f t="shared" ref="S325:S337" si="120">IF(O325=1,R325,1-R325)</f>
        <v>0.68449231021727164</v>
      </c>
      <c r="T325" s="4">
        <f t="shared" ref="T325:T337" si="121">LOG($S325)</f>
        <v>-0.16463142649122578</v>
      </c>
      <c r="U325" s="4">
        <f>IF($R325&gt;$X$15,1,0)</f>
        <v>0</v>
      </c>
      <c r="V325" s="4"/>
      <c r="W325" s="4"/>
      <c r="X325" s="4"/>
      <c r="Y325" s="4"/>
      <c r="Z325" s="4"/>
      <c r="AA325" s="4"/>
      <c r="AB325" s="4"/>
      <c r="AC325" s="4"/>
      <c r="AD325" s="4"/>
      <c r="AE325" s="4"/>
      <c r="AF325" s="4"/>
      <c r="AG325" s="4"/>
      <c r="AH325" s="4"/>
      <c r="AI325" s="4"/>
      <c r="AJ325" s="4"/>
    </row>
    <row r="326" spans="1:36" ht="15.75" customHeight="1">
      <c r="A326" s="4">
        <v>1</v>
      </c>
      <c r="B326" s="4">
        <v>41</v>
      </c>
      <c r="C326" s="4">
        <v>2</v>
      </c>
      <c r="D326" s="4">
        <v>0</v>
      </c>
      <c r="E326" s="4">
        <v>0</v>
      </c>
      <c r="F326" s="4">
        <v>0</v>
      </c>
      <c r="G326" s="4">
        <v>0</v>
      </c>
      <c r="H326" s="4">
        <v>1</v>
      </c>
      <c r="I326" s="4">
        <v>270</v>
      </c>
      <c r="J326" s="4">
        <v>157</v>
      </c>
      <c r="K326" s="4">
        <v>101</v>
      </c>
      <c r="L326" s="4">
        <v>33.11</v>
      </c>
      <c r="M326" s="4">
        <v>75</v>
      </c>
      <c r="N326" s="4">
        <v>75</v>
      </c>
      <c r="O326" s="4">
        <v>0</v>
      </c>
      <c r="P326" s="5">
        <f>$AI$9+SUMPRODUCT($A326*$AI$10+$B326*$AI$11+$C326*$AI$12+$D326*$AI$13+$E326*$AI$14+$F326*$AI$15+$G326*$AI$16+$H326*$AI$17+$I326*$AI$18+$J326*$AI$19+$K326*$AI$20+$L326*$AI$21+$M326*$AI$22+$N326*$AI$24)</f>
        <v>-1.888011662100002</v>
      </c>
      <c r="Q326" s="4">
        <f t="shared" si="118"/>
        <v>0.15137248946778764</v>
      </c>
      <c r="R326" s="4">
        <f t="shared" si="119"/>
        <v>0.13147134472333824</v>
      </c>
      <c r="S326" s="4">
        <f t="shared" si="120"/>
        <v>0.86852865527666179</v>
      </c>
      <c r="T326" s="4">
        <f t="shared" si="121"/>
        <v>-6.1215848347298339E-2</v>
      </c>
      <c r="U326" s="4">
        <f>IF($R326&gt;$X$15,1,0)</f>
        <v>0</v>
      </c>
      <c r="V326" s="4"/>
      <c r="W326" s="4"/>
      <c r="X326" s="4"/>
      <c r="Y326" s="4"/>
      <c r="Z326" s="4"/>
      <c r="AA326" s="4"/>
      <c r="AB326" s="4"/>
      <c r="AC326" s="4"/>
      <c r="AD326" s="4"/>
      <c r="AE326" s="4"/>
      <c r="AF326" s="4"/>
      <c r="AG326" s="4"/>
      <c r="AH326" s="4"/>
      <c r="AI326" s="4"/>
      <c r="AJ326" s="4"/>
    </row>
    <row r="327" spans="1:36" ht="15.75" customHeight="1">
      <c r="A327" s="4">
        <v>1</v>
      </c>
      <c r="B327" s="4">
        <v>44</v>
      </c>
      <c r="C327" s="4">
        <v>3</v>
      </c>
      <c r="D327" s="4">
        <v>1</v>
      </c>
      <c r="E327" s="4">
        <v>15</v>
      </c>
      <c r="F327" s="4">
        <v>0</v>
      </c>
      <c r="G327" s="4">
        <v>0</v>
      </c>
      <c r="H327" s="4">
        <v>0</v>
      </c>
      <c r="I327" s="4">
        <v>340</v>
      </c>
      <c r="J327" s="4">
        <v>125</v>
      </c>
      <c r="K327" s="4">
        <v>78</v>
      </c>
      <c r="L327" s="4">
        <v>26.41</v>
      </c>
      <c r="M327" s="4">
        <v>56</v>
      </c>
      <c r="N327" s="4">
        <v>90</v>
      </c>
      <c r="O327" s="4">
        <v>0</v>
      </c>
      <c r="P327" s="5">
        <f>$AI$9+SUMPRODUCT($A327*$AI$10+$B327*$AI$11+$C327*$AI$12+$D327*$AI$13+$E327*$AI$14+$F327*$AI$15+$G327*$AI$16+$H327*$AI$17+$I327*$AI$18+$J327*$AI$19+$K327*$AI$20+$L327*$AI$21+$M327*$AI$22+$N327*$AI$24)</f>
        <v>-1.7485422751000002</v>
      </c>
      <c r="Q327" s="4">
        <f t="shared" si="118"/>
        <v>0.17402744277603382</v>
      </c>
      <c r="R327" s="4">
        <f t="shared" si="119"/>
        <v>0.14823115409000928</v>
      </c>
      <c r="S327" s="4">
        <f t="shared" si="120"/>
        <v>0.85176884590999069</v>
      </c>
      <c r="T327" s="4">
        <f t="shared" si="121"/>
        <v>-6.9678248621054456E-2</v>
      </c>
      <c r="U327" s="4">
        <f>IF($R327&gt;$X$15,1,0)</f>
        <v>0</v>
      </c>
      <c r="V327" s="4"/>
      <c r="W327" s="4"/>
      <c r="X327" s="4"/>
      <c r="Y327" s="4"/>
      <c r="Z327" s="4"/>
      <c r="AA327" s="4"/>
      <c r="AB327" s="4"/>
      <c r="AC327" s="4"/>
      <c r="AD327" s="4"/>
      <c r="AE327" s="4"/>
      <c r="AF327" s="4"/>
      <c r="AG327" s="4"/>
      <c r="AH327" s="4"/>
      <c r="AI327" s="4"/>
      <c r="AJ327" s="4"/>
    </row>
    <row r="328" spans="1:36" ht="15.75" hidden="1" customHeight="1">
      <c r="A328" s="4">
        <v>0</v>
      </c>
      <c r="B328" s="4">
        <v>37</v>
      </c>
      <c r="C328" s="3" t="s">
        <v>56</v>
      </c>
      <c r="D328" s="4">
        <v>1</v>
      </c>
      <c r="E328" s="4">
        <v>20</v>
      </c>
      <c r="F328" s="4">
        <v>0</v>
      </c>
      <c r="G328" s="4">
        <v>0</v>
      </c>
      <c r="H328" s="4">
        <v>0</v>
      </c>
      <c r="I328" s="4">
        <v>223</v>
      </c>
      <c r="J328" s="4">
        <v>115</v>
      </c>
      <c r="K328" s="4">
        <v>72</v>
      </c>
      <c r="L328" s="4">
        <v>22.71</v>
      </c>
      <c r="M328" s="4">
        <v>76</v>
      </c>
      <c r="N328" s="4">
        <v>63</v>
      </c>
      <c r="O328" s="4">
        <v>0</v>
      </c>
      <c r="P328" s="4" t="e">
        <f>$AI$9+SUMPRODUCT($A328*$AI$10+$B328*$AI$11+$C328*$AI$12+$D328*$AI$13+$E328*$AI$14+$F328*$AI$15+$G328*$AI$16+$H328*$AI$17+$I328*$AI$18+$J328*$AI$19+$K328*$AI$20+$L328*$AI$21+$M328*$AI$22+$N328*$AI$24)</f>
        <v>#VALUE!</v>
      </c>
      <c r="Q328" s="4" t="e">
        <f t="shared" si="118"/>
        <v>#VALUE!</v>
      </c>
      <c r="R328" s="4" t="e">
        <f t="shared" si="119"/>
        <v>#VALUE!</v>
      </c>
      <c r="S328" s="4" t="e">
        <f t="shared" si="120"/>
        <v>#VALUE!</v>
      </c>
      <c r="T328" s="4" t="e">
        <f t="shared" si="121"/>
        <v>#VALUE!</v>
      </c>
      <c r="U328" s="4" t="e">
        <f t="shared" ref="U328" si="122">IF($R328&gt;0.5,1,0)</f>
        <v>#VALUE!</v>
      </c>
      <c r="V328" s="4"/>
      <c r="W328" s="4"/>
      <c r="X328" s="4"/>
      <c r="Y328" s="4"/>
      <c r="Z328" s="4"/>
      <c r="AA328" s="4"/>
      <c r="AB328" s="4"/>
      <c r="AC328" s="4"/>
      <c r="AD328" s="4"/>
      <c r="AE328" s="4"/>
      <c r="AF328" s="4"/>
      <c r="AG328" s="4"/>
      <c r="AH328" s="4"/>
      <c r="AI328" s="4"/>
      <c r="AJ328" s="4"/>
    </row>
    <row r="329" spans="1:36" ht="15.75" customHeight="1">
      <c r="A329" s="4">
        <v>1</v>
      </c>
      <c r="B329" s="4">
        <v>44</v>
      </c>
      <c r="C329" s="4">
        <v>1</v>
      </c>
      <c r="D329" s="4">
        <v>1</v>
      </c>
      <c r="E329" s="4">
        <v>20</v>
      </c>
      <c r="F329" s="4">
        <v>0</v>
      </c>
      <c r="G329" s="4">
        <v>0</v>
      </c>
      <c r="H329" s="4">
        <v>0</v>
      </c>
      <c r="I329" s="4">
        <v>197</v>
      </c>
      <c r="J329" s="4">
        <v>118</v>
      </c>
      <c r="K329" s="4">
        <v>81</v>
      </c>
      <c r="L329" s="4">
        <v>17.440000000000001</v>
      </c>
      <c r="M329" s="4">
        <v>70</v>
      </c>
      <c r="N329" s="4">
        <v>75</v>
      </c>
      <c r="O329" s="4">
        <v>0</v>
      </c>
      <c r="P329" s="5">
        <f>$AI$9+SUMPRODUCT($A329*$AI$10+$B329*$AI$11+$C329*$AI$12+$D329*$AI$13+$E329*$AI$14+$F329*$AI$15+$G329*$AI$16+$H329*$AI$17+$I329*$AI$18+$J329*$AI$19+$K329*$AI$20+$L329*$AI$21+$M329*$AI$22+$N329*$AI$24)</f>
        <v>-2.2319217784000003</v>
      </c>
      <c r="Q329" s="4">
        <f t="shared" si="118"/>
        <v>0.10732198275796793</v>
      </c>
      <c r="R329" s="4">
        <f t="shared" si="119"/>
        <v>9.692030360551937E-2</v>
      </c>
      <c r="S329" s="4">
        <f t="shared" si="120"/>
        <v>0.9030796963944806</v>
      </c>
      <c r="T329" s="4">
        <f t="shared" si="121"/>
        <v>-4.4273921694166878E-2</v>
      </c>
      <c r="U329" s="4">
        <f>IF($R329&gt;$X$15,1,0)</f>
        <v>0</v>
      </c>
      <c r="V329" s="4"/>
      <c r="W329" s="4"/>
      <c r="X329" s="4"/>
      <c r="Y329" s="4"/>
      <c r="Z329" s="4"/>
      <c r="AA329" s="4"/>
      <c r="AB329" s="4"/>
      <c r="AC329" s="4"/>
      <c r="AD329" s="4"/>
      <c r="AE329" s="4"/>
      <c r="AF329" s="4"/>
      <c r="AG329" s="4"/>
      <c r="AH329" s="4"/>
      <c r="AI329" s="4"/>
      <c r="AJ329" s="4"/>
    </row>
    <row r="330" spans="1:36" ht="15.75" customHeight="1">
      <c r="A330" s="4">
        <v>1</v>
      </c>
      <c r="B330" s="4">
        <v>49</v>
      </c>
      <c r="C330" s="4">
        <v>2</v>
      </c>
      <c r="D330" s="4">
        <v>1</v>
      </c>
      <c r="E330" s="4">
        <v>40</v>
      </c>
      <c r="F330" s="4">
        <v>0</v>
      </c>
      <c r="G330" s="4">
        <v>0</v>
      </c>
      <c r="H330" s="4">
        <v>1</v>
      </c>
      <c r="I330" s="4">
        <v>240</v>
      </c>
      <c r="J330" s="4">
        <v>148</v>
      </c>
      <c r="K330" s="4">
        <v>85</v>
      </c>
      <c r="L330" s="4">
        <v>29.69</v>
      </c>
      <c r="M330" s="4">
        <v>65</v>
      </c>
      <c r="N330" s="4">
        <v>68</v>
      </c>
      <c r="O330" s="4">
        <v>0</v>
      </c>
      <c r="P330" s="5">
        <f>$AI$9+SUMPRODUCT($A330*$AI$10+$B330*$AI$11+$C330*$AI$12+$D330*$AI$13+$E330*$AI$14+$F330*$AI$15+$G330*$AI$16+$H330*$AI$17+$I330*$AI$18+$J330*$AI$19+$K330*$AI$20+$L330*$AI$21+$M330*$AI$22+$N330*$AI$24)</f>
        <v>-0.77612203590000028</v>
      </c>
      <c r="Q330" s="4">
        <f t="shared" si="118"/>
        <v>0.46018714471385092</v>
      </c>
      <c r="R330" s="4">
        <f t="shared" si="119"/>
        <v>0.31515627731679047</v>
      </c>
      <c r="S330" s="4">
        <f t="shared" si="120"/>
        <v>0.68484372268320959</v>
      </c>
      <c r="T330" s="4">
        <f t="shared" si="121"/>
        <v>-0.16440852065290357</v>
      </c>
      <c r="U330" s="4">
        <f>IF($R330&gt;$X$15,1,0)</f>
        <v>0</v>
      </c>
      <c r="V330" s="4"/>
      <c r="W330" s="4"/>
      <c r="X330" s="4"/>
      <c r="Y330" s="4"/>
      <c r="Z330" s="4"/>
      <c r="AA330" s="4"/>
      <c r="AB330" s="4"/>
      <c r="AC330" s="4"/>
      <c r="AD330" s="4"/>
      <c r="AE330" s="4"/>
      <c r="AF330" s="4"/>
      <c r="AG330" s="4"/>
      <c r="AH330" s="4"/>
      <c r="AI330" s="4"/>
      <c r="AJ330" s="4"/>
    </row>
    <row r="331" spans="1:36" ht="15.75" customHeight="1">
      <c r="A331" s="4">
        <v>0</v>
      </c>
      <c r="B331" s="4">
        <v>53</v>
      </c>
      <c r="C331" s="4">
        <v>2</v>
      </c>
      <c r="D331" s="4">
        <v>1</v>
      </c>
      <c r="E331" s="4">
        <v>20</v>
      </c>
      <c r="F331" s="4">
        <v>0</v>
      </c>
      <c r="G331" s="4">
        <v>0</v>
      </c>
      <c r="H331" s="4">
        <v>0</v>
      </c>
      <c r="I331" s="4">
        <v>240</v>
      </c>
      <c r="J331" s="4">
        <v>131</v>
      </c>
      <c r="K331" s="4">
        <v>82</v>
      </c>
      <c r="L331" s="4">
        <v>24.22</v>
      </c>
      <c r="M331" s="4">
        <v>66</v>
      </c>
      <c r="N331" s="4">
        <v>80</v>
      </c>
      <c r="O331" s="4">
        <v>0</v>
      </c>
      <c r="P331" s="5">
        <f>$AI$9+SUMPRODUCT($A331*$AI$10+$B331*$AI$11+$C331*$AI$12+$D331*$AI$13+$E331*$AI$14+$F331*$AI$15+$G331*$AI$16+$H331*$AI$17+$I331*$AI$18+$J331*$AI$19+$K331*$AI$20+$L331*$AI$21+$M331*$AI$22+$N331*$AI$24)</f>
        <v>-1.872619804200002</v>
      </c>
      <c r="Q331" s="4">
        <f t="shared" si="118"/>
        <v>0.15372041644118589</v>
      </c>
      <c r="R331" s="4">
        <f t="shared" si="119"/>
        <v>0.1332388802786019</v>
      </c>
      <c r="S331" s="4">
        <f t="shared" si="120"/>
        <v>0.86676111972139813</v>
      </c>
      <c r="T331" s="4">
        <f t="shared" si="121"/>
        <v>-6.210057805037604E-2</v>
      </c>
      <c r="U331" s="4">
        <f>IF($R331&gt;$X$15,1,0)</f>
        <v>0</v>
      </c>
      <c r="V331" s="4"/>
      <c r="W331" s="4"/>
      <c r="X331" s="4"/>
      <c r="Y331" s="4"/>
      <c r="Z331" s="4"/>
      <c r="AA331" s="4"/>
      <c r="AB331" s="4"/>
      <c r="AC331" s="4"/>
      <c r="AD331" s="4"/>
      <c r="AE331" s="4"/>
      <c r="AF331" s="4"/>
      <c r="AG331" s="4"/>
      <c r="AH331" s="4"/>
      <c r="AI331" s="4"/>
      <c r="AJ331" s="4"/>
    </row>
    <row r="332" spans="1:36" ht="15.75" customHeight="1">
      <c r="A332" s="4">
        <v>0</v>
      </c>
      <c r="B332" s="4">
        <v>51</v>
      </c>
      <c r="C332" s="4">
        <v>3</v>
      </c>
      <c r="D332" s="4">
        <v>1</v>
      </c>
      <c r="E332" s="4">
        <v>4</v>
      </c>
      <c r="F332" s="4">
        <v>0</v>
      </c>
      <c r="G332" s="4">
        <v>0</v>
      </c>
      <c r="H332" s="4">
        <v>0</v>
      </c>
      <c r="I332" s="4">
        <v>220</v>
      </c>
      <c r="J332" s="4">
        <v>112</v>
      </c>
      <c r="K332" s="4">
        <v>74</v>
      </c>
      <c r="L332" s="4">
        <v>31.23</v>
      </c>
      <c r="M332" s="4">
        <v>88</v>
      </c>
      <c r="N332" s="4">
        <v>66</v>
      </c>
      <c r="O332" s="4">
        <v>0</v>
      </c>
      <c r="P332" s="5">
        <f>$AI$9+SUMPRODUCT($A332*$AI$10+$B332*$AI$11+$C332*$AI$12+$D332*$AI$13+$E332*$AI$14+$F332*$AI$15+$G332*$AI$16+$H332*$AI$17+$I332*$AI$18+$J332*$AI$19+$K332*$AI$20+$L332*$AI$21+$M332*$AI$22+$N332*$AI$24)</f>
        <v>-2.7666765253000003</v>
      </c>
      <c r="Q332" s="4">
        <f t="shared" si="118"/>
        <v>6.2870606779352287E-2</v>
      </c>
      <c r="R332" s="4">
        <f t="shared" si="119"/>
        <v>5.9151703300798844E-2</v>
      </c>
      <c r="S332" s="4">
        <f t="shared" si="120"/>
        <v>0.94084829669920111</v>
      </c>
      <c r="T332" s="4">
        <f t="shared" si="121"/>
        <v>-2.6480396995411323E-2</v>
      </c>
      <c r="U332" s="4">
        <f>IF($R332&gt;$X$15,1,0)</f>
        <v>0</v>
      </c>
      <c r="V332" s="4"/>
      <c r="W332" s="4"/>
      <c r="X332" s="4"/>
      <c r="Y332" s="4"/>
      <c r="Z332" s="4"/>
      <c r="AA332" s="4"/>
      <c r="AB332" s="4"/>
      <c r="AC332" s="4"/>
      <c r="AD332" s="4"/>
      <c r="AE332" s="4"/>
      <c r="AF332" s="4"/>
      <c r="AG332" s="4"/>
      <c r="AH332" s="4"/>
      <c r="AI332" s="4"/>
      <c r="AJ332" s="4"/>
    </row>
    <row r="333" spans="1:36" ht="15.75" customHeight="1">
      <c r="A333" s="4">
        <v>1</v>
      </c>
      <c r="B333" s="4">
        <v>43</v>
      </c>
      <c r="C333" s="4">
        <v>3</v>
      </c>
      <c r="D333" s="4">
        <v>0</v>
      </c>
      <c r="E333" s="4">
        <v>0</v>
      </c>
      <c r="F333" s="4">
        <v>0</v>
      </c>
      <c r="G333" s="4">
        <v>0</v>
      </c>
      <c r="H333" s="4">
        <v>0</v>
      </c>
      <c r="I333" s="4">
        <v>200</v>
      </c>
      <c r="J333" s="4">
        <v>133</v>
      </c>
      <c r="K333" s="4">
        <v>78</v>
      </c>
      <c r="L333" s="4">
        <v>26.72</v>
      </c>
      <c r="M333" s="4">
        <v>55</v>
      </c>
      <c r="N333" s="4">
        <v>71</v>
      </c>
      <c r="O333" s="4">
        <v>0</v>
      </c>
      <c r="P333" s="5">
        <f>$AI$9+SUMPRODUCT($A333*$AI$10+$B333*$AI$11+$C333*$AI$12+$D333*$AI$13+$E333*$AI$14+$F333*$AI$15+$G333*$AI$16+$H333*$AI$17+$I333*$AI$18+$J333*$AI$19+$K333*$AI$20+$L333*$AI$21+$M333*$AI$22+$N333*$AI$24)</f>
        <v>-2.487578709200001</v>
      </c>
      <c r="Q333" s="4">
        <f t="shared" si="118"/>
        <v>8.3110958946763833E-2</v>
      </c>
      <c r="R333" s="4">
        <f t="shared" si="119"/>
        <v>7.6733559253783556E-2</v>
      </c>
      <c r="S333" s="4">
        <f t="shared" si="120"/>
        <v>0.92326644074621644</v>
      </c>
      <c r="T333" s="4">
        <f t="shared" si="121"/>
        <v>-3.4672950060100738E-2</v>
      </c>
      <c r="U333" s="4">
        <f>IF($R333&gt;$X$15,1,0)</f>
        <v>0</v>
      </c>
      <c r="V333" s="4"/>
      <c r="W333" s="4"/>
      <c r="X333" s="4"/>
      <c r="Y333" s="4"/>
      <c r="Z333" s="4"/>
      <c r="AA333" s="4"/>
      <c r="AB333" s="4"/>
      <c r="AC333" s="4"/>
      <c r="AD333" s="4"/>
      <c r="AE333" s="4"/>
      <c r="AF333" s="4"/>
      <c r="AG333" s="4"/>
      <c r="AH333" s="4"/>
      <c r="AI333" s="4"/>
      <c r="AJ333" s="4"/>
    </row>
    <row r="334" spans="1:36" ht="15.75" customHeight="1">
      <c r="A334" s="4">
        <v>0</v>
      </c>
      <c r="B334" s="4">
        <v>60</v>
      </c>
      <c r="C334" s="4">
        <v>3</v>
      </c>
      <c r="D334" s="4">
        <v>0</v>
      </c>
      <c r="E334" s="4">
        <v>0</v>
      </c>
      <c r="F334" s="4">
        <v>0</v>
      </c>
      <c r="G334" s="4">
        <v>0</v>
      </c>
      <c r="H334" s="4">
        <v>0</v>
      </c>
      <c r="I334" s="4">
        <v>328</v>
      </c>
      <c r="J334" s="4">
        <v>127</v>
      </c>
      <c r="K334" s="4">
        <v>70</v>
      </c>
      <c r="L334" s="4">
        <v>22.36</v>
      </c>
      <c r="M334" s="4">
        <v>75</v>
      </c>
      <c r="N334" s="4">
        <v>63</v>
      </c>
      <c r="O334" s="4">
        <v>1</v>
      </c>
      <c r="P334" s="5">
        <f>$AI$9+SUMPRODUCT($A334*$AI$10+$B334*$AI$11+$C334*$AI$12+$D334*$AI$13+$E334*$AI$14+$F334*$AI$15+$G334*$AI$16+$H334*$AI$17+$I334*$AI$18+$J334*$AI$19+$K334*$AI$20+$L334*$AI$21+$M334*$AI$22+$N334*$AI$24)</f>
        <v>-1.8781479896000013</v>
      </c>
      <c r="Q334" s="4">
        <f t="shared" si="118"/>
        <v>0.15287296606895281</v>
      </c>
      <c r="R334" s="4">
        <f t="shared" si="119"/>
        <v>0.13260174413683803</v>
      </c>
      <c r="S334" s="4">
        <f t="shared" si="120"/>
        <v>0.13260174413683803</v>
      </c>
      <c r="T334" s="4">
        <f t="shared" si="121"/>
        <v>-0.87745076353288332</v>
      </c>
      <c r="U334" s="4">
        <f>IF($R334&gt;$X$15,1,0)</f>
        <v>0</v>
      </c>
      <c r="V334" s="4"/>
      <c r="W334" s="4"/>
      <c r="X334" s="4"/>
      <c r="Y334" s="4"/>
      <c r="Z334" s="4"/>
      <c r="AA334" s="4"/>
      <c r="AB334" s="4"/>
      <c r="AC334" s="4"/>
      <c r="AD334" s="4"/>
      <c r="AE334" s="4"/>
      <c r="AF334" s="4"/>
      <c r="AG334" s="4"/>
      <c r="AH334" s="4"/>
      <c r="AI334" s="4"/>
      <c r="AJ334" s="4"/>
    </row>
    <row r="335" spans="1:36" ht="15.75" customHeight="1">
      <c r="A335" s="4">
        <v>1</v>
      </c>
      <c r="B335" s="4">
        <v>39</v>
      </c>
      <c r="C335" s="4">
        <v>2</v>
      </c>
      <c r="D335" s="4">
        <v>1</v>
      </c>
      <c r="E335" s="4">
        <v>20</v>
      </c>
      <c r="F335" s="4">
        <v>0</v>
      </c>
      <c r="G335" s="4">
        <v>0</v>
      </c>
      <c r="H335" s="4">
        <v>0</v>
      </c>
      <c r="I335" s="4">
        <v>222</v>
      </c>
      <c r="J335" s="4">
        <v>97.5</v>
      </c>
      <c r="K335" s="4">
        <v>57.5</v>
      </c>
      <c r="L335" s="4">
        <v>23.22</v>
      </c>
      <c r="M335" s="4">
        <v>73</v>
      </c>
      <c r="N335" s="4">
        <v>64</v>
      </c>
      <c r="O335" s="4">
        <v>0</v>
      </c>
      <c r="P335" s="5">
        <f>$AI$9+SUMPRODUCT($A335*$AI$10+$B335*$AI$11+$C335*$AI$12+$D335*$AI$13+$E335*$AI$14+$F335*$AI$15+$G335*$AI$16+$H335*$AI$17+$I335*$AI$18+$J335*$AI$19+$K335*$AI$20+$L335*$AI$21+$M335*$AI$22+$N335*$AI$24)</f>
        <v>-2.8083024942000012</v>
      </c>
      <c r="Q335" s="4">
        <f t="shared" si="118"/>
        <v>6.0307277506374185E-2</v>
      </c>
      <c r="R335" s="4">
        <f t="shared" si="119"/>
        <v>5.687717021824519E-2</v>
      </c>
      <c r="S335" s="4">
        <f t="shared" si="120"/>
        <v>0.94312282978175477</v>
      </c>
      <c r="T335" s="4">
        <f t="shared" si="121"/>
        <v>-2.5431742233435372E-2</v>
      </c>
      <c r="U335" s="4">
        <f>IF($R335&gt;$X$15,1,0)</f>
        <v>0</v>
      </c>
      <c r="V335" s="4"/>
      <c r="W335" s="4"/>
      <c r="X335" s="4"/>
      <c r="Y335" s="4"/>
      <c r="Z335" s="4"/>
      <c r="AA335" s="4"/>
      <c r="AB335" s="4"/>
      <c r="AC335" s="4"/>
      <c r="AD335" s="4"/>
      <c r="AE335" s="4"/>
      <c r="AF335" s="4"/>
      <c r="AG335" s="4"/>
      <c r="AH335" s="4"/>
      <c r="AI335" s="4"/>
      <c r="AJ335" s="4"/>
    </row>
    <row r="336" spans="1:36" ht="15.75" customHeight="1">
      <c r="A336" s="4">
        <v>1</v>
      </c>
      <c r="B336" s="4">
        <v>56</v>
      </c>
      <c r="C336" s="4">
        <v>1</v>
      </c>
      <c r="D336" s="4">
        <v>1</v>
      </c>
      <c r="E336" s="4">
        <v>60</v>
      </c>
      <c r="F336" s="4">
        <v>0</v>
      </c>
      <c r="G336" s="4">
        <v>0</v>
      </c>
      <c r="H336" s="4">
        <v>0</v>
      </c>
      <c r="I336" s="4">
        <v>246</v>
      </c>
      <c r="J336" s="4">
        <v>125</v>
      </c>
      <c r="K336" s="4">
        <v>79</v>
      </c>
      <c r="L336" s="4">
        <v>29.64</v>
      </c>
      <c r="M336" s="4">
        <v>70</v>
      </c>
      <c r="N336" s="4">
        <v>85</v>
      </c>
      <c r="O336" s="4">
        <v>0</v>
      </c>
      <c r="P336" s="5">
        <f>$AI$9+SUMPRODUCT($A336*$AI$10+$B336*$AI$11+$C336*$AI$12+$D336*$AI$13+$E336*$AI$14+$F336*$AI$15+$G336*$AI$16+$H336*$AI$17+$I336*$AI$18+$J336*$AI$19+$K336*$AI$20+$L336*$AI$21+$M336*$AI$22+$N336*$AI$24)</f>
        <v>-0.3683748304000023</v>
      </c>
      <c r="Q336" s="4">
        <f t="shared" si="118"/>
        <v>0.69185780374307593</v>
      </c>
      <c r="R336" s="4">
        <f t="shared" si="119"/>
        <v>0.40893377812982024</v>
      </c>
      <c r="S336" s="4">
        <f t="shared" si="120"/>
        <v>0.59106622187017976</v>
      </c>
      <c r="T336" s="4">
        <f t="shared" si="121"/>
        <v>-0.22836385891291458</v>
      </c>
      <c r="U336" s="4">
        <f>IF($R336&gt;$X$15,1,0)</f>
        <v>1</v>
      </c>
      <c r="V336" s="4"/>
      <c r="W336" s="4"/>
      <c r="X336" s="4"/>
      <c r="Y336" s="4"/>
      <c r="Z336" s="4"/>
      <c r="AA336" s="4"/>
      <c r="AB336" s="4"/>
      <c r="AC336" s="4"/>
      <c r="AD336" s="4"/>
      <c r="AE336" s="4"/>
      <c r="AF336" s="4"/>
      <c r="AG336" s="4"/>
      <c r="AH336" s="4"/>
      <c r="AI336" s="4"/>
      <c r="AJ336" s="4"/>
    </row>
    <row r="337" spans="1:36" ht="15.75" customHeight="1">
      <c r="A337" s="4">
        <v>0</v>
      </c>
      <c r="B337" s="4">
        <v>59</v>
      </c>
      <c r="C337" s="4">
        <v>1</v>
      </c>
      <c r="D337" s="4">
        <v>0</v>
      </c>
      <c r="E337" s="4">
        <v>0</v>
      </c>
      <c r="F337" s="4">
        <v>0</v>
      </c>
      <c r="G337" s="4">
        <v>0</v>
      </c>
      <c r="H337" s="4">
        <v>1</v>
      </c>
      <c r="I337" s="4">
        <v>246</v>
      </c>
      <c r="J337" s="4">
        <v>189</v>
      </c>
      <c r="K337" s="4">
        <v>111</v>
      </c>
      <c r="L337" s="4">
        <v>19.88</v>
      </c>
      <c r="M337" s="4">
        <v>90</v>
      </c>
      <c r="N337" s="4">
        <v>85</v>
      </c>
      <c r="O337" s="4">
        <v>1</v>
      </c>
      <c r="P337" s="5">
        <f>$AI$9+SUMPRODUCT($A337*$AI$10+$B337*$AI$11+$C337*$AI$12+$D337*$AI$13+$E337*$AI$14+$F337*$AI$15+$G337*$AI$16+$H337*$AI$17+$I337*$AI$18+$J337*$AI$19+$K337*$AI$20+$L337*$AI$21+$M337*$AI$22+$N337*$AI$24)</f>
        <v>-0.92221783680000158</v>
      </c>
      <c r="Q337" s="4">
        <f t="shared" si="118"/>
        <v>0.39763617028326065</v>
      </c>
      <c r="R337" s="4">
        <f t="shared" si="119"/>
        <v>0.28450621036995</v>
      </c>
      <c r="S337" s="4">
        <f t="shared" si="120"/>
        <v>0.28450621036995</v>
      </c>
      <c r="T337" s="4">
        <f t="shared" si="121"/>
        <v>-0.54590824912844471</v>
      </c>
      <c r="U337" s="4">
        <f>IF($R337&gt;$X$15,1,0)</f>
        <v>0</v>
      </c>
      <c r="V337" s="4"/>
      <c r="W337" s="4"/>
      <c r="X337" s="4"/>
      <c r="Y337" s="4"/>
      <c r="Z337" s="4"/>
      <c r="AA337" s="4"/>
      <c r="AB337" s="4"/>
      <c r="AC337" s="4"/>
      <c r="AD337" s="4"/>
      <c r="AE337" s="4"/>
      <c r="AF337" s="4"/>
      <c r="AG337" s="4"/>
      <c r="AH337" s="4"/>
      <c r="AI337" s="4"/>
      <c r="AJ337" s="4"/>
    </row>
    <row r="338" spans="1:36" ht="15.75" hidden="1" customHeight="1">
      <c r="A338" s="4">
        <v>0</v>
      </c>
      <c r="B338" s="4">
        <v>56</v>
      </c>
      <c r="C338" s="4">
        <v>1</v>
      </c>
      <c r="D338" s="4">
        <v>0</v>
      </c>
      <c r="E338" s="4">
        <v>0</v>
      </c>
      <c r="F338" s="4">
        <v>0</v>
      </c>
      <c r="G338" s="4">
        <v>0</v>
      </c>
      <c r="H338" s="4">
        <v>0</v>
      </c>
      <c r="I338" s="4">
        <v>280</v>
      </c>
      <c r="J338" s="4">
        <v>123</v>
      </c>
      <c r="K338" s="4">
        <v>77</v>
      </c>
      <c r="L338" s="4">
        <v>27.96</v>
      </c>
      <c r="M338" s="4">
        <v>65</v>
      </c>
      <c r="N338" s="3" t="s">
        <v>56</v>
      </c>
      <c r="O338" s="4">
        <v>0</v>
      </c>
      <c r="P338" s="4"/>
      <c r="Q338" s="4"/>
      <c r="R338" s="4"/>
      <c r="S338" s="4"/>
      <c r="T338" s="4"/>
      <c r="U338" s="4"/>
      <c r="V338" s="4"/>
      <c r="W338" s="4"/>
      <c r="X338" s="4"/>
      <c r="Y338" s="4"/>
      <c r="Z338" s="4"/>
      <c r="AA338" s="4"/>
      <c r="AB338" s="4"/>
      <c r="AC338" s="4"/>
      <c r="AD338" s="4"/>
      <c r="AE338" s="4"/>
      <c r="AF338" s="4"/>
      <c r="AG338" s="4"/>
      <c r="AH338" s="4"/>
      <c r="AI338" s="4"/>
      <c r="AJ338" s="4"/>
    </row>
    <row r="339" spans="1:36" ht="15.75" customHeight="1">
      <c r="A339" s="4">
        <v>0</v>
      </c>
      <c r="B339" s="4">
        <v>43</v>
      </c>
      <c r="C339" s="4">
        <v>1</v>
      </c>
      <c r="D339" s="4">
        <v>1</v>
      </c>
      <c r="E339" s="4">
        <v>1</v>
      </c>
      <c r="F339" s="4">
        <v>0</v>
      </c>
      <c r="G339" s="4">
        <v>0</v>
      </c>
      <c r="H339" s="4">
        <v>0</v>
      </c>
      <c r="I339" s="4">
        <v>186</v>
      </c>
      <c r="J339" s="4">
        <v>120</v>
      </c>
      <c r="K339" s="4">
        <v>72</v>
      </c>
      <c r="L339" s="4">
        <v>24.33</v>
      </c>
      <c r="M339" s="4">
        <v>80</v>
      </c>
      <c r="N339" s="4">
        <v>86</v>
      </c>
      <c r="O339" s="4">
        <v>0</v>
      </c>
      <c r="P339" s="5">
        <f>$AI$9+SUMPRODUCT($A339*$AI$10+$B339*$AI$11+$C339*$AI$12+$D339*$AI$13+$E339*$AI$14+$F339*$AI$15+$G339*$AI$16+$H339*$AI$17+$I339*$AI$18+$J339*$AI$19+$K339*$AI$20+$L339*$AI$21+$M339*$AI$22+$N339*$AI$24)</f>
        <v>-3.0547641063000004</v>
      </c>
      <c r="Q339" s="4">
        <f t="shared" ref="Q339:Q346" si="123">EXP($P339)</f>
        <v>4.7133838034479215E-2</v>
      </c>
      <c r="R339" s="4">
        <f t="shared" ref="R339:R346" si="124">Q339/(1+Q339)</f>
        <v>4.5012238476555874E-2</v>
      </c>
      <c r="S339" s="4">
        <f t="shared" ref="S339:S346" si="125">IF(O339=1,R339,1-R339)</f>
        <v>0.95498776152344411</v>
      </c>
      <c r="T339" s="4">
        <f t="shared" ref="T339:T346" si="126">LOG($S339)</f>
        <v>-2.0002194004622619E-2</v>
      </c>
      <c r="U339" s="4">
        <f>IF($R339&gt;$X$15,1,0)</f>
        <v>0</v>
      </c>
      <c r="V339" s="4"/>
      <c r="W339" s="4"/>
      <c r="X339" s="4"/>
      <c r="Y339" s="4"/>
      <c r="Z339" s="4"/>
      <c r="AA339" s="4"/>
      <c r="AB339" s="4"/>
      <c r="AC339" s="4"/>
      <c r="AD339" s="4"/>
      <c r="AE339" s="4"/>
      <c r="AF339" s="4"/>
      <c r="AG339" s="4"/>
      <c r="AH339" s="4"/>
      <c r="AI339" s="4"/>
      <c r="AJ339" s="4"/>
    </row>
    <row r="340" spans="1:36" ht="15.75" customHeight="1">
      <c r="A340" s="4">
        <v>0</v>
      </c>
      <c r="B340" s="4">
        <v>48</v>
      </c>
      <c r="C340" s="4">
        <v>1</v>
      </c>
      <c r="D340" s="4">
        <v>1</v>
      </c>
      <c r="E340" s="4">
        <v>1</v>
      </c>
      <c r="F340" s="4">
        <v>0</v>
      </c>
      <c r="G340" s="4">
        <v>0</v>
      </c>
      <c r="H340" s="4">
        <v>0</v>
      </c>
      <c r="I340" s="4">
        <v>197</v>
      </c>
      <c r="J340" s="4">
        <v>101</v>
      </c>
      <c r="K340" s="4">
        <v>67</v>
      </c>
      <c r="L340" s="4">
        <v>21.35</v>
      </c>
      <c r="M340" s="4">
        <v>88</v>
      </c>
      <c r="N340" s="4">
        <v>100</v>
      </c>
      <c r="O340" s="4">
        <v>0</v>
      </c>
      <c r="P340" s="5">
        <f>$AI$9+SUMPRODUCT($A340*$AI$10+$B340*$AI$11+$C340*$AI$12+$D340*$AI$13+$E340*$AI$14+$F340*$AI$15+$G340*$AI$16+$H340*$AI$17+$I340*$AI$18+$J340*$AI$19+$K340*$AI$20+$L340*$AI$21+$M340*$AI$22+$N340*$AI$24)</f>
        <v>-2.9273523285000014</v>
      </c>
      <c r="Q340" s="4">
        <f t="shared" si="123"/>
        <v>5.3538603287575336E-2</v>
      </c>
      <c r="R340" s="4">
        <f t="shared" si="124"/>
        <v>5.0817884717757576E-2</v>
      </c>
      <c r="S340" s="4">
        <f t="shared" si="125"/>
        <v>0.94918211528224239</v>
      </c>
      <c r="T340" s="4">
        <f t="shared" si="126"/>
        <v>-2.2650453458710539E-2</v>
      </c>
      <c r="U340" s="4">
        <f>IF($R340&gt;$X$15,1,0)</f>
        <v>0</v>
      </c>
      <c r="V340" s="4"/>
      <c r="W340" s="4"/>
      <c r="X340" s="4"/>
      <c r="Y340" s="4"/>
      <c r="Z340" s="4"/>
      <c r="AA340" s="4"/>
      <c r="AB340" s="4"/>
      <c r="AC340" s="4"/>
      <c r="AD340" s="4"/>
      <c r="AE340" s="4"/>
      <c r="AF340" s="4"/>
      <c r="AG340" s="4"/>
      <c r="AH340" s="4"/>
      <c r="AI340" s="4"/>
      <c r="AJ340" s="4"/>
    </row>
    <row r="341" spans="1:36" ht="15.75" customHeight="1">
      <c r="A341" s="4">
        <v>0</v>
      </c>
      <c r="B341" s="4">
        <v>61</v>
      </c>
      <c r="C341" s="4">
        <v>1</v>
      </c>
      <c r="D341" s="4">
        <v>0</v>
      </c>
      <c r="E341" s="4">
        <v>0</v>
      </c>
      <c r="F341" s="4">
        <v>0</v>
      </c>
      <c r="G341" s="4">
        <v>0</v>
      </c>
      <c r="H341" s="4">
        <v>0</v>
      </c>
      <c r="I341" s="4">
        <v>311</v>
      </c>
      <c r="J341" s="4">
        <v>110</v>
      </c>
      <c r="K341" s="4">
        <v>78.5</v>
      </c>
      <c r="L341" s="4">
        <v>29.04</v>
      </c>
      <c r="M341" s="4">
        <v>71</v>
      </c>
      <c r="N341" s="4">
        <v>77</v>
      </c>
      <c r="O341" s="4">
        <v>0</v>
      </c>
      <c r="P341" s="5">
        <f>$AI$9+SUMPRODUCT($A341*$AI$10+$B341*$AI$11+$C341*$AI$12+$D341*$AI$13+$E341*$AI$14+$F341*$AI$15+$G341*$AI$16+$H341*$AI$17+$I341*$AI$18+$J341*$AI$19+$K341*$AI$20+$L341*$AI$21+$M341*$AI$22+$N341*$AI$24)</f>
        <v>-1.8960931744000007</v>
      </c>
      <c r="Q341" s="4">
        <f t="shared" si="123"/>
        <v>0.15015410067543727</v>
      </c>
      <c r="R341" s="4">
        <f t="shared" si="124"/>
        <v>0.13055128924659581</v>
      </c>
      <c r="S341" s="4">
        <f t="shared" si="125"/>
        <v>0.86944871075340413</v>
      </c>
      <c r="T341" s="4">
        <f t="shared" si="126"/>
        <v>-6.0756032170482116E-2</v>
      </c>
      <c r="U341" s="4">
        <f>IF($R341&gt;$X$15,1,0)</f>
        <v>0</v>
      </c>
      <c r="V341" s="4"/>
      <c r="W341" s="4"/>
      <c r="X341" s="4"/>
      <c r="Y341" s="4"/>
      <c r="Z341" s="4"/>
      <c r="AA341" s="4"/>
      <c r="AB341" s="4"/>
      <c r="AC341" s="4"/>
      <c r="AD341" s="4"/>
      <c r="AE341" s="4"/>
      <c r="AF341" s="4"/>
      <c r="AG341" s="4"/>
      <c r="AH341" s="4"/>
      <c r="AI341" s="4"/>
      <c r="AJ341" s="4"/>
    </row>
    <row r="342" spans="1:36" ht="15.75" customHeight="1">
      <c r="A342" s="4">
        <v>0</v>
      </c>
      <c r="B342" s="4">
        <v>55</v>
      </c>
      <c r="C342" s="4">
        <v>2</v>
      </c>
      <c r="D342" s="4">
        <v>0</v>
      </c>
      <c r="E342" s="4">
        <v>0</v>
      </c>
      <c r="F342" s="4">
        <v>1</v>
      </c>
      <c r="G342" s="4">
        <v>0</v>
      </c>
      <c r="H342" s="4">
        <v>1</v>
      </c>
      <c r="I342" s="4">
        <v>368</v>
      </c>
      <c r="J342" s="4">
        <v>204</v>
      </c>
      <c r="K342" s="4">
        <v>94</v>
      </c>
      <c r="L342" s="4">
        <v>25.2</v>
      </c>
      <c r="M342" s="4">
        <v>100</v>
      </c>
      <c r="N342" s="4">
        <v>81</v>
      </c>
      <c r="O342" s="4">
        <v>0</v>
      </c>
      <c r="P342" s="5">
        <f>$AI$9+SUMPRODUCT($A342*$AI$10+$B342*$AI$11+$C342*$AI$12+$D342*$AI$13+$E342*$AI$14+$F342*$AI$15+$G342*$AI$16+$H342*$AI$17+$I342*$AI$18+$J342*$AI$19+$K342*$AI$20+$L342*$AI$21+$M342*$AI$22+$N342*$AI$24)</f>
        <v>-0.5017177220000022</v>
      </c>
      <c r="Q342" s="4">
        <f t="shared" si="123"/>
        <v>0.60548970294788829</v>
      </c>
      <c r="R342" s="4">
        <f t="shared" si="124"/>
        <v>0.37713708274561358</v>
      </c>
      <c r="S342" s="4">
        <f t="shared" si="125"/>
        <v>0.62286291725438647</v>
      </c>
      <c r="T342" s="4">
        <f t="shared" si="126"/>
        <v>-0.205607524497817</v>
      </c>
      <c r="U342" s="4">
        <f>IF($R342&gt;$X$15,1,0)</f>
        <v>0</v>
      </c>
      <c r="V342" s="4"/>
      <c r="W342" s="4"/>
      <c r="X342" s="4"/>
      <c r="Y342" s="4"/>
      <c r="Z342" s="4"/>
      <c r="AA342" s="4"/>
      <c r="AB342" s="4"/>
      <c r="AC342" s="4"/>
      <c r="AD342" s="4"/>
      <c r="AE342" s="4"/>
      <c r="AF342" s="4"/>
      <c r="AG342" s="4"/>
      <c r="AH342" s="4"/>
      <c r="AI342" s="4"/>
      <c r="AJ342" s="4"/>
    </row>
    <row r="343" spans="1:36" ht="15.75" customHeight="1">
      <c r="A343" s="4">
        <v>1</v>
      </c>
      <c r="B343" s="4">
        <v>39</v>
      </c>
      <c r="C343" s="4">
        <v>1</v>
      </c>
      <c r="D343" s="4">
        <v>1</v>
      </c>
      <c r="E343" s="4">
        <v>20</v>
      </c>
      <c r="F343" s="4">
        <v>0</v>
      </c>
      <c r="G343" s="4">
        <v>0</v>
      </c>
      <c r="H343" s="4">
        <v>1</v>
      </c>
      <c r="I343" s="4">
        <v>220</v>
      </c>
      <c r="J343" s="4">
        <v>145</v>
      </c>
      <c r="K343" s="4">
        <v>99</v>
      </c>
      <c r="L343" s="4">
        <v>26.5</v>
      </c>
      <c r="M343" s="4">
        <v>73</v>
      </c>
      <c r="N343" s="4">
        <v>90</v>
      </c>
      <c r="O343" s="4">
        <v>0</v>
      </c>
      <c r="P343" s="5">
        <f>$AI$9+SUMPRODUCT($A343*$AI$10+$B343*$AI$11+$C343*$AI$12+$D343*$AI$13+$E343*$AI$14+$F343*$AI$15+$G343*$AI$16+$H343*$AI$17+$I343*$AI$18+$J343*$AI$19+$K343*$AI$20+$L343*$AI$21+$M343*$AI$22+$N343*$AI$24)</f>
        <v>-1.7591857150000019</v>
      </c>
      <c r="Q343" s="4">
        <f t="shared" si="123"/>
        <v>0.17218501442851222</v>
      </c>
      <c r="R343" s="4">
        <f t="shared" si="124"/>
        <v>0.14689235258007408</v>
      </c>
      <c r="S343" s="4">
        <f t="shared" si="125"/>
        <v>0.85310764741992595</v>
      </c>
      <c r="T343" s="4">
        <f t="shared" si="126"/>
        <v>-6.8996164927696751E-2</v>
      </c>
      <c r="U343" s="4">
        <f>IF($R343&gt;$X$15,1,0)</f>
        <v>0</v>
      </c>
      <c r="V343" s="4"/>
      <c r="W343" s="4"/>
      <c r="X343" s="4"/>
      <c r="Y343" s="4"/>
      <c r="Z343" s="4"/>
      <c r="AA343" s="4"/>
      <c r="AB343" s="4"/>
      <c r="AC343" s="4"/>
      <c r="AD343" s="4"/>
      <c r="AE343" s="4"/>
      <c r="AF343" s="4"/>
      <c r="AG343" s="4"/>
      <c r="AH343" s="4"/>
      <c r="AI343" s="4"/>
      <c r="AJ343" s="4"/>
    </row>
    <row r="344" spans="1:36" ht="15.75" customHeight="1">
      <c r="A344" s="4">
        <v>0</v>
      </c>
      <c r="B344" s="4">
        <v>42</v>
      </c>
      <c r="C344" s="4">
        <v>3</v>
      </c>
      <c r="D344" s="4">
        <v>1</v>
      </c>
      <c r="E344" s="4">
        <v>30</v>
      </c>
      <c r="F344" s="4">
        <v>0</v>
      </c>
      <c r="G344" s="4">
        <v>0</v>
      </c>
      <c r="H344" s="4">
        <v>0</v>
      </c>
      <c r="I344" s="4">
        <v>218</v>
      </c>
      <c r="J344" s="4">
        <v>126</v>
      </c>
      <c r="K344" s="4">
        <v>87</v>
      </c>
      <c r="L344" s="4">
        <v>22.5</v>
      </c>
      <c r="M344" s="4">
        <v>75</v>
      </c>
      <c r="N344" s="4">
        <v>73</v>
      </c>
      <c r="O344" s="4">
        <v>0</v>
      </c>
      <c r="P344" s="5">
        <f>$AI$9+SUMPRODUCT($A344*$AI$10+$B344*$AI$11+$C344*$AI$12+$D344*$AI$13+$E344*$AI$14+$F344*$AI$15+$G344*$AI$16+$H344*$AI$17+$I344*$AI$18+$J344*$AI$19+$K344*$AI$20+$L344*$AI$21+$M344*$AI$22+$N344*$AI$24)</f>
        <v>-2.6800309850000001</v>
      </c>
      <c r="Q344" s="4">
        <f t="shared" si="123"/>
        <v>6.8561029757858827E-2</v>
      </c>
      <c r="R344" s="4">
        <f t="shared" si="124"/>
        <v>6.4162015877927997E-2</v>
      </c>
      <c r="S344" s="4">
        <f t="shared" si="125"/>
        <v>0.93583798412207198</v>
      </c>
      <c r="T344" s="4">
        <f t="shared" si="126"/>
        <v>-2.8799331488535553E-2</v>
      </c>
      <c r="U344" s="4">
        <f>IF($R344&gt;$X$15,1,0)</f>
        <v>0</v>
      </c>
      <c r="V344" s="4"/>
      <c r="W344" s="4"/>
      <c r="X344" s="4"/>
      <c r="Y344" s="4"/>
      <c r="Z344" s="4"/>
      <c r="AA344" s="4"/>
      <c r="AB344" s="4"/>
      <c r="AC344" s="4"/>
      <c r="AD344" s="4"/>
      <c r="AE344" s="4"/>
      <c r="AF344" s="4"/>
      <c r="AG344" s="4"/>
      <c r="AH344" s="4"/>
      <c r="AI344" s="4"/>
      <c r="AJ344" s="4"/>
    </row>
    <row r="345" spans="1:36" ht="15.75" customHeight="1">
      <c r="A345" s="4">
        <v>1</v>
      </c>
      <c r="B345" s="4">
        <v>51</v>
      </c>
      <c r="C345" s="4">
        <v>1</v>
      </c>
      <c r="D345" s="4">
        <v>1</v>
      </c>
      <c r="E345" s="4">
        <v>30</v>
      </c>
      <c r="F345" s="4">
        <v>0</v>
      </c>
      <c r="G345" s="4">
        <v>0</v>
      </c>
      <c r="H345" s="4">
        <v>0</v>
      </c>
      <c r="I345" s="4">
        <v>241</v>
      </c>
      <c r="J345" s="4">
        <v>126.5</v>
      </c>
      <c r="K345" s="4">
        <v>78.5</v>
      </c>
      <c r="L345" s="4">
        <v>29.91</v>
      </c>
      <c r="M345" s="4">
        <v>85</v>
      </c>
      <c r="N345" s="4">
        <v>70</v>
      </c>
      <c r="O345" s="4">
        <v>1</v>
      </c>
      <c r="P345" s="5">
        <f>$AI$9+SUMPRODUCT($A345*$AI$10+$B345*$AI$11+$C345*$AI$12+$D345*$AI$13+$E345*$AI$14+$F345*$AI$15+$G345*$AI$16+$H345*$AI$17+$I345*$AI$18+$J345*$AI$19+$K345*$AI$20+$L345*$AI$21+$M345*$AI$22+$N345*$AI$24)</f>
        <v>-1.3664450501000012</v>
      </c>
      <c r="Q345" s="4">
        <f t="shared" si="123"/>
        <v>0.25501190462742002</v>
      </c>
      <c r="R345" s="4">
        <f t="shared" si="124"/>
        <v>0.20319480929794553</v>
      </c>
      <c r="S345" s="4">
        <f t="shared" si="125"/>
        <v>0.20319480929794553</v>
      </c>
      <c r="T345" s="4">
        <f t="shared" si="126"/>
        <v>-0.69208739049270829</v>
      </c>
      <c r="U345" s="4">
        <f>IF($R345&gt;$X$15,1,0)</f>
        <v>0</v>
      </c>
      <c r="V345" s="4"/>
      <c r="W345" s="4"/>
      <c r="X345" s="4"/>
      <c r="Y345" s="4"/>
      <c r="Z345" s="4"/>
      <c r="AA345" s="4"/>
      <c r="AB345" s="4"/>
      <c r="AC345" s="4"/>
      <c r="AD345" s="4"/>
      <c r="AE345" s="4"/>
      <c r="AF345" s="4"/>
      <c r="AG345" s="4"/>
      <c r="AH345" s="4"/>
      <c r="AI345" s="4"/>
      <c r="AJ345" s="4"/>
    </row>
    <row r="346" spans="1:36" ht="15.75" customHeight="1">
      <c r="A346" s="4">
        <v>0</v>
      </c>
      <c r="B346" s="4">
        <v>54</v>
      </c>
      <c r="C346" s="4">
        <v>1</v>
      </c>
      <c r="D346" s="4">
        <v>0</v>
      </c>
      <c r="E346" s="4">
        <v>0</v>
      </c>
      <c r="F346" s="4">
        <v>0</v>
      </c>
      <c r="G346" s="4">
        <v>0</v>
      </c>
      <c r="H346" s="4">
        <v>0</v>
      </c>
      <c r="I346" s="4">
        <v>219</v>
      </c>
      <c r="J346" s="4">
        <v>143.5</v>
      </c>
      <c r="K346" s="4">
        <v>89</v>
      </c>
      <c r="L346" s="4">
        <v>28.47</v>
      </c>
      <c r="M346" s="4">
        <v>73</v>
      </c>
      <c r="N346" s="4">
        <v>96</v>
      </c>
      <c r="O346" s="4">
        <v>0</v>
      </c>
      <c r="P346" s="5">
        <f>$AI$9+SUMPRODUCT($A346*$AI$10+$B346*$AI$11+$C346*$AI$12+$D346*$AI$13+$E346*$AI$14+$F346*$AI$15+$G346*$AI$16+$H346*$AI$17+$I346*$AI$18+$J346*$AI$19+$K346*$AI$20+$L346*$AI$21+$M346*$AI$22+$N346*$AI$24)</f>
        <v>-1.9535102117000012</v>
      </c>
      <c r="Q346" s="4">
        <f t="shared" si="123"/>
        <v>0.14177553497224865</v>
      </c>
      <c r="R346" s="4">
        <f t="shared" si="124"/>
        <v>0.1241711094954356</v>
      </c>
      <c r="S346" s="4">
        <f t="shared" si="125"/>
        <v>0.87582889050456436</v>
      </c>
      <c r="T346" s="4">
        <f t="shared" si="126"/>
        <v>-5.7580733065143545E-2</v>
      </c>
      <c r="U346" s="4">
        <f>IF($R346&gt;$X$15,1,0)</f>
        <v>0</v>
      </c>
      <c r="V346" s="4"/>
      <c r="W346" s="4"/>
      <c r="X346" s="4"/>
      <c r="Y346" s="4"/>
      <c r="Z346" s="4"/>
      <c r="AA346" s="4"/>
      <c r="AB346" s="4"/>
      <c r="AC346" s="4"/>
      <c r="AD346" s="4"/>
      <c r="AE346" s="4"/>
      <c r="AF346" s="4"/>
      <c r="AG346" s="4"/>
      <c r="AH346" s="4"/>
      <c r="AI346" s="4"/>
      <c r="AJ346" s="4"/>
    </row>
    <row r="347" spans="1:36" ht="15.75" hidden="1" customHeight="1">
      <c r="A347" s="4">
        <v>0</v>
      </c>
      <c r="B347" s="4">
        <v>52</v>
      </c>
      <c r="C347" s="4">
        <v>2</v>
      </c>
      <c r="D347" s="4">
        <v>0</v>
      </c>
      <c r="E347" s="4">
        <v>0</v>
      </c>
      <c r="F347" s="4">
        <v>0</v>
      </c>
      <c r="G347" s="4">
        <v>0</v>
      </c>
      <c r="H347" s="4">
        <v>1</v>
      </c>
      <c r="I347" s="4">
        <v>225</v>
      </c>
      <c r="J347" s="4">
        <v>157.5</v>
      </c>
      <c r="K347" s="4">
        <v>80.5</v>
      </c>
      <c r="L347" s="4">
        <v>24.36</v>
      </c>
      <c r="M347" s="4">
        <v>79</v>
      </c>
      <c r="N347" s="3" t="s">
        <v>56</v>
      </c>
      <c r="O347" s="4">
        <v>0</v>
      </c>
      <c r="P347" s="4"/>
      <c r="Q347" s="4"/>
      <c r="R347" s="4"/>
      <c r="S347" s="4"/>
      <c r="T347" s="4"/>
      <c r="U347" s="4"/>
      <c r="V347" s="4"/>
      <c r="W347" s="4"/>
      <c r="X347" s="4"/>
      <c r="Y347" s="4"/>
      <c r="Z347" s="4"/>
      <c r="AA347" s="4"/>
      <c r="AB347" s="4"/>
      <c r="AC347" s="4"/>
      <c r="AD347" s="4"/>
      <c r="AE347" s="4"/>
      <c r="AF347" s="4"/>
      <c r="AG347" s="4"/>
      <c r="AH347" s="4"/>
      <c r="AI347" s="4"/>
      <c r="AJ347" s="4"/>
    </row>
    <row r="348" spans="1:36" ht="15.75" customHeight="1">
      <c r="A348" s="4">
        <v>0</v>
      </c>
      <c r="B348" s="4">
        <v>64</v>
      </c>
      <c r="C348" s="4">
        <v>1</v>
      </c>
      <c r="D348" s="4">
        <v>0</v>
      </c>
      <c r="E348" s="4">
        <v>0</v>
      </c>
      <c r="F348" s="4">
        <v>0</v>
      </c>
      <c r="G348" s="4">
        <v>0</v>
      </c>
      <c r="H348" s="4">
        <v>1</v>
      </c>
      <c r="I348" s="4">
        <v>312</v>
      </c>
      <c r="J348" s="4">
        <v>160</v>
      </c>
      <c r="K348" s="4">
        <v>82</v>
      </c>
      <c r="L348" s="4">
        <v>27.59</v>
      </c>
      <c r="M348" s="4">
        <v>140</v>
      </c>
      <c r="N348" s="4">
        <v>94</v>
      </c>
      <c r="O348" s="4">
        <v>0</v>
      </c>
      <c r="P348" s="5">
        <f>$AI$9+SUMPRODUCT($A348*$AI$10+$B348*$AI$11+$C348*$AI$12+$D348*$AI$13+$E348*$AI$14+$F348*$AI$15+$G348*$AI$16+$H348*$AI$17+$I348*$AI$18+$J348*$AI$19+$K348*$AI$20+$L348*$AI$21+$M348*$AI$22+$N348*$AI$24)</f>
        <v>-0.82266896490000097</v>
      </c>
      <c r="Q348" s="4">
        <f t="shared" ref="Q348:Q351" si="127">EXP($P348)</f>
        <v>0.43925772516423889</v>
      </c>
      <c r="R348" s="4">
        <f t="shared" ref="R348:R351" si="128">Q348/(1+Q348)</f>
        <v>0.30519740661048989</v>
      </c>
      <c r="S348" s="4">
        <f t="shared" ref="S348:S351" si="129">IF(O348=1,R348,1-R348)</f>
        <v>0.69480259338951011</v>
      </c>
      <c r="T348" s="4">
        <f t="shared" ref="T348:T351" si="130">LOG($S348)</f>
        <v>-0.15813856919348865</v>
      </c>
      <c r="U348" s="4">
        <f>IF($R348&gt;$X$15,1,0)</f>
        <v>0</v>
      </c>
      <c r="V348" s="4"/>
      <c r="W348" s="4"/>
      <c r="X348" s="4"/>
      <c r="Y348" s="4"/>
      <c r="Z348" s="4"/>
      <c r="AA348" s="4"/>
      <c r="AB348" s="4"/>
      <c r="AC348" s="4"/>
      <c r="AD348" s="4"/>
      <c r="AE348" s="4"/>
      <c r="AF348" s="4"/>
      <c r="AG348" s="4"/>
      <c r="AH348" s="4"/>
      <c r="AI348" s="4"/>
      <c r="AJ348" s="4"/>
    </row>
    <row r="349" spans="1:36" ht="15.75" customHeight="1">
      <c r="A349" s="4">
        <v>0</v>
      </c>
      <c r="B349" s="4">
        <v>58</v>
      </c>
      <c r="C349" s="4">
        <v>1</v>
      </c>
      <c r="D349" s="4">
        <v>0</v>
      </c>
      <c r="E349" s="4">
        <v>0</v>
      </c>
      <c r="F349" s="4">
        <v>0</v>
      </c>
      <c r="G349" s="4">
        <v>0</v>
      </c>
      <c r="H349" s="4">
        <v>1</v>
      </c>
      <c r="I349" s="4">
        <v>200</v>
      </c>
      <c r="J349" s="4">
        <v>158</v>
      </c>
      <c r="K349" s="4">
        <v>101</v>
      </c>
      <c r="L349" s="4">
        <v>23.06</v>
      </c>
      <c r="M349" s="4">
        <v>85</v>
      </c>
      <c r="N349" s="4">
        <v>77</v>
      </c>
      <c r="O349" s="4">
        <v>1</v>
      </c>
      <c r="P349" s="5">
        <f>$AI$9+SUMPRODUCT($A349*$AI$10+$B349*$AI$11+$C349*$AI$12+$D349*$AI$13+$E349*$AI$14+$F349*$AI$15+$G349*$AI$16+$H349*$AI$17+$I349*$AI$18+$J349*$AI$19+$K349*$AI$20+$L349*$AI$21+$M349*$AI$22+$N349*$AI$24)</f>
        <v>-1.5495326666000011</v>
      </c>
      <c r="Q349" s="4">
        <f t="shared" si="127"/>
        <v>0.21234718757513787</v>
      </c>
      <c r="R349" s="4">
        <f t="shared" si="128"/>
        <v>0.17515377587493036</v>
      </c>
      <c r="S349" s="4">
        <f t="shared" si="129"/>
        <v>0.17515377587493036</v>
      </c>
      <c r="T349" s="4">
        <f t="shared" si="130"/>
        <v>-0.7565804959485094</v>
      </c>
      <c r="U349" s="4">
        <f>IF($R349&gt;$X$15,1,0)</f>
        <v>0</v>
      </c>
      <c r="V349" s="4"/>
      <c r="W349" s="4"/>
      <c r="X349" s="4"/>
      <c r="Y349" s="4"/>
      <c r="Z349" s="4"/>
      <c r="AA349" s="4"/>
      <c r="AB349" s="4"/>
      <c r="AC349" s="4"/>
      <c r="AD349" s="4"/>
      <c r="AE349" s="4"/>
      <c r="AF349" s="4"/>
      <c r="AG349" s="4"/>
      <c r="AH349" s="4"/>
      <c r="AI349" s="4"/>
      <c r="AJ349" s="4"/>
    </row>
    <row r="350" spans="1:36" ht="15.75" customHeight="1">
      <c r="A350" s="4">
        <v>0</v>
      </c>
      <c r="B350" s="4">
        <v>42</v>
      </c>
      <c r="C350" s="4">
        <v>1</v>
      </c>
      <c r="D350" s="4">
        <v>1</v>
      </c>
      <c r="E350" s="4">
        <v>20</v>
      </c>
      <c r="F350" s="4">
        <v>0</v>
      </c>
      <c r="G350" s="4">
        <v>0</v>
      </c>
      <c r="H350" s="4">
        <v>0</v>
      </c>
      <c r="I350" s="4">
        <v>237</v>
      </c>
      <c r="J350" s="4">
        <v>105</v>
      </c>
      <c r="K350" s="4">
        <v>75</v>
      </c>
      <c r="L350" s="4">
        <v>23.85</v>
      </c>
      <c r="M350" s="4">
        <v>70</v>
      </c>
      <c r="N350" s="4">
        <v>87</v>
      </c>
      <c r="O350" s="4">
        <v>0</v>
      </c>
      <c r="P350" s="5">
        <f>$AI$9+SUMPRODUCT($A350*$AI$10+$B350*$AI$11+$C350*$AI$12+$D350*$AI$13+$E350*$AI$14+$F350*$AI$15+$G350*$AI$16+$H350*$AI$17+$I350*$AI$18+$J350*$AI$19+$K350*$AI$20+$L350*$AI$21+$M350*$AI$22+$N350*$AI$24)</f>
        <v>-2.8659476135000013</v>
      </c>
      <c r="Q350" s="4">
        <f t="shared" si="127"/>
        <v>5.6929158724230926E-2</v>
      </c>
      <c r="R350" s="4">
        <f t="shared" si="128"/>
        <v>5.3862795111970813E-2</v>
      </c>
      <c r="S350" s="4">
        <f t="shared" si="129"/>
        <v>0.94613720488802922</v>
      </c>
      <c r="T350" s="4">
        <f t="shared" si="130"/>
        <v>-2.4045879449159539E-2</v>
      </c>
      <c r="U350" s="4">
        <f>IF($R350&gt;$X$15,1,0)</f>
        <v>0</v>
      </c>
      <c r="V350" s="4"/>
      <c r="W350" s="4"/>
      <c r="X350" s="4"/>
      <c r="Y350" s="4"/>
      <c r="Z350" s="4"/>
      <c r="AA350" s="4"/>
      <c r="AB350" s="4"/>
      <c r="AC350" s="4"/>
      <c r="AD350" s="4"/>
      <c r="AE350" s="4"/>
      <c r="AF350" s="4"/>
      <c r="AG350" s="4"/>
      <c r="AH350" s="4"/>
      <c r="AI350" s="4"/>
      <c r="AJ350" s="4"/>
    </row>
    <row r="351" spans="1:36" ht="15.75" customHeight="1">
      <c r="A351" s="4">
        <v>0</v>
      </c>
      <c r="B351" s="4">
        <v>41</v>
      </c>
      <c r="C351" s="4">
        <v>4</v>
      </c>
      <c r="D351" s="4">
        <v>1</v>
      </c>
      <c r="E351" s="4">
        <v>15</v>
      </c>
      <c r="F351" s="4">
        <v>0</v>
      </c>
      <c r="G351" s="4">
        <v>0</v>
      </c>
      <c r="H351" s="4">
        <v>0</v>
      </c>
      <c r="I351" s="4">
        <v>207</v>
      </c>
      <c r="J351" s="4">
        <v>111</v>
      </c>
      <c r="K351" s="4">
        <v>60</v>
      </c>
      <c r="L351" s="4">
        <v>18.48</v>
      </c>
      <c r="M351" s="4">
        <v>60</v>
      </c>
      <c r="N351" s="4">
        <v>76</v>
      </c>
      <c r="O351" s="4">
        <v>0</v>
      </c>
      <c r="P351" s="5">
        <f>$AI$9+SUMPRODUCT($A351*$AI$10+$B351*$AI$11+$C351*$AI$12+$D351*$AI$13+$E351*$AI$14+$F351*$AI$15+$G351*$AI$16+$H351*$AI$17+$I351*$AI$18+$J351*$AI$19+$K351*$AI$20+$L351*$AI$21+$M351*$AI$22+$N351*$AI$24)</f>
        <v>-3.1607514028000008</v>
      </c>
      <c r="Q351" s="4">
        <f t="shared" si="127"/>
        <v>4.2393874233789659E-2</v>
      </c>
      <c r="R351" s="4">
        <f t="shared" si="128"/>
        <v>4.0669726944578627E-2</v>
      </c>
      <c r="S351" s="4">
        <f t="shared" si="129"/>
        <v>0.9593302730554214</v>
      </c>
      <c r="T351" s="4">
        <f t="shared" si="130"/>
        <v>-1.8031850522755796E-2</v>
      </c>
      <c r="U351" s="4">
        <f>IF($R351&gt;$X$15,1,0)</f>
        <v>0</v>
      </c>
      <c r="V351" s="4"/>
      <c r="W351" s="4"/>
      <c r="X351" s="4"/>
      <c r="Y351" s="4"/>
      <c r="Z351" s="4"/>
      <c r="AA351" s="4"/>
      <c r="AB351" s="4"/>
      <c r="AC351" s="4"/>
      <c r="AD351" s="4"/>
      <c r="AE351" s="4"/>
      <c r="AF351" s="4"/>
      <c r="AG351" s="4"/>
      <c r="AH351" s="4"/>
      <c r="AI351" s="4"/>
      <c r="AJ351" s="4"/>
    </row>
    <row r="352" spans="1:36" ht="15.75" hidden="1" customHeight="1">
      <c r="A352" s="4">
        <v>1</v>
      </c>
      <c r="B352" s="4">
        <v>43</v>
      </c>
      <c r="C352" s="4">
        <v>4</v>
      </c>
      <c r="D352" s="4">
        <v>1</v>
      </c>
      <c r="E352" s="4">
        <v>25</v>
      </c>
      <c r="F352" s="4">
        <v>0</v>
      </c>
      <c r="G352" s="4">
        <v>0</v>
      </c>
      <c r="H352" s="4">
        <v>0</v>
      </c>
      <c r="I352" s="4">
        <v>245</v>
      </c>
      <c r="J352" s="4">
        <v>126</v>
      </c>
      <c r="K352" s="4">
        <v>88.5</v>
      </c>
      <c r="L352" s="4">
        <v>23.16</v>
      </c>
      <c r="M352" s="4">
        <v>92</v>
      </c>
      <c r="N352" s="3" t="s">
        <v>56</v>
      </c>
      <c r="O352" s="4">
        <v>1</v>
      </c>
      <c r="P352" s="4"/>
      <c r="Q352" s="4"/>
      <c r="R352" s="4"/>
      <c r="S352" s="4"/>
      <c r="T352" s="4"/>
      <c r="U352" s="4"/>
      <c r="V352" s="4"/>
      <c r="W352" s="4"/>
      <c r="X352" s="4"/>
      <c r="Y352" s="4"/>
      <c r="Z352" s="4"/>
      <c r="AA352" s="4"/>
      <c r="AB352" s="4"/>
      <c r="AC352" s="4"/>
      <c r="AD352" s="4"/>
      <c r="AE352" s="4"/>
      <c r="AF352" s="4"/>
      <c r="AG352" s="4"/>
      <c r="AH352" s="4"/>
      <c r="AI352" s="4"/>
      <c r="AJ352" s="4"/>
    </row>
    <row r="353" spans="1:36" ht="15.75" customHeight="1">
      <c r="A353" s="4">
        <v>0</v>
      </c>
      <c r="B353" s="4">
        <v>63</v>
      </c>
      <c r="C353" s="4">
        <v>1</v>
      </c>
      <c r="D353" s="4">
        <v>1</v>
      </c>
      <c r="E353" s="4">
        <v>20</v>
      </c>
      <c r="F353" s="4">
        <v>0</v>
      </c>
      <c r="G353" s="4">
        <v>0</v>
      </c>
      <c r="H353" s="4">
        <v>0</v>
      </c>
      <c r="I353" s="4">
        <v>238</v>
      </c>
      <c r="J353" s="4">
        <v>136</v>
      </c>
      <c r="K353" s="4">
        <v>66</v>
      </c>
      <c r="L353" s="4">
        <v>20.2</v>
      </c>
      <c r="M353" s="4">
        <v>60</v>
      </c>
      <c r="N353" s="4">
        <v>92</v>
      </c>
      <c r="O353" s="4">
        <v>1</v>
      </c>
      <c r="P353" s="5">
        <f>$AI$9+SUMPRODUCT($A353*$AI$10+$B353*$AI$11+$C353*$AI$12+$D353*$AI$13+$E353*$AI$14+$F353*$AI$15+$G353*$AI$16+$H353*$AI$17+$I353*$AI$18+$J353*$AI$19+$K353*$AI$20+$L353*$AI$21+$M353*$AI$22+$N353*$AI$24)</f>
        <v>-0.97131340200000071</v>
      </c>
      <c r="Q353" s="4">
        <f>EXP($P353)</f>
        <v>0.37858547650371305</v>
      </c>
      <c r="R353" s="4">
        <f>Q353/(1+Q353)</f>
        <v>0.27461879075054463</v>
      </c>
      <c r="S353" s="4">
        <f>IF(O353=1,R353,1-R353)</f>
        <v>0.27461879075054463</v>
      </c>
      <c r="T353" s="4">
        <f>LOG($S353)</f>
        <v>-0.56126974954621212</v>
      </c>
      <c r="U353" s="4">
        <f>IF($R353&gt;$X$15,1,0)</f>
        <v>0</v>
      </c>
      <c r="V353" s="4"/>
      <c r="W353" s="4"/>
      <c r="X353" s="4"/>
      <c r="Y353" s="4"/>
      <c r="Z353" s="4"/>
      <c r="AA353" s="4"/>
      <c r="AB353" s="4"/>
      <c r="AC353" s="4"/>
      <c r="AD353" s="4"/>
      <c r="AE353" s="4"/>
      <c r="AF353" s="4"/>
      <c r="AG353" s="4"/>
      <c r="AH353" s="4"/>
      <c r="AI353" s="4"/>
      <c r="AJ353" s="4"/>
    </row>
    <row r="354" spans="1:36" ht="15.75" hidden="1" customHeight="1">
      <c r="A354" s="4">
        <v>0</v>
      </c>
      <c r="B354" s="4">
        <v>46</v>
      </c>
      <c r="C354" s="4">
        <v>2</v>
      </c>
      <c r="D354" s="4">
        <v>0</v>
      </c>
      <c r="E354" s="4">
        <v>0</v>
      </c>
      <c r="F354" s="4">
        <v>0</v>
      </c>
      <c r="G354" s="4">
        <v>0</v>
      </c>
      <c r="H354" s="4">
        <v>0</v>
      </c>
      <c r="I354" s="4">
        <v>259</v>
      </c>
      <c r="J354" s="4">
        <v>138</v>
      </c>
      <c r="K354" s="4">
        <v>88</v>
      </c>
      <c r="L354" s="4">
        <v>25.11</v>
      </c>
      <c r="M354" s="4">
        <v>65</v>
      </c>
      <c r="N354" s="3" t="s">
        <v>56</v>
      </c>
      <c r="O354" s="4">
        <v>0</v>
      </c>
      <c r="P354" s="4"/>
      <c r="Q354" s="4"/>
      <c r="R354" s="4"/>
      <c r="S354" s="4"/>
      <c r="T354" s="4"/>
      <c r="U354" s="4"/>
      <c r="V354" s="4"/>
      <c r="W354" s="4"/>
      <c r="X354" s="4"/>
      <c r="Y354" s="4"/>
      <c r="Z354" s="4"/>
      <c r="AA354" s="4"/>
      <c r="AB354" s="4"/>
      <c r="AC354" s="4"/>
      <c r="AD354" s="4"/>
      <c r="AE354" s="4"/>
      <c r="AF354" s="4"/>
      <c r="AG354" s="4"/>
      <c r="AH354" s="4"/>
      <c r="AI354" s="4"/>
      <c r="AJ354" s="4"/>
    </row>
    <row r="355" spans="1:36" ht="15.75" customHeight="1">
      <c r="A355" s="4">
        <v>0</v>
      </c>
      <c r="B355" s="4">
        <v>53</v>
      </c>
      <c r="C355" s="4">
        <v>2</v>
      </c>
      <c r="D355" s="4">
        <v>0</v>
      </c>
      <c r="E355" s="4">
        <v>0</v>
      </c>
      <c r="F355" s="4">
        <v>1</v>
      </c>
      <c r="G355" s="4">
        <v>0</v>
      </c>
      <c r="H355" s="4">
        <v>1</v>
      </c>
      <c r="I355" s="4">
        <v>250</v>
      </c>
      <c r="J355" s="4">
        <v>144</v>
      </c>
      <c r="K355" s="4">
        <v>98</v>
      </c>
      <c r="L355" s="4">
        <v>28.78</v>
      </c>
      <c r="M355" s="4">
        <v>90</v>
      </c>
      <c r="N355" s="4">
        <v>78</v>
      </c>
      <c r="O355" s="4">
        <v>0</v>
      </c>
      <c r="P355" s="5">
        <f>$AI$9+SUMPRODUCT($A355*$AI$10+$B355*$AI$11+$C355*$AI$12+$D355*$AI$13+$E355*$AI$14+$F355*$AI$15+$G355*$AI$16+$H355*$AI$17+$I355*$AI$18+$J355*$AI$19+$K355*$AI$20+$L355*$AI$21+$M355*$AI$22+$N355*$AI$24)</f>
        <v>-1.8092564657999999</v>
      </c>
      <c r="Q355" s="4">
        <f t="shared" ref="Q355:Q363" si="131">EXP($P355)</f>
        <v>0.16377586449913303</v>
      </c>
      <c r="R355" s="4">
        <f t="shared" ref="R355:R363" si="132">Q355/(1+Q355)</f>
        <v>0.14072801257965514</v>
      </c>
      <c r="S355" s="4">
        <f t="shared" ref="S355:S363" si="133">IF(O355=1,R355,1-R355)</f>
        <v>0.85927198742034483</v>
      </c>
      <c r="T355" s="4">
        <f t="shared" ref="T355:T363" si="134">LOG($S355)</f>
        <v>-6.5869346134986309E-2</v>
      </c>
      <c r="U355" s="4">
        <f>IF($R355&gt;$X$15,1,0)</f>
        <v>0</v>
      </c>
      <c r="V355" s="4"/>
      <c r="W355" s="4"/>
      <c r="X355" s="4"/>
      <c r="Y355" s="4"/>
      <c r="Z355" s="4"/>
      <c r="AA355" s="4"/>
      <c r="AB355" s="4"/>
      <c r="AC355" s="4"/>
      <c r="AD355" s="4"/>
      <c r="AE355" s="4"/>
      <c r="AF355" s="4"/>
      <c r="AG355" s="4"/>
      <c r="AH355" s="4"/>
      <c r="AI355" s="4"/>
      <c r="AJ355" s="4"/>
    </row>
    <row r="356" spans="1:36" ht="15.75" customHeight="1">
      <c r="A356" s="4">
        <v>1</v>
      </c>
      <c r="B356" s="4">
        <v>41</v>
      </c>
      <c r="C356" s="4">
        <v>1</v>
      </c>
      <c r="D356" s="4">
        <v>1</v>
      </c>
      <c r="E356" s="4">
        <v>20</v>
      </c>
      <c r="F356" s="4">
        <v>0</v>
      </c>
      <c r="G356" s="4">
        <v>0</v>
      </c>
      <c r="H356" s="4">
        <v>0</v>
      </c>
      <c r="I356" s="4">
        <v>238</v>
      </c>
      <c r="J356" s="4">
        <v>128</v>
      </c>
      <c r="K356" s="4">
        <v>86</v>
      </c>
      <c r="L356" s="4">
        <v>26.09</v>
      </c>
      <c r="M356" s="4">
        <v>80</v>
      </c>
      <c r="N356" s="4">
        <v>72</v>
      </c>
      <c r="O356" s="4">
        <v>0</v>
      </c>
      <c r="P356" s="5">
        <f>$AI$9+SUMPRODUCT($A356*$AI$10+$B356*$AI$11+$C356*$AI$12+$D356*$AI$13+$E356*$AI$14+$F356*$AI$15+$G356*$AI$16+$H356*$AI$17+$I356*$AI$18+$J356*$AI$19+$K356*$AI$20+$L356*$AI$21+$M356*$AI$22+$N356*$AI$24)</f>
        <v>-2.1901507799000015</v>
      </c>
      <c r="Q356" s="4">
        <f t="shared" si="131"/>
        <v>0.11189987509328995</v>
      </c>
      <c r="R356" s="4">
        <f t="shared" si="132"/>
        <v>0.10063844560095971</v>
      </c>
      <c r="S356" s="4">
        <f t="shared" si="133"/>
        <v>0.89936155439904031</v>
      </c>
      <c r="T356" s="4">
        <f t="shared" si="134"/>
        <v>-4.6065681443658225E-2</v>
      </c>
      <c r="U356" s="4">
        <f>IF($R356&gt;$X$15,1,0)</f>
        <v>0</v>
      </c>
      <c r="V356" s="4"/>
      <c r="W356" s="4"/>
      <c r="X356" s="4"/>
      <c r="Y356" s="4"/>
      <c r="Z356" s="4"/>
      <c r="AA356" s="4"/>
      <c r="AB356" s="4"/>
      <c r="AC356" s="4"/>
      <c r="AD356" s="4"/>
      <c r="AE356" s="4"/>
      <c r="AF356" s="4"/>
      <c r="AG356" s="4"/>
      <c r="AH356" s="4"/>
      <c r="AI356" s="4"/>
      <c r="AJ356" s="4"/>
    </row>
    <row r="357" spans="1:36" ht="15.75" customHeight="1">
      <c r="A357" s="4">
        <v>0</v>
      </c>
      <c r="B357" s="4">
        <v>53</v>
      </c>
      <c r="C357" s="4">
        <v>2</v>
      </c>
      <c r="D357" s="4">
        <v>1</v>
      </c>
      <c r="E357" s="4">
        <v>10</v>
      </c>
      <c r="F357" s="4">
        <v>0</v>
      </c>
      <c r="G357" s="4">
        <v>0</v>
      </c>
      <c r="H357" s="4">
        <v>0</v>
      </c>
      <c r="I357" s="4">
        <v>276</v>
      </c>
      <c r="J357" s="4">
        <v>130</v>
      </c>
      <c r="K357" s="4">
        <v>86</v>
      </c>
      <c r="L357" s="4">
        <v>27.09</v>
      </c>
      <c r="M357" s="4">
        <v>75</v>
      </c>
      <c r="N357" s="4">
        <v>56</v>
      </c>
      <c r="O357" s="4">
        <v>0</v>
      </c>
      <c r="P357" s="5">
        <f>$AI$9+SUMPRODUCT($A357*$AI$10+$B357*$AI$11+$C357*$AI$12+$D357*$AI$13+$E357*$AI$14+$F357*$AI$15+$G357*$AI$16+$H357*$AI$17+$I357*$AI$18+$J357*$AI$19+$K357*$AI$20+$L357*$AI$21+$M357*$AI$22+$N357*$AI$24)</f>
        <v>-2.1855114299</v>
      </c>
      <c r="Q357" s="4">
        <f t="shared" si="131"/>
        <v>0.1124202238855757</v>
      </c>
      <c r="R357" s="4">
        <f t="shared" si="132"/>
        <v>0.10105913347467092</v>
      </c>
      <c r="S357" s="4">
        <f t="shared" si="133"/>
        <v>0.89894086652532912</v>
      </c>
      <c r="T357" s="4">
        <f t="shared" si="134"/>
        <v>-4.6268875771112154E-2</v>
      </c>
      <c r="U357" s="4">
        <f>IF($R357&gt;$X$15,1,0)</f>
        <v>0</v>
      </c>
      <c r="V357" s="4"/>
      <c r="W357" s="4"/>
      <c r="X357" s="4"/>
      <c r="Y357" s="4"/>
      <c r="Z357" s="4"/>
      <c r="AA357" s="4"/>
      <c r="AB357" s="4"/>
      <c r="AC357" s="4"/>
      <c r="AD357" s="4"/>
      <c r="AE357" s="4"/>
      <c r="AF357" s="4"/>
      <c r="AG357" s="4"/>
      <c r="AH357" s="4"/>
      <c r="AI357" s="4"/>
      <c r="AJ357" s="4"/>
    </row>
    <row r="358" spans="1:36" ht="15.75" customHeight="1">
      <c r="A358" s="4">
        <v>0</v>
      </c>
      <c r="B358" s="4">
        <v>59</v>
      </c>
      <c r="C358" s="4">
        <v>1</v>
      </c>
      <c r="D358" s="4">
        <v>0</v>
      </c>
      <c r="E358" s="4">
        <v>0</v>
      </c>
      <c r="F358" s="4">
        <v>0</v>
      </c>
      <c r="G358" s="4">
        <v>0</v>
      </c>
      <c r="H358" s="4">
        <v>0</v>
      </c>
      <c r="I358" s="4">
        <v>339</v>
      </c>
      <c r="J358" s="4">
        <v>110</v>
      </c>
      <c r="K358" s="4">
        <v>69</v>
      </c>
      <c r="L358" s="4">
        <v>26.89</v>
      </c>
      <c r="M358" s="4">
        <v>75</v>
      </c>
      <c r="N358" s="4">
        <v>73</v>
      </c>
      <c r="O358" s="4">
        <v>0</v>
      </c>
      <c r="P358" s="5">
        <f>$AI$9+SUMPRODUCT($A358*$AI$10+$B358*$AI$11+$C358*$AI$12+$D358*$AI$13+$E358*$AI$14+$F358*$AI$15+$G358*$AI$16+$H358*$AI$17+$I358*$AI$18+$J358*$AI$19+$K358*$AI$20+$L358*$AI$21+$M358*$AI$22+$N358*$AI$24)</f>
        <v>-1.9751261879000008</v>
      </c>
      <c r="Q358" s="4">
        <f t="shared" si="131"/>
        <v>0.13874380334909048</v>
      </c>
      <c r="R358" s="4">
        <f t="shared" si="132"/>
        <v>0.12183934871130757</v>
      </c>
      <c r="S358" s="4">
        <f t="shared" si="133"/>
        <v>0.87816065128869247</v>
      </c>
      <c r="T358" s="4">
        <f t="shared" si="134"/>
        <v>-5.6426026706746422E-2</v>
      </c>
      <c r="U358" s="4">
        <f>IF($R358&gt;$X$15,1,0)</f>
        <v>0</v>
      </c>
      <c r="V358" s="4"/>
      <c r="W358" s="4"/>
      <c r="X358" s="4"/>
      <c r="Y358" s="4"/>
      <c r="Z358" s="4"/>
      <c r="AA358" s="4"/>
      <c r="AB358" s="4"/>
      <c r="AC358" s="4"/>
      <c r="AD358" s="4"/>
      <c r="AE358" s="4"/>
      <c r="AF358" s="4"/>
      <c r="AG358" s="4"/>
      <c r="AH358" s="4"/>
      <c r="AI358" s="4"/>
      <c r="AJ358" s="4"/>
    </row>
    <row r="359" spans="1:36" ht="15.75" customHeight="1">
      <c r="A359" s="4">
        <v>0</v>
      </c>
      <c r="B359" s="4">
        <v>45</v>
      </c>
      <c r="C359" s="4">
        <v>3</v>
      </c>
      <c r="D359" s="4">
        <v>0</v>
      </c>
      <c r="E359" s="4">
        <v>0</v>
      </c>
      <c r="F359" s="4">
        <v>0</v>
      </c>
      <c r="G359" s="4">
        <v>0</v>
      </c>
      <c r="H359" s="4">
        <v>1</v>
      </c>
      <c r="I359" s="4">
        <v>231</v>
      </c>
      <c r="J359" s="4">
        <v>157.5</v>
      </c>
      <c r="K359" s="4">
        <v>104.5</v>
      </c>
      <c r="L359" s="4">
        <v>22.86</v>
      </c>
      <c r="M359" s="4">
        <v>75</v>
      </c>
      <c r="N359" s="4">
        <v>92</v>
      </c>
      <c r="O359" s="4">
        <v>0</v>
      </c>
      <c r="P359" s="5">
        <f>$AI$9+SUMPRODUCT($A359*$AI$10+$B359*$AI$11+$C359*$AI$12+$D359*$AI$13+$E359*$AI$14+$F359*$AI$15+$G359*$AI$16+$H359*$AI$17+$I359*$AI$18+$J359*$AI$19+$K359*$AI$20+$L359*$AI$21+$M359*$AI$22+$N359*$AI$24)</f>
        <v>-2.2791671846000003</v>
      </c>
      <c r="Q359" s="4">
        <f t="shared" si="131"/>
        <v>0.10236942605913223</v>
      </c>
      <c r="R359" s="4">
        <f t="shared" si="132"/>
        <v>9.2863085313508176E-2</v>
      </c>
      <c r="S359" s="4">
        <f t="shared" si="133"/>
        <v>0.90713691468649182</v>
      </c>
      <c r="T359" s="4">
        <f t="shared" si="134"/>
        <v>-4.2327159681529995E-2</v>
      </c>
      <c r="U359" s="4">
        <f>IF($R359&gt;$X$15,1,0)</f>
        <v>0</v>
      </c>
      <c r="V359" s="4"/>
      <c r="W359" s="4"/>
      <c r="X359" s="4"/>
      <c r="Y359" s="4"/>
      <c r="Z359" s="4"/>
      <c r="AA359" s="4"/>
      <c r="AB359" s="4"/>
      <c r="AC359" s="4"/>
      <c r="AD359" s="4"/>
      <c r="AE359" s="4"/>
      <c r="AF359" s="4"/>
      <c r="AG359" s="4"/>
      <c r="AH359" s="4"/>
      <c r="AI359" s="4"/>
      <c r="AJ359" s="4"/>
    </row>
    <row r="360" spans="1:36" ht="15.75" customHeight="1">
      <c r="A360" s="4">
        <v>1</v>
      </c>
      <c r="B360" s="4">
        <v>49</v>
      </c>
      <c r="C360" s="4">
        <v>2</v>
      </c>
      <c r="D360" s="4">
        <v>1</v>
      </c>
      <c r="E360" s="4">
        <v>5</v>
      </c>
      <c r="F360" s="4">
        <v>0</v>
      </c>
      <c r="G360" s="4">
        <v>0</v>
      </c>
      <c r="H360" s="4">
        <v>0</v>
      </c>
      <c r="I360" s="4">
        <v>187</v>
      </c>
      <c r="J360" s="4">
        <v>110</v>
      </c>
      <c r="K360" s="4">
        <v>67</v>
      </c>
      <c r="L360" s="4">
        <v>19.260000000000002</v>
      </c>
      <c r="M360" s="4">
        <v>78</v>
      </c>
      <c r="N360" s="4">
        <v>85</v>
      </c>
      <c r="O360" s="4">
        <v>0</v>
      </c>
      <c r="P360" s="5">
        <f>$AI$9+SUMPRODUCT($A360*$AI$10+$B360*$AI$11+$C360*$AI$12+$D360*$AI$13+$E360*$AI$14+$F360*$AI$15+$G360*$AI$16+$H360*$AI$17+$I360*$AI$18+$J360*$AI$19+$K360*$AI$20+$L360*$AI$21+$M360*$AI$22+$N360*$AI$24)</f>
        <v>-2.2600666186000007</v>
      </c>
      <c r="Q360" s="4">
        <f t="shared" si="131"/>
        <v>0.10434353330311182</v>
      </c>
      <c r="R360" s="4">
        <f t="shared" si="132"/>
        <v>9.4484669087542342E-2</v>
      </c>
      <c r="S360" s="4">
        <f t="shared" si="133"/>
        <v>0.90551533091245762</v>
      </c>
      <c r="T360" s="4">
        <f t="shared" si="134"/>
        <v>-4.3104192424114382E-2</v>
      </c>
      <c r="U360" s="4">
        <f>IF($R360&gt;$X$15,1,0)</f>
        <v>0</v>
      </c>
      <c r="V360" s="4"/>
      <c r="W360" s="4"/>
      <c r="X360" s="4"/>
      <c r="Y360" s="4"/>
      <c r="Z360" s="4"/>
      <c r="AA360" s="4"/>
      <c r="AB360" s="4"/>
      <c r="AC360" s="4"/>
      <c r="AD360" s="4"/>
      <c r="AE360" s="4"/>
      <c r="AF360" s="4"/>
      <c r="AG360" s="4"/>
      <c r="AH360" s="4"/>
      <c r="AI360" s="4"/>
      <c r="AJ360" s="4"/>
    </row>
    <row r="361" spans="1:36" ht="15.75" customHeight="1">
      <c r="A361" s="4">
        <v>1</v>
      </c>
      <c r="B361" s="4">
        <v>41</v>
      </c>
      <c r="C361" s="4">
        <v>1</v>
      </c>
      <c r="D361" s="4">
        <v>1</v>
      </c>
      <c r="E361" s="4">
        <v>30</v>
      </c>
      <c r="F361" s="4">
        <v>0</v>
      </c>
      <c r="G361" s="4">
        <v>0</v>
      </c>
      <c r="H361" s="4">
        <v>0</v>
      </c>
      <c r="I361" s="4">
        <v>198</v>
      </c>
      <c r="J361" s="4">
        <v>106</v>
      </c>
      <c r="K361" s="4">
        <v>71</v>
      </c>
      <c r="L361" s="4">
        <v>21.51</v>
      </c>
      <c r="M361" s="4">
        <v>85</v>
      </c>
      <c r="N361" s="4">
        <v>84</v>
      </c>
      <c r="O361" s="4">
        <v>0</v>
      </c>
      <c r="P361" s="5">
        <f>$AI$9+SUMPRODUCT($A361*$AI$10+$B361*$AI$11+$C361*$AI$12+$D361*$AI$13+$E361*$AI$14+$F361*$AI$15+$G361*$AI$16+$H361*$AI$17+$I361*$AI$18+$J361*$AI$19+$K361*$AI$20+$L361*$AI$21+$M361*$AI$22+$N361*$AI$24)</f>
        <v>-2.3398009761000012</v>
      </c>
      <c r="Q361" s="4">
        <f t="shared" si="131"/>
        <v>9.6346811640651481E-2</v>
      </c>
      <c r="R361" s="4">
        <f t="shared" si="132"/>
        <v>8.7879866678748544E-2</v>
      </c>
      <c r="S361" s="4">
        <f t="shared" si="133"/>
        <v>0.91212013332125141</v>
      </c>
      <c r="T361" s="4">
        <f t="shared" si="134"/>
        <v>-3.9947957940716997E-2</v>
      </c>
      <c r="U361" s="4">
        <f>IF($R361&gt;$X$15,1,0)</f>
        <v>0</v>
      </c>
      <c r="V361" s="4"/>
      <c r="W361" s="4"/>
      <c r="X361" s="4"/>
      <c r="Y361" s="4"/>
      <c r="Z361" s="4"/>
      <c r="AA361" s="4"/>
      <c r="AB361" s="4"/>
      <c r="AC361" s="4"/>
      <c r="AD361" s="4"/>
      <c r="AE361" s="4"/>
      <c r="AF361" s="4"/>
      <c r="AG361" s="4"/>
      <c r="AH361" s="4"/>
      <c r="AI361" s="4"/>
      <c r="AJ361" s="4"/>
    </row>
    <row r="362" spans="1:36" ht="15.75" customHeight="1">
      <c r="A362" s="4">
        <v>1</v>
      </c>
      <c r="B362" s="4">
        <v>39</v>
      </c>
      <c r="C362" s="4">
        <v>1</v>
      </c>
      <c r="D362" s="4">
        <v>1</v>
      </c>
      <c r="E362" s="4">
        <v>30</v>
      </c>
      <c r="F362" s="4">
        <v>0</v>
      </c>
      <c r="G362" s="4">
        <v>0</v>
      </c>
      <c r="H362" s="4">
        <v>0</v>
      </c>
      <c r="I362" s="4">
        <v>196</v>
      </c>
      <c r="J362" s="4">
        <v>121</v>
      </c>
      <c r="K362" s="4">
        <v>83</v>
      </c>
      <c r="L362" s="4">
        <v>25.38</v>
      </c>
      <c r="M362" s="4">
        <v>90</v>
      </c>
      <c r="N362" s="4">
        <v>68</v>
      </c>
      <c r="O362" s="4">
        <v>0</v>
      </c>
      <c r="P362" s="5">
        <f>$AI$9+SUMPRODUCT($A362*$AI$10+$B362*$AI$11+$C362*$AI$12+$D362*$AI$13+$E362*$AI$14+$F362*$AI$15+$G362*$AI$16+$H362*$AI$17+$I362*$AI$18+$J362*$AI$19+$K362*$AI$20+$L362*$AI$21+$M362*$AI$22+$N362*$AI$24)</f>
        <v>-2.3974131318000005</v>
      </c>
      <c r="Q362" s="4">
        <f t="shared" si="131"/>
        <v>9.0952932477002105E-2</v>
      </c>
      <c r="R362" s="4">
        <f t="shared" si="132"/>
        <v>8.3370170948158143E-2</v>
      </c>
      <c r="S362" s="4">
        <f t="shared" si="133"/>
        <v>0.91662982905184187</v>
      </c>
      <c r="T362" s="4">
        <f t="shared" si="134"/>
        <v>-3.7806014010468202E-2</v>
      </c>
      <c r="U362" s="4">
        <f>IF($R362&gt;$X$15,1,0)</f>
        <v>0</v>
      </c>
      <c r="V362" s="4"/>
      <c r="W362" s="4"/>
      <c r="X362" s="4"/>
      <c r="Y362" s="4"/>
      <c r="Z362" s="4"/>
      <c r="AA362" s="4"/>
      <c r="AB362" s="4"/>
      <c r="AC362" s="4"/>
      <c r="AD362" s="4"/>
      <c r="AE362" s="4"/>
      <c r="AF362" s="4"/>
      <c r="AG362" s="4"/>
      <c r="AH362" s="4"/>
      <c r="AI362" s="4"/>
      <c r="AJ362" s="4"/>
    </row>
    <row r="363" spans="1:36" ht="15.75" customHeight="1">
      <c r="A363" s="4">
        <v>1</v>
      </c>
      <c r="B363" s="4">
        <v>50</v>
      </c>
      <c r="C363" s="4">
        <v>2</v>
      </c>
      <c r="D363" s="4">
        <v>1</v>
      </c>
      <c r="E363" s="4">
        <v>40</v>
      </c>
      <c r="F363" s="4">
        <v>0</v>
      </c>
      <c r="G363" s="4">
        <v>0</v>
      </c>
      <c r="H363" s="4">
        <v>0</v>
      </c>
      <c r="I363" s="4">
        <v>225</v>
      </c>
      <c r="J363" s="4">
        <v>137</v>
      </c>
      <c r="K363" s="4">
        <v>89.5</v>
      </c>
      <c r="L363" s="4">
        <v>25.77</v>
      </c>
      <c r="M363" s="4">
        <v>70</v>
      </c>
      <c r="N363" s="4">
        <v>91</v>
      </c>
      <c r="O363" s="4">
        <v>0</v>
      </c>
      <c r="P363" s="5">
        <f>$AI$9+SUMPRODUCT($A363*$AI$10+$B363*$AI$11+$C363*$AI$12+$D363*$AI$13+$E363*$AI$14+$F363*$AI$15+$G363*$AI$16+$H363*$AI$17+$I363*$AI$18+$J363*$AI$19+$K363*$AI$20+$L363*$AI$21+$M363*$AI$22+$N363*$AI$24)</f>
        <v>-1.0449473047000009</v>
      </c>
      <c r="Q363" s="4">
        <f t="shared" si="131"/>
        <v>0.35171035237229281</v>
      </c>
      <c r="R363" s="4">
        <f t="shared" si="132"/>
        <v>0.26019653674696686</v>
      </c>
      <c r="S363" s="4">
        <f t="shared" si="133"/>
        <v>0.73980346325303314</v>
      </c>
      <c r="T363" s="4">
        <f t="shared" si="134"/>
        <v>-0.1308836399466031</v>
      </c>
      <c r="U363" s="4">
        <f>IF($R363&gt;$X$15,1,0)</f>
        <v>0</v>
      </c>
      <c r="V363" s="4"/>
      <c r="W363" s="4"/>
      <c r="X363" s="4"/>
      <c r="Y363" s="4"/>
      <c r="Z363" s="4"/>
      <c r="AA363" s="4"/>
      <c r="AB363" s="4"/>
      <c r="AC363" s="4"/>
      <c r="AD363" s="4"/>
      <c r="AE363" s="4"/>
      <c r="AF363" s="4"/>
      <c r="AG363" s="4"/>
      <c r="AH363" s="4"/>
      <c r="AI363" s="4"/>
      <c r="AJ363" s="4"/>
    </row>
    <row r="364" spans="1:36" ht="15.75" hidden="1" customHeight="1">
      <c r="A364" s="4">
        <v>0</v>
      </c>
      <c r="B364" s="4">
        <v>58</v>
      </c>
      <c r="C364" s="4">
        <v>2</v>
      </c>
      <c r="D364" s="4">
        <v>1</v>
      </c>
      <c r="E364" s="4">
        <v>5</v>
      </c>
      <c r="F364" s="4">
        <v>0</v>
      </c>
      <c r="G364" s="4">
        <v>0</v>
      </c>
      <c r="H364" s="4">
        <v>0</v>
      </c>
      <c r="I364" s="4">
        <v>177</v>
      </c>
      <c r="J364" s="4">
        <v>114</v>
      </c>
      <c r="K364" s="4">
        <v>72.5</v>
      </c>
      <c r="L364" s="4">
        <v>24.77</v>
      </c>
      <c r="M364" s="4">
        <v>87</v>
      </c>
      <c r="N364" s="3" t="s">
        <v>56</v>
      </c>
      <c r="O364" s="4">
        <v>0</v>
      </c>
      <c r="P364" s="4"/>
      <c r="Q364" s="4"/>
      <c r="R364" s="4"/>
      <c r="S364" s="4"/>
      <c r="T364" s="4"/>
      <c r="U364" s="4"/>
      <c r="V364" s="4"/>
      <c r="W364" s="4"/>
      <c r="X364" s="4"/>
      <c r="Y364" s="4"/>
      <c r="Z364" s="4"/>
      <c r="AA364" s="4"/>
      <c r="AB364" s="4"/>
      <c r="AC364" s="4"/>
      <c r="AD364" s="4"/>
      <c r="AE364" s="4"/>
      <c r="AF364" s="4"/>
      <c r="AG364" s="4"/>
      <c r="AH364" s="4"/>
      <c r="AI364" s="4"/>
      <c r="AJ364" s="4"/>
    </row>
    <row r="365" spans="1:36" ht="15.75" customHeight="1">
      <c r="A365" s="4">
        <v>1</v>
      </c>
      <c r="B365" s="4">
        <v>53</v>
      </c>
      <c r="C365" s="4">
        <v>1</v>
      </c>
      <c r="D365" s="4">
        <v>0</v>
      </c>
      <c r="E365" s="4">
        <v>0</v>
      </c>
      <c r="F365" s="4">
        <v>0</v>
      </c>
      <c r="G365" s="4">
        <v>0</v>
      </c>
      <c r="H365" s="4">
        <v>1</v>
      </c>
      <c r="I365" s="4">
        <v>202</v>
      </c>
      <c r="J365" s="4">
        <v>140.5</v>
      </c>
      <c r="K365" s="4">
        <v>90</v>
      </c>
      <c r="L365" s="4">
        <v>25.82</v>
      </c>
      <c r="M365" s="4">
        <v>85</v>
      </c>
      <c r="N365" s="4">
        <v>74</v>
      </c>
      <c r="O365" s="4">
        <v>0</v>
      </c>
      <c r="P365" s="5">
        <f>$AI$9+SUMPRODUCT($A365*$AI$10+$B365*$AI$11+$C365*$AI$12+$D365*$AI$13+$E365*$AI$14+$F365*$AI$15+$G365*$AI$16+$H365*$AI$17+$I365*$AI$18+$J365*$AI$19+$K365*$AI$20+$L365*$AI$21+$M365*$AI$22+$N365*$AI$24)</f>
        <v>-1.5340812801999997</v>
      </c>
      <c r="Q365" s="4">
        <f t="shared" ref="Q365:Q390" si="135">EXP($P365)</f>
        <v>0.21565372553435921</v>
      </c>
      <c r="R365" s="4">
        <f t="shared" ref="R365:R390" si="136">Q365/(1+Q365)</f>
        <v>0.17739733034550223</v>
      </c>
      <c r="S365" s="4">
        <f t="shared" ref="S365:S390" si="137">IF(O365=1,R365,1-R365)</f>
        <v>0.8226026696544978</v>
      </c>
      <c r="T365" s="4">
        <f t="shared" ref="T365:T390" si="138">LOG($S365)</f>
        <v>-8.4809885375912983E-2</v>
      </c>
      <c r="U365" s="4">
        <f>IF($R365&gt;$X$15,1,0)</f>
        <v>0</v>
      </c>
      <c r="V365" s="4"/>
      <c r="W365" s="4"/>
      <c r="X365" s="4"/>
      <c r="Y365" s="4"/>
      <c r="Z365" s="4"/>
      <c r="AA365" s="4"/>
      <c r="AB365" s="4"/>
      <c r="AC365" s="4"/>
      <c r="AD365" s="4"/>
      <c r="AE365" s="4"/>
      <c r="AF365" s="4"/>
      <c r="AG365" s="4"/>
      <c r="AH365" s="4"/>
      <c r="AI365" s="4"/>
      <c r="AJ365" s="4"/>
    </row>
    <row r="366" spans="1:36" ht="15.75" customHeight="1">
      <c r="A366" s="4">
        <v>0</v>
      </c>
      <c r="B366" s="4">
        <v>54</v>
      </c>
      <c r="C366" s="4">
        <v>2</v>
      </c>
      <c r="D366" s="4">
        <v>1</v>
      </c>
      <c r="E366" s="4">
        <v>3</v>
      </c>
      <c r="F366" s="4">
        <v>0</v>
      </c>
      <c r="G366" s="4">
        <v>0</v>
      </c>
      <c r="H366" s="4">
        <v>1</v>
      </c>
      <c r="I366" s="4">
        <v>231</v>
      </c>
      <c r="J366" s="4">
        <v>127.5</v>
      </c>
      <c r="K366" s="4">
        <v>83</v>
      </c>
      <c r="L366" s="4">
        <v>21.31</v>
      </c>
      <c r="M366" s="4">
        <v>70</v>
      </c>
      <c r="N366" s="4">
        <v>115</v>
      </c>
      <c r="O366" s="4">
        <v>0</v>
      </c>
      <c r="P366" s="5">
        <f>$AI$9+SUMPRODUCT($A366*$AI$10+$B366*$AI$11+$C366*$AI$12+$D366*$AI$13+$E366*$AI$14+$F366*$AI$15+$G366*$AI$16+$H366*$AI$17+$I366*$AI$18+$J366*$AI$19+$K366*$AI$20+$L366*$AI$21+$M366*$AI$22+$N366*$AI$24)</f>
        <v>-1.7346924541000011</v>
      </c>
      <c r="Q366" s="4">
        <f t="shared" si="135"/>
        <v>0.17645445978791299</v>
      </c>
      <c r="R366" s="4">
        <f t="shared" si="136"/>
        <v>0.14998834703701458</v>
      </c>
      <c r="S366" s="4">
        <f t="shared" si="137"/>
        <v>0.85001165296298542</v>
      </c>
      <c r="T366" s="4">
        <f t="shared" si="138"/>
        <v>-7.0575120423551505E-2</v>
      </c>
      <c r="U366" s="4">
        <f>IF($R366&gt;$X$15,1,0)</f>
        <v>0</v>
      </c>
      <c r="V366" s="4"/>
      <c r="W366" s="4"/>
      <c r="X366" s="4"/>
      <c r="Y366" s="4"/>
      <c r="Z366" s="4"/>
      <c r="AA366" s="4"/>
      <c r="AB366" s="4"/>
      <c r="AC366" s="4"/>
      <c r="AD366" s="4"/>
      <c r="AE366" s="4"/>
      <c r="AF366" s="4"/>
      <c r="AG366" s="4"/>
      <c r="AH366" s="4"/>
      <c r="AI366" s="4"/>
      <c r="AJ366" s="4"/>
    </row>
    <row r="367" spans="1:36" ht="15.75" customHeight="1">
      <c r="A367" s="4">
        <v>0</v>
      </c>
      <c r="B367" s="4">
        <v>40</v>
      </c>
      <c r="C367" s="4">
        <v>3</v>
      </c>
      <c r="D367" s="4">
        <v>1</v>
      </c>
      <c r="E367" s="4">
        <v>20</v>
      </c>
      <c r="F367" s="4">
        <v>0</v>
      </c>
      <c r="G367" s="4">
        <v>0</v>
      </c>
      <c r="H367" s="4">
        <v>0</v>
      </c>
      <c r="I367" s="4">
        <v>210</v>
      </c>
      <c r="J367" s="4">
        <v>118</v>
      </c>
      <c r="K367" s="4">
        <v>79</v>
      </c>
      <c r="L367" s="4">
        <v>21.21</v>
      </c>
      <c r="M367" s="4">
        <v>130</v>
      </c>
      <c r="N367" s="4">
        <v>84</v>
      </c>
      <c r="O367" s="4">
        <v>0</v>
      </c>
      <c r="P367" s="5">
        <f>$AI$9+SUMPRODUCT($A367*$AI$10+$B367*$AI$11+$C367*$AI$12+$D367*$AI$13+$E367*$AI$14+$F367*$AI$15+$G367*$AI$16+$H367*$AI$17+$I367*$AI$18+$J367*$AI$19+$K367*$AI$20+$L367*$AI$21+$M367*$AI$22+$N367*$AI$24)</f>
        <v>-3.2018401231000002</v>
      </c>
      <c r="Q367" s="4">
        <f t="shared" si="135"/>
        <v>4.0687265474400297E-2</v>
      </c>
      <c r="R367" s="4">
        <f t="shared" si="136"/>
        <v>3.9096534400133054E-2</v>
      </c>
      <c r="S367" s="4">
        <f t="shared" si="137"/>
        <v>0.96090346559986695</v>
      </c>
      <c r="T367" s="4">
        <f t="shared" si="138"/>
        <v>-1.7320240284759567E-2</v>
      </c>
      <c r="U367" s="4">
        <f>IF($R367&gt;$X$15,1,0)</f>
        <v>0</v>
      </c>
      <c r="V367" s="4"/>
      <c r="W367" s="4"/>
      <c r="X367" s="4"/>
      <c r="Y367" s="4"/>
      <c r="Z367" s="4"/>
      <c r="AA367" s="4"/>
      <c r="AB367" s="4"/>
      <c r="AC367" s="4"/>
      <c r="AD367" s="4"/>
      <c r="AE367" s="4"/>
      <c r="AF367" s="4"/>
      <c r="AG367" s="4"/>
      <c r="AH367" s="4"/>
      <c r="AI367" s="4"/>
      <c r="AJ367" s="4"/>
    </row>
    <row r="368" spans="1:36" ht="15.75" customHeight="1">
      <c r="A368" s="4">
        <v>1</v>
      </c>
      <c r="B368" s="4">
        <v>51</v>
      </c>
      <c r="C368" s="4">
        <v>1</v>
      </c>
      <c r="D368" s="4">
        <v>1</v>
      </c>
      <c r="E368" s="4">
        <v>30</v>
      </c>
      <c r="F368" s="4">
        <v>0</v>
      </c>
      <c r="G368" s="4">
        <v>0</v>
      </c>
      <c r="H368" s="4">
        <v>1</v>
      </c>
      <c r="I368" s="4">
        <v>230</v>
      </c>
      <c r="J368" s="4">
        <v>171</v>
      </c>
      <c r="K368" s="4">
        <v>112</v>
      </c>
      <c r="L368" s="4">
        <v>25.08</v>
      </c>
      <c r="M368" s="4">
        <v>95</v>
      </c>
      <c r="N368" s="4">
        <v>88</v>
      </c>
      <c r="O368" s="4">
        <v>1</v>
      </c>
      <c r="P368" s="5">
        <f>$AI$9+SUMPRODUCT($A368*$AI$10+$B368*$AI$11+$C368*$AI$12+$D368*$AI$13+$E368*$AI$14+$F368*$AI$15+$G368*$AI$16+$H368*$AI$17+$I368*$AI$18+$J368*$AI$19+$K368*$AI$20+$L368*$AI$21+$M368*$AI$22+$N368*$AI$24)</f>
        <v>-0.54416005880000196</v>
      </c>
      <c r="Q368" s="4">
        <f t="shared" si="135"/>
        <v>0.58032902093997552</v>
      </c>
      <c r="R368" s="4">
        <f t="shared" si="136"/>
        <v>0.3672203783202041</v>
      </c>
      <c r="S368" s="4">
        <f t="shared" si="137"/>
        <v>0.3672203783202041</v>
      </c>
      <c r="T368" s="4">
        <f t="shared" si="138"/>
        <v>-0.43507322630944772</v>
      </c>
      <c r="U368" s="4">
        <f>IF($R368&gt;$X$15,1,0)</f>
        <v>0</v>
      </c>
      <c r="V368" s="4"/>
      <c r="W368" s="4"/>
      <c r="X368" s="4"/>
      <c r="Y368" s="4"/>
      <c r="Z368" s="4"/>
      <c r="AA368" s="4"/>
      <c r="AB368" s="4"/>
      <c r="AC368" s="4"/>
      <c r="AD368" s="4"/>
      <c r="AE368" s="4"/>
      <c r="AF368" s="4"/>
      <c r="AG368" s="4"/>
      <c r="AH368" s="4"/>
      <c r="AI368" s="4"/>
      <c r="AJ368" s="4"/>
    </row>
    <row r="369" spans="1:36" ht="15.75" customHeight="1">
      <c r="A369" s="4">
        <v>1</v>
      </c>
      <c r="B369" s="4">
        <v>40</v>
      </c>
      <c r="C369" s="4">
        <v>2</v>
      </c>
      <c r="D369" s="4">
        <v>1</v>
      </c>
      <c r="E369" s="4">
        <v>20</v>
      </c>
      <c r="F369" s="4">
        <v>0</v>
      </c>
      <c r="G369" s="4">
        <v>0</v>
      </c>
      <c r="H369" s="4">
        <v>0</v>
      </c>
      <c r="I369" s="4">
        <v>283</v>
      </c>
      <c r="J369" s="4">
        <v>146</v>
      </c>
      <c r="K369" s="4">
        <v>95</v>
      </c>
      <c r="L369" s="4">
        <v>23.27</v>
      </c>
      <c r="M369" s="4">
        <v>80</v>
      </c>
      <c r="N369" s="4">
        <v>64</v>
      </c>
      <c r="O369" s="4">
        <v>1</v>
      </c>
      <c r="P369" s="5">
        <f>$AI$9+SUMPRODUCT($A369*$AI$10+$B369*$AI$11+$C369*$AI$12+$D369*$AI$13+$E369*$AI$14+$F369*$AI$15+$G369*$AI$16+$H369*$AI$17+$I369*$AI$18+$J369*$AI$19+$K369*$AI$20+$L369*$AI$21+$M369*$AI$22+$N369*$AI$24)</f>
        <v>-2.0340083396999988</v>
      </c>
      <c r="Q369" s="4">
        <f t="shared" si="135"/>
        <v>0.13081013742670394</v>
      </c>
      <c r="R369" s="4">
        <f t="shared" si="136"/>
        <v>0.11567824968776662</v>
      </c>
      <c r="S369" s="4">
        <f t="shared" si="137"/>
        <v>0.11567824968776662</v>
      </c>
      <c r="T369" s="4">
        <f t="shared" si="138"/>
        <v>-0.9367482912519598</v>
      </c>
      <c r="U369" s="4">
        <f>IF($R369&gt;$X$15,1,0)</f>
        <v>0</v>
      </c>
      <c r="V369" s="4"/>
      <c r="W369" s="4"/>
      <c r="X369" s="4"/>
      <c r="Y369" s="4"/>
      <c r="Z369" s="4"/>
      <c r="AA369" s="4"/>
      <c r="AB369" s="4"/>
      <c r="AC369" s="4"/>
      <c r="AD369" s="4"/>
      <c r="AE369" s="4"/>
      <c r="AF369" s="4"/>
      <c r="AG369" s="4"/>
      <c r="AH369" s="4"/>
      <c r="AI369" s="4"/>
      <c r="AJ369" s="4"/>
    </row>
    <row r="370" spans="1:36" ht="15.75" customHeight="1">
      <c r="A370" s="4">
        <v>0</v>
      </c>
      <c r="B370" s="4">
        <v>38</v>
      </c>
      <c r="C370" s="4">
        <v>3</v>
      </c>
      <c r="D370" s="4">
        <v>1</v>
      </c>
      <c r="E370" s="4">
        <v>10</v>
      </c>
      <c r="F370" s="4">
        <v>0</v>
      </c>
      <c r="G370" s="4">
        <v>0</v>
      </c>
      <c r="H370" s="4">
        <v>0</v>
      </c>
      <c r="I370" s="4">
        <v>203</v>
      </c>
      <c r="J370" s="4">
        <v>100</v>
      </c>
      <c r="K370" s="4">
        <v>70</v>
      </c>
      <c r="L370" s="4">
        <v>22.73</v>
      </c>
      <c r="M370" s="4">
        <v>63</v>
      </c>
      <c r="N370" s="4">
        <v>80</v>
      </c>
      <c r="O370" s="4">
        <v>0</v>
      </c>
      <c r="P370" s="5">
        <f>$AI$9+SUMPRODUCT($A370*$AI$10+$B370*$AI$11+$C370*$AI$12+$D370*$AI$13+$E370*$AI$14+$F370*$AI$15+$G370*$AI$16+$H370*$AI$17+$I370*$AI$18+$J370*$AI$19+$K370*$AI$20+$L370*$AI$21+$M370*$AI$22+$N370*$AI$24)</f>
        <v>-3.5654685802999992</v>
      </c>
      <c r="Q370" s="4">
        <f t="shared" si="135"/>
        <v>2.8283729180303575E-2</v>
      </c>
      <c r="R370" s="4">
        <f t="shared" si="136"/>
        <v>2.7505763611420705E-2</v>
      </c>
      <c r="S370" s="4">
        <f t="shared" si="137"/>
        <v>0.97249423638857935</v>
      </c>
      <c r="T370" s="4">
        <f t="shared" si="138"/>
        <v>-1.2112963896396859E-2</v>
      </c>
      <c r="U370" s="4">
        <f>IF($R370&gt;$X$15,1,0)</f>
        <v>0</v>
      </c>
      <c r="V370" s="4"/>
      <c r="W370" s="4"/>
      <c r="X370" s="4"/>
      <c r="Y370" s="4"/>
      <c r="Z370" s="4"/>
      <c r="AA370" s="4"/>
      <c r="AB370" s="4"/>
      <c r="AC370" s="4"/>
      <c r="AD370" s="4"/>
      <c r="AE370" s="4"/>
      <c r="AF370" s="4"/>
      <c r="AG370" s="4"/>
      <c r="AH370" s="4"/>
      <c r="AI370" s="4"/>
      <c r="AJ370" s="4"/>
    </row>
    <row r="371" spans="1:36" ht="15.75" customHeight="1">
      <c r="A371" s="4">
        <v>0</v>
      </c>
      <c r="B371" s="4">
        <v>48</v>
      </c>
      <c r="C371" s="4">
        <v>4</v>
      </c>
      <c r="D371" s="4">
        <v>0</v>
      </c>
      <c r="E371" s="4">
        <v>0</v>
      </c>
      <c r="F371" s="4">
        <v>0</v>
      </c>
      <c r="G371" s="4">
        <v>0</v>
      </c>
      <c r="H371" s="4">
        <v>0</v>
      </c>
      <c r="I371" s="4">
        <v>200</v>
      </c>
      <c r="J371" s="4">
        <v>118</v>
      </c>
      <c r="K371" s="4">
        <v>78</v>
      </c>
      <c r="L371" s="4">
        <v>24.53</v>
      </c>
      <c r="M371" s="4">
        <v>63</v>
      </c>
      <c r="N371" s="4">
        <v>98</v>
      </c>
      <c r="O371" s="4">
        <v>0</v>
      </c>
      <c r="P371" s="5">
        <f>$AI$9+SUMPRODUCT($A371*$AI$10+$B371*$AI$11+$C371*$AI$12+$D371*$AI$13+$E371*$AI$14+$F371*$AI$15+$G371*$AI$16+$H371*$AI$17+$I371*$AI$18+$J371*$AI$19+$K371*$AI$20+$L371*$AI$21+$M371*$AI$22+$N371*$AI$24)</f>
        <v>-2.8476362482999997</v>
      </c>
      <c r="Q371" s="4">
        <f t="shared" si="135"/>
        <v>5.7981212211468569E-2</v>
      </c>
      <c r="R371" s="4">
        <f t="shared" si="136"/>
        <v>5.4803631238660708E-2</v>
      </c>
      <c r="S371" s="4">
        <f t="shared" si="137"/>
        <v>0.94519636876133928</v>
      </c>
      <c r="T371" s="4">
        <f t="shared" si="138"/>
        <v>-2.4477955501308591E-2</v>
      </c>
      <c r="U371" s="4">
        <f>IF($R371&gt;$X$15,1,0)</f>
        <v>0</v>
      </c>
      <c r="V371" s="4"/>
      <c r="W371" s="4"/>
      <c r="X371" s="4"/>
      <c r="Y371" s="4"/>
      <c r="Z371" s="4"/>
      <c r="AA371" s="4"/>
      <c r="AB371" s="4"/>
      <c r="AC371" s="4"/>
      <c r="AD371" s="4"/>
      <c r="AE371" s="4"/>
      <c r="AF371" s="4"/>
      <c r="AG371" s="4"/>
      <c r="AH371" s="4"/>
      <c r="AI371" s="4"/>
      <c r="AJ371" s="4"/>
    </row>
    <row r="372" spans="1:36" ht="15.75" customHeight="1">
      <c r="A372" s="4">
        <v>0</v>
      </c>
      <c r="B372" s="4">
        <v>46</v>
      </c>
      <c r="C372" s="4">
        <v>1</v>
      </c>
      <c r="D372" s="4">
        <v>1</v>
      </c>
      <c r="E372" s="4">
        <v>15</v>
      </c>
      <c r="F372" s="4">
        <v>0</v>
      </c>
      <c r="G372" s="4">
        <v>0</v>
      </c>
      <c r="H372" s="4">
        <v>0</v>
      </c>
      <c r="I372" s="4">
        <v>244</v>
      </c>
      <c r="J372" s="4">
        <v>98</v>
      </c>
      <c r="K372" s="4">
        <v>57</v>
      </c>
      <c r="L372" s="4">
        <v>24.01</v>
      </c>
      <c r="M372" s="4">
        <v>84</v>
      </c>
      <c r="N372" s="4">
        <v>95</v>
      </c>
      <c r="O372" s="4">
        <v>1</v>
      </c>
      <c r="P372" s="5">
        <f>$AI$9+SUMPRODUCT($A372*$AI$10+$B372*$AI$11+$C372*$AI$12+$D372*$AI$13+$E372*$AI$14+$F372*$AI$15+$G372*$AI$16+$H372*$AI$17+$I372*$AI$18+$J372*$AI$19+$K372*$AI$20+$L372*$AI$21+$M372*$AI$22+$N372*$AI$24)</f>
        <v>-2.7044619211000009</v>
      </c>
      <c r="Q372" s="4">
        <f t="shared" si="135"/>
        <v>6.6906315039074016E-2</v>
      </c>
      <c r="R372" s="4">
        <f t="shared" si="136"/>
        <v>6.2710581140972679E-2</v>
      </c>
      <c r="S372" s="4">
        <f t="shared" si="137"/>
        <v>6.2710581140972679E-2</v>
      </c>
      <c r="T372" s="4">
        <f t="shared" si="138"/>
        <v>-1.2026591745850679</v>
      </c>
      <c r="U372" s="4">
        <f>IF($R372&gt;$X$15,1,0)</f>
        <v>0</v>
      </c>
      <c r="V372" s="4"/>
      <c r="W372" s="4"/>
      <c r="X372" s="4"/>
      <c r="Y372" s="4"/>
      <c r="Z372" s="4"/>
      <c r="AA372" s="4"/>
      <c r="AB372" s="4"/>
      <c r="AC372" s="4"/>
      <c r="AD372" s="4"/>
      <c r="AE372" s="4"/>
      <c r="AF372" s="4"/>
      <c r="AG372" s="4"/>
      <c r="AH372" s="4"/>
      <c r="AI372" s="4"/>
      <c r="AJ372" s="4"/>
    </row>
    <row r="373" spans="1:36" ht="15.75" customHeight="1">
      <c r="A373" s="4">
        <v>1</v>
      </c>
      <c r="B373" s="4">
        <v>59</v>
      </c>
      <c r="C373" s="4">
        <v>2</v>
      </c>
      <c r="D373" s="4">
        <v>1</v>
      </c>
      <c r="E373" s="4">
        <v>15</v>
      </c>
      <c r="F373" s="4">
        <v>0</v>
      </c>
      <c r="G373" s="4">
        <v>0</v>
      </c>
      <c r="H373" s="4">
        <v>0</v>
      </c>
      <c r="I373" s="4">
        <v>212</v>
      </c>
      <c r="J373" s="4">
        <v>106</v>
      </c>
      <c r="K373" s="4">
        <v>66</v>
      </c>
      <c r="L373" s="4">
        <v>26.46</v>
      </c>
      <c r="M373" s="4">
        <v>85</v>
      </c>
      <c r="N373" s="4">
        <v>117</v>
      </c>
      <c r="O373" s="4">
        <v>0</v>
      </c>
      <c r="P373" s="5">
        <f>$AI$9+SUMPRODUCT($A373*$AI$10+$B373*$AI$11+$C373*$AI$12+$D373*$AI$13+$E373*$AI$14+$F373*$AI$15+$G373*$AI$16+$H373*$AI$17+$I373*$AI$18+$J373*$AI$19+$K373*$AI$20+$L373*$AI$21+$M373*$AI$22+$N373*$AI$24)</f>
        <v>-1.1860450206000017</v>
      </c>
      <c r="Q373" s="4">
        <f t="shared" si="135"/>
        <v>0.30542683533244203</v>
      </c>
      <c r="R373" s="4">
        <f t="shared" si="136"/>
        <v>0.23396702677301831</v>
      </c>
      <c r="S373" s="4">
        <f t="shared" si="137"/>
        <v>0.76603297322698172</v>
      </c>
      <c r="T373" s="4">
        <f t="shared" si="138"/>
        <v>-0.11575253613459408</v>
      </c>
      <c r="U373" s="4">
        <f>IF($R373&gt;$X$15,1,0)</f>
        <v>0</v>
      </c>
      <c r="V373" s="4"/>
      <c r="W373" s="4"/>
      <c r="X373" s="4"/>
      <c r="Y373" s="4"/>
      <c r="Z373" s="4"/>
      <c r="AA373" s="4"/>
      <c r="AB373" s="4"/>
      <c r="AC373" s="4"/>
      <c r="AD373" s="4"/>
      <c r="AE373" s="4"/>
      <c r="AF373" s="4"/>
      <c r="AG373" s="4"/>
      <c r="AH373" s="4"/>
      <c r="AI373" s="4"/>
      <c r="AJ373" s="4"/>
    </row>
    <row r="374" spans="1:36" ht="15.75" customHeight="1">
      <c r="A374" s="4">
        <v>1</v>
      </c>
      <c r="B374" s="4">
        <v>37</v>
      </c>
      <c r="C374" s="4">
        <v>2</v>
      </c>
      <c r="D374" s="4">
        <v>0</v>
      </c>
      <c r="E374" s="4">
        <v>0</v>
      </c>
      <c r="F374" s="4">
        <v>0</v>
      </c>
      <c r="G374" s="4">
        <v>0</v>
      </c>
      <c r="H374" s="4">
        <v>0</v>
      </c>
      <c r="I374" s="4">
        <v>218</v>
      </c>
      <c r="J374" s="4">
        <v>130</v>
      </c>
      <c r="K374" s="4">
        <v>89</v>
      </c>
      <c r="L374" s="4">
        <v>22.7</v>
      </c>
      <c r="M374" s="4">
        <v>77</v>
      </c>
      <c r="N374" s="4">
        <v>88</v>
      </c>
      <c r="O374" s="4">
        <v>0</v>
      </c>
      <c r="P374" s="5">
        <f>$AI$9+SUMPRODUCT($A374*$AI$10+$B374*$AI$11+$C374*$AI$12+$D374*$AI$13+$E374*$AI$14+$F374*$AI$15+$G374*$AI$16+$H374*$AI$17+$I374*$AI$18+$J374*$AI$19+$K374*$AI$20+$L374*$AI$21+$M374*$AI$22+$N374*$AI$24)</f>
        <v>-2.8450468570000007</v>
      </c>
      <c r="Q374" s="4">
        <f t="shared" si="135"/>
        <v>5.8131542806302984E-2</v>
      </c>
      <c r="R374" s="4">
        <f t="shared" si="136"/>
        <v>5.4937916936235114E-2</v>
      </c>
      <c r="S374" s="4">
        <f t="shared" si="137"/>
        <v>0.94506208306376493</v>
      </c>
      <c r="T374" s="4">
        <f t="shared" si="138"/>
        <v>-2.4539660859638681E-2</v>
      </c>
      <c r="U374" s="4">
        <f>IF($R374&gt;$X$15,1,0)</f>
        <v>0</v>
      </c>
      <c r="V374" s="4"/>
      <c r="W374" s="4"/>
      <c r="X374" s="4"/>
      <c r="Y374" s="4"/>
      <c r="Z374" s="4"/>
      <c r="AA374" s="4"/>
      <c r="AB374" s="4"/>
      <c r="AC374" s="4"/>
      <c r="AD374" s="4"/>
      <c r="AE374" s="4"/>
      <c r="AF374" s="4"/>
      <c r="AG374" s="4"/>
      <c r="AH374" s="4"/>
      <c r="AI374" s="4"/>
      <c r="AJ374" s="4"/>
    </row>
    <row r="375" spans="1:36" ht="15.75" customHeight="1">
      <c r="A375" s="4">
        <v>1</v>
      </c>
      <c r="B375" s="4">
        <v>40</v>
      </c>
      <c r="C375" s="4">
        <v>3</v>
      </c>
      <c r="D375" s="4">
        <v>1</v>
      </c>
      <c r="E375" s="4">
        <v>35</v>
      </c>
      <c r="F375" s="4">
        <v>0</v>
      </c>
      <c r="G375" s="4">
        <v>0</v>
      </c>
      <c r="H375" s="4">
        <v>0</v>
      </c>
      <c r="I375" s="4">
        <v>185</v>
      </c>
      <c r="J375" s="4">
        <v>133</v>
      </c>
      <c r="K375" s="4">
        <v>80</v>
      </c>
      <c r="L375" s="4">
        <v>21.86</v>
      </c>
      <c r="M375" s="4">
        <v>63</v>
      </c>
      <c r="N375" s="4">
        <v>58</v>
      </c>
      <c r="O375" s="4">
        <v>0</v>
      </c>
      <c r="P375" s="5">
        <f>$AI$9+SUMPRODUCT($A375*$AI$10+$B375*$AI$11+$C375*$AI$12+$D375*$AI$13+$E375*$AI$14+$F375*$AI$15+$G375*$AI$16+$H375*$AI$17+$I375*$AI$18+$J375*$AI$19+$K375*$AI$20+$L375*$AI$21+$M375*$AI$22+$N375*$AI$24)</f>
        <v>-2.1767065145999993</v>
      </c>
      <c r="Q375" s="4">
        <f t="shared" si="135"/>
        <v>0.11341444502816872</v>
      </c>
      <c r="R375" s="4">
        <f t="shared" si="136"/>
        <v>0.10186184087570321</v>
      </c>
      <c r="S375" s="4">
        <f t="shared" si="137"/>
        <v>0.89813815912429673</v>
      </c>
      <c r="T375" s="4">
        <f t="shared" si="138"/>
        <v>-4.6656851383826123E-2</v>
      </c>
      <c r="U375" s="4">
        <f>IF($R375&gt;$X$15,1,0)</f>
        <v>0</v>
      </c>
      <c r="V375" s="4"/>
      <c r="W375" s="4"/>
      <c r="X375" s="4"/>
      <c r="Y375" s="4"/>
      <c r="Z375" s="4"/>
      <c r="AA375" s="4"/>
      <c r="AB375" s="4"/>
      <c r="AC375" s="4"/>
      <c r="AD375" s="4"/>
      <c r="AE375" s="4"/>
      <c r="AF375" s="4"/>
      <c r="AG375" s="4"/>
      <c r="AH375" s="4"/>
      <c r="AI375" s="4"/>
      <c r="AJ375" s="4"/>
    </row>
    <row r="376" spans="1:36" ht="15.75" customHeight="1">
      <c r="A376" s="4">
        <v>1</v>
      </c>
      <c r="B376" s="4">
        <v>59</v>
      </c>
      <c r="C376" s="4">
        <v>1</v>
      </c>
      <c r="D376" s="4">
        <v>0</v>
      </c>
      <c r="E376" s="4">
        <v>0</v>
      </c>
      <c r="F376" s="4">
        <v>0</v>
      </c>
      <c r="G376" s="4">
        <v>0</v>
      </c>
      <c r="H376" s="4">
        <v>0</v>
      </c>
      <c r="I376" s="4">
        <v>282</v>
      </c>
      <c r="J376" s="4">
        <v>114</v>
      </c>
      <c r="K376" s="4">
        <v>67</v>
      </c>
      <c r="L376" s="4">
        <v>28.04</v>
      </c>
      <c r="M376" s="4">
        <v>58</v>
      </c>
      <c r="N376" s="4">
        <v>79</v>
      </c>
      <c r="O376" s="4">
        <v>1</v>
      </c>
      <c r="P376" s="5">
        <f>$AI$9+SUMPRODUCT($A376*$AI$10+$B376*$AI$11+$C376*$AI$12+$D376*$AI$13+$E376*$AI$14+$F376*$AI$15+$G376*$AI$16+$H376*$AI$17+$I376*$AI$18+$J376*$AI$19+$K376*$AI$20+$L376*$AI$21+$M376*$AI$22+$N376*$AI$24)</f>
        <v>-1.3755399144000027</v>
      </c>
      <c r="Q376" s="4">
        <f t="shared" si="135"/>
        <v>0.25270312091177588</v>
      </c>
      <c r="R376" s="4">
        <f t="shared" si="136"/>
        <v>0.20172626434254171</v>
      </c>
      <c r="S376" s="4">
        <f t="shared" si="137"/>
        <v>0.20172626434254171</v>
      </c>
      <c r="T376" s="4">
        <f t="shared" si="138"/>
        <v>-0.69523755386231756</v>
      </c>
      <c r="U376" s="4">
        <f>IF($R376&gt;$X$15,1,0)</f>
        <v>0</v>
      </c>
      <c r="V376" s="4"/>
      <c r="W376" s="4"/>
      <c r="X376" s="4"/>
      <c r="Y376" s="4"/>
      <c r="Z376" s="4"/>
      <c r="AA376" s="4"/>
      <c r="AB376" s="4"/>
      <c r="AC376" s="4"/>
      <c r="AD376" s="4"/>
      <c r="AE376" s="4"/>
      <c r="AF376" s="4"/>
      <c r="AG376" s="4"/>
      <c r="AH376" s="4"/>
      <c r="AI376" s="4"/>
      <c r="AJ376" s="4"/>
    </row>
    <row r="377" spans="1:36" ht="15.75" customHeight="1">
      <c r="A377" s="4">
        <v>1</v>
      </c>
      <c r="B377" s="4">
        <v>46</v>
      </c>
      <c r="C377" s="4">
        <v>1</v>
      </c>
      <c r="D377" s="4">
        <v>1</v>
      </c>
      <c r="E377" s="4">
        <v>30</v>
      </c>
      <c r="F377" s="4">
        <v>0</v>
      </c>
      <c r="G377" s="4">
        <v>0</v>
      </c>
      <c r="H377" s="4">
        <v>0</v>
      </c>
      <c r="I377" s="4">
        <v>198</v>
      </c>
      <c r="J377" s="4">
        <v>128</v>
      </c>
      <c r="K377" s="4">
        <v>85</v>
      </c>
      <c r="L377" s="4">
        <v>29</v>
      </c>
      <c r="M377" s="4">
        <v>75</v>
      </c>
      <c r="N377" s="4">
        <v>77</v>
      </c>
      <c r="O377" s="4">
        <v>0</v>
      </c>
      <c r="P377" s="5">
        <f>$AI$9+SUMPRODUCT($A377*$AI$10+$B377*$AI$11+$C377*$AI$12+$D377*$AI$13+$E377*$AI$14+$F377*$AI$15+$G377*$AI$16+$H377*$AI$17+$I377*$AI$18+$J377*$AI$19+$K377*$AI$20+$L377*$AI$21+$M377*$AI$22+$N377*$AI$24)</f>
        <v>-1.7101529200000014</v>
      </c>
      <c r="Q377" s="4">
        <f t="shared" si="135"/>
        <v>0.18083813673473748</v>
      </c>
      <c r="R377" s="4">
        <f t="shared" si="136"/>
        <v>0.15314388239085203</v>
      </c>
      <c r="S377" s="4">
        <f t="shared" si="137"/>
        <v>0.84685611760914803</v>
      </c>
      <c r="T377" s="4">
        <f t="shared" si="138"/>
        <v>-7.2190370822120334E-2</v>
      </c>
      <c r="U377" s="4">
        <f>IF($R377&gt;$X$15,1,0)</f>
        <v>0</v>
      </c>
      <c r="V377" s="4"/>
      <c r="W377" s="4"/>
      <c r="X377" s="4"/>
      <c r="Y377" s="4"/>
      <c r="Z377" s="4"/>
      <c r="AA377" s="4"/>
      <c r="AB377" s="4"/>
      <c r="AC377" s="4"/>
      <c r="AD377" s="4"/>
      <c r="AE377" s="4"/>
      <c r="AF377" s="4"/>
      <c r="AG377" s="4"/>
      <c r="AH377" s="4"/>
      <c r="AI377" s="4"/>
      <c r="AJ377" s="4"/>
    </row>
    <row r="378" spans="1:36" ht="15.75" customHeight="1">
      <c r="A378" s="4">
        <v>0</v>
      </c>
      <c r="B378" s="4">
        <v>67</v>
      </c>
      <c r="C378" s="4">
        <v>1</v>
      </c>
      <c r="D378" s="4">
        <v>0</v>
      </c>
      <c r="E378" s="4">
        <v>0</v>
      </c>
      <c r="F378" s="4">
        <v>0</v>
      </c>
      <c r="G378" s="4">
        <v>0</v>
      </c>
      <c r="H378" s="4">
        <v>1</v>
      </c>
      <c r="I378" s="4">
        <v>248</v>
      </c>
      <c r="J378" s="4">
        <v>215</v>
      </c>
      <c r="K378" s="4">
        <v>105</v>
      </c>
      <c r="L378" s="4">
        <v>22.91</v>
      </c>
      <c r="M378" s="4">
        <v>90</v>
      </c>
      <c r="N378" s="4">
        <v>97</v>
      </c>
      <c r="O378" s="4">
        <v>1</v>
      </c>
      <c r="P378" s="5">
        <f>$AI$9+SUMPRODUCT($A378*$AI$10+$B378*$AI$11+$C378*$AI$12+$D378*$AI$13+$E378*$AI$14+$F378*$AI$15+$G378*$AI$16+$H378*$AI$17+$I378*$AI$18+$J378*$AI$19+$K378*$AI$20+$L378*$AI$21+$M378*$AI$22+$N378*$AI$24)</f>
        <v>0.12356097989999881</v>
      </c>
      <c r="Q378" s="4">
        <f t="shared" si="135"/>
        <v>1.1315190023539279</v>
      </c>
      <c r="R378" s="4">
        <f t="shared" si="136"/>
        <v>0.53085100395743268</v>
      </c>
      <c r="S378" s="4">
        <f t="shared" si="137"/>
        <v>0.53085100395743268</v>
      </c>
      <c r="T378" s="4">
        <f t="shared" si="138"/>
        <v>-0.27502735695847425</v>
      </c>
      <c r="U378" s="4">
        <f>IF($R378&gt;$X$15,1,0)</f>
        <v>1</v>
      </c>
      <c r="V378" s="4"/>
      <c r="W378" s="4"/>
      <c r="X378" s="4"/>
      <c r="Y378" s="4"/>
      <c r="Z378" s="4"/>
      <c r="AA378" s="4"/>
      <c r="AB378" s="4"/>
      <c r="AC378" s="4"/>
      <c r="AD378" s="4"/>
      <c r="AE378" s="4"/>
      <c r="AF378" s="4"/>
      <c r="AG378" s="4"/>
      <c r="AH378" s="4"/>
      <c r="AI378" s="4"/>
      <c r="AJ378" s="4"/>
    </row>
    <row r="379" spans="1:36" ht="15.75" customHeight="1">
      <c r="A379" s="4">
        <v>0</v>
      </c>
      <c r="B379" s="4">
        <v>40</v>
      </c>
      <c r="C379" s="4">
        <v>2</v>
      </c>
      <c r="D379" s="4">
        <v>0</v>
      </c>
      <c r="E379" s="4">
        <v>0</v>
      </c>
      <c r="F379" s="4">
        <v>0</v>
      </c>
      <c r="G379" s="4">
        <v>0</v>
      </c>
      <c r="H379" s="4">
        <v>0</v>
      </c>
      <c r="I379" s="4">
        <v>290</v>
      </c>
      <c r="J379" s="4">
        <v>122</v>
      </c>
      <c r="K379" s="4">
        <v>85</v>
      </c>
      <c r="L379" s="4">
        <v>24.06</v>
      </c>
      <c r="M379" s="4">
        <v>87</v>
      </c>
      <c r="N379" s="4">
        <v>70</v>
      </c>
      <c r="O379" s="4">
        <v>0</v>
      </c>
      <c r="P379" s="5">
        <f>$AI$9+SUMPRODUCT($A379*$AI$10+$B379*$AI$11+$C379*$AI$12+$D379*$AI$13+$E379*$AI$14+$F379*$AI$15+$G379*$AI$16+$H379*$AI$17+$I379*$AI$18+$J379*$AI$19+$K379*$AI$20+$L379*$AI$21+$M379*$AI$22+$N379*$AI$24)</f>
        <v>-3.3041458666000008</v>
      </c>
      <c r="Q379" s="4">
        <f t="shared" si="135"/>
        <v>3.6730571249624262E-2</v>
      </c>
      <c r="R379" s="4">
        <f t="shared" si="136"/>
        <v>3.5429235201727513E-2</v>
      </c>
      <c r="S379" s="4">
        <f t="shared" si="137"/>
        <v>0.96457076479827253</v>
      </c>
      <c r="T379" s="4">
        <f t="shared" si="138"/>
        <v>-1.5665905258006922E-2</v>
      </c>
      <c r="U379" s="4">
        <f>IF($R379&gt;$X$15,1,0)</f>
        <v>0</v>
      </c>
      <c r="V379" s="4"/>
      <c r="W379" s="4"/>
      <c r="X379" s="4"/>
      <c r="Y379" s="4"/>
      <c r="Z379" s="4"/>
      <c r="AA379" s="4"/>
      <c r="AB379" s="4"/>
      <c r="AC379" s="4"/>
      <c r="AD379" s="4"/>
      <c r="AE379" s="4"/>
      <c r="AF379" s="4"/>
      <c r="AG379" s="4"/>
      <c r="AH379" s="4"/>
      <c r="AI379" s="4"/>
      <c r="AJ379" s="4"/>
    </row>
    <row r="380" spans="1:36" ht="15.75" customHeight="1">
      <c r="A380" s="4">
        <v>1</v>
      </c>
      <c r="B380" s="4">
        <v>55</v>
      </c>
      <c r="C380" s="4">
        <v>4</v>
      </c>
      <c r="D380" s="4">
        <v>0</v>
      </c>
      <c r="E380" s="4">
        <v>0</v>
      </c>
      <c r="F380" s="4">
        <v>0</v>
      </c>
      <c r="G380" s="4">
        <v>0</v>
      </c>
      <c r="H380" s="4">
        <v>1</v>
      </c>
      <c r="I380" s="4">
        <v>239</v>
      </c>
      <c r="J380" s="4">
        <v>159</v>
      </c>
      <c r="K380" s="4">
        <v>102</v>
      </c>
      <c r="L380" s="4">
        <v>32.35</v>
      </c>
      <c r="M380" s="4">
        <v>75</v>
      </c>
      <c r="N380" s="4">
        <v>71</v>
      </c>
      <c r="O380" s="4">
        <v>1</v>
      </c>
      <c r="P380" s="5">
        <f>$AI$9+SUMPRODUCT($A380*$AI$10+$B380*$AI$11+$C380*$AI$12+$D380*$AI$13+$E380*$AI$14+$F380*$AI$15+$G380*$AI$16+$H380*$AI$17+$I380*$AI$18+$J380*$AI$19+$K380*$AI$20+$L380*$AI$21+$M380*$AI$22+$N380*$AI$24)</f>
        <v>-1.1743059485000007</v>
      </c>
      <c r="Q380" s="4">
        <f t="shared" si="135"/>
        <v>0.30903339036151845</v>
      </c>
      <c r="R380" s="4">
        <f t="shared" si="136"/>
        <v>0.23607754594874927</v>
      </c>
      <c r="S380" s="4">
        <f t="shared" si="137"/>
        <v>0.23607754594874927</v>
      </c>
      <c r="T380" s="4">
        <f t="shared" si="138"/>
        <v>-0.626945318022058</v>
      </c>
      <c r="U380" s="4">
        <f>IF($R380&gt;$X$15,1,0)</f>
        <v>0</v>
      </c>
      <c r="V380" s="4"/>
      <c r="W380" s="4"/>
      <c r="X380" s="4"/>
      <c r="Y380" s="4"/>
      <c r="Z380" s="4"/>
      <c r="AA380" s="4"/>
      <c r="AB380" s="4"/>
      <c r="AC380" s="4"/>
      <c r="AD380" s="4"/>
      <c r="AE380" s="4"/>
      <c r="AF380" s="4"/>
      <c r="AG380" s="4"/>
      <c r="AH380" s="4"/>
      <c r="AI380" s="4"/>
      <c r="AJ380" s="4"/>
    </row>
    <row r="381" spans="1:36" ht="15.75" customHeight="1">
      <c r="A381" s="4">
        <v>0</v>
      </c>
      <c r="B381" s="4">
        <v>52</v>
      </c>
      <c r="C381" s="4">
        <v>1</v>
      </c>
      <c r="D381" s="4">
        <v>0</v>
      </c>
      <c r="E381" s="4">
        <v>0</v>
      </c>
      <c r="F381" s="4">
        <v>0</v>
      </c>
      <c r="G381" s="4">
        <v>0</v>
      </c>
      <c r="H381" s="4">
        <v>0</v>
      </c>
      <c r="I381" s="4">
        <v>245</v>
      </c>
      <c r="J381" s="4">
        <v>145</v>
      </c>
      <c r="K381" s="4">
        <v>89</v>
      </c>
      <c r="L381" s="4">
        <v>25.02</v>
      </c>
      <c r="M381" s="4">
        <v>90</v>
      </c>
      <c r="N381" s="4">
        <v>80</v>
      </c>
      <c r="O381" s="4">
        <v>0</v>
      </c>
      <c r="P381" s="5">
        <f>$AI$9+SUMPRODUCT($A381*$AI$10+$B381*$AI$11+$C381*$AI$12+$D381*$AI$13+$E381*$AI$14+$F381*$AI$15+$G381*$AI$16+$H381*$AI$17+$I381*$AI$18+$J381*$AI$19+$K381*$AI$20+$L381*$AI$21+$M381*$AI$22+$N381*$AI$24)</f>
        <v>-2.1921753422000005</v>
      </c>
      <c r="Q381" s="4">
        <f t="shared" si="135"/>
        <v>0.11167355600065688</v>
      </c>
      <c r="R381" s="4">
        <f t="shared" si="136"/>
        <v>0.10045534986224938</v>
      </c>
      <c r="S381" s="4">
        <f t="shared" si="137"/>
        <v>0.89954465013775065</v>
      </c>
      <c r="T381" s="4">
        <f t="shared" si="138"/>
        <v>-4.5977274978600803E-2</v>
      </c>
      <c r="U381" s="4">
        <f>IF($R381&gt;$X$15,1,0)</f>
        <v>0</v>
      </c>
      <c r="V381" s="4"/>
      <c r="W381" s="4"/>
      <c r="X381" s="4"/>
      <c r="Y381" s="4"/>
      <c r="Z381" s="4"/>
      <c r="AA381" s="4"/>
      <c r="AB381" s="4"/>
      <c r="AC381" s="4"/>
      <c r="AD381" s="4"/>
      <c r="AE381" s="4"/>
      <c r="AF381" s="4"/>
      <c r="AG381" s="4"/>
      <c r="AH381" s="4"/>
      <c r="AI381" s="4"/>
      <c r="AJ381" s="4"/>
    </row>
    <row r="382" spans="1:36" ht="15.75" customHeight="1">
      <c r="A382" s="4">
        <v>0</v>
      </c>
      <c r="B382" s="4">
        <v>42</v>
      </c>
      <c r="C382" s="4">
        <v>2</v>
      </c>
      <c r="D382" s="4">
        <v>1</v>
      </c>
      <c r="E382" s="4">
        <v>20</v>
      </c>
      <c r="F382" s="4">
        <v>0</v>
      </c>
      <c r="G382" s="4">
        <v>0</v>
      </c>
      <c r="H382" s="4">
        <v>0</v>
      </c>
      <c r="I382" s="4">
        <v>200</v>
      </c>
      <c r="J382" s="4">
        <v>95</v>
      </c>
      <c r="K382" s="4">
        <v>55</v>
      </c>
      <c r="L382" s="4">
        <v>23.68</v>
      </c>
      <c r="M382" s="4">
        <v>60</v>
      </c>
      <c r="N382" s="4">
        <v>83</v>
      </c>
      <c r="O382" s="4">
        <v>0</v>
      </c>
      <c r="P382" s="5">
        <f>$AI$9+SUMPRODUCT($A382*$AI$10+$B382*$AI$11+$C382*$AI$12+$D382*$AI$13+$E382*$AI$14+$F382*$AI$15+$G382*$AI$16+$H382*$AI$17+$I382*$AI$18+$J382*$AI$19+$K382*$AI$20+$L382*$AI$21+$M382*$AI$22+$N382*$AI$24)</f>
        <v>-3.0684682548000017</v>
      </c>
      <c r="Q382" s="4">
        <f t="shared" si="135"/>
        <v>4.6492314724041368E-2</v>
      </c>
      <c r="R382" s="4">
        <f t="shared" si="136"/>
        <v>4.4426809513934483E-2</v>
      </c>
      <c r="S382" s="4">
        <f t="shared" si="137"/>
        <v>0.95557319048606548</v>
      </c>
      <c r="T382" s="4">
        <f t="shared" si="138"/>
        <v>-1.9736043295635653E-2</v>
      </c>
      <c r="U382" s="4">
        <f>IF($R382&gt;$X$15,1,0)</f>
        <v>0</v>
      </c>
      <c r="V382" s="4"/>
      <c r="W382" s="4"/>
      <c r="X382" s="4"/>
      <c r="Y382" s="4"/>
      <c r="Z382" s="4"/>
      <c r="AA382" s="4"/>
      <c r="AB382" s="4"/>
      <c r="AC382" s="4"/>
      <c r="AD382" s="4"/>
      <c r="AE382" s="4"/>
      <c r="AF382" s="4"/>
      <c r="AG382" s="4"/>
      <c r="AH382" s="4"/>
      <c r="AI382" s="4"/>
      <c r="AJ382" s="4"/>
    </row>
    <row r="383" spans="1:36" ht="15.75" customHeight="1">
      <c r="A383" s="4">
        <v>0</v>
      </c>
      <c r="B383" s="4">
        <v>54</v>
      </c>
      <c r="C383" s="4">
        <v>4</v>
      </c>
      <c r="D383" s="4">
        <v>0</v>
      </c>
      <c r="E383" s="4">
        <v>0</v>
      </c>
      <c r="F383" s="4">
        <v>1</v>
      </c>
      <c r="G383" s="4">
        <v>0</v>
      </c>
      <c r="H383" s="4">
        <v>1</v>
      </c>
      <c r="I383" s="4">
        <v>201</v>
      </c>
      <c r="J383" s="4">
        <v>156</v>
      </c>
      <c r="K383" s="4">
        <v>93</v>
      </c>
      <c r="L383" s="4">
        <v>27.91</v>
      </c>
      <c r="M383" s="4">
        <v>80</v>
      </c>
      <c r="N383" s="4">
        <v>70</v>
      </c>
      <c r="O383" s="4">
        <v>0</v>
      </c>
      <c r="P383" s="5">
        <f>$AI$9+SUMPRODUCT($A383*$AI$10+$B383*$AI$11+$C383*$AI$12+$D383*$AI$13+$E383*$AI$14+$F383*$AI$15+$G383*$AI$16+$H383*$AI$17+$I383*$AI$18+$J383*$AI$19+$K383*$AI$20+$L383*$AI$21+$M383*$AI$22+$N383*$AI$24)</f>
        <v>-1.7811293301000006</v>
      </c>
      <c r="Q383" s="4">
        <f t="shared" si="135"/>
        <v>0.16844780663181175</v>
      </c>
      <c r="R383" s="4">
        <f t="shared" si="136"/>
        <v>0.14416374071288846</v>
      </c>
      <c r="S383" s="4">
        <f t="shared" si="137"/>
        <v>0.8558362592871116</v>
      </c>
      <c r="T383" s="4">
        <f t="shared" si="138"/>
        <v>-6.7609317671291511E-2</v>
      </c>
      <c r="U383" s="4">
        <f>IF($R383&gt;$X$15,1,0)</f>
        <v>0</v>
      </c>
      <c r="V383" s="4"/>
      <c r="W383" s="4"/>
      <c r="X383" s="4"/>
      <c r="Y383" s="4"/>
      <c r="Z383" s="4"/>
      <c r="AA383" s="4"/>
      <c r="AB383" s="4"/>
      <c r="AC383" s="4"/>
      <c r="AD383" s="4"/>
      <c r="AE383" s="4"/>
      <c r="AF383" s="4"/>
      <c r="AG383" s="4"/>
      <c r="AH383" s="4"/>
      <c r="AI383" s="4"/>
      <c r="AJ383" s="4"/>
    </row>
    <row r="384" spans="1:36" ht="15.75" customHeight="1">
      <c r="A384" s="4">
        <v>0</v>
      </c>
      <c r="B384" s="4">
        <v>58</v>
      </c>
      <c r="C384" s="4">
        <v>3</v>
      </c>
      <c r="D384" s="4">
        <v>1</v>
      </c>
      <c r="E384" s="4">
        <v>3</v>
      </c>
      <c r="F384" s="4">
        <v>0</v>
      </c>
      <c r="G384" s="4">
        <v>0</v>
      </c>
      <c r="H384" s="4">
        <v>0</v>
      </c>
      <c r="I384" s="4">
        <v>290</v>
      </c>
      <c r="J384" s="4">
        <v>155</v>
      </c>
      <c r="K384" s="4">
        <v>82.5</v>
      </c>
      <c r="L384" s="4">
        <v>29.5</v>
      </c>
      <c r="M384" s="4">
        <v>85</v>
      </c>
      <c r="N384" s="4">
        <v>113</v>
      </c>
      <c r="O384" s="4">
        <v>1</v>
      </c>
      <c r="P384" s="5">
        <f>$AI$9+SUMPRODUCT($A384*$AI$10+$B384*$AI$11+$C384*$AI$12+$D384*$AI$13+$E384*$AI$14+$F384*$AI$15+$G384*$AI$16+$H384*$AI$17+$I384*$AI$18+$J384*$AI$19+$K384*$AI$20+$L384*$AI$21+$M384*$AI$22+$N384*$AI$24)</f>
        <v>-1.2088537349999999</v>
      </c>
      <c r="Q384" s="4">
        <f t="shared" si="135"/>
        <v>0.29853928851346639</v>
      </c>
      <c r="R384" s="4">
        <f t="shared" si="136"/>
        <v>0.22990393217538019</v>
      </c>
      <c r="S384" s="4">
        <f t="shared" si="137"/>
        <v>0.22990393217538019</v>
      </c>
      <c r="T384" s="4">
        <f t="shared" si="138"/>
        <v>-0.6384536006860696</v>
      </c>
      <c r="U384" s="4">
        <f>IF($R384&gt;$X$15,1,0)</f>
        <v>0</v>
      </c>
      <c r="V384" s="4"/>
      <c r="W384" s="4"/>
      <c r="X384" s="4"/>
      <c r="Y384" s="4"/>
      <c r="Z384" s="4"/>
      <c r="AA384" s="4"/>
      <c r="AB384" s="4"/>
      <c r="AC384" s="4"/>
      <c r="AD384" s="4"/>
      <c r="AE384" s="4"/>
      <c r="AF384" s="4"/>
      <c r="AG384" s="4"/>
      <c r="AH384" s="4"/>
      <c r="AI384" s="4"/>
      <c r="AJ384" s="4"/>
    </row>
    <row r="385" spans="1:36" ht="15.75" customHeight="1">
      <c r="A385" s="4">
        <v>0</v>
      </c>
      <c r="B385" s="4">
        <v>45</v>
      </c>
      <c r="C385" s="4">
        <v>2</v>
      </c>
      <c r="D385" s="4">
        <v>1</v>
      </c>
      <c r="E385" s="4">
        <v>20</v>
      </c>
      <c r="F385" s="4">
        <v>0</v>
      </c>
      <c r="G385" s="4">
        <v>0</v>
      </c>
      <c r="H385" s="4">
        <v>0</v>
      </c>
      <c r="I385" s="4">
        <v>285</v>
      </c>
      <c r="J385" s="4">
        <v>116</v>
      </c>
      <c r="K385" s="4">
        <v>87</v>
      </c>
      <c r="L385" s="4">
        <v>23.85</v>
      </c>
      <c r="M385" s="4">
        <v>65</v>
      </c>
      <c r="N385" s="4">
        <v>55</v>
      </c>
      <c r="O385" s="4">
        <v>1</v>
      </c>
      <c r="P385" s="5">
        <f>$AI$9+SUMPRODUCT($A385*$AI$10+$B385*$AI$11+$C385*$AI$12+$D385*$AI$13+$E385*$AI$14+$F385*$AI$15+$G385*$AI$16+$H385*$AI$17+$I385*$AI$18+$J385*$AI$19+$K385*$AI$20+$L385*$AI$21+$M385*$AI$22+$N385*$AI$24)</f>
        <v>-2.7094273735000005</v>
      </c>
      <c r="Q385" s="4">
        <f t="shared" si="135"/>
        <v>6.6574918364596058E-2</v>
      </c>
      <c r="R385" s="4">
        <f t="shared" si="136"/>
        <v>6.2419354907273572E-2</v>
      </c>
      <c r="S385" s="4">
        <f t="shared" si="137"/>
        <v>6.2419354907273572E-2</v>
      </c>
      <c r="T385" s="4">
        <f t="shared" si="138"/>
        <v>-1.2046807240022961</v>
      </c>
      <c r="U385" s="4">
        <f>IF($R385&gt;$X$15,1,0)</f>
        <v>0</v>
      </c>
      <c r="V385" s="4"/>
      <c r="W385" s="4"/>
      <c r="X385" s="4"/>
      <c r="Y385" s="4"/>
      <c r="Z385" s="4"/>
      <c r="AA385" s="4"/>
      <c r="AB385" s="4"/>
      <c r="AC385" s="4"/>
      <c r="AD385" s="4"/>
      <c r="AE385" s="4"/>
      <c r="AF385" s="4"/>
      <c r="AG385" s="4"/>
      <c r="AH385" s="4"/>
      <c r="AI385" s="4"/>
      <c r="AJ385" s="4"/>
    </row>
    <row r="386" spans="1:36" ht="15.75" customHeight="1">
      <c r="A386" s="4">
        <v>1</v>
      </c>
      <c r="B386" s="4">
        <v>67</v>
      </c>
      <c r="C386" s="4">
        <v>1</v>
      </c>
      <c r="D386" s="4">
        <v>0</v>
      </c>
      <c r="E386" s="4">
        <v>0</v>
      </c>
      <c r="F386" s="4">
        <v>0</v>
      </c>
      <c r="G386" s="4">
        <v>0</v>
      </c>
      <c r="H386" s="4">
        <v>0</v>
      </c>
      <c r="I386" s="4">
        <v>203</v>
      </c>
      <c r="J386" s="4">
        <v>122</v>
      </c>
      <c r="K386" s="4">
        <v>74</v>
      </c>
      <c r="L386" s="4">
        <v>15.54</v>
      </c>
      <c r="M386" s="4">
        <v>96</v>
      </c>
      <c r="N386" s="4">
        <v>79</v>
      </c>
      <c r="O386" s="4">
        <v>0</v>
      </c>
      <c r="P386" s="5">
        <f>$AI$9+SUMPRODUCT($A386*$AI$10+$B386*$AI$11+$C386*$AI$12+$D386*$AI$13+$E386*$AI$14+$F386*$AI$15+$G386*$AI$16+$H386*$AI$17+$I386*$AI$18+$J386*$AI$19+$K386*$AI$20+$L386*$AI$21+$M386*$AI$22+$N386*$AI$24)</f>
        <v>-1.164640329400001</v>
      </c>
      <c r="Q386" s="4">
        <f t="shared" si="135"/>
        <v>0.3120348716216888</v>
      </c>
      <c r="R386" s="4">
        <f t="shared" si="136"/>
        <v>0.23782513587920912</v>
      </c>
      <c r="S386" s="4">
        <f t="shared" si="137"/>
        <v>0.76217486412079083</v>
      </c>
      <c r="T386" s="4">
        <f t="shared" si="138"/>
        <v>-0.11794537799056731</v>
      </c>
      <c r="U386" s="4">
        <f>IF($R386&gt;$X$15,1,0)</f>
        <v>0</v>
      </c>
      <c r="V386" s="4"/>
      <c r="W386" s="4"/>
      <c r="X386" s="4"/>
      <c r="Y386" s="4"/>
      <c r="Z386" s="4"/>
      <c r="AA386" s="4"/>
      <c r="AB386" s="4"/>
      <c r="AC386" s="4"/>
      <c r="AD386" s="4"/>
      <c r="AE386" s="4"/>
      <c r="AF386" s="4"/>
      <c r="AG386" s="4"/>
      <c r="AH386" s="4"/>
      <c r="AI386" s="4"/>
      <c r="AJ386" s="4"/>
    </row>
    <row r="387" spans="1:36" ht="15.75" customHeight="1">
      <c r="A387" s="4">
        <v>1</v>
      </c>
      <c r="B387" s="4">
        <v>68</v>
      </c>
      <c r="C387" s="4">
        <v>2</v>
      </c>
      <c r="D387" s="4">
        <v>1</v>
      </c>
      <c r="E387" s="4">
        <v>10</v>
      </c>
      <c r="F387" s="4">
        <v>0</v>
      </c>
      <c r="G387" s="4">
        <v>0</v>
      </c>
      <c r="H387" s="4">
        <v>0</v>
      </c>
      <c r="I387" s="4">
        <v>250</v>
      </c>
      <c r="J387" s="4">
        <v>109</v>
      </c>
      <c r="K387" s="4">
        <v>73</v>
      </c>
      <c r="L387" s="4">
        <v>24.68</v>
      </c>
      <c r="M387" s="4">
        <v>72</v>
      </c>
      <c r="N387" s="4">
        <v>66</v>
      </c>
      <c r="O387" s="4">
        <v>0</v>
      </c>
      <c r="P387" s="5">
        <f>$AI$9+SUMPRODUCT($A387*$AI$10+$B387*$AI$11+$C387*$AI$12+$D387*$AI$13+$E387*$AI$14+$F387*$AI$15+$G387*$AI$16+$H387*$AI$17+$I387*$AI$18+$J387*$AI$19+$K387*$AI$20+$L387*$AI$21+$M387*$AI$22+$N387*$AI$24)</f>
        <v>-0.94123095480000263</v>
      </c>
      <c r="Q387" s="4">
        <f t="shared" si="135"/>
        <v>0.39014728597753484</v>
      </c>
      <c r="R387" s="4">
        <f t="shared" si="136"/>
        <v>0.28065176252398893</v>
      </c>
      <c r="S387" s="4">
        <f t="shared" si="137"/>
        <v>0.71934823747601107</v>
      </c>
      <c r="T387" s="4">
        <f t="shared" si="138"/>
        <v>-0.14306081615238045</v>
      </c>
      <c r="U387" s="4">
        <f>IF($R387&gt;$X$15,1,0)</f>
        <v>0</v>
      </c>
      <c r="V387" s="4"/>
      <c r="W387" s="4"/>
      <c r="X387" s="4"/>
      <c r="Y387" s="4"/>
      <c r="Z387" s="4"/>
      <c r="AA387" s="4"/>
      <c r="AB387" s="4"/>
      <c r="AC387" s="4"/>
      <c r="AD387" s="4"/>
      <c r="AE387" s="4"/>
      <c r="AF387" s="4"/>
      <c r="AG387" s="4"/>
      <c r="AH387" s="4"/>
      <c r="AI387" s="4"/>
      <c r="AJ387" s="4"/>
    </row>
    <row r="388" spans="1:36" ht="15.75" customHeight="1">
      <c r="A388" s="4">
        <v>0</v>
      </c>
      <c r="B388" s="4">
        <v>61</v>
      </c>
      <c r="C388" s="4">
        <v>3</v>
      </c>
      <c r="D388" s="4">
        <v>0</v>
      </c>
      <c r="E388" s="4">
        <v>0</v>
      </c>
      <c r="F388" s="4">
        <v>0</v>
      </c>
      <c r="G388" s="4">
        <v>0</v>
      </c>
      <c r="H388" s="4">
        <v>1</v>
      </c>
      <c r="I388" s="4">
        <v>290</v>
      </c>
      <c r="J388" s="4">
        <v>170</v>
      </c>
      <c r="K388" s="4">
        <v>98</v>
      </c>
      <c r="L388" s="4">
        <v>26.98</v>
      </c>
      <c r="M388" s="4">
        <v>80</v>
      </c>
      <c r="N388" s="4">
        <v>84</v>
      </c>
      <c r="O388" s="4">
        <v>0</v>
      </c>
      <c r="P388" s="5">
        <f>$AI$9+SUMPRODUCT($A388*$AI$10+$B388*$AI$11+$C388*$AI$12+$D388*$AI$13+$E388*$AI$14+$F388*$AI$15+$G388*$AI$16+$H388*$AI$17+$I388*$AI$18+$J388*$AI$19+$K388*$AI$20+$L388*$AI$21+$M388*$AI$22+$N388*$AI$24)</f>
        <v>-0.95395604780000021</v>
      </c>
      <c r="Q388" s="4">
        <f t="shared" si="135"/>
        <v>0.38521407980196137</v>
      </c>
      <c r="R388" s="4">
        <f t="shared" si="136"/>
        <v>0.27808992517390085</v>
      </c>
      <c r="S388" s="4">
        <f t="shared" si="137"/>
        <v>0.72191007482609915</v>
      </c>
      <c r="T388" s="4">
        <f t="shared" si="138"/>
        <v>-0.14151689722136029</v>
      </c>
      <c r="U388" s="4">
        <f>IF($R388&gt;$X$15,1,0)</f>
        <v>0</v>
      </c>
      <c r="V388" s="4"/>
      <c r="W388" s="4"/>
      <c r="X388" s="4"/>
      <c r="Y388" s="4"/>
      <c r="Z388" s="4"/>
      <c r="AA388" s="4"/>
      <c r="AB388" s="4"/>
      <c r="AC388" s="4"/>
      <c r="AD388" s="4"/>
      <c r="AE388" s="4"/>
      <c r="AF388" s="4"/>
      <c r="AG388" s="4"/>
      <c r="AH388" s="4"/>
      <c r="AI388" s="4"/>
      <c r="AJ388" s="4"/>
    </row>
    <row r="389" spans="1:36" ht="15.75" customHeight="1">
      <c r="A389" s="4">
        <v>0</v>
      </c>
      <c r="B389" s="4">
        <v>55</v>
      </c>
      <c r="C389" s="4">
        <v>4</v>
      </c>
      <c r="D389" s="4">
        <v>0</v>
      </c>
      <c r="E389" s="4">
        <v>0</v>
      </c>
      <c r="F389" s="4">
        <v>0</v>
      </c>
      <c r="G389" s="4">
        <v>0</v>
      </c>
      <c r="H389" s="4">
        <v>0</v>
      </c>
      <c r="I389" s="4">
        <v>258</v>
      </c>
      <c r="J389" s="4">
        <v>123</v>
      </c>
      <c r="K389" s="4">
        <v>89</v>
      </c>
      <c r="L389" s="4">
        <v>31.35</v>
      </c>
      <c r="M389" s="4">
        <v>85</v>
      </c>
      <c r="N389" s="4">
        <v>84</v>
      </c>
      <c r="O389" s="4">
        <v>0</v>
      </c>
      <c r="P389" s="5">
        <f>$AI$9+SUMPRODUCT($A389*$AI$10+$B389*$AI$11+$C389*$AI$12+$D389*$AI$13+$E389*$AI$14+$F389*$AI$15+$G389*$AI$16+$H389*$AI$17+$I389*$AI$18+$J389*$AI$19+$K389*$AI$20+$L389*$AI$21+$M389*$AI$22+$N389*$AI$24)</f>
        <v>-2.365146138500001</v>
      </c>
      <c r="Q389" s="4">
        <f t="shared" si="135"/>
        <v>9.3935571761810638E-2</v>
      </c>
      <c r="R389" s="4">
        <f t="shared" si="136"/>
        <v>8.586938224389673E-2</v>
      </c>
      <c r="S389" s="4">
        <f t="shared" si="137"/>
        <v>0.91413061775610327</v>
      </c>
      <c r="T389" s="4">
        <f t="shared" si="138"/>
        <v>-3.8991744618723491E-2</v>
      </c>
      <c r="U389" s="4">
        <f>IF($R389&gt;$X$15,1,0)</f>
        <v>0</v>
      </c>
      <c r="V389" s="4"/>
      <c r="W389" s="4"/>
      <c r="X389" s="4"/>
      <c r="Y389" s="4"/>
      <c r="Z389" s="4"/>
      <c r="AA389" s="4"/>
      <c r="AB389" s="4"/>
      <c r="AC389" s="4"/>
      <c r="AD389" s="4"/>
      <c r="AE389" s="4"/>
      <c r="AF389" s="4"/>
      <c r="AG389" s="4"/>
      <c r="AH389" s="4"/>
      <c r="AI389" s="4"/>
      <c r="AJ389" s="4"/>
    </row>
    <row r="390" spans="1:36" ht="15.75" customHeight="1">
      <c r="A390" s="4">
        <v>0</v>
      </c>
      <c r="B390" s="4">
        <v>42</v>
      </c>
      <c r="C390" s="4">
        <v>2</v>
      </c>
      <c r="D390" s="4">
        <v>0</v>
      </c>
      <c r="E390" s="4">
        <v>0</v>
      </c>
      <c r="F390" s="4">
        <v>0</v>
      </c>
      <c r="G390" s="4">
        <v>0</v>
      </c>
      <c r="H390" s="4">
        <v>1</v>
      </c>
      <c r="I390" s="4">
        <v>246</v>
      </c>
      <c r="J390" s="4">
        <v>125</v>
      </c>
      <c r="K390" s="4">
        <v>80</v>
      </c>
      <c r="L390" s="4">
        <v>29.02</v>
      </c>
      <c r="M390" s="4">
        <v>100</v>
      </c>
      <c r="N390" s="4">
        <v>98</v>
      </c>
      <c r="O390" s="4">
        <v>0</v>
      </c>
      <c r="P390" s="5">
        <f>$AI$9+SUMPRODUCT($A390*$AI$10+$B390*$AI$11+$C390*$AI$12+$D390*$AI$13+$E390*$AI$14+$F390*$AI$15+$G390*$AI$16+$H390*$AI$17+$I390*$AI$18+$J390*$AI$19+$K390*$AI$20+$L390*$AI$21+$M390*$AI$22+$N390*$AI$24)</f>
        <v>-2.7821098122000008</v>
      </c>
      <c r="Q390" s="4">
        <f t="shared" si="135"/>
        <v>6.1907755756807126E-2</v>
      </c>
      <c r="R390" s="4">
        <f t="shared" si="136"/>
        <v>5.8298619085502691E-2</v>
      </c>
      <c r="S390" s="4">
        <f t="shared" si="137"/>
        <v>0.94170138091449729</v>
      </c>
      <c r="T390" s="4">
        <f t="shared" si="138"/>
        <v>-2.6086792728743226E-2</v>
      </c>
      <c r="U390" s="4">
        <f>IF($R390&gt;$X$15,1,0)</f>
        <v>0</v>
      </c>
      <c r="V390" s="4"/>
      <c r="W390" s="4"/>
      <c r="X390" s="4"/>
      <c r="Y390" s="4"/>
      <c r="Z390" s="4"/>
      <c r="AA390" s="4"/>
      <c r="AB390" s="4"/>
      <c r="AC390" s="4"/>
      <c r="AD390" s="4"/>
      <c r="AE390" s="4"/>
      <c r="AF390" s="4"/>
      <c r="AG390" s="4"/>
      <c r="AH390" s="4"/>
      <c r="AI390" s="4"/>
      <c r="AJ390" s="4"/>
    </row>
    <row r="391" spans="1:36" ht="15.75" hidden="1" customHeight="1">
      <c r="A391" s="4">
        <v>0</v>
      </c>
      <c r="B391" s="4">
        <v>53</v>
      </c>
      <c r="C391" s="4">
        <v>1</v>
      </c>
      <c r="D391" s="4">
        <v>0</v>
      </c>
      <c r="E391" s="4">
        <v>0</v>
      </c>
      <c r="F391" s="4">
        <v>0</v>
      </c>
      <c r="G391" s="4">
        <v>0</v>
      </c>
      <c r="H391" s="4">
        <v>1</v>
      </c>
      <c r="I391" s="4">
        <v>174</v>
      </c>
      <c r="J391" s="4">
        <v>165</v>
      </c>
      <c r="K391" s="4">
        <v>93</v>
      </c>
      <c r="L391" s="4">
        <v>27.45</v>
      </c>
      <c r="M391" s="4">
        <v>108</v>
      </c>
      <c r="N391" s="3" t="s">
        <v>56</v>
      </c>
      <c r="O391" s="4">
        <v>0</v>
      </c>
      <c r="P391" s="4"/>
      <c r="Q391" s="4"/>
      <c r="R391" s="4"/>
      <c r="S391" s="4"/>
      <c r="T391" s="4"/>
      <c r="U391" s="4"/>
      <c r="V391" s="4"/>
      <c r="W391" s="4"/>
      <c r="X391" s="4"/>
      <c r="Y391" s="4"/>
      <c r="Z391" s="4"/>
      <c r="AA391" s="4"/>
      <c r="AB391" s="4"/>
      <c r="AC391" s="4"/>
      <c r="AD391" s="4"/>
      <c r="AE391" s="4"/>
      <c r="AF391" s="4"/>
      <c r="AG391" s="4"/>
      <c r="AH391" s="4"/>
      <c r="AI391" s="4"/>
      <c r="AJ391" s="4"/>
    </row>
    <row r="392" spans="1:36" ht="15.75" customHeight="1">
      <c r="A392" s="4">
        <v>1</v>
      </c>
      <c r="B392" s="4">
        <v>39</v>
      </c>
      <c r="C392" s="4">
        <v>1</v>
      </c>
      <c r="D392" s="4">
        <v>1</v>
      </c>
      <c r="E392" s="4">
        <v>30</v>
      </c>
      <c r="F392" s="4">
        <v>0</v>
      </c>
      <c r="G392" s="4">
        <v>0</v>
      </c>
      <c r="H392" s="4">
        <v>1</v>
      </c>
      <c r="I392" s="4">
        <v>220</v>
      </c>
      <c r="J392" s="4">
        <v>135</v>
      </c>
      <c r="K392" s="4">
        <v>85</v>
      </c>
      <c r="L392" s="4">
        <v>27.17</v>
      </c>
      <c r="M392" s="4">
        <v>70</v>
      </c>
      <c r="N392" s="4">
        <v>81</v>
      </c>
      <c r="O392" s="4">
        <v>0</v>
      </c>
      <c r="P392" s="5">
        <f>$AI$9+SUMPRODUCT($A392*$AI$10+$B392*$AI$11+$C392*$AI$12+$D392*$AI$13+$E392*$AI$14+$F392*$AI$15+$G392*$AI$16+$H392*$AI$17+$I392*$AI$18+$J392*$AI$19+$K392*$AI$20+$L392*$AI$21+$M392*$AI$22+$N392*$AI$24)</f>
        <v>-1.7273977087000016</v>
      </c>
      <c r="Q392" s="4">
        <f t="shared" ref="Q392:Q403" si="139">EXP($P392)</f>
        <v>0.1777463564465277</v>
      </c>
      <c r="R392" s="4">
        <f t="shared" ref="R392:R403" si="140">Q392/(1+Q392)</f>
        <v>0.15092074407499792</v>
      </c>
      <c r="S392" s="4">
        <f t="shared" ref="S392:S403" si="141">IF(O392=1,R392,1-R392)</f>
        <v>0.84907925592500211</v>
      </c>
      <c r="T392" s="4">
        <f t="shared" ref="T392:T403" si="142">LOG($S392)</f>
        <v>-7.105176935041968E-2</v>
      </c>
      <c r="U392" s="4">
        <f>IF($R392&gt;$X$15,1,0)</f>
        <v>0</v>
      </c>
      <c r="V392" s="4"/>
      <c r="W392" s="4"/>
      <c r="X392" s="4"/>
      <c r="Y392" s="4"/>
      <c r="Z392" s="4"/>
      <c r="AA392" s="4"/>
      <c r="AB392" s="4"/>
      <c r="AC392" s="4"/>
      <c r="AD392" s="4"/>
      <c r="AE392" s="4"/>
      <c r="AF392" s="4"/>
      <c r="AG392" s="4"/>
      <c r="AH392" s="4"/>
      <c r="AI392" s="4"/>
      <c r="AJ392" s="4"/>
    </row>
    <row r="393" spans="1:36" ht="15.75" customHeight="1">
      <c r="A393" s="4">
        <v>1</v>
      </c>
      <c r="B393" s="4">
        <v>40</v>
      </c>
      <c r="C393" s="4">
        <v>1</v>
      </c>
      <c r="D393" s="4">
        <v>1</v>
      </c>
      <c r="E393" s="4">
        <v>35</v>
      </c>
      <c r="F393" s="4">
        <v>0</v>
      </c>
      <c r="G393" s="4">
        <v>0</v>
      </c>
      <c r="H393" s="4">
        <v>0</v>
      </c>
      <c r="I393" s="4">
        <v>195</v>
      </c>
      <c r="J393" s="4">
        <v>122.5</v>
      </c>
      <c r="K393" s="4">
        <v>66.5</v>
      </c>
      <c r="L393" s="4">
        <v>19.98</v>
      </c>
      <c r="M393" s="4">
        <v>60</v>
      </c>
      <c r="N393" s="4">
        <v>72</v>
      </c>
      <c r="O393" s="4">
        <v>0</v>
      </c>
      <c r="P393" s="5">
        <f>$AI$9+SUMPRODUCT($A393*$AI$10+$B393*$AI$11+$C393*$AI$12+$D393*$AI$13+$E393*$AI$14+$F393*$AI$15+$G393*$AI$16+$H393*$AI$17+$I393*$AI$18+$J393*$AI$19+$K393*$AI$20+$L393*$AI$21+$M393*$AI$22+$N393*$AI$24)</f>
        <v>-2.0645377678000001</v>
      </c>
      <c r="Q393" s="4">
        <f t="shared" si="139"/>
        <v>0.12687692361544187</v>
      </c>
      <c r="R393" s="4">
        <f t="shared" si="140"/>
        <v>0.11259164240259116</v>
      </c>
      <c r="S393" s="4">
        <f t="shared" si="141"/>
        <v>0.88740835759740888</v>
      </c>
      <c r="T393" s="4">
        <f t="shared" si="142"/>
        <v>-5.1876485421870316E-2</v>
      </c>
      <c r="U393" s="4">
        <f>IF($R393&gt;$X$15,1,0)</f>
        <v>0</v>
      </c>
      <c r="V393" s="4"/>
      <c r="W393" s="4"/>
      <c r="X393" s="4"/>
      <c r="Y393" s="4"/>
      <c r="Z393" s="4"/>
      <c r="AA393" s="4"/>
      <c r="AB393" s="4"/>
      <c r="AC393" s="4"/>
      <c r="AD393" s="4"/>
      <c r="AE393" s="4"/>
      <c r="AF393" s="4"/>
      <c r="AG393" s="4"/>
      <c r="AH393" s="4"/>
      <c r="AI393" s="4"/>
      <c r="AJ393" s="4"/>
    </row>
    <row r="394" spans="1:36" ht="15.75" customHeight="1">
      <c r="A394" s="4">
        <v>1</v>
      </c>
      <c r="B394" s="4">
        <v>39</v>
      </c>
      <c r="C394" s="4">
        <v>2</v>
      </c>
      <c r="D394" s="4">
        <v>0</v>
      </c>
      <c r="E394" s="4">
        <v>0</v>
      </c>
      <c r="F394" s="4">
        <v>0</v>
      </c>
      <c r="G394" s="4">
        <v>0</v>
      </c>
      <c r="H394" s="4">
        <v>0</v>
      </c>
      <c r="I394" s="4">
        <v>235</v>
      </c>
      <c r="J394" s="4">
        <v>120</v>
      </c>
      <c r="K394" s="4">
        <v>80</v>
      </c>
      <c r="L394" s="4">
        <v>27.23</v>
      </c>
      <c r="M394" s="4">
        <v>62</v>
      </c>
      <c r="N394" s="4">
        <v>87</v>
      </c>
      <c r="O394" s="4">
        <v>0</v>
      </c>
      <c r="P394" s="5">
        <f>$AI$9+SUMPRODUCT($A394*$AI$10+$B394*$AI$11+$C394*$AI$12+$D394*$AI$13+$E394*$AI$14+$F394*$AI$15+$G394*$AI$16+$H394*$AI$17+$I394*$AI$18+$J394*$AI$19+$K394*$AI$20+$L394*$AI$21+$M394*$AI$22+$N394*$AI$24)</f>
        <v>-2.7234138653000013</v>
      </c>
      <c r="Q394" s="4">
        <f t="shared" si="139"/>
        <v>6.5650250319550379E-2</v>
      </c>
      <c r="R394" s="4">
        <f t="shared" si="140"/>
        <v>6.1605813258021773E-2</v>
      </c>
      <c r="S394" s="4">
        <f t="shared" si="141"/>
        <v>0.93839418674197828</v>
      </c>
      <c r="T394" s="4">
        <f t="shared" si="142"/>
        <v>-2.7614691295021549E-2</v>
      </c>
      <c r="U394" s="4">
        <f>IF($R394&gt;$X$15,1,0)</f>
        <v>0</v>
      </c>
      <c r="V394" s="4"/>
      <c r="W394" s="4"/>
      <c r="X394" s="4"/>
      <c r="Y394" s="4"/>
      <c r="Z394" s="4"/>
      <c r="AA394" s="4"/>
      <c r="AB394" s="4"/>
      <c r="AC394" s="4"/>
      <c r="AD394" s="4"/>
      <c r="AE394" s="4"/>
      <c r="AF394" s="4"/>
      <c r="AG394" s="4"/>
      <c r="AH394" s="4"/>
      <c r="AI394" s="4"/>
      <c r="AJ394" s="4"/>
    </row>
    <row r="395" spans="1:36" ht="15.75" customHeight="1">
      <c r="A395" s="4">
        <v>0</v>
      </c>
      <c r="B395" s="4">
        <v>63</v>
      </c>
      <c r="C395" s="4">
        <v>2</v>
      </c>
      <c r="D395" s="4">
        <v>0</v>
      </c>
      <c r="E395" s="4">
        <v>0</v>
      </c>
      <c r="F395" s="4">
        <v>0</v>
      </c>
      <c r="G395" s="4">
        <v>0</v>
      </c>
      <c r="H395" s="4">
        <v>1</v>
      </c>
      <c r="I395" s="4">
        <v>223</v>
      </c>
      <c r="J395" s="4">
        <v>178</v>
      </c>
      <c r="K395" s="4">
        <v>88.5</v>
      </c>
      <c r="L395" s="4">
        <v>27.18</v>
      </c>
      <c r="M395" s="4">
        <v>85</v>
      </c>
      <c r="N395" s="4">
        <v>91</v>
      </c>
      <c r="O395" s="4">
        <v>0</v>
      </c>
      <c r="P395" s="5">
        <f>$AI$9+SUMPRODUCT($A395*$AI$10+$B395*$AI$11+$C395*$AI$12+$D395*$AI$13+$E395*$AI$14+$F395*$AI$15+$G395*$AI$16+$H395*$AI$17+$I395*$AI$18+$J395*$AI$19+$K395*$AI$20+$L395*$AI$21+$M395*$AI$22+$N395*$AI$24)</f>
        <v>-0.73640744980000239</v>
      </c>
      <c r="Q395" s="4">
        <f t="shared" si="139"/>
        <v>0.47883105381958857</v>
      </c>
      <c r="R395" s="4">
        <f t="shared" si="140"/>
        <v>0.32379023457942885</v>
      </c>
      <c r="S395" s="4">
        <f t="shared" si="141"/>
        <v>0.67620976542057121</v>
      </c>
      <c r="T395" s="4">
        <f t="shared" si="142"/>
        <v>-0.16991856170150701</v>
      </c>
      <c r="U395" s="4">
        <f>IF($R395&gt;$X$15,1,0)</f>
        <v>0</v>
      </c>
      <c r="V395" s="4"/>
      <c r="W395" s="4"/>
      <c r="X395" s="4"/>
      <c r="Y395" s="4"/>
      <c r="Z395" s="4"/>
      <c r="AA395" s="4"/>
      <c r="AB395" s="4"/>
      <c r="AC395" s="4"/>
      <c r="AD395" s="4"/>
      <c r="AE395" s="4"/>
      <c r="AF395" s="4"/>
      <c r="AG395" s="4"/>
      <c r="AH395" s="4"/>
      <c r="AI395" s="4"/>
      <c r="AJ395" s="4"/>
    </row>
    <row r="396" spans="1:36" ht="15.75" customHeight="1">
      <c r="A396" s="4">
        <v>0</v>
      </c>
      <c r="B396" s="4">
        <v>55</v>
      </c>
      <c r="C396" s="4">
        <v>3</v>
      </c>
      <c r="D396" s="4">
        <v>0</v>
      </c>
      <c r="E396" s="4">
        <v>0</v>
      </c>
      <c r="F396" s="4">
        <v>0</v>
      </c>
      <c r="G396" s="4">
        <v>0</v>
      </c>
      <c r="H396" s="4">
        <v>1</v>
      </c>
      <c r="I396" s="4">
        <v>308</v>
      </c>
      <c r="J396" s="4">
        <v>124</v>
      </c>
      <c r="K396" s="4">
        <v>87</v>
      </c>
      <c r="L396" s="4">
        <v>31.82</v>
      </c>
      <c r="M396" s="4">
        <v>75</v>
      </c>
      <c r="N396" s="4">
        <v>84</v>
      </c>
      <c r="O396" s="4">
        <v>0</v>
      </c>
      <c r="P396" s="5">
        <f>$AI$9+SUMPRODUCT($A396*$AI$10+$B396*$AI$11+$C396*$AI$12+$D396*$AI$13+$E396*$AI$14+$F396*$AI$15+$G396*$AI$16+$H396*$AI$17+$I396*$AI$18+$J396*$AI$19+$K396*$AI$20+$L396*$AI$21+$M396*$AI$22+$N396*$AI$24)</f>
        <v>-1.9070488802000005</v>
      </c>
      <c r="Q396" s="4">
        <f t="shared" si="139"/>
        <v>0.14851803501516708</v>
      </c>
      <c r="R396" s="4">
        <f t="shared" si="140"/>
        <v>0.12931275825651775</v>
      </c>
      <c r="S396" s="4">
        <f t="shared" si="141"/>
        <v>0.87068724174348222</v>
      </c>
      <c r="T396" s="4">
        <f t="shared" si="142"/>
        <v>-6.0137819248999975E-2</v>
      </c>
      <c r="U396" s="4">
        <f>IF($R396&gt;$X$15,1,0)</f>
        <v>0</v>
      </c>
      <c r="V396" s="4"/>
      <c r="W396" s="4"/>
      <c r="X396" s="4"/>
      <c r="Y396" s="4"/>
      <c r="Z396" s="4"/>
      <c r="AA396" s="4"/>
      <c r="AB396" s="4"/>
      <c r="AC396" s="4"/>
      <c r="AD396" s="4"/>
      <c r="AE396" s="4"/>
      <c r="AF396" s="4"/>
      <c r="AG396" s="4"/>
      <c r="AH396" s="4"/>
      <c r="AI396" s="4"/>
      <c r="AJ396" s="4"/>
    </row>
    <row r="397" spans="1:36" ht="15.75" customHeight="1">
      <c r="A397" s="4">
        <v>0</v>
      </c>
      <c r="B397" s="4">
        <v>39</v>
      </c>
      <c r="C397" s="4">
        <v>2</v>
      </c>
      <c r="D397" s="4">
        <v>0</v>
      </c>
      <c r="E397" s="4">
        <v>0</v>
      </c>
      <c r="F397" s="4">
        <v>0</v>
      </c>
      <c r="G397" s="4">
        <v>0</v>
      </c>
      <c r="H397" s="4">
        <v>0</v>
      </c>
      <c r="I397" s="4">
        <v>167</v>
      </c>
      <c r="J397" s="4">
        <v>127.5</v>
      </c>
      <c r="K397" s="4">
        <v>86.5</v>
      </c>
      <c r="L397" s="4">
        <v>28.28</v>
      </c>
      <c r="M397" s="4">
        <v>72</v>
      </c>
      <c r="N397" s="4">
        <v>82</v>
      </c>
      <c r="O397" s="4">
        <v>0</v>
      </c>
      <c r="P397" s="5">
        <f>$AI$9+SUMPRODUCT($A397*$AI$10+$B397*$AI$11+$C397*$AI$12+$D397*$AI$13+$E397*$AI$14+$F397*$AI$15+$G397*$AI$16+$H397*$AI$17+$I397*$AI$18+$J397*$AI$19+$K397*$AI$20+$L397*$AI$21+$M397*$AI$22+$N397*$AI$24)</f>
        <v>-3.4105186608000011</v>
      </c>
      <c r="Q397" s="4">
        <f t="shared" si="139"/>
        <v>3.30240676438893E-2</v>
      </c>
      <c r="R397" s="4">
        <f t="shared" si="140"/>
        <v>3.1968342924681564E-2</v>
      </c>
      <c r="S397" s="4">
        <f t="shared" si="141"/>
        <v>0.96803165707531846</v>
      </c>
      <c r="T397" s="4">
        <f t="shared" si="142"/>
        <v>-1.4110439935081164E-2</v>
      </c>
      <c r="U397" s="4">
        <f>IF($R397&gt;$X$15,1,0)</f>
        <v>0</v>
      </c>
      <c r="V397" s="4"/>
      <c r="W397" s="4"/>
      <c r="X397" s="4"/>
      <c r="Y397" s="4"/>
      <c r="Z397" s="4"/>
      <c r="AA397" s="4"/>
      <c r="AB397" s="4"/>
      <c r="AC397" s="4"/>
      <c r="AD397" s="4"/>
      <c r="AE397" s="4"/>
      <c r="AF397" s="4"/>
      <c r="AG397" s="4"/>
      <c r="AH397" s="4"/>
      <c r="AI397" s="4"/>
      <c r="AJ397" s="4"/>
    </row>
    <row r="398" spans="1:36" ht="15.75" customHeight="1">
      <c r="A398" s="4">
        <v>0</v>
      </c>
      <c r="B398" s="4">
        <v>39</v>
      </c>
      <c r="C398" s="4">
        <v>2</v>
      </c>
      <c r="D398" s="4">
        <v>1</v>
      </c>
      <c r="E398" s="4">
        <v>20</v>
      </c>
      <c r="F398" s="4">
        <v>0</v>
      </c>
      <c r="G398" s="4">
        <v>0</v>
      </c>
      <c r="H398" s="4">
        <v>0</v>
      </c>
      <c r="I398" s="4">
        <v>185</v>
      </c>
      <c r="J398" s="4">
        <v>111</v>
      </c>
      <c r="K398" s="4">
        <v>67</v>
      </c>
      <c r="L398" s="4">
        <v>23.87</v>
      </c>
      <c r="M398" s="4">
        <v>70</v>
      </c>
      <c r="N398" s="4">
        <v>87</v>
      </c>
      <c r="O398" s="4">
        <v>0</v>
      </c>
      <c r="P398" s="5">
        <f>$AI$9+SUMPRODUCT($A398*$AI$10+$B398*$AI$11+$C398*$AI$12+$D398*$AI$13+$E398*$AI$14+$F398*$AI$15+$G398*$AI$16+$H398*$AI$17+$I398*$AI$18+$J398*$AI$19+$K398*$AI$20+$L398*$AI$21+$M398*$AI$22+$N398*$AI$24)</f>
        <v>-3.0991530757000003</v>
      </c>
      <c r="Q398" s="4">
        <f t="shared" si="139"/>
        <v>4.5087371818785867E-2</v>
      </c>
      <c r="R398" s="4">
        <f t="shared" si="140"/>
        <v>4.3142203259349921E-2</v>
      </c>
      <c r="S398" s="4">
        <f t="shared" si="141"/>
        <v>0.95685779674065008</v>
      </c>
      <c r="T398" s="4">
        <f t="shared" si="142"/>
        <v>-1.915260002848675E-2</v>
      </c>
      <c r="U398" s="4">
        <f>IF($R398&gt;$X$15,1,0)</f>
        <v>0</v>
      </c>
      <c r="V398" s="4"/>
      <c r="W398" s="4"/>
      <c r="X398" s="4"/>
      <c r="Y398" s="4"/>
      <c r="Z398" s="4"/>
      <c r="AA398" s="4"/>
      <c r="AB398" s="4"/>
      <c r="AC398" s="4"/>
      <c r="AD398" s="4"/>
      <c r="AE398" s="4"/>
      <c r="AF398" s="4"/>
      <c r="AG398" s="4"/>
      <c r="AH398" s="4"/>
      <c r="AI398" s="4"/>
      <c r="AJ398" s="4"/>
    </row>
    <row r="399" spans="1:36" ht="15.75" customHeight="1">
      <c r="A399" s="4">
        <v>1</v>
      </c>
      <c r="B399" s="4">
        <v>51</v>
      </c>
      <c r="C399" s="4">
        <v>1</v>
      </c>
      <c r="D399" s="4">
        <v>1</v>
      </c>
      <c r="E399" s="4">
        <v>20</v>
      </c>
      <c r="F399" s="4">
        <v>0</v>
      </c>
      <c r="G399" s="4">
        <v>0</v>
      </c>
      <c r="H399" s="4">
        <v>0</v>
      </c>
      <c r="I399" s="4">
        <v>240</v>
      </c>
      <c r="J399" s="4">
        <v>146.5</v>
      </c>
      <c r="K399" s="4">
        <v>83</v>
      </c>
      <c r="L399" s="4">
        <v>25.62</v>
      </c>
      <c r="M399" s="4">
        <v>83</v>
      </c>
      <c r="N399" s="4">
        <v>140</v>
      </c>
      <c r="O399" s="4">
        <v>0</v>
      </c>
      <c r="P399" s="5">
        <f>$AI$9+SUMPRODUCT($A399*$AI$10+$B399*$AI$11+$C399*$AI$12+$D399*$AI$13+$E399*$AI$14+$F399*$AI$15+$G399*$AI$16+$H399*$AI$17+$I399*$AI$18+$J399*$AI$19+$K399*$AI$20+$L399*$AI$21+$M399*$AI$22+$N399*$AI$24)</f>
        <v>-0.76936065820000099</v>
      </c>
      <c r="Q399" s="4">
        <f t="shared" si="139"/>
        <v>0.46330918657004883</v>
      </c>
      <c r="R399" s="4">
        <f t="shared" si="140"/>
        <v>0.31661742495858386</v>
      </c>
      <c r="S399" s="4">
        <f t="shared" si="141"/>
        <v>0.6833825750414162</v>
      </c>
      <c r="T399" s="4">
        <f t="shared" si="142"/>
        <v>-0.16533609908106456</v>
      </c>
      <c r="U399" s="4">
        <f>IF($R399&gt;$X$15,1,0)</f>
        <v>0</v>
      </c>
      <c r="V399" s="4"/>
      <c r="W399" s="4"/>
      <c r="X399" s="4"/>
      <c r="Y399" s="4"/>
      <c r="Z399" s="4"/>
      <c r="AA399" s="4"/>
      <c r="AB399" s="4"/>
      <c r="AC399" s="4"/>
      <c r="AD399" s="4"/>
      <c r="AE399" s="4"/>
      <c r="AF399" s="4"/>
      <c r="AG399" s="4"/>
      <c r="AH399" s="4"/>
      <c r="AI399" s="4"/>
      <c r="AJ399" s="4"/>
    </row>
    <row r="400" spans="1:36" ht="15.75" customHeight="1">
      <c r="A400" s="4">
        <v>0</v>
      </c>
      <c r="B400" s="4">
        <v>54</v>
      </c>
      <c r="C400" s="4">
        <v>1</v>
      </c>
      <c r="D400" s="4">
        <v>0</v>
      </c>
      <c r="E400" s="4">
        <v>0</v>
      </c>
      <c r="F400" s="4">
        <v>0</v>
      </c>
      <c r="G400" s="4">
        <v>0</v>
      </c>
      <c r="H400" s="4">
        <v>0</v>
      </c>
      <c r="I400" s="4">
        <v>245</v>
      </c>
      <c r="J400" s="4">
        <v>117</v>
      </c>
      <c r="K400" s="4">
        <v>76</v>
      </c>
      <c r="L400" s="4">
        <v>26.64</v>
      </c>
      <c r="M400" s="4">
        <v>65</v>
      </c>
      <c r="N400" s="4">
        <v>76</v>
      </c>
      <c r="O400" s="4">
        <v>1</v>
      </c>
      <c r="P400" s="5">
        <f>$AI$9+SUMPRODUCT($A400*$AI$10+$B400*$AI$11+$C400*$AI$12+$D400*$AI$13+$E400*$AI$14+$F400*$AI$15+$G400*$AI$16+$H400*$AI$17+$I400*$AI$18+$J400*$AI$19+$K400*$AI$20+$L400*$AI$21+$M400*$AI$22+$N400*$AI$24)</f>
        <v>-2.3796401404000012</v>
      </c>
      <c r="Q400" s="4">
        <f t="shared" si="139"/>
        <v>9.258388871746516E-2</v>
      </c>
      <c r="R400" s="4">
        <f t="shared" si="140"/>
        <v>8.4738471501849794E-2</v>
      </c>
      <c r="S400" s="4">
        <f t="shared" si="141"/>
        <v>8.4738471501849794E-2</v>
      </c>
      <c r="T400" s="4">
        <f t="shared" si="142"/>
        <v>-1.0719193739944477</v>
      </c>
      <c r="U400" s="4">
        <f>IF($R400&gt;$X$15,1,0)</f>
        <v>0</v>
      </c>
      <c r="V400" s="4"/>
      <c r="W400" s="4"/>
      <c r="X400" s="4"/>
      <c r="Y400" s="4"/>
      <c r="Z400" s="4"/>
      <c r="AA400" s="4"/>
      <c r="AB400" s="4"/>
      <c r="AC400" s="4"/>
      <c r="AD400" s="4"/>
      <c r="AE400" s="4"/>
      <c r="AF400" s="4"/>
      <c r="AG400" s="4"/>
      <c r="AH400" s="4"/>
      <c r="AI400" s="4"/>
      <c r="AJ400" s="4"/>
    </row>
    <row r="401" spans="1:36" ht="15.75" customHeight="1">
      <c r="A401" s="4">
        <v>0</v>
      </c>
      <c r="B401" s="4">
        <v>48</v>
      </c>
      <c r="C401" s="4">
        <v>3</v>
      </c>
      <c r="D401" s="4">
        <v>0</v>
      </c>
      <c r="E401" s="4">
        <v>0</v>
      </c>
      <c r="F401" s="4">
        <v>0</v>
      </c>
      <c r="G401" s="4">
        <v>0</v>
      </c>
      <c r="H401" s="4">
        <v>0</v>
      </c>
      <c r="I401" s="4">
        <v>310</v>
      </c>
      <c r="J401" s="4">
        <v>124</v>
      </c>
      <c r="K401" s="4">
        <v>74</v>
      </c>
      <c r="L401" s="4">
        <v>25.94</v>
      </c>
      <c r="M401" s="4">
        <v>70</v>
      </c>
      <c r="N401" s="4">
        <v>73</v>
      </c>
      <c r="O401" s="4">
        <v>0</v>
      </c>
      <c r="P401" s="5">
        <f>$AI$9+SUMPRODUCT($A401*$AI$10+$B401*$AI$11+$C401*$AI$12+$D401*$AI$13+$E401*$AI$14+$F401*$AI$15+$G401*$AI$16+$H401*$AI$17+$I401*$AI$18+$J401*$AI$19+$K401*$AI$20+$L401*$AI$21+$M401*$AI$22+$N401*$AI$24)</f>
        <v>-2.6311789234000003</v>
      </c>
      <c r="Q401" s="4">
        <f t="shared" si="139"/>
        <v>7.1993537322818255E-2</v>
      </c>
      <c r="R401" s="4">
        <f t="shared" si="140"/>
        <v>6.715855536089696E-2</v>
      </c>
      <c r="S401" s="4">
        <f t="shared" si="141"/>
        <v>0.93284144463910301</v>
      </c>
      <c r="T401" s="4">
        <f t="shared" si="142"/>
        <v>-3.0192167153860684E-2</v>
      </c>
      <c r="U401" s="4">
        <f>IF($R401&gt;$X$15,1,0)</f>
        <v>0</v>
      </c>
      <c r="V401" s="4"/>
      <c r="W401" s="4"/>
      <c r="X401" s="4"/>
      <c r="Y401" s="4"/>
      <c r="Z401" s="4"/>
      <c r="AA401" s="4"/>
      <c r="AB401" s="4"/>
      <c r="AC401" s="4"/>
      <c r="AD401" s="4"/>
      <c r="AE401" s="4"/>
      <c r="AF401" s="4"/>
      <c r="AG401" s="4"/>
      <c r="AH401" s="4"/>
      <c r="AI401" s="4"/>
      <c r="AJ401" s="4"/>
    </row>
    <row r="402" spans="1:36" ht="15.75" customHeight="1">
      <c r="A402" s="4">
        <v>1</v>
      </c>
      <c r="B402" s="4">
        <v>51</v>
      </c>
      <c r="C402" s="4">
        <v>1</v>
      </c>
      <c r="D402" s="4">
        <v>1</v>
      </c>
      <c r="E402" s="4">
        <v>20</v>
      </c>
      <c r="F402" s="4">
        <v>0</v>
      </c>
      <c r="G402" s="4">
        <v>0</v>
      </c>
      <c r="H402" s="4">
        <v>0</v>
      </c>
      <c r="I402" s="4">
        <v>300</v>
      </c>
      <c r="J402" s="4">
        <v>134</v>
      </c>
      <c r="K402" s="4">
        <v>86.5</v>
      </c>
      <c r="L402" s="4">
        <v>24.76</v>
      </c>
      <c r="M402" s="4">
        <v>90</v>
      </c>
      <c r="N402" s="4">
        <v>81</v>
      </c>
      <c r="O402" s="4">
        <v>0</v>
      </c>
      <c r="P402" s="5">
        <f>$AI$9+SUMPRODUCT($A402*$AI$10+$B402*$AI$11+$C402*$AI$12+$D402*$AI$13+$E402*$AI$14+$F402*$AI$15+$G402*$AI$16+$H402*$AI$17+$I402*$AI$18+$J402*$AI$19+$K402*$AI$20+$L402*$AI$21+$M402*$AI$22+$N402*$AI$24)</f>
        <v>-1.2965094736000013</v>
      </c>
      <c r="Q402" s="4">
        <f t="shared" si="139"/>
        <v>0.2734847346187812</v>
      </c>
      <c r="R402" s="4">
        <f t="shared" si="140"/>
        <v>0.21475305292972288</v>
      </c>
      <c r="S402" s="4">
        <f t="shared" si="141"/>
        <v>0.78524694707027709</v>
      </c>
      <c r="T402" s="4">
        <f t="shared" si="142"/>
        <v>-0.10499374340205832</v>
      </c>
      <c r="U402" s="4">
        <f>IF($R402&gt;$X$15,1,0)</f>
        <v>0</v>
      </c>
      <c r="V402" s="4"/>
      <c r="W402" s="4"/>
      <c r="X402" s="4"/>
      <c r="Y402" s="4"/>
      <c r="Z402" s="4"/>
      <c r="AA402" s="4"/>
      <c r="AB402" s="4"/>
      <c r="AC402" s="4"/>
      <c r="AD402" s="4"/>
      <c r="AE402" s="4"/>
      <c r="AF402" s="4"/>
      <c r="AG402" s="4"/>
      <c r="AH402" s="4"/>
      <c r="AI402" s="4"/>
      <c r="AJ402" s="4"/>
    </row>
    <row r="403" spans="1:36" ht="15.75" customHeight="1">
      <c r="A403" s="4">
        <v>0</v>
      </c>
      <c r="B403" s="4">
        <v>65</v>
      </c>
      <c r="C403" s="4">
        <v>2</v>
      </c>
      <c r="D403" s="4">
        <v>0</v>
      </c>
      <c r="E403" s="4">
        <v>0</v>
      </c>
      <c r="F403" s="4">
        <v>0</v>
      </c>
      <c r="G403" s="4">
        <v>0</v>
      </c>
      <c r="H403" s="4">
        <v>1</v>
      </c>
      <c r="I403" s="4">
        <v>256</v>
      </c>
      <c r="J403" s="4">
        <v>149</v>
      </c>
      <c r="K403" s="4">
        <v>96</v>
      </c>
      <c r="L403" s="4">
        <v>29.75</v>
      </c>
      <c r="M403" s="4">
        <v>90</v>
      </c>
      <c r="N403" s="4">
        <v>80</v>
      </c>
      <c r="O403" s="4">
        <v>1</v>
      </c>
      <c r="P403" s="5">
        <f>$AI$9+SUMPRODUCT($A403*$AI$10+$B403*$AI$11+$C403*$AI$12+$D403*$AI$13+$E403*$AI$14+$F403*$AI$15+$G403*$AI$16+$H403*$AI$17+$I403*$AI$18+$J403*$AI$19+$K403*$AI$20+$L403*$AI$21+$M403*$AI$22+$N403*$AI$24)</f>
        <v>-1.0898736625000005</v>
      </c>
      <c r="Q403" s="4">
        <f t="shared" si="139"/>
        <v>0.33625897314132314</v>
      </c>
      <c r="R403" s="4">
        <f t="shared" si="140"/>
        <v>0.25164206931447886</v>
      </c>
      <c r="S403" s="4">
        <f t="shared" si="141"/>
        <v>0.25164206931447886</v>
      </c>
      <c r="T403" s="4">
        <f t="shared" si="142"/>
        <v>-0.59921675216226422</v>
      </c>
      <c r="U403" s="4">
        <f>IF($R403&gt;$X$15,1,0)</f>
        <v>0</v>
      </c>
      <c r="V403" s="4"/>
      <c r="W403" s="4"/>
      <c r="X403" s="4"/>
      <c r="Y403" s="4"/>
      <c r="Z403" s="4"/>
      <c r="AA403" s="4"/>
      <c r="AB403" s="4"/>
      <c r="AC403" s="4"/>
      <c r="AD403" s="4"/>
      <c r="AE403" s="4"/>
      <c r="AF403" s="4"/>
      <c r="AG403" s="4"/>
      <c r="AH403" s="4"/>
      <c r="AI403" s="4"/>
      <c r="AJ403" s="4"/>
    </row>
    <row r="404" spans="1:36" ht="15.75" hidden="1" customHeight="1">
      <c r="A404" s="4">
        <v>0</v>
      </c>
      <c r="B404" s="4">
        <v>65</v>
      </c>
      <c r="C404" s="4">
        <v>2</v>
      </c>
      <c r="D404" s="4">
        <v>0</v>
      </c>
      <c r="E404" s="4">
        <v>0</v>
      </c>
      <c r="F404" s="3" t="s">
        <v>56</v>
      </c>
      <c r="G404" s="4">
        <v>0</v>
      </c>
      <c r="H404" s="4">
        <v>1</v>
      </c>
      <c r="I404" s="4">
        <v>270</v>
      </c>
      <c r="J404" s="4">
        <v>165</v>
      </c>
      <c r="K404" s="4">
        <v>98</v>
      </c>
      <c r="L404" s="4">
        <v>21.66</v>
      </c>
      <c r="M404" s="4">
        <v>62</v>
      </c>
      <c r="N404" s="4">
        <v>92</v>
      </c>
      <c r="O404" s="4">
        <v>1</v>
      </c>
      <c r="P404" s="4"/>
      <c r="Q404" s="4"/>
      <c r="R404" s="4"/>
      <c r="S404" s="4"/>
      <c r="T404" s="4"/>
      <c r="U404" s="4"/>
      <c r="V404" s="4"/>
      <c r="W404" s="4"/>
      <c r="X404" s="4"/>
      <c r="Y404" s="4"/>
      <c r="Z404" s="4"/>
      <c r="AA404" s="4"/>
      <c r="AB404" s="4"/>
      <c r="AC404" s="4"/>
      <c r="AD404" s="4"/>
      <c r="AE404" s="4"/>
      <c r="AF404" s="4"/>
      <c r="AG404" s="4"/>
      <c r="AH404" s="4"/>
      <c r="AI404" s="4"/>
      <c r="AJ404" s="4"/>
    </row>
    <row r="405" spans="1:36" ht="15.75" customHeight="1">
      <c r="A405" s="4">
        <v>1</v>
      </c>
      <c r="B405" s="4">
        <v>39</v>
      </c>
      <c r="C405" s="4">
        <v>3</v>
      </c>
      <c r="D405" s="4">
        <v>0</v>
      </c>
      <c r="E405" s="4">
        <v>0</v>
      </c>
      <c r="F405" s="4">
        <v>0</v>
      </c>
      <c r="G405" s="4">
        <v>0</v>
      </c>
      <c r="H405" s="4">
        <v>0</v>
      </c>
      <c r="I405" s="4">
        <v>202</v>
      </c>
      <c r="J405" s="4">
        <v>136.5</v>
      </c>
      <c r="K405" s="4">
        <v>79</v>
      </c>
      <c r="L405" s="4">
        <v>24.35</v>
      </c>
      <c r="M405" s="4">
        <v>73</v>
      </c>
      <c r="N405" s="4">
        <v>60</v>
      </c>
      <c r="O405" s="4">
        <v>0</v>
      </c>
      <c r="P405" s="5">
        <f>$AI$9+SUMPRODUCT($A405*$AI$10+$B405*$AI$11+$C405*$AI$12+$D405*$AI$13+$E405*$AI$14+$F405*$AI$15+$G405*$AI$16+$H405*$AI$17+$I405*$AI$18+$J405*$AI$19+$K405*$AI$20+$L405*$AI$21+$M405*$AI$22+$N405*$AI$24)</f>
        <v>-2.8418365085000019</v>
      </c>
      <c r="Q405" s="4">
        <f t="shared" ref="Q405:Q415" si="143">EXP($P405)</f>
        <v>5.8318465200026558E-2</v>
      </c>
      <c r="R405" s="4">
        <f t="shared" ref="R405:R415" si="144">Q405/(1+Q405)</f>
        <v>5.5104835753767296E-2</v>
      </c>
      <c r="S405" s="4">
        <f t="shared" ref="S405:S415" si="145">IF(O405=1,R405,1-R405)</f>
        <v>0.94489516424623266</v>
      </c>
      <c r="T405" s="4">
        <f t="shared" ref="T405:T415" si="146">LOG($S405)</f>
        <v>-2.46163736230324E-2</v>
      </c>
      <c r="U405" s="4">
        <f>IF($R405&gt;$X$15,1,0)</f>
        <v>0</v>
      </c>
      <c r="V405" s="4"/>
      <c r="W405" s="4"/>
      <c r="X405" s="4"/>
      <c r="Y405" s="4"/>
      <c r="Z405" s="4"/>
      <c r="AA405" s="4"/>
      <c r="AB405" s="4"/>
      <c r="AC405" s="4"/>
      <c r="AD405" s="4"/>
      <c r="AE405" s="4"/>
      <c r="AF405" s="4"/>
      <c r="AG405" s="4"/>
      <c r="AH405" s="4"/>
      <c r="AI405" s="4"/>
      <c r="AJ405" s="4"/>
    </row>
    <row r="406" spans="1:36" ht="15.75" customHeight="1">
      <c r="A406" s="4">
        <v>0</v>
      </c>
      <c r="B406" s="4">
        <v>47</v>
      </c>
      <c r="C406" s="4">
        <v>2</v>
      </c>
      <c r="D406" s="4">
        <v>1</v>
      </c>
      <c r="E406" s="4">
        <v>3</v>
      </c>
      <c r="F406" s="4">
        <v>0</v>
      </c>
      <c r="G406" s="4">
        <v>0</v>
      </c>
      <c r="H406" s="4">
        <v>0</v>
      </c>
      <c r="I406" s="4">
        <v>155</v>
      </c>
      <c r="J406" s="4">
        <v>122.5</v>
      </c>
      <c r="K406" s="4">
        <v>77.5</v>
      </c>
      <c r="L406" s="4">
        <v>21.34</v>
      </c>
      <c r="M406" s="4">
        <v>65</v>
      </c>
      <c r="N406" s="4">
        <v>78</v>
      </c>
      <c r="O406" s="4">
        <v>0</v>
      </c>
      <c r="P406" s="5">
        <f>$AI$9+SUMPRODUCT($A406*$AI$10+$B406*$AI$11+$C406*$AI$12+$D406*$AI$13+$E406*$AI$14+$F406*$AI$15+$G406*$AI$16+$H406*$AI$17+$I406*$AI$18+$J406*$AI$19+$K406*$AI$20+$L406*$AI$21+$M406*$AI$22+$N406*$AI$24)</f>
        <v>-2.8987790174000017</v>
      </c>
      <c r="Q406" s="4">
        <f t="shared" si="143"/>
        <v>5.509044348165687E-2</v>
      </c>
      <c r="R406" s="4">
        <f t="shared" si="144"/>
        <v>5.2213953620758619E-2</v>
      </c>
      <c r="S406" s="4">
        <f t="shared" si="145"/>
        <v>0.94778604637924135</v>
      </c>
      <c r="T406" s="4">
        <f t="shared" si="146"/>
        <v>-2.3289689417063272E-2</v>
      </c>
      <c r="U406" s="4">
        <f>IF($R406&gt;$X$15,1,0)</f>
        <v>0</v>
      </c>
      <c r="V406" s="4"/>
      <c r="W406" s="4"/>
      <c r="X406" s="4"/>
      <c r="Y406" s="4"/>
      <c r="Z406" s="4"/>
      <c r="AA406" s="4"/>
      <c r="AB406" s="4"/>
      <c r="AC406" s="4"/>
      <c r="AD406" s="4"/>
      <c r="AE406" s="4"/>
      <c r="AF406" s="4"/>
      <c r="AG406" s="4"/>
      <c r="AH406" s="4"/>
      <c r="AI406" s="4"/>
      <c r="AJ406" s="4"/>
    </row>
    <row r="407" spans="1:36" ht="15.75" customHeight="1">
      <c r="A407" s="4">
        <v>1</v>
      </c>
      <c r="B407" s="4">
        <v>59</v>
      </c>
      <c r="C407" s="4">
        <v>1</v>
      </c>
      <c r="D407" s="4">
        <v>1</v>
      </c>
      <c r="E407" s="4">
        <v>43</v>
      </c>
      <c r="F407" s="4">
        <v>0</v>
      </c>
      <c r="G407" s="4">
        <v>0</v>
      </c>
      <c r="H407" s="4">
        <v>0</v>
      </c>
      <c r="I407" s="4">
        <v>207</v>
      </c>
      <c r="J407" s="4">
        <v>132.5</v>
      </c>
      <c r="K407" s="4">
        <v>66</v>
      </c>
      <c r="L407" s="4">
        <v>26.84</v>
      </c>
      <c r="M407" s="4">
        <v>65</v>
      </c>
      <c r="N407" s="4">
        <v>76</v>
      </c>
      <c r="O407" s="4">
        <v>1</v>
      </c>
      <c r="P407" s="5">
        <f>$AI$9+SUMPRODUCT($A407*$AI$10+$B407*$AI$11+$C407*$AI$12+$D407*$AI$13+$E407*$AI$14+$F407*$AI$15+$G407*$AI$16+$H407*$AI$17+$I407*$AI$18+$J407*$AI$19+$K407*$AI$20+$L407*$AI$21+$M407*$AI$22+$N407*$AI$24)</f>
        <v>-0.47219314240000365</v>
      </c>
      <c r="Q407" s="4">
        <f t="shared" si="143"/>
        <v>0.62363305130075386</v>
      </c>
      <c r="R407" s="4">
        <f t="shared" si="144"/>
        <v>0.38409728774684521</v>
      </c>
      <c r="S407" s="4">
        <f t="shared" si="145"/>
        <v>0.38409728774684521</v>
      </c>
      <c r="T407" s="4">
        <f t="shared" si="146"/>
        <v>-0.41555875953812377</v>
      </c>
      <c r="U407" s="4">
        <f>IF($R407&gt;$X$15,1,0)</f>
        <v>0</v>
      </c>
      <c r="V407" s="4"/>
      <c r="W407" s="4"/>
      <c r="X407" s="4"/>
      <c r="Y407" s="4"/>
      <c r="Z407" s="4"/>
      <c r="AA407" s="4"/>
      <c r="AB407" s="4"/>
      <c r="AC407" s="4"/>
      <c r="AD407" s="4"/>
      <c r="AE407" s="4"/>
      <c r="AF407" s="4"/>
      <c r="AG407" s="4"/>
      <c r="AH407" s="4"/>
      <c r="AI407" s="4"/>
      <c r="AJ407" s="4"/>
    </row>
    <row r="408" spans="1:36" ht="15.75" customHeight="1">
      <c r="A408" s="4">
        <v>1</v>
      </c>
      <c r="B408" s="4">
        <v>66</v>
      </c>
      <c r="C408" s="4">
        <v>1</v>
      </c>
      <c r="D408" s="4">
        <v>0</v>
      </c>
      <c r="E408" s="4">
        <v>0</v>
      </c>
      <c r="F408" s="4">
        <v>0</v>
      </c>
      <c r="G408" s="4">
        <v>0</v>
      </c>
      <c r="H408" s="4">
        <v>1</v>
      </c>
      <c r="I408" s="4">
        <v>276</v>
      </c>
      <c r="J408" s="4">
        <v>159</v>
      </c>
      <c r="K408" s="4">
        <v>82</v>
      </c>
      <c r="L408" s="4">
        <v>31.42</v>
      </c>
      <c r="M408" s="4">
        <v>90</v>
      </c>
      <c r="N408" s="4">
        <v>65</v>
      </c>
      <c r="O408" s="4">
        <v>0</v>
      </c>
      <c r="P408" s="5">
        <f>$AI$9+SUMPRODUCT($A408*$AI$10+$B408*$AI$11+$C408*$AI$12+$D408*$AI$13+$E408*$AI$14+$F408*$AI$15+$G408*$AI$16+$H408*$AI$17+$I408*$AI$18+$J408*$AI$19+$K408*$AI$20+$L408*$AI$21+$M408*$AI$22+$N408*$AI$24)</f>
        <v>-0.26315278620000271</v>
      </c>
      <c r="Q408" s="4">
        <f t="shared" si="143"/>
        <v>0.7686244531300408</v>
      </c>
      <c r="R408" s="4">
        <f t="shared" si="144"/>
        <v>0.4345888420629716</v>
      </c>
      <c r="S408" s="4">
        <f t="shared" si="145"/>
        <v>0.56541115793702845</v>
      </c>
      <c r="T408" s="4">
        <f t="shared" si="146"/>
        <v>-0.24763562530764838</v>
      </c>
      <c r="U408" s="4">
        <f>IF($R408&gt;$X$15,1,0)</f>
        <v>1</v>
      </c>
      <c r="V408" s="4"/>
      <c r="W408" s="4"/>
      <c r="X408" s="4"/>
      <c r="Y408" s="4"/>
      <c r="Z408" s="4"/>
      <c r="AA408" s="4"/>
      <c r="AB408" s="4"/>
      <c r="AC408" s="4"/>
      <c r="AD408" s="4"/>
      <c r="AE408" s="4"/>
      <c r="AF408" s="4"/>
      <c r="AG408" s="4"/>
      <c r="AH408" s="4"/>
      <c r="AI408" s="4"/>
      <c r="AJ408" s="4"/>
    </row>
    <row r="409" spans="1:36" ht="15.75" hidden="1" customHeight="1">
      <c r="A409" s="4">
        <v>1</v>
      </c>
      <c r="B409" s="4">
        <v>56</v>
      </c>
      <c r="C409" s="3" t="s">
        <v>56</v>
      </c>
      <c r="D409" s="4">
        <v>1</v>
      </c>
      <c r="E409" s="4">
        <v>25</v>
      </c>
      <c r="F409" s="4">
        <v>0</v>
      </c>
      <c r="G409" s="4">
        <v>0</v>
      </c>
      <c r="H409" s="4">
        <v>0</v>
      </c>
      <c r="I409" s="4">
        <v>255</v>
      </c>
      <c r="J409" s="4">
        <v>138</v>
      </c>
      <c r="K409" s="4">
        <v>80</v>
      </c>
      <c r="L409" s="4">
        <v>23.44</v>
      </c>
      <c r="M409" s="4">
        <v>67</v>
      </c>
      <c r="N409" s="4">
        <v>79</v>
      </c>
      <c r="O409" s="4">
        <v>0</v>
      </c>
      <c r="P409" s="4" t="e">
        <f>$AI$9+SUMPRODUCT($A409*$AI$10+$B409*$AI$11+$C409*$AI$12+$D409*$AI$13+$E409*$AI$14+$F409*$AI$15+$G409*$AI$16+$H409*$AI$17+$I409*$AI$18+$J409*$AI$19+$K409*$AI$20+$L409*$AI$21+$M409*$AI$22+$N409*$AI$24)</f>
        <v>#VALUE!</v>
      </c>
      <c r="Q409" s="4" t="e">
        <f t="shared" si="143"/>
        <v>#VALUE!</v>
      </c>
      <c r="R409" s="4" t="e">
        <f t="shared" si="144"/>
        <v>#VALUE!</v>
      </c>
      <c r="S409" s="4" t="e">
        <f t="shared" si="145"/>
        <v>#VALUE!</v>
      </c>
      <c r="T409" s="4" t="e">
        <f t="shared" si="146"/>
        <v>#VALUE!</v>
      </c>
      <c r="U409" s="4" t="e">
        <f t="shared" ref="U409" si="147">IF($R409&gt;0.5,1,0)</f>
        <v>#VALUE!</v>
      </c>
      <c r="V409" s="4"/>
      <c r="W409" s="4"/>
      <c r="X409" s="4"/>
      <c r="Y409" s="4"/>
      <c r="Z409" s="4"/>
      <c r="AA409" s="4"/>
      <c r="AB409" s="4"/>
      <c r="AC409" s="4"/>
      <c r="AD409" s="4"/>
      <c r="AE409" s="4"/>
      <c r="AF409" s="4"/>
      <c r="AG409" s="4"/>
      <c r="AH409" s="4"/>
      <c r="AI409" s="4"/>
      <c r="AJ409" s="4"/>
    </row>
    <row r="410" spans="1:36" ht="15.75" customHeight="1">
      <c r="A410" s="4">
        <v>1</v>
      </c>
      <c r="B410" s="4">
        <v>41</v>
      </c>
      <c r="C410" s="4">
        <v>3</v>
      </c>
      <c r="D410" s="4">
        <v>0</v>
      </c>
      <c r="E410" s="4">
        <v>0</v>
      </c>
      <c r="F410" s="4">
        <v>0</v>
      </c>
      <c r="G410" s="4">
        <v>0</v>
      </c>
      <c r="H410" s="4">
        <v>0</v>
      </c>
      <c r="I410" s="4">
        <v>215</v>
      </c>
      <c r="J410" s="4">
        <v>113</v>
      </c>
      <c r="K410" s="4">
        <v>68</v>
      </c>
      <c r="L410" s="4">
        <v>25.13</v>
      </c>
      <c r="M410" s="4">
        <v>65</v>
      </c>
      <c r="N410" s="4">
        <v>87</v>
      </c>
      <c r="O410" s="4">
        <v>0</v>
      </c>
      <c r="P410" s="5">
        <f>$AI$9+SUMPRODUCT($A410*$AI$10+$B410*$AI$11+$C410*$AI$12+$D410*$AI$13+$E410*$AI$14+$F410*$AI$15+$G410*$AI$16+$H410*$AI$17+$I410*$AI$18+$J410*$AI$19+$K410*$AI$20+$L410*$AI$21+$M410*$AI$22+$N410*$AI$24)</f>
        <v>-2.7723951343000008</v>
      </c>
      <c r="Q410" s="4">
        <f t="shared" si="143"/>
        <v>6.2512100417445926E-2</v>
      </c>
      <c r="R410" s="4">
        <f t="shared" si="144"/>
        <v>5.8834247998574146E-2</v>
      </c>
      <c r="S410" s="4">
        <f t="shared" si="145"/>
        <v>0.94116575200142583</v>
      </c>
      <c r="T410" s="4">
        <f t="shared" si="146"/>
        <v>-2.6333884712562126E-2</v>
      </c>
      <c r="U410" s="4">
        <f>IF($R410&gt;$X$15,1,0)</f>
        <v>0</v>
      </c>
      <c r="V410" s="4"/>
      <c r="W410" s="4"/>
      <c r="X410" s="4"/>
      <c r="Y410" s="4"/>
      <c r="Z410" s="4"/>
      <c r="AA410" s="4"/>
      <c r="AB410" s="4"/>
      <c r="AC410" s="4"/>
      <c r="AD410" s="4"/>
      <c r="AE410" s="4"/>
      <c r="AF410" s="4"/>
      <c r="AG410" s="4"/>
      <c r="AH410" s="4"/>
      <c r="AI410" s="4"/>
      <c r="AJ410" s="4"/>
    </row>
    <row r="411" spans="1:36" ht="15.75" customHeight="1">
      <c r="A411" s="4">
        <v>0</v>
      </c>
      <c r="B411" s="4">
        <v>41</v>
      </c>
      <c r="C411" s="4">
        <v>2</v>
      </c>
      <c r="D411" s="4">
        <v>0</v>
      </c>
      <c r="E411" s="4">
        <v>0</v>
      </c>
      <c r="F411" s="4">
        <v>0</v>
      </c>
      <c r="G411" s="4">
        <v>0</v>
      </c>
      <c r="H411" s="4">
        <v>0</v>
      </c>
      <c r="I411" s="4">
        <v>277</v>
      </c>
      <c r="J411" s="4">
        <v>113.5</v>
      </c>
      <c r="K411" s="4">
        <v>75</v>
      </c>
      <c r="L411" s="4">
        <v>29.73</v>
      </c>
      <c r="M411" s="4">
        <v>63</v>
      </c>
      <c r="N411" s="4">
        <v>90</v>
      </c>
      <c r="O411" s="4">
        <v>0</v>
      </c>
      <c r="P411" s="5">
        <f>$AI$9+SUMPRODUCT($A411*$AI$10+$B411*$AI$11+$C411*$AI$12+$D411*$AI$13+$E411*$AI$14+$F411*$AI$15+$G411*$AI$16+$H411*$AI$17+$I411*$AI$18+$J411*$AI$19+$K411*$AI$20+$L411*$AI$21+$M411*$AI$22+$N411*$AI$24)</f>
        <v>-3.0981630103000004</v>
      </c>
      <c r="Q411" s="4">
        <f t="shared" si="143"/>
        <v>4.5132033370881085E-2</v>
      </c>
      <c r="R411" s="4">
        <f t="shared" si="144"/>
        <v>4.3183092594833224E-2</v>
      </c>
      <c r="S411" s="4">
        <f t="shared" si="145"/>
        <v>0.95681690740516678</v>
      </c>
      <c r="T411" s="4">
        <f t="shared" si="146"/>
        <v>-1.9171159099924878E-2</v>
      </c>
      <c r="U411" s="4">
        <f>IF($R411&gt;$X$15,1,0)</f>
        <v>0</v>
      </c>
      <c r="V411" s="4"/>
      <c r="W411" s="4"/>
      <c r="X411" s="4"/>
      <c r="Y411" s="4"/>
      <c r="Z411" s="4"/>
      <c r="AA411" s="4"/>
      <c r="AB411" s="4"/>
      <c r="AC411" s="4"/>
      <c r="AD411" s="4"/>
      <c r="AE411" s="4"/>
      <c r="AF411" s="4"/>
      <c r="AG411" s="4"/>
      <c r="AH411" s="4"/>
      <c r="AI411" s="4"/>
      <c r="AJ411" s="4"/>
    </row>
    <row r="412" spans="1:36" ht="15.75" customHeight="1">
      <c r="A412" s="4">
        <v>0</v>
      </c>
      <c r="B412" s="4">
        <v>41</v>
      </c>
      <c r="C412" s="4">
        <v>1</v>
      </c>
      <c r="D412" s="4">
        <v>0</v>
      </c>
      <c r="E412" s="4">
        <v>0</v>
      </c>
      <c r="F412" s="4">
        <v>0</v>
      </c>
      <c r="G412" s="4">
        <v>0</v>
      </c>
      <c r="H412" s="4">
        <v>0</v>
      </c>
      <c r="I412" s="4">
        <v>179</v>
      </c>
      <c r="J412" s="4">
        <v>116</v>
      </c>
      <c r="K412" s="4">
        <v>67</v>
      </c>
      <c r="L412" s="4">
        <v>18.579999999999998</v>
      </c>
      <c r="M412" s="4">
        <v>73</v>
      </c>
      <c r="N412" s="4">
        <v>68</v>
      </c>
      <c r="O412" s="4">
        <v>0</v>
      </c>
      <c r="P412" s="5">
        <f>$AI$9+SUMPRODUCT($A412*$AI$10+$B412*$AI$11+$C412*$AI$12+$D412*$AI$13+$E412*$AI$14+$F412*$AI$15+$G412*$AI$16+$H412*$AI$17+$I412*$AI$18+$J412*$AI$19+$K412*$AI$20+$L412*$AI$21+$M412*$AI$22+$N412*$AI$24)</f>
        <v>-3.4748564538000011</v>
      </c>
      <c r="Q412" s="4">
        <f t="shared" si="143"/>
        <v>3.0966278595774673E-2</v>
      </c>
      <c r="R412" s="4">
        <f t="shared" si="144"/>
        <v>3.0036170181969697E-2</v>
      </c>
      <c r="S412" s="4">
        <f t="shared" si="145"/>
        <v>0.96996382981803031</v>
      </c>
      <c r="T412" s="4">
        <f t="shared" si="146"/>
        <v>-1.3244460376355434E-2</v>
      </c>
      <c r="U412" s="4">
        <f>IF($R412&gt;$X$15,1,0)</f>
        <v>0</v>
      </c>
      <c r="V412" s="4"/>
      <c r="W412" s="4"/>
      <c r="X412" s="4"/>
      <c r="Y412" s="4"/>
      <c r="Z412" s="4"/>
      <c r="AA412" s="4"/>
      <c r="AB412" s="4"/>
      <c r="AC412" s="4"/>
      <c r="AD412" s="4"/>
      <c r="AE412" s="4"/>
      <c r="AF412" s="4"/>
      <c r="AG412" s="4"/>
      <c r="AH412" s="4"/>
      <c r="AI412" s="4"/>
      <c r="AJ412" s="4"/>
    </row>
    <row r="413" spans="1:36" ht="15.75" customHeight="1">
      <c r="A413" s="4">
        <v>1</v>
      </c>
      <c r="B413" s="4">
        <v>45</v>
      </c>
      <c r="C413" s="4">
        <v>4</v>
      </c>
      <c r="D413" s="4">
        <v>1</v>
      </c>
      <c r="E413" s="4">
        <v>20</v>
      </c>
      <c r="F413" s="4">
        <v>0</v>
      </c>
      <c r="G413" s="4">
        <v>0</v>
      </c>
      <c r="H413" s="4">
        <v>0</v>
      </c>
      <c r="I413" s="4">
        <v>226</v>
      </c>
      <c r="J413" s="4">
        <v>119</v>
      </c>
      <c r="K413" s="4">
        <v>75</v>
      </c>
      <c r="L413" s="4">
        <v>25.34</v>
      </c>
      <c r="M413" s="4">
        <v>70</v>
      </c>
      <c r="N413" s="4">
        <v>66</v>
      </c>
      <c r="O413" s="4">
        <v>0</v>
      </c>
      <c r="P413" s="5">
        <f>$AI$9+SUMPRODUCT($A413*$AI$10+$B413*$AI$11+$C413*$AI$12+$D413*$AI$13+$E413*$AI$14+$F413*$AI$15+$G413*$AI$16+$H413*$AI$17+$I413*$AI$18+$J413*$AI$19+$K413*$AI$20+$L413*$AI$21+$M413*$AI$22+$N413*$AI$24)</f>
        <v>-2.2162168874000008</v>
      </c>
      <c r="Q413" s="4">
        <f t="shared" si="143"/>
        <v>0.10902076749761465</v>
      </c>
      <c r="R413" s="4">
        <f t="shared" si="144"/>
        <v>9.8303630277012943E-2</v>
      </c>
      <c r="S413" s="4">
        <f t="shared" si="145"/>
        <v>0.90169636972298706</v>
      </c>
      <c r="T413" s="4">
        <f t="shared" si="146"/>
        <v>-4.4939678813875748E-2</v>
      </c>
      <c r="U413" s="4">
        <f>IF($R413&gt;$X$15,1,0)</f>
        <v>0</v>
      </c>
      <c r="V413" s="4"/>
      <c r="W413" s="4"/>
      <c r="X413" s="4"/>
      <c r="Y413" s="4"/>
      <c r="Z413" s="4"/>
      <c r="AA413" s="4"/>
      <c r="AB413" s="4"/>
      <c r="AC413" s="4"/>
      <c r="AD413" s="4"/>
      <c r="AE413" s="4"/>
      <c r="AF413" s="4"/>
      <c r="AG413" s="4"/>
      <c r="AH413" s="4"/>
      <c r="AI413" s="4"/>
      <c r="AJ413" s="4"/>
    </row>
    <row r="414" spans="1:36" ht="15.75" customHeight="1">
      <c r="A414" s="4">
        <v>1</v>
      </c>
      <c r="B414" s="4">
        <v>37</v>
      </c>
      <c r="C414" s="4">
        <v>1</v>
      </c>
      <c r="D414" s="4">
        <v>1</v>
      </c>
      <c r="E414" s="4">
        <v>20</v>
      </c>
      <c r="F414" s="4">
        <v>0</v>
      </c>
      <c r="G414" s="4">
        <v>0</v>
      </c>
      <c r="H414" s="4">
        <v>0</v>
      </c>
      <c r="I414" s="4">
        <v>245</v>
      </c>
      <c r="J414" s="4">
        <v>138</v>
      </c>
      <c r="K414" s="4">
        <v>84</v>
      </c>
      <c r="L414" s="4">
        <v>27.45</v>
      </c>
      <c r="M414" s="4">
        <v>67</v>
      </c>
      <c r="N414" s="4">
        <v>76</v>
      </c>
      <c r="O414" s="4">
        <v>0</v>
      </c>
      <c r="P414" s="5">
        <f>$AI$9+SUMPRODUCT($A414*$AI$10+$B414*$AI$11+$C414*$AI$12+$D414*$AI$13+$E414*$AI$14+$F414*$AI$15+$G414*$AI$16+$H414*$AI$17+$I414*$AI$18+$J414*$AI$19+$K414*$AI$20+$L414*$AI$21+$M414*$AI$22+$N414*$AI$24)</f>
        <v>-2.1848505995000007</v>
      </c>
      <c r="Q414" s="4">
        <f t="shared" si="143"/>
        <v>0.11249453913927898</v>
      </c>
      <c r="R414" s="4">
        <f t="shared" si="144"/>
        <v>0.10111918322431893</v>
      </c>
      <c r="S414" s="4">
        <f t="shared" si="145"/>
        <v>0.8988808167756811</v>
      </c>
      <c r="T414" s="4">
        <f t="shared" si="146"/>
        <v>-4.6297887852970704E-2</v>
      </c>
      <c r="U414" s="4">
        <f>IF($R414&gt;$X$15,1,0)</f>
        <v>0</v>
      </c>
      <c r="V414" s="4"/>
      <c r="W414" s="4"/>
      <c r="X414" s="4"/>
      <c r="Y414" s="4"/>
      <c r="Z414" s="4"/>
      <c r="AA414" s="4"/>
      <c r="AB414" s="4"/>
      <c r="AC414" s="4"/>
      <c r="AD414" s="4"/>
      <c r="AE414" s="4"/>
      <c r="AF414" s="4"/>
      <c r="AG414" s="4"/>
      <c r="AH414" s="4"/>
      <c r="AI414" s="4"/>
      <c r="AJ414" s="4"/>
    </row>
    <row r="415" spans="1:36" ht="15.75" customHeight="1">
      <c r="A415" s="4">
        <v>0</v>
      </c>
      <c r="B415" s="4">
        <v>43</v>
      </c>
      <c r="C415" s="4">
        <v>3</v>
      </c>
      <c r="D415" s="4">
        <v>0</v>
      </c>
      <c r="E415" s="4">
        <v>0</v>
      </c>
      <c r="F415" s="4">
        <v>0</v>
      </c>
      <c r="G415" s="4">
        <v>0</v>
      </c>
      <c r="H415" s="4">
        <v>1</v>
      </c>
      <c r="I415" s="4">
        <v>240</v>
      </c>
      <c r="J415" s="4">
        <v>141</v>
      </c>
      <c r="K415" s="4">
        <v>91</v>
      </c>
      <c r="L415" s="4">
        <v>29.25</v>
      </c>
      <c r="M415" s="4">
        <v>78</v>
      </c>
      <c r="N415" s="4">
        <v>65</v>
      </c>
      <c r="O415" s="4">
        <v>0</v>
      </c>
      <c r="P415" s="5">
        <f>$AI$9+SUMPRODUCT($A415*$AI$10+$B415*$AI$11+$C415*$AI$12+$D415*$AI$13+$E415*$AI$14+$F415*$AI$15+$G415*$AI$16+$H415*$AI$17+$I415*$AI$18+$J415*$AI$19+$K415*$AI$20+$L415*$AI$21+$M415*$AI$22+$N415*$AI$24)</f>
        <v>-2.7475054175000011</v>
      </c>
      <c r="Q415" s="4">
        <f t="shared" si="143"/>
        <v>6.4087533605719671E-2</v>
      </c>
      <c r="R415" s="4">
        <f t="shared" si="144"/>
        <v>6.0227689529032923E-2</v>
      </c>
      <c r="S415" s="4">
        <f t="shared" si="145"/>
        <v>0.9397723104709671</v>
      </c>
      <c r="T415" s="4">
        <f t="shared" si="146"/>
        <v>-2.6977355213069692E-2</v>
      </c>
      <c r="U415" s="4">
        <f>IF($R415&gt;$X$15,1,0)</f>
        <v>0</v>
      </c>
      <c r="V415" s="4"/>
      <c r="W415" s="4"/>
      <c r="X415" s="4"/>
      <c r="Y415" s="4"/>
      <c r="Z415" s="4"/>
      <c r="AA415" s="4"/>
      <c r="AB415" s="4"/>
      <c r="AC415" s="4"/>
      <c r="AD415" s="4"/>
      <c r="AE415" s="4"/>
      <c r="AF415" s="4"/>
      <c r="AG415" s="4"/>
      <c r="AH415" s="4"/>
      <c r="AI415" s="4"/>
      <c r="AJ415" s="4"/>
    </row>
    <row r="416" spans="1:36" ht="15.75" hidden="1" customHeight="1">
      <c r="A416" s="4">
        <v>0</v>
      </c>
      <c r="B416" s="4">
        <v>46</v>
      </c>
      <c r="C416" s="4">
        <v>2</v>
      </c>
      <c r="D416" s="4">
        <v>0</v>
      </c>
      <c r="E416" s="4">
        <v>0</v>
      </c>
      <c r="F416" s="4">
        <v>0</v>
      </c>
      <c r="G416" s="4">
        <v>0</v>
      </c>
      <c r="H416" s="4">
        <v>1</v>
      </c>
      <c r="I416" s="4">
        <v>184</v>
      </c>
      <c r="J416" s="4">
        <v>188</v>
      </c>
      <c r="K416" s="4">
        <v>123</v>
      </c>
      <c r="L416" s="4">
        <v>34.36</v>
      </c>
      <c r="M416" s="4">
        <v>90</v>
      </c>
      <c r="N416" s="3" t="s">
        <v>56</v>
      </c>
      <c r="O416" s="4">
        <v>0</v>
      </c>
      <c r="P416" s="4"/>
      <c r="Q416" s="4"/>
      <c r="R416" s="4"/>
      <c r="S416" s="4"/>
      <c r="T416" s="4"/>
      <c r="U416" s="4"/>
      <c r="V416" s="4"/>
      <c r="W416" s="4"/>
      <c r="X416" s="4"/>
      <c r="Y416" s="4"/>
      <c r="Z416" s="4"/>
      <c r="AA416" s="4"/>
      <c r="AB416" s="4"/>
      <c r="AC416" s="4"/>
      <c r="AD416" s="4"/>
      <c r="AE416" s="4"/>
      <c r="AF416" s="4"/>
      <c r="AG416" s="4"/>
      <c r="AH416" s="4"/>
      <c r="AI416" s="4"/>
      <c r="AJ416" s="4"/>
    </row>
    <row r="417" spans="1:36" ht="15.75" customHeight="1">
      <c r="A417" s="4">
        <v>1</v>
      </c>
      <c r="B417" s="4">
        <v>41</v>
      </c>
      <c r="C417" s="4">
        <v>2</v>
      </c>
      <c r="D417" s="4">
        <v>0</v>
      </c>
      <c r="E417" s="4">
        <v>0</v>
      </c>
      <c r="F417" s="4">
        <v>0</v>
      </c>
      <c r="G417" s="4">
        <v>0</v>
      </c>
      <c r="H417" s="4">
        <v>0</v>
      </c>
      <c r="I417" s="4">
        <v>218</v>
      </c>
      <c r="J417" s="4">
        <v>137</v>
      </c>
      <c r="K417" s="4">
        <v>86</v>
      </c>
      <c r="L417" s="4">
        <v>25.52</v>
      </c>
      <c r="M417" s="4">
        <v>60</v>
      </c>
      <c r="N417" s="4">
        <v>88</v>
      </c>
      <c r="O417" s="4">
        <v>0</v>
      </c>
      <c r="P417" s="5">
        <f>$AI$9+SUMPRODUCT($A417*$AI$10+$B417*$AI$11+$C417*$AI$12+$D417*$AI$13+$E417*$AI$14+$F417*$AI$15+$G417*$AI$16+$H417*$AI$17+$I417*$AI$18+$J417*$AI$19+$K417*$AI$20+$L417*$AI$21+$M417*$AI$22+$N417*$AI$24)</f>
        <v>-2.3967413072000001</v>
      </c>
      <c r="Q417" s="4">
        <f t="shared" ref="Q417:Q421" si="148">EXP($P417)</f>
        <v>9.1014057424805089E-2</v>
      </c>
      <c r="R417" s="4">
        <f t="shared" ref="R417:R421" si="149">Q417/(1+Q417)</f>
        <v>8.3421525878073263E-2</v>
      </c>
      <c r="S417" s="4">
        <f t="shared" ref="S417:S421" si="150">IF(O417=1,R417,1-R417)</f>
        <v>0.91657847412192672</v>
      </c>
      <c r="T417" s="4">
        <f t="shared" ref="T417:T421" si="151">LOG($S417)</f>
        <v>-3.7830346392825294E-2</v>
      </c>
      <c r="U417" s="4">
        <f>IF($R417&gt;$X$15,1,0)</f>
        <v>0</v>
      </c>
      <c r="V417" s="4"/>
      <c r="W417" s="4"/>
      <c r="X417" s="4"/>
      <c r="Y417" s="4"/>
      <c r="Z417" s="4"/>
      <c r="AA417" s="4"/>
      <c r="AB417" s="4"/>
      <c r="AC417" s="4"/>
      <c r="AD417" s="4"/>
      <c r="AE417" s="4"/>
      <c r="AF417" s="4"/>
      <c r="AG417" s="4"/>
      <c r="AH417" s="4"/>
      <c r="AI417" s="4"/>
      <c r="AJ417" s="4"/>
    </row>
    <row r="418" spans="1:36" ht="15.75" customHeight="1">
      <c r="A418" s="4">
        <v>1</v>
      </c>
      <c r="B418" s="4">
        <v>44</v>
      </c>
      <c r="C418" s="4">
        <v>1</v>
      </c>
      <c r="D418" s="4">
        <v>1</v>
      </c>
      <c r="E418" s="4">
        <v>10</v>
      </c>
      <c r="F418" s="4">
        <v>0</v>
      </c>
      <c r="G418" s="4">
        <v>0</v>
      </c>
      <c r="H418" s="4">
        <v>1</v>
      </c>
      <c r="I418" s="4">
        <v>229</v>
      </c>
      <c r="J418" s="4">
        <v>177.5</v>
      </c>
      <c r="K418" s="4">
        <v>120</v>
      </c>
      <c r="L418" s="4">
        <v>39.880000000000003</v>
      </c>
      <c r="M418" s="4">
        <v>104</v>
      </c>
      <c r="N418" s="4">
        <v>78</v>
      </c>
      <c r="O418" s="4">
        <v>0</v>
      </c>
      <c r="P418" s="5">
        <f>$AI$9+SUMPRODUCT($A418*$AI$10+$B418*$AI$11+$C418*$AI$12+$D418*$AI$13+$E418*$AI$14+$F418*$AI$15+$G418*$AI$16+$H418*$AI$17+$I418*$AI$18+$J418*$AI$19+$K418*$AI$20+$L418*$AI$21+$M418*$AI$22+$N418*$AI$24)</f>
        <v>-1.2854777968000004</v>
      </c>
      <c r="Q418" s="4">
        <f t="shared" si="148"/>
        <v>0.27651843244161778</v>
      </c>
      <c r="R418" s="4">
        <f t="shared" si="149"/>
        <v>0.21661922414446957</v>
      </c>
      <c r="S418" s="4">
        <f t="shared" si="150"/>
        <v>0.78338077585553045</v>
      </c>
      <c r="T418" s="4">
        <f t="shared" si="151"/>
        <v>-0.1060270902330125</v>
      </c>
      <c r="U418" s="4">
        <f>IF($R418&gt;$X$15,1,0)</f>
        <v>0</v>
      </c>
      <c r="V418" s="4"/>
      <c r="W418" s="4"/>
      <c r="X418" s="4"/>
      <c r="Y418" s="4"/>
      <c r="Z418" s="4"/>
      <c r="AA418" s="4"/>
      <c r="AB418" s="4"/>
      <c r="AC418" s="4"/>
      <c r="AD418" s="4"/>
      <c r="AE418" s="4"/>
      <c r="AF418" s="4"/>
      <c r="AG418" s="4"/>
      <c r="AH418" s="4"/>
      <c r="AI418" s="4"/>
      <c r="AJ418" s="4"/>
    </row>
    <row r="419" spans="1:36" ht="15.75" customHeight="1">
      <c r="A419" s="4">
        <v>1</v>
      </c>
      <c r="B419" s="4">
        <v>36</v>
      </c>
      <c r="C419" s="4">
        <v>3</v>
      </c>
      <c r="D419" s="4">
        <v>0</v>
      </c>
      <c r="E419" s="4">
        <v>0</v>
      </c>
      <c r="F419" s="4">
        <v>0</v>
      </c>
      <c r="G419" s="4">
        <v>0</v>
      </c>
      <c r="H419" s="4">
        <v>0</v>
      </c>
      <c r="I419" s="4">
        <v>174</v>
      </c>
      <c r="J419" s="4">
        <v>131</v>
      </c>
      <c r="K419" s="4">
        <v>86</v>
      </c>
      <c r="L419" s="4">
        <v>26.23</v>
      </c>
      <c r="M419" s="4">
        <v>75</v>
      </c>
      <c r="N419" s="4">
        <v>64</v>
      </c>
      <c r="O419" s="4">
        <v>0</v>
      </c>
      <c r="P419" s="5">
        <f>$AI$9+SUMPRODUCT($A419*$AI$10+$B419*$AI$11+$C419*$AI$12+$D419*$AI$13+$E419*$AI$14+$F419*$AI$15+$G419*$AI$16+$H419*$AI$17+$I419*$AI$18+$J419*$AI$19+$K419*$AI$20+$L419*$AI$21+$M419*$AI$22+$N419*$AI$24)</f>
        <v>-3.1758129753000004</v>
      </c>
      <c r="Q419" s="4">
        <f t="shared" si="148"/>
        <v>4.1760140318335526E-2</v>
      </c>
      <c r="R419" s="4">
        <f t="shared" si="149"/>
        <v>4.0086137587846932E-2</v>
      </c>
      <c r="S419" s="4">
        <f t="shared" si="150"/>
        <v>0.95991386241215304</v>
      </c>
      <c r="T419" s="4">
        <f t="shared" si="151"/>
        <v>-1.7767736499475897E-2</v>
      </c>
      <c r="U419" s="4">
        <f>IF($R419&gt;$X$15,1,0)</f>
        <v>0</v>
      </c>
      <c r="V419" s="4"/>
      <c r="W419" s="4"/>
      <c r="X419" s="4"/>
      <c r="Y419" s="4"/>
      <c r="Z419" s="4"/>
      <c r="AA419" s="4"/>
      <c r="AB419" s="4"/>
      <c r="AC419" s="4"/>
      <c r="AD419" s="4"/>
      <c r="AE419" s="4"/>
      <c r="AF419" s="4"/>
      <c r="AG419" s="4"/>
      <c r="AH419" s="4"/>
      <c r="AI419" s="4"/>
      <c r="AJ419" s="4"/>
    </row>
    <row r="420" spans="1:36" ht="15.75" customHeight="1">
      <c r="A420" s="4">
        <v>0</v>
      </c>
      <c r="B420" s="4">
        <v>60</v>
      </c>
      <c r="C420" s="4">
        <v>3</v>
      </c>
      <c r="D420" s="4">
        <v>0</v>
      </c>
      <c r="E420" s="4">
        <v>0</v>
      </c>
      <c r="F420" s="4">
        <v>0</v>
      </c>
      <c r="G420" s="4">
        <v>0</v>
      </c>
      <c r="H420" s="4">
        <v>1</v>
      </c>
      <c r="I420" s="4">
        <v>285</v>
      </c>
      <c r="J420" s="4">
        <v>156</v>
      </c>
      <c r="K420" s="4">
        <v>100</v>
      </c>
      <c r="L420" s="4">
        <v>23.02</v>
      </c>
      <c r="M420" s="4">
        <v>80</v>
      </c>
      <c r="N420" s="4">
        <v>85</v>
      </c>
      <c r="O420" s="4">
        <v>0</v>
      </c>
      <c r="P420" s="5">
        <f>$AI$9+SUMPRODUCT($A420*$AI$10+$B420*$AI$11+$C420*$AI$12+$D420*$AI$13+$E420*$AI$14+$F420*$AI$15+$G420*$AI$16+$H420*$AI$17+$I420*$AI$18+$J420*$AI$19+$K420*$AI$20+$L420*$AI$21+$M420*$AI$22+$N420*$AI$24)</f>
        <v>-1.2722152722000013</v>
      </c>
      <c r="Q420" s="4">
        <f t="shared" si="148"/>
        <v>0.28021019186611262</v>
      </c>
      <c r="R420" s="4">
        <f t="shared" si="149"/>
        <v>0.21887826987040396</v>
      </c>
      <c r="S420" s="4">
        <f t="shared" si="150"/>
        <v>0.78112173012959607</v>
      </c>
      <c r="T420" s="4">
        <f t="shared" si="151"/>
        <v>-0.10728128033016215</v>
      </c>
      <c r="U420" s="4">
        <f>IF($R420&gt;$X$15,1,0)</f>
        <v>0</v>
      </c>
      <c r="V420" s="4"/>
      <c r="W420" s="4"/>
      <c r="X420" s="4"/>
      <c r="Y420" s="4"/>
      <c r="Z420" s="4"/>
      <c r="AA420" s="4"/>
      <c r="AB420" s="4"/>
      <c r="AC420" s="4"/>
      <c r="AD420" s="4"/>
      <c r="AE420" s="4"/>
      <c r="AF420" s="4"/>
      <c r="AG420" s="4"/>
      <c r="AH420" s="4"/>
      <c r="AI420" s="4"/>
      <c r="AJ420" s="4"/>
    </row>
    <row r="421" spans="1:36" ht="15.75" hidden="1" customHeight="1">
      <c r="A421" s="4">
        <v>0</v>
      </c>
      <c r="B421" s="4">
        <v>46</v>
      </c>
      <c r="C421" s="3" t="s">
        <v>56</v>
      </c>
      <c r="D421" s="4">
        <v>1</v>
      </c>
      <c r="E421" s="4">
        <v>20</v>
      </c>
      <c r="F421" s="4">
        <v>0</v>
      </c>
      <c r="G421" s="4">
        <v>0</v>
      </c>
      <c r="H421" s="4">
        <v>0</v>
      </c>
      <c r="I421" s="4">
        <v>212</v>
      </c>
      <c r="J421" s="4">
        <v>122.5</v>
      </c>
      <c r="K421" s="4">
        <v>75.5</v>
      </c>
      <c r="L421" s="4">
        <v>23.51</v>
      </c>
      <c r="M421" s="4">
        <v>67</v>
      </c>
      <c r="N421" s="4">
        <v>103</v>
      </c>
      <c r="O421" s="4">
        <v>0</v>
      </c>
      <c r="P421" s="4" t="e">
        <f>$AI$9+SUMPRODUCT($A421*$AI$10+$B421*$AI$11+$C421*$AI$12+$D421*$AI$13+$E421*$AI$14+$F421*$AI$15+$G421*$AI$16+$H421*$AI$17+$I421*$AI$18+$J421*$AI$19+$K421*$AI$20+$L421*$AI$21+$M421*$AI$22+$N421*$AI$24)</f>
        <v>#VALUE!</v>
      </c>
      <c r="Q421" s="4" t="e">
        <f t="shared" si="148"/>
        <v>#VALUE!</v>
      </c>
      <c r="R421" s="4" t="e">
        <f t="shared" si="149"/>
        <v>#VALUE!</v>
      </c>
      <c r="S421" s="4" t="e">
        <f t="shared" si="150"/>
        <v>#VALUE!</v>
      </c>
      <c r="T421" s="4" t="e">
        <f t="shared" si="151"/>
        <v>#VALUE!</v>
      </c>
      <c r="U421" s="4" t="e">
        <f t="shared" ref="U421" si="152">IF($R421&gt;0.5,1,0)</f>
        <v>#VALUE!</v>
      </c>
      <c r="V421" s="4"/>
      <c r="W421" s="4"/>
      <c r="X421" s="4"/>
      <c r="Y421" s="4"/>
      <c r="Z421" s="4"/>
      <c r="AA421" s="4"/>
      <c r="AB421" s="4"/>
      <c r="AC421" s="4"/>
      <c r="AD421" s="4"/>
      <c r="AE421" s="4"/>
      <c r="AF421" s="4"/>
      <c r="AG421" s="4"/>
      <c r="AH421" s="4"/>
      <c r="AI421" s="4"/>
      <c r="AJ421" s="4"/>
    </row>
    <row r="422" spans="1:36" ht="15.75" hidden="1" customHeight="1">
      <c r="A422" s="4">
        <v>0</v>
      </c>
      <c r="B422" s="4">
        <v>44</v>
      </c>
      <c r="C422" s="4">
        <v>1</v>
      </c>
      <c r="D422" s="4">
        <v>0</v>
      </c>
      <c r="E422" s="4">
        <v>0</v>
      </c>
      <c r="F422" s="4">
        <v>0</v>
      </c>
      <c r="G422" s="4">
        <v>0</v>
      </c>
      <c r="H422" s="4">
        <v>0</v>
      </c>
      <c r="I422" s="4">
        <v>175</v>
      </c>
      <c r="J422" s="4">
        <v>135</v>
      </c>
      <c r="K422" s="4">
        <v>81</v>
      </c>
      <c r="L422" s="4">
        <v>26.38</v>
      </c>
      <c r="M422" s="4">
        <v>71</v>
      </c>
      <c r="N422" s="3" t="s">
        <v>56</v>
      </c>
      <c r="O422" s="4">
        <v>0</v>
      </c>
      <c r="P422" s="4"/>
      <c r="Q422" s="4"/>
      <c r="R422" s="4"/>
      <c r="S422" s="4"/>
      <c r="T422" s="4"/>
      <c r="U422" s="4"/>
      <c r="V422" s="4"/>
      <c r="W422" s="4"/>
      <c r="X422" s="4"/>
      <c r="Y422" s="4"/>
      <c r="Z422" s="4"/>
      <c r="AA422" s="4"/>
      <c r="AB422" s="4"/>
      <c r="AC422" s="4"/>
      <c r="AD422" s="4"/>
      <c r="AE422" s="4"/>
      <c r="AF422" s="4"/>
      <c r="AG422" s="4"/>
      <c r="AH422" s="4"/>
      <c r="AI422" s="4"/>
      <c r="AJ422" s="4"/>
    </row>
    <row r="423" spans="1:36" ht="15.75" customHeight="1">
      <c r="A423" s="4">
        <v>0</v>
      </c>
      <c r="B423" s="4">
        <v>55</v>
      </c>
      <c r="C423" s="4">
        <v>2</v>
      </c>
      <c r="D423" s="4">
        <v>1</v>
      </c>
      <c r="E423" s="4">
        <v>3</v>
      </c>
      <c r="F423" s="4">
        <v>0</v>
      </c>
      <c r="G423" s="4">
        <v>0</v>
      </c>
      <c r="H423" s="4">
        <v>1</v>
      </c>
      <c r="I423" s="4">
        <v>323</v>
      </c>
      <c r="J423" s="4">
        <v>197</v>
      </c>
      <c r="K423" s="4">
        <v>118</v>
      </c>
      <c r="L423" s="4">
        <v>27.51</v>
      </c>
      <c r="M423" s="4">
        <v>80</v>
      </c>
      <c r="N423" s="4">
        <v>112</v>
      </c>
      <c r="O423" s="4">
        <v>0</v>
      </c>
      <c r="P423" s="5">
        <f>$AI$9+SUMPRODUCT($A423*$AI$10+$B423*$AI$11+$C423*$AI$12+$D423*$AI$13+$E423*$AI$14+$F423*$AI$15+$G423*$AI$16+$H423*$AI$17+$I423*$AI$18+$J423*$AI$19+$K423*$AI$20+$L423*$AI$21+$M423*$AI$22+$N423*$AI$24)</f>
        <v>-0.544935026100001</v>
      </c>
      <c r="Q423" s="4">
        <f t="shared" ref="Q423:Q426" si="153">EXP($P423)</f>
        <v>0.57987945914585115</v>
      </c>
      <c r="R423" s="4">
        <f t="shared" ref="R423:R426" si="154">Q423/(1+Q423)</f>
        <v>0.36704031803752812</v>
      </c>
      <c r="S423" s="4">
        <f t="shared" ref="S423:S426" si="155">IF(O423=1,R423,1-R423)</f>
        <v>0.63295968196247188</v>
      </c>
      <c r="T423" s="4">
        <f t="shared" ref="T423:T426" si="156">LOG($S423)</f>
        <v>-0.19862395263489999</v>
      </c>
      <c r="U423" s="4">
        <f>IF($R423&gt;$X$15,1,0)</f>
        <v>0</v>
      </c>
      <c r="V423" s="4"/>
      <c r="W423" s="4"/>
      <c r="X423" s="4"/>
      <c r="Y423" s="4"/>
      <c r="Z423" s="4"/>
      <c r="AA423" s="4"/>
      <c r="AB423" s="4"/>
      <c r="AC423" s="4"/>
      <c r="AD423" s="4"/>
      <c r="AE423" s="4"/>
      <c r="AF423" s="4"/>
      <c r="AG423" s="4"/>
      <c r="AH423" s="4"/>
      <c r="AI423" s="4"/>
      <c r="AJ423" s="4"/>
    </row>
    <row r="424" spans="1:36" ht="15.75" customHeight="1">
      <c r="A424" s="4">
        <v>0</v>
      </c>
      <c r="B424" s="4">
        <v>61</v>
      </c>
      <c r="C424" s="4">
        <v>1</v>
      </c>
      <c r="D424" s="4">
        <v>1</v>
      </c>
      <c r="E424" s="4">
        <v>15</v>
      </c>
      <c r="F424" s="4">
        <v>0</v>
      </c>
      <c r="G424" s="4">
        <v>0</v>
      </c>
      <c r="H424" s="4">
        <v>0</v>
      </c>
      <c r="I424" s="4">
        <v>206</v>
      </c>
      <c r="J424" s="4">
        <v>130</v>
      </c>
      <c r="K424" s="4">
        <v>80</v>
      </c>
      <c r="L424" s="4">
        <v>21.93</v>
      </c>
      <c r="M424" s="4">
        <v>72</v>
      </c>
      <c r="N424" s="4">
        <v>82</v>
      </c>
      <c r="O424" s="4">
        <v>0</v>
      </c>
      <c r="P424" s="5">
        <f>$AI$9+SUMPRODUCT($A424*$AI$10+$B424*$AI$11+$C424*$AI$12+$D424*$AI$13+$E424*$AI$14+$F424*$AI$15+$G424*$AI$16+$H424*$AI$17+$I424*$AI$18+$J424*$AI$19+$K424*$AI$20+$L424*$AI$21+$M424*$AI$22+$N424*$AI$24)</f>
        <v>-1.513301322300002</v>
      </c>
      <c r="Q424" s="4">
        <f t="shared" si="153"/>
        <v>0.22018188541819278</v>
      </c>
      <c r="R424" s="4">
        <f t="shared" si="154"/>
        <v>0.18045005261058264</v>
      </c>
      <c r="S424" s="4">
        <f t="shared" si="155"/>
        <v>0.81954994738941733</v>
      </c>
      <c r="T424" s="4">
        <f t="shared" si="156"/>
        <v>-8.6424573253224155E-2</v>
      </c>
      <c r="U424" s="4">
        <f>IF($R424&gt;$X$15,1,0)</f>
        <v>0</v>
      </c>
      <c r="V424" s="4"/>
      <c r="W424" s="4"/>
      <c r="X424" s="4"/>
      <c r="Y424" s="4"/>
      <c r="Z424" s="4"/>
      <c r="AA424" s="4"/>
      <c r="AB424" s="4"/>
      <c r="AC424" s="4"/>
      <c r="AD424" s="4"/>
      <c r="AE424" s="4"/>
      <c r="AF424" s="4"/>
      <c r="AG424" s="4"/>
      <c r="AH424" s="4"/>
      <c r="AI424" s="4"/>
      <c r="AJ424" s="4"/>
    </row>
    <row r="425" spans="1:36" ht="15.75" customHeight="1">
      <c r="A425" s="4">
        <v>1</v>
      </c>
      <c r="B425" s="4">
        <v>45</v>
      </c>
      <c r="C425" s="4">
        <v>1</v>
      </c>
      <c r="D425" s="4">
        <v>1</v>
      </c>
      <c r="E425" s="4">
        <v>20</v>
      </c>
      <c r="F425" s="4">
        <v>0</v>
      </c>
      <c r="G425" s="4">
        <v>0</v>
      </c>
      <c r="H425" s="4">
        <v>0</v>
      </c>
      <c r="I425" s="4">
        <v>246</v>
      </c>
      <c r="J425" s="4">
        <v>111</v>
      </c>
      <c r="K425" s="4">
        <v>72</v>
      </c>
      <c r="L425" s="4">
        <v>21.79</v>
      </c>
      <c r="M425" s="4">
        <v>75</v>
      </c>
      <c r="N425" s="4">
        <v>118</v>
      </c>
      <c r="O425" s="4">
        <v>0</v>
      </c>
      <c r="P425" s="5">
        <f>$AI$9+SUMPRODUCT($A425*$AI$10+$B425*$AI$11+$C425*$AI$12+$D425*$AI$13+$E425*$AI$14+$F425*$AI$15+$G425*$AI$16+$H425*$AI$17+$I425*$AI$18+$J425*$AI$19+$K425*$AI$20+$L425*$AI$21+$M425*$AI$22+$N425*$AI$24)</f>
        <v>-1.7977871069000004</v>
      </c>
      <c r="Q425" s="4">
        <f t="shared" si="153"/>
        <v>0.16566508201519486</v>
      </c>
      <c r="R425" s="4">
        <f t="shared" si="154"/>
        <v>0.1421206524680263</v>
      </c>
      <c r="S425" s="4">
        <f t="shared" si="155"/>
        <v>0.8578793475319737</v>
      </c>
      <c r="T425" s="4">
        <f t="shared" si="156"/>
        <v>-6.6573787192792735E-2</v>
      </c>
      <c r="U425" s="4">
        <f>IF($R425&gt;$X$15,1,0)</f>
        <v>0</v>
      </c>
      <c r="V425" s="4"/>
      <c r="W425" s="4"/>
      <c r="X425" s="4"/>
      <c r="Y425" s="4"/>
      <c r="Z425" s="4"/>
      <c r="AA425" s="4"/>
      <c r="AB425" s="4"/>
      <c r="AC425" s="4"/>
      <c r="AD425" s="4"/>
      <c r="AE425" s="4"/>
      <c r="AF425" s="4"/>
      <c r="AG425" s="4"/>
      <c r="AH425" s="4"/>
      <c r="AI425" s="4"/>
      <c r="AJ425" s="4"/>
    </row>
    <row r="426" spans="1:36" ht="15.75" customHeight="1">
      <c r="A426" s="4">
        <v>0</v>
      </c>
      <c r="B426" s="4">
        <v>45</v>
      </c>
      <c r="C426" s="4">
        <v>2</v>
      </c>
      <c r="D426" s="4">
        <v>0</v>
      </c>
      <c r="E426" s="4">
        <v>0</v>
      </c>
      <c r="F426" s="4">
        <v>0</v>
      </c>
      <c r="G426" s="4">
        <v>0</v>
      </c>
      <c r="H426" s="4">
        <v>1</v>
      </c>
      <c r="I426" s="4">
        <v>304</v>
      </c>
      <c r="J426" s="4">
        <v>148</v>
      </c>
      <c r="K426" s="4">
        <v>106</v>
      </c>
      <c r="L426" s="4">
        <v>22.98</v>
      </c>
      <c r="M426" s="4">
        <v>98</v>
      </c>
      <c r="N426" s="4">
        <v>72</v>
      </c>
      <c r="O426" s="4">
        <v>0</v>
      </c>
      <c r="P426" s="5">
        <f>$AI$9+SUMPRODUCT($A426*$AI$10+$B426*$AI$11+$C426*$AI$12+$D426*$AI$13+$E426*$AI$14+$F426*$AI$15+$G426*$AI$16+$H426*$AI$17+$I426*$AI$18+$J426*$AI$19+$K426*$AI$20+$L426*$AI$21+$M426*$AI$22+$N426*$AI$24)</f>
        <v>-2.434430507800001</v>
      </c>
      <c r="Q426" s="4">
        <f t="shared" si="153"/>
        <v>8.7647647489346378E-2</v>
      </c>
      <c r="R426" s="4">
        <f t="shared" si="154"/>
        <v>8.0584597127264873E-2</v>
      </c>
      <c r="S426" s="4">
        <f t="shared" si="155"/>
        <v>0.91941540287273515</v>
      </c>
      <c r="T426" s="4">
        <f t="shared" si="156"/>
        <v>-3.6488224833478654E-2</v>
      </c>
      <c r="U426" s="4">
        <f>IF($R426&gt;$X$15,1,0)</f>
        <v>0</v>
      </c>
      <c r="V426" s="4"/>
      <c r="W426" s="4"/>
      <c r="X426" s="4"/>
      <c r="Y426" s="4"/>
      <c r="Z426" s="4"/>
      <c r="AA426" s="4"/>
      <c r="AB426" s="4"/>
      <c r="AC426" s="4"/>
      <c r="AD426" s="4"/>
      <c r="AE426" s="4"/>
      <c r="AF426" s="4"/>
      <c r="AG426" s="4"/>
      <c r="AH426" s="4"/>
      <c r="AI426" s="4"/>
      <c r="AJ426" s="4"/>
    </row>
    <row r="427" spans="1:36" ht="15.75" hidden="1" customHeight="1">
      <c r="A427" s="4">
        <v>1</v>
      </c>
      <c r="B427" s="4">
        <v>37</v>
      </c>
      <c r="C427" s="4">
        <v>3</v>
      </c>
      <c r="D427" s="4">
        <v>1</v>
      </c>
      <c r="E427" s="4">
        <v>30</v>
      </c>
      <c r="F427" s="4">
        <v>0</v>
      </c>
      <c r="G427" s="4">
        <v>0</v>
      </c>
      <c r="H427" s="4">
        <v>0</v>
      </c>
      <c r="I427" s="4">
        <v>243</v>
      </c>
      <c r="J427" s="4">
        <v>128</v>
      </c>
      <c r="K427" s="4">
        <v>84</v>
      </c>
      <c r="L427" s="4">
        <v>27.47</v>
      </c>
      <c r="M427" s="4">
        <v>80</v>
      </c>
      <c r="N427" s="3" t="s">
        <v>56</v>
      </c>
      <c r="O427" s="4">
        <v>0</v>
      </c>
      <c r="P427" s="4"/>
      <c r="Q427" s="4"/>
      <c r="R427" s="4"/>
      <c r="S427" s="4"/>
      <c r="T427" s="4"/>
      <c r="U427" s="4"/>
      <c r="V427" s="4"/>
      <c r="W427" s="4"/>
      <c r="X427" s="4"/>
      <c r="Y427" s="4"/>
      <c r="Z427" s="4"/>
      <c r="AA427" s="4"/>
      <c r="AB427" s="4"/>
      <c r="AC427" s="4"/>
      <c r="AD427" s="4"/>
      <c r="AE427" s="4"/>
      <c r="AF427" s="4"/>
      <c r="AG427" s="4"/>
      <c r="AH427" s="4"/>
      <c r="AI427" s="4"/>
      <c r="AJ427" s="4"/>
    </row>
    <row r="428" spans="1:36" ht="15.75" customHeight="1">
      <c r="A428" s="4">
        <v>0</v>
      </c>
      <c r="B428" s="4">
        <v>52</v>
      </c>
      <c r="C428" s="4">
        <v>1</v>
      </c>
      <c r="D428" s="4">
        <v>1</v>
      </c>
      <c r="E428" s="4">
        <v>25</v>
      </c>
      <c r="F428" s="4">
        <v>0</v>
      </c>
      <c r="G428" s="4">
        <v>0</v>
      </c>
      <c r="H428" s="4">
        <v>0</v>
      </c>
      <c r="I428" s="4">
        <v>235</v>
      </c>
      <c r="J428" s="4">
        <v>119</v>
      </c>
      <c r="K428" s="4">
        <v>82</v>
      </c>
      <c r="L428" s="4">
        <v>24.25</v>
      </c>
      <c r="M428" s="4">
        <v>77</v>
      </c>
      <c r="N428" s="4">
        <v>79</v>
      </c>
      <c r="O428" s="4">
        <v>0</v>
      </c>
      <c r="P428" s="5">
        <f>$AI$9+SUMPRODUCT($A428*$AI$10+$B428*$AI$11+$C428*$AI$12+$D428*$AI$13+$E428*$AI$14+$F428*$AI$15+$G428*$AI$16+$H428*$AI$17+$I428*$AI$18+$J428*$AI$19+$K428*$AI$20+$L428*$AI$21+$M428*$AI$22+$N428*$AI$24)</f>
        <v>-2.0382117375000011</v>
      </c>
      <c r="Q428" s="4">
        <f t="shared" ref="Q428:Q429" si="157">EXP($P428)</f>
        <v>0.13026144437828696</v>
      </c>
      <c r="R428" s="4">
        <f t="shared" ref="R428:R429" si="158">Q428/(1+Q428)</f>
        <v>0.11524894972413992</v>
      </c>
      <c r="S428" s="4">
        <f t="shared" ref="S428:S429" si="159">IF(O428=1,R428,1-R428)</f>
        <v>0.8847510502758601</v>
      </c>
      <c r="T428" s="4">
        <f t="shared" ref="T428:T429" si="160">LOG($S428)</f>
        <v>-5.3178913145107261E-2</v>
      </c>
      <c r="U428" s="4">
        <f>IF($R428&gt;$X$15,1,0)</f>
        <v>0</v>
      </c>
      <c r="V428" s="4"/>
      <c r="W428" s="4"/>
      <c r="X428" s="4"/>
      <c r="Y428" s="4"/>
      <c r="Z428" s="4"/>
      <c r="AA428" s="4"/>
      <c r="AB428" s="4"/>
      <c r="AC428" s="4"/>
      <c r="AD428" s="4"/>
      <c r="AE428" s="4"/>
      <c r="AF428" s="4"/>
      <c r="AG428" s="4"/>
      <c r="AH428" s="4"/>
      <c r="AI428" s="4"/>
      <c r="AJ428" s="4"/>
    </row>
    <row r="429" spans="1:36" ht="15.75" customHeight="1">
      <c r="A429" s="4">
        <v>0</v>
      </c>
      <c r="B429" s="4">
        <v>46</v>
      </c>
      <c r="C429" s="4">
        <v>2</v>
      </c>
      <c r="D429" s="4">
        <v>0</v>
      </c>
      <c r="E429" s="4">
        <v>0</v>
      </c>
      <c r="F429" s="4">
        <v>0</v>
      </c>
      <c r="G429" s="4">
        <v>0</v>
      </c>
      <c r="H429" s="4">
        <v>0</v>
      </c>
      <c r="I429" s="4">
        <v>232</v>
      </c>
      <c r="J429" s="4">
        <v>90</v>
      </c>
      <c r="K429" s="4">
        <v>60</v>
      </c>
      <c r="L429" s="4">
        <v>19.2</v>
      </c>
      <c r="M429" s="4">
        <v>60</v>
      </c>
      <c r="N429" s="4">
        <v>82</v>
      </c>
      <c r="O429" s="4">
        <v>0</v>
      </c>
      <c r="P429" s="5">
        <f>$AI$9+SUMPRODUCT($A429*$AI$10+$B429*$AI$11+$C429*$AI$12+$D429*$AI$13+$E429*$AI$14+$F429*$AI$15+$G429*$AI$16+$H429*$AI$17+$I429*$AI$18+$J429*$AI$19+$K429*$AI$20+$L429*$AI$21+$M429*$AI$22+$N429*$AI$24)</f>
        <v>-3.3044474520000007</v>
      </c>
      <c r="Q429" s="4">
        <f t="shared" si="157"/>
        <v>3.671949551582547E-2</v>
      </c>
      <c r="R429" s="4">
        <f t="shared" si="158"/>
        <v>3.5418930264792106E-2</v>
      </c>
      <c r="S429" s="4">
        <f t="shared" si="159"/>
        <v>0.96458106973520785</v>
      </c>
      <c r="T429" s="4">
        <f t="shared" si="160"/>
        <v>-1.566126552238083E-2</v>
      </c>
      <c r="U429" s="4">
        <f>IF($R429&gt;$X$15,1,0)</f>
        <v>0</v>
      </c>
      <c r="V429" s="4"/>
      <c r="W429" s="4"/>
      <c r="X429" s="4"/>
      <c r="Y429" s="4"/>
      <c r="Z429" s="4"/>
      <c r="AA429" s="4"/>
      <c r="AB429" s="4"/>
      <c r="AC429" s="4"/>
      <c r="AD429" s="4"/>
      <c r="AE429" s="4"/>
      <c r="AF429" s="4"/>
      <c r="AG429" s="4"/>
      <c r="AH429" s="4"/>
      <c r="AI429" s="4"/>
      <c r="AJ429" s="4"/>
    </row>
    <row r="430" spans="1:36" ht="15.75" hidden="1" customHeight="1">
      <c r="A430" s="4">
        <v>1</v>
      </c>
      <c r="B430" s="4">
        <v>44</v>
      </c>
      <c r="C430" s="4">
        <v>1</v>
      </c>
      <c r="D430" s="4">
        <v>0</v>
      </c>
      <c r="E430" s="4">
        <v>0</v>
      </c>
      <c r="F430" s="3" t="s">
        <v>56</v>
      </c>
      <c r="G430" s="4">
        <v>0</v>
      </c>
      <c r="H430" s="4">
        <v>0</v>
      </c>
      <c r="I430" s="4">
        <v>190</v>
      </c>
      <c r="J430" s="4">
        <v>122</v>
      </c>
      <c r="K430" s="4">
        <v>81</v>
      </c>
      <c r="L430" s="4">
        <v>36.119999999999997</v>
      </c>
      <c r="M430" s="4">
        <v>70</v>
      </c>
      <c r="N430" s="4">
        <v>143</v>
      </c>
      <c r="O430" s="4">
        <v>0</v>
      </c>
      <c r="P430" s="4"/>
      <c r="Q430" s="4"/>
      <c r="R430" s="4"/>
      <c r="S430" s="4"/>
      <c r="T430" s="4"/>
      <c r="U430" s="4"/>
      <c r="V430" s="4"/>
      <c r="W430" s="4"/>
      <c r="X430" s="4"/>
      <c r="Y430" s="4"/>
      <c r="Z430" s="4"/>
      <c r="AA430" s="4"/>
      <c r="AB430" s="4"/>
      <c r="AC430" s="4"/>
      <c r="AD430" s="4"/>
      <c r="AE430" s="4"/>
      <c r="AF430" s="4"/>
      <c r="AG430" s="4"/>
      <c r="AH430" s="4"/>
      <c r="AI430" s="4"/>
      <c r="AJ430" s="4"/>
    </row>
    <row r="431" spans="1:36" ht="15.75" customHeight="1">
      <c r="A431" s="4">
        <v>0</v>
      </c>
      <c r="B431" s="4">
        <v>42</v>
      </c>
      <c r="C431" s="4">
        <v>2</v>
      </c>
      <c r="D431" s="4">
        <v>1</v>
      </c>
      <c r="E431" s="4">
        <v>15</v>
      </c>
      <c r="F431" s="4">
        <v>0</v>
      </c>
      <c r="G431" s="4">
        <v>0</v>
      </c>
      <c r="H431" s="4">
        <v>0</v>
      </c>
      <c r="I431" s="4">
        <v>177</v>
      </c>
      <c r="J431" s="4">
        <v>112.5</v>
      </c>
      <c r="K431" s="4">
        <v>70</v>
      </c>
      <c r="L431" s="4">
        <v>20.62</v>
      </c>
      <c r="M431" s="4">
        <v>86</v>
      </c>
      <c r="N431" s="4">
        <v>83</v>
      </c>
      <c r="O431" s="4">
        <v>0</v>
      </c>
      <c r="P431" s="5">
        <f>$AI$9+SUMPRODUCT($A431*$AI$10+$B431*$AI$11+$C431*$AI$12+$D431*$AI$13+$E431*$AI$14+$F431*$AI$15+$G431*$AI$16+$H431*$AI$17+$I431*$AI$18+$J431*$AI$19+$K431*$AI$20+$L431*$AI$21+$M431*$AI$22+$N431*$AI$24)</f>
        <v>-3.1093206282000008</v>
      </c>
      <c r="Q431" s="4">
        <f t="shared" ref="Q431:Q433" si="161">EXP($P431)</f>
        <v>4.4631266266614206E-2</v>
      </c>
      <c r="R431" s="4">
        <f t="shared" ref="R431:R433" si="162">Q431/(1+Q431)</f>
        <v>4.2724421245901395E-2</v>
      </c>
      <c r="S431" s="4">
        <f t="shared" ref="S431:S433" si="163">IF(O431=1,R431,1-R431)</f>
        <v>0.95727557875409863</v>
      </c>
      <c r="T431" s="4">
        <f t="shared" ref="T431:T433" si="164">LOG($S431)</f>
        <v>-1.8963020317602285E-2</v>
      </c>
      <c r="U431" s="4">
        <f>IF($R431&gt;$X$15,1,0)</f>
        <v>0</v>
      </c>
      <c r="V431" s="4"/>
      <c r="W431" s="4"/>
      <c r="X431" s="4"/>
      <c r="Y431" s="4"/>
      <c r="Z431" s="4"/>
      <c r="AA431" s="4"/>
      <c r="AB431" s="4"/>
      <c r="AC431" s="4"/>
      <c r="AD431" s="4"/>
      <c r="AE431" s="4"/>
      <c r="AF431" s="4"/>
      <c r="AG431" s="4"/>
      <c r="AH431" s="4"/>
      <c r="AI431" s="4"/>
      <c r="AJ431" s="4"/>
    </row>
    <row r="432" spans="1:36" ht="15.75" customHeight="1">
      <c r="A432" s="4">
        <v>0</v>
      </c>
      <c r="B432" s="4">
        <v>58</v>
      </c>
      <c r="C432" s="4">
        <v>3</v>
      </c>
      <c r="D432" s="4">
        <v>0</v>
      </c>
      <c r="E432" s="4">
        <v>0</v>
      </c>
      <c r="F432" s="4">
        <v>0</v>
      </c>
      <c r="G432" s="4">
        <v>0</v>
      </c>
      <c r="H432" s="4">
        <v>1</v>
      </c>
      <c r="I432" s="4">
        <v>188</v>
      </c>
      <c r="J432" s="4">
        <v>160</v>
      </c>
      <c r="K432" s="4">
        <v>120</v>
      </c>
      <c r="L432" s="4">
        <v>35.58</v>
      </c>
      <c r="M432" s="4">
        <v>88</v>
      </c>
      <c r="N432" s="4">
        <v>85</v>
      </c>
      <c r="O432" s="4">
        <v>0</v>
      </c>
      <c r="P432" s="5">
        <f>$AI$9+SUMPRODUCT($A432*$AI$10+$B432*$AI$11+$C432*$AI$12+$D432*$AI$13+$E432*$AI$14+$F432*$AI$15+$G432*$AI$16+$H432*$AI$17+$I432*$AI$18+$J432*$AI$19+$K432*$AI$20+$L432*$AI$21+$M432*$AI$22+$N432*$AI$24)</f>
        <v>-1.5880008438000015</v>
      </c>
      <c r="Q432" s="4">
        <f t="shared" si="161"/>
        <v>0.20433369866409418</v>
      </c>
      <c r="R432" s="4">
        <f t="shared" si="162"/>
        <v>0.16966535013572326</v>
      </c>
      <c r="S432" s="4">
        <f t="shared" si="163"/>
        <v>0.83033464986427674</v>
      </c>
      <c r="T432" s="4">
        <f t="shared" si="164"/>
        <v>-8.0746838590216502E-2</v>
      </c>
      <c r="U432" s="4">
        <f>IF($R432&gt;$X$15,1,0)</f>
        <v>0</v>
      </c>
      <c r="V432" s="4"/>
      <c r="W432" s="4"/>
      <c r="X432" s="4"/>
      <c r="Y432" s="4"/>
      <c r="Z432" s="4"/>
      <c r="AA432" s="4"/>
      <c r="AB432" s="4"/>
      <c r="AC432" s="4"/>
      <c r="AD432" s="4"/>
      <c r="AE432" s="4"/>
      <c r="AF432" s="4"/>
      <c r="AG432" s="4"/>
      <c r="AH432" s="4"/>
      <c r="AI432" s="4"/>
      <c r="AJ432" s="4"/>
    </row>
    <row r="433" spans="1:36" ht="15.75" customHeight="1">
      <c r="A433" s="4">
        <v>0</v>
      </c>
      <c r="B433" s="4">
        <v>38</v>
      </c>
      <c r="C433" s="4">
        <v>2</v>
      </c>
      <c r="D433" s="4">
        <v>1</v>
      </c>
      <c r="E433" s="4">
        <v>15</v>
      </c>
      <c r="F433" s="4">
        <v>0</v>
      </c>
      <c r="G433" s="4">
        <v>0</v>
      </c>
      <c r="H433" s="4">
        <v>0</v>
      </c>
      <c r="I433" s="4">
        <v>176</v>
      </c>
      <c r="J433" s="4">
        <v>110</v>
      </c>
      <c r="K433" s="4">
        <v>80</v>
      </c>
      <c r="L433" s="4">
        <v>24.03</v>
      </c>
      <c r="M433" s="4">
        <v>100</v>
      </c>
      <c r="N433" s="4">
        <v>113</v>
      </c>
      <c r="O433" s="4">
        <v>0</v>
      </c>
      <c r="P433" s="5">
        <f>$AI$9+SUMPRODUCT($A433*$AI$10+$B433*$AI$11+$C433*$AI$12+$D433*$AI$13+$E433*$AI$14+$F433*$AI$15+$G433*$AI$16+$H433*$AI$17+$I433*$AI$18+$J433*$AI$19+$K433*$AI$20+$L433*$AI$21+$M433*$AI$22+$N433*$AI$24)</f>
        <v>-3.2489538833000013</v>
      </c>
      <c r="Q433" s="4">
        <f t="shared" si="161"/>
        <v>3.8814791401938178E-2</v>
      </c>
      <c r="R433" s="4">
        <f t="shared" si="162"/>
        <v>3.7364496273253354E-2</v>
      </c>
      <c r="S433" s="4">
        <f t="shared" si="163"/>
        <v>0.96263550372674667</v>
      </c>
      <c r="T433" s="4">
        <f t="shared" si="164"/>
        <v>-1.6538124802574678E-2</v>
      </c>
      <c r="U433" s="4">
        <f>IF($R433&gt;$X$15,1,0)</f>
        <v>0</v>
      </c>
      <c r="V433" s="4"/>
      <c r="W433" s="4"/>
      <c r="X433" s="4"/>
      <c r="Y433" s="4"/>
      <c r="Z433" s="4"/>
      <c r="AA433" s="4"/>
      <c r="AB433" s="4"/>
      <c r="AC433" s="4"/>
      <c r="AD433" s="4"/>
      <c r="AE433" s="4"/>
      <c r="AF433" s="4"/>
      <c r="AG433" s="4"/>
      <c r="AH433" s="4"/>
      <c r="AI433" s="4"/>
      <c r="AJ433" s="4"/>
    </row>
    <row r="434" spans="1:36" ht="15.75" hidden="1" customHeight="1">
      <c r="A434" s="4">
        <v>0</v>
      </c>
      <c r="B434" s="4">
        <v>51</v>
      </c>
      <c r="C434" s="4">
        <v>3</v>
      </c>
      <c r="D434" s="4">
        <v>1</v>
      </c>
      <c r="E434" s="4">
        <v>10</v>
      </c>
      <c r="F434" s="4">
        <v>0</v>
      </c>
      <c r="G434" s="4">
        <v>0</v>
      </c>
      <c r="H434" s="4">
        <v>0</v>
      </c>
      <c r="I434" s="4">
        <v>234</v>
      </c>
      <c r="J434" s="4">
        <v>98</v>
      </c>
      <c r="K434" s="4">
        <v>68</v>
      </c>
      <c r="L434" s="4">
        <v>18.8</v>
      </c>
      <c r="M434" s="4">
        <v>79</v>
      </c>
      <c r="N434" s="3" t="s">
        <v>56</v>
      </c>
      <c r="O434" s="4">
        <v>1</v>
      </c>
      <c r="P434" s="4"/>
      <c r="Q434" s="4"/>
      <c r="R434" s="4"/>
      <c r="S434" s="4"/>
      <c r="T434" s="4"/>
      <c r="U434" s="4"/>
      <c r="V434" s="4"/>
      <c r="W434" s="4"/>
      <c r="X434" s="4"/>
      <c r="Y434" s="4"/>
      <c r="Z434" s="4"/>
      <c r="AA434" s="4"/>
      <c r="AB434" s="4"/>
      <c r="AC434" s="4"/>
      <c r="AD434" s="4"/>
      <c r="AE434" s="4"/>
      <c r="AF434" s="4"/>
      <c r="AG434" s="4"/>
      <c r="AH434" s="4"/>
      <c r="AI434" s="4"/>
      <c r="AJ434" s="4"/>
    </row>
    <row r="435" spans="1:36" ht="15.75" customHeight="1">
      <c r="A435" s="4">
        <v>0</v>
      </c>
      <c r="B435" s="4">
        <v>64</v>
      </c>
      <c r="C435" s="4">
        <v>1</v>
      </c>
      <c r="D435" s="4">
        <v>0</v>
      </c>
      <c r="E435" s="4">
        <v>0</v>
      </c>
      <c r="F435" s="4">
        <v>0</v>
      </c>
      <c r="G435" s="4">
        <v>0</v>
      </c>
      <c r="H435" s="4">
        <v>0</v>
      </c>
      <c r="I435" s="4">
        <v>268</v>
      </c>
      <c r="J435" s="4">
        <v>135</v>
      </c>
      <c r="K435" s="4">
        <v>74</v>
      </c>
      <c r="L435" s="4">
        <v>30.18</v>
      </c>
      <c r="M435" s="4">
        <v>76</v>
      </c>
      <c r="N435" s="4">
        <v>83</v>
      </c>
      <c r="O435" s="4">
        <v>0</v>
      </c>
      <c r="P435" s="5">
        <f>$AI$9+SUMPRODUCT($A435*$AI$10+$B435*$AI$11+$C435*$AI$12+$D435*$AI$13+$E435*$AI$14+$F435*$AI$15+$G435*$AI$16+$H435*$AI$17+$I435*$AI$18+$J435*$AI$19+$K435*$AI$20+$L435*$AI$21+$M435*$AI$22+$N435*$AI$24)</f>
        <v>-1.3667477898000016</v>
      </c>
      <c r="Q435" s="4">
        <f>EXP($P435)</f>
        <v>0.25493471408482699</v>
      </c>
      <c r="R435" s="4">
        <f>Q435/(1+Q435)</f>
        <v>0.20314579812284539</v>
      </c>
      <c r="S435" s="4">
        <f>IF(O435=1,R435,1-R435)</f>
        <v>0.79685420187715461</v>
      </c>
      <c r="T435" s="4">
        <f>LOG($S435)</f>
        <v>-9.8621132948363638E-2</v>
      </c>
      <c r="U435" s="4">
        <f>IF($R435&gt;$X$15,1,0)</f>
        <v>0</v>
      </c>
      <c r="V435" s="4"/>
      <c r="W435" s="4"/>
      <c r="X435" s="4"/>
      <c r="Y435" s="4"/>
      <c r="Z435" s="4"/>
      <c r="AA435" s="4"/>
      <c r="AB435" s="4"/>
      <c r="AC435" s="4"/>
      <c r="AD435" s="4"/>
      <c r="AE435" s="4"/>
      <c r="AF435" s="4"/>
      <c r="AG435" s="4"/>
      <c r="AH435" s="4"/>
      <c r="AI435" s="4"/>
      <c r="AJ435" s="4"/>
    </row>
    <row r="436" spans="1:36" ht="15.75" hidden="1" customHeight="1">
      <c r="A436" s="4">
        <v>0</v>
      </c>
      <c r="B436" s="4">
        <v>53</v>
      </c>
      <c r="C436" s="4">
        <v>3</v>
      </c>
      <c r="D436" s="4">
        <v>1</v>
      </c>
      <c r="E436" s="4">
        <v>14</v>
      </c>
      <c r="F436" s="4">
        <v>0</v>
      </c>
      <c r="G436" s="4">
        <v>0</v>
      </c>
      <c r="H436" s="4">
        <v>0</v>
      </c>
      <c r="I436" s="4">
        <v>252</v>
      </c>
      <c r="J436" s="4">
        <v>120</v>
      </c>
      <c r="K436" s="4">
        <v>74</v>
      </c>
      <c r="L436" s="4">
        <v>21.14</v>
      </c>
      <c r="M436" s="4">
        <v>68</v>
      </c>
      <c r="N436" s="3" t="s">
        <v>56</v>
      </c>
      <c r="O436" s="4">
        <v>0</v>
      </c>
      <c r="P436" s="4"/>
      <c r="Q436" s="4"/>
      <c r="R436" s="4"/>
      <c r="S436" s="4"/>
      <c r="T436" s="4"/>
      <c r="U436" s="4"/>
      <c r="V436" s="4"/>
      <c r="W436" s="4"/>
      <c r="X436" s="4"/>
      <c r="Y436" s="4"/>
      <c r="Z436" s="4"/>
      <c r="AA436" s="4"/>
      <c r="AB436" s="4"/>
      <c r="AC436" s="4"/>
      <c r="AD436" s="4"/>
      <c r="AE436" s="4"/>
      <c r="AF436" s="4"/>
      <c r="AG436" s="4"/>
      <c r="AH436" s="4"/>
      <c r="AI436" s="4"/>
      <c r="AJ436" s="4"/>
    </row>
    <row r="437" spans="1:36" ht="15.75" hidden="1" customHeight="1">
      <c r="A437" s="4">
        <v>0</v>
      </c>
      <c r="B437" s="4">
        <v>59</v>
      </c>
      <c r="C437" s="4">
        <v>1</v>
      </c>
      <c r="D437" s="4">
        <v>0</v>
      </c>
      <c r="E437" s="4">
        <v>0</v>
      </c>
      <c r="F437" s="4">
        <v>0</v>
      </c>
      <c r="G437" s="4">
        <v>0</v>
      </c>
      <c r="H437" s="4">
        <v>0</v>
      </c>
      <c r="I437" s="4">
        <v>242</v>
      </c>
      <c r="J437" s="4">
        <v>134</v>
      </c>
      <c r="K437" s="4">
        <v>86</v>
      </c>
      <c r="L437" s="4">
        <v>27.49</v>
      </c>
      <c r="M437" s="4">
        <v>65</v>
      </c>
      <c r="N437" s="3" t="s">
        <v>56</v>
      </c>
      <c r="O437" s="4">
        <v>0</v>
      </c>
      <c r="P437" s="4"/>
      <c r="Q437" s="4"/>
      <c r="R437" s="4"/>
      <c r="S437" s="4"/>
      <c r="T437" s="4"/>
      <c r="U437" s="4"/>
      <c r="V437" s="4"/>
      <c r="W437" s="4"/>
      <c r="X437" s="4"/>
      <c r="Y437" s="4"/>
      <c r="Z437" s="4"/>
      <c r="AA437" s="4"/>
      <c r="AB437" s="4"/>
      <c r="AC437" s="4"/>
      <c r="AD437" s="4"/>
      <c r="AE437" s="4"/>
      <c r="AF437" s="4"/>
      <c r="AG437" s="4"/>
      <c r="AH437" s="4"/>
      <c r="AI437" s="4"/>
      <c r="AJ437" s="4"/>
    </row>
    <row r="438" spans="1:36" ht="15.75" hidden="1" customHeight="1">
      <c r="A438" s="4">
        <v>1</v>
      </c>
      <c r="B438" s="4">
        <v>65</v>
      </c>
      <c r="C438" s="3" t="s">
        <v>56</v>
      </c>
      <c r="D438" s="4">
        <v>0</v>
      </c>
      <c r="E438" s="4">
        <v>0</v>
      </c>
      <c r="F438" s="4">
        <v>0</v>
      </c>
      <c r="G438" s="4">
        <v>0</v>
      </c>
      <c r="H438" s="4">
        <v>0</v>
      </c>
      <c r="I438" s="3" t="s">
        <v>56</v>
      </c>
      <c r="J438" s="4">
        <v>152.5</v>
      </c>
      <c r="K438" s="4">
        <v>97.5</v>
      </c>
      <c r="L438" s="4">
        <v>28.35</v>
      </c>
      <c r="M438" s="4">
        <v>65</v>
      </c>
      <c r="N438" s="4">
        <v>73</v>
      </c>
      <c r="O438" s="4">
        <v>0</v>
      </c>
      <c r="P438" s="4"/>
      <c r="Q438" s="4"/>
      <c r="R438" s="4"/>
      <c r="S438" s="4"/>
      <c r="T438" s="4"/>
      <c r="U438" s="4"/>
      <c r="V438" s="4"/>
      <c r="W438" s="4"/>
      <c r="X438" s="4"/>
      <c r="Y438" s="4"/>
      <c r="Z438" s="4"/>
      <c r="AA438" s="4"/>
      <c r="AB438" s="4"/>
      <c r="AC438" s="4"/>
      <c r="AD438" s="4"/>
      <c r="AE438" s="4"/>
      <c r="AF438" s="4"/>
      <c r="AG438" s="4"/>
      <c r="AH438" s="4"/>
      <c r="AI438" s="4"/>
      <c r="AJ438" s="4"/>
    </row>
    <row r="439" spans="1:36" ht="15.75" customHeight="1">
      <c r="A439" s="4">
        <v>0</v>
      </c>
      <c r="B439" s="4">
        <v>40</v>
      </c>
      <c r="C439" s="4">
        <v>2</v>
      </c>
      <c r="D439" s="4">
        <v>0</v>
      </c>
      <c r="E439" s="4">
        <v>0</v>
      </c>
      <c r="F439" s="4">
        <v>0</v>
      </c>
      <c r="G439" s="4">
        <v>0</v>
      </c>
      <c r="H439" s="4">
        <v>0</v>
      </c>
      <c r="I439" s="4">
        <v>195</v>
      </c>
      <c r="J439" s="4">
        <v>109.5</v>
      </c>
      <c r="K439" s="4">
        <v>72</v>
      </c>
      <c r="L439" s="4">
        <v>22.36</v>
      </c>
      <c r="M439" s="4">
        <v>70</v>
      </c>
      <c r="N439" s="4">
        <v>85</v>
      </c>
      <c r="O439" s="4">
        <v>0</v>
      </c>
      <c r="P439" s="5">
        <f>$AI$9+SUMPRODUCT($A439*$AI$10+$B439*$AI$11+$C439*$AI$12+$D439*$AI$13+$E439*$AI$14+$F439*$AI$15+$G439*$AI$16+$H439*$AI$17+$I439*$AI$18+$J439*$AI$19+$K439*$AI$20+$L439*$AI$21+$M439*$AI$22+$N439*$AI$24)</f>
        <v>-3.5102221796000013</v>
      </c>
      <c r="Q439" s="4">
        <f t="shared" ref="Q439:Q441" si="165">EXP($P439)</f>
        <v>2.9890272690293075E-2</v>
      </c>
      <c r="R439" s="4">
        <f t="shared" ref="R439:R441" si="166">Q439/1+Q439</f>
        <v>5.978054538058615E-2</v>
      </c>
      <c r="S439" s="4">
        <f t="shared" ref="S439:S441" si="167">IF(O439=1,R439,1-R439)</f>
        <v>0.94021945461941381</v>
      </c>
      <c r="T439" s="4">
        <f t="shared" ref="T439:T441" si="168">LOG($S439)</f>
        <v>-2.6770766818850641E-2</v>
      </c>
      <c r="U439" s="4">
        <f>IF($R439&gt;$X$15,1,0)</f>
        <v>0</v>
      </c>
      <c r="V439" s="4"/>
      <c r="W439" s="4"/>
      <c r="X439" s="4"/>
      <c r="Y439" s="4"/>
      <c r="Z439" s="4"/>
      <c r="AA439" s="4"/>
      <c r="AB439" s="4"/>
      <c r="AC439" s="4"/>
      <c r="AD439" s="4"/>
      <c r="AE439" s="4"/>
      <c r="AF439" s="4"/>
      <c r="AG439" s="4"/>
      <c r="AH439" s="4"/>
      <c r="AI439" s="4"/>
      <c r="AJ439" s="4"/>
    </row>
    <row r="440" spans="1:36" ht="15.75" customHeight="1">
      <c r="A440" s="4">
        <v>0</v>
      </c>
      <c r="B440" s="4">
        <v>57</v>
      </c>
      <c r="C440" s="4">
        <v>1</v>
      </c>
      <c r="D440" s="4">
        <v>0</v>
      </c>
      <c r="E440" s="4">
        <v>0</v>
      </c>
      <c r="F440" s="4">
        <v>0</v>
      </c>
      <c r="G440" s="4">
        <v>0</v>
      </c>
      <c r="H440" s="4">
        <v>0</v>
      </c>
      <c r="I440" s="4">
        <v>197</v>
      </c>
      <c r="J440" s="4">
        <v>96</v>
      </c>
      <c r="K440" s="4">
        <v>64</v>
      </c>
      <c r="L440" s="4">
        <v>18.59</v>
      </c>
      <c r="M440" s="4">
        <v>60</v>
      </c>
      <c r="N440" s="4">
        <v>77</v>
      </c>
      <c r="O440" s="4">
        <v>0</v>
      </c>
      <c r="P440" s="5">
        <f>$AI$9+SUMPRODUCT($A440*$AI$10+$B440*$AI$11+$C440*$AI$12+$D440*$AI$13+$E440*$AI$14+$F440*$AI$15+$G440*$AI$16+$H440*$AI$17+$I440*$AI$18+$J440*$AI$19+$K440*$AI$20+$L440*$AI$21+$M440*$AI$22+$N440*$AI$24)</f>
        <v>-2.6049031149000017</v>
      </c>
      <c r="Q440" s="4">
        <f t="shared" si="165"/>
        <v>7.3910297657258858E-2</v>
      </c>
      <c r="R440" s="4">
        <f t="shared" si="166"/>
        <v>0.14782059531451772</v>
      </c>
      <c r="S440" s="4">
        <f t="shared" si="167"/>
        <v>0.85217940468548226</v>
      </c>
      <c r="T440" s="4">
        <f t="shared" si="168"/>
        <v>-6.9468965957592013E-2</v>
      </c>
      <c r="U440" s="4">
        <f>IF($R440&gt;$X$15,1,0)</f>
        <v>0</v>
      </c>
      <c r="V440" s="4"/>
      <c r="W440" s="4"/>
      <c r="X440" s="4"/>
      <c r="Y440" s="4"/>
      <c r="Z440" s="4"/>
      <c r="AA440" s="4"/>
      <c r="AB440" s="4"/>
      <c r="AC440" s="4"/>
      <c r="AD440" s="4"/>
      <c r="AE440" s="4"/>
      <c r="AF440" s="4"/>
      <c r="AG440" s="4"/>
      <c r="AH440" s="4"/>
      <c r="AI440" s="4"/>
      <c r="AJ440" s="4"/>
    </row>
    <row r="441" spans="1:36" ht="15.75" customHeight="1">
      <c r="A441" s="4">
        <v>0</v>
      </c>
      <c r="B441" s="4">
        <v>48</v>
      </c>
      <c r="C441" s="4">
        <v>1</v>
      </c>
      <c r="D441" s="4">
        <v>1</v>
      </c>
      <c r="E441" s="4">
        <v>10</v>
      </c>
      <c r="F441" s="4">
        <v>0</v>
      </c>
      <c r="G441" s="4">
        <v>0</v>
      </c>
      <c r="H441" s="4">
        <v>1</v>
      </c>
      <c r="I441" s="4">
        <v>268</v>
      </c>
      <c r="J441" s="4">
        <v>117.5</v>
      </c>
      <c r="K441" s="4">
        <v>80</v>
      </c>
      <c r="L441" s="4">
        <v>36.11</v>
      </c>
      <c r="M441" s="4">
        <v>72</v>
      </c>
      <c r="N441" s="4">
        <v>67</v>
      </c>
      <c r="O441" s="4">
        <v>0</v>
      </c>
      <c r="P441" s="5">
        <f>$AI$9+SUMPRODUCT($A441*$AI$10+$B441*$AI$11+$C441*$AI$12+$D441*$AI$13+$E441*$AI$14+$F441*$AI$15+$G441*$AI$16+$H441*$AI$17+$I441*$AI$18+$J441*$AI$19+$K441*$AI$20+$L441*$AI$21+$M441*$AI$22+$N441*$AI$24)</f>
        <v>-2.2560692721000004</v>
      </c>
      <c r="Q441" s="4">
        <f t="shared" si="165"/>
        <v>0.10476146531378527</v>
      </c>
      <c r="R441" s="4">
        <f t="shared" si="166"/>
        <v>0.20952293062757055</v>
      </c>
      <c r="S441" s="4">
        <f t="shared" si="167"/>
        <v>0.79047706937242945</v>
      </c>
      <c r="T441" s="4">
        <f t="shared" si="168"/>
        <v>-0.10211072382090841</v>
      </c>
      <c r="U441" s="4">
        <f>IF($R441&gt;$X$15,1,0)</f>
        <v>0</v>
      </c>
      <c r="V441" s="4"/>
      <c r="W441" s="4"/>
      <c r="X441" s="4"/>
      <c r="Y441" s="4"/>
      <c r="Z441" s="4"/>
      <c r="AA441" s="4"/>
      <c r="AB441" s="4"/>
      <c r="AC441" s="4"/>
      <c r="AD441" s="4"/>
      <c r="AE441" s="4"/>
      <c r="AF441" s="4"/>
      <c r="AG441" s="4"/>
      <c r="AH441" s="4"/>
      <c r="AI441" s="4"/>
      <c r="AJ441" s="4"/>
    </row>
    <row r="442" spans="1:36" ht="15.75" hidden="1" customHeight="1">
      <c r="A442" s="4">
        <v>0</v>
      </c>
      <c r="B442" s="4">
        <v>45</v>
      </c>
      <c r="C442" s="4">
        <v>2</v>
      </c>
      <c r="D442" s="4">
        <v>0</v>
      </c>
      <c r="E442" s="4">
        <v>0</v>
      </c>
      <c r="F442" s="4">
        <v>0</v>
      </c>
      <c r="G442" s="4">
        <v>0</v>
      </c>
      <c r="H442" s="4">
        <v>1</v>
      </c>
      <c r="I442" s="4">
        <v>226</v>
      </c>
      <c r="J442" s="4">
        <v>180</v>
      </c>
      <c r="K442" s="4">
        <v>99</v>
      </c>
      <c r="L442" s="4">
        <v>45.79</v>
      </c>
      <c r="M442" s="4">
        <v>110</v>
      </c>
      <c r="N442" s="3" t="s">
        <v>56</v>
      </c>
      <c r="O442" s="4">
        <v>0</v>
      </c>
      <c r="P442" s="4"/>
      <c r="Q442" s="4"/>
      <c r="R442" s="4"/>
      <c r="S442" s="4"/>
      <c r="T442" s="4"/>
      <c r="U442" s="4"/>
      <c r="V442" s="4"/>
      <c r="W442" s="4"/>
      <c r="X442" s="4"/>
      <c r="Y442" s="4"/>
      <c r="Z442" s="4"/>
      <c r="AA442" s="4"/>
      <c r="AB442" s="4"/>
      <c r="AC442" s="4"/>
      <c r="AD442" s="4"/>
      <c r="AE442" s="4"/>
      <c r="AF442" s="4"/>
      <c r="AG442" s="4"/>
      <c r="AH442" s="4"/>
      <c r="AI442" s="4"/>
      <c r="AJ442" s="4"/>
    </row>
    <row r="443" spans="1:36" ht="15.75" customHeight="1">
      <c r="A443" s="4">
        <v>1</v>
      </c>
      <c r="B443" s="4">
        <v>40</v>
      </c>
      <c r="C443" s="4">
        <v>4</v>
      </c>
      <c r="D443" s="4">
        <v>1</v>
      </c>
      <c r="E443" s="4">
        <v>30</v>
      </c>
      <c r="F443" s="4">
        <v>0</v>
      </c>
      <c r="G443" s="4">
        <v>0</v>
      </c>
      <c r="H443" s="4">
        <v>0</v>
      </c>
      <c r="I443" s="4">
        <v>212</v>
      </c>
      <c r="J443" s="4">
        <v>120</v>
      </c>
      <c r="K443" s="4">
        <v>80</v>
      </c>
      <c r="L443" s="4">
        <v>24.01</v>
      </c>
      <c r="M443" s="4">
        <v>65</v>
      </c>
      <c r="N443" s="4">
        <v>57</v>
      </c>
      <c r="O443" s="4">
        <v>0</v>
      </c>
      <c r="P443" s="5">
        <f>$AI$9+SUMPRODUCT($A443*$AI$10+$B443*$AI$11+$C443*$AI$12+$D443*$AI$13+$E443*$AI$14+$F443*$AI$15+$G443*$AI$16+$H443*$AI$17+$I443*$AI$18+$J443*$AI$19+$K443*$AI$20+$L443*$AI$21+$M443*$AI$22+$N443*$AI$24)</f>
        <v>-2.4507018011000001</v>
      </c>
      <c r="Q443" s="4">
        <f t="shared" ref="Q443:Q444" si="169">EXP($P443)</f>
        <v>8.6233046811336894E-2</v>
      </c>
      <c r="R443" s="4">
        <f t="shared" ref="R443:R444" si="170">Q443/1+Q443</f>
        <v>0.17246609362267379</v>
      </c>
      <c r="S443" s="4">
        <f t="shared" ref="S443:S444" si="171">IF(O443=1,R443,1-R443)</f>
        <v>0.82753390637732616</v>
      </c>
      <c r="T443" s="4">
        <f t="shared" ref="T443:T444" si="172">LOG($S443)</f>
        <v>-8.2214202928798899E-2</v>
      </c>
      <c r="U443" s="4">
        <f>IF($R443&gt;$X$15,1,0)</f>
        <v>0</v>
      </c>
      <c r="V443" s="4"/>
      <c r="W443" s="4"/>
      <c r="X443" s="4"/>
      <c r="Y443" s="4"/>
      <c r="Z443" s="4"/>
      <c r="AA443" s="4"/>
      <c r="AB443" s="4"/>
      <c r="AC443" s="4"/>
      <c r="AD443" s="4"/>
      <c r="AE443" s="4"/>
      <c r="AF443" s="4"/>
      <c r="AG443" s="4"/>
      <c r="AH443" s="4"/>
      <c r="AI443" s="4"/>
      <c r="AJ443" s="4"/>
    </row>
    <row r="444" spans="1:36" ht="15.75" customHeight="1">
      <c r="A444" s="4">
        <v>1</v>
      </c>
      <c r="B444" s="4">
        <v>43</v>
      </c>
      <c r="C444" s="4">
        <v>2</v>
      </c>
      <c r="D444" s="4">
        <v>1</v>
      </c>
      <c r="E444" s="4">
        <v>40</v>
      </c>
      <c r="F444" s="4">
        <v>0</v>
      </c>
      <c r="G444" s="4">
        <v>0</v>
      </c>
      <c r="H444" s="4">
        <v>1</v>
      </c>
      <c r="I444" s="4">
        <v>220</v>
      </c>
      <c r="J444" s="4">
        <v>165</v>
      </c>
      <c r="K444" s="4">
        <v>105</v>
      </c>
      <c r="L444" s="4">
        <v>31.07</v>
      </c>
      <c r="M444" s="4">
        <v>75</v>
      </c>
      <c r="N444" s="4">
        <v>114</v>
      </c>
      <c r="O444" s="4">
        <v>0</v>
      </c>
      <c r="P444" s="5">
        <f>$AI$9+SUMPRODUCT($A444*$AI$10+$B444*$AI$11+$C444*$AI$12+$D444*$AI$13+$E444*$AI$14+$F444*$AI$15+$G444*$AI$16+$H444*$AI$17+$I444*$AI$18+$J444*$AI$19+$K444*$AI$20+$L444*$AI$21+$M444*$AI$22+$N444*$AI$24)</f>
        <v>-0.71175342770000061</v>
      </c>
      <c r="Q444" s="4">
        <f t="shared" si="169"/>
        <v>0.49078289024723054</v>
      </c>
      <c r="R444" s="4">
        <f t="shared" si="170"/>
        <v>0.98156578049446108</v>
      </c>
      <c r="S444" s="4">
        <f t="shared" si="171"/>
        <v>1.8434219505538918E-2</v>
      </c>
      <c r="T444" s="4">
        <f t="shared" si="172"/>
        <v>-1.7343752454521302</v>
      </c>
      <c r="U444" s="4">
        <f>IF($R444&gt;$X$15,1,0)</f>
        <v>1</v>
      </c>
      <c r="V444" s="4"/>
      <c r="W444" s="4"/>
      <c r="X444" s="4"/>
      <c r="Y444" s="4"/>
      <c r="Z444" s="4"/>
      <c r="AA444" s="4"/>
      <c r="AB444" s="4"/>
      <c r="AC444" s="4"/>
      <c r="AD444" s="4"/>
      <c r="AE444" s="4"/>
      <c r="AF444" s="4"/>
      <c r="AG444" s="4"/>
      <c r="AH444" s="4"/>
      <c r="AI444" s="4"/>
      <c r="AJ444" s="4"/>
    </row>
    <row r="445" spans="1:36" ht="15.75" hidden="1" customHeight="1">
      <c r="A445" s="4">
        <v>1</v>
      </c>
      <c r="B445" s="4">
        <v>54</v>
      </c>
      <c r="C445" s="4">
        <v>1</v>
      </c>
      <c r="D445" s="4">
        <v>0</v>
      </c>
      <c r="E445" s="4">
        <v>0</v>
      </c>
      <c r="F445" s="4">
        <v>0</v>
      </c>
      <c r="G445" s="4">
        <v>0</v>
      </c>
      <c r="H445" s="4">
        <v>1</v>
      </c>
      <c r="I445" s="4">
        <v>224</v>
      </c>
      <c r="J445" s="4">
        <v>170</v>
      </c>
      <c r="K445" s="4">
        <v>102</v>
      </c>
      <c r="L445" s="4">
        <v>29.18</v>
      </c>
      <c r="M445" s="4">
        <v>72</v>
      </c>
      <c r="N445" s="3" t="s">
        <v>56</v>
      </c>
      <c r="O445" s="4">
        <v>0</v>
      </c>
      <c r="P445" s="4"/>
      <c r="Q445" s="4"/>
      <c r="R445" s="4"/>
      <c r="S445" s="4"/>
      <c r="T445" s="4"/>
      <c r="U445" s="4"/>
      <c r="V445" s="4"/>
      <c r="W445" s="4"/>
      <c r="X445" s="4"/>
      <c r="Y445" s="4"/>
      <c r="Z445" s="4"/>
      <c r="AA445" s="4"/>
      <c r="AB445" s="4"/>
      <c r="AC445" s="4"/>
      <c r="AD445" s="4"/>
      <c r="AE445" s="4"/>
      <c r="AF445" s="4"/>
      <c r="AG445" s="4"/>
      <c r="AH445" s="4"/>
      <c r="AI445" s="4"/>
      <c r="AJ445" s="4"/>
    </row>
    <row r="446" spans="1:36" ht="15.75" customHeight="1">
      <c r="A446" s="4">
        <v>1</v>
      </c>
      <c r="B446" s="4">
        <v>45</v>
      </c>
      <c r="C446" s="4">
        <v>1</v>
      </c>
      <c r="D446" s="4">
        <v>1</v>
      </c>
      <c r="E446" s="4">
        <v>30</v>
      </c>
      <c r="F446" s="4">
        <v>0</v>
      </c>
      <c r="G446" s="4">
        <v>0</v>
      </c>
      <c r="H446" s="4">
        <v>0</v>
      </c>
      <c r="I446" s="4">
        <v>240</v>
      </c>
      <c r="J446" s="4">
        <v>141</v>
      </c>
      <c r="K446" s="4">
        <v>89</v>
      </c>
      <c r="L446" s="4">
        <v>25.01</v>
      </c>
      <c r="M446" s="4">
        <v>95</v>
      </c>
      <c r="N446" s="4">
        <v>76</v>
      </c>
      <c r="O446" s="4">
        <v>0</v>
      </c>
      <c r="P446" s="5">
        <f>$AI$9+SUMPRODUCT($A446*$AI$10+$B446*$AI$11+$C446*$AI$12+$D446*$AI$13+$E446*$AI$14+$F446*$AI$15+$G446*$AI$16+$H446*$AI$17+$I446*$AI$18+$J446*$AI$19+$K446*$AI$20+$L446*$AI$21+$M446*$AI$22+$N446*$AI$24)</f>
        <v>-1.5913638011</v>
      </c>
      <c r="Q446" s="4">
        <f t="shared" ref="Q446:Q456" si="173">EXP($P446)</f>
        <v>0.20364768732049993</v>
      </c>
      <c r="R446" s="4">
        <f t="shared" ref="R446:R456" si="174">Q446/1+Q446</f>
        <v>0.40729537464099985</v>
      </c>
      <c r="S446" s="4">
        <f t="shared" ref="S446:S456" si="175">IF(O446=1,R446,1-R446)</f>
        <v>0.59270462535900015</v>
      </c>
      <c r="T446" s="4">
        <f t="shared" ref="T446:T456" si="176">LOG($S446)</f>
        <v>-0.22716168359267996</v>
      </c>
      <c r="U446" s="4">
        <f>IF($R446&gt;$X$15,1,0)</f>
        <v>1</v>
      </c>
      <c r="V446" s="4"/>
      <c r="W446" s="4"/>
      <c r="X446" s="4"/>
      <c r="Y446" s="4"/>
      <c r="Z446" s="4"/>
      <c r="AA446" s="4"/>
      <c r="AB446" s="4"/>
      <c r="AC446" s="4"/>
      <c r="AD446" s="4"/>
      <c r="AE446" s="4"/>
      <c r="AF446" s="4"/>
      <c r="AG446" s="4"/>
      <c r="AH446" s="4"/>
      <c r="AI446" s="4"/>
      <c r="AJ446" s="4"/>
    </row>
    <row r="447" spans="1:36" ht="15.75" customHeight="1">
      <c r="A447" s="4">
        <v>1</v>
      </c>
      <c r="B447" s="4">
        <v>36</v>
      </c>
      <c r="C447" s="4">
        <v>2</v>
      </c>
      <c r="D447" s="4">
        <v>1</v>
      </c>
      <c r="E447" s="4">
        <v>20</v>
      </c>
      <c r="F447" s="4">
        <v>0</v>
      </c>
      <c r="G447" s="4">
        <v>0</v>
      </c>
      <c r="H447" s="4">
        <v>0</v>
      </c>
      <c r="I447" s="4">
        <v>226</v>
      </c>
      <c r="J447" s="4">
        <v>124</v>
      </c>
      <c r="K447" s="4">
        <v>76</v>
      </c>
      <c r="L447" s="4">
        <v>25.84</v>
      </c>
      <c r="M447" s="4">
        <v>75</v>
      </c>
      <c r="N447" s="4">
        <v>70</v>
      </c>
      <c r="O447" s="4">
        <v>0</v>
      </c>
      <c r="P447" s="5">
        <f>$AI$9+SUMPRODUCT($A447*$AI$10+$B447*$AI$11+$C447*$AI$12+$D447*$AI$13+$E447*$AI$14+$F447*$AI$15+$G447*$AI$16+$H447*$AI$17+$I447*$AI$18+$J447*$AI$19+$K447*$AI$20+$L447*$AI$21+$M447*$AI$22+$N447*$AI$24)</f>
        <v>-2.6031479624000013</v>
      </c>
      <c r="Q447" s="4">
        <f t="shared" si="173"/>
        <v>7.4040135410164978E-2</v>
      </c>
      <c r="R447" s="4">
        <f t="shared" si="174"/>
        <v>0.14808027082032996</v>
      </c>
      <c r="S447" s="4">
        <f t="shared" si="175"/>
        <v>0.85191972917967007</v>
      </c>
      <c r="T447" s="4">
        <f t="shared" si="176"/>
        <v>-6.960132403217982E-2</v>
      </c>
      <c r="U447" s="4">
        <f>IF($R447&gt;$X$15,1,0)</f>
        <v>0</v>
      </c>
      <c r="V447" s="4"/>
      <c r="W447" s="4"/>
      <c r="X447" s="4"/>
      <c r="Y447" s="4"/>
      <c r="Z447" s="4"/>
      <c r="AA447" s="4"/>
      <c r="AB447" s="4"/>
      <c r="AC447" s="4"/>
      <c r="AD447" s="4"/>
      <c r="AE447" s="4"/>
      <c r="AF447" s="4"/>
      <c r="AG447" s="4"/>
      <c r="AH447" s="4"/>
      <c r="AI447" s="4"/>
      <c r="AJ447" s="4"/>
    </row>
    <row r="448" spans="1:36" ht="15.75" customHeight="1">
      <c r="A448" s="4">
        <v>1</v>
      </c>
      <c r="B448" s="4">
        <v>63</v>
      </c>
      <c r="C448" s="4">
        <v>1</v>
      </c>
      <c r="D448" s="4">
        <v>0</v>
      </c>
      <c r="E448" s="4">
        <v>0</v>
      </c>
      <c r="F448" s="4">
        <v>0</v>
      </c>
      <c r="G448" s="4">
        <v>0</v>
      </c>
      <c r="H448" s="4">
        <v>0</v>
      </c>
      <c r="I448" s="4">
        <v>237</v>
      </c>
      <c r="J448" s="4">
        <v>113</v>
      </c>
      <c r="K448" s="4">
        <v>80</v>
      </c>
      <c r="L448" s="4">
        <v>27.61</v>
      </c>
      <c r="M448" s="4">
        <v>90</v>
      </c>
      <c r="N448" s="4">
        <v>71</v>
      </c>
      <c r="O448" s="4">
        <v>0</v>
      </c>
      <c r="P448" s="5">
        <f>$AI$9+SUMPRODUCT($A448*$AI$10+$B448*$AI$11+$C448*$AI$12+$D448*$AI$13+$E448*$AI$14+$F448*$AI$15+$G448*$AI$16+$H448*$AI$17+$I448*$AI$18+$J448*$AI$19+$K448*$AI$20+$L448*$AI$21+$M448*$AI$22+$N448*$AI$24)</f>
        <v>-1.4610170671000002</v>
      </c>
      <c r="Q448" s="4">
        <f t="shared" si="173"/>
        <v>0.23200019493015372</v>
      </c>
      <c r="R448" s="4">
        <f t="shared" si="174"/>
        <v>0.46400038986030745</v>
      </c>
      <c r="S448" s="4">
        <f t="shared" si="175"/>
        <v>0.53599961013969255</v>
      </c>
      <c r="T448" s="4">
        <f t="shared" si="176"/>
        <v>-0.27083552619200946</v>
      </c>
      <c r="U448" s="4">
        <f>IF($R448&gt;$X$15,1,0)</f>
        <v>1</v>
      </c>
      <c r="V448" s="4"/>
      <c r="W448" s="4"/>
      <c r="X448" s="4"/>
      <c r="Y448" s="4"/>
      <c r="Z448" s="4"/>
      <c r="AA448" s="4"/>
      <c r="AB448" s="4"/>
      <c r="AC448" s="4"/>
      <c r="AD448" s="4"/>
      <c r="AE448" s="4"/>
      <c r="AF448" s="4"/>
      <c r="AG448" s="4"/>
      <c r="AH448" s="4"/>
      <c r="AI448" s="4"/>
      <c r="AJ448" s="4"/>
    </row>
    <row r="449" spans="1:36" ht="15.75" customHeight="1">
      <c r="A449" s="4">
        <v>0</v>
      </c>
      <c r="B449" s="4">
        <v>33</v>
      </c>
      <c r="C449" s="4">
        <v>3</v>
      </c>
      <c r="D449" s="4">
        <v>1</v>
      </c>
      <c r="E449" s="4">
        <v>15</v>
      </c>
      <c r="F449" s="4">
        <v>0</v>
      </c>
      <c r="G449" s="4">
        <v>0</v>
      </c>
      <c r="H449" s="4">
        <v>0</v>
      </c>
      <c r="I449" s="4">
        <v>199</v>
      </c>
      <c r="J449" s="4">
        <v>116</v>
      </c>
      <c r="K449" s="4">
        <v>81</v>
      </c>
      <c r="L449" s="4">
        <v>21.61</v>
      </c>
      <c r="M449" s="4">
        <v>75</v>
      </c>
      <c r="N449" s="4">
        <v>93</v>
      </c>
      <c r="O449" s="4">
        <v>0</v>
      </c>
      <c r="P449" s="5">
        <f>$AI$9+SUMPRODUCT($A449*$AI$10+$B449*$AI$11+$C449*$AI$12+$D449*$AI$13+$E449*$AI$14+$F449*$AI$15+$G449*$AI$16+$H449*$AI$17+$I449*$AI$18+$J449*$AI$19+$K449*$AI$20+$L449*$AI$21+$M449*$AI$22+$N449*$AI$24)</f>
        <v>-3.5532583471000017</v>
      </c>
      <c r="Q449" s="4">
        <f t="shared" si="173"/>
        <v>2.8631197124692934E-2</v>
      </c>
      <c r="R449" s="4">
        <f t="shared" si="174"/>
        <v>5.7262394249385867E-2</v>
      </c>
      <c r="S449" s="4">
        <f t="shared" si="175"/>
        <v>0.94273760575061416</v>
      </c>
      <c r="T449" s="4">
        <f t="shared" si="176"/>
        <v>-2.5609168590333936E-2</v>
      </c>
      <c r="U449" s="4">
        <f>IF($R449&gt;$X$15,1,0)</f>
        <v>0</v>
      </c>
      <c r="V449" s="4"/>
      <c r="W449" s="4"/>
      <c r="X449" s="4"/>
      <c r="Y449" s="4"/>
      <c r="Z449" s="4"/>
      <c r="AA449" s="4"/>
      <c r="AB449" s="4"/>
      <c r="AC449" s="4"/>
      <c r="AD449" s="4"/>
      <c r="AE449" s="4"/>
      <c r="AF449" s="4"/>
      <c r="AG449" s="4"/>
      <c r="AH449" s="4"/>
      <c r="AI449" s="4"/>
      <c r="AJ449" s="4"/>
    </row>
    <row r="450" spans="1:36" ht="15.75" customHeight="1">
      <c r="A450" s="4">
        <v>0</v>
      </c>
      <c r="B450" s="4">
        <v>56</v>
      </c>
      <c r="C450" s="4">
        <v>1</v>
      </c>
      <c r="D450" s="4">
        <v>0</v>
      </c>
      <c r="E450" s="4">
        <v>0</v>
      </c>
      <c r="F450" s="4">
        <v>0</v>
      </c>
      <c r="G450" s="4">
        <v>0</v>
      </c>
      <c r="H450" s="4">
        <v>1</v>
      </c>
      <c r="I450" s="4">
        <v>206</v>
      </c>
      <c r="J450" s="4">
        <v>140</v>
      </c>
      <c r="K450" s="4">
        <v>87</v>
      </c>
      <c r="L450" s="4">
        <v>27.72</v>
      </c>
      <c r="M450" s="4">
        <v>60</v>
      </c>
      <c r="N450" s="4">
        <v>85</v>
      </c>
      <c r="O450" s="4">
        <v>0</v>
      </c>
      <c r="P450" s="5">
        <f>$AI$9+SUMPRODUCT($A450*$AI$10+$B450*$AI$11+$C450*$AI$12+$D450*$AI$13+$E450*$AI$14+$F450*$AI$15+$G450*$AI$16+$H450*$AI$17+$I450*$AI$18+$J450*$AI$19+$K450*$AI$20+$L450*$AI$21+$M450*$AI$22+$N450*$AI$24)</f>
        <v>-1.7107003792000004</v>
      </c>
      <c r="Q450" s="4">
        <f t="shared" si="173"/>
        <v>0.18073916232776818</v>
      </c>
      <c r="R450" s="4">
        <f t="shared" si="174"/>
        <v>0.36147832465553636</v>
      </c>
      <c r="S450" s="4">
        <f t="shared" si="175"/>
        <v>0.63852167534446358</v>
      </c>
      <c r="T450" s="4">
        <f t="shared" si="176"/>
        <v>-0.19482435553021918</v>
      </c>
      <c r="U450" s="4">
        <f>IF($R450&gt;$X$15,1,0)</f>
        <v>0</v>
      </c>
      <c r="V450" s="4"/>
      <c r="W450" s="4"/>
      <c r="X450" s="4"/>
      <c r="Y450" s="4"/>
      <c r="Z450" s="4"/>
      <c r="AA450" s="4"/>
      <c r="AB450" s="4"/>
      <c r="AC450" s="4"/>
      <c r="AD450" s="4"/>
      <c r="AE450" s="4"/>
      <c r="AF450" s="4"/>
      <c r="AG450" s="4"/>
      <c r="AH450" s="4"/>
      <c r="AI450" s="4"/>
      <c r="AJ450" s="4"/>
    </row>
    <row r="451" spans="1:36" ht="15.75" customHeight="1">
      <c r="A451" s="4">
        <v>0</v>
      </c>
      <c r="B451" s="4">
        <v>43</v>
      </c>
      <c r="C451" s="4">
        <v>4</v>
      </c>
      <c r="D451" s="4">
        <v>1</v>
      </c>
      <c r="E451" s="4">
        <v>20</v>
      </c>
      <c r="F451" s="4">
        <v>0</v>
      </c>
      <c r="G451" s="4">
        <v>0</v>
      </c>
      <c r="H451" s="4">
        <v>0</v>
      </c>
      <c r="I451" s="4">
        <v>265</v>
      </c>
      <c r="J451" s="4">
        <v>107</v>
      </c>
      <c r="K451" s="4">
        <v>68</v>
      </c>
      <c r="L451" s="4">
        <v>21.08</v>
      </c>
      <c r="M451" s="4">
        <v>90</v>
      </c>
      <c r="N451" s="4">
        <v>95</v>
      </c>
      <c r="O451" s="4">
        <v>0</v>
      </c>
      <c r="P451" s="5">
        <f>$AI$9+SUMPRODUCT($A451*$AI$10+$B451*$AI$11+$C451*$AI$12+$D451*$AI$13+$E451*$AI$14+$F451*$AI$15+$G451*$AI$16+$H451*$AI$17+$I451*$AI$18+$J451*$AI$19+$K451*$AI$20+$L451*$AI$21+$M451*$AI$22+$N451*$AI$24)</f>
        <v>-2.8453051788000003</v>
      </c>
      <c r="Q451" s="4">
        <f t="shared" si="173"/>
        <v>5.8116528100924859E-2</v>
      </c>
      <c r="R451" s="4">
        <f t="shared" si="174"/>
        <v>0.11623305620184972</v>
      </c>
      <c r="S451" s="4">
        <f t="shared" si="175"/>
        <v>0.88376694379815024</v>
      </c>
      <c r="T451" s="4">
        <f t="shared" si="176"/>
        <v>-5.3662246714140924E-2</v>
      </c>
      <c r="U451" s="4">
        <f>IF($R451&gt;$X$15,1,0)</f>
        <v>0</v>
      </c>
      <c r="V451" s="4"/>
      <c r="W451" s="4"/>
      <c r="X451" s="4"/>
      <c r="Y451" s="4"/>
      <c r="Z451" s="4"/>
      <c r="AA451" s="4"/>
      <c r="AB451" s="4"/>
      <c r="AC451" s="4"/>
      <c r="AD451" s="4"/>
      <c r="AE451" s="4"/>
      <c r="AF451" s="4"/>
      <c r="AG451" s="4"/>
      <c r="AH451" s="4"/>
      <c r="AI451" s="4"/>
      <c r="AJ451" s="4"/>
    </row>
    <row r="452" spans="1:36" ht="15.75" customHeight="1">
      <c r="A452" s="4">
        <v>0</v>
      </c>
      <c r="B452" s="4">
        <v>60</v>
      </c>
      <c r="C452" s="4">
        <v>1</v>
      </c>
      <c r="D452" s="4">
        <v>0</v>
      </c>
      <c r="E452" s="4">
        <v>0</v>
      </c>
      <c r="F452" s="4">
        <v>0</v>
      </c>
      <c r="G452" s="4">
        <v>0</v>
      </c>
      <c r="H452" s="4">
        <v>0</v>
      </c>
      <c r="I452" s="4">
        <v>260</v>
      </c>
      <c r="J452" s="4">
        <v>95.5</v>
      </c>
      <c r="K452" s="4">
        <v>59</v>
      </c>
      <c r="L452" s="4">
        <v>25.94</v>
      </c>
      <c r="M452" s="4">
        <v>90</v>
      </c>
      <c r="N452" s="4">
        <v>160</v>
      </c>
      <c r="O452" s="4">
        <v>0</v>
      </c>
      <c r="P452" s="5">
        <f>$AI$9+SUMPRODUCT($A452*$AI$10+$B452*$AI$11+$C452*$AI$12+$D452*$AI$13+$E452*$AI$14+$F452*$AI$15+$G452*$AI$16+$H452*$AI$17+$I452*$AI$18+$J452*$AI$19+$K452*$AI$20+$L452*$AI$21+$M452*$AI$22+$N452*$AI$24)</f>
        <v>-1.6965775333999993</v>
      </c>
      <c r="Q452" s="4">
        <f t="shared" si="173"/>
        <v>0.18330982344521699</v>
      </c>
      <c r="R452" s="4">
        <f t="shared" si="174"/>
        <v>0.36661964689043397</v>
      </c>
      <c r="S452" s="4">
        <f t="shared" si="175"/>
        <v>0.63338035310956609</v>
      </c>
      <c r="T452" s="4">
        <f t="shared" si="176"/>
        <v>-0.19833541218045742</v>
      </c>
      <c r="U452" s="4">
        <f>IF($R452&gt;$X$15,1,0)</f>
        <v>0</v>
      </c>
      <c r="V452" s="4"/>
      <c r="W452" s="4"/>
      <c r="X452" s="4"/>
      <c r="Y452" s="4"/>
      <c r="Z452" s="4"/>
      <c r="AA452" s="4"/>
      <c r="AB452" s="4"/>
      <c r="AC452" s="4"/>
      <c r="AD452" s="4"/>
      <c r="AE452" s="4"/>
      <c r="AF452" s="4"/>
      <c r="AG452" s="4"/>
      <c r="AH452" s="4"/>
      <c r="AI452" s="4"/>
      <c r="AJ452" s="4"/>
    </row>
    <row r="453" spans="1:36" ht="15.75" customHeight="1">
      <c r="A453" s="4">
        <v>1</v>
      </c>
      <c r="B453" s="4">
        <v>44</v>
      </c>
      <c r="C453" s="4">
        <v>3</v>
      </c>
      <c r="D453" s="4">
        <v>0</v>
      </c>
      <c r="E453" s="4">
        <v>0</v>
      </c>
      <c r="F453" s="4">
        <v>0</v>
      </c>
      <c r="G453" s="4">
        <v>0</v>
      </c>
      <c r="H453" s="4">
        <v>0</v>
      </c>
      <c r="I453" s="4">
        <v>243</v>
      </c>
      <c r="J453" s="4">
        <v>146</v>
      </c>
      <c r="K453" s="4">
        <v>91</v>
      </c>
      <c r="L453" s="4">
        <v>26.72</v>
      </c>
      <c r="M453" s="4">
        <v>80</v>
      </c>
      <c r="N453" s="4">
        <v>104</v>
      </c>
      <c r="O453" s="4">
        <v>0</v>
      </c>
      <c r="P453" s="5">
        <f>$AI$9+SUMPRODUCT($A453*$AI$10+$B453*$AI$11+$C453*$AI$12+$D453*$AI$13+$E453*$AI$14+$F453*$AI$15+$G453*$AI$16+$H453*$AI$17+$I453*$AI$18+$J453*$AI$19+$K453*$AI$20+$L453*$AI$21+$M453*$AI$22+$N453*$AI$24)</f>
        <v>-2.0179079692000013</v>
      </c>
      <c r="Q453" s="4">
        <f t="shared" si="173"/>
        <v>0.13293327489087611</v>
      </c>
      <c r="R453" s="4">
        <f t="shared" si="174"/>
        <v>0.26586654978175223</v>
      </c>
      <c r="S453" s="4">
        <f t="shared" si="175"/>
        <v>0.73413345021824772</v>
      </c>
      <c r="T453" s="4">
        <f t="shared" si="176"/>
        <v>-0.13422498718827169</v>
      </c>
      <c r="U453" s="4">
        <f>IF($R453&gt;$X$15,1,0)</f>
        <v>0</v>
      </c>
      <c r="V453" s="4"/>
      <c r="W453" s="4"/>
      <c r="X453" s="4"/>
      <c r="Y453" s="4"/>
      <c r="Z453" s="4"/>
      <c r="AA453" s="4"/>
      <c r="AB453" s="4"/>
      <c r="AC453" s="4"/>
      <c r="AD453" s="4"/>
      <c r="AE453" s="4"/>
      <c r="AF453" s="4"/>
      <c r="AG453" s="4"/>
      <c r="AH453" s="4"/>
      <c r="AI453" s="4"/>
      <c r="AJ453" s="4"/>
    </row>
    <row r="454" spans="1:36" ht="15.75" customHeight="1">
      <c r="A454" s="4">
        <v>1</v>
      </c>
      <c r="B454" s="4">
        <v>61</v>
      </c>
      <c r="C454" s="4">
        <v>4</v>
      </c>
      <c r="D454" s="4">
        <v>1</v>
      </c>
      <c r="E454" s="4">
        <v>10</v>
      </c>
      <c r="F454" s="4">
        <v>0</v>
      </c>
      <c r="G454" s="4">
        <v>0</v>
      </c>
      <c r="H454" s="4">
        <v>0</v>
      </c>
      <c r="I454" s="4">
        <v>258</v>
      </c>
      <c r="J454" s="4">
        <v>130</v>
      </c>
      <c r="K454" s="4">
        <v>70</v>
      </c>
      <c r="L454" s="4">
        <v>24.35</v>
      </c>
      <c r="M454" s="4">
        <v>67</v>
      </c>
      <c r="N454" s="4">
        <v>78</v>
      </c>
      <c r="O454" s="4">
        <v>0</v>
      </c>
      <c r="P454" s="5">
        <f>$AI$9+SUMPRODUCT($A454*$AI$10+$B454*$AI$11+$C454*$AI$12+$D454*$AI$13+$E454*$AI$14+$F454*$AI$15+$G454*$AI$16+$H454*$AI$17+$I454*$AI$18+$J454*$AI$19+$K454*$AI$20+$L454*$AI$21+$M454*$AI$22+$N454*$AI$24)</f>
        <v>-1.0244651885000007</v>
      </c>
      <c r="Q454" s="4">
        <f t="shared" si="173"/>
        <v>0.35898840520304026</v>
      </c>
      <c r="R454" s="4">
        <f t="shared" si="174"/>
        <v>0.71797681040608052</v>
      </c>
      <c r="S454" s="4">
        <f t="shared" si="175"/>
        <v>0.28202318959391948</v>
      </c>
      <c r="T454" s="4">
        <f t="shared" si="176"/>
        <v>-0.54971517998343111</v>
      </c>
      <c r="U454" s="4">
        <f>IF($R454&gt;$X$15,1,0)</f>
        <v>1</v>
      </c>
      <c r="V454" s="4"/>
      <c r="W454" s="4"/>
      <c r="X454" s="4"/>
      <c r="Y454" s="4"/>
      <c r="Z454" s="4"/>
      <c r="AA454" s="4"/>
      <c r="AB454" s="4"/>
      <c r="AC454" s="4"/>
      <c r="AD454" s="4"/>
      <c r="AE454" s="4"/>
      <c r="AF454" s="4"/>
      <c r="AG454" s="4"/>
      <c r="AH454" s="4"/>
      <c r="AI454" s="4"/>
      <c r="AJ454" s="4"/>
    </row>
    <row r="455" spans="1:36" ht="15.75" customHeight="1">
      <c r="A455" s="4">
        <v>1</v>
      </c>
      <c r="B455" s="4">
        <v>61</v>
      </c>
      <c r="C455" s="4">
        <v>1</v>
      </c>
      <c r="D455" s="4">
        <v>0</v>
      </c>
      <c r="E455" s="4">
        <v>0</v>
      </c>
      <c r="F455" s="4">
        <v>0</v>
      </c>
      <c r="G455" s="4">
        <v>0</v>
      </c>
      <c r="H455" s="4">
        <v>1</v>
      </c>
      <c r="I455" s="4">
        <v>182</v>
      </c>
      <c r="J455" s="4">
        <v>209</v>
      </c>
      <c r="K455" s="4">
        <v>133</v>
      </c>
      <c r="L455" s="4">
        <v>30.77</v>
      </c>
      <c r="M455" s="4">
        <v>65</v>
      </c>
      <c r="N455" s="4">
        <v>75</v>
      </c>
      <c r="O455" s="4">
        <v>0</v>
      </c>
      <c r="P455" s="5">
        <f>$AI$9+SUMPRODUCT($A455*$AI$10+$B455*$AI$11+$C455*$AI$12+$D455*$AI$13+$E455*$AI$14+$F455*$AI$15+$G455*$AI$16+$H455*$AI$17+$I455*$AI$18+$J455*$AI$19+$K455*$AI$20+$L455*$AI$21+$M455*$AI$22+$N455*$AI$24)</f>
        <v>-9.07833047000004E-2</v>
      </c>
      <c r="Q455" s="4">
        <f t="shared" si="173"/>
        <v>0.91321557898380179</v>
      </c>
      <c r="R455" s="4">
        <f t="shared" si="174"/>
        <v>1.8264311579676036</v>
      </c>
      <c r="S455" s="4">
        <f t="shared" si="175"/>
        <v>-0.82643115796760358</v>
      </c>
      <c r="T455" s="4" t="e">
        <f t="shared" si="176"/>
        <v>#NUM!</v>
      </c>
      <c r="U455" s="4">
        <f>IF($R455&gt;$X$15,1,0)</f>
        <v>1</v>
      </c>
      <c r="V455" s="4"/>
      <c r="W455" s="4"/>
      <c r="X455" s="4"/>
      <c r="Y455" s="4"/>
      <c r="Z455" s="4"/>
      <c r="AA455" s="4"/>
      <c r="AB455" s="4"/>
      <c r="AC455" s="4"/>
      <c r="AD455" s="4"/>
      <c r="AE455" s="4"/>
      <c r="AF455" s="4"/>
      <c r="AG455" s="4"/>
      <c r="AH455" s="4"/>
      <c r="AI455" s="4"/>
      <c r="AJ455" s="4"/>
    </row>
    <row r="456" spans="1:36" ht="15.75" customHeight="1">
      <c r="A456" s="4">
        <v>1</v>
      </c>
      <c r="B456" s="4">
        <v>46</v>
      </c>
      <c r="C456" s="4">
        <v>4</v>
      </c>
      <c r="D456" s="4">
        <v>1</v>
      </c>
      <c r="E456" s="4">
        <v>45</v>
      </c>
      <c r="F456" s="4">
        <v>0</v>
      </c>
      <c r="G456" s="4">
        <v>0</v>
      </c>
      <c r="H456" s="4">
        <v>0</v>
      </c>
      <c r="I456" s="4">
        <v>209</v>
      </c>
      <c r="J456" s="4">
        <v>112.5</v>
      </c>
      <c r="K456" s="4">
        <v>65</v>
      </c>
      <c r="L456" s="4">
        <v>27.48</v>
      </c>
      <c r="M456" s="4">
        <v>75</v>
      </c>
      <c r="N456" s="4">
        <v>78</v>
      </c>
      <c r="O456" s="4">
        <v>0</v>
      </c>
      <c r="P456" s="5">
        <f>$AI$9+SUMPRODUCT($A456*$AI$10+$B456*$AI$11+$C456*$AI$12+$D456*$AI$13+$E456*$AI$14+$F456*$AI$15+$G456*$AI$16+$H456*$AI$17+$I456*$AI$18+$J456*$AI$19+$K456*$AI$20+$L456*$AI$21+$M456*$AI$22+$N456*$AI$24)</f>
        <v>-1.717031532800001</v>
      </c>
      <c r="Q456" s="4">
        <f t="shared" si="173"/>
        <v>0.1795984896267519</v>
      </c>
      <c r="R456" s="4">
        <f t="shared" si="174"/>
        <v>0.3591969792535038</v>
      </c>
      <c r="S456" s="4">
        <f t="shared" si="175"/>
        <v>0.6408030207464962</v>
      </c>
      <c r="T456" s="4">
        <f t="shared" si="176"/>
        <v>-0.19327544965408969</v>
      </c>
      <c r="U456" s="4">
        <f>IF($R456&gt;$X$15,1,0)</f>
        <v>0</v>
      </c>
      <c r="V456" s="4"/>
      <c r="W456" s="4"/>
      <c r="X456" s="4"/>
      <c r="Y456" s="4"/>
      <c r="Z456" s="4"/>
      <c r="AA456" s="4"/>
      <c r="AB456" s="4"/>
      <c r="AC456" s="4"/>
      <c r="AD456" s="4"/>
      <c r="AE456" s="4"/>
      <c r="AF456" s="4"/>
      <c r="AG456" s="4"/>
      <c r="AH456" s="4"/>
      <c r="AI456" s="4"/>
      <c r="AJ456" s="4"/>
    </row>
    <row r="457" spans="1:36" ht="15.75" hidden="1" customHeight="1">
      <c r="A457" s="4">
        <v>1</v>
      </c>
      <c r="B457" s="4">
        <v>38</v>
      </c>
      <c r="C457" s="4">
        <v>4</v>
      </c>
      <c r="D457" s="4">
        <v>1</v>
      </c>
      <c r="E457" s="4">
        <v>10</v>
      </c>
      <c r="F457" s="4">
        <v>0</v>
      </c>
      <c r="G457" s="4">
        <v>0</v>
      </c>
      <c r="H457" s="4">
        <v>0</v>
      </c>
      <c r="I457" s="4">
        <v>168</v>
      </c>
      <c r="J457" s="4">
        <v>113</v>
      </c>
      <c r="K457" s="4">
        <v>69.5</v>
      </c>
      <c r="L457" s="4">
        <v>23.68</v>
      </c>
      <c r="M457" s="4">
        <v>58</v>
      </c>
      <c r="N457" s="3" t="s">
        <v>56</v>
      </c>
      <c r="O457" s="4">
        <v>1</v>
      </c>
      <c r="P457" s="4"/>
      <c r="Q457" s="4"/>
      <c r="R457" s="4"/>
      <c r="S457" s="4"/>
      <c r="T457" s="4"/>
      <c r="U457" s="4"/>
      <c r="V457" s="4"/>
      <c r="W457" s="4"/>
      <c r="X457" s="4"/>
      <c r="Y457" s="4"/>
      <c r="Z457" s="4"/>
      <c r="AA457" s="4"/>
      <c r="AB457" s="4"/>
      <c r="AC457" s="4"/>
      <c r="AD457" s="4"/>
      <c r="AE457" s="4"/>
      <c r="AF457" s="4"/>
      <c r="AG457" s="4"/>
      <c r="AH457" s="4"/>
      <c r="AI457" s="4"/>
      <c r="AJ457" s="4"/>
    </row>
    <row r="458" spans="1:36" ht="15.75" customHeight="1">
      <c r="A458" s="4">
        <v>0</v>
      </c>
      <c r="B458" s="4">
        <v>48</v>
      </c>
      <c r="C458" s="4">
        <v>3</v>
      </c>
      <c r="D458" s="4">
        <v>1</v>
      </c>
      <c r="E458" s="4">
        <v>10</v>
      </c>
      <c r="F458" s="4">
        <v>0</v>
      </c>
      <c r="G458" s="4">
        <v>0</v>
      </c>
      <c r="H458" s="4">
        <v>0</v>
      </c>
      <c r="I458" s="4">
        <v>266</v>
      </c>
      <c r="J458" s="4">
        <v>115</v>
      </c>
      <c r="K458" s="4">
        <v>75</v>
      </c>
      <c r="L458" s="4">
        <v>31.16</v>
      </c>
      <c r="M458" s="4">
        <v>75</v>
      </c>
      <c r="N458" s="4">
        <v>90</v>
      </c>
      <c r="O458" s="4">
        <v>0</v>
      </c>
      <c r="P458" s="5">
        <f>$AI$9+SUMPRODUCT($A458*$AI$10+$B458*$AI$11+$C458*$AI$12+$D458*$AI$13+$E458*$AI$14+$F458*$AI$15+$G458*$AI$16+$H458*$AI$17+$I458*$AI$18+$J458*$AI$19+$K458*$AI$20+$L458*$AI$21+$M458*$AI$22+$N458*$AI$24)</f>
        <v>-2.4833355876000018</v>
      </c>
      <c r="Q458" s="4">
        <f t="shared" ref="Q458:Q463" si="177">EXP($P458)</f>
        <v>8.3464358079395312E-2</v>
      </c>
      <c r="R458" s="4">
        <f t="shared" ref="R458:R463" si="178">Q458/1+Q458</f>
        <v>0.16692871615879062</v>
      </c>
      <c r="S458" s="4">
        <f t="shared" ref="S458:S463" si="179">IF(O458=1,R458,1-R458)</f>
        <v>0.83307128384120932</v>
      </c>
      <c r="T458" s="4">
        <f t="shared" ref="T458:T463" si="180">LOG($S458)</f>
        <v>-7.931783550276697E-2</v>
      </c>
      <c r="U458" s="4">
        <f>IF($R458&gt;$X$15,1,0)</f>
        <v>0</v>
      </c>
      <c r="V458" s="4"/>
      <c r="W458" s="4"/>
      <c r="X458" s="4"/>
      <c r="Y458" s="4"/>
      <c r="Z458" s="4"/>
      <c r="AA458" s="4"/>
      <c r="AB458" s="4"/>
      <c r="AC458" s="4"/>
      <c r="AD458" s="4"/>
      <c r="AE458" s="4"/>
      <c r="AF458" s="4"/>
      <c r="AG458" s="4"/>
      <c r="AH458" s="4"/>
      <c r="AI458" s="4"/>
      <c r="AJ458" s="4"/>
    </row>
    <row r="459" spans="1:36" ht="15.75" customHeight="1">
      <c r="A459" s="4">
        <v>0</v>
      </c>
      <c r="B459" s="4">
        <v>55</v>
      </c>
      <c r="C459" s="4">
        <v>3</v>
      </c>
      <c r="D459" s="4">
        <v>0</v>
      </c>
      <c r="E459" s="4">
        <v>0</v>
      </c>
      <c r="F459" s="4">
        <v>0</v>
      </c>
      <c r="G459" s="4">
        <v>0</v>
      </c>
      <c r="H459" s="4">
        <v>0</v>
      </c>
      <c r="I459" s="4">
        <v>210</v>
      </c>
      <c r="J459" s="4">
        <v>112</v>
      </c>
      <c r="K459" s="4">
        <v>76</v>
      </c>
      <c r="L459" s="4">
        <v>20.53</v>
      </c>
      <c r="M459" s="4">
        <v>71</v>
      </c>
      <c r="N459" s="4">
        <v>65</v>
      </c>
      <c r="O459" s="4">
        <v>0</v>
      </c>
      <c r="P459" s="5">
        <f>$AI$9+SUMPRODUCT($A459*$AI$10+$B459*$AI$11+$C459*$AI$12+$D459*$AI$13+$E459*$AI$14+$F459*$AI$15+$G459*$AI$16+$H459*$AI$17+$I459*$AI$18+$J459*$AI$19+$K459*$AI$20+$L459*$AI$21+$M459*$AI$22+$N459*$AI$24)</f>
        <v>-2.7105677183000001</v>
      </c>
      <c r="Q459" s="4">
        <f t="shared" si="177"/>
        <v>6.6499043272734065E-2</v>
      </c>
      <c r="R459" s="4">
        <f t="shared" si="178"/>
        <v>0.13299808654546813</v>
      </c>
      <c r="S459" s="4">
        <f t="shared" si="179"/>
        <v>0.86700191345453193</v>
      </c>
      <c r="T459" s="4">
        <f t="shared" si="180"/>
        <v>-6.1979944044173112E-2</v>
      </c>
      <c r="U459" s="4">
        <f>IF($R459&gt;$X$15,1,0)</f>
        <v>0</v>
      </c>
      <c r="V459" s="4"/>
      <c r="W459" s="4"/>
      <c r="X459" s="4"/>
      <c r="Y459" s="4"/>
      <c r="Z459" s="4"/>
      <c r="AA459" s="4"/>
      <c r="AB459" s="4"/>
      <c r="AC459" s="4"/>
      <c r="AD459" s="4"/>
      <c r="AE459" s="4"/>
      <c r="AF459" s="4"/>
      <c r="AG459" s="4"/>
      <c r="AH459" s="4"/>
      <c r="AI459" s="4"/>
      <c r="AJ459" s="4"/>
    </row>
    <row r="460" spans="1:36" ht="15.75" customHeight="1">
      <c r="A460" s="4">
        <v>0</v>
      </c>
      <c r="B460" s="4">
        <v>50</v>
      </c>
      <c r="C460" s="4">
        <v>2</v>
      </c>
      <c r="D460" s="4">
        <v>1</v>
      </c>
      <c r="E460" s="4">
        <v>8</v>
      </c>
      <c r="F460" s="4">
        <v>0</v>
      </c>
      <c r="G460" s="4">
        <v>0</v>
      </c>
      <c r="H460" s="4">
        <v>0</v>
      </c>
      <c r="I460" s="4">
        <v>292</v>
      </c>
      <c r="J460" s="4">
        <v>132</v>
      </c>
      <c r="K460" s="4">
        <v>82</v>
      </c>
      <c r="L460" s="4">
        <v>22.54</v>
      </c>
      <c r="M460" s="4">
        <v>80</v>
      </c>
      <c r="N460" s="4">
        <v>110</v>
      </c>
      <c r="O460" s="4">
        <v>0</v>
      </c>
      <c r="P460" s="5">
        <f>$AI$9+SUMPRODUCT($A460*$AI$10+$B460*$AI$11+$C460*$AI$12+$D460*$AI$13+$E460*$AI$14+$F460*$AI$15+$G460*$AI$16+$H460*$AI$17+$I460*$AI$18+$J460*$AI$19+$K460*$AI$20+$L460*$AI$21+$M460*$AI$22+$N460*$AI$24)</f>
        <v>-1.979285839400001</v>
      </c>
      <c r="Q460" s="4">
        <f t="shared" si="177"/>
        <v>0.1381678761380418</v>
      </c>
      <c r="R460" s="4">
        <f t="shared" si="178"/>
        <v>0.27633575227608359</v>
      </c>
      <c r="S460" s="4">
        <f t="shared" si="179"/>
        <v>0.72366424772391635</v>
      </c>
      <c r="T460" s="4">
        <f t="shared" si="180"/>
        <v>-0.14046288294913589</v>
      </c>
      <c r="U460" s="4">
        <f>IF($R460&gt;$X$15,1,0)</f>
        <v>0</v>
      </c>
      <c r="V460" s="4"/>
      <c r="W460" s="4"/>
      <c r="X460" s="4"/>
      <c r="Y460" s="4"/>
      <c r="Z460" s="4"/>
      <c r="AA460" s="4"/>
      <c r="AB460" s="4"/>
      <c r="AC460" s="4"/>
      <c r="AD460" s="4"/>
      <c r="AE460" s="4"/>
      <c r="AF460" s="4"/>
      <c r="AG460" s="4"/>
      <c r="AH460" s="4"/>
      <c r="AI460" s="4"/>
      <c r="AJ460" s="4"/>
    </row>
    <row r="461" spans="1:36" ht="15.75" customHeight="1">
      <c r="A461" s="4">
        <v>0</v>
      </c>
      <c r="B461" s="4">
        <v>46</v>
      </c>
      <c r="C461" s="4">
        <v>4</v>
      </c>
      <c r="D461" s="4">
        <v>0</v>
      </c>
      <c r="E461" s="4">
        <v>0</v>
      </c>
      <c r="F461" s="4">
        <v>0</v>
      </c>
      <c r="G461" s="4">
        <v>0</v>
      </c>
      <c r="H461" s="4">
        <v>0</v>
      </c>
      <c r="I461" s="4">
        <v>190</v>
      </c>
      <c r="J461" s="4">
        <v>107.5</v>
      </c>
      <c r="K461" s="4">
        <v>80</v>
      </c>
      <c r="L461" s="4">
        <v>25.13</v>
      </c>
      <c r="M461" s="4">
        <v>72</v>
      </c>
      <c r="N461" s="4">
        <v>75</v>
      </c>
      <c r="O461" s="4">
        <v>0</v>
      </c>
      <c r="P461" s="5">
        <f>$AI$9+SUMPRODUCT($A461*$AI$10+$B461*$AI$11+$C461*$AI$12+$D461*$AI$13+$E461*$AI$14+$F461*$AI$15+$G461*$AI$16+$H461*$AI$17+$I461*$AI$18+$J461*$AI$19+$K461*$AI$20+$L461*$AI$21+$M461*$AI$22+$N461*$AI$24)</f>
        <v>-3.3611658243000004</v>
      </c>
      <c r="Q461" s="4">
        <f t="shared" si="177"/>
        <v>3.4694787331772808E-2</v>
      </c>
      <c r="R461" s="4">
        <f t="shared" si="178"/>
        <v>6.9389574663545617E-2</v>
      </c>
      <c r="S461" s="4">
        <f t="shared" si="179"/>
        <v>0.93061042533645444</v>
      </c>
      <c r="T461" s="4">
        <f t="shared" si="180"/>
        <v>-3.1232086510753744E-2</v>
      </c>
      <c r="U461" s="4">
        <f>IF($R461&gt;$X$15,1,0)</f>
        <v>0</v>
      </c>
      <c r="V461" s="4"/>
      <c r="W461" s="4"/>
      <c r="X461" s="4"/>
      <c r="Y461" s="4"/>
      <c r="Z461" s="4"/>
      <c r="AA461" s="4"/>
      <c r="AB461" s="4"/>
      <c r="AC461" s="4"/>
      <c r="AD461" s="4"/>
      <c r="AE461" s="4"/>
      <c r="AF461" s="4"/>
      <c r="AG461" s="4"/>
      <c r="AH461" s="4"/>
      <c r="AI461" s="4"/>
      <c r="AJ461" s="4"/>
    </row>
    <row r="462" spans="1:36" ht="15.75" customHeight="1">
      <c r="A462" s="4">
        <v>0</v>
      </c>
      <c r="B462" s="4">
        <v>47</v>
      </c>
      <c r="C462" s="4">
        <v>1</v>
      </c>
      <c r="D462" s="4">
        <v>0</v>
      </c>
      <c r="E462" s="4">
        <v>0</v>
      </c>
      <c r="F462" s="4">
        <v>0</v>
      </c>
      <c r="G462" s="4">
        <v>0</v>
      </c>
      <c r="H462" s="4">
        <v>0</v>
      </c>
      <c r="I462" s="4">
        <v>234</v>
      </c>
      <c r="J462" s="4">
        <v>127.5</v>
      </c>
      <c r="K462" s="4">
        <v>83.5</v>
      </c>
      <c r="L462" s="4">
        <v>27.65</v>
      </c>
      <c r="M462" s="4">
        <v>85</v>
      </c>
      <c r="N462" s="4">
        <v>89</v>
      </c>
      <c r="O462" s="4">
        <v>0</v>
      </c>
      <c r="P462" s="5">
        <f>$AI$9+SUMPRODUCT($A462*$AI$10+$B462*$AI$11+$C462*$AI$12+$D462*$AI$13+$E462*$AI$14+$F462*$AI$15+$G462*$AI$16+$H462*$AI$17+$I462*$AI$18+$J462*$AI$19+$K462*$AI$20+$L462*$AI$21+$M462*$AI$22+$N462*$AI$24)</f>
        <v>-2.6821805215000003</v>
      </c>
      <c r="Q462" s="4">
        <f t="shared" si="177"/>
        <v>6.8413813601851503E-2</v>
      </c>
      <c r="R462" s="4">
        <f t="shared" si="178"/>
        <v>0.13682762720370301</v>
      </c>
      <c r="S462" s="4">
        <f t="shared" si="179"/>
        <v>0.86317237279629699</v>
      </c>
      <c r="T462" s="4">
        <f t="shared" si="180"/>
        <v>-6.3902468387853795E-2</v>
      </c>
      <c r="U462" s="4">
        <f>IF($R462&gt;$X$15,1,0)</f>
        <v>0</v>
      </c>
      <c r="V462" s="4"/>
      <c r="W462" s="4"/>
      <c r="X462" s="4"/>
      <c r="Y462" s="4"/>
      <c r="Z462" s="4"/>
      <c r="AA462" s="4"/>
      <c r="AB462" s="4"/>
      <c r="AC462" s="4"/>
      <c r="AD462" s="4"/>
      <c r="AE462" s="4"/>
      <c r="AF462" s="4"/>
      <c r="AG462" s="4"/>
      <c r="AH462" s="4"/>
      <c r="AI462" s="4"/>
      <c r="AJ462" s="4"/>
    </row>
    <row r="463" spans="1:36" ht="15.75" customHeight="1">
      <c r="A463" s="4">
        <v>0</v>
      </c>
      <c r="B463" s="4">
        <v>44</v>
      </c>
      <c r="C463" s="4">
        <v>1</v>
      </c>
      <c r="D463" s="4">
        <v>0</v>
      </c>
      <c r="E463" s="4">
        <v>0</v>
      </c>
      <c r="F463" s="4">
        <v>0</v>
      </c>
      <c r="G463" s="4">
        <v>0</v>
      </c>
      <c r="H463" s="4">
        <v>0</v>
      </c>
      <c r="I463" s="4">
        <v>173</v>
      </c>
      <c r="J463" s="4">
        <v>136.5</v>
      </c>
      <c r="K463" s="4">
        <v>77.5</v>
      </c>
      <c r="L463" s="4">
        <v>26.62</v>
      </c>
      <c r="M463" s="4">
        <v>66</v>
      </c>
      <c r="N463" s="4">
        <v>72</v>
      </c>
      <c r="O463" s="4">
        <v>0</v>
      </c>
      <c r="P463" s="5">
        <f>$AI$9+SUMPRODUCT($A463*$AI$10+$B463*$AI$11+$C463*$AI$12+$D463*$AI$13+$E463*$AI$14+$F463*$AI$15+$G463*$AI$16+$H463*$AI$17+$I463*$AI$18+$J463*$AI$19+$K463*$AI$20+$L463*$AI$21+$M463*$AI$22+$N463*$AI$24)</f>
        <v>-2.9203668982000011</v>
      </c>
      <c r="Q463" s="4">
        <f t="shared" si="177"/>
        <v>5.3913902757244662E-2</v>
      </c>
      <c r="R463" s="4">
        <f t="shared" si="178"/>
        <v>0.10782780551448932</v>
      </c>
      <c r="S463" s="4">
        <f t="shared" si="179"/>
        <v>0.89217219448551066</v>
      </c>
      <c r="T463" s="4">
        <f t="shared" si="180"/>
        <v>-4.9551316142244187E-2</v>
      </c>
      <c r="U463" s="4">
        <f>IF($R463&gt;$X$15,1,0)</f>
        <v>0</v>
      </c>
      <c r="V463" s="4"/>
      <c r="W463" s="4"/>
      <c r="X463" s="4"/>
      <c r="Y463" s="4"/>
      <c r="Z463" s="4"/>
      <c r="AA463" s="4"/>
      <c r="AB463" s="4"/>
      <c r="AC463" s="4"/>
      <c r="AD463" s="4"/>
      <c r="AE463" s="4"/>
      <c r="AF463" s="4"/>
      <c r="AG463" s="4"/>
      <c r="AH463" s="4"/>
      <c r="AI463" s="4"/>
      <c r="AJ463" s="4"/>
    </row>
    <row r="464" spans="1:36" ht="15.75" hidden="1" customHeight="1">
      <c r="A464" s="4">
        <v>0</v>
      </c>
      <c r="B464" s="4">
        <v>44</v>
      </c>
      <c r="C464" s="4">
        <v>3</v>
      </c>
      <c r="D464" s="4">
        <v>1</v>
      </c>
      <c r="E464" s="4">
        <v>15</v>
      </c>
      <c r="F464" s="4">
        <v>0</v>
      </c>
      <c r="G464" s="4">
        <v>0</v>
      </c>
      <c r="H464" s="4">
        <v>0</v>
      </c>
      <c r="I464" s="4">
        <v>198</v>
      </c>
      <c r="J464" s="4">
        <v>112</v>
      </c>
      <c r="K464" s="4">
        <v>68</v>
      </c>
      <c r="L464" s="4">
        <v>22.17</v>
      </c>
      <c r="M464" s="4">
        <v>70</v>
      </c>
      <c r="N464" s="3" t="s">
        <v>56</v>
      </c>
      <c r="O464" s="4">
        <v>0</v>
      </c>
      <c r="P464" s="4"/>
      <c r="Q464" s="4"/>
      <c r="R464" s="4"/>
      <c r="S464" s="4"/>
      <c r="T464" s="4"/>
      <c r="U464" s="4"/>
      <c r="V464" s="4"/>
      <c r="W464" s="4"/>
      <c r="X464" s="4"/>
      <c r="Y464" s="4"/>
      <c r="Z464" s="4"/>
      <c r="AA464" s="4"/>
      <c r="AB464" s="4"/>
      <c r="AC464" s="4"/>
      <c r="AD464" s="4"/>
      <c r="AE464" s="4"/>
      <c r="AF464" s="4"/>
      <c r="AG464" s="4"/>
      <c r="AH464" s="4"/>
      <c r="AI464" s="4"/>
      <c r="AJ464" s="4"/>
    </row>
    <row r="465" spans="1:36" ht="15.75" hidden="1" customHeight="1">
      <c r="A465" s="4">
        <v>0</v>
      </c>
      <c r="B465" s="4">
        <v>41</v>
      </c>
      <c r="C465" s="4">
        <v>2</v>
      </c>
      <c r="D465" s="4">
        <v>1</v>
      </c>
      <c r="E465" s="4">
        <v>20</v>
      </c>
      <c r="F465" s="4">
        <v>0</v>
      </c>
      <c r="G465" s="4">
        <v>0</v>
      </c>
      <c r="H465" s="4">
        <v>0</v>
      </c>
      <c r="I465" s="4">
        <v>208</v>
      </c>
      <c r="J465" s="4">
        <v>119</v>
      </c>
      <c r="K465" s="4">
        <v>82</v>
      </c>
      <c r="L465" s="4">
        <v>25.25</v>
      </c>
      <c r="M465" s="4">
        <v>73</v>
      </c>
      <c r="N465" s="3" t="s">
        <v>56</v>
      </c>
      <c r="O465" s="4">
        <v>0</v>
      </c>
      <c r="P465" s="4"/>
      <c r="Q465" s="4"/>
      <c r="R465" s="4"/>
      <c r="S465" s="4"/>
      <c r="T465" s="4"/>
      <c r="U465" s="4"/>
      <c r="V465" s="4"/>
      <c r="W465" s="4"/>
      <c r="X465" s="4"/>
      <c r="Y465" s="4"/>
      <c r="Z465" s="4"/>
      <c r="AA465" s="4"/>
      <c r="AB465" s="4"/>
      <c r="AC465" s="4"/>
      <c r="AD465" s="4"/>
      <c r="AE465" s="4"/>
      <c r="AF465" s="4"/>
      <c r="AG465" s="4"/>
      <c r="AH465" s="4"/>
      <c r="AI465" s="4"/>
      <c r="AJ465" s="4"/>
    </row>
    <row r="466" spans="1:36" ht="15.75" customHeight="1">
      <c r="A466" s="4">
        <v>1</v>
      </c>
      <c r="B466" s="4">
        <v>55</v>
      </c>
      <c r="C466" s="4">
        <v>1</v>
      </c>
      <c r="D466" s="4">
        <v>0</v>
      </c>
      <c r="E466" s="4">
        <v>0</v>
      </c>
      <c r="F466" s="4">
        <v>0</v>
      </c>
      <c r="G466" s="4">
        <v>0</v>
      </c>
      <c r="H466" s="4">
        <v>0</v>
      </c>
      <c r="I466" s="4">
        <v>227</v>
      </c>
      <c r="J466" s="4">
        <v>129</v>
      </c>
      <c r="K466" s="4">
        <v>81</v>
      </c>
      <c r="L466" s="4">
        <v>26.57</v>
      </c>
      <c r="M466" s="4">
        <v>55</v>
      </c>
      <c r="N466" s="4">
        <v>74</v>
      </c>
      <c r="O466" s="4">
        <v>0</v>
      </c>
      <c r="P466" s="5">
        <f>$AI$9+SUMPRODUCT($A466*$AI$10+$B466*$AI$11+$C466*$AI$12+$D466*$AI$13+$E466*$AI$14+$F466*$AI$15+$G466*$AI$16+$H466*$AI$17+$I466*$AI$18+$J466*$AI$19+$K466*$AI$20+$L466*$AI$21+$M466*$AI$22+$N466*$AI$24)</f>
        <v>-1.6210906627000004</v>
      </c>
      <c r="Q466" s="4">
        <f t="shared" ref="Q466:Q475" si="181">EXP($P466)</f>
        <v>0.19768297601608159</v>
      </c>
      <c r="R466" s="4">
        <f t="shared" ref="R466:R475" si="182">Q466/1+Q466</f>
        <v>0.39536595203216318</v>
      </c>
      <c r="S466" s="4">
        <f t="shared" ref="S466:S475" si="183">IF(O466=1,R466,1-R466)</f>
        <v>0.60463404796783682</v>
      </c>
      <c r="T466" s="4">
        <f t="shared" ref="T466:T475" si="184">LOG($S466)</f>
        <v>-0.21850740061138132</v>
      </c>
      <c r="U466" s="4">
        <f>IF($R466&gt;$X$15,1,0)</f>
        <v>0</v>
      </c>
      <c r="V466" s="4"/>
      <c r="W466" s="4"/>
      <c r="X466" s="4"/>
      <c r="Y466" s="4"/>
      <c r="Z466" s="4"/>
      <c r="AA466" s="4"/>
      <c r="AB466" s="4"/>
      <c r="AC466" s="4"/>
      <c r="AD466" s="4"/>
      <c r="AE466" s="4"/>
      <c r="AF466" s="4"/>
      <c r="AG466" s="4"/>
      <c r="AH466" s="4"/>
      <c r="AI466" s="4"/>
      <c r="AJ466" s="4"/>
    </row>
    <row r="467" spans="1:36" ht="15.75" customHeight="1">
      <c r="A467" s="4">
        <v>0</v>
      </c>
      <c r="B467" s="4">
        <v>47</v>
      </c>
      <c r="C467" s="4">
        <v>2</v>
      </c>
      <c r="D467" s="4">
        <v>1</v>
      </c>
      <c r="E467" s="4">
        <v>10</v>
      </c>
      <c r="F467" s="4">
        <v>1</v>
      </c>
      <c r="G467" s="4">
        <v>0</v>
      </c>
      <c r="H467" s="4">
        <v>1</v>
      </c>
      <c r="I467" s="4">
        <v>186</v>
      </c>
      <c r="J467" s="4">
        <v>150</v>
      </c>
      <c r="K467" s="4">
        <v>85</v>
      </c>
      <c r="L467" s="4">
        <v>22.53</v>
      </c>
      <c r="M467" s="4">
        <v>62</v>
      </c>
      <c r="N467" s="4">
        <v>93</v>
      </c>
      <c r="O467" s="4">
        <v>0</v>
      </c>
      <c r="P467" s="5">
        <f>$AI$9+SUMPRODUCT($A467*$AI$10+$B467*$AI$11+$C467*$AI$12+$D467*$AI$13+$E467*$AI$14+$F467*$AI$15+$G467*$AI$16+$H467*$AI$17+$I467*$AI$18+$J467*$AI$19+$K467*$AI$20+$L467*$AI$21+$M467*$AI$22+$N467*$AI$24)</f>
        <v>-1.7839024183000021</v>
      </c>
      <c r="Q467" s="4">
        <f t="shared" si="181"/>
        <v>0.16798133309199187</v>
      </c>
      <c r="R467" s="4">
        <f t="shared" si="182"/>
        <v>0.33596266618398374</v>
      </c>
      <c r="S467" s="4">
        <f t="shared" si="183"/>
        <v>0.66403733381601626</v>
      </c>
      <c r="T467" s="4">
        <f t="shared" si="184"/>
        <v>-0.17780750283908517</v>
      </c>
      <c r="U467" s="4">
        <f>IF($R467&gt;$X$15,1,0)</f>
        <v>0</v>
      </c>
      <c r="V467" s="4"/>
      <c r="W467" s="4"/>
      <c r="X467" s="4"/>
      <c r="Y467" s="4"/>
      <c r="Z467" s="4"/>
      <c r="AA467" s="4"/>
      <c r="AB467" s="4"/>
      <c r="AC467" s="4"/>
      <c r="AD467" s="4"/>
      <c r="AE467" s="4"/>
      <c r="AF467" s="4"/>
      <c r="AG467" s="4"/>
      <c r="AH467" s="4"/>
      <c r="AI467" s="4"/>
      <c r="AJ467" s="4"/>
    </row>
    <row r="468" spans="1:36" ht="15.75" customHeight="1">
      <c r="A468" s="4">
        <v>0</v>
      </c>
      <c r="B468" s="4">
        <v>48</v>
      </c>
      <c r="C468" s="4">
        <v>4</v>
      </c>
      <c r="D468" s="4">
        <v>1</v>
      </c>
      <c r="E468" s="4">
        <v>9</v>
      </c>
      <c r="F468" s="4">
        <v>0</v>
      </c>
      <c r="G468" s="4">
        <v>0</v>
      </c>
      <c r="H468" s="4">
        <v>0</v>
      </c>
      <c r="I468" s="4">
        <v>195</v>
      </c>
      <c r="J468" s="4">
        <v>109</v>
      </c>
      <c r="K468" s="4">
        <v>71</v>
      </c>
      <c r="L468" s="4">
        <v>21.1</v>
      </c>
      <c r="M468" s="4">
        <v>73</v>
      </c>
      <c r="N468" s="4">
        <v>65</v>
      </c>
      <c r="O468" s="4">
        <v>0</v>
      </c>
      <c r="P468" s="5">
        <f>$AI$9+SUMPRODUCT($A468*$AI$10+$B468*$AI$11+$C468*$AI$12+$D468*$AI$13+$E468*$AI$14+$F468*$AI$15+$G468*$AI$16+$H468*$AI$17+$I468*$AI$18+$J468*$AI$19+$K468*$AI$20+$L468*$AI$21+$M468*$AI$22+$N468*$AI$24)</f>
        <v>-3.0334162210000013</v>
      </c>
      <c r="Q468" s="4">
        <f t="shared" si="181"/>
        <v>4.8150862843115698E-2</v>
      </c>
      <c r="R468" s="4">
        <f t="shared" si="182"/>
        <v>9.6301725686231396E-2</v>
      </c>
      <c r="S468" s="4">
        <f t="shared" si="183"/>
        <v>0.90369827431376859</v>
      </c>
      <c r="T468" s="4">
        <f t="shared" si="184"/>
        <v>-4.3976547039587741E-2</v>
      </c>
      <c r="U468" s="4">
        <f>IF($R468&gt;$X$15,1,0)</f>
        <v>0</v>
      </c>
      <c r="V468" s="4"/>
      <c r="W468" s="4"/>
      <c r="X468" s="4"/>
      <c r="Y468" s="4"/>
      <c r="Z468" s="4"/>
      <c r="AA468" s="4"/>
      <c r="AB468" s="4"/>
      <c r="AC468" s="4"/>
      <c r="AD468" s="4"/>
      <c r="AE468" s="4"/>
      <c r="AF468" s="4"/>
      <c r="AG468" s="4"/>
      <c r="AH468" s="4"/>
      <c r="AI468" s="4"/>
      <c r="AJ468" s="4"/>
    </row>
    <row r="469" spans="1:36" ht="15.75" customHeight="1">
      <c r="A469" s="4">
        <v>0</v>
      </c>
      <c r="B469" s="4">
        <v>40</v>
      </c>
      <c r="C469" s="4">
        <v>2</v>
      </c>
      <c r="D469" s="4">
        <v>1</v>
      </c>
      <c r="E469" s="4">
        <v>15</v>
      </c>
      <c r="F469" s="4">
        <v>0</v>
      </c>
      <c r="G469" s="4">
        <v>0</v>
      </c>
      <c r="H469" s="4">
        <v>0</v>
      </c>
      <c r="I469" s="4">
        <v>284</v>
      </c>
      <c r="J469" s="4">
        <v>124</v>
      </c>
      <c r="K469" s="4">
        <v>83</v>
      </c>
      <c r="L469" s="4">
        <v>27.9</v>
      </c>
      <c r="M469" s="4">
        <v>75</v>
      </c>
      <c r="N469" s="4">
        <v>71</v>
      </c>
      <c r="O469" s="4">
        <v>0</v>
      </c>
      <c r="P469" s="5">
        <f>$AI$9+SUMPRODUCT($A469*$AI$10+$B469*$AI$11+$C469*$AI$12+$D469*$AI$13+$E469*$AI$14+$F469*$AI$15+$G469*$AI$16+$H469*$AI$17+$I469*$AI$18+$J469*$AI$19+$K469*$AI$20+$L469*$AI$21+$M469*$AI$22+$N469*$AI$24)</f>
        <v>-2.8673537590000011</v>
      </c>
      <c r="Q469" s="4">
        <f t="shared" si="181"/>
        <v>5.6849164298953349E-2</v>
      </c>
      <c r="R469" s="4">
        <f t="shared" si="182"/>
        <v>0.1136983285979067</v>
      </c>
      <c r="S469" s="4">
        <f t="shared" si="183"/>
        <v>0.88630167140209326</v>
      </c>
      <c r="T469" s="4">
        <f t="shared" si="184"/>
        <v>-5.241843169531453E-2</v>
      </c>
      <c r="U469" s="4">
        <f>IF($R469&gt;$X$15,1,0)</f>
        <v>0</v>
      </c>
      <c r="V469" s="4"/>
      <c r="W469" s="4"/>
      <c r="X469" s="4"/>
      <c r="Y469" s="4"/>
      <c r="Z469" s="4"/>
      <c r="AA469" s="4"/>
      <c r="AB469" s="4"/>
      <c r="AC469" s="4"/>
      <c r="AD469" s="4"/>
      <c r="AE469" s="4"/>
      <c r="AF469" s="4"/>
      <c r="AG469" s="4"/>
      <c r="AH469" s="4"/>
      <c r="AI469" s="4"/>
      <c r="AJ469" s="4"/>
    </row>
    <row r="470" spans="1:36" ht="15.75" customHeight="1">
      <c r="A470" s="4">
        <v>0</v>
      </c>
      <c r="B470" s="4">
        <v>35</v>
      </c>
      <c r="C470" s="4">
        <v>2</v>
      </c>
      <c r="D470" s="4">
        <v>1</v>
      </c>
      <c r="E470" s="4">
        <v>15</v>
      </c>
      <c r="F470" s="4">
        <v>0</v>
      </c>
      <c r="G470" s="4">
        <v>0</v>
      </c>
      <c r="H470" s="4">
        <v>0</v>
      </c>
      <c r="I470" s="4">
        <v>177</v>
      </c>
      <c r="J470" s="4">
        <v>110</v>
      </c>
      <c r="K470" s="4">
        <v>70</v>
      </c>
      <c r="L470" s="4">
        <v>25.71</v>
      </c>
      <c r="M470" s="4">
        <v>65</v>
      </c>
      <c r="N470" s="4">
        <v>84</v>
      </c>
      <c r="O470" s="4">
        <v>0</v>
      </c>
      <c r="P470" s="5">
        <f>$AI$9+SUMPRODUCT($A470*$AI$10+$B470*$AI$11+$C470*$AI$12+$D470*$AI$13+$E470*$AI$14+$F470*$AI$15+$G470*$AI$16+$H470*$AI$17+$I470*$AI$18+$J470*$AI$19+$K470*$AI$20+$L470*$AI$21+$M470*$AI$22+$N470*$AI$24)</f>
        <v>-3.4824624481000006</v>
      </c>
      <c r="Q470" s="4">
        <f t="shared" si="181"/>
        <v>3.0731642708057182E-2</v>
      </c>
      <c r="R470" s="4">
        <f t="shared" si="182"/>
        <v>6.1463285416114365E-2</v>
      </c>
      <c r="S470" s="4">
        <f t="shared" si="183"/>
        <v>0.93853671458388566</v>
      </c>
      <c r="T470" s="4">
        <f t="shared" si="184"/>
        <v>-2.7548733560154262E-2</v>
      </c>
      <c r="U470" s="4">
        <f>IF($R470&gt;$X$15,1,0)</f>
        <v>0</v>
      </c>
      <c r="V470" s="4"/>
      <c r="W470" s="4"/>
      <c r="X470" s="4"/>
      <c r="Y470" s="4"/>
      <c r="Z470" s="4"/>
      <c r="AA470" s="4"/>
      <c r="AB470" s="4"/>
      <c r="AC470" s="4"/>
      <c r="AD470" s="4"/>
      <c r="AE470" s="4"/>
      <c r="AF470" s="4"/>
      <c r="AG470" s="4"/>
      <c r="AH470" s="4"/>
      <c r="AI470" s="4"/>
      <c r="AJ470" s="4"/>
    </row>
    <row r="471" spans="1:36" ht="15.75" customHeight="1">
      <c r="A471" s="4">
        <v>0</v>
      </c>
      <c r="B471" s="4">
        <v>49</v>
      </c>
      <c r="C471" s="4">
        <v>1</v>
      </c>
      <c r="D471" s="4">
        <v>0</v>
      </c>
      <c r="E471" s="4">
        <v>0</v>
      </c>
      <c r="F471" s="4">
        <v>0</v>
      </c>
      <c r="G471" s="4">
        <v>0</v>
      </c>
      <c r="H471" s="4">
        <v>0</v>
      </c>
      <c r="I471" s="4">
        <v>305</v>
      </c>
      <c r="J471" s="4">
        <v>135</v>
      </c>
      <c r="K471" s="4">
        <v>89</v>
      </c>
      <c r="L471" s="4">
        <v>25.04</v>
      </c>
      <c r="M471" s="4">
        <v>62</v>
      </c>
      <c r="N471" s="4">
        <v>117</v>
      </c>
      <c r="O471" s="4">
        <v>0</v>
      </c>
      <c r="P471" s="5">
        <f>$AI$9+SUMPRODUCT($A471*$AI$10+$B471*$AI$11+$C471*$AI$12+$D471*$AI$13+$E471*$AI$14+$F471*$AI$15+$G471*$AI$16+$H471*$AI$17+$I471*$AI$18+$J471*$AI$19+$K471*$AI$20+$L471*$AI$21+$M471*$AI$22+$N471*$AI$24)</f>
        <v>-2.0355213944000008</v>
      </c>
      <c r="Q471" s="4">
        <f t="shared" si="181"/>
        <v>0.13061236419205444</v>
      </c>
      <c r="R471" s="4">
        <f t="shared" si="182"/>
        <v>0.26122472838410887</v>
      </c>
      <c r="S471" s="4">
        <f t="shared" si="183"/>
        <v>0.73877527161589107</v>
      </c>
      <c r="T471" s="4">
        <f t="shared" si="184"/>
        <v>-0.13148764975114949</v>
      </c>
      <c r="U471" s="4">
        <f>IF($R471&gt;$X$15,1,0)</f>
        <v>0</v>
      </c>
      <c r="V471" s="4"/>
      <c r="W471" s="4"/>
      <c r="X471" s="4"/>
      <c r="Y471" s="4"/>
      <c r="Z471" s="4"/>
      <c r="AA471" s="4"/>
      <c r="AB471" s="4"/>
      <c r="AC471" s="4"/>
      <c r="AD471" s="4"/>
      <c r="AE471" s="4"/>
      <c r="AF471" s="4"/>
      <c r="AG471" s="4"/>
      <c r="AH471" s="4"/>
      <c r="AI471" s="4"/>
      <c r="AJ471" s="4"/>
    </row>
    <row r="472" spans="1:36" ht="15.75" customHeight="1">
      <c r="A472" s="4">
        <v>1</v>
      </c>
      <c r="B472" s="4">
        <v>38</v>
      </c>
      <c r="C472" s="4">
        <v>2</v>
      </c>
      <c r="D472" s="4">
        <v>1</v>
      </c>
      <c r="E472" s="4">
        <v>30</v>
      </c>
      <c r="F472" s="4">
        <v>0</v>
      </c>
      <c r="G472" s="4">
        <v>0</v>
      </c>
      <c r="H472" s="4">
        <v>1</v>
      </c>
      <c r="I472" s="4">
        <v>195</v>
      </c>
      <c r="J472" s="4">
        <v>146</v>
      </c>
      <c r="K472" s="4">
        <v>104</v>
      </c>
      <c r="L472" s="4">
        <v>29.6</v>
      </c>
      <c r="M472" s="4">
        <v>75</v>
      </c>
      <c r="N472" s="4">
        <v>80</v>
      </c>
      <c r="O472" s="4">
        <v>0</v>
      </c>
      <c r="P472" s="5">
        <f>$AI$9+SUMPRODUCT($A472*$AI$10+$B472*$AI$11+$C472*$AI$12+$D472*$AI$13+$E472*$AI$14+$F472*$AI$15+$G472*$AI$16+$H472*$AI$17+$I472*$AI$18+$J472*$AI$19+$K472*$AI$20+$L472*$AI$21+$M472*$AI$22+$N472*$AI$24)</f>
        <v>-1.8132982060000007</v>
      </c>
      <c r="Q472" s="4">
        <f t="shared" si="181"/>
        <v>0.16311526089714717</v>
      </c>
      <c r="R472" s="4">
        <f t="shared" si="182"/>
        <v>0.32623052179429435</v>
      </c>
      <c r="S472" s="4">
        <f t="shared" si="183"/>
        <v>0.67376947820570565</v>
      </c>
      <c r="T472" s="4">
        <f t="shared" si="184"/>
        <v>-0.17148866647314068</v>
      </c>
      <c r="U472" s="4">
        <f>IF($R472&gt;$X$15,1,0)</f>
        <v>0</v>
      </c>
      <c r="V472" s="4"/>
      <c r="W472" s="4"/>
      <c r="X472" s="4"/>
      <c r="Y472" s="4"/>
      <c r="Z472" s="4"/>
      <c r="AA472" s="4"/>
      <c r="AB472" s="4"/>
      <c r="AC472" s="4"/>
      <c r="AD472" s="4"/>
      <c r="AE472" s="4"/>
      <c r="AF472" s="4"/>
      <c r="AG472" s="4"/>
      <c r="AH472" s="4"/>
      <c r="AI472" s="4"/>
      <c r="AJ472" s="4"/>
    </row>
    <row r="473" spans="1:36" ht="15.75" customHeight="1">
      <c r="A473" s="4">
        <v>1</v>
      </c>
      <c r="B473" s="4">
        <v>50</v>
      </c>
      <c r="C473" s="4">
        <v>1</v>
      </c>
      <c r="D473" s="4">
        <v>0</v>
      </c>
      <c r="E473" s="4">
        <v>0</v>
      </c>
      <c r="F473" s="4">
        <v>0</v>
      </c>
      <c r="G473" s="4">
        <v>0</v>
      </c>
      <c r="H473" s="4">
        <v>1</v>
      </c>
      <c r="I473" s="4">
        <v>227</v>
      </c>
      <c r="J473" s="4">
        <v>152</v>
      </c>
      <c r="K473" s="4">
        <v>99</v>
      </c>
      <c r="L473" s="4">
        <v>29.46</v>
      </c>
      <c r="M473" s="4">
        <v>78</v>
      </c>
      <c r="N473" s="4">
        <v>115</v>
      </c>
      <c r="O473" s="4">
        <v>0</v>
      </c>
      <c r="P473" s="5">
        <f>$AI$9+SUMPRODUCT($A473*$AI$10+$B473*$AI$11+$C473*$AI$12+$D473*$AI$13+$E473*$AI$14+$F473*$AI$15+$G473*$AI$16+$H473*$AI$17+$I473*$AI$18+$J473*$AI$19+$K473*$AI$20+$L473*$AI$21+$M473*$AI$22+$N473*$AI$24)</f>
        <v>-1.1798155406000017</v>
      </c>
      <c r="Q473" s="4">
        <f t="shared" si="181"/>
        <v>0.30733542428082833</v>
      </c>
      <c r="R473" s="4">
        <f t="shared" si="182"/>
        <v>0.61467084856165666</v>
      </c>
      <c r="S473" s="4">
        <f t="shared" si="183"/>
        <v>0.38532915143834334</v>
      </c>
      <c r="T473" s="4">
        <f t="shared" si="184"/>
        <v>-0.41416813391484064</v>
      </c>
      <c r="U473" s="4">
        <f>IF($R473&gt;$X$15,1,0)</f>
        <v>1</v>
      </c>
      <c r="V473" s="4"/>
      <c r="W473" s="4"/>
      <c r="X473" s="4"/>
      <c r="Y473" s="4"/>
      <c r="Z473" s="4"/>
      <c r="AA473" s="4"/>
      <c r="AB473" s="4"/>
      <c r="AC473" s="4"/>
      <c r="AD473" s="4"/>
      <c r="AE473" s="4"/>
      <c r="AF473" s="4"/>
      <c r="AG473" s="4"/>
      <c r="AH473" s="4"/>
      <c r="AI473" s="4"/>
      <c r="AJ473" s="4"/>
    </row>
    <row r="474" spans="1:36" ht="15.75" customHeight="1">
      <c r="A474" s="4">
        <v>1</v>
      </c>
      <c r="B474" s="4">
        <v>38</v>
      </c>
      <c r="C474" s="4">
        <v>2</v>
      </c>
      <c r="D474" s="4">
        <v>1</v>
      </c>
      <c r="E474" s="4">
        <v>40</v>
      </c>
      <c r="F474" s="4">
        <v>0</v>
      </c>
      <c r="G474" s="4">
        <v>0</v>
      </c>
      <c r="H474" s="4">
        <v>1</v>
      </c>
      <c r="I474" s="4">
        <v>245</v>
      </c>
      <c r="J474" s="4">
        <v>154</v>
      </c>
      <c r="K474" s="4">
        <v>95.5</v>
      </c>
      <c r="L474" s="4">
        <v>30.02</v>
      </c>
      <c r="M474" s="4">
        <v>92</v>
      </c>
      <c r="N474" s="4">
        <v>87</v>
      </c>
      <c r="O474" s="4">
        <v>0</v>
      </c>
      <c r="P474" s="5">
        <f>$AI$9+SUMPRODUCT($A474*$AI$10+$B474*$AI$11+$C474*$AI$12+$D474*$AI$13+$E474*$AI$14+$F474*$AI$15+$G474*$AI$16+$H474*$AI$17+$I474*$AI$18+$J474*$AI$19+$K474*$AI$20+$L474*$AI$21+$M474*$AI$22+$N474*$AI$24)</f>
        <v>-1.3605559022000007</v>
      </c>
      <c r="Q474" s="4">
        <f t="shared" si="181"/>
        <v>0.25651813831323378</v>
      </c>
      <c r="R474" s="4">
        <f t="shared" si="182"/>
        <v>0.51303627662646756</v>
      </c>
      <c r="S474" s="4">
        <f t="shared" si="183"/>
        <v>0.48696372337353244</v>
      </c>
      <c r="T474" s="4">
        <f t="shared" si="184"/>
        <v>-0.31250339058313004</v>
      </c>
      <c r="U474" s="4">
        <f>IF($R474&gt;$X$15,1,0)</f>
        <v>1</v>
      </c>
      <c r="V474" s="4"/>
      <c r="W474" s="4"/>
      <c r="X474" s="4"/>
      <c r="Y474" s="4"/>
      <c r="Z474" s="4"/>
      <c r="AA474" s="4"/>
      <c r="AB474" s="4"/>
      <c r="AC474" s="4"/>
      <c r="AD474" s="4"/>
      <c r="AE474" s="4"/>
      <c r="AF474" s="4"/>
      <c r="AG474" s="4"/>
      <c r="AH474" s="4"/>
      <c r="AI474" s="4"/>
      <c r="AJ474" s="4"/>
    </row>
    <row r="475" spans="1:36" ht="15.75" customHeight="1">
      <c r="A475" s="4">
        <v>0</v>
      </c>
      <c r="B475" s="4">
        <v>57</v>
      </c>
      <c r="C475" s="4">
        <v>3</v>
      </c>
      <c r="D475" s="4">
        <v>1</v>
      </c>
      <c r="E475" s="4">
        <v>15</v>
      </c>
      <c r="F475" s="4">
        <v>0</v>
      </c>
      <c r="G475" s="4">
        <v>0</v>
      </c>
      <c r="H475" s="4">
        <v>0</v>
      </c>
      <c r="I475" s="4">
        <v>250</v>
      </c>
      <c r="J475" s="4">
        <v>125</v>
      </c>
      <c r="K475" s="4">
        <v>74</v>
      </c>
      <c r="L475" s="4">
        <v>21.08</v>
      </c>
      <c r="M475" s="4">
        <v>80</v>
      </c>
      <c r="N475" s="4">
        <v>72</v>
      </c>
      <c r="O475" s="4">
        <v>0</v>
      </c>
      <c r="P475" s="5">
        <f>$AI$9+SUMPRODUCT($A475*$AI$10+$B475*$AI$11+$C475*$AI$12+$D475*$AI$13+$E475*$AI$14+$F475*$AI$15+$G475*$AI$16+$H475*$AI$17+$I475*$AI$18+$J475*$AI$19+$K475*$AI$20+$L475*$AI$21+$M475*$AI$22+$N475*$AI$24)</f>
        <v>-1.9168682388000002</v>
      </c>
      <c r="Q475" s="4">
        <f t="shared" si="181"/>
        <v>0.1470668198324</v>
      </c>
      <c r="R475" s="4">
        <f t="shared" si="182"/>
        <v>0.2941336396648</v>
      </c>
      <c r="S475" s="4">
        <f t="shared" si="183"/>
        <v>0.7058663603352</v>
      </c>
      <c r="T475" s="4">
        <f t="shared" si="184"/>
        <v>-0.15127751490119279</v>
      </c>
      <c r="U475" s="4">
        <f>IF($R475&gt;$X$15,1,0)</f>
        <v>0</v>
      </c>
      <c r="V475" s="4"/>
      <c r="W475" s="4"/>
      <c r="X475" s="4"/>
      <c r="Y475" s="4"/>
      <c r="Z475" s="4"/>
      <c r="AA475" s="4"/>
      <c r="AB475" s="4"/>
      <c r="AC475" s="4"/>
      <c r="AD475" s="4"/>
      <c r="AE475" s="4"/>
      <c r="AF475" s="4"/>
      <c r="AG475" s="4"/>
      <c r="AH475" s="4"/>
      <c r="AI475" s="4"/>
      <c r="AJ475" s="4"/>
    </row>
    <row r="476" spans="1:36" ht="15.75" hidden="1" customHeight="1">
      <c r="A476" s="4">
        <v>1</v>
      </c>
      <c r="B476" s="4">
        <v>53</v>
      </c>
      <c r="C476" s="4">
        <v>1</v>
      </c>
      <c r="D476" s="4">
        <v>1</v>
      </c>
      <c r="E476" s="4">
        <v>50</v>
      </c>
      <c r="F476" s="4">
        <v>0</v>
      </c>
      <c r="G476" s="4">
        <v>0</v>
      </c>
      <c r="H476" s="4">
        <v>0</v>
      </c>
      <c r="I476" s="4">
        <v>306</v>
      </c>
      <c r="J476" s="4">
        <v>127</v>
      </c>
      <c r="K476" s="4">
        <v>82.5</v>
      </c>
      <c r="L476" s="4">
        <v>31.22</v>
      </c>
      <c r="M476" s="4">
        <v>72</v>
      </c>
      <c r="N476" s="3" t="s">
        <v>56</v>
      </c>
      <c r="O476" s="4">
        <v>0</v>
      </c>
      <c r="P476" s="4"/>
      <c r="Q476" s="4"/>
      <c r="R476" s="4"/>
      <c r="S476" s="4"/>
      <c r="T476" s="4"/>
      <c r="U476" s="4"/>
      <c r="V476" s="4"/>
      <c r="W476" s="4"/>
      <c r="X476" s="4"/>
      <c r="Y476" s="4"/>
      <c r="Z476" s="4"/>
      <c r="AA476" s="4"/>
      <c r="AB476" s="4"/>
      <c r="AC476" s="4"/>
      <c r="AD476" s="4"/>
      <c r="AE476" s="4"/>
      <c r="AF476" s="4"/>
      <c r="AG476" s="4"/>
      <c r="AH476" s="4"/>
      <c r="AI476" s="4"/>
      <c r="AJ476" s="4"/>
    </row>
    <row r="477" spans="1:36" ht="15.75" customHeight="1">
      <c r="A477" s="4">
        <v>0</v>
      </c>
      <c r="B477" s="4">
        <v>44</v>
      </c>
      <c r="C477" s="4">
        <v>2</v>
      </c>
      <c r="D477" s="4">
        <v>1</v>
      </c>
      <c r="E477" s="4">
        <v>10</v>
      </c>
      <c r="F477" s="4">
        <v>0</v>
      </c>
      <c r="G477" s="4">
        <v>0</v>
      </c>
      <c r="H477" s="4">
        <v>0</v>
      </c>
      <c r="I477" s="4">
        <v>152</v>
      </c>
      <c r="J477" s="4">
        <v>110</v>
      </c>
      <c r="K477" s="4">
        <v>64</v>
      </c>
      <c r="L477" s="4">
        <v>25.71</v>
      </c>
      <c r="M477" s="4">
        <v>75</v>
      </c>
      <c r="N477" s="4">
        <v>83</v>
      </c>
      <c r="O477" s="4">
        <v>0</v>
      </c>
      <c r="P477" s="5">
        <f>$AI$9+SUMPRODUCT($A477*$AI$10+$B477*$AI$11+$C477*$AI$12+$D477*$AI$13+$E477*$AI$14+$F477*$AI$15+$G477*$AI$16+$H477*$AI$17+$I477*$AI$18+$J477*$AI$19+$K477*$AI$20+$L477*$AI$21+$M477*$AI$22+$N477*$AI$24)</f>
        <v>-3.0738778681000003</v>
      </c>
      <c r="Q477" s="4">
        <f t="shared" ref="Q477:Q495" si="185">EXP($P477)</f>
        <v>4.6241488328544932E-2</v>
      </c>
      <c r="R477" s="4">
        <f t="shared" ref="R477:R495" si="186">Q477/1+Q477</f>
        <v>9.2482976657089863E-2</v>
      </c>
      <c r="S477" s="4">
        <f t="shared" ref="S477:S495" si="187">IF(O477=1,R477,1-R477)</f>
        <v>0.90751702334291018</v>
      </c>
      <c r="T477" s="4">
        <f t="shared" ref="T477:T495" si="188">LOG($S477)</f>
        <v>-4.2145219653229329E-2</v>
      </c>
      <c r="U477" s="4">
        <f>IF($R477&gt;$X$15,1,0)</f>
        <v>0</v>
      </c>
      <c r="V477" s="4"/>
      <c r="W477" s="4"/>
      <c r="X477" s="4"/>
      <c r="Y477" s="4"/>
      <c r="Z477" s="4"/>
      <c r="AA477" s="4"/>
      <c r="AB477" s="4"/>
      <c r="AC477" s="4"/>
      <c r="AD477" s="4"/>
      <c r="AE477" s="4"/>
      <c r="AF477" s="4"/>
      <c r="AG477" s="4"/>
      <c r="AH477" s="4"/>
      <c r="AI477" s="4"/>
      <c r="AJ477" s="4"/>
    </row>
    <row r="478" spans="1:36" ht="15.75" customHeight="1">
      <c r="A478" s="4">
        <v>0</v>
      </c>
      <c r="B478" s="4">
        <v>47</v>
      </c>
      <c r="C478" s="4">
        <v>1</v>
      </c>
      <c r="D478" s="4">
        <v>0</v>
      </c>
      <c r="E478" s="4">
        <v>0</v>
      </c>
      <c r="F478" s="4">
        <v>0</v>
      </c>
      <c r="G478" s="4">
        <v>0</v>
      </c>
      <c r="H478" s="4">
        <v>1</v>
      </c>
      <c r="I478" s="4">
        <v>222</v>
      </c>
      <c r="J478" s="4">
        <v>162.5</v>
      </c>
      <c r="K478" s="4">
        <v>92.5</v>
      </c>
      <c r="L478" s="4">
        <v>23.45</v>
      </c>
      <c r="M478" s="4">
        <v>78</v>
      </c>
      <c r="N478" s="4">
        <v>80</v>
      </c>
      <c r="O478" s="4">
        <v>0</v>
      </c>
      <c r="P478" s="5">
        <f>$AI$9+SUMPRODUCT($A478*$AI$10+$B478*$AI$11+$C478*$AI$12+$D478*$AI$13+$E478*$AI$14+$F478*$AI$15+$G478*$AI$16+$H478*$AI$17+$I478*$AI$18+$J478*$AI$19+$K478*$AI$20+$L478*$AI$21+$M478*$AI$22+$N478*$AI$24)</f>
        <v>-2.0446969094999998</v>
      </c>
      <c r="Q478" s="4">
        <f t="shared" si="185"/>
        <v>0.12941940982712313</v>
      </c>
      <c r="R478" s="4">
        <f t="shared" si="186"/>
        <v>0.25883881965424627</v>
      </c>
      <c r="S478" s="4">
        <f t="shared" si="187"/>
        <v>0.74116118034575373</v>
      </c>
      <c r="T478" s="4">
        <f t="shared" si="188"/>
        <v>-0.13008733571462863</v>
      </c>
      <c r="U478" s="4">
        <f>IF($R478&gt;$X$15,1,0)</f>
        <v>0</v>
      </c>
      <c r="V478" s="4"/>
      <c r="W478" s="4"/>
      <c r="X478" s="4"/>
      <c r="Y478" s="4"/>
      <c r="Z478" s="4"/>
      <c r="AA478" s="4"/>
      <c r="AB478" s="4"/>
      <c r="AC478" s="4"/>
      <c r="AD478" s="4"/>
      <c r="AE478" s="4"/>
      <c r="AF478" s="4"/>
      <c r="AG478" s="4"/>
      <c r="AH478" s="4"/>
      <c r="AI478" s="4"/>
      <c r="AJ478" s="4"/>
    </row>
    <row r="479" spans="1:36" ht="15.75" customHeight="1">
      <c r="A479" s="4">
        <v>1</v>
      </c>
      <c r="B479" s="4">
        <v>56</v>
      </c>
      <c r="C479" s="4">
        <v>1</v>
      </c>
      <c r="D479" s="4">
        <v>0</v>
      </c>
      <c r="E479" s="4">
        <v>0</v>
      </c>
      <c r="F479" s="4">
        <v>0</v>
      </c>
      <c r="G479" s="4">
        <v>0</v>
      </c>
      <c r="H479" s="4">
        <v>0</v>
      </c>
      <c r="I479" s="4">
        <v>243</v>
      </c>
      <c r="J479" s="4">
        <v>134</v>
      </c>
      <c r="K479" s="4">
        <v>86</v>
      </c>
      <c r="L479" s="4">
        <v>25.94</v>
      </c>
      <c r="M479" s="4">
        <v>81</v>
      </c>
      <c r="N479" s="4">
        <v>66</v>
      </c>
      <c r="O479" s="4">
        <v>0</v>
      </c>
      <c r="P479" s="5">
        <f>$AI$9+SUMPRODUCT($A479*$AI$10+$B479*$AI$11+$C479*$AI$12+$D479*$AI$13+$E479*$AI$14+$F479*$AI$15+$G479*$AI$16+$H479*$AI$17+$I479*$AI$18+$J479*$AI$19+$K479*$AI$20+$L479*$AI$21+$M479*$AI$22+$N479*$AI$24)</f>
        <v>-1.6113274834000011</v>
      </c>
      <c r="Q479" s="4">
        <f t="shared" si="185"/>
        <v>0.19962244262988049</v>
      </c>
      <c r="R479" s="4">
        <f t="shared" si="186"/>
        <v>0.39924488525976098</v>
      </c>
      <c r="S479" s="4">
        <f t="shared" si="187"/>
        <v>0.60075511474023902</v>
      </c>
      <c r="T479" s="4">
        <f t="shared" si="188"/>
        <v>-0.2213025229893037</v>
      </c>
      <c r="U479" s="4">
        <f>IF($R479&gt;$X$15,1,0)</f>
        <v>0</v>
      </c>
      <c r="V479" s="4"/>
      <c r="W479" s="4"/>
      <c r="X479" s="4"/>
      <c r="Y479" s="4"/>
      <c r="Z479" s="4"/>
      <c r="AA479" s="4"/>
      <c r="AB479" s="4"/>
      <c r="AC479" s="4"/>
      <c r="AD479" s="4"/>
      <c r="AE479" s="4"/>
      <c r="AF479" s="4"/>
      <c r="AG479" s="4"/>
      <c r="AH479" s="4"/>
      <c r="AI479" s="4"/>
      <c r="AJ479" s="4"/>
    </row>
    <row r="480" spans="1:36" ht="15.75" customHeight="1">
      <c r="A480" s="4">
        <v>1</v>
      </c>
      <c r="B480" s="4">
        <v>61</v>
      </c>
      <c r="C480" s="4">
        <v>1</v>
      </c>
      <c r="D480" s="4">
        <v>0</v>
      </c>
      <c r="E480" s="4">
        <v>0</v>
      </c>
      <c r="F480" s="4">
        <v>1</v>
      </c>
      <c r="G480" s="4">
        <v>0</v>
      </c>
      <c r="H480" s="4">
        <v>1</v>
      </c>
      <c r="I480" s="4">
        <v>270</v>
      </c>
      <c r="J480" s="4">
        <v>177.5</v>
      </c>
      <c r="K480" s="4">
        <v>95</v>
      </c>
      <c r="L480" s="4">
        <v>28.15</v>
      </c>
      <c r="M480" s="4">
        <v>62</v>
      </c>
      <c r="N480" s="4">
        <v>123</v>
      </c>
      <c r="O480" s="4">
        <v>1</v>
      </c>
      <c r="P480" s="5">
        <f>$AI$9+SUMPRODUCT($A480*$AI$10+$B480*$AI$11+$C480*$AI$12+$D480*$AI$13+$E480*$AI$14+$F480*$AI$15+$G480*$AI$16+$H480*$AI$17+$I480*$AI$18+$J480*$AI$19+$K480*$AI$20+$L480*$AI$21+$M480*$AI$22+$N480*$AI$24)</f>
        <v>0.29211066349999903</v>
      </c>
      <c r="Q480" s="4">
        <f t="shared" si="185"/>
        <v>1.3392512156659899</v>
      </c>
      <c r="R480" s="4">
        <f t="shared" si="186"/>
        <v>2.6785024313319798</v>
      </c>
      <c r="S480" s="4">
        <f t="shared" si="187"/>
        <v>2.6785024313319798</v>
      </c>
      <c r="T480" s="4">
        <f t="shared" si="188"/>
        <v>0.4278920449271284</v>
      </c>
      <c r="U480" s="4">
        <f>IF($R480&gt;$X$15,1,0)</f>
        <v>1</v>
      </c>
      <c r="V480" s="4"/>
      <c r="W480" s="4"/>
      <c r="X480" s="4"/>
      <c r="Y480" s="4"/>
      <c r="Z480" s="4"/>
      <c r="AA480" s="4"/>
      <c r="AB480" s="4"/>
      <c r="AC480" s="4"/>
      <c r="AD480" s="4"/>
      <c r="AE480" s="4"/>
      <c r="AF480" s="4"/>
      <c r="AG480" s="4"/>
      <c r="AH480" s="4"/>
      <c r="AI480" s="4"/>
      <c r="AJ480" s="4"/>
    </row>
    <row r="481" spans="1:36" ht="15.75" hidden="1" customHeight="1">
      <c r="A481" s="4">
        <v>0</v>
      </c>
      <c r="B481" s="4">
        <v>38</v>
      </c>
      <c r="C481" s="3" t="s">
        <v>56</v>
      </c>
      <c r="D481" s="4">
        <v>1</v>
      </c>
      <c r="E481" s="4">
        <v>1</v>
      </c>
      <c r="F481" s="4">
        <v>0</v>
      </c>
      <c r="G481" s="4">
        <v>0</v>
      </c>
      <c r="H481" s="4">
        <v>0</v>
      </c>
      <c r="I481" s="4">
        <v>300</v>
      </c>
      <c r="J481" s="4">
        <v>122</v>
      </c>
      <c r="K481" s="4">
        <v>84</v>
      </c>
      <c r="L481" s="4">
        <v>27.26</v>
      </c>
      <c r="M481" s="4">
        <v>96</v>
      </c>
      <c r="N481" s="4">
        <v>68</v>
      </c>
      <c r="O481" s="4">
        <v>0</v>
      </c>
      <c r="P481" s="4" t="e">
        <f>$AI$9+SUMPRODUCT($A481*$AI$10+$B481*$AI$11+$C481*$AI$12+$D481*$AI$13+$E481*$AI$14+$F481*$AI$15+$G481*$AI$16+$H481*$AI$17+$I481*$AI$18+$J481*$AI$19+$K481*$AI$20+$L481*$AI$21+$M481*$AI$22+$N481*$AI$24)</f>
        <v>#VALUE!</v>
      </c>
      <c r="Q481" s="4" t="e">
        <f t="shared" si="185"/>
        <v>#VALUE!</v>
      </c>
      <c r="R481" s="4" t="e">
        <f t="shared" si="186"/>
        <v>#VALUE!</v>
      </c>
      <c r="S481" s="4" t="e">
        <f t="shared" si="187"/>
        <v>#VALUE!</v>
      </c>
      <c r="T481" s="4" t="e">
        <f t="shared" si="188"/>
        <v>#VALUE!</v>
      </c>
      <c r="U481" s="4" t="e">
        <f t="shared" ref="U481" si="189">IF($R481&gt;0.5,1,0)</f>
        <v>#VALUE!</v>
      </c>
      <c r="V481" s="4"/>
      <c r="W481" s="4"/>
      <c r="X481" s="4"/>
      <c r="Y481" s="4"/>
      <c r="Z481" s="4"/>
      <c r="AA481" s="4"/>
      <c r="AB481" s="4"/>
      <c r="AC481" s="4"/>
      <c r="AD481" s="4"/>
      <c r="AE481" s="4"/>
      <c r="AF481" s="4"/>
      <c r="AG481" s="4"/>
      <c r="AH481" s="4"/>
      <c r="AI481" s="4"/>
      <c r="AJ481" s="4"/>
    </row>
    <row r="482" spans="1:36" ht="15.75" customHeight="1">
      <c r="A482" s="4">
        <v>1</v>
      </c>
      <c r="B482" s="4">
        <v>56</v>
      </c>
      <c r="C482" s="4">
        <v>1</v>
      </c>
      <c r="D482" s="4">
        <v>0</v>
      </c>
      <c r="E482" s="4">
        <v>0</v>
      </c>
      <c r="F482" s="4">
        <v>0</v>
      </c>
      <c r="G482" s="4">
        <v>0</v>
      </c>
      <c r="H482" s="4">
        <v>0</v>
      </c>
      <c r="I482" s="4">
        <v>252</v>
      </c>
      <c r="J482" s="4">
        <v>107</v>
      </c>
      <c r="K482" s="4">
        <v>66</v>
      </c>
      <c r="L482" s="4">
        <v>25.11</v>
      </c>
      <c r="M482" s="4">
        <v>60</v>
      </c>
      <c r="N482" s="4">
        <v>72</v>
      </c>
      <c r="O482" s="4">
        <v>0</v>
      </c>
      <c r="P482" s="5">
        <f>$AI$9+SUMPRODUCT($A482*$AI$10+$B482*$AI$11+$C482*$AI$12+$D482*$AI$13+$E482*$AI$14+$F482*$AI$15+$G482*$AI$16+$H482*$AI$17+$I482*$AI$18+$J482*$AI$19+$K482*$AI$20+$L482*$AI$21+$M482*$AI$22+$N482*$AI$24)</f>
        <v>-1.8166970721000029</v>
      </c>
      <c r="Q482" s="4">
        <f t="shared" si="185"/>
        <v>0.16256179507741333</v>
      </c>
      <c r="R482" s="4">
        <f t="shared" si="186"/>
        <v>0.32512359015482667</v>
      </c>
      <c r="S482" s="4">
        <f t="shared" si="187"/>
        <v>0.67487640984517339</v>
      </c>
      <c r="T482" s="4">
        <f t="shared" si="188"/>
        <v>-0.17077575226033495</v>
      </c>
      <c r="U482" s="4">
        <f>IF($R482&gt;$X$15,1,0)</f>
        <v>0</v>
      </c>
      <c r="V482" s="4"/>
      <c r="W482" s="4"/>
      <c r="X482" s="4"/>
      <c r="Y482" s="4"/>
      <c r="Z482" s="4"/>
      <c r="AA482" s="4"/>
      <c r="AB482" s="4"/>
      <c r="AC482" s="4"/>
      <c r="AD482" s="4"/>
      <c r="AE482" s="4"/>
      <c r="AF482" s="4"/>
      <c r="AG482" s="4"/>
      <c r="AH482" s="4"/>
      <c r="AI482" s="4"/>
      <c r="AJ482" s="4"/>
    </row>
    <row r="483" spans="1:36" ht="15.75" customHeight="1">
      <c r="A483" s="4">
        <v>1</v>
      </c>
      <c r="B483" s="4">
        <v>46</v>
      </c>
      <c r="C483" s="4">
        <v>2</v>
      </c>
      <c r="D483" s="4">
        <v>1</v>
      </c>
      <c r="E483" s="4">
        <v>20</v>
      </c>
      <c r="F483" s="4">
        <v>0</v>
      </c>
      <c r="G483" s="4">
        <v>0</v>
      </c>
      <c r="H483" s="4">
        <v>0</v>
      </c>
      <c r="I483" s="4">
        <v>235</v>
      </c>
      <c r="J483" s="4">
        <v>150</v>
      </c>
      <c r="K483" s="4">
        <v>96.5</v>
      </c>
      <c r="L483" s="4">
        <v>27.22</v>
      </c>
      <c r="M483" s="4">
        <v>94</v>
      </c>
      <c r="N483" s="4">
        <v>78</v>
      </c>
      <c r="O483" s="4">
        <v>0</v>
      </c>
      <c r="P483" s="5">
        <f>$AI$9+SUMPRODUCT($A483*$AI$10+$B483*$AI$11+$C483*$AI$12+$D483*$AI$13+$E483*$AI$14+$F483*$AI$15+$G483*$AI$16+$H483*$AI$17+$I483*$AI$18+$J483*$AI$19+$K483*$AI$20+$L483*$AI$21+$M483*$AI$22+$N483*$AI$24)</f>
        <v>-1.6261554242000011</v>
      </c>
      <c r="Q483" s="4">
        <f t="shared" si="185"/>
        <v>0.19668429007783592</v>
      </c>
      <c r="R483" s="4">
        <f t="shared" si="186"/>
        <v>0.39336858015567183</v>
      </c>
      <c r="S483" s="4">
        <f t="shared" si="187"/>
        <v>0.60663141984432811</v>
      </c>
      <c r="T483" s="4">
        <f t="shared" si="188"/>
        <v>-0.21707509961119192</v>
      </c>
      <c r="U483" s="4">
        <f>IF($R483&gt;$X$15,1,0)</f>
        <v>0</v>
      </c>
      <c r="V483" s="4"/>
      <c r="W483" s="4"/>
      <c r="X483" s="4"/>
      <c r="Y483" s="4"/>
      <c r="Z483" s="4"/>
      <c r="AA483" s="4"/>
      <c r="AB483" s="4"/>
      <c r="AC483" s="4"/>
      <c r="AD483" s="4"/>
      <c r="AE483" s="4"/>
      <c r="AF483" s="4"/>
      <c r="AG483" s="4"/>
      <c r="AH483" s="4"/>
      <c r="AI483" s="4"/>
      <c r="AJ483" s="4"/>
    </row>
    <row r="484" spans="1:36" ht="15.75" customHeight="1">
      <c r="A484" s="4">
        <v>1</v>
      </c>
      <c r="B484" s="4">
        <v>53</v>
      </c>
      <c r="C484" s="4">
        <v>3</v>
      </c>
      <c r="D484" s="4">
        <v>1</v>
      </c>
      <c r="E484" s="4">
        <v>15</v>
      </c>
      <c r="F484" s="4">
        <v>0</v>
      </c>
      <c r="G484" s="4">
        <v>1</v>
      </c>
      <c r="H484" s="4">
        <v>0</v>
      </c>
      <c r="I484" s="4">
        <v>161</v>
      </c>
      <c r="J484" s="4">
        <v>116</v>
      </c>
      <c r="K484" s="4">
        <v>74.5</v>
      </c>
      <c r="L484" s="4">
        <v>19.82</v>
      </c>
      <c r="M484" s="4">
        <v>80</v>
      </c>
      <c r="N484" s="4">
        <v>90</v>
      </c>
      <c r="O484" s="4">
        <v>0</v>
      </c>
      <c r="P484" s="5">
        <f>$AI$9+SUMPRODUCT($A484*$AI$10+$B484*$AI$11+$C484*$AI$12+$D484*$AI$13+$E484*$AI$14+$F484*$AI$15+$G484*$AI$16+$H484*$AI$17+$I484*$AI$18+$J484*$AI$19+$K484*$AI$20+$L484*$AI$21+$M484*$AI$22+$N484*$AI$24)</f>
        <v>-1.1469370102000003</v>
      </c>
      <c r="Q484" s="4">
        <f t="shared" si="185"/>
        <v>0.31760811141992795</v>
      </c>
      <c r="R484" s="4">
        <f t="shared" si="186"/>
        <v>0.6352162228398559</v>
      </c>
      <c r="S484" s="4">
        <f t="shared" si="187"/>
        <v>0.3647837771601441</v>
      </c>
      <c r="T484" s="4">
        <f t="shared" si="188"/>
        <v>-0.43796448406756089</v>
      </c>
      <c r="U484" s="4">
        <f>IF($R484&gt;$X$15,1,0)</f>
        <v>1</v>
      </c>
      <c r="V484" s="4"/>
      <c r="W484" s="4"/>
      <c r="X484" s="4"/>
      <c r="Y484" s="4"/>
      <c r="Z484" s="4"/>
      <c r="AA484" s="4"/>
      <c r="AB484" s="4"/>
      <c r="AC484" s="4"/>
      <c r="AD484" s="4"/>
      <c r="AE484" s="4"/>
      <c r="AF484" s="4"/>
      <c r="AG484" s="4"/>
      <c r="AH484" s="4"/>
      <c r="AI484" s="4"/>
      <c r="AJ484" s="4"/>
    </row>
    <row r="485" spans="1:36" ht="15.75" customHeight="1">
      <c r="A485" s="4">
        <v>1</v>
      </c>
      <c r="B485" s="4">
        <v>49</v>
      </c>
      <c r="C485" s="4">
        <v>1</v>
      </c>
      <c r="D485" s="4">
        <v>0</v>
      </c>
      <c r="E485" s="4">
        <v>0</v>
      </c>
      <c r="F485" s="4">
        <v>0</v>
      </c>
      <c r="G485" s="4">
        <v>0</v>
      </c>
      <c r="H485" s="4">
        <v>0</v>
      </c>
      <c r="I485" s="4">
        <v>168</v>
      </c>
      <c r="J485" s="4">
        <v>127</v>
      </c>
      <c r="K485" s="4">
        <v>74</v>
      </c>
      <c r="L485" s="4">
        <v>27.38</v>
      </c>
      <c r="M485" s="4">
        <v>63</v>
      </c>
      <c r="N485" s="4">
        <v>85</v>
      </c>
      <c r="O485" s="4">
        <v>0</v>
      </c>
      <c r="P485" s="5">
        <f>$AI$9+SUMPRODUCT($A485*$AI$10+$B485*$AI$11+$C485*$AI$12+$D485*$AI$13+$E485*$AI$14+$F485*$AI$15+$G485*$AI$16+$H485*$AI$17+$I485*$AI$18+$J485*$AI$19+$K485*$AI$20+$L485*$AI$21+$M485*$AI$22+$N485*$AI$24)</f>
        <v>-2.081109541800001</v>
      </c>
      <c r="Q485" s="4">
        <f t="shared" si="185"/>
        <v>0.12479167377736243</v>
      </c>
      <c r="R485" s="4">
        <f t="shared" si="186"/>
        <v>0.24958334755472486</v>
      </c>
      <c r="S485" s="4">
        <f t="shared" si="187"/>
        <v>0.75041665244527511</v>
      </c>
      <c r="T485" s="4">
        <f t="shared" si="188"/>
        <v>-0.12469753712252947</v>
      </c>
      <c r="U485" s="4">
        <f>IF($R485&gt;$X$15,1,0)</f>
        <v>0</v>
      </c>
      <c r="V485" s="4"/>
      <c r="W485" s="4"/>
      <c r="X485" s="4"/>
      <c r="Y485" s="4"/>
      <c r="Z485" s="4"/>
      <c r="AA485" s="4"/>
      <c r="AB485" s="4"/>
      <c r="AC485" s="4"/>
      <c r="AD485" s="4"/>
      <c r="AE485" s="4"/>
      <c r="AF485" s="4"/>
      <c r="AG485" s="4"/>
      <c r="AH485" s="4"/>
      <c r="AI485" s="4"/>
      <c r="AJ485" s="4"/>
    </row>
    <row r="486" spans="1:36" ht="15.75" customHeight="1">
      <c r="A486" s="4">
        <v>0</v>
      </c>
      <c r="B486" s="4">
        <v>46</v>
      </c>
      <c r="C486" s="4">
        <v>3</v>
      </c>
      <c r="D486" s="4">
        <v>1</v>
      </c>
      <c r="E486" s="4">
        <v>15</v>
      </c>
      <c r="F486" s="4">
        <v>0</v>
      </c>
      <c r="G486" s="4">
        <v>0</v>
      </c>
      <c r="H486" s="4">
        <v>0</v>
      </c>
      <c r="I486" s="4">
        <v>247</v>
      </c>
      <c r="J486" s="4">
        <v>125</v>
      </c>
      <c r="K486" s="4">
        <v>80</v>
      </c>
      <c r="L486" s="4">
        <v>21.51</v>
      </c>
      <c r="M486" s="4">
        <v>60</v>
      </c>
      <c r="N486" s="4">
        <v>80</v>
      </c>
      <c r="O486" s="4">
        <v>0</v>
      </c>
      <c r="P486" s="5">
        <f>$AI$9+SUMPRODUCT($A486*$AI$10+$B486*$AI$11+$C486*$AI$12+$D486*$AI$13+$E486*$AI$14+$F486*$AI$15+$G486*$AI$16+$H486*$AI$17+$I486*$AI$18+$J486*$AI$19+$K486*$AI$20+$L486*$AI$21+$M486*$AI$22+$N486*$AI$24)</f>
        <v>-2.520609566100001</v>
      </c>
      <c r="Q486" s="4">
        <f t="shared" si="185"/>
        <v>8.0410576246023102E-2</v>
      </c>
      <c r="R486" s="4">
        <f t="shared" si="186"/>
        <v>0.1608211524920462</v>
      </c>
      <c r="S486" s="4">
        <f t="shared" si="187"/>
        <v>0.8391788475079538</v>
      </c>
      <c r="T486" s="4">
        <f t="shared" si="188"/>
        <v>-7.6145471580883625E-2</v>
      </c>
      <c r="U486" s="4">
        <f>IF($R486&gt;$X$15,1,0)</f>
        <v>0</v>
      </c>
      <c r="V486" s="4"/>
      <c r="W486" s="4"/>
      <c r="X486" s="4"/>
      <c r="Y486" s="4"/>
      <c r="Z486" s="4"/>
      <c r="AA486" s="4"/>
      <c r="AB486" s="4"/>
      <c r="AC486" s="4"/>
      <c r="AD486" s="4"/>
      <c r="AE486" s="4"/>
      <c r="AF486" s="4"/>
      <c r="AG486" s="4"/>
      <c r="AH486" s="4"/>
      <c r="AI486" s="4"/>
      <c r="AJ486" s="4"/>
    </row>
    <row r="487" spans="1:36" ht="15.75" customHeight="1">
      <c r="A487" s="4">
        <v>0</v>
      </c>
      <c r="B487" s="4">
        <v>37</v>
      </c>
      <c r="C487" s="4">
        <v>2</v>
      </c>
      <c r="D487" s="4">
        <v>1</v>
      </c>
      <c r="E487" s="4">
        <v>20</v>
      </c>
      <c r="F487" s="4">
        <v>0</v>
      </c>
      <c r="G487" s="4">
        <v>0</v>
      </c>
      <c r="H487" s="4">
        <v>0</v>
      </c>
      <c r="I487" s="4">
        <v>250</v>
      </c>
      <c r="J487" s="4">
        <v>138</v>
      </c>
      <c r="K487" s="4">
        <v>90</v>
      </c>
      <c r="L487" s="4">
        <v>19.559999999999999</v>
      </c>
      <c r="M487" s="4">
        <v>96</v>
      </c>
      <c r="N487" s="4">
        <v>74</v>
      </c>
      <c r="O487" s="4">
        <v>0</v>
      </c>
      <c r="P487" s="5">
        <f>$AI$9+SUMPRODUCT($A487*$AI$10+$B487*$AI$11+$C487*$AI$12+$D487*$AI$13+$E487*$AI$14+$F487*$AI$15+$G487*$AI$16+$H487*$AI$17+$I487*$AI$18+$J487*$AI$19+$K487*$AI$20+$L487*$AI$21+$M487*$AI$22+$N487*$AI$24)</f>
        <v>-2.9629053916000005</v>
      </c>
      <c r="Q487" s="4">
        <f t="shared" si="185"/>
        <v>5.1668581423914381E-2</v>
      </c>
      <c r="R487" s="4">
        <f t="shared" si="186"/>
        <v>0.10333716284782876</v>
      </c>
      <c r="S487" s="4">
        <f t="shared" si="187"/>
        <v>0.89666283715217121</v>
      </c>
      <c r="T487" s="4">
        <f t="shared" si="188"/>
        <v>-4.7370829520858825E-2</v>
      </c>
      <c r="U487" s="4">
        <f>IF($R487&gt;$X$15,1,0)</f>
        <v>0</v>
      </c>
      <c r="V487" s="4"/>
      <c r="W487" s="4"/>
      <c r="X487" s="4"/>
      <c r="Y487" s="4"/>
      <c r="Z487" s="4"/>
      <c r="AA487" s="4"/>
      <c r="AB487" s="4"/>
      <c r="AC487" s="4"/>
      <c r="AD487" s="4"/>
      <c r="AE487" s="4"/>
      <c r="AF487" s="4"/>
      <c r="AG487" s="4"/>
      <c r="AH487" s="4"/>
      <c r="AI487" s="4"/>
      <c r="AJ487" s="4"/>
    </row>
    <row r="488" spans="1:36" ht="15.75" customHeight="1">
      <c r="A488" s="4">
        <v>1</v>
      </c>
      <c r="B488" s="4">
        <v>50</v>
      </c>
      <c r="C488" s="4">
        <v>1</v>
      </c>
      <c r="D488" s="4">
        <v>0</v>
      </c>
      <c r="E488" s="4">
        <v>0</v>
      </c>
      <c r="F488" s="4">
        <v>0</v>
      </c>
      <c r="G488" s="4">
        <v>0</v>
      </c>
      <c r="H488" s="4">
        <v>1</v>
      </c>
      <c r="I488" s="4">
        <v>219</v>
      </c>
      <c r="J488" s="4">
        <v>145</v>
      </c>
      <c r="K488" s="4">
        <v>100</v>
      </c>
      <c r="L488" s="4">
        <v>26.26</v>
      </c>
      <c r="M488" s="4">
        <v>78</v>
      </c>
      <c r="N488" s="4">
        <v>108</v>
      </c>
      <c r="O488" s="4">
        <v>0</v>
      </c>
      <c r="P488" s="5">
        <f>$AI$9+SUMPRODUCT($A488*$AI$10+$B488*$AI$11+$C488*$AI$12+$D488*$AI$13+$E488*$AI$14+$F488*$AI$15+$G488*$AI$16+$H488*$AI$17+$I488*$AI$18+$J488*$AI$19+$K488*$AI$20+$L488*$AI$21+$M488*$AI$22+$N488*$AI$24)</f>
        <v>-1.3829878586</v>
      </c>
      <c r="Q488" s="4">
        <f t="shared" si="185"/>
        <v>0.25082799375732684</v>
      </c>
      <c r="R488" s="4">
        <f t="shared" si="186"/>
        <v>0.50165598751465368</v>
      </c>
      <c r="S488" s="4">
        <f t="shared" si="187"/>
        <v>0.49834401248534632</v>
      </c>
      <c r="T488" s="4">
        <f t="shared" si="188"/>
        <v>-0.30247075534263157</v>
      </c>
      <c r="U488" s="4">
        <f>IF($R488&gt;$X$15,1,0)</f>
        <v>1</v>
      </c>
      <c r="V488" s="4"/>
      <c r="W488" s="4"/>
      <c r="X488" s="4"/>
      <c r="Y488" s="4"/>
      <c r="Z488" s="4"/>
      <c r="AA488" s="4"/>
      <c r="AB488" s="4"/>
      <c r="AC488" s="4"/>
      <c r="AD488" s="4"/>
      <c r="AE488" s="4"/>
      <c r="AF488" s="4"/>
      <c r="AG488" s="4"/>
      <c r="AH488" s="4"/>
      <c r="AI488" s="4"/>
      <c r="AJ488" s="4"/>
    </row>
    <row r="489" spans="1:36" ht="15.75" customHeight="1">
      <c r="A489" s="4">
        <v>0</v>
      </c>
      <c r="B489" s="4">
        <v>51</v>
      </c>
      <c r="C489" s="4">
        <v>4</v>
      </c>
      <c r="D489" s="4">
        <v>1</v>
      </c>
      <c r="E489" s="4">
        <v>9</v>
      </c>
      <c r="F489" s="4">
        <v>0</v>
      </c>
      <c r="G489" s="4">
        <v>0</v>
      </c>
      <c r="H489" s="4">
        <v>1</v>
      </c>
      <c r="I489" s="4">
        <v>320</v>
      </c>
      <c r="J489" s="4">
        <v>145</v>
      </c>
      <c r="K489" s="4">
        <v>85</v>
      </c>
      <c r="L489" s="4">
        <v>24.03</v>
      </c>
      <c r="M489" s="4">
        <v>75</v>
      </c>
      <c r="N489" s="4">
        <v>98</v>
      </c>
      <c r="O489" s="4">
        <v>0</v>
      </c>
      <c r="P489" s="5">
        <f>$AI$9+SUMPRODUCT($A489*$AI$10+$B489*$AI$11+$C489*$AI$12+$D489*$AI$13+$E489*$AI$14+$F489*$AI$15+$G489*$AI$16+$H489*$AI$17+$I489*$AI$18+$J489*$AI$19+$K489*$AI$20+$L489*$AI$21+$M489*$AI$22+$N489*$AI$24)</f>
        <v>-1.5667159933000008</v>
      </c>
      <c r="Q489" s="4">
        <f t="shared" si="185"/>
        <v>0.20872952721128904</v>
      </c>
      <c r="R489" s="4">
        <f t="shared" si="186"/>
        <v>0.41745905442257808</v>
      </c>
      <c r="S489" s="4">
        <f t="shared" si="187"/>
        <v>0.58254094557742198</v>
      </c>
      <c r="T489" s="4">
        <f t="shared" si="188"/>
        <v>-0.23467354358370654</v>
      </c>
      <c r="U489" s="4">
        <f>IF($R489&gt;$X$15,1,0)</f>
        <v>1</v>
      </c>
      <c r="V489" s="4"/>
      <c r="W489" s="4"/>
      <c r="X489" s="4"/>
      <c r="Y489" s="4"/>
      <c r="Z489" s="4"/>
      <c r="AA489" s="4"/>
      <c r="AB489" s="4"/>
      <c r="AC489" s="4"/>
      <c r="AD489" s="4"/>
      <c r="AE489" s="4"/>
      <c r="AF489" s="4"/>
      <c r="AG489" s="4"/>
      <c r="AH489" s="4"/>
      <c r="AI489" s="4"/>
      <c r="AJ489" s="4"/>
    </row>
    <row r="490" spans="1:36" ht="15.75" customHeight="1">
      <c r="A490" s="4">
        <v>0</v>
      </c>
      <c r="B490" s="4">
        <v>64</v>
      </c>
      <c r="C490" s="4">
        <v>1</v>
      </c>
      <c r="D490" s="4">
        <v>0</v>
      </c>
      <c r="E490" s="4">
        <v>0</v>
      </c>
      <c r="F490" s="4">
        <v>0</v>
      </c>
      <c r="G490" s="4">
        <v>0</v>
      </c>
      <c r="H490" s="4">
        <v>1</v>
      </c>
      <c r="I490" s="4">
        <v>253</v>
      </c>
      <c r="J490" s="4">
        <v>295</v>
      </c>
      <c r="K490" s="4">
        <v>135</v>
      </c>
      <c r="L490" s="4">
        <v>38.82</v>
      </c>
      <c r="M490" s="4">
        <v>92</v>
      </c>
      <c r="N490" s="4">
        <v>70</v>
      </c>
      <c r="O490" s="4">
        <v>1</v>
      </c>
      <c r="P490" s="5">
        <f>$AI$9+SUMPRODUCT($A490*$AI$10+$B490*$AI$11+$C490*$AI$12+$D490*$AI$13+$E490*$AI$14+$F490*$AI$15+$G490*$AI$16+$H490*$AI$17+$I490*$AI$18+$J490*$AI$19+$K490*$AI$20+$L490*$AI$21+$M490*$AI$22+$N490*$AI$24)</f>
        <v>0.95521651979999866</v>
      </c>
      <c r="Q490" s="4">
        <f t="shared" si="185"/>
        <v>2.5992333074727032</v>
      </c>
      <c r="R490" s="4">
        <f t="shared" si="186"/>
        <v>5.1984666149454064</v>
      </c>
      <c r="S490" s="4">
        <f t="shared" si="187"/>
        <v>5.1984666149454064</v>
      </c>
      <c r="T490" s="4">
        <f t="shared" si="188"/>
        <v>0.71587525923594886</v>
      </c>
      <c r="U490" s="4">
        <f>IF($R490&gt;$X$15,1,0)</f>
        <v>1</v>
      </c>
      <c r="V490" s="4"/>
      <c r="W490" s="4"/>
      <c r="X490" s="4"/>
      <c r="Y490" s="4"/>
      <c r="Z490" s="4"/>
      <c r="AA490" s="4"/>
      <c r="AB490" s="4"/>
      <c r="AC490" s="4"/>
      <c r="AD490" s="4"/>
      <c r="AE490" s="4"/>
      <c r="AF490" s="4"/>
      <c r="AG490" s="4"/>
      <c r="AH490" s="4"/>
      <c r="AI490" s="4"/>
      <c r="AJ490" s="4"/>
    </row>
    <row r="491" spans="1:36" ht="15.75" customHeight="1">
      <c r="A491" s="4">
        <v>1</v>
      </c>
      <c r="B491" s="4">
        <v>44</v>
      </c>
      <c r="C491" s="4">
        <v>2</v>
      </c>
      <c r="D491" s="4">
        <v>1</v>
      </c>
      <c r="E491" s="4">
        <v>20</v>
      </c>
      <c r="F491" s="4">
        <v>0</v>
      </c>
      <c r="G491" s="4">
        <v>0</v>
      </c>
      <c r="H491" s="4">
        <v>1</v>
      </c>
      <c r="I491" s="4">
        <v>319</v>
      </c>
      <c r="J491" s="4">
        <v>158</v>
      </c>
      <c r="K491" s="4">
        <v>90</v>
      </c>
      <c r="L491" s="4">
        <v>29.15</v>
      </c>
      <c r="M491" s="4">
        <v>89</v>
      </c>
      <c r="N491" s="4">
        <v>100</v>
      </c>
      <c r="O491" s="4">
        <v>1</v>
      </c>
      <c r="P491" s="5">
        <f>$AI$9+SUMPRODUCT($A491*$AI$10+$B491*$AI$11+$C491*$AI$12+$D491*$AI$13+$E491*$AI$14+$F491*$AI$15+$G491*$AI$16+$H491*$AI$17+$I491*$AI$18+$J491*$AI$19+$K491*$AI$20+$L491*$AI$21+$M491*$AI$22+$N491*$AI$24)</f>
        <v>-0.98269526650000039</v>
      </c>
      <c r="Q491" s="4">
        <f t="shared" si="185"/>
        <v>0.37430089741218309</v>
      </c>
      <c r="R491" s="4">
        <f t="shared" si="186"/>
        <v>0.74860179482436617</v>
      </c>
      <c r="S491" s="4">
        <f t="shared" si="187"/>
        <v>0.74860179482436617</v>
      </c>
      <c r="T491" s="4">
        <f t="shared" si="188"/>
        <v>-0.12574913596941448</v>
      </c>
      <c r="U491" s="4">
        <f>IF($R491&gt;$X$15,1,0)</f>
        <v>1</v>
      </c>
      <c r="V491" s="4"/>
      <c r="W491" s="4"/>
      <c r="X491" s="4"/>
      <c r="Y491" s="4"/>
      <c r="Z491" s="4"/>
      <c r="AA491" s="4"/>
      <c r="AB491" s="4"/>
      <c r="AC491" s="4"/>
      <c r="AD491" s="4"/>
      <c r="AE491" s="4"/>
      <c r="AF491" s="4"/>
      <c r="AG491" s="4"/>
      <c r="AH491" s="4"/>
      <c r="AI491" s="4"/>
      <c r="AJ491" s="4"/>
    </row>
    <row r="492" spans="1:36" ht="15.75" customHeight="1">
      <c r="A492" s="4">
        <v>1</v>
      </c>
      <c r="B492" s="4">
        <v>37</v>
      </c>
      <c r="C492" s="4">
        <v>2</v>
      </c>
      <c r="D492" s="4">
        <v>0</v>
      </c>
      <c r="E492" s="4">
        <v>0</v>
      </c>
      <c r="F492" s="4">
        <v>0</v>
      </c>
      <c r="G492" s="4">
        <v>0</v>
      </c>
      <c r="H492" s="4">
        <v>0</v>
      </c>
      <c r="I492" s="4">
        <v>176</v>
      </c>
      <c r="J492" s="4">
        <v>125</v>
      </c>
      <c r="K492" s="4">
        <v>80</v>
      </c>
      <c r="L492" s="4">
        <v>26.75</v>
      </c>
      <c r="M492" s="4">
        <v>72</v>
      </c>
      <c r="N492" s="4">
        <v>65</v>
      </c>
      <c r="O492" s="4">
        <v>0</v>
      </c>
      <c r="P492" s="5">
        <f>$AI$9+SUMPRODUCT($A492*$AI$10+$B492*$AI$11+$C492*$AI$12+$D492*$AI$13+$E492*$AI$14+$F492*$AI$15+$G492*$AI$16+$H492*$AI$17+$I492*$AI$18+$J492*$AI$19+$K492*$AI$20+$L492*$AI$21+$M492*$AI$22+$N492*$AI$24)</f>
        <v>-3.1070824825000001</v>
      </c>
      <c r="Q492" s="4">
        <f t="shared" si="185"/>
        <v>4.473126941235428E-2</v>
      </c>
      <c r="R492" s="4">
        <f t="shared" si="186"/>
        <v>8.946253882470856E-2</v>
      </c>
      <c r="S492" s="4">
        <f t="shared" si="187"/>
        <v>0.91053746117529144</v>
      </c>
      <c r="T492" s="4">
        <f t="shared" si="188"/>
        <v>-4.0702181832775443E-2</v>
      </c>
      <c r="U492" s="4">
        <f>IF($R492&gt;$X$15,1,0)</f>
        <v>0</v>
      </c>
      <c r="V492" s="4"/>
      <c r="W492" s="4"/>
      <c r="X492" s="4"/>
      <c r="Y492" s="4"/>
      <c r="Z492" s="4"/>
      <c r="AA492" s="4"/>
      <c r="AB492" s="4"/>
      <c r="AC492" s="4"/>
      <c r="AD492" s="4"/>
      <c r="AE492" s="4"/>
      <c r="AF492" s="4"/>
      <c r="AG492" s="4"/>
      <c r="AH492" s="4"/>
      <c r="AI492" s="4"/>
      <c r="AJ492" s="4"/>
    </row>
    <row r="493" spans="1:36" ht="15.75" customHeight="1">
      <c r="A493" s="4">
        <v>0</v>
      </c>
      <c r="B493" s="4">
        <v>62</v>
      </c>
      <c r="C493" s="4">
        <v>1</v>
      </c>
      <c r="D493" s="4">
        <v>0</v>
      </c>
      <c r="E493" s="4">
        <v>0</v>
      </c>
      <c r="F493" s="4">
        <v>0</v>
      </c>
      <c r="G493" s="4">
        <v>0</v>
      </c>
      <c r="H493" s="4">
        <v>0</v>
      </c>
      <c r="I493" s="4">
        <v>239</v>
      </c>
      <c r="J493" s="4">
        <v>126</v>
      </c>
      <c r="K493" s="4">
        <v>81</v>
      </c>
      <c r="L493" s="4">
        <v>29.35</v>
      </c>
      <c r="M493" s="4">
        <v>95</v>
      </c>
      <c r="N493" s="4">
        <v>70</v>
      </c>
      <c r="O493" s="4">
        <v>0</v>
      </c>
      <c r="P493" s="5">
        <f>$AI$9+SUMPRODUCT($A493*$AI$10+$B493*$AI$11+$C493*$AI$12+$D493*$AI$13+$E493*$AI$14+$F493*$AI$15+$G493*$AI$16+$H493*$AI$17+$I493*$AI$18+$J493*$AI$19+$K493*$AI$20+$L493*$AI$21+$M493*$AI$22+$N493*$AI$24)</f>
        <v>-1.8911287884999997</v>
      </c>
      <c r="Q493" s="4">
        <f t="shared" si="185"/>
        <v>0.15090137692476963</v>
      </c>
      <c r="R493" s="4">
        <f t="shared" si="186"/>
        <v>0.30180275384953925</v>
      </c>
      <c r="S493" s="4">
        <f t="shared" si="187"/>
        <v>0.69819724615046075</v>
      </c>
      <c r="T493" s="4">
        <f t="shared" si="188"/>
        <v>-0.15602186847517355</v>
      </c>
      <c r="U493" s="4">
        <f>IF($R493&gt;$X$15,1,0)</f>
        <v>0</v>
      </c>
      <c r="V493" s="4"/>
      <c r="W493" s="4"/>
      <c r="X493" s="4"/>
      <c r="Y493" s="4"/>
      <c r="Z493" s="4"/>
      <c r="AA493" s="4"/>
      <c r="AB493" s="4"/>
      <c r="AC493" s="4"/>
      <c r="AD493" s="4"/>
      <c r="AE493" s="4"/>
      <c r="AF493" s="4"/>
      <c r="AG493" s="4"/>
      <c r="AH493" s="4"/>
      <c r="AI493" s="4"/>
      <c r="AJ493" s="4"/>
    </row>
    <row r="494" spans="1:36" ht="15.75" customHeight="1">
      <c r="A494" s="4">
        <v>1</v>
      </c>
      <c r="B494" s="4">
        <v>54</v>
      </c>
      <c r="C494" s="4">
        <v>2</v>
      </c>
      <c r="D494" s="4">
        <v>1</v>
      </c>
      <c r="E494" s="4">
        <v>40</v>
      </c>
      <c r="F494" s="4">
        <v>0</v>
      </c>
      <c r="G494" s="4">
        <v>0</v>
      </c>
      <c r="H494" s="4">
        <v>0</v>
      </c>
      <c r="I494" s="4">
        <v>230</v>
      </c>
      <c r="J494" s="4">
        <v>145</v>
      </c>
      <c r="K494" s="4">
        <v>90</v>
      </c>
      <c r="L494" s="4">
        <v>25.72</v>
      </c>
      <c r="M494" s="4">
        <v>75</v>
      </c>
      <c r="N494" s="4">
        <v>85</v>
      </c>
      <c r="O494" s="4">
        <v>1</v>
      </c>
      <c r="P494" s="5">
        <f>$AI$9+SUMPRODUCT($A494*$AI$10+$B494*$AI$11+$C494*$AI$12+$D494*$AI$13+$E494*$AI$14+$F494*$AI$15+$G494*$AI$16+$H494*$AI$17+$I494*$AI$18+$J494*$AI$19+$K494*$AI$20+$L494*$AI$21+$M494*$AI$22+$N494*$AI$24)</f>
        <v>-0.71871871920000174</v>
      </c>
      <c r="Q494" s="4">
        <f t="shared" si="185"/>
        <v>0.48737632199642783</v>
      </c>
      <c r="R494" s="4">
        <f t="shared" si="186"/>
        <v>0.97475264399285566</v>
      </c>
      <c r="S494" s="4">
        <f t="shared" si="187"/>
        <v>0.97475264399285566</v>
      </c>
      <c r="T494" s="4">
        <f t="shared" si="188"/>
        <v>-1.1105578125152268E-2</v>
      </c>
      <c r="U494" s="4">
        <f>IF($R494&gt;$X$15,1,0)</f>
        <v>1</v>
      </c>
      <c r="V494" s="4"/>
      <c r="W494" s="4"/>
      <c r="X494" s="4"/>
      <c r="Y494" s="4"/>
      <c r="Z494" s="4"/>
      <c r="AA494" s="4"/>
      <c r="AB494" s="4"/>
      <c r="AC494" s="4"/>
      <c r="AD494" s="4"/>
      <c r="AE494" s="4"/>
      <c r="AF494" s="4"/>
      <c r="AG494" s="4"/>
      <c r="AH494" s="4"/>
      <c r="AI494" s="4"/>
      <c r="AJ494" s="4"/>
    </row>
    <row r="495" spans="1:36" ht="15.75" customHeight="1">
      <c r="A495" s="4">
        <v>0</v>
      </c>
      <c r="B495" s="4">
        <v>39</v>
      </c>
      <c r="C495" s="4">
        <v>2</v>
      </c>
      <c r="D495" s="4">
        <v>0</v>
      </c>
      <c r="E495" s="4">
        <v>0</v>
      </c>
      <c r="F495" s="4">
        <v>0</v>
      </c>
      <c r="G495" s="4">
        <v>0</v>
      </c>
      <c r="H495" s="4">
        <v>0</v>
      </c>
      <c r="I495" s="4">
        <v>190</v>
      </c>
      <c r="J495" s="4">
        <v>120</v>
      </c>
      <c r="K495" s="4">
        <v>80</v>
      </c>
      <c r="L495" s="4">
        <v>27.16</v>
      </c>
      <c r="M495" s="4">
        <v>70</v>
      </c>
      <c r="N495" s="4">
        <v>85</v>
      </c>
      <c r="O495" s="4">
        <v>0</v>
      </c>
      <c r="P495" s="5">
        <f>$AI$9+SUMPRODUCT($A495*$AI$10+$B495*$AI$11+$C495*$AI$12+$D495*$AI$13+$E495*$AI$14+$F495*$AI$15+$G495*$AI$16+$H495*$AI$17+$I495*$AI$18+$J495*$AI$19+$K495*$AI$20+$L495*$AI$21+$M495*$AI$22+$N495*$AI$24)</f>
        <v>-3.4246375576000005</v>
      </c>
      <c r="Q495" s="4">
        <f t="shared" si="185"/>
        <v>3.2561080366791589E-2</v>
      </c>
      <c r="R495" s="4">
        <f t="shared" si="186"/>
        <v>6.5122160733583179E-2</v>
      </c>
      <c r="S495" s="4">
        <f t="shared" si="187"/>
        <v>0.93487783926641677</v>
      </c>
      <c r="T495" s="4">
        <f t="shared" si="188"/>
        <v>-2.9245134794457717E-2</v>
      </c>
      <c r="U495" s="4">
        <f>IF($R495&gt;$X$15,1,0)</f>
        <v>0</v>
      </c>
      <c r="V495" s="4"/>
      <c r="W495" s="4"/>
      <c r="X495" s="4"/>
      <c r="Y495" s="4"/>
      <c r="Z495" s="4"/>
      <c r="AA495" s="4"/>
      <c r="AB495" s="4"/>
      <c r="AC495" s="4"/>
      <c r="AD495" s="4"/>
      <c r="AE495" s="4"/>
      <c r="AF495" s="4"/>
      <c r="AG495" s="4"/>
      <c r="AH495" s="4"/>
      <c r="AI495" s="4"/>
      <c r="AJ495" s="4"/>
    </row>
    <row r="496" spans="1:36" ht="15.75" hidden="1" customHeight="1">
      <c r="A496" s="4">
        <v>0</v>
      </c>
      <c r="B496" s="4">
        <v>47</v>
      </c>
      <c r="C496" s="4">
        <v>3</v>
      </c>
      <c r="D496" s="4">
        <v>1</v>
      </c>
      <c r="E496" s="4">
        <v>5</v>
      </c>
      <c r="F496" s="4">
        <v>0</v>
      </c>
      <c r="G496" s="4">
        <v>0</v>
      </c>
      <c r="H496" s="4">
        <v>0</v>
      </c>
      <c r="I496" s="4">
        <v>196</v>
      </c>
      <c r="J496" s="4">
        <v>134</v>
      </c>
      <c r="K496" s="4">
        <v>86</v>
      </c>
      <c r="L496" s="4">
        <v>26.2</v>
      </c>
      <c r="M496" s="4">
        <v>71</v>
      </c>
      <c r="N496" s="3" t="s">
        <v>56</v>
      </c>
      <c r="O496" s="4">
        <v>0</v>
      </c>
      <c r="P496" s="4"/>
      <c r="Q496" s="4"/>
      <c r="R496" s="4"/>
      <c r="S496" s="4"/>
      <c r="T496" s="4"/>
      <c r="U496" s="4"/>
      <c r="V496" s="4"/>
      <c r="W496" s="4"/>
      <c r="X496" s="4"/>
      <c r="Y496" s="4"/>
      <c r="Z496" s="4"/>
      <c r="AA496" s="4"/>
      <c r="AB496" s="4"/>
      <c r="AC496" s="4"/>
      <c r="AD496" s="4"/>
      <c r="AE496" s="4"/>
      <c r="AF496" s="4"/>
      <c r="AG496" s="4"/>
      <c r="AH496" s="4"/>
      <c r="AI496" s="4"/>
      <c r="AJ496" s="4"/>
    </row>
    <row r="497" spans="1:36" ht="15.75" customHeight="1">
      <c r="A497" s="4">
        <v>0</v>
      </c>
      <c r="B497" s="4">
        <v>44</v>
      </c>
      <c r="C497" s="4">
        <v>1</v>
      </c>
      <c r="D497" s="4">
        <v>1</v>
      </c>
      <c r="E497" s="4">
        <v>5</v>
      </c>
      <c r="F497" s="4">
        <v>0</v>
      </c>
      <c r="G497" s="4">
        <v>0</v>
      </c>
      <c r="H497" s="4">
        <v>1</v>
      </c>
      <c r="I497" s="4">
        <v>181</v>
      </c>
      <c r="J497" s="4">
        <v>150</v>
      </c>
      <c r="K497" s="4">
        <v>101</v>
      </c>
      <c r="L497" s="4">
        <v>23.74</v>
      </c>
      <c r="M497" s="4">
        <v>95</v>
      </c>
      <c r="N497" s="4">
        <v>86</v>
      </c>
      <c r="O497" s="4">
        <v>0</v>
      </c>
      <c r="P497" s="5">
        <f>$AI$9+SUMPRODUCT($A497*$AI$10+$B497*$AI$11+$C497*$AI$12+$D497*$AI$13+$E497*$AI$14+$F497*$AI$15+$G497*$AI$16+$H497*$AI$17+$I497*$AI$18+$J497*$AI$19+$K497*$AI$20+$L497*$AI$21+$M497*$AI$22+$N497*$AI$24)</f>
        <v>-2.4073715614000006</v>
      </c>
      <c r="Q497" s="4">
        <f t="shared" ref="Q497:Q498" si="190">EXP($P497)</f>
        <v>9.0051679084367453E-2</v>
      </c>
      <c r="R497" s="4">
        <f t="shared" ref="R497:R498" si="191">Q497/1+Q497</f>
        <v>0.18010335816873491</v>
      </c>
      <c r="S497" s="4">
        <f t="shared" ref="S497:S498" si="192">IF(O497=1,R497,1-R497)</f>
        <v>0.81989664183126509</v>
      </c>
      <c r="T497" s="4">
        <f t="shared" ref="T497:T498" si="193">LOG($S497)</f>
        <v>-8.624089238647871E-2</v>
      </c>
      <c r="U497" s="4">
        <f>IF($R497&gt;$X$15,1,0)</f>
        <v>0</v>
      </c>
      <c r="V497" s="4"/>
      <c r="W497" s="4"/>
      <c r="X497" s="4"/>
      <c r="Y497" s="4"/>
      <c r="Z497" s="4"/>
      <c r="AA497" s="4"/>
      <c r="AB497" s="4"/>
      <c r="AC497" s="4"/>
      <c r="AD497" s="4"/>
      <c r="AE497" s="4"/>
      <c r="AF497" s="4"/>
      <c r="AG497" s="4"/>
      <c r="AH497" s="4"/>
      <c r="AI497" s="4"/>
      <c r="AJ497" s="4"/>
    </row>
    <row r="498" spans="1:36" ht="15.75" customHeight="1">
      <c r="A498" s="4">
        <v>0</v>
      </c>
      <c r="B498" s="4">
        <v>51</v>
      </c>
      <c r="C498" s="4">
        <v>2</v>
      </c>
      <c r="D498" s="4">
        <v>0</v>
      </c>
      <c r="E498" s="4">
        <v>0</v>
      </c>
      <c r="F498" s="4">
        <v>0</v>
      </c>
      <c r="G498" s="4">
        <v>0</v>
      </c>
      <c r="H498" s="4">
        <v>0</v>
      </c>
      <c r="I498" s="4">
        <v>220</v>
      </c>
      <c r="J498" s="4">
        <v>98</v>
      </c>
      <c r="K498" s="4">
        <v>64.5</v>
      </c>
      <c r="L498" s="4">
        <v>21.14</v>
      </c>
      <c r="M498" s="4">
        <v>80</v>
      </c>
      <c r="N498" s="4">
        <v>79</v>
      </c>
      <c r="O498" s="4">
        <v>0</v>
      </c>
      <c r="P498" s="5">
        <f>$AI$9+SUMPRODUCT($A498*$AI$10+$B498*$AI$11+$C498*$AI$12+$D498*$AI$13+$E498*$AI$14+$F498*$AI$15+$G498*$AI$16+$H498*$AI$17+$I498*$AI$18+$J498*$AI$19+$K498*$AI$20+$L498*$AI$21+$M498*$AI$22+$N498*$AI$24)</f>
        <v>-2.9843772754</v>
      </c>
      <c r="Q498" s="4">
        <f t="shared" si="190"/>
        <v>5.0570985542555048E-2</v>
      </c>
      <c r="R498" s="4">
        <f t="shared" si="191"/>
        <v>0.1011419710851101</v>
      </c>
      <c r="S498" s="4">
        <f t="shared" si="192"/>
        <v>0.89885802891488986</v>
      </c>
      <c r="T498" s="4">
        <f t="shared" si="193"/>
        <v>-4.6308897952930736E-2</v>
      </c>
      <c r="U498" s="4">
        <f>IF($R498&gt;$X$15,1,0)</f>
        <v>0</v>
      </c>
      <c r="V498" s="4"/>
      <c r="W498" s="4"/>
      <c r="X498" s="4"/>
      <c r="Y498" s="4"/>
      <c r="Z498" s="4"/>
      <c r="AA498" s="4"/>
      <c r="AB498" s="4"/>
      <c r="AC498" s="4"/>
      <c r="AD498" s="4"/>
      <c r="AE498" s="4"/>
      <c r="AF498" s="4"/>
      <c r="AG498" s="4"/>
      <c r="AH498" s="4"/>
      <c r="AI498" s="4"/>
      <c r="AJ498" s="4"/>
    </row>
    <row r="499" spans="1:36" ht="15.75" hidden="1" customHeight="1">
      <c r="A499" s="4">
        <v>0</v>
      </c>
      <c r="B499" s="4">
        <v>41</v>
      </c>
      <c r="C499" s="4">
        <v>2</v>
      </c>
      <c r="D499" s="4">
        <v>1</v>
      </c>
      <c r="E499" s="4">
        <v>5</v>
      </c>
      <c r="F499" s="4">
        <v>0</v>
      </c>
      <c r="G499" s="4">
        <v>0</v>
      </c>
      <c r="H499" s="4">
        <v>0</v>
      </c>
      <c r="I499" s="4">
        <v>220</v>
      </c>
      <c r="J499" s="4">
        <v>108.5</v>
      </c>
      <c r="K499" s="4">
        <v>80</v>
      </c>
      <c r="L499" s="4">
        <v>20.18</v>
      </c>
      <c r="M499" s="4">
        <v>94</v>
      </c>
      <c r="N499" s="3" t="s">
        <v>56</v>
      </c>
      <c r="O499" s="4">
        <v>0</v>
      </c>
      <c r="P499" s="4"/>
      <c r="Q499" s="4"/>
      <c r="R499" s="4"/>
      <c r="S499" s="4"/>
      <c r="T499" s="4"/>
      <c r="U499" s="4"/>
      <c r="V499" s="4"/>
      <c r="W499" s="4"/>
      <c r="X499" s="4"/>
      <c r="Y499" s="4"/>
      <c r="Z499" s="4"/>
      <c r="AA499" s="4"/>
      <c r="AB499" s="4"/>
      <c r="AC499" s="4"/>
      <c r="AD499" s="4"/>
      <c r="AE499" s="4"/>
      <c r="AF499" s="4"/>
      <c r="AG499" s="4"/>
      <c r="AH499" s="4"/>
      <c r="AI499" s="4"/>
      <c r="AJ499" s="4"/>
    </row>
    <row r="500" spans="1:36" ht="15.75" customHeight="1">
      <c r="A500" s="4">
        <v>1</v>
      </c>
      <c r="B500" s="4">
        <v>63</v>
      </c>
      <c r="C500" s="4">
        <v>4</v>
      </c>
      <c r="D500" s="4">
        <v>0</v>
      </c>
      <c r="E500" s="4">
        <v>0</v>
      </c>
      <c r="F500" s="4">
        <v>0</v>
      </c>
      <c r="G500" s="4">
        <v>0</v>
      </c>
      <c r="H500" s="4">
        <v>0</v>
      </c>
      <c r="I500" s="4">
        <v>207</v>
      </c>
      <c r="J500" s="4">
        <v>130</v>
      </c>
      <c r="K500" s="4">
        <v>72</v>
      </c>
      <c r="L500" s="4">
        <v>26.76</v>
      </c>
      <c r="M500" s="4">
        <v>68</v>
      </c>
      <c r="N500" s="4">
        <v>81</v>
      </c>
      <c r="O500" s="4">
        <v>0</v>
      </c>
      <c r="P500" s="5">
        <f>$AI$9+SUMPRODUCT($A500*$AI$10+$B500*$AI$11+$C500*$AI$12+$D500*$AI$13+$E500*$AI$14+$F500*$AI$15+$G500*$AI$16+$H500*$AI$17+$I500*$AI$18+$J500*$AI$19+$K500*$AI$20+$L500*$AI$21+$M500*$AI$22+$N500*$AI$24)</f>
        <v>-1.2396063236000003</v>
      </c>
      <c r="Q500" s="4">
        <f t="shared" ref="Q500:Q507" si="194">EXP($P500)</f>
        <v>0.28949816410367191</v>
      </c>
      <c r="R500" s="4">
        <f t="shared" ref="R500:R507" si="195">Q500/1+Q500</f>
        <v>0.57899632820734381</v>
      </c>
      <c r="S500" s="4">
        <f t="shared" ref="S500:S507" si="196">IF(O500=1,R500,1-R500)</f>
        <v>0.42100367179265619</v>
      </c>
      <c r="T500" s="4">
        <f t="shared" ref="T500:T507" si="197">LOG($S500)</f>
        <v>-0.37571411643906943</v>
      </c>
      <c r="U500" s="4">
        <f>IF($R500&gt;$X$15,1,0)</f>
        <v>1</v>
      </c>
      <c r="V500" s="4"/>
      <c r="W500" s="4"/>
      <c r="X500" s="4"/>
      <c r="Y500" s="4"/>
      <c r="Z500" s="4"/>
      <c r="AA500" s="4"/>
      <c r="AB500" s="4"/>
      <c r="AC500" s="4"/>
      <c r="AD500" s="4"/>
      <c r="AE500" s="4"/>
      <c r="AF500" s="4"/>
      <c r="AG500" s="4"/>
      <c r="AH500" s="4"/>
      <c r="AI500" s="4"/>
      <c r="AJ500" s="4"/>
    </row>
    <row r="501" spans="1:36" ht="15.75" customHeight="1">
      <c r="A501" s="4">
        <v>0</v>
      </c>
      <c r="B501" s="4">
        <v>46</v>
      </c>
      <c r="C501" s="4">
        <v>3</v>
      </c>
      <c r="D501" s="4">
        <v>1</v>
      </c>
      <c r="E501" s="4">
        <v>10</v>
      </c>
      <c r="F501" s="4">
        <v>0</v>
      </c>
      <c r="G501" s="4">
        <v>0</v>
      </c>
      <c r="H501" s="4">
        <v>0</v>
      </c>
      <c r="I501" s="4">
        <v>269</v>
      </c>
      <c r="J501" s="4">
        <v>134</v>
      </c>
      <c r="K501" s="4">
        <v>78</v>
      </c>
      <c r="L501" s="4">
        <v>26.8</v>
      </c>
      <c r="M501" s="4">
        <v>105</v>
      </c>
      <c r="N501" s="4">
        <v>104</v>
      </c>
      <c r="O501" s="4">
        <v>0</v>
      </c>
      <c r="P501" s="5">
        <f>$AI$9+SUMPRODUCT($A501*$AI$10+$B501*$AI$11+$C501*$AI$12+$D501*$AI$13+$E501*$AI$14+$F501*$AI$15+$G501*$AI$16+$H501*$AI$17+$I501*$AI$18+$J501*$AI$19+$K501*$AI$20+$L501*$AI$21+$M501*$AI$22+$N501*$AI$24)</f>
        <v>-2.3475432779999998</v>
      </c>
      <c r="Q501" s="4">
        <f t="shared" si="194"/>
        <v>9.5603745769789999E-2</v>
      </c>
      <c r="R501" s="4">
        <f t="shared" si="195"/>
        <v>0.19120749153958</v>
      </c>
      <c r="S501" s="4">
        <f t="shared" si="196"/>
        <v>0.80879250846041995</v>
      </c>
      <c r="T501" s="4">
        <f t="shared" si="197"/>
        <v>-9.2162880104207506E-2</v>
      </c>
      <c r="U501" s="4">
        <f>IF($R501&gt;$X$15,1,0)</f>
        <v>0</v>
      </c>
      <c r="V501" s="4"/>
      <c r="W501" s="4"/>
      <c r="X501" s="4"/>
      <c r="Y501" s="4"/>
      <c r="Z501" s="4"/>
      <c r="AA501" s="4"/>
      <c r="AB501" s="4"/>
      <c r="AC501" s="4"/>
      <c r="AD501" s="4"/>
      <c r="AE501" s="4"/>
      <c r="AF501" s="4"/>
      <c r="AG501" s="4"/>
      <c r="AH501" s="4"/>
      <c r="AI501" s="4"/>
      <c r="AJ501" s="4"/>
    </row>
    <row r="502" spans="1:36" ht="15.75" customHeight="1">
      <c r="A502" s="4">
        <v>1</v>
      </c>
      <c r="B502" s="4">
        <v>40</v>
      </c>
      <c r="C502" s="4">
        <v>4</v>
      </c>
      <c r="D502" s="4">
        <v>1</v>
      </c>
      <c r="E502" s="4">
        <v>43</v>
      </c>
      <c r="F502" s="4">
        <v>0</v>
      </c>
      <c r="G502" s="4">
        <v>0</v>
      </c>
      <c r="H502" s="4">
        <v>1</v>
      </c>
      <c r="I502" s="4">
        <v>258</v>
      </c>
      <c r="J502" s="4">
        <v>135</v>
      </c>
      <c r="K502" s="4">
        <v>93</v>
      </c>
      <c r="L502" s="4">
        <v>31.69</v>
      </c>
      <c r="M502" s="4">
        <v>75</v>
      </c>
      <c r="N502" s="4">
        <v>57</v>
      </c>
      <c r="O502" s="4">
        <v>0</v>
      </c>
      <c r="P502" s="5">
        <f>$AI$9+SUMPRODUCT($A502*$AI$10+$B502*$AI$11+$C502*$AI$12+$D502*$AI$13+$E502*$AI$14+$F502*$AI$15+$G502*$AI$16+$H502*$AI$17+$I502*$AI$18+$J502*$AI$19+$K502*$AI$20+$L502*$AI$21+$M502*$AI$22+$N502*$AI$24)</f>
        <v>-1.6797812459000019</v>
      </c>
      <c r="Q502" s="4">
        <f t="shared" si="194"/>
        <v>0.18641475057043685</v>
      </c>
      <c r="R502" s="4">
        <f t="shared" si="195"/>
        <v>0.37282950114087371</v>
      </c>
      <c r="S502" s="4">
        <f t="shared" si="196"/>
        <v>0.62717049885912624</v>
      </c>
      <c r="T502" s="4">
        <f t="shared" si="197"/>
        <v>-0.20261437839125085</v>
      </c>
      <c r="U502" s="4">
        <f>IF($R502&gt;$X$15,1,0)</f>
        <v>0</v>
      </c>
      <c r="V502" s="4"/>
      <c r="W502" s="4"/>
      <c r="X502" s="4"/>
      <c r="Y502" s="4"/>
      <c r="Z502" s="4"/>
      <c r="AA502" s="4"/>
      <c r="AB502" s="4"/>
      <c r="AC502" s="4"/>
      <c r="AD502" s="4"/>
      <c r="AE502" s="4"/>
      <c r="AF502" s="4"/>
      <c r="AG502" s="4"/>
      <c r="AH502" s="4"/>
      <c r="AI502" s="4"/>
      <c r="AJ502" s="4"/>
    </row>
    <row r="503" spans="1:36" ht="15.75" customHeight="1">
      <c r="A503" s="4">
        <v>1</v>
      </c>
      <c r="B503" s="4">
        <v>56</v>
      </c>
      <c r="C503" s="4">
        <v>3</v>
      </c>
      <c r="D503" s="4">
        <v>1</v>
      </c>
      <c r="E503" s="4">
        <v>20</v>
      </c>
      <c r="F503" s="4">
        <v>0</v>
      </c>
      <c r="G503" s="4">
        <v>0</v>
      </c>
      <c r="H503" s="4">
        <v>0</v>
      </c>
      <c r="I503" s="4">
        <v>340</v>
      </c>
      <c r="J503" s="4">
        <v>134</v>
      </c>
      <c r="K503" s="4">
        <v>89.5</v>
      </c>
      <c r="L503" s="4">
        <v>21.91</v>
      </c>
      <c r="M503" s="4">
        <v>50</v>
      </c>
      <c r="N503" s="4">
        <v>72</v>
      </c>
      <c r="O503" s="4">
        <v>1</v>
      </c>
      <c r="P503" s="5">
        <f>$AI$9+SUMPRODUCT($A503*$AI$10+$B503*$AI$11+$C503*$AI$12+$D503*$AI$13+$E503*$AI$14+$F503*$AI$15+$G503*$AI$16+$H503*$AI$17+$I503*$AI$18+$J503*$AI$19+$K503*$AI$20+$L503*$AI$21+$M503*$AI$22+$N503*$AI$24)</f>
        <v>-0.94856124010000098</v>
      </c>
      <c r="Q503" s="4">
        <f t="shared" si="194"/>
        <v>0.38729785140554152</v>
      </c>
      <c r="R503" s="4">
        <f t="shared" si="195"/>
        <v>0.77459570281108303</v>
      </c>
      <c r="S503" s="4">
        <f t="shared" si="196"/>
        <v>0.77459570281108303</v>
      </c>
      <c r="T503" s="4">
        <f t="shared" si="197"/>
        <v>-0.11092491665875476</v>
      </c>
      <c r="U503" s="4">
        <f>IF($R503&gt;$X$15,1,0)</f>
        <v>1</v>
      </c>
      <c r="V503" s="4"/>
      <c r="W503" s="4"/>
      <c r="X503" s="4"/>
      <c r="Y503" s="4"/>
      <c r="Z503" s="4"/>
      <c r="AA503" s="4"/>
      <c r="AB503" s="4"/>
      <c r="AC503" s="4"/>
      <c r="AD503" s="4"/>
      <c r="AE503" s="4"/>
      <c r="AF503" s="4"/>
      <c r="AG503" s="4"/>
      <c r="AH503" s="4"/>
      <c r="AI503" s="4"/>
      <c r="AJ503" s="4"/>
    </row>
    <row r="504" spans="1:36" ht="15.75" customHeight="1">
      <c r="A504" s="4">
        <v>1</v>
      </c>
      <c r="B504" s="4">
        <v>44</v>
      </c>
      <c r="C504" s="4">
        <v>1</v>
      </c>
      <c r="D504" s="4">
        <v>1</v>
      </c>
      <c r="E504" s="4">
        <v>20</v>
      </c>
      <c r="F504" s="4">
        <v>0</v>
      </c>
      <c r="G504" s="4">
        <v>0</v>
      </c>
      <c r="H504" s="4">
        <v>0</v>
      </c>
      <c r="I504" s="4">
        <v>277</v>
      </c>
      <c r="J504" s="4">
        <v>114</v>
      </c>
      <c r="K504" s="4">
        <v>81</v>
      </c>
      <c r="L504" s="4">
        <v>27.51</v>
      </c>
      <c r="M504" s="4">
        <v>62</v>
      </c>
      <c r="N504" s="4">
        <v>76</v>
      </c>
      <c r="O504" s="4">
        <v>0</v>
      </c>
      <c r="P504" s="5">
        <f>$AI$9+SUMPRODUCT($A504*$AI$10+$B504*$AI$11+$C504*$AI$12+$D504*$AI$13+$E504*$AI$14+$F504*$AI$15+$G504*$AI$16+$H504*$AI$17+$I504*$AI$18+$J504*$AI$19+$K504*$AI$20+$L504*$AI$21+$M504*$AI$22+$N504*$AI$24)</f>
        <v>-2.0066327061000013</v>
      </c>
      <c r="Q504" s="4">
        <f t="shared" si="194"/>
        <v>0.13444061439559593</v>
      </c>
      <c r="R504" s="4">
        <f t="shared" si="195"/>
        <v>0.26888122879119186</v>
      </c>
      <c r="S504" s="4">
        <f t="shared" si="196"/>
        <v>0.73111877120880808</v>
      </c>
      <c r="T504" s="4">
        <f t="shared" si="197"/>
        <v>-0.13601206559944268</v>
      </c>
      <c r="U504" s="4">
        <f>IF($R504&gt;$X$15,1,0)</f>
        <v>0</v>
      </c>
      <c r="V504" s="4"/>
      <c r="W504" s="4"/>
      <c r="X504" s="4"/>
      <c r="Y504" s="4"/>
      <c r="Z504" s="4"/>
      <c r="AA504" s="4"/>
      <c r="AB504" s="4"/>
      <c r="AC504" s="4"/>
      <c r="AD504" s="4"/>
      <c r="AE504" s="4"/>
      <c r="AF504" s="4"/>
      <c r="AG504" s="4"/>
      <c r="AH504" s="4"/>
      <c r="AI504" s="4"/>
      <c r="AJ504" s="4"/>
    </row>
    <row r="505" spans="1:36" ht="15.75" customHeight="1">
      <c r="A505" s="4">
        <v>1</v>
      </c>
      <c r="B505" s="4">
        <v>51</v>
      </c>
      <c r="C505" s="4">
        <v>2</v>
      </c>
      <c r="D505" s="4">
        <v>1</v>
      </c>
      <c r="E505" s="4">
        <v>13</v>
      </c>
      <c r="F505" s="4">
        <v>0</v>
      </c>
      <c r="G505" s="4">
        <v>0</v>
      </c>
      <c r="H505" s="4">
        <v>0</v>
      </c>
      <c r="I505" s="4">
        <v>245</v>
      </c>
      <c r="J505" s="4">
        <v>137</v>
      </c>
      <c r="K505" s="4">
        <v>76</v>
      </c>
      <c r="L505" s="4">
        <v>22.26</v>
      </c>
      <c r="M505" s="4">
        <v>83</v>
      </c>
      <c r="N505" s="4">
        <v>73</v>
      </c>
      <c r="O505" s="4">
        <v>0</v>
      </c>
      <c r="P505" s="5">
        <f>$AI$9+SUMPRODUCT($A505*$AI$10+$B505*$AI$11+$C505*$AI$12+$D505*$AI$13+$E505*$AI$14+$F505*$AI$15+$G505*$AI$16+$H505*$AI$17+$I505*$AI$18+$J505*$AI$19+$K505*$AI$20+$L505*$AI$21+$M505*$AI$22+$N505*$AI$24)</f>
        <v>-1.5601674086000017</v>
      </c>
      <c r="Q505" s="4">
        <f t="shared" si="194"/>
        <v>0.21010089555970973</v>
      </c>
      <c r="R505" s="4">
        <f t="shared" si="195"/>
        <v>0.42020179111941947</v>
      </c>
      <c r="S505" s="4">
        <f t="shared" si="196"/>
        <v>0.57979820888058053</v>
      </c>
      <c r="T505" s="4">
        <f t="shared" si="197"/>
        <v>-0.23672313060655054</v>
      </c>
      <c r="U505" s="4">
        <f>IF($R505&gt;$X$15,1,0)</f>
        <v>1</v>
      </c>
      <c r="V505" s="4"/>
      <c r="W505" s="4"/>
      <c r="X505" s="4"/>
      <c r="Y505" s="4"/>
      <c r="Z505" s="4"/>
      <c r="AA505" s="4"/>
      <c r="AB505" s="4"/>
      <c r="AC505" s="4"/>
      <c r="AD505" s="4"/>
      <c r="AE505" s="4"/>
      <c r="AF505" s="4"/>
      <c r="AG505" s="4"/>
      <c r="AH505" s="4"/>
      <c r="AI505" s="4"/>
      <c r="AJ505" s="4"/>
    </row>
    <row r="506" spans="1:36" ht="15.75" customHeight="1">
      <c r="A506" s="4">
        <v>1</v>
      </c>
      <c r="B506" s="4">
        <v>45</v>
      </c>
      <c r="C506" s="4">
        <v>3</v>
      </c>
      <c r="D506" s="4">
        <v>1</v>
      </c>
      <c r="E506" s="4">
        <v>30</v>
      </c>
      <c r="F506" s="4">
        <v>0</v>
      </c>
      <c r="G506" s="4">
        <v>0</v>
      </c>
      <c r="H506" s="4">
        <v>1</v>
      </c>
      <c r="I506" s="4">
        <v>233</v>
      </c>
      <c r="J506" s="4">
        <v>151</v>
      </c>
      <c r="K506" s="4">
        <v>95</v>
      </c>
      <c r="L506" s="4">
        <v>29.17</v>
      </c>
      <c r="M506" s="4">
        <v>78</v>
      </c>
      <c r="N506" s="4">
        <v>95</v>
      </c>
      <c r="O506" s="4">
        <v>0</v>
      </c>
      <c r="P506" s="5">
        <f>$AI$9+SUMPRODUCT($A506*$AI$10+$B506*$AI$11+$C506*$AI$12+$D506*$AI$13+$E506*$AI$14+$F506*$AI$15+$G506*$AI$16+$H506*$AI$17+$I506*$AI$18+$J506*$AI$19+$K506*$AI$20+$L506*$AI$21+$M506*$AI$22+$N506*$AI$24)</f>
        <v>-1.1168209186999993</v>
      </c>
      <c r="Q506" s="4">
        <f t="shared" si="194"/>
        <v>0.32731871514810795</v>
      </c>
      <c r="R506" s="4">
        <f t="shared" si="195"/>
        <v>0.65463743029621591</v>
      </c>
      <c r="S506" s="4">
        <f t="shared" si="196"/>
        <v>0.34536256970378409</v>
      </c>
      <c r="T506" s="4">
        <f t="shared" si="197"/>
        <v>-0.46172473292944205</v>
      </c>
      <c r="U506" s="4">
        <f>IF($R506&gt;$X$15,1,0)</f>
        <v>1</v>
      </c>
      <c r="V506" s="4"/>
      <c r="W506" s="4"/>
      <c r="X506" s="4"/>
      <c r="Y506" s="4"/>
      <c r="Z506" s="4"/>
      <c r="AA506" s="4"/>
      <c r="AB506" s="4"/>
      <c r="AC506" s="4"/>
      <c r="AD506" s="4"/>
      <c r="AE506" s="4"/>
      <c r="AF506" s="4"/>
      <c r="AG506" s="4"/>
      <c r="AH506" s="4"/>
      <c r="AI506" s="4"/>
      <c r="AJ506" s="4"/>
    </row>
    <row r="507" spans="1:36" ht="15.75" customHeight="1">
      <c r="A507" s="4">
        <v>1</v>
      </c>
      <c r="B507" s="4">
        <v>56</v>
      </c>
      <c r="C507" s="4">
        <v>4</v>
      </c>
      <c r="D507" s="4">
        <v>0</v>
      </c>
      <c r="E507" s="4">
        <v>0</v>
      </c>
      <c r="F507" s="4">
        <v>0</v>
      </c>
      <c r="G507" s="4">
        <v>0</v>
      </c>
      <c r="H507" s="4">
        <v>0</v>
      </c>
      <c r="I507" s="4">
        <v>258</v>
      </c>
      <c r="J507" s="4">
        <v>111</v>
      </c>
      <c r="K507" s="4">
        <v>68.5</v>
      </c>
      <c r="L507" s="4">
        <v>24.04</v>
      </c>
      <c r="M507" s="4">
        <v>60</v>
      </c>
      <c r="N507" s="4">
        <v>70</v>
      </c>
      <c r="O507" s="4">
        <v>0</v>
      </c>
      <c r="P507" s="5">
        <f>$AI$9+SUMPRODUCT($A507*$AI$10+$B507*$AI$11+$C507*$AI$12+$D507*$AI$13+$E507*$AI$14+$F507*$AI$15+$G507*$AI$16+$H507*$AI$17+$I507*$AI$18+$J507*$AI$19+$K507*$AI$20+$L507*$AI$21+$M507*$AI$22+$N507*$AI$24)</f>
        <v>-1.9160074444000017</v>
      </c>
      <c r="Q507" s="4">
        <f t="shared" si="194"/>
        <v>0.14719346862880445</v>
      </c>
      <c r="R507" s="4">
        <f t="shared" si="195"/>
        <v>0.29438693725760889</v>
      </c>
      <c r="S507" s="4">
        <f t="shared" si="196"/>
        <v>0.70561306274239111</v>
      </c>
      <c r="T507" s="4">
        <f t="shared" si="197"/>
        <v>-0.15143338787563165</v>
      </c>
      <c r="U507" s="4">
        <f>IF($R507&gt;$X$15,1,0)</f>
        <v>0</v>
      </c>
      <c r="V507" s="4"/>
      <c r="W507" s="4"/>
      <c r="X507" s="4"/>
      <c r="Y507" s="4"/>
      <c r="Z507" s="4"/>
      <c r="AA507" s="4"/>
      <c r="AB507" s="4"/>
      <c r="AC507" s="4"/>
      <c r="AD507" s="4"/>
      <c r="AE507" s="4"/>
      <c r="AF507" s="4"/>
      <c r="AG507" s="4"/>
      <c r="AH507" s="4"/>
      <c r="AI507" s="4"/>
      <c r="AJ507" s="4"/>
    </row>
    <row r="508" spans="1:36" ht="15.75" hidden="1" customHeight="1">
      <c r="A508" s="4">
        <v>0</v>
      </c>
      <c r="B508" s="4">
        <v>60</v>
      </c>
      <c r="C508" s="3" t="s">
        <v>56</v>
      </c>
      <c r="D508" s="4">
        <v>0</v>
      </c>
      <c r="E508" s="4">
        <v>0</v>
      </c>
      <c r="F508" s="4">
        <v>0</v>
      </c>
      <c r="G508" s="4">
        <v>0</v>
      </c>
      <c r="H508" s="4">
        <v>0</v>
      </c>
      <c r="I508" s="4">
        <v>215</v>
      </c>
      <c r="J508" s="4">
        <v>113</v>
      </c>
      <c r="K508" s="4">
        <v>71</v>
      </c>
      <c r="L508" s="4">
        <v>26.69</v>
      </c>
      <c r="M508" s="4">
        <v>77</v>
      </c>
      <c r="N508" s="3" t="s">
        <v>56</v>
      </c>
      <c r="O508" s="4">
        <v>0</v>
      </c>
      <c r="P508" s="4"/>
      <c r="Q508" s="4"/>
      <c r="R508" s="4"/>
      <c r="S508" s="4"/>
      <c r="T508" s="4"/>
      <c r="U508" s="4"/>
      <c r="V508" s="4"/>
      <c r="W508" s="4"/>
      <c r="X508" s="4"/>
      <c r="Y508" s="4"/>
      <c r="Z508" s="4"/>
      <c r="AA508" s="4"/>
      <c r="AB508" s="4"/>
      <c r="AC508" s="4"/>
      <c r="AD508" s="4"/>
      <c r="AE508" s="4"/>
      <c r="AF508" s="4"/>
      <c r="AG508" s="4"/>
      <c r="AH508" s="4"/>
      <c r="AI508" s="4"/>
      <c r="AJ508" s="4"/>
    </row>
    <row r="509" spans="1:36" ht="15.75" customHeight="1">
      <c r="A509" s="4">
        <v>0</v>
      </c>
      <c r="B509" s="4">
        <v>40</v>
      </c>
      <c r="C509" s="4">
        <v>3</v>
      </c>
      <c r="D509" s="4">
        <v>1</v>
      </c>
      <c r="E509" s="4">
        <v>10</v>
      </c>
      <c r="F509" s="4">
        <v>0</v>
      </c>
      <c r="G509" s="4">
        <v>0</v>
      </c>
      <c r="H509" s="4">
        <v>0</v>
      </c>
      <c r="I509" s="4">
        <v>210</v>
      </c>
      <c r="J509" s="4">
        <v>103</v>
      </c>
      <c r="K509" s="4">
        <v>71</v>
      </c>
      <c r="L509" s="4">
        <v>24.4</v>
      </c>
      <c r="M509" s="4">
        <v>73</v>
      </c>
      <c r="N509" s="4">
        <v>68</v>
      </c>
      <c r="O509" s="4">
        <v>1</v>
      </c>
      <c r="P509" s="5">
        <f>$AI$9+SUMPRODUCT($A509*$AI$10+$B509*$AI$11+$C509*$AI$12+$D509*$AI$13+$E509*$AI$14+$F509*$AI$15+$G509*$AI$16+$H509*$AI$17+$I509*$AI$18+$J509*$AI$19+$K509*$AI$20+$L509*$AI$21+$M509*$AI$22+$N509*$AI$24)</f>
        <v>-3.4891842240000006</v>
      </c>
      <c r="Q509" s="4">
        <f t="shared" ref="Q509:Q519" si="198">EXP($P509)</f>
        <v>3.052576420249422E-2</v>
      </c>
      <c r="R509" s="4">
        <f t="shared" ref="R509:R519" si="199">Q509/1+Q509</f>
        <v>6.1051528404988439E-2</v>
      </c>
      <c r="S509" s="4">
        <f t="shared" ref="S509:S519" si="200">IF(O509=1,R509,1-R509)</f>
        <v>6.1051528404988439E-2</v>
      </c>
      <c r="T509" s="4">
        <f t="shared" ref="T509:T519" si="201">LOG($S509)</f>
        <v>-1.2143034591630988</v>
      </c>
      <c r="U509" s="4">
        <f>IF($R509&gt;$X$15,1,0)</f>
        <v>0</v>
      </c>
      <c r="V509" s="4"/>
      <c r="W509" s="4"/>
      <c r="X509" s="4"/>
      <c r="Y509" s="4"/>
      <c r="Z509" s="4"/>
      <c r="AA509" s="4"/>
      <c r="AB509" s="4"/>
      <c r="AC509" s="4"/>
      <c r="AD509" s="4"/>
      <c r="AE509" s="4"/>
      <c r="AF509" s="4"/>
      <c r="AG509" s="4"/>
      <c r="AH509" s="4"/>
      <c r="AI509" s="4"/>
      <c r="AJ509" s="4"/>
    </row>
    <row r="510" spans="1:36" ht="15.75" customHeight="1">
      <c r="A510" s="4">
        <v>0</v>
      </c>
      <c r="B510" s="4">
        <v>52</v>
      </c>
      <c r="C510" s="4">
        <v>1</v>
      </c>
      <c r="D510" s="4">
        <v>0</v>
      </c>
      <c r="E510" s="4">
        <v>0</v>
      </c>
      <c r="F510" s="4">
        <v>0</v>
      </c>
      <c r="G510" s="4">
        <v>0</v>
      </c>
      <c r="H510" s="4">
        <v>0</v>
      </c>
      <c r="I510" s="4">
        <v>248</v>
      </c>
      <c r="J510" s="4">
        <v>155</v>
      </c>
      <c r="K510" s="4">
        <v>93</v>
      </c>
      <c r="L510" s="4">
        <v>23.09</v>
      </c>
      <c r="M510" s="4">
        <v>75</v>
      </c>
      <c r="N510" s="4">
        <v>70</v>
      </c>
      <c r="O510" s="4">
        <v>0</v>
      </c>
      <c r="P510" s="5">
        <f>$AI$9+SUMPRODUCT($A510*$AI$10+$B510*$AI$11+$C510*$AI$12+$D510*$AI$13+$E510*$AI$14+$F510*$AI$15+$G510*$AI$16+$H510*$AI$17+$I510*$AI$18+$J510*$AI$19+$K510*$AI$20+$L510*$AI$21+$M510*$AI$22+$N510*$AI$24)</f>
        <v>-2.0850472899000021</v>
      </c>
      <c r="Q510" s="4">
        <f t="shared" si="198"/>
        <v>0.12430124183349116</v>
      </c>
      <c r="R510" s="4">
        <f t="shared" si="199"/>
        <v>0.24860248366698232</v>
      </c>
      <c r="S510" s="4">
        <f t="shared" si="200"/>
        <v>0.75139751633301766</v>
      </c>
      <c r="T510" s="4">
        <f t="shared" si="201"/>
        <v>-0.12413024478587345</v>
      </c>
      <c r="U510" s="4">
        <f>IF($R510&gt;$X$15,1,0)</f>
        <v>0</v>
      </c>
      <c r="V510" s="4"/>
      <c r="W510" s="4"/>
      <c r="X510" s="4"/>
      <c r="Y510" s="4"/>
      <c r="Z510" s="4"/>
      <c r="AA510" s="4"/>
      <c r="AB510" s="4"/>
      <c r="AC510" s="4"/>
      <c r="AD510" s="4"/>
      <c r="AE510" s="4"/>
      <c r="AF510" s="4"/>
      <c r="AG510" s="4"/>
      <c r="AH510" s="4"/>
      <c r="AI510" s="4"/>
      <c r="AJ510" s="4"/>
    </row>
    <row r="511" spans="1:36" ht="15.75" customHeight="1">
      <c r="A511" s="4">
        <v>0</v>
      </c>
      <c r="B511" s="4">
        <v>64</v>
      </c>
      <c r="C511" s="4">
        <v>1</v>
      </c>
      <c r="D511" s="4">
        <v>0</v>
      </c>
      <c r="E511" s="4">
        <v>0</v>
      </c>
      <c r="F511" s="4">
        <v>0</v>
      </c>
      <c r="G511" s="4">
        <v>0</v>
      </c>
      <c r="H511" s="4">
        <v>0</v>
      </c>
      <c r="I511" s="4">
        <v>251</v>
      </c>
      <c r="J511" s="4">
        <v>132</v>
      </c>
      <c r="K511" s="4">
        <v>82</v>
      </c>
      <c r="L511" s="4">
        <v>28.87</v>
      </c>
      <c r="M511" s="4">
        <v>70</v>
      </c>
      <c r="N511" s="4">
        <v>82</v>
      </c>
      <c r="O511" s="4">
        <v>0</v>
      </c>
      <c r="P511" s="5">
        <f>$AI$9+SUMPRODUCT($A511*$AI$10+$B511*$AI$11+$C511*$AI$12+$D511*$AI$13+$E511*$AI$14+$F511*$AI$15+$G511*$AI$16+$H511*$AI$17+$I511*$AI$18+$J511*$AI$19+$K511*$AI$20+$L511*$AI$21+$M511*$AI$22+$N511*$AI$24)</f>
        <v>-1.4822844157000015</v>
      </c>
      <c r="Q511" s="4">
        <f t="shared" si="198"/>
        <v>0.22711826279243225</v>
      </c>
      <c r="R511" s="4">
        <f t="shared" si="199"/>
        <v>0.45423652558486449</v>
      </c>
      <c r="S511" s="4">
        <f t="shared" si="200"/>
        <v>0.54576347441513551</v>
      </c>
      <c r="T511" s="4">
        <f t="shared" si="201"/>
        <v>-0.26299553314167989</v>
      </c>
      <c r="U511" s="4">
        <f>IF($R511&gt;$X$15,1,0)</f>
        <v>1</v>
      </c>
      <c r="V511" s="4"/>
      <c r="W511" s="4"/>
      <c r="X511" s="4"/>
      <c r="Y511" s="4"/>
      <c r="Z511" s="4"/>
      <c r="AA511" s="4"/>
      <c r="AB511" s="4"/>
      <c r="AC511" s="4"/>
      <c r="AD511" s="4"/>
      <c r="AE511" s="4"/>
      <c r="AF511" s="4"/>
      <c r="AG511" s="4"/>
      <c r="AH511" s="4"/>
      <c r="AI511" s="4"/>
      <c r="AJ511" s="4"/>
    </row>
    <row r="512" spans="1:36" ht="15.75" hidden="1" customHeight="1">
      <c r="A512" s="4">
        <v>1</v>
      </c>
      <c r="B512" s="4">
        <v>38</v>
      </c>
      <c r="C512" s="3" t="s">
        <v>56</v>
      </c>
      <c r="D512" s="4">
        <v>1</v>
      </c>
      <c r="E512" s="4">
        <v>25</v>
      </c>
      <c r="F512" s="4">
        <v>0</v>
      </c>
      <c r="G512" s="4">
        <v>0</v>
      </c>
      <c r="H512" s="4">
        <v>1</v>
      </c>
      <c r="I512" s="4">
        <v>210</v>
      </c>
      <c r="J512" s="4">
        <v>145.5</v>
      </c>
      <c r="K512" s="4">
        <v>87</v>
      </c>
      <c r="L512" s="4">
        <v>24.67</v>
      </c>
      <c r="M512" s="4">
        <v>72</v>
      </c>
      <c r="N512" s="4">
        <v>89</v>
      </c>
      <c r="O512" s="4">
        <v>0</v>
      </c>
      <c r="P512" s="4" t="e">
        <f>$AI$9+SUMPRODUCT($A512*$AI$10+$B512*$AI$11+$C512*$AI$12+$D512*$AI$13+$E512*$AI$14+$F512*$AI$15+$G512*$AI$16+$H512*$AI$17+$I512*$AI$18+$J512*$AI$19+$K512*$AI$20+$L512*$AI$21+$M512*$AI$22+$N512*$AI$24)</f>
        <v>#VALUE!</v>
      </c>
      <c r="Q512" s="4" t="e">
        <f t="shared" si="198"/>
        <v>#VALUE!</v>
      </c>
      <c r="R512" s="4" t="e">
        <f t="shared" si="199"/>
        <v>#VALUE!</v>
      </c>
      <c r="S512" s="4" t="e">
        <f t="shared" si="200"/>
        <v>#VALUE!</v>
      </c>
      <c r="T512" s="4" t="e">
        <f t="shared" si="201"/>
        <v>#VALUE!</v>
      </c>
      <c r="U512" s="4" t="e">
        <f t="shared" ref="U512" si="202">IF($R512&gt;0.5,1,0)</f>
        <v>#VALUE!</v>
      </c>
      <c r="V512" s="4"/>
      <c r="W512" s="4"/>
      <c r="X512" s="4"/>
      <c r="Y512" s="4"/>
      <c r="Z512" s="4"/>
      <c r="AA512" s="4"/>
      <c r="AB512" s="4"/>
      <c r="AC512" s="4"/>
      <c r="AD512" s="4"/>
      <c r="AE512" s="4"/>
      <c r="AF512" s="4"/>
      <c r="AG512" s="4"/>
      <c r="AH512" s="4"/>
      <c r="AI512" s="4"/>
      <c r="AJ512" s="4"/>
    </row>
    <row r="513" spans="1:36" ht="15.75" customHeight="1">
      <c r="A513" s="4">
        <v>0</v>
      </c>
      <c r="B513" s="4">
        <v>50</v>
      </c>
      <c r="C513" s="4">
        <v>3</v>
      </c>
      <c r="D513" s="4">
        <v>0</v>
      </c>
      <c r="E513" s="4">
        <v>0</v>
      </c>
      <c r="F513" s="4">
        <v>0</v>
      </c>
      <c r="G513" s="4">
        <v>0</v>
      </c>
      <c r="H513" s="4">
        <v>1</v>
      </c>
      <c r="I513" s="4">
        <v>258</v>
      </c>
      <c r="J513" s="4">
        <v>144</v>
      </c>
      <c r="K513" s="4">
        <v>88</v>
      </c>
      <c r="L513" s="4">
        <v>24.19</v>
      </c>
      <c r="M513" s="4">
        <v>100</v>
      </c>
      <c r="N513" s="4">
        <v>83</v>
      </c>
      <c r="O513" s="4">
        <v>0</v>
      </c>
      <c r="P513" s="5">
        <f>$AI$9+SUMPRODUCT($A513*$AI$10+$B513*$AI$11+$C513*$AI$12+$D513*$AI$13+$E513*$AI$14+$F513*$AI$15+$G513*$AI$16+$H513*$AI$17+$I513*$AI$18+$J513*$AI$19+$K513*$AI$20+$L513*$AI$21+$M513*$AI$22+$N513*$AI$24)</f>
        <v>-2.1765442009000013</v>
      </c>
      <c r="Q513" s="4">
        <f t="shared" si="198"/>
        <v>0.11343285524044887</v>
      </c>
      <c r="R513" s="4">
        <f t="shared" si="199"/>
        <v>0.22686571048089774</v>
      </c>
      <c r="S513" s="4">
        <f t="shared" si="200"/>
        <v>0.77313428951910224</v>
      </c>
      <c r="T513" s="4">
        <f t="shared" si="201"/>
        <v>-0.11174506477277257</v>
      </c>
      <c r="U513" s="4">
        <f>IF($R513&gt;$X$15,1,0)</f>
        <v>0</v>
      </c>
      <c r="V513" s="4"/>
      <c r="W513" s="4"/>
      <c r="X513" s="4"/>
      <c r="Y513" s="4"/>
      <c r="Z513" s="4"/>
      <c r="AA513" s="4"/>
      <c r="AB513" s="4"/>
      <c r="AC513" s="4"/>
      <c r="AD513" s="4"/>
      <c r="AE513" s="4"/>
      <c r="AF513" s="4"/>
      <c r="AG513" s="4"/>
      <c r="AH513" s="4"/>
      <c r="AI513" s="4"/>
      <c r="AJ513" s="4"/>
    </row>
    <row r="514" spans="1:36" ht="15.75" customHeight="1">
      <c r="A514" s="4">
        <v>0</v>
      </c>
      <c r="B514" s="4">
        <v>41</v>
      </c>
      <c r="C514" s="4">
        <v>3</v>
      </c>
      <c r="D514" s="4">
        <v>1</v>
      </c>
      <c r="E514" s="4">
        <v>11</v>
      </c>
      <c r="F514" s="4">
        <v>0</v>
      </c>
      <c r="G514" s="4">
        <v>0</v>
      </c>
      <c r="H514" s="4">
        <v>0</v>
      </c>
      <c r="I514" s="4">
        <v>201</v>
      </c>
      <c r="J514" s="4">
        <v>108</v>
      </c>
      <c r="K514" s="4">
        <v>71</v>
      </c>
      <c r="L514" s="4">
        <v>20.47</v>
      </c>
      <c r="M514" s="4">
        <v>76</v>
      </c>
      <c r="N514" s="4">
        <v>75</v>
      </c>
      <c r="O514" s="4">
        <v>0</v>
      </c>
      <c r="P514" s="5">
        <f>$AI$9+SUMPRODUCT($A514*$AI$10+$B514*$AI$11+$C514*$AI$12+$D514*$AI$13+$E514*$AI$14+$F514*$AI$15+$G514*$AI$16+$H514*$AI$17+$I514*$AI$18+$J514*$AI$19+$K514*$AI$20+$L514*$AI$21+$M514*$AI$22+$N514*$AI$24)</f>
        <v>-3.3366536817000005</v>
      </c>
      <c r="Q514" s="4">
        <f t="shared" si="198"/>
        <v>3.5555739692017557E-2</v>
      </c>
      <c r="R514" s="4">
        <f t="shared" si="199"/>
        <v>7.1111479384035114E-2</v>
      </c>
      <c r="S514" s="4">
        <f t="shared" si="200"/>
        <v>0.92888852061596494</v>
      </c>
      <c r="T514" s="4">
        <f t="shared" si="201"/>
        <v>-3.2036404183367534E-2</v>
      </c>
      <c r="U514" s="4">
        <f>IF($R514&gt;$X$15,1,0)</f>
        <v>0</v>
      </c>
      <c r="V514" s="4"/>
      <c r="W514" s="4"/>
      <c r="X514" s="4"/>
      <c r="Y514" s="4"/>
      <c r="Z514" s="4"/>
      <c r="AA514" s="4"/>
      <c r="AB514" s="4"/>
      <c r="AC514" s="4"/>
      <c r="AD514" s="4"/>
      <c r="AE514" s="4"/>
      <c r="AF514" s="4"/>
      <c r="AG514" s="4"/>
      <c r="AH514" s="4"/>
      <c r="AI514" s="4"/>
      <c r="AJ514" s="4"/>
    </row>
    <row r="515" spans="1:36" ht="15.75" customHeight="1">
      <c r="A515" s="4">
        <v>1</v>
      </c>
      <c r="B515" s="4">
        <v>57</v>
      </c>
      <c r="C515" s="4">
        <v>4</v>
      </c>
      <c r="D515" s="4">
        <v>0</v>
      </c>
      <c r="E515" s="4">
        <v>0</v>
      </c>
      <c r="F515" s="4">
        <v>0</v>
      </c>
      <c r="G515" s="4">
        <v>0</v>
      </c>
      <c r="H515" s="4">
        <v>1</v>
      </c>
      <c r="I515" s="4">
        <v>303</v>
      </c>
      <c r="J515" s="4">
        <v>160.5</v>
      </c>
      <c r="K515" s="4">
        <v>98.5</v>
      </c>
      <c r="L515" s="4">
        <v>25.84</v>
      </c>
      <c r="M515" s="4">
        <v>81</v>
      </c>
      <c r="N515" s="4">
        <v>100</v>
      </c>
      <c r="O515" s="4">
        <v>0</v>
      </c>
      <c r="P515" s="5">
        <f>$AI$9+SUMPRODUCT($A515*$AI$10+$B515*$AI$11+$C515*$AI$12+$D515*$AI$13+$E515*$AI$14+$F515*$AI$15+$G515*$AI$16+$H515*$AI$17+$I515*$AI$18+$J515*$AI$19+$K515*$AI$20+$L515*$AI$21+$M515*$AI$22+$N515*$AI$24)</f>
        <v>-0.71207149240000156</v>
      </c>
      <c r="Q515" s="4">
        <f t="shared" si="198"/>
        <v>0.49062681435690986</v>
      </c>
      <c r="R515" s="4">
        <f t="shared" si="199"/>
        <v>0.98125362871381971</v>
      </c>
      <c r="S515" s="4">
        <f t="shared" si="200"/>
        <v>1.8746371286180286E-2</v>
      </c>
      <c r="T515" s="4">
        <f t="shared" si="201"/>
        <v>-1.7270827856911422</v>
      </c>
      <c r="U515" s="4">
        <f>IF($R515&gt;$X$15,1,0)</f>
        <v>1</v>
      </c>
      <c r="V515" s="4"/>
      <c r="W515" s="4"/>
      <c r="X515" s="4"/>
      <c r="Y515" s="4"/>
      <c r="Z515" s="4"/>
      <c r="AA515" s="4"/>
      <c r="AB515" s="4"/>
      <c r="AC515" s="4"/>
      <c r="AD515" s="4"/>
      <c r="AE515" s="4"/>
      <c r="AF515" s="4"/>
      <c r="AG515" s="4"/>
      <c r="AH515" s="4"/>
      <c r="AI515" s="4"/>
      <c r="AJ515" s="4"/>
    </row>
    <row r="516" spans="1:36" ht="15.75" customHeight="1">
      <c r="A516" s="4">
        <v>0</v>
      </c>
      <c r="B516" s="4">
        <v>51</v>
      </c>
      <c r="C516" s="4">
        <v>3</v>
      </c>
      <c r="D516" s="4">
        <v>1</v>
      </c>
      <c r="E516" s="4">
        <v>5</v>
      </c>
      <c r="F516" s="4">
        <v>0</v>
      </c>
      <c r="G516" s="4">
        <v>0</v>
      </c>
      <c r="H516" s="4">
        <v>0</v>
      </c>
      <c r="I516" s="4">
        <v>248</v>
      </c>
      <c r="J516" s="4">
        <v>139</v>
      </c>
      <c r="K516" s="4">
        <v>81</v>
      </c>
      <c r="L516" s="4">
        <v>31.16</v>
      </c>
      <c r="M516" s="4">
        <v>68</v>
      </c>
      <c r="N516" s="4">
        <v>95</v>
      </c>
      <c r="O516" s="4">
        <v>0</v>
      </c>
      <c r="P516" s="5">
        <f>$AI$9+SUMPRODUCT($A516*$AI$10+$B516*$AI$11+$C516*$AI$12+$D516*$AI$13+$E516*$AI$14+$F516*$AI$15+$G516*$AI$16+$H516*$AI$17+$I516*$AI$18+$J516*$AI$19+$K516*$AI$20+$L516*$AI$21+$M516*$AI$22+$N516*$AI$24)</f>
        <v>-2.0203784176000008</v>
      </c>
      <c r="Q516" s="4">
        <f t="shared" si="198"/>
        <v>0.13260527541432449</v>
      </c>
      <c r="R516" s="4">
        <f t="shared" si="199"/>
        <v>0.26521055082864897</v>
      </c>
      <c r="S516" s="4">
        <f t="shared" si="200"/>
        <v>0.73478944917135103</v>
      </c>
      <c r="T516" s="4">
        <f t="shared" si="201"/>
        <v>-0.13383708834820973</v>
      </c>
      <c r="U516" s="4">
        <f>IF($R516&gt;$X$15,1,0)</f>
        <v>0</v>
      </c>
      <c r="V516" s="4"/>
      <c r="W516" s="4"/>
      <c r="X516" s="4"/>
      <c r="Y516" s="4"/>
      <c r="Z516" s="4"/>
      <c r="AA516" s="4"/>
      <c r="AB516" s="4"/>
      <c r="AC516" s="4"/>
      <c r="AD516" s="4"/>
      <c r="AE516" s="4"/>
      <c r="AF516" s="4"/>
      <c r="AG516" s="4"/>
      <c r="AH516" s="4"/>
      <c r="AI516" s="4"/>
      <c r="AJ516" s="4"/>
    </row>
    <row r="517" spans="1:36" ht="15.75" customHeight="1">
      <c r="A517" s="4">
        <v>0</v>
      </c>
      <c r="B517" s="4">
        <v>50</v>
      </c>
      <c r="C517" s="4">
        <v>1</v>
      </c>
      <c r="D517" s="4">
        <v>0</v>
      </c>
      <c r="E517" s="4">
        <v>0</v>
      </c>
      <c r="F517" s="4">
        <v>0</v>
      </c>
      <c r="G517" s="4">
        <v>0</v>
      </c>
      <c r="H517" s="4">
        <v>0</v>
      </c>
      <c r="I517" s="4">
        <v>296</v>
      </c>
      <c r="J517" s="4">
        <v>134.5</v>
      </c>
      <c r="K517" s="4">
        <v>89</v>
      </c>
      <c r="L517" s="4">
        <v>24.91</v>
      </c>
      <c r="M517" s="4">
        <v>63</v>
      </c>
      <c r="N517" s="4">
        <v>76</v>
      </c>
      <c r="O517" s="4">
        <v>0</v>
      </c>
      <c r="P517" s="5">
        <f>$AI$9+SUMPRODUCT($A517*$AI$10+$B517*$AI$11+$C517*$AI$12+$D517*$AI$13+$E517*$AI$14+$F517*$AI$15+$G517*$AI$16+$H517*$AI$17+$I517*$AI$18+$J517*$AI$19+$K517*$AI$20+$L517*$AI$21+$M517*$AI$22+$N517*$AI$24)</f>
        <v>-2.3044236301000005</v>
      </c>
      <c r="Q517" s="4">
        <f t="shared" si="198"/>
        <v>9.9816315196808988E-2</v>
      </c>
      <c r="R517" s="4">
        <f t="shared" si="199"/>
        <v>0.19963263039361798</v>
      </c>
      <c r="S517" s="4">
        <f t="shared" si="200"/>
        <v>0.800367369606382</v>
      </c>
      <c r="T517" s="4">
        <f t="shared" si="201"/>
        <v>-9.6710625544023918E-2</v>
      </c>
      <c r="U517" s="4">
        <f>IF($R517&gt;$X$15,1,0)</f>
        <v>0</v>
      </c>
      <c r="V517" s="4"/>
      <c r="W517" s="4"/>
      <c r="X517" s="4"/>
      <c r="Y517" s="4"/>
      <c r="Z517" s="4"/>
      <c r="AA517" s="4"/>
      <c r="AB517" s="4"/>
      <c r="AC517" s="4"/>
      <c r="AD517" s="4"/>
      <c r="AE517" s="4"/>
      <c r="AF517" s="4"/>
      <c r="AG517" s="4"/>
      <c r="AH517" s="4"/>
      <c r="AI517" s="4"/>
      <c r="AJ517" s="4"/>
    </row>
    <row r="518" spans="1:36" ht="15.75" customHeight="1">
      <c r="A518" s="4">
        <v>0</v>
      </c>
      <c r="B518" s="4">
        <v>46</v>
      </c>
      <c r="C518" s="4">
        <v>3</v>
      </c>
      <c r="D518" s="4">
        <v>1</v>
      </c>
      <c r="E518" s="4">
        <v>20</v>
      </c>
      <c r="F518" s="4">
        <v>0</v>
      </c>
      <c r="G518" s="4">
        <v>0</v>
      </c>
      <c r="H518" s="4">
        <v>0</v>
      </c>
      <c r="I518" s="4">
        <v>218</v>
      </c>
      <c r="J518" s="4">
        <v>115.5</v>
      </c>
      <c r="K518" s="4">
        <v>62</v>
      </c>
      <c r="L518" s="4">
        <v>23.48</v>
      </c>
      <c r="M518" s="4">
        <v>65</v>
      </c>
      <c r="N518" s="4">
        <v>77</v>
      </c>
      <c r="O518" s="4">
        <v>0</v>
      </c>
      <c r="P518" s="5">
        <f>$AI$9+SUMPRODUCT($A518*$AI$10+$B518*$AI$11+$C518*$AI$12+$D518*$AI$13+$E518*$AI$14+$F518*$AI$15+$G518*$AI$16+$H518*$AI$17+$I518*$AI$18+$J518*$AI$19+$K518*$AI$20+$L518*$AI$21+$M518*$AI$22+$N518*$AI$24)</f>
        <v>-2.5950331728</v>
      </c>
      <c r="Q518" s="4">
        <f t="shared" si="198"/>
        <v>7.4643399902788746E-2</v>
      </c>
      <c r="R518" s="4">
        <f t="shared" si="199"/>
        <v>0.14928679980557749</v>
      </c>
      <c r="S518" s="4">
        <f t="shared" si="200"/>
        <v>0.85071320019442254</v>
      </c>
      <c r="T518" s="4">
        <f t="shared" si="201"/>
        <v>-7.0216828359878899E-2</v>
      </c>
      <c r="U518" s="4">
        <f>IF($R518&gt;$X$15,1,0)</f>
        <v>0</v>
      </c>
      <c r="V518" s="4"/>
      <c r="W518" s="4"/>
      <c r="X518" s="4"/>
      <c r="Y518" s="4"/>
      <c r="Z518" s="4"/>
      <c r="AA518" s="4"/>
      <c r="AB518" s="4"/>
      <c r="AC518" s="4"/>
      <c r="AD518" s="4"/>
      <c r="AE518" s="4"/>
      <c r="AF518" s="4"/>
      <c r="AG518" s="4"/>
      <c r="AH518" s="4"/>
      <c r="AI518" s="4"/>
      <c r="AJ518" s="4"/>
    </row>
    <row r="519" spans="1:36" ht="15.75" customHeight="1">
      <c r="A519" s="4">
        <v>0</v>
      </c>
      <c r="B519" s="4">
        <v>53</v>
      </c>
      <c r="C519" s="4">
        <v>2</v>
      </c>
      <c r="D519" s="4">
        <v>0</v>
      </c>
      <c r="E519" s="4">
        <v>0</v>
      </c>
      <c r="F519" s="4">
        <v>0</v>
      </c>
      <c r="G519" s="4">
        <v>0</v>
      </c>
      <c r="H519" s="4">
        <v>0</v>
      </c>
      <c r="I519" s="4">
        <v>235</v>
      </c>
      <c r="J519" s="4">
        <v>132</v>
      </c>
      <c r="K519" s="4">
        <v>84</v>
      </c>
      <c r="L519" s="4">
        <v>30.1</v>
      </c>
      <c r="M519" s="4">
        <v>80</v>
      </c>
      <c r="N519" s="4">
        <v>63</v>
      </c>
      <c r="O519" s="4">
        <v>0</v>
      </c>
      <c r="P519" s="5">
        <f>$AI$9+SUMPRODUCT($A519*$AI$10+$B519*$AI$11+$C519*$AI$12+$D519*$AI$13+$E519*$AI$14+$F519*$AI$15+$G519*$AI$16+$H519*$AI$17+$I519*$AI$18+$J519*$AI$19+$K519*$AI$20+$L519*$AI$21+$M519*$AI$22+$N519*$AI$24)</f>
        <v>-2.4366826510000017</v>
      </c>
      <c r="Q519" s="4">
        <f t="shared" si="198"/>
        <v>8.7450474550245072E-2</v>
      </c>
      <c r="R519" s="4">
        <f t="shared" si="199"/>
        <v>0.17490094910049014</v>
      </c>
      <c r="S519" s="4">
        <f t="shared" si="200"/>
        <v>0.82509905089950986</v>
      </c>
      <c r="T519" s="4">
        <f t="shared" si="201"/>
        <v>-8.3493912447736962E-2</v>
      </c>
      <c r="U519" s="4">
        <f>IF($R519&gt;$X$15,1,0)</f>
        <v>0</v>
      </c>
      <c r="V519" s="4"/>
      <c r="W519" s="4"/>
      <c r="X519" s="4"/>
      <c r="Y519" s="4"/>
      <c r="Z519" s="4"/>
      <c r="AA519" s="4"/>
      <c r="AB519" s="4"/>
      <c r="AC519" s="4"/>
      <c r="AD519" s="4"/>
      <c r="AE519" s="4"/>
      <c r="AF519" s="4"/>
      <c r="AG519" s="4"/>
      <c r="AH519" s="4"/>
      <c r="AI519" s="4"/>
      <c r="AJ519" s="4"/>
    </row>
    <row r="520" spans="1:36" ht="15.75" hidden="1" customHeight="1">
      <c r="A520" s="4">
        <v>0</v>
      </c>
      <c r="B520" s="4">
        <v>54</v>
      </c>
      <c r="C520" s="4">
        <v>1</v>
      </c>
      <c r="D520" s="4">
        <v>0</v>
      </c>
      <c r="E520" s="4">
        <v>0</v>
      </c>
      <c r="F520" s="4">
        <v>0</v>
      </c>
      <c r="G520" s="4">
        <v>0</v>
      </c>
      <c r="H520" s="4">
        <v>1</v>
      </c>
      <c r="I520" s="4">
        <v>255</v>
      </c>
      <c r="J520" s="4">
        <v>132.5</v>
      </c>
      <c r="K520" s="4">
        <v>81</v>
      </c>
      <c r="L520" s="4">
        <v>26.77</v>
      </c>
      <c r="M520" s="4">
        <v>82</v>
      </c>
      <c r="N520" s="3" t="s">
        <v>56</v>
      </c>
      <c r="O520" s="4">
        <v>0</v>
      </c>
      <c r="P520" s="4"/>
      <c r="Q520" s="4"/>
      <c r="R520" s="4"/>
      <c r="S520" s="4"/>
      <c r="T520" s="4"/>
      <c r="U520" s="4"/>
      <c r="V520" s="4"/>
      <c r="W520" s="4"/>
      <c r="X520" s="4"/>
      <c r="Y520" s="4"/>
      <c r="Z520" s="4"/>
      <c r="AA520" s="4"/>
      <c r="AB520" s="4"/>
      <c r="AC520" s="4"/>
      <c r="AD520" s="4"/>
      <c r="AE520" s="4"/>
      <c r="AF520" s="4"/>
      <c r="AG520" s="4"/>
      <c r="AH520" s="4"/>
      <c r="AI520" s="4"/>
      <c r="AJ520" s="4"/>
    </row>
    <row r="521" spans="1:36" ht="15.75" customHeight="1">
      <c r="A521" s="4">
        <v>0</v>
      </c>
      <c r="B521" s="4">
        <v>65</v>
      </c>
      <c r="C521" s="4">
        <v>2</v>
      </c>
      <c r="D521" s="4">
        <v>0</v>
      </c>
      <c r="E521" s="4">
        <v>0</v>
      </c>
      <c r="F521" s="4">
        <v>0</v>
      </c>
      <c r="G521" s="4">
        <v>0</v>
      </c>
      <c r="H521" s="4">
        <v>1</v>
      </c>
      <c r="I521" s="4">
        <v>240</v>
      </c>
      <c r="J521" s="4">
        <v>155</v>
      </c>
      <c r="K521" s="4">
        <v>84</v>
      </c>
      <c r="L521" s="4">
        <v>29.93</v>
      </c>
      <c r="M521" s="4">
        <v>92</v>
      </c>
      <c r="N521" s="4">
        <v>91</v>
      </c>
      <c r="O521" s="4">
        <v>1</v>
      </c>
      <c r="P521" s="5">
        <f>$AI$9+SUMPRODUCT($A521*$AI$10+$B521*$AI$11+$C521*$AI$12+$D521*$AI$13+$E521*$AI$14+$F521*$AI$15+$G521*$AI$16+$H521*$AI$17+$I521*$AI$18+$J521*$AI$19+$K521*$AI$20+$L521*$AI$21+$M521*$AI$22+$N521*$AI$24)</f>
        <v>-0.90979103230000113</v>
      </c>
      <c r="Q521" s="4">
        <f t="shared" ref="Q521:Q527" si="203">EXP($P521)</f>
        <v>0.40260834738415152</v>
      </c>
      <c r="R521" s="4">
        <f t="shared" ref="R521:R527" si="204">Q521/1+Q521</f>
        <v>0.80521669476830304</v>
      </c>
      <c r="S521" s="4">
        <f t="shared" ref="S521:S527" si="205">IF(O521=1,R521,1-R521)</f>
        <v>0.80521669476830304</v>
      </c>
      <c r="T521" s="4">
        <f t="shared" ref="T521:T527" si="206">LOG($S521)</f>
        <v>-9.4087229348972456E-2</v>
      </c>
      <c r="U521" s="4">
        <f>IF($R521&gt;$X$15,1,0)</f>
        <v>1</v>
      </c>
      <c r="V521" s="4"/>
      <c r="W521" s="4"/>
      <c r="X521" s="4"/>
      <c r="Y521" s="4"/>
      <c r="Z521" s="4"/>
      <c r="AA521" s="4"/>
      <c r="AB521" s="4"/>
      <c r="AC521" s="4"/>
      <c r="AD521" s="4"/>
      <c r="AE521" s="4"/>
      <c r="AF521" s="4"/>
      <c r="AG521" s="4"/>
      <c r="AH521" s="4"/>
      <c r="AI521" s="4"/>
      <c r="AJ521" s="4"/>
    </row>
    <row r="522" spans="1:36" ht="15.75" customHeight="1">
      <c r="A522" s="4">
        <v>0</v>
      </c>
      <c r="B522" s="4">
        <v>58</v>
      </c>
      <c r="C522" s="4">
        <v>1</v>
      </c>
      <c r="D522" s="4">
        <v>0</v>
      </c>
      <c r="E522" s="4">
        <v>0</v>
      </c>
      <c r="F522" s="4">
        <v>0</v>
      </c>
      <c r="G522" s="4">
        <v>0</v>
      </c>
      <c r="H522" s="4">
        <v>0</v>
      </c>
      <c r="I522" s="4">
        <v>234</v>
      </c>
      <c r="J522" s="4">
        <v>137.5</v>
      </c>
      <c r="K522" s="4">
        <v>89.5</v>
      </c>
      <c r="L522" s="4">
        <v>24.25</v>
      </c>
      <c r="M522" s="4">
        <v>58</v>
      </c>
      <c r="N522" s="4">
        <v>72</v>
      </c>
      <c r="O522" s="4">
        <v>0</v>
      </c>
      <c r="P522" s="5">
        <f>$AI$9+SUMPRODUCT($A522*$AI$10+$B522*$AI$11+$C522*$AI$12+$D522*$AI$13+$E522*$AI$14+$F522*$AI$15+$G522*$AI$16+$H522*$AI$17+$I522*$AI$18+$J522*$AI$19+$K522*$AI$20+$L522*$AI$21+$M522*$AI$22+$N522*$AI$24)</f>
        <v>-1.9141310375000016</v>
      </c>
      <c r="Q522" s="4">
        <f t="shared" si="203"/>
        <v>0.14746992275807833</v>
      </c>
      <c r="R522" s="4">
        <f t="shared" si="204"/>
        <v>0.29493984551615665</v>
      </c>
      <c r="S522" s="4">
        <f t="shared" si="205"/>
        <v>0.70506015448384329</v>
      </c>
      <c r="T522" s="4">
        <f t="shared" si="206"/>
        <v>-0.15177382819171614</v>
      </c>
      <c r="U522" s="4">
        <f>IF($R522&gt;$X$15,1,0)</f>
        <v>0</v>
      </c>
      <c r="V522" s="4"/>
      <c r="W522" s="4"/>
      <c r="X522" s="4"/>
      <c r="Y522" s="4"/>
      <c r="Z522" s="4"/>
      <c r="AA522" s="4"/>
      <c r="AB522" s="4"/>
      <c r="AC522" s="4"/>
      <c r="AD522" s="4"/>
      <c r="AE522" s="4"/>
      <c r="AF522" s="4"/>
      <c r="AG522" s="4"/>
      <c r="AH522" s="4"/>
      <c r="AI522" s="4"/>
      <c r="AJ522" s="4"/>
    </row>
    <row r="523" spans="1:36" ht="15.75" customHeight="1">
      <c r="A523" s="4">
        <v>1</v>
      </c>
      <c r="B523" s="4">
        <v>56</v>
      </c>
      <c r="C523" s="4">
        <v>1</v>
      </c>
      <c r="D523" s="4">
        <v>1</v>
      </c>
      <c r="E523" s="4">
        <v>20</v>
      </c>
      <c r="F523" s="4">
        <v>0</v>
      </c>
      <c r="G523" s="4">
        <v>0</v>
      </c>
      <c r="H523" s="4">
        <v>0</v>
      </c>
      <c r="I523" s="4">
        <v>278</v>
      </c>
      <c r="J523" s="4">
        <v>133</v>
      </c>
      <c r="K523" s="4">
        <v>84</v>
      </c>
      <c r="L523" s="4">
        <v>22.67</v>
      </c>
      <c r="M523" s="4">
        <v>85</v>
      </c>
      <c r="N523" s="4">
        <v>96</v>
      </c>
      <c r="O523" s="4">
        <v>0</v>
      </c>
      <c r="P523" s="5">
        <f>$AI$9+SUMPRODUCT($A523*$AI$10+$B523*$AI$11+$C523*$AI$12+$D523*$AI$13+$E523*$AI$14+$F523*$AI$15+$G523*$AI$16+$H523*$AI$17+$I523*$AI$18+$J523*$AI$19+$K523*$AI$20+$L523*$AI$21+$M523*$AI$22+$N523*$AI$24)</f>
        <v>-0.92348578370000123</v>
      </c>
      <c r="Q523" s="4">
        <f t="shared" si="203"/>
        <v>0.39713230823648682</v>
      </c>
      <c r="R523" s="4">
        <f t="shared" si="204"/>
        <v>0.79426461647297364</v>
      </c>
      <c r="S523" s="4">
        <f t="shared" si="205"/>
        <v>0.20573538352702636</v>
      </c>
      <c r="T523" s="4">
        <f t="shared" si="206"/>
        <v>-0.68669100947677963</v>
      </c>
      <c r="U523" s="4">
        <f>IF($R523&gt;$X$15,1,0)</f>
        <v>1</v>
      </c>
      <c r="V523" s="4"/>
      <c r="W523" s="4"/>
      <c r="X523" s="4"/>
      <c r="Y523" s="4"/>
      <c r="Z523" s="4"/>
      <c r="AA523" s="4"/>
      <c r="AB523" s="4"/>
      <c r="AC523" s="4"/>
      <c r="AD523" s="4"/>
      <c r="AE523" s="4"/>
      <c r="AF523" s="4"/>
      <c r="AG523" s="4"/>
      <c r="AH523" s="4"/>
      <c r="AI523" s="4"/>
      <c r="AJ523" s="4"/>
    </row>
    <row r="524" spans="1:36" ht="15.75" customHeight="1">
      <c r="A524" s="4">
        <v>1</v>
      </c>
      <c r="B524" s="4">
        <v>46</v>
      </c>
      <c r="C524" s="4">
        <v>1</v>
      </c>
      <c r="D524" s="4">
        <v>1</v>
      </c>
      <c r="E524" s="4">
        <v>20</v>
      </c>
      <c r="F524" s="4">
        <v>0</v>
      </c>
      <c r="G524" s="4">
        <v>0</v>
      </c>
      <c r="H524" s="4">
        <v>0</v>
      </c>
      <c r="I524" s="4">
        <v>269</v>
      </c>
      <c r="J524" s="4">
        <v>135</v>
      </c>
      <c r="K524" s="4">
        <v>95</v>
      </c>
      <c r="L524" s="4">
        <v>26.55</v>
      </c>
      <c r="M524" s="4">
        <v>75</v>
      </c>
      <c r="N524" s="4">
        <v>92</v>
      </c>
      <c r="O524" s="4">
        <v>0</v>
      </c>
      <c r="P524" s="5">
        <f>$AI$9+SUMPRODUCT($A524*$AI$10+$B524*$AI$11+$C524*$AI$12+$D524*$AI$13+$E524*$AI$14+$F524*$AI$15+$G524*$AI$16+$H524*$AI$17+$I524*$AI$18+$J524*$AI$19+$K524*$AI$20+$L524*$AI$21+$M524*$AI$22+$N524*$AI$24)</f>
        <v>-1.5647258405000013</v>
      </c>
      <c r="Q524" s="4">
        <f t="shared" si="203"/>
        <v>0.20914534449703467</v>
      </c>
      <c r="R524" s="4">
        <f t="shared" si="204"/>
        <v>0.41829068899406935</v>
      </c>
      <c r="S524" s="4">
        <f t="shared" si="205"/>
        <v>0.5817093110059306</v>
      </c>
      <c r="T524" s="4">
        <f t="shared" si="206"/>
        <v>-0.23529398470406643</v>
      </c>
      <c r="U524" s="4">
        <f>IF($R524&gt;$X$15,1,0)</f>
        <v>1</v>
      </c>
      <c r="V524" s="4"/>
      <c r="W524" s="4"/>
      <c r="X524" s="4"/>
      <c r="Y524" s="4"/>
      <c r="Z524" s="4"/>
      <c r="AA524" s="4"/>
      <c r="AB524" s="4"/>
      <c r="AC524" s="4"/>
      <c r="AD524" s="4"/>
      <c r="AE524" s="4"/>
      <c r="AF524" s="4"/>
      <c r="AG524" s="4"/>
      <c r="AH524" s="4"/>
      <c r="AI524" s="4"/>
      <c r="AJ524" s="4"/>
    </row>
    <row r="525" spans="1:36" ht="15.75" customHeight="1">
      <c r="A525" s="4">
        <v>1</v>
      </c>
      <c r="B525" s="4">
        <v>64</v>
      </c>
      <c r="C525" s="4">
        <v>1</v>
      </c>
      <c r="D525" s="4">
        <v>0</v>
      </c>
      <c r="E525" s="4">
        <v>0</v>
      </c>
      <c r="F525" s="4">
        <v>0</v>
      </c>
      <c r="G525" s="4">
        <v>0</v>
      </c>
      <c r="H525" s="4">
        <v>0</v>
      </c>
      <c r="I525" s="4">
        <v>203</v>
      </c>
      <c r="J525" s="4">
        <v>130</v>
      </c>
      <c r="K525" s="4">
        <v>78</v>
      </c>
      <c r="L525" s="4">
        <v>28.66</v>
      </c>
      <c r="M525" s="4">
        <v>72</v>
      </c>
      <c r="N525" s="4">
        <v>70</v>
      </c>
      <c r="O525" s="4">
        <v>0</v>
      </c>
      <c r="P525" s="5">
        <f>$AI$9+SUMPRODUCT($A525*$AI$10+$B525*$AI$11+$C525*$AI$12+$D525*$AI$13+$E525*$AI$14+$F525*$AI$15+$G525*$AI$16+$H525*$AI$17+$I525*$AI$18+$J525*$AI$19+$K525*$AI$20+$L525*$AI$21+$M525*$AI$22+$N525*$AI$24)</f>
        <v>-1.1482773426000019</v>
      </c>
      <c r="Q525" s="4">
        <f t="shared" si="203"/>
        <v>0.31718269614031774</v>
      </c>
      <c r="R525" s="4">
        <f t="shared" si="204"/>
        <v>0.63436539228063549</v>
      </c>
      <c r="S525" s="4">
        <f t="shared" si="205"/>
        <v>0.36563460771936451</v>
      </c>
      <c r="T525" s="4">
        <f t="shared" si="206"/>
        <v>-0.43695270454042573</v>
      </c>
      <c r="U525" s="4">
        <f>IF($R525&gt;$X$15,1,0)</f>
        <v>1</v>
      </c>
      <c r="V525" s="4"/>
      <c r="W525" s="4"/>
      <c r="X525" s="4"/>
      <c r="Y525" s="4"/>
      <c r="Z525" s="4"/>
      <c r="AA525" s="4"/>
      <c r="AB525" s="4"/>
      <c r="AC525" s="4"/>
      <c r="AD525" s="4"/>
      <c r="AE525" s="4"/>
      <c r="AF525" s="4"/>
      <c r="AG525" s="4"/>
      <c r="AH525" s="4"/>
      <c r="AI525" s="4"/>
      <c r="AJ525" s="4"/>
    </row>
    <row r="526" spans="1:36" ht="15.75" customHeight="1">
      <c r="A526" s="4">
        <v>1</v>
      </c>
      <c r="B526" s="4">
        <v>43</v>
      </c>
      <c r="C526" s="4">
        <v>2</v>
      </c>
      <c r="D526" s="4">
        <v>1</v>
      </c>
      <c r="E526" s="4">
        <v>20</v>
      </c>
      <c r="F526" s="4">
        <v>0</v>
      </c>
      <c r="G526" s="4">
        <v>0</v>
      </c>
      <c r="H526" s="4">
        <v>1</v>
      </c>
      <c r="I526" s="4">
        <v>243</v>
      </c>
      <c r="J526" s="4">
        <v>155</v>
      </c>
      <c r="K526" s="4">
        <v>100</v>
      </c>
      <c r="L526" s="4">
        <v>24.89</v>
      </c>
      <c r="M526" s="4">
        <v>80</v>
      </c>
      <c r="N526" s="4">
        <v>63</v>
      </c>
      <c r="O526" s="4">
        <v>0</v>
      </c>
      <c r="P526" s="5">
        <f>$AI$9+SUMPRODUCT($A526*$AI$10+$B526*$AI$11+$C526*$AI$12+$D526*$AI$13+$E526*$AI$14+$F526*$AI$15+$G526*$AI$16+$H526*$AI$17+$I526*$AI$18+$J526*$AI$19+$K526*$AI$20+$L526*$AI$21+$M526*$AI$22+$N526*$AI$24)</f>
        <v>-1.5803490279000005</v>
      </c>
      <c r="Q526" s="4">
        <f t="shared" si="203"/>
        <v>0.20590321969343725</v>
      </c>
      <c r="R526" s="4">
        <f t="shared" si="204"/>
        <v>0.4118064393868745</v>
      </c>
      <c r="S526" s="4">
        <f t="shared" si="205"/>
        <v>0.58819356061312544</v>
      </c>
      <c r="T526" s="4">
        <f t="shared" si="206"/>
        <v>-0.23047973434356112</v>
      </c>
      <c r="U526" s="4">
        <f>IF($R526&gt;$X$15,1,0)</f>
        <v>1</v>
      </c>
      <c r="V526" s="4"/>
      <c r="W526" s="4"/>
      <c r="X526" s="4"/>
      <c r="Y526" s="4"/>
      <c r="Z526" s="4"/>
      <c r="AA526" s="4"/>
      <c r="AB526" s="4"/>
      <c r="AC526" s="4"/>
      <c r="AD526" s="4"/>
      <c r="AE526" s="4"/>
      <c r="AF526" s="4"/>
      <c r="AG526" s="4"/>
      <c r="AH526" s="4"/>
      <c r="AI526" s="4"/>
      <c r="AJ526" s="4"/>
    </row>
    <row r="527" spans="1:36" ht="15.75" customHeight="1">
      <c r="A527" s="4">
        <v>1</v>
      </c>
      <c r="B527" s="4">
        <v>35</v>
      </c>
      <c r="C527" s="4">
        <v>2</v>
      </c>
      <c r="D527" s="4">
        <v>1</v>
      </c>
      <c r="E527" s="4">
        <v>20</v>
      </c>
      <c r="F527" s="4">
        <v>0</v>
      </c>
      <c r="G527" s="4">
        <v>0</v>
      </c>
      <c r="H527" s="4">
        <v>0</v>
      </c>
      <c r="I527" s="4">
        <v>231</v>
      </c>
      <c r="J527" s="4">
        <v>122</v>
      </c>
      <c r="K527" s="4">
        <v>72.5</v>
      </c>
      <c r="L527" s="4">
        <v>22.78</v>
      </c>
      <c r="M527" s="4">
        <v>72</v>
      </c>
      <c r="N527" s="4">
        <v>93</v>
      </c>
      <c r="O527" s="4">
        <v>0</v>
      </c>
      <c r="P527" s="5">
        <f>$AI$9+SUMPRODUCT($A527*$AI$10+$B527*$AI$11+$C527*$AI$12+$D527*$AI$13+$E527*$AI$14+$F527*$AI$15+$G527*$AI$16+$H527*$AI$17+$I527*$AI$18+$J527*$AI$19+$K527*$AI$20+$L527*$AI$21+$M527*$AI$22+$N527*$AI$24)</f>
        <v>-2.5139507458000008</v>
      </c>
      <c r="Q527" s="4">
        <f t="shared" si="203"/>
        <v>8.0947802484912984E-2</v>
      </c>
      <c r="R527" s="4">
        <f t="shared" si="204"/>
        <v>0.16189560496982597</v>
      </c>
      <c r="S527" s="4">
        <f t="shared" si="205"/>
        <v>0.83810439503017409</v>
      </c>
      <c r="T527" s="4">
        <f t="shared" si="206"/>
        <v>-7.6701881892703105E-2</v>
      </c>
      <c r="U527" s="4">
        <f>IF($R527&gt;$X$15,1,0)</f>
        <v>0</v>
      </c>
      <c r="V527" s="4"/>
      <c r="W527" s="4"/>
      <c r="X527" s="4"/>
      <c r="Y527" s="4"/>
      <c r="Z527" s="4"/>
      <c r="AA527" s="4"/>
      <c r="AB527" s="4"/>
      <c r="AC527" s="4"/>
      <c r="AD527" s="4"/>
      <c r="AE527" s="4"/>
      <c r="AF527" s="4"/>
      <c r="AG527" s="4"/>
      <c r="AH527" s="4"/>
      <c r="AI527" s="4"/>
      <c r="AJ527" s="4"/>
    </row>
    <row r="528" spans="1:36" ht="15.75" hidden="1" customHeight="1">
      <c r="A528" s="4">
        <v>1</v>
      </c>
      <c r="B528" s="4">
        <v>46</v>
      </c>
      <c r="C528" s="4">
        <v>2</v>
      </c>
      <c r="D528" s="4">
        <v>1</v>
      </c>
      <c r="E528" s="4">
        <v>30</v>
      </c>
      <c r="F528" s="4">
        <v>0</v>
      </c>
      <c r="G528" s="4">
        <v>0</v>
      </c>
      <c r="H528" s="4">
        <v>0</v>
      </c>
      <c r="I528" s="4">
        <v>216</v>
      </c>
      <c r="J528" s="4">
        <v>107</v>
      </c>
      <c r="K528" s="4">
        <v>73</v>
      </c>
      <c r="L528" s="4">
        <v>31.46</v>
      </c>
      <c r="M528" s="4">
        <v>100</v>
      </c>
      <c r="N528" s="3" t="s">
        <v>56</v>
      </c>
      <c r="O528" s="4">
        <v>0</v>
      </c>
      <c r="P528" s="4"/>
      <c r="Q528" s="4"/>
      <c r="R528" s="4"/>
      <c r="S528" s="4"/>
      <c r="T528" s="4"/>
      <c r="U528" s="4"/>
      <c r="V528" s="4"/>
      <c r="W528" s="4"/>
      <c r="X528" s="4"/>
      <c r="Y528" s="4"/>
      <c r="Z528" s="4"/>
      <c r="AA528" s="4"/>
      <c r="AB528" s="4"/>
      <c r="AC528" s="4"/>
      <c r="AD528" s="4"/>
      <c r="AE528" s="4"/>
      <c r="AF528" s="4"/>
      <c r="AG528" s="4"/>
      <c r="AH528" s="4"/>
      <c r="AI528" s="4"/>
      <c r="AJ528" s="4"/>
    </row>
    <row r="529" spans="1:36" ht="15.75" customHeight="1">
      <c r="A529" s="4">
        <v>0</v>
      </c>
      <c r="B529" s="4">
        <v>59</v>
      </c>
      <c r="C529" s="4">
        <v>3</v>
      </c>
      <c r="D529" s="4">
        <v>0</v>
      </c>
      <c r="E529" s="4">
        <v>0</v>
      </c>
      <c r="F529" s="4">
        <v>0</v>
      </c>
      <c r="G529" s="4">
        <v>0</v>
      </c>
      <c r="H529" s="4">
        <v>0</v>
      </c>
      <c r="I529" s="4">
        <v>271</v>
      </c>
      <c r="J529" s="4">
        <v>117.5</v>
      </c>
      <c r="K529" s="4">
        <v>65</v>
      </c>
      <c r="L529" s="4">
        <v>19.77</v>
      </c>
      <c r="M529" s="4">
        <v>70</v>
      </c>
      <c r="N529" s="4">
        <v>89</v>
      </c>
      <c r="O529" s="4">
        <v>1</v>
      </c>
      <c r="P529" s="5">
        <f>$AI$9+SUMPRODUCT($A529*$AI$10+$B529*$AI$11+$C529*$AI$12+$D529*$AI$13+$E529*$AI$14+$F529*$AI$15+$G529*$AI$16+$H529*$AI$17+$I529*$AI$18+$J529*$AI$19+$K529*$AI$20+$L529*$AI$21+$M529*$AI$22+$N529*$AI$24)</f>
        <v>-2.0108814247</v>
      </c>
      <c r="Q529" s="4">
        <f t="shared" ref="Q529:Q548" si="207">EXP($P529)</f>
        <v>0.13387062577467995</v>
      </c>
      <c r="R529" s="4">
        <f t="shared" ref="R529:R548" si="208">Q529/1+Q529</f>
        <v>0.2677412515493599</v>
      </c>
      <c r="S529" s="4">
        <f t="shared" ref="S529:S548" si="209">IF(O529=1,R529,1-R529)</f>
        <v>0.2677412515493599</v>
      </c>
      <c r="T529" s="4">
        <f t="shared" ref="T529:T548" si="210">LOG($S529)</f>
        <v>-0.57228471084497812</v>
      </c>
      <c r="U529" s="4">
        <f>IF($R529&gt;$X$15,1,0)</f>
        <v>0</v>
      </c>
      <c r="V529" s="4"/>
      <c r="W529" s="4"/>
      <c r="X529" s="4"/>
      <c r="Y529" s="4"/>
      <c r="Z529" s="4"/>
      <c r="AA529" s="4"/>
      <c r="AB529" s="4"/>
      <c r="AC529" s="4"/>
      <c r="AD529" s="4"/>
      <c r="AE529" s="4"/>
      <c r="AF529" s="4"/>
      <c r="AG529" s="4"/>
      <c r="AH529" s="4"/>
      <c r="AI529" s="4"/>
      <c r="AJ529" s="4"/>
    </row>
    <row r="530" spans="1:36" ht="15.75" customHeight="1">
      <c r="A530" s="4">
        <v>0</v>
      </c>
      <c r="B530" s="4">
        <v>50</v>
      </c>
      <c r="C530" s="4">
        <v>4</v>
      </c>
      <c r="D530" s="4">
        <v>0</v>
      </c>
      <c r="E530" s="4">
        <v>0</v>
      </c>
      <c r="F530" s="4">
        <v>0</v>
      </c>
      <c r="G530" s="4">
        <v>0</v>
      </c>
      <c r="H530" s="4">
        <v>0</v>
      </c>
      <c r="I530" s="4">
        <v>261</v>
      </c>
      <c r="J530" s="4">
        <v>129</v>
      </c>
      <c r="K530" s="4">
        <v>80</v>
      </c>
      <c r="L530" s="4">
        <v>23.06</v>
      </c>
      <c r="M530" s="4">
        <v>85</v>
      </c>
      <c r="N530" s="4">
        <v>90</v>
      </c>
      <c r="O530" s="4">
        <v>0</v>
      </c>
      <c r="P530" s="5">
        <f>$AI$9+SUMPRODUCT($A530*$AI$10+$B530*$AI$11+$C530*$AI$12+$D530*$AI$13+$E530*$AI$14+$F530*$AI$15+$G530*$AI$16+$H530*$AI$17+$I530*$AI$18+$J530*$AI$19+$K530*$AI$20+$L530*$AI$21+$M530*$AI$22+$N530*$AI$24)</f>
        <v>-2.5574967466</v>
      </c>
      <c r="Q530" s="4">
        <f t="shared" si="207"/>
        <v>7.7498496206359596E-2</v>
      </c>
      <c r="R530" s="4">
        <f t="shared" si="208"/>
        <v>0.15499699241271919</v>
      </c>
      <c r="S530" s="4">
        <f t="shared" si="209"/>
        <v>0.84500300758728075</v>
      </c>
      <c r="T530" s="4">
        <f t="shared" si="210"/>
        <v>-7.3141745279614936E-2</v>
      </c>
      <c r="U530" s="4">
        <f>IF($R530&gt;$X$15,1,0)</f>
        <v>0</v>
      </c>
      <c r="V530" s="4"/>
      <c r="W530" s="4"/>
      <c r="X530" s="4"/>
      <c r="Y530" s="4"/>
      <c r="Z530" s="4"/>
      <c r="AA530" s="4"/>
      <c r="AB530" s="4"/>
      <c r="AC530" s="4"/>
      <c r="AD530" s="4"/>
      <c r="AE530" s="4"/>
      <c r="AF530" s="4"/>
      <c r="AG530" s="4"/>
      <c r="AH530" s="4"/>
      <c r="AI530" s="4"/>
      <c r="AJ530" s="4"/>
    </row>
    <row r="531" spans="1:36" ht="15.75" customHeight="1">
      <c r="A531" s="4">
        <v>1</v>
      </c>
      <c r="B531" s="4">
        <v>62</v>
      </c>
      <c r="C531" s="4">
        <v>4</v>
      </c>
      <c r="D531" s="4">
        <v>1</v>
      </c>
      <c r="E531" s="4">
        <v>40</v>
      </c>
      <c r="F531" s="4">
        <v>0</v>
      </c>
      <c r="G531" s="4">
        <v>0</v>
      </c>
      <c r="H531" s="4">
        <v>1</v>
      </c>
      <c r="I531" s="4">
        <v>203</v>
      </c>
      <c r="J531" s="4">
        <v>148</v>
      </c>
      <c r="K531" s="4">
        <v>96</v>
      </c>
      <c r="L531" s="4">
        <v>30.84</v>
      </c>
      <c r="M531" s="4">
        <v>70</v>
      </c>
      <c r="N531" s="4">
        <v>95</v>
      </c>
      <c r="O531" s="4">
        <v>1</v>
      </c>
      <c r="P531" s="5">
        <f>$AI$9+SUMPRODUCT($A531*$AI$10+$B531*$AI$11+$C531*$AI$12+$D531*$AI$13+$E531*$AI$14+$F531*$AI$15+$G531*$AI$16+$H531*$AI$17+$I531*$AI$18+$J531*$AI$19+$K531*$AI$20+$L531*$AI$21+$M531*$AI$22+$N531*$AI$24)</f>
        <v>1.0944207599997924E-2</v>
      </c>
      <c r="Q531" s="4">
        <f t="shared" si="207"/>
        <v>1.0110043145140482</v>
      </c>
      <c r="R531" s="4">
        <f t="shared" si="208"/>
        <v>2.0220086290280963</v>
      </c>
      <c r="S531" s="4">
        <f t="shared" si="209"/>
        <v>2.0220086290280963</v>
      </c>
      <c r="T531" s="4">
        <f t="shared" si="210"/>
        <v>0.30578300463346397</v>
      </c>
      <c r="U531" s="4">
        <f>IF($R531&gt;$X$15,1,0)</f>
        <v>1</v>
      </c>
      <c r="V531" s="4"/>
      <c r="W531" s="4"/>
      <c r="X531" s="4"/>
      <c r="Y531" s="4"/>
      <c r="Z531" s="4"/>
      <c r="AA531" s="4"/>
      <c r="AB531" s="4"/>
      <c r="AC531" s="4"/>
      <c r="AD531" s="4"/>
      <c r="AE531" s="4"/>
      <c r="AF531" s="4"/>
      <c r="AG531" s="4"/>
      <c r="AH531" s="4"/>
      <c r="AI531" s="4"/>
      <c r="AJ531" s="4"/>
    </row>
    <row r="532" spans="1:36" ht="15.75" customHeight="1">
      <c r="A532" s="4">
        <v>0</v>
      </c>
      <c r="B532" s="4">
        <v>53</v>
      </c>
      <c r="C532" s="4">
        <v>3</v>
      </c>
      <c r="D532" s="4">
        <v>1</v>
      </c>
      <c r="E532" s="4">
        <v>9</v>
      </c>
      <c r="F532" s="4">
        <v>0</v>
      </c>
      <c r="G532" s="4">
        <v>0</v>
      </c>
      <c r="H532" s="4">
        <v>0</v>
      </c>
      <c r="I532" s="4">
        <v>210</v>
      </c>
      <c r="J532" s="4">
        <v>132</v>
      </c>
      <c r="K532" s="4">
        <v>84.5</v>
      </c>
      <c r="L532" s="4">
        <v>27.08</v>
      </c>
      <c r="M532" s="4">
        <v>110</v>
      </c>
      <c r="N532" s="4">
        <v>84</v>
      </c>
      <c r="O532" s="4">
        <v>1</v>
      </c>
      <c r="P532" s="5">
        <f>$AI$9+SUMPRODUCT($A532*$AI$10+$B532*$AI$11+$C532*$AI$12+$D532*$AI$13+$E532*$AI$14+$F532*$AI$15+$G532*$AI$16+$H532*$AI$17+$I532*$AI$18+$J532*$AI$19+$K532*$AI$20+$L532*$AI$21+$M532*$AI$22+$N532*$AI$24)</f>
        <v>-2.2766994587999996</v>
      </c>
      <c r="Q532" s="4">
        <f t="shared" si="207"/>
        <v>0.10262235768754631</v>
      </c>
      <c r="R532" s="4">
        <f t="shared" si="208"/>
        <v>0.20524471537509262</v>
      </c>
      <c r="S532" s="4">
        <f t="shared" si="209"/>
        <v>0.20524471537509262</v>
      </c>
      <c r="T532" s="4">
        <f t="shared" si="210"/>
        <v>-0.68772801624497848</v>
      </c>
      <c r="U532" s="4">
        <f>IF($R532&gt;$X$15,1,0)</f>
        <v>0</v>
      </c>
      <c r="V532" s="4"/>
      <c r="W532" s="4"/>
      <c r="X532" s="4"/>
      <c r="Y532" s="4"/>
      <c r="Z532" s="4"/>
      <c r="AA532" s="4"/>
      <c r="AB532" s="4"/>
      <c r="AC532" s="4"/>
      <c r="AD532" s="4"/>
      <c r="AE532" s="4"/>
      <c r="AF532" s="4"/>
      <c r="AG532" s="4"/>
      <c r="AH532" s="4"/>
      <c r="AI532" s="4"/>
      <c r="AJ532" s="4"/>
    </row>
    <row r="533" spans="1:36" ht="15.75" customHeight="1">
      <c r="A533" s="4">
        <v>1</v>
      </c>
      <c r="B533" s="4">
        <v>52</v>
      </c>
      <c r="C533" s="4">
        <v>1</v>
      </c>
      <c r="D533" s="4">
        <v>1</v>
      </c>
      <c r="E533" s="4">
        <v>25</v>
      </c>
      <c r="F533" s="4">
        <v>0</v>
      </c>
      <c r="G533" s="4">
        <v>0</v>
      </c>
      <c r="H533" s="4">
        <v>1</v>
      </c>
      <c r="I533" s="4">
        <v>206</v>
      </c>
      <c r="J533" s="4">
        <v>173</v>
      </c>
      <c r="K533" s="4">
        <v>117</v>
      </c>
      <c r="L533" s="4">
        <v>29.63</v>
      </c>
      <c r="M533" s="4">
        <v>75</v>
      </c>
      <c r="N533" s="4">
        <v>77</v>
      </c>
      <c r="O533" s="4">
        <v>1</v>
      </c>
      <c r="P533" s="5">
        <f>$AI$9+SUMPRODUCT($A533*$AI$10+$B533*$AI$11+$C533*$AI$12+$D533*$AI$13+$E533*$AI$14+$F533*$AI$15+$G533*$AI$16+$H533*$AI$17+$I533*$AI$18+$J533*$AI$19+$K533*$AI$20+$L533*$AI$21+$M533*$AI$22+$N533*$AI$24)</f>
        <v>-0.6009633193000008</v>
      </c>
      <c r="Q533" s="4">
        <f t="shared" si="207"/>
        <v>0.54828320981539269</v>
      </c>
      <c r="R533" s="4">
        <f t="shared" si="208"/>
        <v>1.0965664196307854</v>
      </c>
      <c r="S533" s="4">
        <f t="shared" si="209"/>
        <v>1.0965664196307854</v>
      </c>
      <c r="T533" s="4">
        <f t="shared" si="210"/>
        <v>4.0034942265728825E-2</v>
      </c>
      <c r="U533" s="4">
        <f>IF($R533&gt;$X$15,1,0)</f>
        <v>1</v>
      </c>
      <c r="V533" s="4"/>
      <c r="W533" s="4"/>
      <c r="X533" s="4"/>
      <c r="Y533" s="4"/>
      <c r="Z533" s="4"/>
      <c r="AA533" s="4"/>
      <c r="AB533" s="4"/>
      <c r="AC533" s="4"/>
      <c r="AD533" s="4"/>
      <c r="AE533" s="4"/>
      <c r="AF533" s="4"/>
      <c r="AG533" s="4"/>
      <c r="AH533" s="4"/>
      <c r="AI533" s="4"/>
      <c r="AJ533" s="4"/>
    </row>
    <row r="534" spans="1:36" ht="15.75" customHeight="1">
      <c r="A534" s="4">
        <v>0</v>
      </c>
      <c r="B534" s="4">
        <v>57</v>
      </c>
      <c r="C534" s="4">
        <v>2</v>
      </c>
      <c r="D534" s="4">
        <v>0</v>
      </c>
      <c r="E534" s="4">
        <v>0</v>
      </c>
      <c r="F534" s="4">
        <v>0</v>
      </c>
      <c r="G534" s="4">
        <v>0</v>
      </c>
      <c r="H534" s="4">
        <v>0</v>
      </c>
      <c r="I534" s="4">
        <v>301</v>
      </c>
      <c r="J534" s="4">
        <v>119</v>
      </c>
      <c r="K534" s="4">
        <v>80</v>
      </c>
      <c r="L534" s="4">
        <v>24.79</v>
      </c>
      <c r="M534" s="4">
        <v>58</v>
      </c>
      <c r="N534" s="4">
        <v>73</v>
      </c>
      <c r="O534" s="4">
        <v>0</v>
      </c>
      <c r="P534" s="5">
        <f>$AI$9+SUMPRODUCT($A534*$AI$10+$B534*$AI$11+$C534*$AI$12+$D534*$AI$13+$E534*$AI$14+$F534*$AI$15+$G534*$AI$16+$H534*$AI$17+$I534*$AI$18+$J534*$AI$19+$K534*$AI$20+$L534*$AI$21+$M534*$AI$22+$N534*$AI$24)</f>
        <v>-2.1038986369000003</v>
      </c>
      <c r="Q534" s="4">
        <f t="shared" si="207"/>
        <v>0.12197994452519516</v>
      </c>
      <c r="R534" s="4">
        <f t="shared" si="208"/>
        <v>0.24395988905039032</v>
      </c>
      <c r="S534" s="4">
        <f t="shared" si="209"/>
        <v>0.75604011094960966</v>
      </c>
      <c r="T534" s="4">
        <f t="shared" si="210"/>
        <v>-0.12145516282951854</v>
      </c>
      <c r="U534" s="4">
        <f>IF($R534&gt;$X$15,1,0)</f>
        <v>0</v>
      </c>
      <c r="V534" s="4"/>
      <c r="W534" s="4"/>
      <c r="X534" s="4"/>
      <c r="Y534" s="4"/>
      <c r="Z534" s="4"/>
      <c r="AA534" s="4"/>
      <c r="AB534" s="4"/>
      <c r="AC534" s="4"/>
      <c r="AD534" s="4"/>
      <c r="AE534" s="4"/>
      <c r="AF534" s="4"/>
      <c r="AG534" s="4"/>
      <c r="AH534" s="4"/>
      <c r="AI534" s="4"/>
      <c r="AJ534" s="4"/>
    </row>
    <row r="535" spans="1:36" ht="15.75" customHeight="1">
      <c r="A535" s="4">
        <v>0</v>
      </c>
      <c r="B535" s="4">
        <v>46</v>
      </c>
      <c r="C535" s="4">
        <v>3</v>
      </c>
      <c r="D535" s="4">
        <v>1</v>
      </c>
      <c r="E535" s="4">
        <v>1</v>
      </c>
      <c r="F535" s="4">
        <v>0</v>
      </c>
      <c r="G535" s="4">
        <v>0</v>
      </c>
      <c r="H535" s="4">
        <v>0</v>
      </c>
      <c r="I535" s="4">
        <v>241</v>
      </c>
      <c r="J535" s="4">
        <v>130</v>
      </c>
      <c r="K535" s="4">
        <v>82</v>
      </c>
      <c r="L535" s="4">
        <v>34.840000000000003</v>
      </c>
      <c r="M535" s="4">
        <v>62</v>
      </c>
      <c r="N535" s="4">
        <v>93</v>
      </c>
      <c r="O535" s="4">
        <v>0</v>
      </c>
      <c r="P535" s="5">
        <f>$AI$9+SUMPRODUCT($A535*$AI$10+$B535*$AI$11+$C535*$AI$12+$D535*$AI$13+$E535*$AI$14+$F535*$AI$15+$G535*$AI$16+$H535*$AI$17+$I535*$AI$18+$J535*$AI$19+$K535*$AI$20+$L535*$AI$21+$M535*$AI$22+$N535*$AI$24)</f>
        <v>-2.5389320924000023</v>
      </c>
      <c r="Q535" s="4">
        <f t="shared" si="207"/>
        <v>7.8950666805080061E-2</v>
      </c>
      <c r="R535" s="4">
        <f t="shared" si="208"/>
        <v>0.15790133361016012</v>
      </c>
      <c r="S535" s="4">
        <f t="shared" si="209"/>
        <v>0.84209866638983988</v>
      </c>
      <c r="T535" s="4">
        <f t="shared" si="210"/>
        <v>-7.4637020426437758E-2</v>
      </c>
      <c r="U535" s="4">
        <f>IF($R535&gt;$X$15,1,0)</f>
        <v>0</v>
      </c>
      <c r="V535" s="4"/>
      <c r="W535" s="4"/>
      <c r="X535" s="4"/>
      <c r="Y535" s="4"/>
      <c r="Z535" s="4"/>
      <c r="AA535" s="4"/>
      <c r="AB535" s="4"/>
      <c r="AC535" s="4"/>
      <c r="AD535" s="4"/>
      <c r="AE535" s="4"/>
      <c r="AF535" s="4"/>
      <c r="AG535" s="4"/>
      <c r="AH535" s="4"/>
      <c r="AI535" s="4"/>
      <c r="AJ535" s="4"/>
    </row>
    <row r="536" spans="1:36" ht="15.75" customHeight="1">
      <c r="A536" s="4">
        <v>1</v>
      </c>
      <c r="B536" s="4">
        <v>49</v>
      </c>
      <c r="C536" s="4">
        <v>1</v>
      </c>
      <c r="D536" s="4">
        <v>1</v>
      </c>
      <c r="E536" s="4">
        <v>15</v>
      </c>
      <c r="F536" s="4">
        <v>0</v>
      </c>
      <c r="G536" s="4">
        <v>0</v>
      </c>
      <c r="H536" s="4">
        <v>0</v>
      </c>
      <c r="I536" s="4">
        <v>215</v>
      </c>
      <c r="J536" s="4">
        <v>122.5</v>
      </c>
      <c r="K536" s="4">
        <v>76</v>
      </c>
      <c r="L536" s="4">
        <v>27.17</v>
      </c>
      <c r="M536" s="4">
        <v>58</v>
      </c>
      <c r="N536" s="4">
        <v>61</v>
      </c>
      <c r="O536" s="4">
        <v>0</v>
      </c>
      <c r="P536" s="5">
        <f>$AI$9+SUMPRODUCT($A536*$AI$10+$B536*$AI$11+$C536*$AI$12+$D536*$AI$13+$E536*$AI$14+$F536*$AI$15+$G536*$AI$16+$H536*$AI$17+$I536*$AI$18+$J536*$AI$19+$K536*$AI$20+$L536*$AI$21+$M536*$AI$22+$N536*$AI$24)</f>
        <v>-1.8703336587000008</v>
      </c>
      <c r="Q536" s="4">
        <f t="shared" si="207"/>
        <v>0.15407224569268613</v>
      </c>
      <c r="R536" s="4">
        <f t="shared" si="208"/>
        <v>0.30814449138537225</v>
      </c>
      <c r="S536" s="4">
        <f t="shared" si="209"/>
        <v>0.69185550861462775</v>
      </c>
      <c r="T536" s="4">
        <f t="shared" si="210"/>
        <v>-0.15998459682016689</v>
      </c>
      <c r="U536" s="4">
        <f>IF($R536&gt;$X$15,1,0)</f>
        <v>0</v>
      </c>
      <c r="V536" s="4"/>
      <c r="W536" s="4"/>
      <c r="X536" s="4"/>
      <c r="Y536" s="4"/>
      <c r="Z536" s="4"/>
      <c r="AA536" s="4"/>
      <c r="AB536" s="4"/>
      <c r="AC536" s="4"/>
      <c r="AD536" s="4"/>
      <c r="AE536" s="4"/>
      <c r="AF536" s="4"/>
      <c r="AG536" s="4"/>
      <c r="AH536" s="4"/>
      <c r="AI536" s="4"/>
      <c r="AJ536" s="4"/>
    </row>
    <row r="537" spans="1:36" ht="15.75" customHeight="1">
      <c r="A537" s="4">
        <v>1</v>
      </c>
      <c r="B537" s="4">
        <v>47</v>
      </c>
      <c r="C537" s="4">
        <v>3</v>
      </c>
      <c r="D537" s="4">
        <v>1</v>
      </c>
      <c r="E537" s="4">
        <v>25</v>
      </c>
      <c r="F537" s="4">
        <v>0</v>
      </c>
      <c r="G537" s="4">
        <v>0</v>
      </c>
      <c r="H537" s="4">
        <v>0</v>
      </c>
      <c r="I537" s="4">
        <v>261</v>
      </c>
      <c r="J537" s="4">
        <v>105</v>
      </c>
      <c r="K537" s="4">
        <v>74</v>
      </c>
      <c r="L537" s="4">
        <v>20.57</v>
      </c>
      <c r="M537" s="4">
        <v>85</v>
      </c>
      <c r="N537" s="4">
        <v>75</v>
      </c>
      <c r="O537" s="4">
        <v>0</v>
      </c>
      <c r="P537" s="5">
        <f>$AI$9+SUMPRODUCT($A537*$AI$10+$B537*$AI$11+$C537*$AI$12+$D537*$AI$13+$E537*$AI$14+$F537*$AI$15+$G537*$AI$16+$H537*$AI$17+$I537*$AI$18+$J537*$AI$19+$K537*$AI$20+$L537*$AI$21+$M537*$AI$22+$N537*$AI$24)</f>
        <v>-2.0970931927000009</v>
      </c>
      <c r="Q537" s="4">
        <f t="shared" si="207"/>
        <v>0.12281290334375371</v>
      </c>
      <c r="R537" s="4">
        <f t="shared" si="208"/>
        <v>0.24562580668750741</v>
      </c>
      <c r="S537" s="4">
        <f t="shared" si="209"/>
        <v>0.75437419331249256</v>
      </c>
      <c r="T537" s="4">
        <f t="shared" si="210"/>
        <v>-0.1224131769696714</v>
      </c>
      <c r="U537" s="4">
        <f>IF($R537&gt;$X$15,1,0)</f>
        <v>0</v>
      </c>
      <c r="V537" s="4"/>
      <c r="W537" s="4"/>
      <c r="X537" s="4"/>
      <c r="Y537" s="4"/>
      <c r="Z537" s="4"/>
      <c r="AA537" s="4"/>
      <c r="AB537" s="4"/>
      <c r="AC537" s="4"/>
      <c r="AD537" s="4"/>
      <c r="AE537" s="4"/>
      <c r="AF537" s="4"/>
      <c r="AG537" s="4"/>
      <c r="AH537" s="4"/>
      <c r="AI537" s="4"/>
      <c r="AJ537" s="4"/>
    </row>
    <row r="538" spans="1:36" ht="15.75" customHeight="1">
      <c r="A538" s="4">
        <v>0</v>
      </c>
      <c r="B538" s="4">
        <v>65</v>
      </c>
      <c r="C538" s="4">
        <v>3</v>
      </c>
      <c r="D538" s="4">
        <v>0</v>
      </c>
      <c r="E538" s="4">
        <v>0</v>
      </c>
      <c r="F538" s="4">
        <v>0</v>
      </c>
      <c r="G538" s="4">
        <v>0</v>
      </c>
      <c r="H538" s="4">
        <v>0</v>
      </c>
      <c r="I538" s="4">
        <v>266</v>
      </c>
      <c r="J538" s="4">
        <v>120</v>
      </c>
      <c r="K538" s="4">
        <v>73</v>
      </c>
      <c r="L538" s="4">
        <v>24.33</v>
      </c>
      <c r="M538" s="4">
        <v>63</v>
      </c>
      <c r="N538" s="4">
        <v>69</v>
      </c>
      <c r="O538" s="4">
        <v>0</v>
      </c>
      <c r="P538" s="5">
        <f>$AI$9+SUMPRODUCT($A538*$AI$10+$B538*$AI$11+$C538*$AI$12+$D538*$AI$13+$E538*$AI$14+$F538*$AI$15+$G538*$AI$16+$H538*$AI$17+$I538*$AI$18+$J538*$AI$19+$K538*$AI$20+$L538*$AI$21+$M538*$AI$22+$N538*$AI$24)</f>
        <v>-1.7292082963000004</v>
      </c>
      <c r="Q538" s="4">
        <f t="shared" si="207"/>
        <v>0.17742482226833717</v>
      </c>
      <c r="R538" s="4">
        <f t="shared" si="208"/>
        <v>0.35484964453667434</v>
      </c>
      <c r="S538" s="4">
        <f t="shared" si="209"/>
        <v>0.64515035546332566</v>
      </c>
      <c r="T538" s="4">
        <f t="shared" si="210"/>
        <v>-0.19033905910367599</v>
      </c>
      <c r="U538" s="4">
        <f>IF($R538&gt;$X$15,1,0)</f>
        <v>0</v>
      </c>
      <c r="V538" s="4"/>
      <c r="W538" s="4"/>
      <c r="X538" s="4"/>
      <c r="Y538" s="4"/>
      <c r="Z538" s="4"/>
      <c r="AA538" s="4"/>
      <c r="AB538" s="4"/>
      <c r="AC538" s="4"/>
      <c r="AD538" s="4"/>
      <c r="AE538" s="4"/>
      <c r="AF538" s="4"/>
      <c r="AG538" s="4"/>
      <c r="AH538" s="4"/>
      <c r="AI538" s="4"/>
      <c r="AJ538" s="4"/>
    </row>
    <row r="539" spans="1:36" ht="15.75" customHeight="1">
      <c r="A539" s="4">
        <v>0</v>
      </c>
      <c r="B539" s="4">
        <v>41</v>
      </c>
      <c r="C539" s="4">
        <v>2</v>
      </c>
      <c r="D539" s="4">
        <v>0</v>
      </c>
      <c r="E539" s="4">
        <v>0</v>
      </c>
      <c r="F539" s="4">
        <v>0</v>
      </c>
      <c r="G539" s="4">
        <v>0</v>
      </c>
      <c r="H539" s="4">
        <v>0</v>
      </c>
      <c r="I539" s="4">
        <v>237</v>
      </c>
      <c r="J539" s="4">
        <v>125</v>
      </c>
      <c r="K539" s="4">
        <v>83</v>
      </c>
      <c r="L539" s="4">
        <v>24.56</v>
      </c>
      <c r="M539" s="4">
        <v>73</v>
      </c>
      <c r="N539" s="4">
        <v>61</v>
      </c>
      <c r="O539" s="4">
        <v>0</v>
      </c>
      <c r="P539" s="5">
        <f>$AI$9+SUMPRODUCT($A539*$AI$10+$B539*$AI$11+$C539*$AI$12+$D539*$AI$13+$E539*$AI$14+$F539*$AI$15+$G539*$AI$16+$H539*$AI$17+$I539*$AI$18+$J539*$AI$19+$K539*$AI$20+$L539*$AI$21+$M539*$AI$22+$N539*$AI$24)</f>
        <v>-3.3263705816000009</v>
      </c>
      <c r="Q539" s="4">
        <f t="shared" si="207"/>
        <v>3.5923249252768748E-2</v>
      </c>
      <c r="R539" s="4">
        <f t="shared" si="208"/>
        <v>7.1846498505537496E-2</v>
      </c>
      <c r="S539" s="4">
        <f t="shared" si="209"/>
        <v>0.92815350149446252</v>
      </c>
      <c r="T539" s="4">
        <f t="shared" si="210"/>
        <v>-3.238019259680186E-2</v>
      </c>
      <c r="U539" s="4">
        <f>IF($R539&gt;$X$15,1,0)</f>
        <v>0</v>
      </c>
      <c r="V539" s="4"/>
      <c r="W539" s="4"/>
      <c r="X539" s="4"/>
      <c r="Y539" s="4"/>
      <c r="Z539" s="4"/>
      <c r="AA539" s="4"/>
      <c r="AB539" s="4"/>
      <c r="AC539" s="4"/>
      <c r="AD539" s="4"/>
      <c r="AE539" s="4"/>
      <c r="AF539" s="4"/>
      <c r="AG539" s="4"/>
      <c r="AH539" s="4"/>
      <c r="AI539" s="4"/>
      <c r="AJ539" s="4"/>
    </row>
    <row r="540" spans="1:36" ht="15.75" customHeight="1">
      <c r="A540" s="4">
        <v>0</v>
      </c>
      <c r="B540" s="4">
        <v>61</v>
      </c>
      <c r="C540" s="4">
        <v>1</v>
      </c>
      <c r="D540" s="4">
        <v>0</v>
      </c>
      <c r="E540" s="4">
        <v>0</v>
      </c>
      <c r="F540" s="4">
        <v>0</v>
      </c>
      <c r="G540" s="4">
        <v>0</v>
      </c>
      <c r="H540" s="4">
        <v>1</v>
      </c>
      <c r="I540" s="4">
        <v>217</v>
      </c>
      <c r="J540" s="4">
        <v>189</v>
      </c>
      <c r="K540" s="4">
        <v>121</v>
      </c>
      <c r="L540" s="4">
        <v>37.409999999999997</v>
      </c>
      <c r="M540" s="4">
        <v>85</v>
      </c>
      <c r="N540" s="4">
        <v>100</v>
      </c>
      <c r="O540" s="4">
        <v>0</v>
      </c>
      <c r="P540" s="5">
        <f>$AI$9+SUMPRODUCT($A540*$AI$10+$B540*$AI$11+$C540*$AI$12+$D540*$AI$13+$E540*$AI$14+$F540*$AI$15+$G540*$AI$16+$H540*$AI$17+$I540*$AI$18+$J540*$AI$19+$K540*$AI$20+$L540*$AI$21+$M540*$AI$22+$N540*$AI$24)</f>
        <v>-0.6608600151000017</v>
      </c>
      <c r="Q540" s="4">
        <f t="shared" si="207"/>
        <v>0.51640702562313356</v>
      </c>
      <c r="R540" s="4">
        <f t="shared" si="208"/>
        <v>1.0328140512462671</v>
      </c>
      <c r="S540" s="4">
        <f t="shared" si="209"/>
        <v>-3.2814051246267129E-2</v>
      </c>
      <c r="T540" s="4" t="e">
        <f t="shared" si="210"/>
        <v>#NUM!</v>
      </c>
      <c r="U540" s="4">
        <f>IF($R540&gt;$X$15,1,0)</f>
        <v>1</v>
      </c>
      <c r="V540" s="4"/>
      <c r="W540" s="4"/>
      <c r="X540" s="4"/>
      <c r="Y540" s="4"/>
      <c r="Z540" s="4"/>
      <c r="AA540" s="4"/>
      <c r="AB540" s="4"/>
      <c r="AC540" s="4"/>
      <c r="AD540" s="4"/>
      <c r="AE540" s="4"/>
      <c r="AF540" s="4"/>
      <c r="AG540" s="4"/>
      <c r="AH540" s="4"/>
      <c r="AI540" s="4"/>
      <c r="AJ540" s="4"/>
    </row>
    <row r="541" spans="1:36" ht="15.75" customHeight="1">
      <c r="A541" s="4">
        <v>0</v>
      </c>
      <c r="B541" s="4">
        <v>41</v>
      </c>
      <c r="C541" s="4">
        <v>1</v>
      </c>
      <c r="D541" s="4">
        <v>1</v>
      </c>
      <c r="E541" s="4">
        <v>4</v>
      </c>
      <c r="F541" s="4">
        <v>0</v>
      </c>
      <c r="G541" s="4">
        <v>0</v>
      </c>
      <c r="H541" s="4">
        <v>0</v>
      </c>
      <c r="I541" s="4">
        <v>176</v>
      </c>
      <c r="J541" s="4">
        <v>113</v>
      </c>
      <c r="K541" s="4">
        <v>75</v>
      </c>
      <c r="L541" s="4">
        <v>22.29</v>
      </c>
      <c r="M541" s="4">
        <v>80</v>
      </c>
      <c r="N541" s="4">
        <v>55</v>
      </c>
      <c r="O541" s="4">
        <v>0</v>
      </c>
      <c r="P541" s="5">
        <f>$AI$9+SUMPRODUCT($A541*$AI$10+$B541*$AI$11+$C541*$AI$12+$D541*$AI$13+$E541*$AI$14+$F541*$AI$15+$G541*$AI$16+$H541*$AI$17+$I541*$AI$18+$J541*$AI$19+$K541*$AI$20+$L541*$AI$21+$M541*$AI$22+$N541*$AI$24)</f>
        <v>-3.5116772719000009</v>
      </c>
      <c r="Q541" s="4">
        <f t="shared" si="207"/>
        <v>2.9846811212555731E-2</v>
      </c>
      <c r="R541" s="4">
        <f t="shared" si="208"/>
        <v>5.9693622425111462E-2</v>
      </c>
      <c r="S541" s="4">
        <f t="shared" si="209"/>
        <v>0.94030637757488855</v>
      </c>
      <c r="T541" s="4">
        <f t="shared" si="210"/>
        <v>-2.6730618303691733E-2</v>
      </c>
      <c r="U541" s="4">
        <f>IF($R541&gt;$X$15,1,0)</f>
        <v>0</v>
      </c>
      <c r="V541" s="4"/>
      <c r="W541" s="4"/>
      <c r="X541" s="4"/>
      <c r="Y541" s="4"/>
      <c r="Z541" s="4"/>
      <c r="AA541" s="4"/>
      <c r="AB541" s="4"/>
      <c r="AC541" s="4"/>
      <c r="AD541" s="4"/>
      <c r="AE541" s="4"/>
      <c r="AF541" s="4"/>
      <c r="AG541" s="4"/>
      <c r="AH541" s="4"/>
      <c r="AI541" s="4"/>
      <c r="AJ541" s="4"/>
    </row>
    <row r="542" spans="1:36" ht="15.75" customHeight="1">
      <c r="A542" s="4">
        <v>0</v>
      </c>
      <c r="B542" s="4">
        <v>53</v>
      </c>
      <c r="C542" s="4">
        <v>2</v>
      </c>
      <c r="D542" s="4">
        <v>0</v>
      </c>
      <c r="E542" s="4">
        <v>0</v>
      </c>
      <c r="F542" s="4">
        <v>0</v>
      </c>
      <c r="G542" s="4">
        <v>0</v>
      </c>
      <c r="H542" s="4">
        <v>0</v>
      </c>
      <c r="I542" s="4">
        <v>370</v>
      </c>
      <c r="J542" s="4">
        <v>123</v>
      </c>
      <c r="K542" s="4">
        <v>83</v>
      </c>
      <c r="L542" s="4">
        <v>24.64</v>
      </c>
      <c r="M542" s="4">
        <v>63</v>
      </c>
      <c r="N542" s="4">
        <v>74</v>
      </c>
      <c r="O542" s="4">
        <v>1</v>
      </c>
      <c r="P542" s="5">
        <f>$AI$9+SUMPRODUCT($A542*$AI$10+$B542*$AI$11+$C542*$AI$12+$D542*$AI$13+$E542*$AI$14+$F542*$AI$15+$G542*$AI$16+$H542*$AI$17+$I542*$AI$18+$J542*$AI$19+$K542*$AI$20+$L542*$AI$21+$M542*$AI$22+$N542*$AI$24)</f>
        <v>-2.1580827104000004</v>
      </c>
      <c r="Q542" s="4">
        <f t="shared" si="207"/>
        <v>0.11554644479631863</v>
      </c>
      <c r="R542" s="4">
        <f t="shared" si="208"/>
        <v>0.23109288959263727</v>
      </c>
      <c r="S542" s="4">
        <f t="shared" si="209"/>
        <v>0.23109288959263727</v>
      </c>
      <c r="T542" s="4">
        <f t="shared" si="210"/>
        <v>-0.63621341695355249</v>
      </c>
      <c r="U542" s="4">
        <f>IF($R542&gt;$X$15,1,0)</f>
        <v>0</v>
      </c>
      <c r="V542" s="4"/>
      <c r="W542" s="4"/>
      <c r="X542" s="4"/>
      <c r="Y542" s="4"/>
      <c r="Z542" s="4"/>
      <c r="AA542" s="4"/>
      <c r="AB542" s="4"/>
      <c r="AC542" s="4"/>
      <c r="AD542" s="4"/>
      <c r="AE542" s="4"/>
      <c r="AF542" s="4"/>
      <c r="AG542" s="4"/>
      <c r="AH542" s="4"/>
      <c r="AI542" s="4"/>
      <c r="AJ542" s="4"/>
    </row>
    <row r="543" spans="1:36" ht="15.75" customHeight="1">
      <c r="A543" s="4">
        <v>1</v>
      </c>
      <c r="B543" s="4">
        <v>36</v>
      </c>
      <c r="C543" s="4">
        <v>1</v>
      </c>
      <c r="D543" s="4">
        <v>0</v>
      </c>
      <c r="E543" s="4">
        <v>0</v>
      </c>
      <c r="F543" s="4">
        <v>0</v>
      </c>
      <c r="G543" s="4">
        <v>0</v>
      </c>
      <c r="H543" s="4">
        <v>1</v>
      </c>
      <c r="I543" s="4">
        <v>182</v>
      </c>
      <c r="J543" s="4">
        <v>145</v>
      </c>
      <c r="K543" s="4">
        <v>102</v>
      </c>
      <c r="L543" s="4">
        <v>30.92</v>
      </c>
      <c r="M543" s="4">
        <v>72</v>
      </c>
      <c r="N543" s="4">
        <v>70</v>
      </c>
      <c r="O543" s="4">
        <v>0</v>
      </c>
      <c r="P543" s="5">
        <f>$AI$9+SUMPRODUCT($A543*$AI$10+$B543*$AI$11+$C543*$AI$12+$D543*$AI$13+$E543*$AI$14+$F543*$AI$15+$G543*$AI$16+$H543*$AI$17+$I543*$AI$18+$J543*$AI$19+$K543*$AI$20+$L543*$AI$21+$M543*$AI$22+$N543*$AI$24)</f>
        <v>-2.5929413212000014</v>
      </c>
      <c r="Q543" s="4">
        <f t="shared" si="207"/>
        <v>7.4799706246144279E-2</v>
      </c>
      <c r="R543" s="4">
        <f t="shared" si="208"/>
        <v>0.14959941249228856</v>
      </c>
      <c r="S543" s="4">
        <f t="shared" si="209"/>
        <v>0.85040058750771141</v>
      </c>
      <c r="T543" s="4">
        <f t="shared" si="210"/>
        <v>-7.0376448447989889E-2</v>
      </c>
      <c r="U543" s="4">
        <f>IF($R543&gt;$X$15,1,0)</f>
        <v>0</v>
      </c>
      <c r="V543" s="4"/>
      <c r="W543" s="4"/>
      <c r="X543" s="4"/>
      <c r="Y543" s="4"/>
      <c r="Z543" s="4"/>
      <c r="AA543" s="4"/>
      <c r="AB543" s="4"/>
      <c r="AC543" s="4"/>
      <c r="AD543" s="4"/>
      <c r="AE543" s="4"/>
      <c r="AF543" s="4"/>
      <c r="AG543" s="4"/>
      <c r="AH543" s="4"/>
      <c r="AI543" s="4"/>
      <c r="AJ543" s="4"/>
    </row>
    <row r="544" spans="1:36" ht="15.75" customHeight="1">
      <c r="A544" s="4">
        <v>1</v>
      </c>
      <c r="B544" s="4">
        <v>43</v>
      </c>
      <c r="C544" s="4">
        <v>1</v>
      </c>
      <c r="D544" s="4">
        <v>0</v>
      </c>
      <c r="E544" s="4">
        <v>0</v>
      </c>
      <c r="F544" s="4">
        <v>0</v>
      </c>
      <c r="G544" s="4">
        <v>0</v>
      </c>
      <c r="H544" s="4">
        <v>0</v>
      </c>
      <c r="I544" s="4">
        <v>245</v>
      </c>
      <c r="J544" s="4">
        <v>105</v>
      </c>
      <c r="K544" s="4">
        <v>59.5</v>
      </c>
      <c r="L544" s="4">
        <v>30.55</v>
      </c>
      <c r="M544" s="4">
        <v>85</v>
      </c>
      <c r="N544" s="4">
        <v>77</v>
      </c>
      <c r="O544" s="4">
        <v>0</v>
      </c>
      <c r="P544" s="5">
        <f>$AI$9+SUMPRODUCT($A544*$AI$10+$B544*$AI$11+$C544*$AI$12+$D544*$AI$13+$E544*$AI$14+$F544*$AI$15+$G544*$AI$16+$H544*$AI$17+$I544*$AI$18+$J544*$AI$19+$K544*$AI$20+$L544*$AI$21+$M544*$AI$22+$N544*$AI$24)</f>
        <v>-2.6702092705000009</v>
      </c>
      <c r="Q544" s="4">
        <f t="shared" si="207"/>
        <v>6.9237734377844445E-2</v>
      </c>
      <c r="R544" s="4">
        <f t="shared" si="208"/>
        <v>0.13847546875568889</v>
      </c>
      <c r="S544" s="4">
        <f t="shared" si="209"/>
        <v>0.86152453124431116</v>
      </c>
      <c r="T544" s="4">
        <f t="shared" si="210"/>
        <v>-6.47323518406097E-2</v>
      </c>
      <c r="U544" s="4">
        <f>IF($R544&gt;$X$15,1,0)</f>
        <v>0</v>
      </c>
      <c r="V544" s="4"/>
      <c r="W544" s="4"/>
      <c r="X544" s="4"/>
      <c r="Y544" s="4"/>
      <c r="Z544" s="4"/>
      <c r="AA544" s="4"/>
      <c r="AB544" s="4"/>
      <c r="AC544" s="4"/>
      <c r="AD544" s="4"/>
      <c r="AE544" s="4"/>
      <c r="AF544" s="4"/>
      <c r="AG544" s="4"/>
      <c r="AH544" s="4"/>
      <c r="AI544" s="4"/>
      <c r="AJ544" s="4"/>
    </row>
    <row r="545" spans="1:36" ht="15.75" customHeight="1">
      <c r="A545" s="4">
        <v>1</v>
      </c>
      <c r="B545" s="4">
        <v>37</v>
      </c>
      <c r="C545" s="4">
        <v>3</v>
      </c>
      <c r="D545" s="4">
        <v>1</v>
      </c>
      <c r="E545" s="4">
        <v>20</v>
      </c>
      <c r="F545" s="4">
        <v>0</v>
      </c>
      <c r="G545" s="4">
        <v>0</v>
      </c>
      <c r="H545" s="4">
        <v>0</v>
      </c>
      <c r="I545" s="4">
        <v>292</v>
      </c>
      <c r="J545" s="4">
        <v>130</v>
      </c>
      <c r="K545" s="4">
        <v>85</v>
      </c>
      <c r="L545" s="4">
        <v>28.07</v>
      </c>
      <c r="M545" s="4">
        <v>91</v>
      </c>
      <c r="N545" s="4">
        <v>81</v>
      </c>
      <c r="O545" s="4">
        <v>0</v>
      </c>
      <c r="P545" s="5">
        <f>$AI$9+SUMPRODUCT($A545*$AI$10+$B545*$AI$11+$C545*$AI$12+$D545*$AI$13+$E545*$AI$14+$F545*$AI$15+$G545*$AI$16+$H545*$AI$17+$I545*$AI$18+$J545*$AI$19+$K545*$AI$20+$L545*$AI$21+$M545*$AI$22+$N545*$AI$24)</f>
        <v>-2.3353299877000016</v>
      </c>
      <c r="Q545" s="4">
        <f t="shared" si="207"/>
        <v>9.6778541528353357E-2</v>
      </c>
      <c r="R545" s="4">
        <f t="shared" si="208"/>
        <v>0.19355708305670671</v>
      </c>
      <c r="S545" s="4">
        <f t="shared" si="209"/>
        <v>0.80644291694329329</v>
      </c>
      <c r="T545" s="4">
        <f t="shared" si="210"/>
        <v>-9.3426368180676386E-2</v>
      </c>
      <c r="U545" s="4">
        <f>IF($R545&gt;$X$15,1,0)</f>
        <v>0</v>
      </c>
      <c r="V545" s="4"/>
      <c r="W545" s="4"/>
      <c r="X545" s="4"/>
      <c r="Y545" s="4"/>
      <c r="Z545" s="4"/>
      <c r="AA545" s="4"/>
      <c r="AB545" s="4"/>
      <c r="AC545" s="4"/>
      <c r="AD545" s="4"/>
      <c r="AE545" s="4"/>
      <c r="AF545" s="4"/>
      <c r="AG545" s="4"/>
      <c r="AH545" s="4"/>
      <c r="AI545" s="4"/>
      <c r="AJ545" s="4"/>
    </row>
    <row r="546" spans="1:36" ht="15.75" customHeight="1">
      <c r="A546" s="4">
        <v>0</v>
      </c>
      <c r="B546" s="4">
        <v>62</v>
      </c>
      <c r="C546" s="4">
        <v>2</v>
      </c>
      <c r="D546" s="4">
        <v>0</v>
      </c>
      <c r="E546" s="4">
        <v>0</v>
      </c>
      <c r="F546" s="4">
        <v>0</v>
      </c>
      <c r="G546" s="4">
        <v>0</v>
      </c>
      <c r="H546" s="4">
        <v>1</v>
      </c>
      <c r="I546" s="4">
        <v>246</v>
      </c>
      <c r="J546" s="4">
        <v>171</v>
      </c>
      <c r="K546" s="4">
        <v>101</v>
      </c>
      <c r="L546" s="4">
        <v>23.88</v>
      </c>
      <c r="M546" s="4">
        <v>75</v>
      </c>
      <c r="N546" s="4">
        <v>78</v>
      </c>
      <c r="O546" s="4">
        <v>0</v>
      </c>
      <c r="P546" s="5">
        <f>$AI$9+SUMPRODUCT($A546*$AI$10+$B546*$AI$11+$C546*$AI$12+$D546*$AI$13+$E546*$AI$14+$F546*$AI$15+$G546*$AI$16+$H546*$AI$17+$I546*$AI$18+$J546*$AI$19+$K546*$AI$20+$L546*$AI$21+$M546*$AI$22+$N546*$AI$24)</f>
        <v>-0.99068566680000103</v>
      </c>
      <c r="Q546" s="4">
        <f t="shared" si="207"/>
        <v>0.37132200054773723</v>
      </c>
      <c r="R546" s="4">
        <f t="shared" si="208"/>
        <v>0.74264400109547446</v>
      </c>
      <c r="S546" s="4">
        <f t="shared" si="209"/>
        <v>0.25735599890452554</v>
      </c>
      <c r="T546" s="4">
        <f t="shared" si="210"/>
        <v>-0.58946570399913001</v>
      </c>
      <c r="U546" s="4">
        <f>IF($R546&gt;$X$15,1,0)</f>
        <v>1</v>
      </c>
      <c r="V546" s="4"/>
      <c r="W546" s="4"/>
      <c r="X546" s="4"/>
      <c r="Y546" s="4"/>
      <c r="Z546" s="4"/>
      <c r="AA546" s="4"/>
      <c r="AB546" s="4"/>
      <c r="AC546" s="4"/>
      <c r="AD546" s="4"/>
      <c r="AE546" s="4"/>
      <c r="AF546" s="4"/>
      <c r="AG546" s="4"/>
      <c r="AH546" s="4"/>
      <c r="AI546" s="4"/>
      <c r="AJ546" s="4"/>
    </row>
    <row r="547" spans="1:36" ht="15.75" customHeight="1">
      <c r="A547" s="4">
        <v>1</v>
      </c>
      <c r="B547" s="4">
        <v>64</v>
      </c>
      <c r="C547" s="4">
        <v>2</v>
      </c>
      <c r="D547" s="4">
        <v>0</v>
      </c>
      <c r="E547" s="4">
        <v>0</v>
      </c>
      <c r="F547" s="4">
        <v>0</v>
      </c>
      <c r="G547" s="4">
        <v>0</v>
      </c>
      <c r="H547" s="4">
        <v>0</v>
      </c>
      <c r="I547" s="4">
        <v>193</v>
      </c>
      <c r="J547" s="4">
        <v>114</v>
      </c>
      <c r="K547" s="4">
        <v>79</v>
      </c>
      <c r="L547" s="4">
        <v>16.59</v>
      </c>
      <c r="M547" s="4">
        <v>75</v>
      </c>
      <c r="N547" s="4">
        <v>64</v>
      </c>
      <c r="O547" s="4">
        <v>0</v>
      </c>
      <c r="P547" s="5">
        <f>$AI$9+SUMPRODUCT($A547*$AI$10+$B547*$AI$11+$C547*$AI$12+$D547*$AI$13+$E547*$AI$14+$F547*$AI$15+$G547*$AI$16+$H547*$AI$17+$I547*$AI$18+$J547*$AI$19+$K547*$AI$20+$L547*$AI$21+$M547*$AI$22+$N547*$AI$24)</f>
        <v>-1.6041813449000006</v>
      </c>
      <c r="Q547" s="4">
        <f t="shared" si="207"/>
        <v>0.20105408150497511</v>
      </c>
      <c r="R547" s="4">
        <f t="shared" si="208"/>
        <v>0.40210816300995023</v>
      </c>
      <c r="S547" s="4">
        <f t="shared" si="209"/>
        <v>0.59789183699004977</v>
      </c>
      <c r="T547" s="4">
        <f t="shared" si="210"/>
        <v>-0.22337737595663193</v>
      </c>
      <c r="U547" s="4">
        <f>IF($R547&gt;$X$15,1,0)</f>
        <v>1</v>
      </c>
      <c r="V547" s="4"/>
      <c r="W547" s="4"/>
      <c r="X547" s="4"/>
      <c r="Y547" s="4"/>
      <c r="Z547" s="4"/>
      <c r="AA547" s="4"/>
      <c r="AB547" s="4"/>
      <c r="AC547" s="4"/>
      <c r="AD547" s="4"/>
      <c r="AE547" s="4"/>
      <c r="AF547" s="4"/>
      <c r="AG547" s="4"/>
      <c r="AH547" s="4"/>
      <c r="AI547" s="4"/>
      <c r="AJ547" s="4"/>
    </row>
    <row r="548" spans="1:36" ht="15.75" customHeight="1">
      <c r="A548" s="4">
        <v>0</v>
      </c>
      <c r="B548" s="4">
        <v>40</v>
      </c>
      <c r="C548" s="4">
        <v>3</v>
      </c>
      <c r="D548" s="4">
        <v>1</v>
      </c>
      <c r="E548" s="4">
        <v>20</v>
      </c>
      <c r="F548" s="4">
        <v>0</v>
      </c>
      <c r="G548" s="4">
        <v>0</v>
      </c>
      <c r="H548" s="4">
        <v>0</v>
      </c>
      <c r="I548" s="4">
        <v>247</v>
      </c>
      <c r="J548" s="4">
        <v>125</v>
      </c>
      <c r="K548" s="4">
        <v>83</v>
      </c>
      <c r="L548" s="4">
        <v>22.55</v>
      </c>
      <c r="M548" s="4">
        <v>85</v>
      </c>
      <c r="N548" s="4">
        <v>80</v>
      </c>
      <c r="O548" s="4">
        <v>0</v>
      </c>
      <c r="P548" s="5">
        <f>$AI$9+SUMPRODUCT($A548*$AI$10+$B548*$AI$11+$C548*$AI$12+$D548*$AI$13+$E548*$AI$14+$F548*$AI$15+$G548*$AI$16+$H548*$AI$17+$I548*$AI$18+$J548*$AI$19+$K548*$AI$20+$L548*$AI$21+$M548*$AI$22+$N548*$AI$24)</f>
        <v>-2.898563460500001</v>
      </c>
      <c r="Q548" s="4">
        <f t="shared" si="207"/>
        <v>5.5102319886847995E-2</v>
      </c>
      <c r="R548" s="4">
        <f t="shared" si="208"/>
        <v>0.11020463977369599</v>
      </c>
      <c r="S548" s="4">
        <f t="shared" si="209"/>
        <v>0.88979536022630401</v>
      </c>
      <c r="T548" s="4">
        <f t="shared" si="210"/>
        <v>-5.0709863179306154E-2</v>
      </c>
      <c r="U548" s="4">
        <f>IF($R548&gt;$X$15,1,0)</f>
        <v>0</v>
      </c>
      <c r="V548" s="4"/>
      <c r="W548" s="4"/>
      <c r="X548" s="4"/>
      <c r="Y548" s="4"/>
      <c r="Z548" s="4"/>
      <c r="AA548" s="4"/>
      <c r="AB548" s="4"/>
      <c r="AC548" s="4"/>
      <c r="AD548" s="4"/>
      <c r="AE548" s="4"/>
      <c r="AF548" s="4"/>
      <c r="AG548" s="4"/>
      <c r="AH548" s="4"/>
      <c r="AI548" s="4"/>
      <c r="AJ548" s="4"/>
    </row>
    <row r="549" spans="1:36" ht="15.75" hidden="1" customHeight="1">
      <c r="A549" s="4">
        <v>0</v>
      </c>
      <c r="B549" s="4">
        <v>49</v>
      </c>
      <c r="C549" s="4">
        <v>2</v>
      </c>
      <c r="D549" s="4">
        <v>1</v>
      </c>
      <c r="E549" s="4">
        <v>20</v>
      </c>
      <c r="F549" s="4">
        <v>0</v>
      </c>
      <c r="G549" s="4">
        <v>0</v>
      </c>
      <c r="H549" s="4">
        <v>0</v>
      </c>
      <c r="I549" s="4">
        <v>229</v>
      </c>
      <c r="J549" s="4">
        <v>118.5</v>
      </c>
      <c r="K549" s="4">
        <v>76.5</v>
      </c>
      <c r="L549" s="4">
        <v>21.42</v>
      </c>
      <c r="M549" s="4">
        <v>76</v>
      </c>
      <c r="N549" s="3" t="s">
        <v>56</v>
      </c>
      <c r="O549" s="4">
        <v>0</v>
      </c>
      <c r="P549" s="4"/>
      <c r="Q549" s="4"/>
      <c r="R549" s="4"/>
      <c r="S549" s="4"/>
      <c r="T549" s="4"/>
      <c r="U549" s="4"/>
      <c r="V549" s="4"/>
      <c r="W549" s="4"/>
      <c r="X549" s="4"/>
      <c r="Y549" s="4"/>
      <c r="Z549" s="4"/>
      <c r="AA549" s="4"/>
      <c r="AB549" s="4"/>
      <c r="AC549" s="4"/>
      <c r="AD549" s="4"/>
      <c r="AE549" s="4"/>
      <c r="AF549" s="4"/>
      <c r="AG549" s="4"/>
      <c r="AH549" s="4"/>
      <c r="AI549" s="4"/>
      <c r="AJ549" s="4"/>
    </row>
    <row r="550" spans="1:36" ht="15.75" customHeight="1">
      <c r="A550" s="4">
        <v>0</v>
      </c>
      <c r="B550" s="4">
        <v>49</v>
      </c>
      <c r="C550" s="4">
        <v>3</v>
      </c>
      <c r="D550" s="4">
        <v>0</v>
      </c>
      <c r="E550" s="4">
        <v>0</v>
      </c>
      <c r="F550" s="4">
        <v>1</v>
      </c>
      <c r="G550" s="4">
        <v>0</v>
      </c>
      <c r="H550" s="4">
        <v>1</v>
      </c>
      <c r="I550" s="4">
        <v>300</v>
      </c>
      <c r="J550" s="4">
        <v>131</v>
      </c>
      <c r="K550" s="4">
        <v>88</v>
      </c>
      <c r="L550" s="4">
        <v>26.85</v>
      </c>
      <c r="M550" s="4">
        <v>70</v>
      </c>
      <c r="N550" s="4">
        <v>73</v>
      </c>
      <c r="O550" s="4">
        <v>1</v>
      </c>
      <c r="P550" s="5">
        <f>$AI$9+SUMPRODUCT($A550*$AI$10+$B550*$AI$11+$C550*$AI$12+$D550*$AI$13+$E550*$AI$14+$F550*$AI$15+$G550*$AI$16+$H550*$AI$17+$I550*$AI$18+$J550*$AI$19+$K550*$AI$20+$L550*$AI$21+$M550*$AI$22+$N550*$AI$24)</f>
        <v>-2.137608193500002</v>
      </c>
      <c r="Q550" s="4">
        <f t="shared" ref="Q550:Q560" si="211">EXP($P550)</f>
        <v>0.11793658744483064</v>
      </c>
      <c r="R550" s="4">
        <f t="shared" ref="R550:R560" si="212">Q550/1+Q550</f>
        <v>0.23587317488966128</v>
      </c>
      <c r="S550" s="4">
        <f t="shared" ref="S550:S560" si="213">IF(O550=1,R550,1-R550)</f>
        <v>0.23587317488966128</v>
      </c>
      <c r="T550" s="4">
        <f t="shared" ref="T550:T560" si="214">LOG($S550)</f>
        <v>-0.62732144724424821</v>
      </c>
      <c r="U550" s="4">
        <f>IF($R550&gt;$X$15,1,0)</f>
        <v>0</v>
      </c>
      <c r="V550" s="4"/>
      <c r="W550" s="4"/>
      <c r="X550" s="4"/>
      <c r="Y550" s="4"/>
      <c r="Z550" s="4"/>
      <c r="AA550" s="4"/>
      <c r="AB550" s="4"/>
      <c r="AC550" s="4"/>
      <c r="AD550" s="4"/>
      <c r="AE550" s="4"/>
      <c r="AF550" s="4"/>
      <c r="AG550" s="4"/>
      <c r="AH550" s="4"/>
      <c r="AI550" s="4"/>
      <c r="AJ550" s="4"/>
    </row>
    <row r="551" spans="1:36" ht="15.75" customHeight="1">
      <c r="A551" s="4">
        <v>0</v>
      </c>
      <c r="B551" s="4">
        <v>46</v>
      </c>
      <c r="C551" s="4">
        <v>2</v>
      </c>
      <c r="D551" s="4">
        <v>0</v>
      </c>
      <c r="E551" s="4">
        <v>0</v>
      </c>
      <c r="F551" s="4">
        <v>0</v>
      </c>
      <c r="G551" s="4">
        <v>0</v>
      </c>
      <c r="H551" s="4">
        <v>0</v>
      </c>
      <c r="I551" s="4">
        <v>213</v>
      </c>
      <c r="J551" s="4">
        <v>115</v>
      </c>
      <c r="K551" s="4">
        <v>72.5</v>
      </c>
      <c r="L551" s="4">
        <v>19.98</v>
      </c>
      <c r="M551" s="4">
        <v>80</v>
      </c>
      <c r="N551" s="4">
        <v>107</v>
      </c>
      <c r="O551" s="4">
        <v>0</v>
      </c>
      <c r="P551" s="5">
        <f>$AI$9+SUMPRODUCT($A551*$AI$10+$B551*$AI$11+$C551*$AI$12+$D551*$AI$13+$E551*$AI$14+$F551*$AI$15+$G551*$AI$16+$H551*$AI$17+$I551*$AI$18+$J551*$AI$19+$K551*$AI$20+$L551*$AI$21+$M551*$AI$22+$N551*$AI$24)</f>
        <v>-2.8925610377999984</v>
      </c>
      <c r="Q551" s="4">
        <f t="shared" si="211"/>
        <v>5.5434061934528968E-2</v>
      </c>
      <c r="R551" s="4">
        <f t="shared" si="212"/>
        <v>0.11086812386905794</v>
      </c>
      <c r="S551" s="4">
        <f t="shared" si="213"/>
        <v>0.88913187613094202</v>
      </c>
      <c r="T551" s="4">
        <f t="shared" si="214"/>
        <v>-5.1033819650282794E-2</v>
      </c>
      <c r="U551" s="4">
        <f>IF($R551&gt;$X$15,1,0)</f>
        <v>0</v>
      </c>
      <c r="V551" s="4"/>
      <c r="W551" s="4"/>
      <c r="X551" s="4"/>
      <c r="Y551" s="4"/>
      <c r="Z551" s="4"/>
      <c r="AA551" s="4"/>
      <c r="AB551" s="4"/>
      <c r="AC551" s="4"/>
      <c r="AD551" s="4"/>
      <c r="AE551" s="4"/>
      <c r="AF551" s="4"/>
      <c r="AG551" s="4"/>
      <c r="AH551" s="4"/>
      <c r="AI551" s="4"/>
      <c r="AJ551" s="4"/>
    </row>
    <row r="552" spans="1:36" ht="15.75" customHeight="1">
      <c r="A552" s="4">
        <v>1</v>
      </c>
      <c r="B552" s="4">
        <v>47</v>
      </c>
      <c r="C552" s="4">
        <v>2</v>
      </c>
      <c r="D552" s="4">
        <v>1</v>
      </c>
      <c r="E552" s="4">
        <v>18</v>
      </c>
      <c r="F552" s="4">
        <v>0</v>
      </c>
      <c r="G552" s="4">
        <v>0</v>
      </c>
      <c r="H552" s="4">
        <v>1</v>
      </c>
      <c r="I552" s="4">
        <v>439</v>
      </c>
      <c r="J552" s="4">
        <v>145</v>
      </c>
      <c r="K552" s="4">
        <v>74</v>
      </c>
      <c r="L552" s="4">
        <v>22.42</v>
      </c>
      <c r="M552" s="4">
        <v>100</v>
      </c>
      <c r="N552" s="4">
        <v>90</v>
      </c>
      <c r="O552" s="4">
        <v>1</v>
      </c>
      <c r="P552" s="5">
        <f>$AI$9+SUMPRODUCT($A552*$AI$10+$B552*$AI$11+$C552*$AI$12+$D552*$AI$13+$E552*$AI$14+$F552*$AI$15+$G552*$AI$16+$H552*$AI$17+$I552*$AI$18+$J552*$AI$19+$K552*$AI$20+$L552*$AI$21+$M552*$AI$22+$N552*$AI$24)</f>
        <v>-0.83674441620000017</v>
      </c>
      <c r="Q552" s="4">
        <f t="shared" si="211"/>
        <v>0.43311828351252235</v>
      </c>
      <c r="R552" s="4">
        <f t="shared" si="212"/>
        <v>0.8662365670250447</v>
      </c>
      <c r="S552" s="4">
        <f t="shared" si="213"/>
        <v>0.8662365670250447</v>
      </c>
      <c r="T552" s="4">
        <f t="shared" si="214"/>
        <v>-6.2363487055036818E-2</v>
      </c>
      <c r="U552" s="4">
        <f>IF($R552&gt;$X$15,1,0)</f>
        <v>1</v>
      </c>
      <c r="V552" s="4"/>
      <c r="W552" s="4"/>
      <c r="X552" s="4"/>
      <c r="Y552" s="4"/>
      <c r="Z552" s="4"/>
      <c r="AA552" s="4"/>
      <c r="AB552" s="4"/>
      <c r="AC552" s="4"/>
      <c r="AD552" s="4"/>
      <c r="AE552" s="4"/>
      <c r="AF552" s="4"/>
      <c r="AG552" s="4"/>
      <c r="AH552" s="4"/>
      <c r="AI552" s="4"/>
      <c r="AJ552" s="4"/>
    </row>
    <row r="553" spans="1:36" ht="15.75" customHeight="1">
      <c r="A553" s="4">
        <v>0</v>
      </c>
      <c r="B553" s="4">
        <v>38</v>
      </c>
      <c r="C553" s="4">
        <v>3</v>
      </c>
      <c r="D553" s="4">
        <v>0</v>
      </c>
      <c r="E553" s="4">
        <v>0</v>
      </c>
      <c r="F553" s="4">
        <v>0</v>
      </c>
      <c r="G553" s="4">
        <v>0</v>
      </c>
      <c r="H553" s="4">
        <v>0</v>
      </c>
      <c r="I553" s="4">
        <v>171</v>
      </c>
      <c r="J553" s="4">
        <v>110</v>
      </c>
      <c r="K553" s="4">
        <v>71</v>
      </c>
      <c r="L553" s="4">
        <v>21.8</v>
      </c>
      <c r="M553" s="4">
        <v>82</v>
      </c>
      <c r="N553" s="4">
        <v>78</v>
      </c>
      <c r="O553" s="4">
        <v>0</v>
      </c>
      <c r="P553" s="5">
        <f>$AI$9+SUMPRODUCT($A553*$AI$10+$B553*$AI$11+$C553*$AI$12+$D553*$AI$13+$E553*$AI$14+$F553*$AI$15+$G553*$AI$16+$H553*$AI$17+$I553*$AI$18+$J553*$AI$19+$K553*$AI$20+$L553*$AI$21+$M553*$AI$22+$N553*$AI$24)</f>
        <v>-3.8226229280000004</v>
      </c>
      <c r="Q553" s="4">
        <f t="shared" si="211"/>
        <v>2.1870361214320927E-2</v>
      </c>
      <c r="R553" s="4">
        <f t="shared" si="212"/>
        <v>4.3740722428641854E-2</v>
      </c>
      <c r="S553" s="4">
        <f t="shared" si="213"/>
        <v>0.95625927757135809</v>
      </c>
      <c r="T553" s="4">
        <f t="shared" si="214"/>
        <v>-1.9424338318325247E-2</v>
      </c>
      <c r="U553" s="4">
        <f>IF($R553&gt;$X$15,1,0)</f>
        <v>0</v>
      </c>
      <c r="V553" s="4"/>
      <c r="W553" s="4"/>
      <c r="X553" s="4"/>
      <c r="Y553" s="4"/>
      <c r="Z553" s="4"/>
      <c r="AA553" s="4"/>
      <c r="AB553" s="4"/>
      <c r="AC553" s="4"/>
      <c r="AD553" s="4"/>
      <c r="AE553" s="4"/>
      <c r="AF553" s="4"/>
      <c r="AG553" s="4"/>
      <c r="AH553" s="4"/>
      <c r="AI553" s="4"/>
      <c r="AJ553" s="4"/>
    </row>
    <row r="554" spans="1:36" ht="15.75" customHeight="1">
      <c r="A554" s="4">
        <v>1</v>
      </c>
      <c r="B554" s="4">
        <v>39</v>
      </c>
      <c r="C554" s="4">
        <v>1</v>
      </c>
      <c r="D554" s="4">
        <v>1</v>
      </c>
      <c r="E554" s="4">
        <v>5</v>
      </c>
      <c r="F554" s="4">
        <v>0</v>
      </c>
      <c r="G554" s="4">
        <v>0</v>
      </c>
      <c r="H554" s="4">
        <v>1</v>
      </c>
      <c r="I554" s="4">
        <v>227</v>
      </c>
      <c r="J554" s="4">
        <v>132</v>
      </c>
      <c r="K554" s="4">
        <v>92</v>
      </c>
      <c r="L554" s="4">
        <v>26.47</v>
      </c>
      <c r="M554" s="4">
        <v>63</v>
      </c>
      <c r="N554" s="4">
        <v>74</v>
      </c>
      <c r="O554" s="4">
        <v>0</v>
      </c>
      <c r="P554" s="5">
        <f>$AI$9+SUMPRODUCT($A554*$AI$10+$B554*$AI$11+$C554*$AI$12+$D554*$AI$13+$E554*$AI$14+$F554*$AI$15+$G554*$AI$16+$H554*$AI$17+$I554*$AI$18+$J554*$AI$19+$K554*$AI$20+$L554*$AI$21+$M554*$AI$22+$N554*$AI$24)</f>
        <v>-2.2675430517000015</v>
      </c>
      <c r="Q554" s="4">
        <f t="shared" si="211"/>
        <v>0.10356632485075452</v>
      </c>
      <c r="R554" s="4">
        <f t="shared" si="212"/>
        <v>0.20713264970150905</v>
      </c>
      <c r="S554" s="4">
        <f t="shared" si="213"/>
        <v>0.79286735029849098</v>
      </c>
      <c r="T554" s="4">
        <f t="shared" si="214"/>
        <v>-0.10079946571168644</v>
      </c>
      <c r="U554" s="4">
        <f>IF($R554&gt;$X$15,1,0)</f>
        <v>0</v>
      </c>
      <c r="V554" s="4"/>
      <c r="W554" s="4"/>
      <c r="X554" s="4"/>
      <c r="Y554" s="4"/>
      <c r="Z554" s="4"/>
      <c r="AA554" s="4"/>
      <c r="AB554" s="4"/>
      <c r="AC554" s="4"/>
      <c r="AD554" s="4"/>
      <c r="AE554" s="4"/>
      <c r="AF554" s="4"/>
      <c r="AG554" s="4"/>
      <c r="AH554" s="4"/>
      <c r="AI554" s="4"/>
      <c r="AJ554" s="4"/>
    </row>
    <row r="555" spans="1:36" ht="15.75" customHeight="1">
      <c r="A555" s="4">
        <v>1</v>
      </c>
      <c r="B555" s="4">
        <v>43</v>
      </c>
      <c r="C555" s="4">
        <v>2</v>
      </c>
      <c r="D555" s="4">
        <v>1</v>
      </c>
      <c r="E555" s="4">
        <v>35</v>
      </c>
      <c r="F555" s="4">
        <v>0</v>
      </c>
      <c r="G555" s="4">
        <v>0</v>
      </c>
      <c r="H555" s="4">
        <v>0</v>
      </c>
      <c r="I555" s="4">
        <v>207</v>
      </c>
      <c r="J555" s="4">
        <v>117</v>
      </c>
      <c r="K555" s="4">
        <v>65</v>
      </c>
      <c r="L555" s="4">
        <v>24.42</v>
      </c>
      <c r="M555" s="4">
        <v>60</v>
      </c>
      <c r="N555" s="4">
        <v>100</v>
      </c>
      <c r="O555" s="4">
        <v>0</v>
      </c>
      <c r="P555" s="5">
        <f>$AI$9+SUMPRODUCT($A555*$AI$10+$B555*$AI$11+$C555*$AI$12+$D555*$AI$13+$E555*$AI$14+$F555*$AI$15+$G555*$AI$16+$H555*$AI$17+$I555*$AI$18+$J555*$AI$19+$K555*$AI$20+$L555*$AI$21+$M555*$AI$22+$N555*$AI$24)</f>
        <v>-1.737878556200001</v>
      </c>
      <c r="Q555" s="4">
        <f t="shared" si="211"/>
        <v>0.17589315252897722</v>
      </c>
      <c r="R555" s="4">
        <f t="shared" si="212"/>
        <v>0.35178630505795444</v>
      </c>
      <c r="S555" s="4">
        <f t="shared" si="213"/>
        <v>0.64821369494204562</v>
      </c>
      <c r="T555" s="4">
        <f t="shared" si="214"/>
        <v>-0.18828179777938508</v>
      </c>
      <c r="U555" s="4">
        <f>IF($R555&gt;$X$15,1,0)</f>
        <v>0</v>
      </c>
      <c r="V555" s="4"/>
      <c r="W555" s="4"/>
      <c r="X555" s="4"/>
      <c r="Y555" s="4"/>
      <c r="Z555" s="4"/>
      <c r="AA555" s="4"/>
      <c r="AB555" s="4"/>
      <c r="AC555" s="4"/>
      <c r="AD555" s="4"/>
      <c r="AE555" s="4"/>
      <c r="AF555" s="4"/>
      <c r="AG555" s="4"/>
      <c r="AH555" s="4"/>
      <c r="AI555" s="4"/>
      <c r="AJ555" s="4"/>
    </row>
    <row r="556" spans="1:36" ht="15.75" customHeight="1">
      <c r="A556" s="4">
        <v>0</v>
      </c>
      <c r="B556" s="4">
        <v>43</v>
      </c>
      <c r="C556" s="4">
        <v>1</v>
      </c>
      <c r="D556" s="4">
        <v>0</v>
      </c>
      <c r="E556" s="4">
        <v>0</v>
      </c>
      <c r="F556" s="4">
        <v>0</v>
      </c>
      <c r="G556" s="4">
        <v>0</v>
      </c>
      <c r="H556" s="4">
        <v>0</v>
      </c>
      <c r="I556" s="4">
        <v>145</v>
      </c>
      <c r="J556" s="4">
        <v>112</v>
      </c>
      <c r="K556" s="4">
        <v>83</v>
      </c>
      <c r="L556" s="4">
        <v>22.36</v>
      </c>
      <c r="M556" s="4">
        <v>90</v>
      </c>
      <c r="N556" s="4">
        <v>70</v>
      </c>
      <c r="O556" s="4">
        <v>0</v>
      </c>
      <c r="P556" s="5">
        <f>$AI$9+SUMPRODUCT($A556*$AI$10+$B556*$AI$11+$C556*$AI$12+$D556*$AI$13+$E556*$AI$14+$F556*$AI$15+$G556*$AI$16+$H556*$AI$17+$I556*$AI$18+$J556*$AI$19+$K556*$AI$20+$L556*$AI$21+$M556*$AI$22+$N556*$AI$24)</f>
        <v>-3.5703005296000008</v>
      </c>
      <c r="Q556" s="4">
        <f t="shared" si="211"/>
        <v>2.8147393284219283E-2</v>
      </c>
      <c r="R556" s="4">
        <f t="shared" si="212"/>
        <v>5.6294786568438566E-2</v>
      </c>
      <c r="S556" s="4">
        <f t="shared" si="213"/>
        <v>0.94370521343156144</v>
      </c>
      <c r="T556" s="4">
        <f t="shared" si="214"/>
        <v>-2.5163645716210603E-2</v>
      </c>
      <c r="U556" s="4">
        <f>IF($R556&gt;$X$15,1,0)</f>
        <v>0</v>
      </c>
      <c r="V556" s="4"/>
      <c r="W556" s="4"/>
      <c r="X556" s="4"/>
      <c r="Y556" s="4"/>
      <c r="Z556" s="4"/>
      <c r="AA556" s="4"/>
      <c r="AB556" s="4"/>
      <c r="AC556" s="4"/>
      <c r="AD556" s="4"/>
      <c r="AE556" s="4"/>
      <c r="AF556" s="4"/>
      <c r="AG556" s="4"/>
      <c r="AH556" s="4"/>
      <c r="AI556" s="4"/>
      <c r="AJ556" s="4"/>
    </row>
    <row r="557" spans="1:36" ht="15.75" customHeight="1">
      <c r="A557" s="4">
        <v>1</v>
      </c>
      <c r="B557" s="4">
        <v>50</v>
      </c>
      <c r="C557" s="4">
        <v>3</v>
      </c>
      <c r="D557" s="4">
        <v>1</v>
      </c>
      <c r="E557" s="4">
        <v>30</v>
      </c>
      <c r="F557" s="4">
        <v>0</v>
      </c>
      <c r="G557" s="4">
        <v>0</v>
      </c>
      <c r="H557" s="4">
        <v>0</v>
      </c>
      <c r="I557" s="4">
        <v>210</v>
      </c>
      <c r="J557" s="4">
        <v>121.5</v>
      </c>
      <c r="K557" s="4">
        <v>78</v>
      </c>
      <c r="L557" s="4">
        <v>26.29</v>
      </c>
      <c r="M557" s="4">
        <v>88</v>
      </c>
      <c r="N557" s="4">
        <v>77</v>
      </c>
      <c r="O557" s="4">
        <v>0</v>
      </c>
      <c r="P557" s="5">
        <f>$AI$9+SUMPRODUCT($A557*$AI$10+$B557*$AI$11+$C557*$AI$12+$D557*$AI$13+$E557*$AI$14+$F557*$AI$15+$G557*$AI$16+$H557*$AI$17+$I557*$AI$18+$J557*$AI$19+$K557*$AI$20+$L557*$AI$21+$M557*$AI$22+$N557*$AI$24)</f>
        <v>-1.6549599318999997</v>
      </c>
      <c r="Q557" s="4">
        <f t="shared" si="211"/>
        <v>0.1910997125544586</v>
      </c>
      <c r="R557" s="4">
        <f t="shared" si="212"/>
        <v>0.38219942510891719</v>
      </c>
      <c r="S557" s="4">
        <f t="shared" si="213"/>
        <v>0.61780057489108287</v>
      </c>
      <c r="T557" s="4">
        <f t="shared" si="214"/>
        <v>-0.2091516919039291</v>
      </c>
      <c r="U557" s="4">
        <f>IF($R557&gt;$X$15,1,0)</f>
        <v>0</v>
      </c>
      <c r="V557" s="4"/>
      <c r="W557" s="4"/>
      <c r="X557" s="4"/>
      <c r="Y557" s="4"/>
      <c r="Z557" s="4"/>
      <c r="AA557" s="4"/>
      <c r="AB557" s="4"/>
      <c r="AC557" s="4"/>
      <c r="AD557" s="4"/>
      <c r="AE557" s="4"/>
      <c r="AF557" s="4"/>
      <c r="AG557" s="4"/>
      <c r="AH557" s="4"/>
      <c r="AI557" s="4"/>
      <c r="AJ557" s="4"/>
    </row>
    <row r="558" spans="1:36" ht="15.75" customHeight="1">
      <c r="A558" s="4">
        <v>1</v>
      </c>
      <c r="B558" s="4">
        <v>48</v>
      </c>
      <c r="C558" s="4">
        <v>1</v>
      </c>
      <c r="D558" s="4">
        <v>0</v>
      </c>
      <c r="E558" s="4">
        <v>0</v>
      </c>
      <c r="F558" s="4">
        <v>0</v>
      </c>
      <c r="G558" s="4">
        <v>0</v>
      </c>
      <c r="H558" s="4">
        <v>1</v>
      </c>
      <c r="I558" s="4">
        <v>245</v>
      </c>
      <c r="J558" s="4">
        <v>144</v>
      </c>
      <c r="K558" s="4">
        <v>96.5</v>
      </c>
      <c r="L558" s="4">
        <v>32.58</v>
      </c>
      <c r="M558" s="4">
        <v>75</v>
      </c>
      <c r="N558" s="4">
        <v>77</v>
      </c>
      <c r="O558" s="4">
        <v>0</v>
      </c>
      <c r="P558" s="5">
        <f>$AI$9+SUMPRODUCT($A558*$AI$10+$B558*$AI$11+$C558*$AI$12+$D558*$AI$13+$E558*$AI$14+$F558*$AI$15+$G558*$AI$16+$H558*$AI$17+$I558*$AI$18+$J558*$AI$19+$K558*$AI$20+$L558*$AI$21+$M558*$AI$22+$N558*$AI$24)</f>
        <v>-1.624760803800001</v>
      </c>
      <c r="Q558" s="4">
        <f t="shared" si="211"/>
        <v>0.19695878136222073</v>
      </c>
      <c r="R558" s="4">
        <f t="shared" si="212"/>
        <v>0.39391756272444145</v>
      </c>
      <c r="S558" s="4">
        <f t="shared" si="213"/>
        <v>0.60608243727555855</v>
      </c>
      <c r="T558" s="4">
        <f t="shared" si="214"/>
        <v>-0.21746830055494992</v>
      </c>
      <c r="U558" s="4">
        <f>IF($R558&gt;$X$15,1,0)</f>
        <v>0</v>
      </c>
      <c r="V558" s="4"/>
      <c r="W558" s="4"/>
      <c r="X558" s="4"/>
      <c r="Y558" s="4"/>
      <c r="Z558" s="4"/>
      <c r="AA558" s="4"/>
      <c r="AB558" s="4"/>
      <c r="AC558" s="4"/>
      <c r="AD558" s="4"/>
      <c r="AE558" s="4"/>
      <c r="AF558" s="4"/>
      <c r="AG558" s="4"/>
      <c r="AH558" s="4"/>
      <c r="AI558" s="4"/>
      <c r="AJ558" s="4"/>
    </row>
    <row r="559" spans="1:36" ht="15.75" customHeight="1">
      <c r="A559" s="4">
        <v>1</v>
      </c>
      <c r="B559" s="4">
        <v>45</v>
      </c>
      <c r="C559" s="4">
        <v>1</v>
      </c>
      <c r="D559" s="4">
        <v>0</v>
      </c>
      <c r="E559" s="4">
        <v>0</v>
      </c>
      <c r="F559" s="4">
        <v>0</v>
      </c>
      <c r="G559" s="4">
        <v>0</v>
      </c>
      <c r="H559" s="4">
        <v>0</v>
      </c>
      <c r="I559" s="4">
        <v>258</v>
      </c>
      <c r="J559" s="4">
        <v>114</v>
      </c>
      <c r="K559" s="4">
        <v>80</v>
      </c>
      <c r="L559" s="4">
        <v>26.6</v>
      </c>
      <c r="M559" s="4">
        <v>80</v>
      </c>
      <c r="N559" s="4">
        <v>68</v>
      </c>
      <c r="O559" s="4">
        <v>0</v>
      </c>
      <c r="P559" s="5">
        <f>$AI$9+SUMPRODUCT($A559*$AI$10+$B559*$AI$11+$C559*$AI$12+$D559*$AI$13+$E559*$AI$14+$F559*$AI$15+$G559*$AI$16+$H559*$AI$17+$I559*$AI$18+$J559*$AI$19+$K559*$AI$20+$L559*$AI$21+$M559*$AI$22+$N559*$AI$24)</f>
        <v>-2.5354817860000001</v>
      </c>
      <c r="Q559" s="4">
        <f t="shared" si="211"/>
        <v>7.9223541275602702E-2</v>
      </c>
      <c r="R559" s="4">
        <f t="shared" si="212"/>
        <v>0.1584470825512054</v>
      </c>
      <c r="S559" s="4">
        <f t="shared" si="213"/>
        <v>0.84155291744879457</v>
      </c>
      <c r="T559" s="4">
        <f t="shared" si="214"/>
        <v>-7.4918570082170288E-2</v>
      </c>
      <c r="U559" s="4">
        <f>IF($R559&gt;$X$15,1,0)</f>
        <v>0</v>
      </c>
      <c r="V559" s="4"/>
      <c r="W559" s="4"/>
      <c r="X559" s="4"/>
      <c r="Y559" s="4"/>
      <c r="Z559" s="4"/>
      <c r="AA559" s="4"/>
      <c r="AB559" s="4"/>
      <c r="AC559" s="4"/>
      <c r="AD559" s="4"/>
      <c r="AE559" s="4"/>
      <c r="AF559" s="4"/>
      <c r="AG559" s="4"/>
      <c r="AH559" s="4"/>
      <c r="AI559" s="4"/>
      <c r="AJ559" s="4"/>
    </row>
    <row r="560" spans="1:36" ht="15.75" customHeight="1">
      <c r="A560" s="4">
        <v>0</v>
      </c>
      <c r="B560" s="4">
        <v>55</v>
      </c>
      <c r="C560" s="4">
        <v>1</v>
      </c>
      <c r="D560" s="4">
        <v>1</v>
      </c>
      <c r="E560" s="4">
        <v>20</v>
      </c>
      <c r="F560" s="4">
        <v>0</v>
      </c>
      <c r="G560" s="4">
        <v>0</v>
      </c>
      <c r="H560" s="4">
        <v>1</v>
      </c>
      <c r="I560" s="4">
        <v>233</v>
      </c>
      <c r="J560" s="4">
        <v>128</v>
      </c>
      <c r="K560" s="4">
        <v>94</v>
      </c>
      <c r="L560" s="4">
        <v>36.619999999999997</v>
      </c>
      <c r="M560" s="4">
        <v>80</v>
      </c>
      <c r="N560" s="4">
        <v>95</v>
      </c>
      <c r="O560" s="4">
        <v>1</v>
      </c>
      <c r="P560" s="5">
        <f>$AI$9+SUMPRODUCT($A560*$AI$10+$B560*$AI$11+$C560*$AI$12+$D560*$AI$13+$E560*$AI$14+$F560*$AI$15+$G560*$AI$16+$H560*$AI$17+$I560*$AI$18+$J560*$AI$19+$K560*$AI$20+$L560*$AI$21+$M560*$AI$22+$N560*$AI$24)</f>
        <v>-1.4282875882000008</v>
      </c>
      <c r="Q560" s="4">
        <f t="shared" si="211"/>
        <v>0.2397190687356715</v>
      </c>
      <c r="R560" s="4">
        <f t="shared" si="212"/>
        <v>0.47943813747134301</v>
      </c>
      <c r="S560" s="4">
        <f t="shared" si="213"/>
        <v>0.47943813747134301</v>
      </c>
      <c r="T560" s="4">
        <f t="shared" si="214"/>
        <v>-0.31926742246218326</v>
      </c>
      <c r="U560" s="4">
        <f>IF($R560&gt;$X$15,1,0)</f>
        <v>1</v>
      </c>
      <c r="V560" s="4"/>
      <c r="W560" s="4"/>
      <c r="X560" s="4"/>
      <c r="Y560" s="4"/>
      <c r="Z560" s="4"/>
      <c r="AA560" s="4"/>
      <c r="AB560" s="4"/>
      <c r="AC560" s="4"/>
      <c r="AD560" s="4"/>
      <c r="AE560" s="4"/>
      <c r="AF560" s="4"/>
      <c r="AG560" s="4"/>
      <c r="AH560" s="4"/>
      <c r="AI560" s="4"/>
      <c r="AJ560" s="4"/>
    </row>
    <row r="561" spans="1:36" ht="15.75" hidden="1" customHeight="1">
      <c r="A561" s="4">
        <v>0</v>
      </c>
      <c r="B561" s="4">
        <v>61</v>
      </c>
      <c r="C561" s="4">
        <v>1</v>
      </c>
      <c r="D561" s="4">
        <v>1</v>
      </c>
      <c r="E561" s="4">
        <v>5</v>
      </c>
      <c r="F561" s="4">
        <v>0</v>
      </c>
      <c r="G561" s="4">
        <v>0</v>
      </c>
      <c r="H561" s="4">
        <v>1</v>
      </c>
      <c r="I561" s="4">
        <v>243</v>
      </c>
      <c r="J561" s="4">
        <v>149</v>
      </c>
      <c r="K561" s="4">
        <v>77</v>
      </c>
      <c r="L561" s="4">
        <v>22.73</v>
      </c>
      <c r="M561" s="4">
        <v>86</v>
      </c>
      <c r="N561" s="3" t="s">
        <v>56</v>
      </c>
      <c r="O561" s="4">
        <v>0</v>
      </c>
      <c r="P561" s="4"/>
      <c r="Q561" s="4"/>
      <c r="R561" s="4"/>
      <c r="S561" s="4"/>
      <c r="T561" s="4"/>
      <c r="U561" s="4"/>
      <c r="V561" s="4"/>
      <c r="W561" s="4"/>
      <c r="X561" s="4"/>
      <c r="Y561" s="4"/>
      <c r="Z561" s="4"/>
      <c r="AA561" s="4"/>
      <c r="AB561" s="4"/>
      <c r="AC561" s="4"/>
      <c r="AD561" s="4"/>
      <c r="AE561" s="4"/>
      <c r="AF561" s="4"/>
      <c r="AG561" s="4"/>
      <c r="AH561" s="4"/>
      <c r="AI561" s="4"/>
      <c r="AJ561" s="4"/>
    </row>
    <row r="562" spans="1:36" ht="15.75" customHeight="1">
      <c r="A562" s="4">
        <v>1</v>
      </c>
      <c r="B562" s="4">
        <v>53</v>
      </c>
      <c r="C562" s="4">
        <v>1</v>
      </c>
      <c r="D562" s="4">
        <v>0</v>
      </c>
      <c r="E562" s="4">
        <v>0</v>
      </c>
      <c r="F562" s="4">
        <v>0</v>
      </c>
      <c r="G562" s="4">
        <v>0</v>
      </c>
      <c r="H562" s="4">
        <v>1</v>
      </c>
      <c r="I562" s="4">
        <v>240</v>
      </c>
      <c r="J562" s="4">
        <v>174.5</v>
      </c>
      <c r="K562" s="4">
        <v>103</v>
      </c>
      <c r="L562" s="4">
        <v>29.82</v>
      </c>
      <c r="M562" s="4">
        <v>81</v>
      </c>
      <c r="N562" s="4">
        <v>74</v>
      </c>
      <c r="O562" s="4">
        <v>1</v>
      </c>
      <c r="P562" s="5">
        <f>$AI$9+SUMPRODUCT($A562*$AI$10+$B562*$AI$11+$C562*$AI$12+$D562*$AI$13+$E562*$AI$14+$F562*$AI$15+$G562*$AI$16+$H562*$AI$17+$I562*$AI$18+$J562*$AI$19+$K562*$AI$20+$L562*$AI$21+$M562*$AI$22+$N562*$AI$24)</f>
        <v>-0.93617994020000062</v>
      </c>
      <c r="Q562" s="4">
        <f t="shared" ref="Q562:Q571" si="215">EXP($P562)</f>
        <v>0.39212291086994638</v>
      </c>
      <c r="R562" s="4">
        <f t="shared" ref="R562:R571" si="216">Q562/1+Q562</f>
        <v>0.78424582173989277</v>
      </c>
      <c r="S562" s="4">
        <f t="shared" ref="S562:S571" si="217">IF(O562=1,R562,1-R562)</f>
        <v>0.78424582173989277</v>
      </c>
      <c r="T562" s="4">
        <f t="shared" ref="T562:T571" si="218">LOG($S562)</f>
        <v>-0.10554778643339538</v>
      </c>
      <c r="U562" s="4">
        <f>IF($R562&gt;$X$15,1,0)</f>
        <v>1</v>
      </c>
      <c r="V562" s="4"/>
      <c r="W562" s="4"/>
      <c r="X562" s="4"/>
      <c r="Y562" s="4"/>
      <c r="Z562" s="4"/>
      <c r="AA562" s="4"/>
      <c r="AB562" s="4"/>
      <c r="AC562" s="4"/>
      <c r="AD562" s="4"/>
      <c r="AE562" s="4"/>
      <c r="AF562" s="4"/>
      <c r="AG562" s="4"/>
      <c r="AH562" s="4"/>
      <c r="AI562" s="4"/>
      <c r="AJ562" s="4"/>
    </row>
    <row r="563" spans="1:36" ht="15.75" customHeight="1">
      <c r="A563" s="4">
        <v>0</v>
      </c>
      <c r="B563" s="4">
        <v>50</v>
      </c>
      <c r="C563" s="4">
        <v>1</v>
      </c>
      <c r="D563" s="4">
        <v>1</v>
      </c>
      <c r="E563" s="4">
        <v>20</v>
      </c>
      <c r="F563" s="4">
        <v>0</v>
      </c>
      <c r="G563" s="4">
        <v>0</v>
      </c>
      <c r="H563" s="4">
        <v>1</v>
      </c>
      <c r="I563" s="4">
        <v>213</v>
      </c>
      <c r="J563" s="4">
        <v>140</v>
      </c>
      <c r="K563" s="4">
        <v>82</v>
      </c>
      <c r="L563" s="4">
        <v>22.18</v>
      </c>
      <c r="M563" s="4">
        <v>64</v>
      </c>
      <c r="N563" s="4">
        <v>72</v>
      </c>
      <c r="O563" s="4">
        <v>0</v>
      </c>
      <c r="P563" s="5">
        <f>$AI$9+SUMPRODUCT($A563*$AI$10+$B563*$AI$11+$C563*$AI$12+$D563*$AI$13+$E563*$AI$14+$F563*$AI$15+$G563*$AI$16+$H563*$AI$17+$I563*$AI$18+$J563*$AI$19+$K563*$AI$20+$L563*$AI$21+$M563*$AI$22+$N563*$AI$24)</f>
        <v>-1.7704284298000008</v>
      </c>
      <c r="Q563" s="4">
        <f t="shared" si="215"/>
        <v>0.17026002872732954</v>
      </c>
      <c r="R563" s="4">
        <f t="shared" si="216"/>
        <v>0.34052005745465908</v>
      </c>
      <c r="S563" s="4">
        <f t="shared" si="217"/>
        <v>0.65947994254534092</v>
      </c>
      <c r="T563" s="4">
        <f t="shared" si="218"/>
        <v>-0.18079840856999513</v>
      </c>
      <c r="U563" s="4">
        <f>IF($R563&gt;$X$15,1,0)</f>
        <v>0</v>
      </c>
      <c r="V563" s="4"/>
      <c r="W563" s="4"/>
      <c r="X563" s="4"/>
      <c r="Y563" s="4"/>
      <c r="Z563" s="4"/>
      <c r="AA563" s="4"/>
      <c r="AB563" s="4"/>
      <c r="AC563" s="4"/>
      <c r="AD563" s="4"/>
      <c r="AE563" s="4"/>
      <c r="AF563" s="4"/>
      <c r="AG563" s="4"/>
      <c r="AH563" s="4"/>
      <c r="AI563" s="4"/>
      <c r="AJ563" s="4"/>
    </row>
    <row r="564" spans="1:36" ht="15.75" customHeight="1">
      <c r="A564" s="4">
        <v>0</v>
      </c>
      <c r="B564" s="4">
        <v>40</v>
      </c>
      <c r="C564" s="4">
        <v>2</v>
      </c>
      <c r="D564" s="4">
        <v>0</v>
      </c>
      <c r="E564" s="4">
        <v>0</v>
      </c>
      <c r="F564" s="4">
        <v>0</v>
      </c>
      <c r="G564" s="4">
        <v>0</v>
      </c>
      <c r="H564" s="4">
        <v>0</v>
      </c>
      <c r="I564" s="4">
        <v>242</v>
      </c>
      <c r="J564" s="4">
        <v>110</v>
      </c>
      <c r="K564" s="4">
        <v>75</v>
      </c>
      <c r="L564" s="4">
        <v>16.690000000000001</v>
      </c>
      <c r="M564" s="4">
        <v>58</v>
      </c>
      <c r="N564" s="4">
        <v>68</v>
      </c>
      <c r="O564" s="4">
        <v>0</v>
      </c>
      <c r="P564" s="5">
        <f>$AI$9+SUMPRODUCT($A564*$AI$10+$B564*$AI$11+$C564*$AI$12+$D564*$AI$13+$E564*$AI$14+$F564*$AI$15+$G564*$AI$16+$H564*$AI$17+$I564*$AI$18+$J564*$AI$19+$K564*$AI$20+$L564*$AI$21+$M564*$AI$22+$N564*$AI$24)</f>
        <v>-3.5288817859000021</v>
      </c>
      <c r="Q564" s="4">
        <f t="shared" si="215"/>
        <v>2.9337703365467586E-2</v>
      </c>
      <c r="R564" s="4">
        <f t="shared" si="216"/>
        <v>5.8675406730935173E-2</v>
      </c>
      <c r="S564" s="4">
        <f t="shared" si="217"/>
        <v>0.94132459326906481</v>
      </c>
      <c r="T564" s="4">
        <f t="shared" si="218"/>
        <v>-2.6260594683350388E-2</v>
      </c>
      <c r="U564" s="4">
        <f>IF($R564&gt;$X$15,1,0)</f>
        <v>0</v>
      </c>
      <c r="V564" s="4"/>
      <c r="W564" s="4"/>
      <c r="X564" s="4"/>
      <c r="Y564" s="4"/>
      <c r="Z564" s="4"/>
      <c r="AA564" s="4"/>
      <c r="AB564" s="4"/>
      <c r="AC564" s="4"/>
      <c r="AD564" s="4"/>
      <c r="AE564" s="4"/>
      <c r="AF564" s="4"/>
      <c r="AG564" s="4"/>
      <c r="AH564" s="4"/>
      <c r="AI564" s="4"/>
      <c r="AJ564" s="4"/>
    </row>
    <row r="565" spans="1:36" ht="15.75" customHeight="1">
      <c r="A565" s="4">
        <v>0</v>
      </c>
      <c r="B565" s="4">
        <v>50</v>
      </c>
      <c r="C565" s="4">
        <v>2</v>
      </c>
      <c r="D565" s="4">
        <v>0</v>
      </c>
      <c r="E565" s="4">
        <v>0</v>
      </c>
      <c r="F565" s="4">
        <v>0</v>
      </c>
      <c r="G565" s="4">
        <v>0</v>
      </c>
      <c r="H565" s="4">
        <v>0</v>
      </c>
      <c r="I565" s="4">
        <v>214</v>
      </c>
      <c r="J565" s="4">
        <v>129</v>
      </c>
      <c r="K565" s="4">
        <v>76</v>
      </c>
      <c r="L565" s="4">
        <v>26.39</v>
      </c>
      <c r="M565" s="4">
        <v>80</v>
      </c>
      <c r="N565" s="4">
        <v>75</v>
      </c>
      <c r="O565" s="4">
        <v>0</v>
      </c>
      <c r="P565" s="5">
        <f>$AI$9+SUMPRODUCT($A565*$AI$10+$B565*$AI$11+$C565*$AI$12+$D565*$AI$13+$E565*$AI$14+$F565*$AI$15+$G565*$AI$16+$H565*$AI$17+$I565*$AI$18+$J565*$AI$19+$K565*$AI$20+$L565*$AI$21+$M565*$AI$22+$N565*$AI$24)</f>
        <v>-2.6261298429000011</v>
      </c>
      <c r="Q565" s="4">
        <f t="shared" si="215"/>
        <v>7.2357957707984227E-2</v>
      </c>
      <c r="R565" s="4">
        <f t="shared" si="216"/>
        <v>0.14471591541596845</v>
      </c>
      <c r="S565" s="4">
        <f t="shared" si="217"/>
        <v>0.85528408458403149</v>
      </c>
      <c r="T565" s="4">
        <f t="shared" si="218"/>
        <v>-6.7889609394520892E-2</v>
      </c>
      <c r="U565" s="4">
        <f>IF($R565&gt;$X$15,1,0)</f>
        <v>0</v>
      </c>
      <c r="V565" s="4"/>
      <c r="W565" s="4"/>
      <c r="X565" s="4"/>
      <c r="Y565" s="4"/>
      <c r="Z565" s="4"/>
      <c r="AA565" s="4"/>
      <c r="AB565" s="4"/>
      <c r="AC565" s="4"/>
      <c r="AD565" s="4"/>
      <c r="AE565" s="4"/>
      <c r="AF565" s="4"/>
      <c r="AG565" s="4"/>
      <c r="AH565" s="4"/>
      <c r="AI565" s="4"/>
      <c r="AJ565" s="4"/>
    </row>
    <row r="566" spans="1:36" ht="15.75" customHeight="1">
      <c r="A566" s="4">
        <v>1</v>
      </c>
      <c r="B566" s="4">
        <v>56</v>
      </c>
      <c r="C566" s="4">
        <v>2</v>
      </c>
      <c r="D566" s="4">
        <v>0</v>
      </c>
      <c r="E566" s="4">
        <v>0</v>
      </c>
      <c r="F566" s="4">
        <v>0</v>
      </c>
      <c r="G566" s="4">
        <v>0</v>
      </c>
      <c r="H566" s="4">
        <v>1</v>
      </c>
      <c r="I566" s="4">
        <v>241</v>
      </c>
      <c r="J566" s="4">
        <v>130</v>
      </c>
      <c r="K566" s="4">
        <v>85</v>
      </c>
      <c r="L566" s="4">
        <v>25.79</v>
      </c>
      <c r="M566" s="4">
        <v>68</v>
      </c>
      <c r="N566" s="4">
        <v>78</v>
      </c>
      <c r="O566" s="4">
        <v>0</v>
      </c>
      <c r="P566" s="5">
        <f>$AI$9+SUMPRODUCT($A566*$AI$10+$B566*$AI$11+$C566*$AI$12+$D566*$AI$13+$E566*$AI$14+$F566*$AI$15+$G566*$AI$16+$H566*$AI$17+$I566*$AI$18+$J566*$AI$19+$K566*$AI$20+$L566*$AI$21+$M566*$AI$22+$N566*$AI$24)</f>
        <v>-1.3571974969000022</v>
      </c>
      <c r="Q566" s="4">
        <f t="shared" si="215"/>
        <v>0.25738107842873592</v>
      </c>
      <c r="R566" s="4">
        <f t="shared" si="216"/>
        <v>0.51476215685747184</v>
      </c>
      <c r="S566" s="4">
        <f t="shared" si="217"/>
        <v>0.48523784314252816</v>
      </c>
      <c r="T566" s="4">
        <f t="shared" si="218"/>
        <v>-0.31404533635640208</v>
      </c>
      <c r="U566" s="4">
        <f>IF($R566&gt;$X$15,1,0)</f>
        <v>1</v>
      </c>
      <c r="V566" s="4"/>
      <c r="W566" s="4"/>
      <c r="X566" s="4"/>
      <c r="Y566" s="4"/>
      <c r="Z566" s="4"/>
      <c r="AA566" s="4"/>
      <c r="AB566" s="4"/>
      <c r="AC566" s="4"/>
      <c r="AD566" s="4"/>
      <c r="AE566" s="4"/>
      <c r="AF566" s="4"/>
      <c r="AG566" s="4"/>
      <c r="AH566" s="4"/>
      <c r="AI566" s="4"/>
      <c r="AJ566" s="4"/>
    </row>
    <row r="567" spans="1:36" ht="15.75" customHeight="1">
      <c r="A567" s="4">
        <v>0</v>
      </c>
      <c r="B567" s="4">
        <v>44</v>
      </c>
      <c r="C567" s="4">
        <v>3</v>
      </c>
      <c r="D567" s="4">
        <v>1</v>
      </c>
      <c r="E567" s="4">
        <v>10</v>
      </c>
      <c r="F567" s="4">
        <v>0</v>
      </c>
      <c r="G567" s="4">
        <v>0</v>
      </c>
      <c r="H567" s="4">
        <v>0</v>
      </c>
      <c r="I567" s="4">
        <v>250</v>
      </c>
      <c r="J567" s="4">
        <v>136.5</v>
      </c>
      <c r="K567" s="4">
        <v>83.5</v>
      </c>
      <c r="L567" s="4">
        <v>21.33</v>
      </c>
      <c r="M567" s="4">
        <v>70</v>
      </c>
      <c r="N567" s="4">
        <v>95</v>
      </c>
      <c r="O567" s="4">
        <v>1</v>
      </c>
      <c r="P567" s="5">
        <f>$AI$9+SUMPRODUCT($A567*$AI$10+$B567*$AI$11+$C567*$AI$12+$D567*$AI$13+$E567*$AI$14+$F567*$AI$15+$G567*$AI$16+$H567*$AI$17+$I567*$AI$18+$J567*$AI$19+$K567*$AI$20+$L567*$AI$21+$M567*$AI$22+$N567*$AI$24)</f>
        <v>-2.4916924062999994</v>
      </c>
      <c r="Q567" s="4">
        <f t="shared" si="215"/>
        <v>8.276976789543608E-2</v>
      </c>
      <c r="R567" s="4">
        <f t="shared" si="216"/>
        <v>0.16553953579087216</v>
      </c>
      <c r="S567" s="4">
        <f t="shared" si="217"/>
        <v>0.16553953579087216</v>
      </c>
      <c r="T567" s="4">
        <f t="shared" si="218"/>
        <v>-0.78109826699234386</v>
      </c>
      <c r="U567" s="4">
        <f>IF($R567&gt;$X$15,1,0)</f>
        <v>0</v>
      </c>
      <c r="V567" s="4"/>
      <c r="W567" s="4"/>
      <c r="X567" s="4"/>
      <c r="Y567" s="4"/>
      <c r="Z567" s="4"/>
      <c r="AA567" s="4"/>
      <c r="AB567" s="4"/>
      <c r="AC567" s="4"/>
      <c r="AD567" s="4"/>
      <c r="AE567" s="4"/>
      <c r="AF567" s="4"/>
      <c r="AG567" s="4"/>
      <c r="AH567" s="4"/>
      <c r="AI567" s="4"/>
      <c r="AJ567" s="4"/>
    </row>
    <row r="568" spans="1:36" ht="15.75" customHeight="1">
      <c r="A568" s="4">
        <v>0</v>
      </c>
      <c r="B568" s="4">
        <v>37</v>
      </c>
      <c r="C568" s="4">
        <v>4</v>
      </c>
      <c r="D568" s="4">
        <v>1</v>
      </c>
      <c r="E568" s="4">
        <v>20</v>
      </c>
      <c r="F568" s="4">
        <v>0</v>
      </c>
      <c r="G568" s="4">
        <v>0</v>
      </c>
      <c r="H568" s="4">
        <v>0</v>
      </c>
      <c r="I568" s="4">
        <v>240</v>
      </c>
      <c r="J568" s="4">
        <v>120</v>
      </c>
      <c r="K568" s="4">
        <v>79</v>
      </c>
      <c r="L568" s="4">
        <v>23.09</v>
      </c>
      <c r="M568" s="4">
        <v>75</v>
      </c>
      <c r="N568" s="4">
        <v>80</v>
      </c>
      <c r="O568" s="4">
        <v>0</v>
      </c>
      <c r="P568" s="5">
        <f>$AI$9+SUMPRODUCT($A568*$AI$10+$B568*$AI$11+$C568*$AI$12+$D568*$AI$13+$E568*$AI$14+$F568*$AI$15+$G568*$AI$16+$H568*$AI$17+$I568*$AI$18+$J568*$AI$19+$K568*$AI$20+$L568*$AI$21+$M568*$AI$22+$N568*$AI$24)</f>
        <v>-3.1771238699000008</v>
      </c>
      <c r="Q568" s="4">
        <f t="shared" si="215"/>
        <v>4.1705433041468155E-2</v>
      </c>
      <c r="R568" s="4">
        <f t="shared" si="216"/>
        <v>8.3410866082936311E-2</v>
      </c>
      <c r="S568" s="4">
        <f t="shared" si="217"/>
        <v>0.91658913391706365</v>
      </c>
      <c r="T568" s="4">
        <f t="shared" si="218"/>
        <v>-3.7825295583302006E-2</v>
      </c>
      <c r="U568" s="4">
        <f>IF($R568&gt;$X$15,1,0)</f>
        <v>0</v>
      </c>
      <c r="V568" s="4"/>
      <c r="W568" s="4"/>
      <c r="X568" s="4"/>
      <c r="Y568" s="4"/>
      <c r="Z568" s="4"/>
      <c r="AA568" s="4"/>
      <c r="AB568" s="4"/>
      <c r="AC568" s="4"/>
      <c r="AD568" s="4"/>
      <c r="AE568" s="4"/>
      <c r="AF568" s="4"/>
      <c r="AG568" s="4"/>
      <c r="AH568" s="4"/>
      <c r="AI568" s="4"/>
      <c r="AJ568" s="4"/>
    </row>
    <row r="569" spans="1:36" ht="15.75" customHeight="1">
      <c r="A569" s="4">
        <v>0</v>
      </c>
      <c r="B569" s="4">
        <v>42</v>
      </c>
      <c r="C569" s="4">
        <v>3</v>
      </c>
      <c r="D569" s="4">
        <v>0</v>
      </c>
      <c r="E569" s="4">
        <v>0</v>
      </c>
      <c r="F569" s="4">
        <v>0</v>
      </c>
      <c r="G569" s="4">
        <v>0</v>
      </c>
      <c r="H569" s="4">
        <v>0</v>
      </c>
      <c r="I569" s="4">
        <v>188</v>
      </c>
      <c r="J569" s="4">
        <v>122.5</v>
      </c>
      <c r="K569" s="4">
        <v>75</v>
      </c>
      <c r="L569" s="4">
        <v>24.56</v>
      </c>
      <c r="M569" s="4">
        <v>89</v>
      </c>
      <c r="N569" s="4">
        <v>68</v>
      </c>
      <c r="O569" s="4">
        <v>0</v>
      </c>
      <c r="P569" s="5">
        <f>$AI$9+SUMPRODUCT($A569*$AI$10+$B569*$AI$11+$C569*$AI$12+$D569*$AI$13+$E569*$AI$14+$F569*$AI$15+$G569*$AI$16+$H569*$AI$17+$I569*$AI$18+$J569*$AI$19+$K569*$AI$20+$L569*$AI$21+$M569*$AI$22+$N569*$AI$24)</f>
        <v>-3.4305956816000016</v>
      </c>
      <c r="Q569" s="4">
        <f t="shared" si="215"/>
        <v>3.2367654213102982E-2</v>
      </c>
      <c r="R569" s="4">
        <f t="shared" si="216"/>
        <v>6.4735308426205965E-2</v>
      </c>
      <c r="S569" s="4">
        <f t="shared" si="217"/>
        <v>0.93526469157379399</v>
      </c>
      <c r="T569" s="4">
        <f t="shared" si="218"/>
        <v>-2.9065460975985353E-2</v>
      </c>
      <c r="U569" s="4">
        <f>IF($R569&gt;$X$15,1,0)</f>
        <v>0</v>
      </c>
      <c r="V569" s="4"/>
      <c r="W569" s="4"/>
      <c r="X569" s="4"/>
      <c r="Y569" s="4"/>
      <c r="Z569" s="4"/>
      <c r="AA569" s="4"/>
      <c r="AB569" s="4"/>
      <c r="AC569" s="4"/>
      <c r="AD569" s="4"/>
      <c r="AE569" s="4"/>
      <c r="AF569" s="4"/>
      <c r="AG569" s="4"/>
      <c r="AH569" s="4"/>
      <c r="AI569" s="4"/>
      <c r="AJ569" s="4"/>
    </row>
    <row r="570" spans="1:36" ht="15.75" customHeight="1">
      <c r="A570" s="4">
        <v>0</v>
      </c>
      <c r="B570" s="4">
        <v>54</v>
      </c>
      <c r="C570" s="4">
        <v>1</v>
      </c>
      <c r="D570" s="4">
        <v>0</v>
      </c>
      <c r="E570" s="4">
        <v>0</v>
      </c>
      <c r="F570" s="4">
        <v>0</v>
      </c>
      <c r="G570" s="4">
        <v>0</v>
      </c>
      <c r="H570" s="4">
        <v>0</v>
      </c>
      <c r="I570" s="4">
        <v>275</v>
      </c>
      <c r="J570" s="4">
        <v>113.5</v>
      </c>
      <c r="K570" s="4">
        <v>75.5</v>
      </c>
      <c r="L570" s="4">
        <v>19.63</v>
      </c>
      <c r="M570" s="4">
        <v>66</v>
      </c>
      <c r="N570" s="4">
        <v>78</v>
      </c>
      <c r="O570" s="4">
        <v>0</v>
      </c>
      <c r="P570" s="5">
        <f>$AI$9+SUMPRODUCT($A570*$AI$10+$B570*$AI$11+$C570*$AI$12+$D570*$AI$13+$E570*$AI$14+$F570*$AI$15+$G570*$AI$16+$H570*$AI$17+$I570*$AI$18+$J570*$AI$19+$K570*$AI$20+$L570*$AI$21+$M570*$AI$22+$N570*$AI$24)</f>
        <v>-2.3973084593000005</v>
      </c>
      <c r="Q570" s="4">
        <f t="shared" si="215"/>
        <v>9.0962453246099473E-2</v>
      </c>
      <c r="R570" s="4">
        <f t="shared" si="216"/>
        <v>0.18192490649219895</v>
      </c>
      <c r="S570" s="4">
        <f t="shared" si="217"/>
        <v>0.81807509350780105</v>
      </c>
      <c r="T570" s="4">
        <f t="shared" si="218"/>
        <v>-8.7206829336975863E-2</v>
      </c>
      <c r="U570" s="4">
        <f>IF($R570&gt;$X$15,1,0)</f>
        <v>0</v>
      </c>
      <c r="V570" s="4"/>
      <c r="W570" s="4"/>
      <c r="X570" s="4"/>
      <c r="Y570" s="4"/>
      <c r="Z570" s="4"/>
      <c r="AA570" s="4"/>
      <c r="AB570" s="4"/>
      <c r="AC570" s="4"/>
      <c r="AD570" s="4"/>
      <c r="AE570" s="4"/>
      <c r="AF570" s="4"/>
      <c r="AG570" s="4"/>
      <c r="AH570" s="4"/>
      <c r="AI570" s="4"/>
      <c r="AJ570" s="4"/>
    </row>
    <row r="571" spans="1:36" ht="15.75" customHeight="1">
      <c r="A571" s="4">
        <v>0</v>
      </c>
      <c r="B571" s="4">
        <v>39</v>
      </c>
      <c r="C571" s="4">
        <v>2</v>
      </c>
      <c r="D571" s="4">
        <v>0</v>
      </c>
      <c r="E571" s="4">
        <v>0</v>
      </c>
      <c r="F571" s="4">
        <v>0</v>
      </c>
      <c r="G571" s="4">
        <v>0</v>
      </c>
      <c r="H571" s="4">
        <v>1</v>
      </c>
      <c r="I571" s="4">
        <v>252</v>
      </c>
      <c r="J571" s="4">
        <v>128</v>
      </c>
      <c r="K571" s="4">
        <v>93</v>
      </c>
      <c r="L571" s="4">
        <v>30.36</v>
      </c>
      <c r="M571" s="4">
        <v>105</v>
      </c>
      <c r="N571" s="4">
        <v>63</v>
      </c>
      <c r="O571" s="4">
        <v>0</v>
      </c>
      <c r="P571" s="5">
        <f>$AI$9+SUMPRODUCT($A571*$AI$10+$B571*$AI$11+$C571*$AI$12+$D571*$AI$13+$E571*$AI$14+$F571*$AI$15+$G571*$AI$16+$H571*$AI$17+$I571*$AI$18+$J571*$AI$19+$K571*$AI$20+$L571*$AI$21+$M571*$AI$22+$N571*$AI$24)</f>
        <v>-3.2293592296000009</v>
      </c>
      <c r="Q571" s="4">
        <f t="shared" si="215"/>
        <v>3.9582854185346704E-2</v>
      </c>
      <c r="R571" s="4">
        <f t="shared" si="216"/>
        <v>7.9165708370693408E-2</v>
      </c>
      <c r="S571" s="4">
        <f t="shared" si="217"/>
        <v>0.92083429162930663</v>
      </c>
      <c r="T571" s="4">
        <f t="shared" si="218"/>
        <v>-3.5818516063668163E-2</v>
      </c>
      <c r="U571" s="4">
        <f>IF($R571&gt;$X$15,1,0)</f>
        <v>0</v>
      </c>
      <c r="V571" s="4"/>
      <c r="W571" s="4"/>
      <c r="X571" s="4"/>
      <c r="Y571" s="4"/>
      <c r="Z571" s="4"/>
      <c r="AA571" s="4"/>
      <c r="AB571" s="4"/>
      <c r="AC571" s="4"/>
      <c r="AD571" s="4"/>
      <c r="AE571" s="4"/>
      <c r="AF571" s="4"/>
      <c r="AG571" s="4"/>
      <c r="AH571" s="4"/>
      <c r="AI571" s="4"/>
      <c r="AJ571" s="4"/>
    </row>
    <row r="572" spans="1:36" ht="15.75" hidden="1" customHeight="1">
      <c r="A572" s="4">
        <v>0</v>
      </c>
      <c r="B572" s="4">
        <v>38</v>
      </c>
      <c r="C572" s="4">
        <v>2</v>
      </c>
      <c r="D572" s="4">
        <v>0</v>
      </c>
      <c r="E572" s="4">
        <v>0</v>
      </c>
      <c r="F572" s="4">
        <v>0</v>
      </c>
      <c r="G572" s="4">
        <v>0</v>
      </c>
      <c r="H572" s="4">
        <v>0</v>
      </c>
      <c r="I572" s="4">
        <v>227</v>
      </c>
      <c r="J572" s="4">
        <v>117.5</v>
      </c>
      <c r="K572" s="4">
        <v>77.5</v>
      </c>
      <c r="L572" s="4">
        <v>30.24</v>
      </c>
      <c r="M572" s="4">
        <v>85</v>
      </c>
      <c r="N572" s="3" t="s">
        <v>56</v>
      </c>
      <c r="O572" s="4">
        <v>0</v>
      </c>
      <c r="P572" s="4"/>
      <c r="Q572" s="4"/>
      <c r="R572" s="4"/>
      <c r="S572" s="4"/>
      <c r="T572" s="4"/>
      <c r="U572" s="4"/>
      <c r="V572" s="4"/>
      <c r="W572" s="4"/>
      <c r="X572" s="4"/>
      <c r="Y572" s="4"/>
      <c r="Z572" s="4"/>
      <c r="AA572" s="4"/>
      <c r="AB572" s="4"/>
      <c r="AC572" s="4"/>
      <c r="AD572" s="4"/>
      <c r="AE572" s="4"/>
      <c r="AF572" s="4"/>
      <c r="AG572" s="4"/>
      <c r="AH572" s="4"/>
      <c r="AI572" s="4"/>
      <c r="AJ572" s="4"/>
    </row>
    <row r="573" spans="1:36" ht="15.75" customHeight="1">
      <c r="A573" s="4">
        <v>1</v>
      </c>
      <c r="B573" s="4">
        <v>42</v>
      </c>
      <c r="C573" s="4">
        <v>4</v>
      </c>
      <c r="D573" s="4">
        <v>0</v>
      </c>
      <c r="E573" s="4">
        <v>0</v>
      </c>
      <c r="F573" s="4">
        <v>0</v>
      </c>
      <c r="G573" s="4">
        <v>0</v>
      </c>
      <c r="H573" s="4">
        <v>0</v>
      </c>
      <c r="I573" s="4">
        <v>253</v>
      </c>
      <c r="J573" s="4">
        <v>116</v>
      </c>
      <c r="K573" s="4">
        <v>72</v>
      </c>
      <c r="L573" s="4">
        <v>21.96</v>
      </c>
      <c r="M573" s="4">
        <v>60</v>
      </c>
      <c r="N573" s="4">
        <v>88</v>
      </c>
      <c r="O573" s="4">
        <v>0</v>
      </c>
      <c r="P573" s="5">
        <f>$AI$9+SUMPRODUCT($A573*$AI$10+$B573*$AI$11+$C573*$AI$12+$D573*$AI$13+$E573*$AI$14+$F573*$AI$15+$G573*$AI$16+$H573*$AI$17+$I573*$AI$18+$J573*$AI$19+$K573*$AI$20+$L573*$AI$21+$M573*$AI$22+$N573*$AI$24)</f>
        <v>-2.6361857456000015</v>
      </c>
      <c r="Q573" s="4">
        <f t="shared" ref="Q573:Q575" si="219">EXP($P573)</f>
        <v>7.1633979354427238E-2</v>
      </c>
      <c r="R573" s="4">
        <f t="shared" ref="R573:R575" si="220">Q573/1+Q573</f>
        <v>0.14326795870885448</v>
      </c>
      <c r="S573" s="4">
        <f t="shared" ref="S573:S575" si="221">IF(O573=1,R573,1-R573)</f>
        <v>0.85673204129114555</v>
      </c>
      <c r="T573" s="4">
        <f t="shared" ref="T573:T575" si="222">LOG($S573)</f>
        <v>-6.7154990428765687E-2</v>
      </c>
      <c r="U573" s="4">
        <f>IF($R573&gt;$X$15,1,0)</f>
        <v>0</v>
      </c>
      <c r="V573" s="4"/>
      <c r="W573" s="4"/>
      <c r="X573" s="4"/>
      <c r="Y573" s="4"/>
      <c r="Z573" s="4"/>
      <c r="AA573" s="4"/>
      <c r="AB573" s="4"/>
      <c r="AC573" s="4"/>
      <c r="AD573" s="4"/>
      <c r="AE573" s="4"/>
      <c r="AF573" s="4"/>
      <c r="AG573" s="4"/>
      <c r="AH573" s="4"/>
      <c r="AI573" s="4"/>
      <c r="AJ573" s="4"/>
    </row>
    <row r="574" spans="1:36" ht="15.75" customHeight="1">
      <c r="A574" s="4">
        <v>0</v>
      </c>
      <c r="B574" s="4">
        <v>55</v>
      </c>
      <c r="C574" s="4">
        <v>1</v>
      </c>
      <c r="D574" s="4">
        <v>0</v>
      </c>
      <c r="E574" s="4">
        <v>0</v>
      </c>
      <c r="F574" s="4">
        <v>0</v>
      </c>
      <c r="G574" s="4">
        <v>0</v>
      </c>
      <c r="H574" s="4">
        <v>0</v>
      </c>
      <c r="I574" s="4">
        <v>278</v>
      </c>
      <c r="J574" s="4">
        <v>125</v>
      </c>
      <c r="K574" s="4">
        <v>80</v>
      </c>
      <c r="L574" s="4">
        <v>26.27</v>
      </c>
      <c r="M574" s="4">
        <v>64</v>
      </c>
      <c r="N574" s="4">
        <v>78</v>
      </c>
      <c r="O574" s="4">
        <v>0</v>
      </c>
      <c r="P574" s="5">
        <f>$AI$9+SUMPRODUCT($A574*$AI$10+$B574*$AI$11+$C574*$AI$12+$D574*$AI$13+$E574*$AI$14+$F574*$AI$15+$G574*$AI$16+$H574*$AI$17+$I574*$AI$18+$J574*$AI$19+$K574*$AI$20+$L574*$AI$21+$M574*$AI$22+$N574*$AI$24)</f>
        <v>-2.1174084397000001</v>
      </c>
      <c r="Q574" s="4">
        <f t="shared" si="219"/>
        <v>0.12034310114037555</v>
      </c>
      <c r="R574" s="4">
        <f t="shared" si="220"/>
        <v>0.2406862022807511</v>
      </c>
      <c r="S574" s="4">
        <f t="shared" si="221"/>
        <v>0.7593137977192489</v>
      </c>
      <c r="T574" s="4">
        <f t="shared" si="222"/>
        <v>-0.11957870835481266</v>
      </c>
      <c r="U574" s="4">
        <f>IF($R574&gt;$X$15,1,0)</f>
        <v>0</v>
      </c>
      <c r="V574" s="4"/>
      <c r="W574" s="4"/>
      <c r="X574" s="4"/>
      <c r="Y574" s="4"/>
      <c r="Z574" s="4"/>
      <c r="AA574" s="4"/>
      <c r="AB574" s="4"/>
      <c r="AC574" s="4"/>
      <c r="AD574" s="4"/>
      <c r="AE574" s="4"/>
      <c r="AF574" s="4"/>
      <c r="AG574" s="4"/>
      <c r="AH574" s="4"/>
      <c r="AI574" s="4"/>
      <c r="AJ574" s="4"/>
    </row>
    <row r="575" spans="1:36" ht="15.75" customHeight="1">
      <c r="A575" s="4">
        <v>1</v>
      </c>
      <c r="B575" s="4">
        <v>60</v>
      </c>
      <c r="C575" s="4">
        <v>4</v>
      </c>
      <c r="D575" s="4">
        <v>0</v>
      </c>
      <c r="E575" s="4">
        <v>0</v>
      </c>
      <c r="F575" s="4">
        <v>0</v>
      </c>
      <c r="G575" s="4">
        <v>0</v>
      </c>
      <c r="H575" s="4">
        <v>0</v>
      </c>
      <c r="I575" s="4">
        <v>232</v>
      </c>
      <c r="J575" s="4">
        <v>165</v>
      </c>
      <c r="K575" s="4">
        <v>77</v>
      </c>
      <c r="L575" s="4">
        <v>29.23</v>
      </c>
      <c r="M575" s="4">
        <v>69</v>
      </c>
      <c r="N575" s="4">
        <v>57</v>
      </c>
      <c r="O575" s="4">
        <v>1</v>
      </c>
      <c r="P575" s="5">
        <f>$AI$9+SUMPRODUCT($A575*$AI$10+$B575*$AI$11+$C575*$AI$12+$D575*$AI$13+$E575*$AI$14+$F575*$AI$15+$G575*$AI$16+$H575*$AI$17+$I575*$AI$18+$J575*$AI$19+$K575*$AI$20+$L575*$AI$21+$M575*$AI$22+$N575*$AI$24)</f>
        <v>-1.0156551152999995</v>
      </c>
      <c r="Q575" s="4">
        <f t="shared" si="219"/>
        <v>0.36216509220619347</v>
      </c>
      <c r="R575" s="4">
        <f t="shared" si="220"/>
        <v>0.72433018441238695</v>
      </c>
      <c r="S575" s="4">
        <f t="shared" si="221"/>
        <v>0.72433018441238695</v>
      </c>
      <c r="T575" s="4">
        <f t="shared" si="222"/>
        <v>-0.14006341642761963</v>
      </c>
      <c r="U575" s="4">
        <f>IF($R575&gt;$X$15,1,0)</f>
        <v>1</v>
      </c>
      <c r="V575" s="4"/>
      <c r="W575" s="4"/>
      <c r="X575" s="4"/>
      <c r="Y575" s="4"/>
      <c r="Z575" s="4"/>
      <c r="AA575" s="4"/>
      <c r="AB575" s="4"/>
      <c r="AC575" s="4"/>
      <c r="AD575" s="4"/>
      <c r="AE575" s="4"/>
      <c r="AF575" s="4"/>
      <c r="AG575" s="4"/>
      <c r="AH575" s="4"/>
      <c r="AI575" s="4"/>
      <c r="AJ575" s="4"/>
    </row>
    <row r="576" spans="1:36" ht="15.75" hidden="1" customHeight="1">
      <c r="A576" s="4">
        <v>0</v>
      </c>
      <c r="B576" s="4">
        <v>66</v>
      </c>
      <c r="C576" s="4">
        <v>2</v>
      </c>
      <c r="D576" s="4">
        <v>1</v>
      </c>
      <c r="E576" s="4">
        <v>15</v>
      </c>
      <c r="F576" s="4">
        <v>0</v>
      </c>
      <c r="G576" s="4">
        <v>0</v>
      </c>
      <c r="H576" s="4">
        <v>1</v>
      </c>
      <c r="I576" s="3" t="s">
        <v>56</v>
      </c>
      <c r="J576" s="4">
        <v>188</v>
      </c>
      <c r="K576" s="4">
        <v>108.5</v>
      </c>
      <c r="L576" s="4">
        <v>20.49</v>
      </c>
      <c r="M576" s="4">
        <v>90</v>
      </c>
      <c r="N576" s="3" t="s">
        <v>56</v>
      </c>
      <c r="O576" s="4">
        <v>0</v>
      </c>
      <c r="P576" s="4"/>
      <c r="Q576" s="4"/>
      <c r="R576" s="4"/>
      <c r="S576" s="4"/>
      <c r="T576" s="4"/>
      <c r="U576" s="4"/>
      <c r="V576" s="4"/>
      <c r="W576" s="4"/>
      <c r="X576" s="4"/>
      <c r="Y576" s="4"/>
      <c r="Z576" s="4"/>
      <c r="AA576" s="4"/>
      <c r="AB576" s="4"/>
      <c r="AC576" s="4"/>
      <c r="AD576" s="4"/>
      <c r="AE576" s="4"/>
      <c r="AF576" s="4"/>
      <c r="AG576" s="4"/>
      <c r="AH576" s="4"/>
      <c r="AI576" s="4"/>
      <c r="AJ576" s="4"/>
    </row>
    <row r="577" spans="1:36" ht="15.75" customHeight="1">
      <c r="A577" s="4">
        <v>0</v>
      </c>
      <c r="B577" s="4">
        <v>34</v>
      </c>
      <c r="C577" s="4">
        <v>2</v>
      </c>
      <c r="D577" s="4">
        <v>0</v>
      </c>
      <c r="E577" s="4">
        <v>0</v>
      </c>
      <c r="F577" s="4">
        <v>0</v>
      </c>
      <c r="G577" s="4">
        <v>0</v>
      </c>
      <c r="H577" s="4">
        <v>0</v>
      </c>
      <c r="I577" s="4">
        <v>189</v>
      </c>
      <c r="J577" s="4">
        <v>108</v>
      </c>
      <c r="K577" s="4">
        <v>66</v>
      </c>
      <c r="L577" s="4">
        <v>20.81</v>
      </c>
      <c r="M577" s="4">
        <v>78</v>
      </c>
      <c r="N577" s="4">
        <v>88</v>
      </c>
      <c r="O577" s="4">
        <v>0</v>
      </c>
      <c r="P577" s="5">
        <f>$AI$9+SUMPRODUCT($A577*$AI$10+$B577*$AI$11+$C577*$AI$12+$D577*$AI$13+$E577*$AI$14+$F577*$AI$15+$G577*$AI$16+$H577*$AI$17+$I577*$AI$18+$J577*$AI$19+$K577*$AI$20+$L577*$AI$21+$M577*$AI$22+$N577*$AI$24)</f>
        <v>-3.9176875091000021</v>
      </c>
      <c r="Q577" s="4">
        <f t="shared" ref="Q577:Q584" si="223">EXP($P577)</f>
        <v>1.9887030187589437E-2</v>
      </c>
      <c r="R577" s="4">
        <f t="shared" ref="R577:R584" si="224">Q577/1+Q577</f>
        <v>3.9774060375178874E-2</v>
      </c>
      <c r="S577" s="4">
        <f t="shared" ref="S577:S584" si="225">IF(O577=1,R577,1-R577)</f>
        <v>0.96022593962482117</v>
      </c>
      <c r="T577" s="4">
        <f t="shared" ref="T577:T584" si="226">LOG($S577)</f>
        <v>-1.7626566140485234E-2</v>
      </c>
      <c r="U577" s="4">
        <f>IF($R577&gt;$X$15,1,0)</f>
        <v>0</v>
      </c>
      <c r="V577" s="4"/>
      <c r="W577" s="4"/>
      <c r="X577" s="4"/>
      <c r="Y577" s="4"/>
      <c r="Z577" s="4"/>
      <c r="AA577" s="4"/>
      <c r="AB577" s="4"/>
      <c r="AC577" s="4"/>
      <c r="AD577" s="4"/>
      <c r="AE577" s="4"/>
      <c r="AF577" s="4"/>
      <c r="AG577" s="4"/>
      <c r="AH577" s="4"/>
      <c r="AI577" s="4"/>
      <c r="AJ577" s="4"/>
    </row>
    <row r="578" spans="1:36" ht="15.75" customHeight="1">
      <c r="A578" s="4">
        <v>0</v>
      </c>
      <c r="B578" s="4">
        <v>44</v>
      </c>
      <c r="C578" s="4">
        <v>3</v>
      </c>
      <c r="D578" s="4">
        <v>1</v>
      </c>
      <c r="E578" s="4">
        <v>15</v>
      </c>
      <c r="F578" s="4">
        <v>0</v>
      </c>
      <c r="G578" s="4">
        <v>0</v>
      </c>
      <c r="H578" s="4">
        <v>0</v>
      </c>
      <c r="I578" s="4">
        <v>242</v>
      </c>
      <c r="J578" s="4">
        <v>135</v>
      </c>
      <c r="K578" s="4">
        <v>89</v>
      </c>
      <c r="L578" s="4">
        <v>23.29</v>
      </c>
      <c r="M578" s="4">
        <v>70</v>
      </c>
      <c r="N578" s="4">
        <v>77</v>
      </c>
      <c r="O578" s="4">
        <v>0</v>
      </c>
      <c r="P578" s="5">
        <f>$AI$9+SUMPRODUCT($A578*$AI$10+$B578*$AI$11+$C578*$AI$12+$D578*$AI$13+$E578*$AI$14+$F578*$AI$15+$G578*$AI$16+$H578*$AI$17+$I578*$AI$18+$J578*$AI$19+$K578*$AI$20+$L578*$AI$21+$M578*$AI$22+$N578*$AI$24)</f>
        <v>-2.5850150819000008</v>
      </c>
      <c r="Q578" s="4">
        <f t="shared" si="223"/>
        <v>7.5394942493569664E-2</v>
      </c>
      <c r="R578" s="4">
        <f t="shared" si="224"/>
        <v>0.15078988498713933</v>
      </c>
      <c r="S578" s="4">
        <f t="shared" si="225"/>
        <v>0.8492101150128607</v>
      </c>
      <c r="T578" s="4">
        <f t="shared" si="226"/>
        <v>-7.0984841557254527E-2</v>
      </c>
      <c r="U578" s="4">
        <f>IF($R578&gt;$X$15,1,0)</f>
        <v>0</v>
      </c>
      <c r="V578" s="4"/>
      <c r="W578" s="4"/>
      <c r="X578" s="4"/>
      <c r="Y578" s="4"/>
      <c r="Z578" s="4"/>
      <c r="AA578" s="4"/>
      <c r="AB578" s="4"/>
      <c r="AC578" s="4"/>
      <c r="AD578" s="4"/>
      <c r="AE578" s="4"/>
      <c r="AF578" s="4"/>
      <c r="AG578" s="4"/>
      <c r="AH578" s="4"/>
      <c r="AI578" s="4"/>
      <c r="AJ578" s="4"/>
    </row>
    <row r="579" spans="1:36" ht="15.75" customHeight="1">
      <c r="A579" s="4">
        <v>0</v>
      </c>
      <c r="B579" s="4">
        <v>49</v>
      </c>
      <c r="C579" s="4">
        <v>3</v>
      </c>
      <c r="D579" s="4">
        <v>1</v>
      </c>
      <c r="E579" s="4">
        <v>3</v>
      </c>
      <c r="F579" s="4">
        <v>0</v>
      </c>
      <c r="G579" s="4">
        <v>0</v>
      </c>
      <c r="H579" s="4">
        <v>0</v>
      </c>
      <c r="I579" s="4">
        <v>247</v>
      </c>
      <c r="J579" s="4">
        <v>121</v>
      </c>
      <c r="K579" s="4">
        <v>82</v>
      </c>
      <c r="L579" s="4">
        <v>29.07</v>
      </c>
      <c r="M579" s="4">
        <v>72</v>
      </c>
      <c r="N579" s="4">
        <v>69</v>
      </c>
      <c r="O579" s="4">
        <v>0</v>
      </c>
      <c r="P579" s="5">
        <f>$AI$9+SUMPRODUCT($A579*$AI$10+$B579*$AI$11+$C579*$AI$12+$D579*$AI$13+$E579*$AI$14+$F579*$AI$15+$G579*$AI$16+$H579*$AI$17+$I579*$AI$18+$J579*$AI$19+$K579*$AI$20+$L579*$AI$21+$M579*$AI$22+$N579*$AI$24)</f>
        <v>-2.683883787700001</v>
      </c>
      <c r="Q579" s="4">
        <f t="shared" si="223"/>
        <v>6.8297385847407299E-2</v>
      </c>
      <c r="R579" s="4">
        <f t="shared" si="224"/>
        <v>0.1365947716948146</v>
      </c>
      <c r="S579" s="4">
        <f t="shared" si="225"/>
        <v>0.8634052283051854</v>
      </c>
      <c r="T579" s="4">
        <f t="shared" si="226"/>
        <v>-6.3785325824276429E-2</v>
      </c>
      <c r="U579" s="4">
        <f>IF($R579&gt;$X$15,1,0)</f>
        <v>0</v>
      </c>
      <c r="V579" s="4"/>
      <c r="W579" s="4"/>
      <c r="X579" s="4"/>
      <c r="Y579" s="4"/>
      <c r="Z579" s="4"/>
      <c r="AA579" s="4"/>
      <c r="AB579" s="4"/>
      <c r="AC579" s="4"/>
      <c r="AD579" s="4"/>
      <c r="AE579" s="4"/>
      <c r="AF579" s="4"/>
      <c r="AG579" s="4"/>
      <c r="AH579" s="4"/>
      <c r="AI579" s="4"/>
      <c r="AJ579" s="4"/>
    </row>
    <row r="580" spans="1:36" ht="15.75" customHeight="1">
      <c r="A580" s="4">
        <v>1</v>
      </c>
      <c r="B580" s="4">
        <v>50</v>
      </c>
      <c r="C580" s="4">
        <v>1</v>
      </c>
      <c r="D580" s="4">
        <v>0</v>
      </c>
      <c r="E580" s="4">
        <v>0</v>
      </c>
      <c r="F580" s="4">
        <v>0</v>
      </c>
      <c r="G580" s="4">
        <v>0</v>
      </c>
      <c r="H580" s="4">
        <v>1</v>
      </c>
      <c r="I580" s="4">
        <v>230</v>
      </c>
      <c r="J580" s="4">
        <v>133</v>
      </c>
      <c r="K580" s="4">
        <v>91</v>
      </c>
      <c r="L580" s="4">
        <v>25.74</v>
      </c>
      <c r="M580" s="4">
        <v>72</v>
      </c>
      <c r="N580" s="4">
        <v>70</v>
      </c>
      <c r="O580" s="4">
        <v>0</v>
      </c>
      <c r="P580" s="5">
        <f>$AI$9+SUMPRODUCT($A580*$AI$10+$B580*$AI$11+$C580*$AI$12+$D580*$AI$13+$E580*$AI$14+$F580*$AI$15+$G580*$AI$16+$H580*$AI$17+$I580*$AI$18+$J580*$AI$19+$K580*$AI$20+$L580*$AI$21+$M580*$AI$22+$N580*$AI$24)</f>
        <v>-1.7665482114000017</v>
      </c>
      <c r="Q580" s="4">
        <f t="shared" si="223"/>
        <v>0.17092195820855208</v>
      </c>
      <c r="R580" s="4">
        <f t="shared" si="224"/>
        <v>0.34184391641710415</v>
      </c>
      <c r="S580" s="4">
        <f t="shared" si="225"/>
        <v>0.6581560835828959</v>
      </c>
      <c r="T580" s="4">
        <f t="shared" si="226"/>
        <v>-0.1816711000026365</v>
      </c>
      <c r="U580" s="4">
        <f>IF($R580&gt;$X$15,1,0)</f>
        <v>0</v>
      </c>
      <c r="V580" s="4"/>
      <c r="W580" s="4"/>
      <c r="X580" s="4"/>
      <c r="Y580" s="4"/>
      <c r="Z580" s="4"/>
      <c r="AA580" s="4"/>
      <c r="AB580" s="4"/>
      <c r="AC580" s="4"/>
      <c r="AD580" s="4"/>
      <c r="AE580" s="4"/>
      <c r="AF580" s="4"/>
      <c r="AG580" s="4"/>
      <c r="AH580" s="4"/>
      <c r="AI580" s="4"/>
      <c r="AJ580" s="4"/>
    </row>
    <row r="581" spans="1:36" ht="15.75" customHeight="1">
      <c r="A581" s="4">
        <v>0</v>
      </c>
      <c r="B581" s="4">
        <v>47</v>
      </c>
      <c r="C581" s="4">
        <v>2</v>
      </c>
      <c r="D581" s="4">
        <v>0</v>
      </c>
      <c r="E581" s="4">
        <v>0</v>
      </c>
      <c r="F581" s="4">
        <v>0</v>
      </c>
      <c r="G581" s="4">
        <v>0</v>
      </c>
      <c r="H581" s="4">
        <v>0</v>
      </c>
      <c r="I581" s="4">
        <v>223</v>
      </c>
      <c r="J581" s="4">
        <v>120</v>
      </c>
      <c r="K581" s="4">
        <v>74</v>
      </c>
      <c r="L581" s="4">
        <v>20.27</v>
      </c>
      <c r="M581" s="4">
        <v>80</v>
      </c>
      <c r="N581" s="4">
        <v>76</v>
      </c>
      <c r="O581" s="4">
        <v>0</v>
      </c>
      <c r="P581" s="5">
        <f>$AI$9+SUMPRODUCT($A581*$AI$10+$B581*$AI$11+$C581*$AI$12+$D581*$AI$13+$E581*$AI$14+$F581*$AI$15+$G581*$AI$16+$H581*$AI$17+$I581*$AI$18+$J581*$AI$19+$K581*$AI$20+$L581*$AI$21+$M581*$AI$22+$N581*$AI$24)</f>
        <v>-2.9596415697000005</v>
      </c>
      <c r="Q581" s="4">
        <f t="shared" si="223"/>
        <v>5.1837493971798654E-2</v>
      </c>
      <c r="R581" s="4">
        <f t="shared" si="224"/>
        <v>0.10367498794359731</v>
      </c>
      <c r="S581" s="4">
        <f t="shared" si="225"/>
        <v>0.89632501205640269</v>
      </c>
      <c r="T581" s="4">
        <f t="shared" si="226"/>
        <v>-4.7534484368538465E-2</v>
      </c>
      <c r="U581" s="4">
        <f>IF($R581&gt;$X$15,1,0)</f>
        <v>0</v>
      </c>
      <c r="V581" s="4"/>
      <c r="W581" s="4"/>
      <c r="X581" s="4"/>
      <c r="Y581" s="4"/>
      <c r="Z581" s="4"/>
      <c r="AA581" s="4"/>
      <c r="AB581" s="4"/>
      <c r="AC581" s="4"/>
      <c r="AD581" s="4"/>
      <c r="AE581" s="4"/>
      <c r="AF581" s="4"/>
      <c r="AG581" s="4"/>
      <c r="AH581" s="4"/>
      <c r="AI581" s="4"/>
      <c r="AJ581" s="4"/>
    </row>
    <row r="582" spans="1:36" ht="15.75" customHeight="1">
      <c r="A582" s="4">
        <v>0</v>
      </c>
      <c r="B582" s="4">
        <v>63</v>
      </c>
      <c r="C582" s="4">
        <v>4</v>
      </c>
      <c r="D582" s="4">
        <v>0</v>
      </c>
      <c r="E582" s="4">
        <v>0</v>
      </c>
      <c r="F582" s="4">
        <v>0</v>
      </c>
      <c r="G582" s="4">
        <v>0</v>
      </c>
      <c r="H582" s="4">
        <v>1</v>
      </c>
      <c r="I582" s="4">
        <v>263</v>
      </c>
      <c r="J582" s="4">
        <v>150</v>
      </c>
      <c r="K582" s="4">
        <v>96.5</v>
      </c>
      <c r="L582" s="4">
        <v>24.85</v>
      </c>
      <c r="M582" s="4">
        <v>72</v>
      </c>
      <c r="N582" s="4">
        <v>75</v>
      </c>
      <c r="O582" s="4">
        <v>1</v>
      </c>
      <c r="P582" s="5">
        <f>$AI$9+SUMPRODUCT($A582*$AI$10+$B582*$AI$11+$C582*$AI$12+$D582*$AI$13+$E582*$AI$14+$F582*$AI$15+$G582*$AI$16+$H582*$AI$17+$I582*$AI$18+$J582*$AI$19+$K582*$AI$20+$L582*$AI$21+$M582*$AI$22+$N582*$AI$24)</f>
        <v>-1.2932343035000011</v>
      </c>
      <c r="Q582" s="4">
        <f t="shared" si="223"/>
        <v>0.27438191204677215</v>
      </c>
      <c r="R582" s="4">
        <f t="shared" si="224"/>
        <v>0.54876382409354429</v>
      </c>
      <c r="S582" s="4">
        <f t="shared" si="225"/>
        <v>0.54876382409354429</v>
      </c>
      <c r="T582" s="4">
        <f t="shared" si="226"/>
        <v>-0.26061452615406455</v>
      </c>
      <c r="U582" s="4">
        <f>IF($R582&gt;$X$15,1,0)</f>
        <v>1</v>
      </c>
      <c r="V582" s="4"/>
      <c r="W582" s="4"/>
      <c r="X582" s="4"/>
      <c r="Y582" s="4"/>
      <c r="Z582" s="4"/>
      <c r="AA582" s="4"/>
      <c r="AB582" s="4"/>
      <c r="AC582" s="4"/>
      <c r="AD582" s="4"/>
      <c r="AE582" s="4"/>
      <c r="AF582" s="4"/>
      <c r="AG582" s="4"/>
      <c r="AH582" s="4"/>
      <c r="AI582" s="4"/>
      <c r="AJ582" s="4"/>
    </row>
    <row r="583" spans="1:36" ht="15.75" customHeight="1">
      <c r="A583" s="4">
        <v>0</v>
      </c>
      <c r="B583" s="4">
        <v>39</v>
      </c>
      <c r="C583" s="4">
        <v>3</v>
      </c>
      <c r="D583" s="4">
        <v>1</v>
      </c>
      <c r="E583" s="4">
        <v>30</v>
      </c>
      <c r="F583" s="4">
        <v>0</v>
      </c>
      <c r="G583" s="4">
        <v>0</v>
      </c>
      <c r="H583" s="4">
        <v>1</v>
      </c>
      <c r="I583" s="4">
        <v>277</v>
      </c>
      <c r="J583" s="4">
        <v>148</v>
      </c>
      <c r="K583" s="4">
        <v>100</v>
      </c>
      <c r="L583" s="4">
        <v>24.12</v>
      </c>
      <c r="M583" s="4">
        <v>85</v>
      </c>
      <c r="N583" s="4">
        <v>72</v>
      </c>
      <c r="O583" s="4">
        <v>0</v>
      </c>
      <c r="P583" s="5">
        <f>$AI$9+SUMPRODUCT($A583*$AI$10+$B583*$AI$11+$C583*$AI$12+$D583*$AI$13+$E583*$AI$14+$F583*$AI$15+$G583*$AI$16+$H583*$AI$17+$I583*$AI$18+$J583*$AI$19+$K583*$AI$20+$L583*$AI$21+$M583*$AI$22+$N583*$AI$24)</f>
        <v>-2.2424089832000007</v>
      </c>
      <c r="Q583" s="4">
        <f t="shared" si="223"/>
        <v>0.10620235628280973</v>
      </c>
      <c r="R583" s="4">
        <f t="shared" si="224"/>
        <v>0.21240471256561946</v>
      </c>
      <c r="S583" s="4">
        <f t="shared" si="225"/>
        <v>0.78759528743438056</v>
      </c>
      <c r="T583" s="4">
        <f t="shared" si="226"/>
        <v>-0.10369689112123166</v>
      </c>
      <c r="U583" s="4">
        <f>IF($R583&gt;$X$15,1,0)</f>
        <v>0</v>
      </c>
      <c r="V583" s="4"/>
      <c r="W583" s="4"/>
      <c r="X583" s="4"/>
      <c r="Y583" s="4"/>
      <c r="Z583" s="4"/>
      <c r="AA583" s="4"/>
      <c r="AB583" s="4"/>
      <c r="AC583" s="4"/>
      <c r="AD583" s="4"/>
      <c r="AE583" s="4"/>
      <c r="AF583" s="4"/>
      <c r="AG583" s="4"/>
      <c r="AH583" s="4"/>
      <c r="AI583" s="4"/>
      <c r="AJ583" s="4"/>
    </row>
    <row r="584" spans="1:36" ht="15.75" customHeight="1">
      <c r="A584" s="4">
        <v>1</v>
      </c>
      <c r="B584" s="4">
        <v>43</v>
      </c>
      <c r="C584" s="4">
        <v>1</v>
      </c>
      <c r="D584" s="4">
        <v>1</v>
      </c>
      <c r="E584" s="4">
        <v>43</v>
      </c>
      <c r="F584" s="4">
        <v>0</v>
      </c>
      <c r="G584" s="4">
        <v>0</v>
      </c>
      <c r="H584" s="4">
        <v>0</v>
      </c>
      <c r="I584" s="4">
        <v>215</v>
      </c>
      <c r="J584" s="4">
        <v>122</v>
      </c>
      <c r="K584" s="4">
        <v>76</v>
      </c>
      <c r="L584" s="4">
        <v>26.84</v>
      </c>
      <c r="M584" s="4">
        <v>85</v>
      </c>
      <c r="N584" s="4">
        <v>74</v>
      </c>
      <c r="O584" s="4">
        <v>0</v>
      </c>
      <c r="P584" s="5">
        <f>$AI$9+SUMPRODUCT($A584*$AI$10+$B584*$AI$11+$C584*$AI$12+$D584*$AI$13+$E584*$AI$14+$F584*$AI$15+$G584*$AI$16+$H584*$AI$17+$I584*$AI$18+$J584*$AI$19+$K584*$AI$20+$L584*$AI$21+$M584*$AI$22+$N584*$AI$24)</f>
        <v>-1.7519889024000008</v>
      </c>
      <c r="Q584" s="4">
        <f t="shared" si="223"/>
        <v>0.17342866751114935</v>
      </c>
      <c r="R584" s="4">
        <f t="shared" si="224"/>
        <v>0.34685733502229871</v>
      </c>
      <c r="S584" s="4">
        <f t="shared" si="225"/>
        <v>0.65314266497770124</v>
      </c>
      <c r="T584" s="4">
        <f t="shared" si="226"/>
        <v>-0.18499194606746802</v>
      </c>
      <c r="U584" s="4">
        <f>IF($R584&gt;$X$15,1,0)</f>
        <v>0</v>
      </c>
      <c r="V584" s="4"/>
      <c r="W584" s="4"/>
      <c r="X584" s="4"/>
      <c r="Y584" s="4"/>
      <c r="Z584" s="4"/>
      <c r="AA584" s="4"/>
      <c r="AB584" s="4"/>
      <c r="AC584" s="4"/>
      <c r="AD584" s="4"/>
      <c r="AE584" s="4"/>
      <c r="AF584" s="4"/>
      <c r="AG584" s="4"/>
      <c r="AH584" s="4"/>
      <c r="AI584" s="4"/>
      <c r="AJ584" s="4"/>
    </row>
    <row r="585" spans="1:36" ht="15.75" hidden="1" customHeight="1">
      <c r="A585" s="4">
        <v>0</v>
      </c>
      <c r="B585" s="4">
        <v>59</v>
      </c>
      <c r="C585" s="4">
        <v>2</v>
      </c>
      <c r="D585" s="4">
        <v>0</v>
      </c>
      <c r="E585" s="4">
        <v>0</v>
      </c>
      <c r="F585" s="4">
        <v>0</v>
      </c>
      <c r="G585" s="4">
        <v>0</v>
      </c>
      <c r="H585" s="4">
        <v>1</v>
      </c>
      <c r="I585" s="4">
        <v>320</v>
      </c>
      <c r="J585" s="4">
        <v>182</v>
      </c>
      <c r="K585" s="4">
        <v>98</v>
      </c>
      <c r="L585" s="4">
        <v>30.28</v>
      </c>
      <c r="M585" s="4">
        <v>88</v>
      </c>
      <c r="N585" s="3" t="s">
        <v>56</v>
      </c>
      <c r="O585" s="4">
        <v>1</v>
      </c>
      <c r="P585" s="4"/>
      <c r="Q585" s="4"/>
      <c r="R585" s="4"/>
      <c r="S585" s="4"/>
      <c r="T585" s="4"/>
      <c r="U585" s="4"/>
      <c r="V585" s="4"/>
      <c r="W585" s="4"/>
      <c r="X585" s="4"/>
      <c r="Y585" s="4"/>
      <c r="Z585" s="4"/>
      <c r="AA585" s="4"/>
      <c r="AB585" s="4"/>
      <c r="AC585" s="4"/>
      <c r="AD585" s="4"/>
      <c r="AE585" s="4"/>
      <c r="AF585" s="4"/>
      <c r="AG585" s="4"/>
      <c r="AH585" s="4"/>
      <c r="AI585" s="4"/>
      <c r="AJ585" s="4"/>
    </row>
    <row r="586" spans="1:36" ht="15.75" hidden="1" customHeight="1">
      <c r="A586" s="4">
        <v>0</v>
      </c>
      <c r="B586" s="4">
        <v>37</v>
      </c>
      <c r="C586" s="4">
        <v>2</v>
      </c>
      <c r="D586" s="4">
        <v>1</v>
      </c>
      <c r="E586" s="4">
        <v>30</v>
      </c>
      <c r="F586" s="4">
        <v>0</v>
      </c>
      <c r="G586" s="4">
        <v>0</v>
      </c>
      <c r="H586" s="4">
        <v>0</v>
      </c>
      <c r="I586" s="3" t="s">
        <v>56</v>
      </c>
      <c r="J586" s="4">
        <v>115</v>
      </c>
      <c r="K586" s="4">
        <v>79</v>
      </c>
      <c r="L586" s="4">
        <v>28.41</v>
      </c>
      <c r="M586" s="4">
        <v>85</v>
      </c>
      <c r="N586" s="3" t="s">
        <v>56</v>
      </c>
      <c r="O586" s="4">
        <v>0</v>
      </c>
      <c r="P586" s="4"/>
      <c r="Q586" s="4"/>
      <c r="R586" s="4"/>
      <c r="S586" s="4"/>
      <c r="T586" s="4"/>
      <c r="U586" s="4"/>
      <c r="V586" s="4"/>
      <c r="W586" s="4"/>
      <c r="X586" s="4"/>
      <c r="Y586" s="4"/>
      <c r="Z586" s="4"/>
      <c r="AA586" s="4"/>
      <c r="AB586" s="4"/>
      <c r="AC586" s="4"/>
      <c r="AD586" s="4"/>
      <c r="AE586" s="4"/>
      <c r="AF586" s="4"/>
      <c r="AG586" s="4"/>
      <c r="AH586" s="4"/>
      <c r="AI586" s="4"/>
      <c r="AJ586" s="4"/>
    </row>
    <row r="587" spans="1:36" ht="15.75" customHeight="1">
      <c r="A587" s="4">
        <v>1</v>
      </c>
      <c r="B587" s="4">
        <v>41</v>
      </c>
      <c r="C587" s="4">
        <v>2</v>
      </c>
      <c r="D587" s="4">
        <v>1</v>
      </c>
      <c r="E587" s="4">
        <v>10</v>
      </c>
      <c r="F587" s="4">
        <v>0</v>
      </c>
      <c r="G587" s="4">
        <v>0</v>
      </c>
      <c r="H587" s="4">
        <v>0</v>
      </c>
      <c r="I587" s="4">
        <v>210</v>
      </c>
      <c r="J587" s="4">
        <v>121.5</v>
      </c>
      <c r="K587" s="4">
        <v>82.5</v>
      </c>
      <c r="L587" s="4">
        <v>23.27</v>
      </c>
      <c r="M587" s="4">
        <v>78</v>
      </c>
      <c r="N587" s="4">
        <v>89</v>
      </c>
      <c r="O587" s="4">
        <v>0</v>
      </c>
      <c r="P587" s="5">
        <f>$AI$9+SUMPRODUCT($A587*$AI$10+$B587*$AI$11+$C587*$AI$12+$D587*$AI$13+$E587*$AI$14+$F587*$AI$15+$G587*$AI$16+$H587*$AI$17+$I587*$AI$18+$J587*$AI$19+$K587*$AI$20+$L587*$AI$21+$M587*$AI$22+$N587*$AI$24)</f>
        <v>-2.4558370196999997</v>
      </c>
      <c r="Q587" s="4">
        <f t="shared" ref="Q587:Q599" si="227">EXP($P587)</f>
        <v>8.5791356324649751E-2</v>
      </c>
      <c r="R587" s="4">
        <f t="shared" ref="R587:R599" si="228">Q587/1+Q587</f>
        <v>0.1715827126492995</v>
      </c>
      <c r="S587" s="4">
        <f t="shared" ref="S587:S599" si="229">IF(O587=1,R587,1-R587)</f>
        <v>0.82841728735070053</v>
      </c>
      <c r="T587" s="4">
        <f t="shared" ref="T587:T599" si="230">LOG($S587)</f>
        <v>-8.1750846858885229E-2</v>
      </c>
      <c r="U587" s="4">
        <f>IF($R587&gt;$X$15,1,0)</f>
        <v>0</v>
      </c>
      <c r="V587" s="4"/>
      <c r="W587" s="4"/>
      <c r="X587" s="4"/>
      <c r="Y587" s="4"/>
      <c r="Z587" s="4"/>
      <c r="AA587" s="4"/>
      <c r="AB587" s="4"/>
      <c r="AC587" s="4"/>
      <c r="AD587" s="4"/>
      <c r="AE587" s="4"/>
      <c r="AF587" s="4"/>
      <c r="AG587" s="4"/>
      <c r="AH587" s="4"/>
      <c r="AI587" s="4"/>
      <c r="AJ587" s="4"/>
    </row>
    <row r="588" spans="1:36" ht="15.75" customHeight="1">
      <c r="A588" s="4">
        <v>1</v>
      </c>
      <c r="B588" s="4">
        <v>59</v>
      </c>
      <c r="C588" s="4">
        <v>1</v>
      </c>
      <c r="D588" s="4">
        <v>0</v>
      </c>
      <c r="E588" s="4">
        <v>0</v>
      </c>
      <c r="F588" s="4">
        <v>0</v>
      </c>
      <c r="G588" s="4">
        <v>0</v>
      </c>
      <c r="H588" s="4">
        <v>0</v>
      </c>
      <c r="I588" s="4">
        <v>300</v>
      </c>
      <c r="J588" s="4">
        <v>163</v>
      </c>
      <c r="K588" s="4">
        <v>78</v>
      </c>
      <c r="L588" s="4">
        <v>28.83</v>
      </c>
      <c r="M588" s="4">
        <v>53</v>
      </c>
      <c r="N588" s="4">
        <v>95</v>
      </c>
      <c r="O588" s="4">
        <v>1</v>
      </c>
      <c r="P588" s="5">
        <f>$AI$9+SUMPRODUCT($A588*$AI$10+$B588*$AI$11+$C588*$AI$12+$D588*$AI$13+$E588*$AI$14+$F588*$AI$15+$G588*$AI$16+$H588*$AI$17+$I588*$AI$18+$J588*$AI$19+$K588*$AI$20+$L588*$AI$21+$M588*$AI$22+$N588*$AI$24)</f>
        <v>-0.4861817313000012</v>
      </c>
      <c r="Q588" s="4">
        <f t="shared" si="227"/>
        <v>0.61497003785339077</v>
      </c>
      <c r="R588" s="4">
        <f t="shared" si="228"/>
        <v>1.2299400757067815</v>
      </c>
      <c r="S588" s="4">
        <f t="shared" si="229"/>
        <v>1.2299400757067815</v>
      </c>
      <c r="T588" s="4">
        <f t="shared" si="230"/>
        <v>8.9883952558221208E-2</v>
      </c>
      <c r="U588" s="4">
        <f>IF($R588&gt;$X$15,1,0)</f>
        <v>1</v>
      </c>
      <c r="V588" s="4"/>
      <c r="W588" s="4"/>
      <c r="X588" s="4"/>
      <c r="Y588" s="4"/>
      <c r="Z588" s="4"/>
      <c r="AA588" s="4"/>
      <c r="AB588" s="4"/>
      <c r="AC588" s="4"/>
      <c r="AD588" s="4"/>
      <c r="AE588" s="4"/>
      <c r="AF588" s="4"/>
      <c r="AG588" s="4"/>
      <c r="AH588" s="4"/>
      <c r="AI588" s="4"/>
      <c r="AJ588" s="4"/>
    </row>
    <row r="589" spans="1:36" ht="15.75" customHeight="1">
      <c r="A589" s="4">
        <v>0</v>
      </c>
      <c r="B589" s="4">
        <v>51</v>
      </c>
      <c r="C589" s="4">
        <v>1</v>
      </c>
      <c r="D589" s="4">
        <v>0</v>
      </c>
      <c r="E589" s="4">
        <v>0</v>
      </c>
      <c r="F589" s="4">
        <v>0</v>
      </c>
      <c r="G589" s="4">
        <v>0</v>
      </c>
      <c r="H589" s="4">
        <v>1</v>
      </c>
      <c r="I589" s="4">
        <v>287</v>
      </c>
      <c r="J589" s="4">
        <v>139</v>
      </c>
      <c r="K589" s="4">
        <v>92</v>
      </c>
      <c r="L589" s="4">
        <v>37.479999999999997</v>
      </c>
      <c r="M589" s="4">
        <v>75</v>
      </c>
      <c r="N589" s="4">
        <v>74</v>
      </c>
      <c r="O589" s="4">
        <v>1</v>
      </c>
      <c r="P589" s="5">
        <f>$AI$9+SUMPRODUCT($A589*$AI$10+$B589*$AI$11+$C589*$AI$12+$D589*$AI$13+$E589*$AI$14+$F589*$AI$15+$G589*$AI$16+$H589*$AI$17+$I589*$AI$18+$J589*$AI$19+$K589*$AI$20+$L589*$AI$21+$M589*$AI$22+$N589*$AI$24)</f>
        <v>-1.939519132800001</v>
      </c>
      <c r="Q589" s="4">
        <f t="shared" si="227"/>
        <v>0.14377306891089145</v>
      </c>
      <c r="R589" s="4">
        <f t="shared" si="228"/>
        <v>0.2875461378217829</v>
      </c>
      <c r="S589" s="4">
        <f t="shared" si="229"/>
        <v>0.2875461378217829</v>
      </c>
      <c r="T589" s="4">
        <f t="shared" si="230"/>
        <v>-0.5412924612568395</v>
      </c>
      <c r="U589" s="4">
        <f>IF($R589&gt;$X$15,1,0)</f>
        <v>0</v>
      </c>
      <c r="V589" s="4"/>
      <c r="W589" s="4"/>
      <c r="X589" s="4"/>
      <c r="Y589" s="4"/>
      <c r="Z589" s="4"/>
      <c r="AA589" s="4"/>
      <c r="AB589" s="4"/>
      <c r="AC589" s="4"/>
      <c r="AD589" s="4"/>
      <c r="AE589" s="4"/>
      <c r="AF589" s="4"/>
      <c r="AG589" s="4"/>
      <c r="AH589" s="4"/>
      <c r="AI589" s="4"/>
      <c r="AJ589" s="4"/>
    </row>
    <row r="590" spans="1:36" ht="15.75" customHeight="1">
      <c r="A590" s="4">
        <v>1</v>
      </c>
      <c r="B590" s="4">
        <v>62</v>
      </c>
      <c r="C590" s="4">
        <v>1</v>
      </c>
      <c r="D590" s="4">
        <v>1</v>
      </c>
      <c r="E590" s="4">
        <v>3</v>
      </c>
      <c r="F590" s="4">
        <v>0</v>
      </c>
      <c r="G590" s="4">
        <v>0</v>
      </c>
      <c r="H590" s="4">
        <v>0</v>
      </c>
      <c r="I590" s="4">
        <v>234</v>
      </c>
      <c r="J590" s="4">
        <v>117</v>
      </c>
      <c r="K590" s="4">
        <v>80</v>
      </c>
      <c r="L590" s="4">
        <v>26.97</v>
      </c>
      <c r="M590" s="4">
        <v>78</v>
      </c>
      <c r="N590" s="4">
        <v>67</v>
      </c>
      <c r="O590" s="4">
        <v>0</v>
      </c>
      <c r="P590" s="5">
        <f>$AI$9+SUMPRODUCT($A590*$AI$10+$B590*$AI$11+$C590*$AI$12+$D590*$AI$13+$E590*$AI$14+$F590*$AI$15+$G590*$AI$16+$H590*$AI$17+$I590*$AI$18+$J590*$AI$19+$K590*$AI$20+$L590*$AI$21+$M590*$AI$22+$N590*$AI$24)</f>
        <v>-1.3398622267000011</v>
      </c>
      <c r="Q590" s="4">
        <f t="shared" si="227"/>
        <v>0.26188174640740031</v>
      </c>
      <c r="R590" s="4">
        <f t="shared" si="228"/>
        <v>0.52376349281480061</v>
      </c>
      <c r="S590" s="4">
        <f t="shared" si="229"/>
        <v>0.47623650718519939</v>
      </c>
      <c r="T590" s="4">
        <f t="shared" si="230"/>
        <v>-0.32217731564813251</v>
      </c>
      <c r="U590" s="4">
        <f>IF($R590&gt;$X$15,1,0)</f>
        <v>1</v>
      </c>
      <c r="V590" s="4"/>
      <c r="W590" s="4"/>
      <c r="X590" s="4"/>
      <c r="Y590" s="4"/>
      <c r="Z590" s="4"/>
      <c r="AA590" s="4"/>
      <c r="AB590" s="4"/>
      <c r="AC590" s="4"/>
      <c r="AD590" s="4"/>
      <c r="AE590" s="4"/>
      <c r="AF590" s="4"/>
      <c r="AG590" s="4"/>
      <c r="AH590" s="4"/>
      <c r="AI590" s="4"/>
      <c r="AJ590" s="4"/>
    </row>
    <row r="591" spans="1:36" ht="15.75" customHeight="1">
      <c r="A591" s="4">
        <v>0</v>
      </c>
      <c r="B591" s="4">
        <v>51</v>
      </c>
      <c r="C591" s="4">
        <v>2</v>
      </c>
      <c r="D591" s="4">
        <v>1</v>
      </c>
      <c r="E591" s="4">
        <v>18</v>
      </c>
      <c r="F591" s="4">
        <v>0</v>
      </c>
      <c r="G591" s="4">
        <v>0</v>
      </c>
      <c r="H591" s="4">
        <v>1</v>
      </c>
      <c r="I591" s="4">
        <v>176</v>
      </c>
      <c r="J591" s="4">
        <v>146</v>
      </c>
      <c r="K591" s="4">
        <v>94</v>
      </c>
      <c r="L591" s="4">
        <v>27.42</v>
      </c>
      <c r="M591" s="4">
        <v>80</v>
      </c>
      <c r="N591" s="4">
        <v>85</v>
      </c>
      <c r="O591" s="4">
        <v>0</v>
      </c>
      <c r="P591" s="5">
        <f>$AI$9+SUMPRODUCT($A591*$AI$10+$B591*$AI$11+$C591*$AI$12+$D591*$AI$13+$E591*$AI$14+$F591*$AI$15+$G591*$AI$16+$H591*$AI$17+$I591*$AI$18+$J591*$AI$19+$K591*$AI$20+$L591*$AI$21+$M591*$AI$22+$N591*$AI$24)</f>
        <v>-1.7557047462000011</v>
      </c>
      <c r="Q591" s="4">
        <f t="shared" si="227"/>
        <v>0.17278542949835196</v>
      </c>
      <c r="R591" s="4">
        <f t="shared" si="228"/>
        <v>0.34557085899670392</v>
      </c>
      <c r="S591" s="4">
        <f t="shared" si="229"/>
        <v>0.65442914100329608</v>
      </c>
      <c r="T591" s="4">
        <f t="shared" si="230"/>
        <v>-0.18413737025490184</v>
      </c>
      <c r="U591" s="4">
        <f>IF($R591&gt;$X$15,1,0)</f>
        <v>0</v>
      </c>
      <c r="V591" s="4"/>
      <c r="W591" s="4"/>
      <c r="X591" s="4"/>
      <c r="Y591" s="4"/>
      <c r="Z591" s="4"/>
      <c r="AA591" s="4"/>
      <c r="AB591" s="4"/>
      <c r="AC591" s="4"/>
      <c r="AD591" s="4"/>
      <c r="AE591" s="4"/>
      <c r="AF591" s="4"/>
      <c r="AG591" s="4"/>
      <c r="AH591" s="4"/>
      <c r="AI591" s="4"/>
      <c r="AJ591" s="4"/>
    </row>
    <row r="592" spans="1:36" ht="15.75" customHeight="1">
      <c r="A592" s="4">
        <v>0</v>
      </c>
      <c r="B592" s="4">
        <v>46</v>
      </c>
      <c r="C592" s="4">
        <v>4</v>
      </c>
      <c r="D592" s="4">
        <v>1</v>
      </c>
      <c r="E592" s="4">
        <v>5</v>
      </c>
      <c r="F592" s="4">
        <v>0</v>
      </c>
      <c r="G592" s="4">
        <v>0</v>
      </c>
      <c r="H592" s="4">
        <v>0</v>
      </c>
      <c r="I592" s="4">
        <v>240</v>
      </c>
      <c r="J592" s="4">
        <v>125</v>
      </c>
      <c r="K592" s="4">
        <v>74</v>
      </c>
      <c r="L592" s="4">
        <v>22.89</v>
      </c>
      <c r="M592" s="4">
        <v>87</v>
      </c>
      <c r="N592" s="4">
        <v>76</v>
      </c>
      <c r="O592" s="4">
        <v>0</v>
      </c>
      <c r="P592" s="5">
        <f>$AI$9+SUMPRODUCT($A592*$AI$10+$B592*$AI$11+$C592*$AI$12+$D592*$AI$13+$E592*$AI$14+$F592*$AI$15+$G592*$AI$16+$H592*$AI$17+$I592*$AI$18+$J592*$AI$19+$K592*$AI$20+$L592*$AI$21+$M592*$AI$22+$N592*$AI$24)</f>
        <v>-2.8465244279000004</v>
      </c>
      <c r="Q592" s="4">
        <f t="shared" si="227"/>
        <v>5.8045712755888185E-2</v>
      </c>
      <c r="R592" s="4">
        <f t="shared" si="228"/>
        <v>0.11609142551177637</v>
      </c>
      <c r="S592" s="4">
        <f t="shared" si="229"/>
        <v>0.88390857448822358</v>
      </c>
      <c r="T592" s="4">
        <f t="shared" si="230"/>
        <v>-5.3592653141494459E-2</v>
      </c>
      <c r="U592" s="4">
        <f>IF($R592&gt;$X$15,1,0)</f>
        <v>0</v>
      </c>
      <c r="V592" s="4"/>
      <c r="W592" s="4"/>
      <c r="X592" s="4"/>
      <c r="Y592" s="4"/>
      <c r="Z592" s="4"/>
      <c r="AA592" s="4"/>
      <c r="AB592" s="4"/>
      <c r="AC592" s="4"/>
      <c r="AD592" s="4"/>
      <c r="AE592" s="4"/>
      <c r="AF592" s="4"/>
      <c r="AG592" s="4"/>
      <c r="AH592" s="4"/>
      <c r="AI592" s="4"/>
      <c r="AJ592" s="4"/>
    </row>
    <row r="593" spans="1:36" ht="15.75" customHeight="1">
      <c r="A593" s="4">
        <v>1</v>
      </c>
      <c r="B593" s="4">
        <v>37</v>
      </c>
      <c r="C593" s="4">
        <v>1</v>
      </c>
      <c r="D593" s="4">
        <v>0</v>
      </c>
      <c r="E593" s="4">
        <v>0</v>
      </c>
      <c r="F593" s="4">
        <v>0</v>
      </c>
      <c r="G593" s="4">
        <v>0</v>
      </c>
      <c r="H593" s="4">
        <v>0</v>
      </c>
      <c r="I593" s="4">
        <v>300</v>
      </c>
      <c r="J593" s="4">
        <v>118.5</v>
      </c>
      <c r="K593" s="4">
        <v>85.5</v>
      </c>
      <c r="L593" s="4">
        <v>25.83</v>
      </c>
      <c r="M593" s="4">
        <v>68</v>
      </c>
      <c r="N593" s="4">
        <v>82</v>
      </c>
      <c r="O593" s="4">
        <v>0</v>
      </c>
      <c r="P593" s="5">
        <f>$AI$9+SUMPRODUCT($A593*$AI$10+$B593*$AI$11+$C593*$AI$12+$D593*$AI$13+$E593*$AI$14+$F593*$AI$15+$G593*$AI$16+$H593*$AI$17+$I593*$AI$18+$J593*$AI$19+$K593*$AI$20+$L593*$AI$21+$M593*$AI$22+$N593*$AI$24)</f>
        <v>-2.7629435113000014</v>
      </c>
      <c r="Q593" s="4">
        <f t="shared" si="227"/>
        <v>6.310574224357926E-2</v>
      </c>
      <c r="R593" s="4">
        <f t="shared" si="228"/>
        <v>0.12621148448715852</v>
      </c>
      <c r="S593" s="4">
        <f t="shared" si="229"/>
        <v>0.87378851551284153</v>
      </c>
      <c r="T593" s="4">
        <f t="shared" si="230"/>
        <v>-5.8593667662817261E-2</v>
      </c>
      <c r="U593" s="4">
        <f>IF($R593&gt;$X$15,1,0)</f>
        <v>0</v>
      </c>
      <c r="V593" s="4"/>
      <c r="W593" s="4"/>
      <c r="X593" s="4"/>
      <c r="Y593" s="4"/>
      <c r="Z593" s="4"/>
      <c r="AA593" s="4"/>
      <c r="AB593" s="4"/>
      <c r="AC593" s="4"/>
      <c r="AD593" s="4"/>
      <c r="AE593" s="4"/>
      <c r="AF593" s="4"/>
      <c r="AG593" s="4"/>
      <c r="AH593" s="4"/>
      <c r="AI593" s="4"/>
      <c r="AJ593" s="4"/>
    </row>
    <row r="594" spans="1:36" ht="15.75" customHeight="1">
      <c r="A594" s="4">
        <v>0</v>
      </c>
      <c r="B594" s="4">
        <v>60</v>
      </c>
      <c r="C594" s="4">
        <v>1</v>
      </c>
      <c r="D594" s="4">
        <v>0</v>
      </c>
      <c r="E594" s="4">
        <v>0</v>
      </c>
      <c r="F594" s="4">
        <v>0</v>
      </c>
      <c r="G594" s="4">
        <v>0</v>
      </c>
      <c r="H594" s="4">
        <v>1</v>
      </c>
      <c r="I594" s="4">
        <v>258</v>
      </c>
      <c r="J594" s="4">
        <v>142</v>
      </c>
      <c r="K594" s="4">
        <v>87</v>
      </c>
      <c r="L594" s="4">
        <v>32.53</v>
      </c>
      <c r="M594" s="4">
        <v>82</v>
      </c>
      <c r="N594" s="4">
        <v>145</v>
      </c>
      <c r="O594" s="4">
        <v>0</v>
      </c>
      <c r="P594" s="5">
        <f>$AI$9+SUMPRODUCT($A594*$AI$10+$B594*$AI$11+$C594*$AI$12+$D594*$AI$13+$E594*$AI$14+$F594*$AI$15+$G594*$AI$16+$H594*$AI$17+$I594*$AI$18+$J594*$AI$19+$K594*$AI$20+$L594*$AI$21+$M594*$AI$22+$N594*$AI$24)</f>
        <v>-0.90583915830000006</v>
      </c>
      <c r="Q594" s="4">
        <f t="shared" si="227"/>
        <v>0.40420255281910095</v>
      </c>
      <c r="R594" s="4">
        <f t="shared" si="228"/>
        <v>0.80840510563820189</v>
      </c>
      <c r="S594" s="4">
        <f t="shared" si="229"/>
        <v>0.19159489436179811</v>
      </c>
      <c r="T594" s="4">
        <f t="shared" si="230"/>
        <v>-0.71761606822220037</v>
      </c>
      <c r="U594" s="4">
        <f>IF($R594&gt;$X$15,1,0)</f>
        <v>1</v>
      </c>
      <c r="V594" s="4"/>
      <c r="W594" s="4"/>
      <c r="X594" s="4"/>
      <c r="Y594" s="4"/>
      <c r="Z594" s="4"/>
      <c r="AA594" s="4"/>
      <c r="AB594" s="4"/>
      <c r="AC594" s="4"/>
      <c r="AD594" s="4"/>
      <c r="AE594" s="4"/>
      <c r="AF594" s="4"/>
      <c r="AG594" s="4"/>
      <c r="AH594" s="4"/>
      <c r="AI594" s="4"/>
      <c r="AJ594" s="4"/>
    </row>
    <row r="595" spans="1:36" ht="15.75" customHeight="1">
      <c r="A595" s="4">
        <v>1</v>
      </c>
      <c r="B595" s="4">
        <v>52</v>
      </c>
      <c r="C595" s="4">
        <v>2</v>
      </c>
      <c r="D595" s="4">
        <v>1</v>
      </c>
      <c r="E595" s="4">
        <v>20</v>
      </c>
      <c r="F595" s="4">
        <v>0</v>
      </c>
      <c r="G595" s="4">
        <v>0</v>
      </c>
      <c r="H595" s="4">
        <v>0</v>
      </c>
      <c r="I595" s="4">
        <v>215</v>
      </c>
      <c r="J595" s="4">
        <v>98</v>
      </c>
      <c r="K595" s="4">
        <v>65</v>
      </c>
      <c r="L595" s="4">
        <v>20.87</v>
      </c>
      <c r="M595" s="4">
        <v>68</v>
      </c>
      <c r="N595" s="4">
        <v>76</v>
      </c>
      <c r="O595" s="4">
        <v>0</v>
      </c>
      <c r="P595" s="5">
        <f>$AI$9+SUMPRODUCT($A595*$AI$10+$B595*$AI$11+$C595*$AI$12+$D595*$AI$13+$E595*$AI$14+$F595*$AI$15+$G595*$AI$16+$H595*$AI$17+$I595*$AI$18+$J595*$AI$19+$K595*$AI$20+$L595*$AI$21+$M595*$AI$22+$N595*$AI$24)</f>
        <v>-1.9346639156999998</v>
      </c>
      <c r="Q595" s="4">
        <f t="shared" si="227"/>
        <v>0.14447281571029885</v>
      </c>
      <c r="R595" s="4">
        <f t="shared" si="228"/>
        <v>0.2889456314205977</v>
      </c>
      <c r="S595" s="4">
        <f t="shared" si="229"/>
        <v>0.7110543685794023</v>
      </c>
      <c r="T595" s="4">
        <f t="shared" si="230"/>
        <v>-0.14809719101243912</v>
      </c>
      <c r="U595" s="4">
        <f>IF($R595&gt;$X$15,1,0)</f>
        <v>0</v>
      </c>
      <c r="V595" s="4"/>
      <c r="W595" s="4"/>
      <c r="X595" s="4"/>
      <c r="Y595" s="4"/>
      <c r="Z595" s="4"/>
      <c r="AA595" s="4"/>
      <c r="AB595" s="4"/>
      <c r="AC595" s="4"/>
      <c r="AD595" s="4"/>
      <c r="AE595" s="4"/>
      <c r="AF595" s="4"/>
      <c r="AG595" s="4"/>
      <c r="AH595" s="4"/>
      <c r="AI595" s="4"/>
      <c r="AJ595" s="4"/>
    </row>
    <row r="596" spans="1:36" ht="15.75" customHeight="1">
      <c r="A596" s="4">
        <v>1</v>
      </c>
      <c r="B596" s="4">
        <v>40</v>
      </c>
      <c r="C596" s="4">
        <v>2</v>
      </c>
      <c r="D596" s="4">
        <v>1</v>
      </c>
      <c r="E596" s="4">
        <v>30</v>
      </c>
      <c r="F596" s="4">
        <v>0</v>
      </c>
      <c r="G596" s="4">
        <v>0</v>
      </c>
      <c r="H596" s="4">
        <v>0</v>
      </c>
      <c r="I596" s="4">
        <v>197</v>
      </c>
      <c r="J596" s="4">
        <v>116</v>
      </c>
      <c r="K596" s="4">
        <v>73</v>
      </c>
      <c r="L596" s="4">
        <v>24.01</v>
      </c>
      <c r="M596" s="4">
        <v>80</v>
      </c>
      <c r="N596" s="4">
        <v>83</v>
      </c>
      <c r="O596" s="4">
        <v>0</v>
      </c>
      <c r="P596" s="5">
        <f>$AI$9+SUMPRODUCT($A596*$AI$10+$B596*$AI$11+$C596*$AI$12+$D596*$AI$13+$E596*$AI$14+$F596*$AI$15+$G596*$AI$16+$H596*$AI$17+$I596*$AI$18+$J596*$AI$19+$K596*$AI$20+$L596*$AI$21+$M596*$AI$22+$N596*$AI$24)</f>
        <v>-2.2817570310999997</v>
      </c>
      <c r="Q596" s="4">
        <f t="shared" si="227"/>
        <v>0.10210464797463933</v>
      </c>
      <c r="R596" s="4">
        <f t="shared" si="228"/>
        <v>0.20420929594927867</v>
      </c>
      <c r="S596" s="4">
        <f t="shared" si="229"/>
        <v>0.79579070405072128</v>
      </c>
      <c r="T596" s="4">
        <f t="shared" si="230"/>
        <v>-9.9201138327423499E-2</v>
      </c>
      <c r="U596" s="4">
        <f>IF($R596&gt;$X$15,1,0)</f>
        <v>0</v>
      </c>
      <c r="V596" s="4"/>
      <c r="W596" s="4"/>
      <c r="X596" s="4"/>
      <c r="Y596" s="4"/>
      <c r="Z596" s="4"/>
      <c r="AA596" s="4"/>
      <c r="AB596" s="4"/>
      <c r="AC596" s="4"/>
      <c r="AD596" s="4"/>
      <c r="AE596" s="4"/>
      <c r="AF596" s="4"/>
      <c r="AG596" s="4"/>
      <c r="AH596" s="4"/>
      <c r="AI596" s="4"/>
      <c r="AJ596" s="4"/>
    </row>
    <row r="597" spans="1:36" ht="15.75" customHeight="1">
      <c r="A597" s="4">
        <v>0</v>
      </c>
      <c r="B597" s="4">
        <v>52</v>
      </c>
      <c r="C597" s="4">
        <v>1</v>
      </c>
      <c r="D597" s="4">
        <v>1</v>
      </c>
      <c r="E597" s="4">
        <v>3</v>
      </c>
      <c r="F597" s="4">
        <v>0</v>
      </c>
      <c r="G597" s="4">
        <v>0</v>
      </c>
      <c r="H597" s="4">
        <v>1</v>
      </c>
      <c r="I597" s="4">
        <v>210</v>
      </c>
      <c r="J597" s="4">
        <v>185</v>
      </c>
      <c r="K597" s="4">
        <v>114</v>
      </c>
      <c r="L597" s="4">
        <v>27.01</v>
      </c>
      <c r="M597" s="4">
        <v>70</v>
      </c>
      <c r="N597" s="4">
        <v>83</v>
      </c>
      <c r="O597" s="4">
        <v>0</v>
      </c>
      <c r="P597" s="5">
        <f>$AI$9+SUMPRODUCT($A597*$AI$10+$B597*$AI$11+$C597*$AI$12+$D597*$AI$13+$E597*$AI$14+$F597*$AI$15+$G597*$AI$16+$H597*$AI$17+$I597*$AI$18+$J597*$AI$19+$K597*$AI$20+$L597*$AI$21+$M597*$AI$22+$N597*$AI$24)</f>
        <v>-1.3016292311000006</v>
      </c>
      <c r="Q597" s="4">
        <f t="shared" si="227"/>
        <v>0.27208813726808484</v>
      </c>
      <c r="R597" s="4">
        <f t="shared" si="228"/>
        <v>0.54417627453616968</v>
      </c>
      <c r="S597" s="4">
        <f t="shared" si="229"/>
        <v>0.45582372546383032</v>
      </c>
      <c r="T597" s="4">
        <f t="shared" si="230"/>
        <v>-0.34120307369302388</v>
      </c>
      <c r="U597" s="4">
        <f>IF($R597&gt;$X$15,1,0)</f>
        <v>1</v>
      </c>
      <c r="V597" s="4"/>
      <c r="W597" s="4"/>
      <c r="X597" s="4"/>
      <c r="Y597" s="4"/>
      <c r="Z597" s="4"/>
      <c r="AA597" s="4"/>
      <c r="AB597" s="4"/>
      <c r="AC597" s="4"/>
      <c r="AD597" s="4"/>
      <c r="AE597" s="4"/>
      <c r="AF597" s="4"/>
      <c r="AG597" s="4"/>
      <c r="AH597" s="4"/>
      <c r="AI597" s="4"/>
      <c r="AJ597" s="4"/>
    </row>
    <row r="598" spans="1:36" ht="15.75" customHeight="1">
      <c r="A598" s="4">
        <v>0</v>
      </c>
      <c r="B598" s="4">
        <v>45</v>
      </c>
      <c r="C598" s="4">
        <v>1</v>
      </c>
      <c r="D598" s="4">
        <v>0</v>
      </c>
      <c r="E598" s="4">
        <v>0</v>
      </c>
      <c r="F598" s="4">
        <v>0</v>
      </c>
      <c r="G598" s="4">
        <v>0</v>
      </c>
      <c r="H598" s="4">
        <v>0</v>
      </c>
      <c r="I598" s="4">
        <v>220</v>
      </c>
      <c r="J598" s="4">
        <v>126</v>
      </c>
      <c r="K598" s="4">
        <v>82</v>
      </c>
      <c r="L598" s="4">
        <v>23.87</v>
      </c>
      <c r="M598" s="4">
        <v>79</v>
      </c>
      <c r="N598" s="4">
        <v>90</v>
      </c>
      <c r="O598" s="4">
        <v>0</v>
      </c>
      <c r="P598" s="5">
        <f>$AI$9+SUMPRODUCT($A598*$AI$10+$B598*$AI$11+$C598*$AI$12+$D598*$AI$13+$E598*$AI$14+$F598*$AI$15+$G598*$AI$16+$H598*$AI$17+$I598*$AI$18+$J598*$AI$19+$K598*$AI$20+$L598*$AI$21+$M598*$AI$22+$N598*$AI$24)</f>
        <v>-2.8570991157000005</v>
      </c>
      <c r="Q598" s="4">
        <f t="shared" si="227"/>
        <v>5.7435131508195264E-2</v>
      </c>
      <c r="R598" s="4">
        <f t="shared" si="228"/>
        <v>0.11487026301639053</v>
      </c>
      <c r="S598" s="4">
        <f t="shared" si="229"/>
        <v>0.88512973698360953</v>
      </c>
      <c r="T598" s="4">
        <f t="shared" si="230"/>
        <v>-5.299306836817174E-2</v>
      </c>
      <c r="U598" s="4">
        <f>IF($R598&gt;$X$15,1,0)</f>
        <v>0</v>
      </c>
      <c r="V598" s="4"/>
      <c r="W598" s="4"/>
      <c r="X598" s="4"/>
      <c r="Y598" s="4"/>
      <c r="Z598" s="4"/>
      <c r="AA598" s="4"/>
      <c r="AB598" s="4"/>
      <c r="AC598" s="4"/>
      <c r="AD598" s="4"/>
      <c r="AE598" s="4"/>
      <c r="AF598" s="4"/>
      <c r="AG598" s="4"/>
      <c r="AH598" s="4"/>
      <c r="AI598" s="4"/>
      <c r="AJ598" s="4"/>
    </row>
    <row r="599" spans="1:36" ht="15.75" customHeight="1">
      <c r="A599" s="4">
        <v>0</v>
      </c>
      <c r="B599" s="4">
        <v>60</v>
      </c>
      <c r="C599" s="4">
        <v>2</v>
      </c>
      <c r="D599" s="4">
        <v>1</v>
      </c>
      <c r="E599" s="4">
        <v>20</v>
      </c>
      <c r="F599" s="4">
        <v>1</v>
      </c>
      <c r="G599" s="4">
        <v>0</v>
      </c>
      <c r="H599" s="4">
        <v>1</v>
      </c>
      <c r="I599" s="4">
        <v>294</v>
      </c>
      <c r="J599" s="4">
        <v>220</v>
      </c>
      <c r="K599" s="4">
        <v>118</v>
      </c>
      <c r="L599" s="4">
        <v>24.22</v>
      </c>
      <c r="M599" s="4">
        <v>90</v>
      </c>
      <c r="N599" s="4">
        <v>59</v>
      </c>
      <c r="O599" s="4">
        <v>0</v>
      </c>
      <c r="P599" s="5">
        <f>$AI$9+SUMPRODUCT($A599*$AI$10+$B599*$AI$11+$C599*$AI$12+$D599*$AI$13+$E599*$AI$14+$F599*$AI$15+$G599*$AI$16+$H599*$AI$17+$I599*$AI$18+$J599*$AI$19+$K599*$AI$20+$L599*$AI$21+$M599*$AI$22+$N599*$AI$24)</f>
        <v>8.4714365799998248E-2</v>
      </c>
      <c r="Q599" s="4">
        <f t="shared" si="227"/>
        <v>1.0884061362783188</v>
      </c>
      <c r="R599" s="4">
        <f t="shared" si="228"/>
        <v>2.1768122725566377</v>
      </c>
      <c r="S599" s="4">
        <f t="shared" si="229"/>
        <v>-1.1768122725566377</v>
      </c>
      <c r="T599" s="4" t="e">
        <f t="shared" si="230"/>
        <v>#NUM!</v>
      </c>
      <c r="U599" s="4">
        <f>IF($R599&gt;$X$15,1,0)</f>
        <v>1</v>
      </c>
      <c r="V599" s="4"/>
      <c r="W599" s="4"/>
      <c r="X599" s="4"/>
      <c r="Y599" s="4"/>
      <c r="Z599" s="4"/>
      <c r="AA599" s="4"/>
      <c r="AB599" s="4"/>
      <c r="AC599" s="4"/>
      <c r="AD599" s="4"/>
      <c r="AE599" s="4"/>
      <c r="AF599" s="4"/>
      <c r="AG599" s="4"/>
      <c r="AH599" s="4"/>
      <c r="AI599" s="4"/>
      <c r="AJ599" s="4"/>
    </row>
    <row r="600" spans="1:36" ht="15.75" hidden="1" customHeight="1">
      <c r="A600" s="4">
        <v>0</v>
      </c>
      <c r="B600" s="4">
        <v>41</v>
      </c>
      <c r="C600" s="4">
        <v>1</v>
      </c>
      <c r="D600" s="4">
        <v>1</v>
      </c>
      <c r="E600" s="4">
        <v>5</v>
      </c>
      <c r="F600" s="4">
        <v>0</v>
      </c>
      <c r="G600" s="4">
        <v>0</v>
      </c>
      <c r="H600" s="4">
        <v>0</v>
      </c>
      <c r="I600" s="4">
        <v>210</v>
      </c>
      <c r="J600" s="4">
        <v>116</v>
      </c>
      <c r="K600" s="4">
        <v>75.5</v>
      </c>
      <c r="L600" s="4">
        <v>23.54</v>
      </c>
      <c r="M600" s="4">
        <v>67</v>
      </c>
      <c r="N600" s="3" t="s">
        <v>56</v>
      </c>
      <c r="O600" s="4">
        <v>0</v>
      </c>
      <c r="P600" s="4"/>
      <c r="Q600" s="4"/>
      <c r="R600" s="4"/>
      <c r="S600" s="4"/>
      <c r="T600" s="4"/>
      <c r="U600" s="4"/>
      <c r="V600" s="4"/>
      <c r="W600" s="4"/>
      <c r="X600" s="4"/>
      <c r="Y600" s="4"/>
      <c r="Z600" s="4"/>
      <c r="AA600" s="4"/>
      <c r="AB600" s="4"/>
      <c r="AC600" s="4"/>
      <c r="AD600" s="4"/>
      <c r="AE600" s="4"/>
      <c r="AF600" s="4"/>
      <c r="AG600" s="4"/>
      <c r="AH600" s="4"/>
      <c r="AI600" s="4"/>
      <c r="AJ600" s="4"/>
    </row>
    <row r="601" spans="1:36" ht="15.75" customHeight="1">
      <c r="A601" s="4">
        <v>1</v>
      </c>
      <c r="B601" s="4">
        <v>39</v>
      </c>
      <c r="C601" s="4">
        <v>4</v>
      </c>
      <c r="D601" s="4">
        <v>1</v>
      </c>
      <c r="E601" s="4">
        <v>15</v>
      </c>
      <c r="F601" s="4">
        <v>0</v>
      </c>
      <c r="G601" s="4">
        <v>0</v>
      </c>
      <c r="H601" s="4">
        <v>0</v>
      </c>
      <c r="I601" s="4">
        <v>232</v>
      </c>
      <c r="J601" s="4">
        <v>115</v>
      </c>
      <c r="K601" s="4">
        <v>72.5</v>
      </c>
      <c r="L601" s="4">
        <v>30.22</v>
      </c>
      <c r="M601" s="4">
        <v>90</v>
      </c>
      <c r="N601" s="4">
        <v>105</v>
      </c>
      <c r="O601" s="4">
        <v>1</v>
      </c>
      <c r="P601" s="5">
        <f>$AI$9+SUMPRODUCT($A601*$AI$10+$B601*$AI$11+$C601*$AI$12+$D601*$AI$13+$E601*$AI$14+$F601*$AI$15+$G601*$AI$16+$H601*$AI$17+$I601*$AI$18+$J601*$AI$19+$K601*$AI$20+$L601*$AI$21+$M601*$AI$22+$N601*$AI$24)</f>
        <v>-2.4712335942000001</v>
      </c>
      <c r="Q601" s="4">
        <f t="shared" ref="Q601:Q617" si="231">EXP($P601)</f>
        <v>8.4480579942337805E-2</v>
      </c>
      <c r="R601" s="4">
        <f t="shared" ref="R601:R617" si="232">Q601/1+Q601</f>
        <v>0.16896115988467561</v>
      </c>
      <c r="S601" s="4">
        <f t="shared" ref="S601:S617" si="233">IF(O601=1,R601,1-R601)</f>
        <v>0.16896115988467561</v>
      </c>
      <c r="T601" s="4">
        <f t="shared" ref="T601:T617" si="234">LOG($S601)</f>
        <v>-0.77221311779101864</v>
      </c>
      <c r="U601" s="4">
        <f>IF($R601&gt;$X$15,1,0)</f>
        <v>0</v>
      </c>
      <c r="V601" s="4"/>
      <c r="W601" s="4"/>
      <c r="X601" s="4"/>
      <c r="Y601" s="4"/>
      <c r="Z601" s="4"/>
      <c r="AA601" s="4"/>
      <c r="AB601" s="4"/>
      <c r="AC601" s="4"/>
      <c r="AD601" s="4"/>
      <c r="AE601" s="4"/>
      <c r="AF601" s="4"/>
      <c r="AG601" s="4"/>
      <c r="AH601" s="4"/>
      <c r="AI601" s="4"/>
      <c r="AJ601" s="4"/>
    </row>
    <row r="602" spans="1:36" ht="15.75" customHeight="1">
      <c r="A602" s="4">
        <v>0</v>
      </c>
      <c r="B602" s="4">
        <v>46</v>
      </c>
      <c r="C602" s="4">
        <v>1</v>
      </c>
      <c r="D602" s="4">
        <v>1</v>
      </c>
      <c r="E602" s="4">
        <v>5</v>
      </c>
      <c r="F602" s="4">
        <v>0</v>
      </c>
      <c r="G602" s="4">
        <v>0</v>
      </c>
      <c r="H602" s="4">
        <v>0</v>
      </c>
      <c r="I602" s="4">
        <v>220</v>
      </c>
      <c r="J602" s="4">
        <v>123</v>
      </c>
      <c r="K602" s="4">
        <v>88</v>
      </c>
      <c r="L602" s="4">
        <v>32.49</v>
      </c>
      <c r="M602" s="4">
        <v>94</v>
      </c>
      <c r="N602" s="4">
        <v>79</v>
      </c>
      <c r="O602" s="4">
        <v>1</v>
      </c>
      <c r="P602" s="5">
        <f>$AI$9+SUMPRODUCT($A602*$AI$10+$B602*$AI$11+$C602*$AI$12+$D602*$AI$13+$E602*$AI$14+$F602*$AI$15+$G602*$AI$16+$H602*$AI$17+$I602*$AI$18+$J602*$AI$19+$K602*$AI$20+$L602*$AI$21+$M602*$AI$22+$N602*$AI$24)</f>
        <v>-2.7757183739000002</v>
      </c>
      <c r="Q602" s="4">
        <f t="shared" si="231"/>
        <v>6.230470253715769E-2</v>
      </c>
      <c r="R602" s="4">
        <f t="shared" si="232"/>
        <v>0.12460940507431538</v>
      </c>
      <c r="S602" s="4">
        <f t="shared" si="233"/>
        <v>0.12460940507431538</v>
      </c>
      <c r="T602" s="4">
        <f t="shared" si="234"/>
        <v>-0.90444917743825604</v>
      </c>
      <c r="U602" s="4">
        <f>IF($R602&gt;$X$15,1,0)</f>
        <v>0</v>
      </c>
      <c r="V602" s="4"/>
      <c r="W602" s="4"/>
      <c r="X602" s="4"/>
      <c r="Y602" s="4"/>
      <c r="Z602" s="4"/>
      <c r="AA602" s="4"/>
      <c r="AB602" s="4"/>
      <c r="AC602" s="4"/>
      <c r="AD602" s="4"/>
      <c r="AE602" s="4"/>
      <c r="AF602" s="4"/>
      <c r="AG602" s="4"/>
      <c r="AH602" s="4"/>
      <c r="AI602" s="4"/>
      <c r="AJ602" s="4"/>
    </row>
    <row r="603" spans="1:36" ht="15.75" customHeight="1">
      <c r="A603" s="4">
        <v>0</v>
      </c>
      <c r="B603" s="4">
        <v>40</v>
      </c>
      <c r="C603" s="4">
        <v>3</v>
      </c>
      <c r="D603" s="4">
        <v>1</v>
      </c>
      <c r="E603" s="4">
        <v>1</v>
      </c>
      <c r="F603" s="4">
        <v>0</v>
      </c>
      <c r="G603" s="4">
        <v>0</v>
      </c>
      <c r="H603" s="4">
        <v>0</v>
      </c>
      <c r="I603" s="4">
        <v>205</v>
      </c>
      <c r="J603" s="4">
        <v>125</v>
      </c>
      <c r="K603" s="4">
        <v>73.5</v>
      </c>
      <c r="L603" s="4">
        <v>20.68</v>
      </c>
      <c r="M603" s="4">
        <v>83</v>
      </c>
      <c r="N603" s="4">
        <v>99</v>
      </c>
      <c r="O603" s="4">
        <v>0</v>
      </c>
      <c r="P603" s="5">
        <f>$AI$9+SUMPRODUCT($A603*$AI$10+$B603*$AI$11+$C603*$AI$12+$D603*$AI$13+$E603*$AI$14+$F603*$AI$15+$G603*$AI$16+$H603*$AI$17+$I603*$AI$18+$J603*$AI$19+$K603*$AI$20+$L603*$AI$21+$M603*$AI$22+$N603*$AI$24)</f>
        <v>-3.1645607548000001</v>
      </c>
      <c r="Q603" s="4">
        <f t="shared" si="231"/>
        <v>4.2232688246187873E-2</v>
      </c>
      <c r="R603" s="4">
        <f t="shared" si="232"/>
        <v>8.4465376492375746E-2</v>
      </c>
      <c r="S603" s="4">
        <f t="shared" si="233"/>
        <v>0.91553462350762427</v>
      </c>
      <c r="T603" s="4">
        <f t="shared" si="234"/>
        <v>-3.8325226988748476E-2</v>
      </c>
      <c r="U603" s="4">
        <f>IF($R603&gt;$X$15,1,0)</f>
        <v>0</v>
      </c>
      <c r="V603" s="4"/>
      <c r="W603" s="4"/>
      <c r="X603" s="4"/>
      <c r="Y603" s="4"/>
      <c r="Z603" s="4"/>
      <c r="AA603" s="4"/>
      <c r="AB603" s="4"/>
      <c r="AC603" s="4"/>
      <c r="AD603" s="4"/>
      <c r="AE603" s="4"/>
      <c r="AF603" s="4"/>
      <c r="AG603" s="4"/>
      <c r="AH603" s="4"/>
      <c r="AI603" s="4"/>
      <c r="AJ603" s="4"/>
    </row>
    <row r="604" spans="1:36" ht="15.75" customHeight="1">
      <c r="A604" s="4">
        <v>1</v>
      </c>
      <c r="B604" s="4">
        <v>44</v>
      </c>
      <c r="C604" s="4">
        <v>1</v>
      </c>
      <c r="D604" s="4">
        <v>0</v>
      </c>
      <c r="E604" s="4">
        <v>0</v>
      </c>
      <c r="F604" s="4">
        <v>0</v>
      </c>
      <c r="G604" s="4">
        <v>0</v>
      </c>
      <c r="H604" s="4">
        <v>0</v>
      </c>
      <c r="I604" s="4">
        <v>198</v>
      </c>
      <c r="J604" s="4">
        <v>119</v>
      </c>
      <c r="K604" s="4">
        <v>82</v>
      </c>
      <c r="L604" s="4">
        <v>28.04</v>
      </c>
      <c r="M604" s="4">
        <v>75</v>
      </c>
      <c r="N604" s="4">
        <v>66</v>
      </c>
      <c r="O604" s="4">
        <v>0</v>
      </c>
      <c r="P604" s="5">
        <f>$AI$9+SUMPRODUCT($A604*$AI$10+$B604*$AI$11+$C604*$AI$12+$D604*$AI$13+$E604*$AI$14+$F604*$AI$15+$G604*$AI$16+$H604*$AI$17+$I604*$AI$18+$J604*$AI$19+$K604*$AI$20+$L604*$AI$21+$M604*$AI$22+$N604*$AI$24)</f>
        <v>-2.6585281644000016</v>
      </c>
      <c r="Q604" s="4">
        <f t="shared" si="231"/>
        <v>7.0051249829177889E-2</v>
      </c>
      <c r="R604" s="4">
        <f t="shared" si="232"/>
        <v>0.14010249965835578</v>
      </c>
      <c r="S604" s="4">
        <f t="shared" si="233"/>
        <v>0.85989750034164425</v>
      </c>
      <c r="T604" s="4">
        <f t="shared" si="234"/>
        <v>-6.5553313511093211E-2</v>
      </c>
      <c r="U604" s="4">
        <f>IF($R604&gt;$X$15,1,0)</f>
        <v>0</v>
      </c>
      <c r="V604" s="4"/>
      <c r="W604" s="4"/>
      <c r="X604" s="4"/>
      <c r="Y604" s="4"/>
      <c r="Z604" s="4"/>
      <c r="AA604" s="4"/>
      <c r="AB604" s="4"/>
      <c r="AC604" s="4"/>
      <c r="AD604" s="4"/>
      <c r="AE604" s="4"/>
      <c r="AF604" s="4"/>
      <c r="AG604" s="4"/>
      <c r="AH604" s="4"/>
      <c r="AI604" s="4"/>
      <c r="AJ604" s="4"/>
    </row>
    <row r="605" spans="1:36" ht="15.75" customHeight="1">
      <c r="A605" s="4">
        <v>1</v>
      </c>
      <c r="B605" s="4">
        <v>38</v>
      </c>
      <c r="C605" s="4">
        <v>2</v>
      </c>
      <c r="D605" s="4">
        <v>0</v>
      </c>
      <c r="E605" s="4">
        <v>0</v>
      </c>
      <c r="F605" s="4">
        <v>0</v>
      </c>
      <c r="G605" s="4">
        <v>0</v>
      </c>
      <c r="H605" s="4">
        <v>0</v>
      </c>
      <c r="I605" s="4">
        <v>208</v>
      </c>
      <c r="J605" s="4">
        <v>121.5</v>
      </c>
      <c r="K605" s="4">
        <v>74</v>
      </c>
      <c r="L605" s="4">
        <v>27.05</v>
      </c>
      <c r="M605" s="4">
        <v>53</v>
      </c>
      <c r="N605" s="4">
        <v>90</v>
      </c>
      <c r="O605" s="4">
        <v>0</v>
      </c>
      <c r="P605" s="5">
        <f>$AI$9+SUMPRODUCT($A605*$AI$10+$B605*$AI$11+$C605*$AI$12+$D605*$AI$13+$E605*$AI$14+$F605*$AI$15+$G605*$AI$16+$H605*$AI$17+$I605*$AI$18+$J605*$AI$19+$K605*$AI$20+$L605*$AI$21+$M605*$AI$22+$N605*$AI$24)</f>
        <v>-2.7517233455000012</v>
      </c>
      <c r="Q605" s="4">
        <f t="shared" si="231"/>
        <v>6.3817786290570791E-2</v>
      </c>
      <c r="R605" s="4">
        <f t="shared" si="232"/>
        <v>0.12763557258114158</v>
      </c>
      <c r="S605" s="4">
        <f t="shared" si="233"/>
        <v>0.87236442741885845</v>
      </c>
      <c r="T605" s="4">
        <f t="shared" si="234"/>
        <v>-5.9302052046427155E-2</v>
      </c>
      <c r="U605" s="4">
        <f>IF($R605&gt;$X$15,1,0)</f>
        <v>0</v>
      </c>
      <c r="V605" s="4"/>
      <c r="W605" s="4"/>
      <c r="X605" s="4"/>
      <c r="Y605" s="4"/>
      <c r="Z605" s="4"/>
      <c r="AA605" s="4"/>
      <c r="AB605" s="4"/>
      <c r="AC605" s="4"/>
      <c r="AD605" s="4"/>
      <c r="AE605" s="4"/>
      <c r="AF605" s="4"/>
      <c r="AG605" s="4"/>
      <c r="AH605" s="4"/>
      <c r="AI605" s="4"/>
      <c r="AJ605" s="4"/>
    </row>
    <row r="606" spans="1:36" ht="15.75" customHeight="1">
      <c r="A606" s="4">
        <v>1</v>
      </c>
      <c r="B606" s="4">
        <v>60</v>
      </c>
      <c r="C606" s="4">
        <v>3</v>
      </c>
      <c r="D606" s="4">
        <v>0</v>
      </c>
      <c r="E606" s="4">
        <v>0</v>
      </c>
      <c r="F606" s="4">
        <v>0</v>
      </c>
      <c r="G606" s="4">
        <v>0</v>
      </c>
      <c r="H606" s="4">
        <v>1</v>
      </c>
      <c r="I606" s="4">
        <v>276</v>
      </c>
      <c r="J606" s="4">
        <v>144</v>
      </c>
      <c r="K606" s="4">
        <v>78</v>
      </c>
      <c r="L606" s="4">
        <v>26.98</v>
      </c>
      <c r="M606" s="4">
        <v>60</v>
      </c>
      <c r="N606" s="4">
        <v>88</v>
      </c>
      <c r="O606" s="4">
        <v>0</v>
      </c>
      <c r="P606" s="5">
        <f>$AI$9+SUMPRODUCT($A606*$AI$10+$B606*$AI$11+$C606*$AI$12+$D606*$AI$13+$E606*$AI$14+$F606*$AI$15+$G606*$AI$16+$H606*$AI$17+$I606*$AI$18+$J606*$AI$19+$K606*$AI$20+$L606*$AI$21+$M606*$AI$22+$N606*$AI$24)</f>
        <v>-0.71773630780000186</v>
      </c>
      <c r="Q606" s="4">
        <f t="shared" si="231"/>
        <v>0.48785536131956514</v>
      </c>
      <c r="R606" s="4">
        <f t="shared" si="232"/>
        <v>0.97571072263913028</v>
      </c>
      <c r="S606" s="4">
        <f t="shared" si="233"/>
        <v>2.4289277360869721E-2</v>
      </c>
      <c r="T606" s="4">
        <f t="shared" si="234"/>
        <v>-1.6145854058558493</v>
      </c>
      <c r="U606" s="4">
        <f>IF($R606&gt;$X$15,1,0)</f>
        <v>1</v>
      </c>
      <c r="V606" s="4"/>
      <c r="W606" s="4"/>
      <c r="X606" s="4"/>
      <c r="Y606" s="4"/>
      <c r="Z606" s="4"/>
      <c r="AA606" s="4"/>
      <c r="AB606" s="4"/>
      <c r="AC606" s="4"/>
      <c r="AD606" s="4"/>
      <c r="AE606" s="4"/>
      <c r="AF606" s="4"/>
      <c r="AG606" s="4"/>
      <c r="AH606" s="4"/>
      <c r="AI606" s="4"/>
      <c r="AJ606" s="4"/>
    </row>
    <row r="607" spans="1:36" ht="15.75" customHeight="1">
      <c r="A607" s="4">
        <v>0</v>
      </c>
      <c r="B607" s="4">
        <v>42</v>
      </c>
      <c r="C607" s="4">
        <v>3</v>
      </c>
      <c r="D607" s="4">
        <v>1</v>
      </c>
      <c r="E607" s="4">
        <v>15</v>
      </c>
      <c r="F607" s="4">
        <v>0</v>
      </c>
      <c r="G607" s="4">
        <v>0</v>
      </c>
      <c r="H607" s="4">
        <v>0</v>
      </c>
      <c r="I607" s="4">
        <v>216</v>
      </c>
      <c r="J607" s="4">
        <v>120</v>
      </c>
      <c r="K607" s="4">
        <v>70</v>
      </c>
      <c r="L607" s="4">
        <v>21.93</v>
      </c>
      <c r="M607" s="4">
        <v>88</v>
      </c>
      <c r="N607" s="4">
        <v>88</v>
      </c>
      <c r="O607" s="4">
        <v>0</v>
      </c>
      <c r="P607" s="5">
        <f>$AI$9+SUMPRODUCT($A607*$AI$10+$B607*$AI$11+$C607*$AI$12+$D607*$AI$13+$E607*$AI$14+$F607*$AI$15+$G607*$AI$16+$H607*$AI$17+$I607*$AI$18+$J607*$AI$19+$K607*$AI$20+$L607*$AI$21+$M607*$AI$22+$N607*$AI$24)</f>
        <v>-2.9118422023000008</v>
      </c>
      <c r="Q607" s="4">
        <f t="shared" si="231"/>
        <v>5.4375466934989888E-2</v>
      </c>
      <c r="R607" s="4">
        <f t="shared" si="232"/>
        <v>0.10875093386997978</v>
      </c>
      <c r="S607" s="4">
        <f t="shared" si="233"/>
        <v>0.8912490661300202</v>
      </c>
      <c r="T607" s="4">
        <f t="shared" si="234"/>
        <v>-5.0000912202957722E-2</v>
      </c>
      <c r="U607" s="4">
        <f>IF($R607&gt;$X$15,1,0)</f>
        <v>0</v>
      </c>
      <c r="V607" s="4"/>
      <c r="W607" s="4"/>
      <c r="X607" s="4"/>
      <c r="Y607" s="4"/>
      <c r="Z607" s="4"/>
      <c r="AA607" s="4"/>
      <c r="AB607" s="4"/>
      <c r="AC607" s="4"/>
      <c r="AD607" s="4"/>
      <c r="AE607" s="4"/>
      <c r="AF607" s="4"/>
      <c r="AG607" s="4"/>
      <c r="AH607" s="4"/>
      <c r="AI607" s="4"/>
      <c r="AJ607" s="4"/>
    </row>
    <row r="608" spans="1:36" ht="15.75" customHeight="1">
      <c r="A608" s="4">
        <v>1</v>
      </c>
      <c r="B608" s="4">
        <v>44</v>
      </c>
      <c r="C608" s="4">
        <v>2</v>
      </c>
      <c r="D608" s="4">
        <v>0</v>
      </c>
      <c r="E608" s="4">
        <v>0</v>
      </c>
      <c r="F608" s="4">
        <v>0</v>
      </c>
      <c r="G608" s="4">
        <v>0</v>
      </c>
      <c r="H608" s="4">
        <v>1</v>
      </c>
      <c r="I608" s="4">
        <v>254</v>
      </c>
      <c r="J608" s="4">
        <v>123</v>
      </c>
      <c r="K608" s="4">
        <v>90</v>
      </c>
      <c r="L608" s="4">
        <v>24.44</v>
      </c>
      <c r="M608" s="4">
        <v>66</v>
      </c>
      <c r="N608" s="4">
        <v>72</v>
      </c>
      <c r="O608" s="4">
        <v>0</v>
      </c>
      <c r="P608" s="5">
        <f>$AI$9+SUMPRODUCT($A608*$AI$10+$B608*$AI$11+$C608*$AI$12+$D608*$AI$13+$E608*$AI$14+$F608*$AI$15+$G608*$AI$16+$H608*$AI$17+$I608*$AI$18+$J608*$AI$19+$K608*$AI$20+$L608*$AI$21+$M608*$AI$22+$N608*$AI$24)</f>
        <v>-2.2635941884000008</v>
      </c>
      <c r="Q608" s="4">
        <f t="shared" si="231"/>
        <v>0.10397610265585169</v>
      </c>
      <c r="R608" s="4">
        <f t="shared" si="232"/>
        <v>0.20795220531170339</v>
      </c>
      <c r="S608" s="4">
        <f t="shared" si="233"/>
        <v>0.79204779468829667</v>
      </c>
      <c r="T608" s="4">
        <f t="shared" si="234"/>
        <v>-0.10124861090658215</v>
      </c>
      <c r="U608" s="4">
        <f>IF($R608&gt;$X$15,1,0)</f>
        <v>0</v>
      </c>
      <c r="V608" s="4"/>
      <c r="W608" s="4"/>
      <c r="X608" s="4"/>
      <c r="Y608" s="4"/>
      <c r="Z608" s="4"/>
      <c r="AA608" s="4"/>
      <c r="AB608" s="4"/>
      <c r="AC608" s="4"/>
      <c r="AD608" s="4"/>
      <c r="AE608" s="4"/>
      <c r="AF608" s="4"/>
      <c r="AG608" s="4"/>
      <c r="AH608" s="4"/>
      <c r="AI608" s="4"/>
      <c r="AJ608" s="4"/>
    </row>
    <row r="609" spans="1:36" ht="15.75" customHeight="1">
      <c r="A609" s="4">
        <v>0</v>
      </c>
      <c r="B609" s="4">
        <v>47</v>
      </c>
      <c r="C609" s="4">
        <v>2</v>
      </c>
      <c r="D609" s="4">
        <v>1</v>
      </c>
      <c r="E609" s="4">
        <v>15</v>
      </c>
      <c r="F609" s="4">
        <v>0</v>
      </c>
      <c r="G609" s="4">
        <v>0</v>
      </c>
      <c r="H609" s="4">
        <v>0</v>
      </c>
      <c r="I609" s="4">
        <v>246</v>
      </c>
      <c r="J609" s="4">
        <v>113</v>
      </c>
      <c r="K609" s="4">
        <v>75</v>
      </c>
      <c r="L609" s="4">
        <v>21.66</v>
      </c>
      <c r="M609" s="4">
        <v>68</v>
      </c>
      <c r="N609" s="4">
        <v>68</v>
      </c>
      <c r="O609" s="4">
        <v>0</v>
      </c>
      <c r="P609" s="5">
        <f>$AI$9+SUMPRODUCT($A609*$AI$10+$B609*$AI$11+$C609*$AI$12+$D609*$AI$13+$E609*$AI$14+$F609*$AI$15+$G609*$AI$16+$H609*$AI$17+$I609*$AI$18+$J609*$AI$19+$K609*$AI$20+$L609*$AI$21+$M609*$AI$22+$N609*$AI$24)</f>
        <v>-2.6886468826000014</v>
      </c>
      <c r="Q609" s="4">
        <f t="shared" si="231"/>
        <v>6.7972852422503907E-2</v>
      </c>
      <c r="R609" s="4">
        <f t="shared" si="232"/>
        <v>0.13594570484500781</v>
      </c>
      <c r="S609" s="4">
        <f t="shared" si="233"/>
        <v>0.86405429515499221</v>
      </c>
      <c r="T609" s="4">
        <f t="shared" si="234"/>
        <v>-6.3458966612156609E-2</v>
      </c>
      <c r="U609" s="4">
        <f>IF($R609&gt;$X$15,1,0)</f>
        <v>0</v>
      </c>
      <c r="V609" s="4"/>
      <c r="W609" s="4"/>
      <c r="X609" s="4"/>
      <c r="Y609" s="4"/>
      <c r="Z609" s="4"/>
      <c r="AA609" s="4"/>
      <c r="AB609" s="4"/>
      <c r="AC609" s="4"/>
      <c r="AD609" s="4"/>
      <c r="AE609" s="4"/>
      <c r="AF609" s="4"/>
      <c r="AG609" s="4"/>
      <c r="AH609" s="4"/>
      <c r="AI609" s="4"/>
      <c r="AJ609" s="4"/>
    </row>
    <row r="610" spans="1:36" ht="15.75" customHeight="1">
      <c r="A610" s="4">
        <v>0</v>
      </c>
      <c r="B610" s="4">
        <v>55</v>
      </c>
      <c r="C610" s="4">
        <v>1</v>
      </c>
      <c r="D610" s="4">
        <v>0</v>
      </c>
      <c r="E610" s="4">
        <v>0</v>
      </c>
      <c r="F610" s="4">
        <v>0</v>
      </c>
      <c r="G610" s="4">
        <v>0</v>
      </c>
      <c r="H610" s="4">
        <v>0</v>
      </c>
      <c r="I610" s="4">
        <v>330</v>
      </c>
      <c r="J610" s="4">
        <v>103</v>
      </c>
      <c r="K610" s="4">
        <v>73</v>
      </c>
      <c r="L610" s="4">
        <v>24.5</v>
      </c>
      <c r="M610" s="4">
        <v>85</v>
      </c>
      <c r="N610" s="4">
        <v>67</v>
      </c>
      <c r="O610" s="4">
        <v>0</v>
      </c>
      <c r="P610" s="5">
        <f>$AI$9+SUMPRODUCT($A610*$AI$10+$B610*$AI$11+$C610*$AI$12+$D610*$AI$13+$E610*$AI$14+$F610*$AI$15+$G610*$AI$16+$H610*$AI$17+$I610*$AI$18+$J610*$AI$19+$K610*$AI$20+$L610*$AI$21+$M610*$AI$22+$N610*$AI$24)</f>
        <v>-2.466731105</v>
      </c>
      <c r="Q610" s="4">
        <f t="shared" si="231"/>
        <v>8.4861810440199414E-2</v>
      </c>
      <c r="R610" s="4">
        <f t="shared" si="232"/>
        <v>0.16972362088039883</v>
      </c>
      <c r="S610" s="4">
        <f t="shared" si="233"/>
        <v>0.83027637911960117</v>
      </c>
      <c r="T610" s="4">
        <f t="shared" si="234"/>
        <v>-8.0777317326582443E-2</v>
      </c>
      <c r="U610" s="4">
        <f>IF($R610&gt;$X$15,1,0)</f>
        <v>0</v>
      </c>
      <c r="V610" s="4"/>
      <c r="W610" s="4"/>
      <c r="X610" s="4"/>
      <c r="Y610" s="4"/>
      <c r="Z610" s="4"/>
      <c r="AA610" s="4"/>
      <c r="AB610" s="4"/>
      <c r="AC610" s="4"/>
      <c r="AD610" s="4"/>
      <c r="AE610" s="4"/>
      <c r="AF610" s="4"/>
      <c r="AG610" s="4"/>
      <c r="AH610" s="4"/>
      <c r="AI610" s="4"/>
      <c r="AJ610" s="4"/>
    </row>
    <row r="611" spans="1:36" ht="15.75" customHeight="1">
      <c r="A611" s="4">
        <v>1</v>
      </c>
      <c r="B611" s="4">
        <v>48</v>
      </c>
      <c r="C611" s="4">
        <v>1</v>
      </c>
      <c r="D611" s="4">
        <v>1</v>
      </c>
      <c r="E611" s="4">
        <v>15</v>
      </c>
      <c r="F611" s="4">
        <v>0</v>
      </c>
      <c r="G611" s="4">
        <v>0</v>
      </c>
      <c r="H611" s="4">
        <v>0</v>
      </c>
      <c r="I611" s="4">
        <v>170</v>
      </c>
      <c r="J611" s="4">
        <v>132</v>
      </c>
      <c r="K611" s="4">
        <v>91</v>
      </c>
      <c r="L611" s="4">
        <v>27.61</v>
      </c>
      <c r="M611" s="4">
        <v>78</v>
      </c>
      <c r="N611" s="4">
        <v>57</v>
      </c>
      <c r="O611" s="4">
        <v>1</v>
      </c>
      <c r="P611" s="5">
        <f>$AI$9+SUMPRODUCT($A611*$AI$10+$B611*$AI$11+$C611*$AI$12+$D611*$AI$13+$E611*$AI$14+$F611*$AI$15+$G611*$AI$16+$H611*$AI$17+$I611*$AI$18+$J611*$AI$19+$K611*$AI$20+$L611*$AI$21+$M611*$AI$22+$N611*$AI$24)</f>
        <v>-2.045700517100002</v>
      </c>
      <c r="Q611" s="4">
        <f t="shared" si="231"/>
        <v>0.12928958867947465</v>
      </c>
      <c r="R611" s="4">
        <f t="shared" si="232"/>
        <v>0.25857917735894931</v>
      </c>
      <c r="S611" s="4">
        <f t="shared" si="233"/>
        <v>0.25857917735894931</v>
      </c>
      <c r="T611" s="4">
        <f t="shared" si="234"/>
        <v>-0.58740645053917862</v>
      </c>
      <c r="U611" s="4">
        <f>IF($R611&gt;$X$15,1,0)</f>
        <v>0</v>
      </c>
      <c r="V611" s="4"/>
      <c r="W611" s="4"/>
      <c r="X611" s="4"/>
      <c r="Y611" s="4"/>
      <c r="Z611" s="4"/>
      <c r="AA611" s="4"/>
      <c r="AB611" s="4"/>
      <c r="AC611" s="4"/>
      <c r="AD611" s="4"/>
      <c r="AE611" s="4"/>
      <c r="AF611" s="4"/>
      <c r="AG611" s="4"/>
      <c r="AH611" s="4"/>
      <c r="AI611" s="4"/>
      <c r="AJ611" s="4"/>
    </row>
    <row r="612" spans="1:36" ht="15.75" customHeight="1">
      <c r="A612" s="4">
        <v>0</v>
      </c>
      <c r="B612" s="4">
        <v>61</v>
      </c>
      <c r="C612" s="4">
        <v>1</v>
      </c>
      <c r="D612" s="4">
        <v>1</v>
      </c>
      <c r="E612" s="4">
        <v>20</v>
      </c>
      <c r="F612" s="4">
        <v>0</v>
      </c>
      <c r="G612" s="4">
        <v>0</v>
      </c>
      <c r="H612" s="4">
        <v>1</v>
      </c>
      <c r="I612" s="4">
        <v>245</v>
      </c>
      <c r="J612" s="4">
        <v>140</v>
      </c>
      <c r="K612" s="4">
        <v>73</v>
      </c>
      <c r="L612" s="4">
        <v>30.74</v>
      </c>
      <c r="M612" s="4">
        <v>90</v>
      </c>
      <c r="N612" s="4">
        <v>91</v>
      </c>
      <c r="O612" s="4">
        <v>1</v>
      </c>
      <c r="P612" s="5">
        <f>$AI$9+SUMPRODUCT($A612*$AI$10+$B612*$AI$11+$C612*$AI$12+$D612*$AI$13+$E612*$AI$14+$F612*$AI$15+$G612*$AI$16+$H612*$AI$17+$I612*$AI$18+$J612*$AI$19+$K612*$AI$20+$L612*$AI$21+$M612*$AI$22+$N612*$AI$24)</f>
        <v>-0.84871114140000081</v>
      </c>
      <c r="Q612" s="4">
        <f t="shared" si="231"/>
        <v>0.42796616451364583</v>
      </c>
      <c r="R612" s="4">
        <f t="shared" si="232"/>
        <v>0.85593232902729166</v>
      </c>
      <c r="S612" s="4">
        <f t="shared" si="233"/>
        <v>0.85593232902729166</v>
      </c>
      <c r="T612" s="4">
        <f t="shared" si="234"/>
        <v>-6.7560569775849677E-2</v>
      </c>
      <c r="U612" s="4">
        <f>IF($R612&gt;$X$15,1,0)</f>
        <v>1</v>
      </c>
      <c r="V612" s="4"/>
      <c r="W612" s="4"/>
      <c r="X612" s="4"/>
      <c r="Y612" s="4"/>
      <c r="Z612" s="4"/>
      <c r="AA612" s="4"/>
      <c r="AB612" s="4"/>
      <c r="AC612" s="4"/>
      <c r="AD612" s="4"/>
      <c r="AE612" s="4"/>
      <c r="AF612" s="4"/>
      <c r="AG612" s="4"/>
      <c r="AH612" s="4"/>
      <c r="AI612" s="4"/>
      <c r="AJ612" s="4"/>
    </row>
    <row r="613" spans="1:36" ht="15.75" customHeight="1">
      <c r="A613" s="4">
        <v>1</v>
      </c>
      <c r="B613" s="4">
        <v>62</v>
      </c>
      <c r="C613" s="4">
        <v>1</v>
      </c>
      <c r="D613" s="4">
        <v>1</v>
      </c>
      <c r="E613" s="4">
        <v>23</v>
      </c>
      <c r="F613" s="4">
        <v>0</v>
      </c>
      <c r="G613" s="4">
        <v>0</v>
      </c>
      <c r="H613" s="4">
        <v>1</v>
      </c>
      <c r="I613" s="4">
        <v>286</v>
      </c>
      <c r="J613" s="4">
        <v>164</v>
      </c>
      <c r="K613" s="4">
        <v>88</v>
      </c>
      <c r="L613" s="4">
        <v>19.53</v>
      </c>
      <c r="M613" s="4">
        <v>85</v>
      </c>
      <c r="N613" s="4">
        <v>126</v>
      </c>
      <c r="O613" s="4">
        <v>1</v>
      </c>
      <c r="P613" s="5">
        <f>$AI$9+SUMPRODUCT($A613*$AI$10+$B613*$AI$11+$C613*$AI$12+$D613*$AI$13+$E613*$AI$14+$F613*$AI$15+$G613*$AI$16+$H613*$AI$17+$I613*$AI$18+$J613*$AI$19+$K613*$AI$20+$L613*$AI$21+$M613*$AI$22+$N613*$AI$24)</f>
        <v>0.42363222169999837</v>
      </c>
      <c r="Q613" s="4">
        <f t="shared" si="231"/>
        <v>1.5274997092196059</v>
      </c>
      <c r="R613" s="4">
        <f t="shared" si="232"/>
        <v>3.0549994184392117</v>
      </c>
      <c r="S613" s="4">
        <f t="shared" si="233"/>
        <v>3.0549994184392117</v>
      </c>
      <c r="T613" s="4">
        <f t="shared" si="234"/>
        <v>0.48501113190470552</v>
      </c>
      <c r="U613" s="4">
        <f>IF($R613&gt;$X$15,1,0)</f>
        <v>1</v>
      </c>
      <c r="V613" s="4"/>
      <c r="W613" s="4"/>
      <c r="X613" s="4"/>
      <c r="Y613" s="4"/>
      <c r="Z613" s="4"/>
      <c r="AA613" s="4"/>
      <c r="AB613" s="4"/>
      <c r="AC613" s="4"/>
      <c r="AD613" s="4"/>
      <c r="AE613" s="4"/>
      <c r="AF613" s="4"/>
      <c r="AG613" s="4"/>
      <c r="AH613" s="4"/>
      <c r="AI613" s="4"/>
      <c r="AJ613" s="4"/>
    </row>
    <row r="614" spans="1:36" ht="15.75" customHeight="1">
      <c r="A614" s="4">
        <v>0</v>
      </c>
      <c r="B614" s="4">
        <v>64</v>
      </c>
      <c r="C614" s="4">
        <v>2</v>
      </c>
      <c r="D614" s="4">
        <v>1</v>
      </c>
      <c r="E614" s="4">
        <v>9</v>
      </c>
      <c r="F614" s="4">
        <v>0</v>
      </c>
      <c r="G614" s="4">
        <v>0</v>
      </c>
      <c r="H614" s="4">
        <v>1</v>
      </c>
      <c r="I614" s="4">
        <v>250</v>
      </c>
      <c r="J614" s="4">
        <v>145</v>
      </c>
      <c r="K614" s="4">
        <v>79</v>
      </c>
      <c r="L614" s="4">
        <v>25.16</v>
      </c>
      <c r="M614" s="4">
        <v>73</v>
      </c>
      <c r="N614" s="4">
        <v>86</v>
      </c>
      <c r="O614" s="4">
        <v>0</v>
      </c>
      <c r="P614" s="5">
        <f>$AI$9+SUMPRODUCT($A614*$AI$10+$B614*$AI$11+$C614*$AI$12+$D614*$AI$13+$E614*$AI$14+$F614*$AI$15+$G614*$AI$16+$H614*$AI$17+$I614*$AI$18+$J614*$AI$19+$K614*$AI$20+$L614*$AI$21+$M614*$AI$22+$N614*$AI$24)</f>
        <v>-0.85796846760000101</v>
      </c>
      <c r="Q614" s="4">
        <f t="shared" si="231"/>
        <v>0.42402262361122461</v>
      </c>
      <c r="R614" s="4">
        <f t="shared" si="232"/>
        <v>0.84804524722244923</v>
      </c>
      <c r="S614" s="4">
        <f t="shared" si="233"/>
        <v>0.15195475277755077</v>
      </c>
      <c r="T614" s="4">
        <f t="shared" si="234"/>
        <v>-0.81828571168944431</v>
      </c>
      <c r="U614" s="4">
        <f>IF($R614&gt;$X$15,1,0)</f>
        <v>1</v>
      </c>
      <c r="V614" s="4"/>
      <c r="W614" s="4"/>
      <c r="X614" s="4"/>
      <c r="Y614" s="4"/>
      <c r="Z614" s="4"/>
      <c r="AA614" s="4"/>
      <c r="AB614" s="4"/>
      <c r="AC614" s="4"/>
      <c r="AD614" s="4"/>
      <c r="AE614" s="4"/>
      <c r="AF614" s="4"/>
      <c r="AG614" s="4"/>
      <c r="AH614" s="4"/>
      <c r="AI614" s="4"/>
      <c r="AJ614" s="4"/>
    </row>
    <row r="615" spans="1:36" ht="15.75" customHeight="1">
      <c r="A615" s="4">
        <v>1</v>
      </c>
      <c r="B615" s="4">
        <v>46</v>
      </c>
      <c r="C615" s="4">
        <v>3</v>
      </c>
      <c r="D615" s="4">
        <v>1</v>
      </c>
      <c r="E615" s="4">
        <v>20</v>
      </c>
      <c r="F615" s="4">
        <v>0</v>
      </c>
      <c r="G615" s="4">
        <v>0</v>
      </c>
      <c r="H615" s="4">
        <v>0</v>
      </c>
      <c r="I615" s="4">
        <v>270</v>
      </c>
      <c r="J615" s="4">
        <v>120.5</v>
      </c>
      <c r="K615" s="4">
        <v>78</v>
      </c>
      <c r="L615" s="4">
        <v>22.54</v>
      </c>
      <c r="M615" s="4">
        <v>83</v>
      </c>
      <c r="N615" s="4">
        <v>83</v>
      </c>
      <c r="O615" s="4">
        <v>1</v>
      </c>
      <c r="P615" s="5">
        <f>$AI$9+SUMPRODUCT($A615*$AI$10+$B615*$AI$11+$C615*$AI$12+$D615*$AI$13+$E615*$AI$14+$F615*$AI$15+$G615*$AI$16+$H615*$AI$17+$I615*$AI$18+$J615*$AI$19+$K615*$AI$20+$L615*$AI$21+$M615*$AI$22+$N615*$AI$24)</f>
        <v>-1.9289585494000008</v>
      </c>
      <c r="Q615" s="4">
        <f t="shared" si="231"/>
        <v>0.14529944190462896</v>
      </c>
      <c r="R615" s="4">
        <f t="shared" si="232"/>
        <v>0.29059888380925791</v>
      </c>
      <c r="S615" s="4">
        <f t="shared" si="233"/>
        <v>0.29059888380925791</v>
      </c>
      <c r="T615" s="4">
        <f t="shared" si="234"/>
        <v>-0.53670605816054029</v>
      </c>
      <c r="U615" s="4">
        <f>IF($R615&gt;$X$15,1,0)</f>
        <v>0</v>
      </c>
      <c r="V615" s="4"/>
      <c r="W615" s="4"/>
      <c r="X615" s="4"/>
      <c r="Y615" s="4"/>
      <c r="Z615" s="4"/>
      <c r="AA615" s="4"/>
      <c r="AB615" s="4"/>
      <c r="AC615" s="4"/>
      <c r="AD615" s="4"/>
      <c r="AE615" s="4"/>
      <c r="AF615" s="4"/>
      <c r="AG615" s="4"/>
      <c r="AH615" s="4"/>
      <c r="AI615" s="4"/>
      <c r="AJ615" s="4"/>
    </row>
    <row r="616" spans="1:36" ht="15.75" customHeight="1">
      <c r="A616" s="4">
        <v>0</v>
      </c>
      <c r="B616" s="4">
        <v>54</v>
      </c>
      <c r="C616" s="4">
        <v>1</v>
      </c>
      <c r="D616" s="4">
        <v>0</v>
      </c>
      <c r="E616" s="4">
        <v>0</v>
      </c>
      <c r="F616" s="4">
        <v>0</v>
      </c>
      <c r="G616" s="4">
        <v>0</v>
      </c>
      <c r="H616" s="4">
        <v>1</v>
      </c>
      <c r="I616" s="4">
        <v>287</v>
      </c>
      <c r="J616" s="4">
        <v>145</v>
      </c>
      <c r="K616" s="4">
        <v>91</v>
      </c>
      <c r="L616" s="4">
        <v>23.81</v>
      </c>
      <c r="M616" s="4">
        <v>68</v>
      </c>
      <c r="N616" s="4">
        <v>83</v>
      </c>
      <c r="O616" s="4">
        <v>0</v>
      </c>
      <c r="P616" s="5">
        <f>$AI$9+SUMPRODUCT($A616*$AI$10+$B616*$AI$11+$C616*$AI$12+$D616*$AI$13+$E616*$AI$14+$F616*$AI$15+$G616*$AI$16+$H616*$AI$17+$I616*$AI$18+$J616*$AI$19+$K616*$AI$20+$L616*$AI$21+$M616*$AI$22+$N616*$AI$24)</f>
        <v>-1.6556491091000005</v>
      </c>
      <c r="Q616" s="4">
        <f t="shared" si="231"/>
        <v>0.19096805636207337</v>
      </c>
      <c r="R616" s="4">
        <f t="shared" si="232"/>
        <v>0.38193611272414674</v>
      </c>
      <c r="S616" s="4">
        <f t="shared" si="233"/>
        <v>0.61806388727585326</v>
      </c>
      <c r="T616" s="4">
        <f t="shared" si="234"/>
        <v>-0.20896663096730758</v>
      </c>
      <c r="U616" s="4">
        <f>IF($R616&gt;$X$15,1,0)</f>
        <v>0</v>
      </c>
      <c r="V616" s="4"/>
      <c r="W616" s="4"/>
      <c r="X616" s="4"/>
      <c r="Y616" s="4"/>
      <c r="Z616" s="4"/>
      <c r="AA616" s="4"/>
      <c r="AB616" s="4"/>
      <c r="AC616" s="4"/>
      <c r="AD616" s="4"/>
      <c r="AE616" s="4"/>
      <c r="AF616" s="4"/>
      <c r="AG616" s="4"/>
      <c r="AH616" s="4"/>
      <c r="AI616" s="4"/>
      <c r="AJ616" s="4"/>
    </row>
    <row r="617" spans="1:36" ht="15.75" customHeight="1">
      <c r="A617" s="4">
        <v>1</v>
      </c>
      <c r="B617" s="4">
        <v>42</v>
      </c>
      <c r="C617" s="4">
        <v>1</v>
      </c>
      <c r="D617" s="4">
        <v>1</v>
      </c>
      <c r="E617" s="4">
        <v>35</v>
      </c>
      <c r="F617" s="4">
        <v>0</v>
      </c>
      <c r="G617" s="4">
        <v>0</v>
      </c>
      <c r="H617" s="4">
        <v>0</v>
      </c>
      <c r="I617" s="4">
        <v>218</v>
      </c>
      <c r="J617" s="4">
        <v>116</v>
      </c>
      <c r="K617" s="4">
        <v>86</v>
      </c>
      <c r="L617" s="4">
        <v>17.809999999999999</v>
      </c>
      <c r="M617" s="4">
        <v>85</v>
      </c>
      <c r="N617" s="4">
        <v>69</v>
      </c>
      <c r="O617" s="4">
        <v>0</v>
      </c>
      <c r="P617" s="5">
        <f>$AI$9+SUMPRODUCT($A617*$AI$10+$B617*$AI$11+$C617*$AI$12+$D617*$AI$13+$E617*$AI$14+$F617*$AI$15+$G617*$AI$16+$H617*$AI$17+$I617*$AI$18+$J617*$AI$19+$K617*$AI$20+$L617*$AI$21+$M617*$AI$22+$N617*$AI$24)</f>
        <v>-2.1828431191000002</v>
      </c>
      <c r="Q617" s="4">
        <f t="shared" si="231"/>
        <v>0.11272059654870034</v>
      </c>
      <c r="R617" s="4">
        <f t="shared" si="232"/>
        <v>0.22544119309740068</v>
      </c>
      <c r="S617" s="4">
        <f t="shared" si="233"/>
        <v>0.77455880690259926</v>
      </c>
      <c r="T617" s="4">
        <f t="shared" si="234"/>
        <v>-0.11094560367139536</v>
      </c>
      <c r="U617" s="4">
        <f>IF($R617&gt;$X$15,1,0)</f>
        <v>0</v>
      </c>
      <c r="V617" s="4"/>
      <c r="W617" s="4"/>
      <c r="X617" s="4"/>
      <c r="Y617" s="4"/>
      <c r="Z617" s="4"/>
      <c r="AA617" s="4"/>
      <c r="AB617" s="4"/>
      <c r="AC617" s="4"/>
      <c r="AD617" s="4"/>
      <c r="AE617" s="4"/>
      <c r="AF617" s="4"/>
      <c r="AG617" s="4"/>
      <c r="AH617" s="4"/>
      <c r="AI617" s="4"/>
      <c r="AJ617" s="4"/>
    </row>
    <row r="618" spans="1:36" ht="15.75" hidden="1" customHeight="1">
      <c r="A618" s="4">
        <v>0</v>
      </c>
      <c r="B618" s="4">
        <v>41</v>
      </c>
      <c r="C618" s="4">
        <v>1</v>
      </c>
      <c r="D618" s="4">
        <v>1</v>
      </c>
      <c r="E618" s="4">
        <v>30</v>
      </c>
      <c r="F618" s="4">
        <v>0</v>
      </c>
      <c r="G618" s="4">
        <v>0</v>
      </c>
      <c r="H618" s="4">
        <v>0</v>
      </c>
      <c r="I618" s="3" t="s">
        <v>56</v>
      </c>
      <c r="J618" s="4">
        <v>122.5</v>
      </c>
      <c r="K618" s="4">
        <v>80</v>
      </c>
      <c r="L618" s="4">
        <v>18.86</v>
      </c>
      <c r="M618" s="4">
        <v>105</v>
      </c>
      <c r="N618" s="3" t="s">
        <v>56</v>
      </c>
      <c r="O618" s="4">
        <v>0</v>
      </c>
      <c r="P618" s="4"/>
      <c r="Q618" s="4"/>
      <c r="R618" s="4"/>
      <c r="S618" s="4"/>
      <c r="T618" s="4"/>
      <c r="U618" s="4"/>
      <c r="V618" s="4"/>
      <c r="W618" s="4"/>
      <c r="X618" s="4"/>
      <c r="Y618" s="4"/>
      <c r="Z618" s="4"/>
      <c r="AA618" s="4"/>
      <c r="AB618" s="4"/>
      <c r="AC618" s="4"/>
      <c r="AD618" s="4"/>
      <c r="AE618" s="4"/>
      <c r="AF618" s="4"/>
      <c r="AG618" s="4"/>
      <c r="AH618" s="4"/>
      <c r="AI618" s="4"/>
      <c r="AJ618" s="4"/>
    </row>
    <row r="619" spans="1:36" ht="15.75" customHeight="1">
      <c r="A619" s="4">
        <v>1</v>
      </c>
      <c r="B619" s="4">
        <v>55</v>
      </c>
      <c r="C619" s="4">
        <v>2</v>
      </c>
      <c r="D619" s="4">
        <v>1</v>
      </c>
      <c r="E619" s="4">
        <v>15</v>
      </c>
      <c r="F619" s="4">
        <v>0</v>
      </c>
      <c r="G619" s="4">
        <v>0</v>
      </c>
      <c r="H619" s="4">
        <v>1</v>
      </c>
      <c r="I619" s="4">
        <v>222</v>
      </c>
      <c r="J619" s="4">
        <v>155</v>
      </c>
      <c r="K619" s="4">
        <v>92.5</v>
      </c>
      <c r="L619" s="4">
        <v>28.35</v>
      </c>
      <c r="M619" s="4">
        <v>67</v>
      </c>
      <c r="N619" s="4">
        <v>68</v>
      </c>
      <c r="O619" s="4">
        <v>1</v>
      </c>
      <c r="P619" s="5">
        <f>$AI$9+SUMPRODUCT($A619*$AI$10+$B619*$AI$11+$C619*$AI$12+$D619*$AI$13+$E619*$AI$14+$F619*$AI$15+$G619*$AI$16+$H619*$AI$17+$I619*$AI$18+$J619*$AI$19+$K619*$AI$20+$L619*$AI$21+$M619*$AI$22+$N619*$AI$24)</f>
        <v>-0.82402618850000042</v>
      </c>
      <c r="Q619" s="4">
        <f t="shared" ref="Q619:Q653" si="235">EXP($P619)</f>
        <v>0.43866195859883816</v>
      </c>
      <c r="R619" s="4">
        <f t="shared" ref="R619:R653" si="236">Q619/1+Q619</f>
        <v>0.87732391719767633</v>
      </c>
      <c r="S619" s="4">
        <f t="shared" ref="S619:S653" si="237">IF(O619=1,R619,1-R619)</f>
        <v>0.87732391719767633</v>
      </c>
      <c r="T619" s="4">
        <f t="shared" ref="T619:T653" si="238">LOG($S619)</f>
        <v>-5.6840030945337822E-2</v>
      </c>
      <c r="U619" s="4">
        <f>IF($R619&gt;$X$15,1,0)</f>
        <v>1</v>
      </c>
      <c r="V619" s="4"/>
      <c r="W619" s="4"/>
      <c r="X619" s="4"/>
      <c r="Y619" s="4"/>
      <c r="Z619" s="4"/>
      <c r="AA619" s="4"/>
      <c r="AB619" s="4"/>
      <c r="AC619" s="4"/>
      <c r="AD619" s="4"/>
      <c r="AE619" s="4"/>
      <c r="AF619" s="4"/>
      <c r="AG619" s="4"/>
      <c r="AH619" s="4"/>
      <c r="AI619" s="4"/>
      <c r="AJ619" s="4"/>
    </row>
    <row r="620" spans="1:36" ht="15.75" customHeight="1">
      <c r="A620" s="4">
        <v>0</v>
      </c>
      <c r="B620" s="4">
        <v>35</v>
      </c>
      <c r="C620" s="4">
        <v>2</v>
      </c>
      <c r="D620" s="4">
        <v>0</v>
      </c>
      <c r="E620" s="4">
        <v>0</v>
      </c>
      <c r="F620" s="4">
        <v>0</v>
      </c>
      <c r="G620" s="4">
        <v>0</v>
      </c>
      <c r="H620" s="4">
        <v>0</v>
      </c>
      <c r="I620" s="4">
        <v>170</v>
      </c>
      <c r="J620" s="4">
        <v>98.5</v>
      </c>
      <c r="K620" s="4">
        <v>69.5</v>
      </c>
      <c r="L620" s="4">
        <v>19.64</v>
      </c>
      <c r="M620" s="4">
        <v>71</v>
      </c>
      <c r="N620" s="4">
        <v>77</v>
      </c>
      <c r="O620" s="4">
        <v>0</v>
      </c>
      <c r="P620" s="5">
        <f>$AI$9+SUMPRODUCT($A620*$AI$10+$B620*$AI$11+$C620*$AI$12+$D620*$AI$13+$E620*$AI$14+$F620*$AI$15+$G620*$AI$16+$H620*$AI$17+$I620*$AI$18+$J620*$AI$19+$K620*$AI$20+$L620*$AI$21+$M620*$AI$22+$N620*$AI$24)</f>
        <v>-4.1247263504000014</v>
      </c>
      <c r="Q620" s="4">
        <f t="shared" si="235"/>
        <v>1.6167918327244117E-2</v>
      </c>
      <c r="R620" s="4">
        <f t="shared" si="236"/>
        <v>3.2335836654488234E-2</v>
      </c>
      <c r="S620" s="4">
        <f t="shared" si="237"/>
        <v>0.96766416334551175</v>
      </c>
      <c r="T620" s="4">
        <f t="shared" si="238"/>
        <v>-1.4275342394675167E-2</v>
      </c>
      <c r="U620" s="4">
        <f>IF($R620&gt;$X$15,1,0)</f>
        <v>0</v>
      </c>
      <c r="V620" s="4"/>
      <c r="W620" s="4"/>
      <c r="X620" s="4"/>
      <c r="Y620" s="4"/>
      <c r="Z620" s="4"/>
      <c r="AA620" s="4"/>
      <c r="AB620" s="4"/>
      <c r="AC620" s="4"/>
      <c r="AD620" s="4"/>
      <c r="AE620" s="4"/>
      <c r="AF620" s="4"/>
      <c r="AG620" s="4"/>
      <c r="AH620" s="4"/>
      <c r="AI620" s="4"/>
      <c r="AJ620" s="4"/>
    </row>
    <row r="621" spans="1:36" ht="15.75" customHeight="1">
      <c r="A621" s="4">
        <v>0</v>
      </c>
      <c r="B621" s="4">
        <v>40</v>
      </c>
      <c r="C621" s="4">
        <v>2</v>
      </c>
      <c r="D621" s="4">
        <v>0</v>
      </c>
      <c r="E621" s="4">
        <v>0</v>
      </c>
      <c r="F621" s="4">
        <v>0</v>
      </c>
      <c r="G621" s="4">
        <v>0</v>
      </c>
      <c r="H621" s="4">
        <v>0</v>
      </c>
      <c r="I621" s="4">
        <v>197</v>
      </c>
      <c r="J621" s="4">
        <v>107</v>
      </c>
      <c r="K621" s="4">
        <v>61</v>
      </c>
      <c r="L621" s="4">
        <v>23.65</v>
      </c>
      <c r="M621" s="4">
        <v>80</v>
      </c>
      <c r="N621" s="4">
        <v>80</v>
      </c>
      <c r="O621" s="4">
        <v>0</v>
      </c>
      <c r="P621" s="5">
        <f>$AI$9+SUMPRODUCT($A621*$AI$10+$B621*$AI$11+$C621*$AI$12+$D621*$AI$13+$E621*$AI$14+$F621*$AI$15+$G621*$AI$16+$H621*$AI$17+$I621*$AI$18+$J621*$AI$19+$K621*$AI$20+$L621*$AI$21+$M621*$AI$22+$N621*$AI$24)</f>
        <v>-3.5588155815000002</v>
      </c>
      <c r="Q621" s="4">
        <f t="shared" si="235"/>
        <v>2.8472528139834603E-2</v>
      </c>
      <c r="R621" s="4">
        <f t="shared" si="236"/>
        <v>5.6945056279669205E-2</v>
      </c>
      <c r="S621" s="4">
        <f t="shared" si="237"/>
        <v>0.94305494372033083</v>
      </c>
      <c r="T621" s="4">
        <f t="shared" si="238"/>
        <v>-2.5463003912267003E-2</v>
      </c>
      <c r="U621" s="4">
        <f>IF($R621&gt;$X$15,1,0)</f>
        <v>0</v>
      </c>
      <c r="V621" s="4"/>
      <c r="W621" s="4"/>
      <c r="X621" s="4"/>
      <c r="Y621" s="4"/>
      <c r="Z621" s="4"/>
      <c r="AA621" s="4"/>
      <c r="AB621" s="4"/>
      <c r="AC621" s="4"/>
      <c r="AD621" s="4"/>
      <c r="AE621" s="4"/>
      <c r="AF621" s="4"/>
      <c r="AG621" s="4"/>
      <c r="AH621" s="4"/>
      <c r="AI621" s="4"/>
      <c r="AJ621" s="4"/>
    </row>
    <row r="622" spans="1:36" ht="15.75" customHeight="1">
      <c r="A622" s="4">
        <v>1</v>
      </c>
      <c r="B622" s="4">
        <v>44</v>
      </c>
      <c r="C622" s="4">
        <v>2</v>
      </c>
      <c r="D622" s="4">
        <v>1</v>
      </c>
      <c r="E622" s="4">
        <v>20</v>
      </c>
      <c r="F622" s="4">
        <v>0</v>
      </c>
      <c r="G622" s="4">
        <v>0</v>
      </c>
      <c r="H622" s="4">
        <v>0</v>
      </c>
      <c r="I622" s="4">
        <v>157</v>
      </c>
      <c r="J622" s="4">
        <v>108</v>
      </c>
      <c r="K622" s="4">
        <v>70</v>
      </c>
      <c r="L622" s="4">
        <v>20.56</v>
      </c>
      <c r="M622" s="4">
        <v>60</v>
      </c>
      <c r="N622" s="4">
        <v>82</v>
      </c>
      <c r="O622" s="4">
        <v>0</v>
      </c>
      <c r="P622" s="5">
        <f>$AI$9+SUMPRODUCT($A622*$AI$10+$B622*$AI$11+$C622*$AI$12+$D622*$AI$13+$E622*$AI$14+$F622*$AI$15+$G622*$AI$16+$H622*$AI$17+$I622*$AI$18+$J622*$AI$19+$K622*$AI$20+$L622*$AI$21+$M622*$AI$22+$N622*$AI$24)</f>
        <v>-2.3763327716000013</v>
      </c>
      <c r="Q622" s="4">
        <f t="shared" si="235"/>
        <v>9.2890604714261929E-2</v>
      </c>
      <c r="R622" s="4">
        <f t="shared" si="236"/>
        <v>0.18578120942852386</v>
      </c>
      <c r="S622" s="4">
        <f t="shared" si="237"/>
        <v>0.81421879057147617</v>
      </c>
      <c r="T622" s="4">
        <f t="shared" si="238"/>
        <v>-8.9258879176789541E-2</v>
      </c>
      <c r="U622" s="4">
        <f>IF($R622&gt;$X$15,1,0)</f>
        <v>0</v>
      </c>
      <c r="V622" s="4"/>
      <c r="W622" s="4"/>
      <c r="X622" s="4"/>
      <c r="Y622" s="4"/>
      <c r="Z622" s="4"/>
      <c r="AA622" s="4"/>
      <c r="AB622" s="4"/>
      <c r="AC622" s="4"/>
      <c r="AD622" s="4"/>
      <c r="AE622" s="4"/>
      <c r="AF622" s="4"/>
      <c r="AG622" s="4"/>
      <c r="AH622" s="4"/>
      <c r="AI622" s="4"/>
      <c r="AJ622" s="4"/>
    </row>
    <row r="623" spans="1:36" ht="15.75" customHeight="1">
      <c r="A623" s="4">
        <v>0</v>
      </c>
      <c r="B623" s="4">
        <v>52</v>
      </c>
      <c r="C623" s="4">
        <v>2</v>
      </c>
      <c r="D623" s="4">
        <v>1</v>
      </c>
      <c r="E623" s="4">
        <v>20</v>
      </c>
      <c r="F623" s="4">
        <v>0</v>
      </c>
      <c r="G623" s="4">
        <v>0</v>
      </c>
      <c r="H623" s="4">
        <v>0</v>
      </c>
      <c r="I623" s="4">
        <v>244</v>
      </c>
      <c r="J623" s="4">
        <v>127.5</v>
      </c>
      <c r="K623" s="4">
        <v>72.5</v>
      </c>
      <c r="L623" s="4">
        <v>24.29</v>
      </c>
      <c r="M623" s="4">
        <v>67</v>
      </c>
      <c r="N623" s="4">
        <v>118</v>
      </c>
      <c r="O623" s="4">
        <v>0</v>
      </c>
      <c r="P623" s="5">
        <f>$AI$9+SUMPRODUCT($A623*$AI$10+$B623*$AI$11+$C623*$AI$12+$D623*$AI$13+$E623*$AI$14+$F623*$AI$15+$G623*$AI$16+$H623*$AI$17+$I623*$AI$18+$J623*$AI$19+$K623*$AI$20+$L623*$AI$21+$M623*$AI$22+$N623*$AI$24)</f>
        <v>-1.6663542018999999</v>
      </c>
      <c r="Q623" s="4">
        <f t="shared" si="235"/>
        <v>0.18893462903005401</v>
      </c>
      <c r="R623" s="4">
        <f t="shared" si="236"/>
        <v>0.37786925806010802</v>
      </c>
      <c r="S623" s="4">
        <f t="shared" si="237"/>
        <v>0.62213074193989204</v>
      </c>
      <c r="T623" s="4">
        <f t="shared" si="238"/>
        <v>-0.20611833791952541</v>
      </c>
      <c r="U623" s="4">
        <f>IF($R623&gt;$X$15,1,0)</f>
        <v>0</v>
      </c>
      <c r="V623" s="4"/>
      <c r="W623" s="4"/>
      <c r="X623" s="4"/>
      <c r="Y623" s="4"/>
      <c r="Z623" s="4"/>
      <c r="AA623" s="4"/>
      <c r="AB623" s="4"/>
      <c r="AC623" s="4"/>
      <c r="AD623" s="4"/>
      <c r="AE623" s="4"/>
      <c r="AF623" s="4"/>
      <c r="AG623" s="4"/>
      <c r="AH623" s="4"/>
      <c r="AI623" s="4"/>
      <c r="AJ623" s="4"/>
    </row>
    <row r="624" spans="1:36" ht="15.75" customHeight="1">
      <c r="A624" s="4">
        <v>0</v>
      </c>
      <c r="B624" s="4">
        <v>63</v>
      </c>
      <c r="C624" s="4">
        <v>4</v>
      </c>
      <c r="D624" s="4">
        <v>0</v>
      </c>
      <c r="E624" s="4">
        <v>0</v>
      </c>
      <c r="F624" s="4">
        <v>0</v>
      </c>
      <c r="G624" s="4">
        <v>0</v>
      </c>
      <c r="H624" s="4">
        <v>0</v>
      </c>
      <c r="I624" s="4">
        <v>252</v>
      </c>
      <c r="J624" s="4">
        <v>120.5</v>
      </c>
      <c r="K624" s="4">
        <v>75</v>
      </c>
      <c r="L624" s="4">
        <v>24.3</v>
      </c>
      <c r="M624" s="4">
        <v>78</v>
      </c>
      <c r="N624" s="4">
        <v>77</v>
      </c>
      <c r="O624" s="4">
        <v>0</v>
      </c>
      <c r="P624" s="5">
        <f>$AI$9+SUMPRODUCT($A624*$AI$10+$B624*$AI$11+$C624*$AI$12+$D624*$AI$13+$E624*$AI$14+$F624*$AI$15+$G624*$AI$16+$H624*$AI$17+$I624*$AI$18+$J624*$AI$19+$K624*$AI$20+$L624*$AI$21+$M624*$AI$22+$N624*$AI$24)</f>
        <v>-1.9273788630000004</v>
      </c>
      <c r="Q624" s="4">
        <f t="shared" si="235"/>
        <v>0.1455291508432083</v>
      </c>
      <c r="R624" s="4">
        <f t="shared" si="236"/>
        <v>0.29105830168641661</v>
      </c>
      <c r="S624" s="4">
        <f t="shared" si="237"/>
        <v>0.70894169831358345</v>
      </c>
      <c r="T624" s="4">
        <f t="shared" si="238"/>
        <v>-0.14938947869817518</v>
      </c>
      <c r="U624" s="4">
        <f>IF($R624&gt;$X$15,1,0)</f>
        <v>0</v>
      </c>
      <c r="V624" s="4"/>
      <c r="W624" s="4"/>
      <c r="X624" s="4"/>
      <c r="Y624" s="4"/>
      <c r="Z624" s="4"/>
      <c r="AA624" s="4"/>
      <c r="AB624" s="4"/>
      <c r="AC624" s="4"/>
      <c r="AD624" s="4"/>
      <c r="AE624" s="4"/>
      <c r="AF624" s="4"/>
      <c r="AG624" s="4"/>
      <c r="AH624" s="4"/>
      <c r="AI624" s="4"/>
      <c r="AJ624" s="4"/>
    </row>
    <row r="625" spans="1:36" ht="15.75" customHeight="1">
      <c r="A625" s="4">
        <v>1</v>
      </c>
      <c r="B625" s="4">
        <v>39</v>
      </c>
      <c r="C625" s="4">
        <v>2</v>
      </c>
      <c r="D625" s="4">
        <v>0</v>
      </c>
      <c r="E625" s="4">
        <v>0</v>
      </c>
      <c r="F625" s="4">
        <v>0</v>
      </c>
      <c r="G625" s="4">
        <v>0</v>
      </c>
      <c r="H625" s="4">
        <v>0</v>
      </c>
      <c r="I625" s="4">
        <v>203</v>
      </c>
      <c r="J625" s="4">
        <v>117.5</v>
      </c>
      <c r="K625" s="4">
        <v>77.5</v>
      </c>
      <c r="L625" s="4">
        <v>27.29</v>
      </c>
      <c r="M625" s="4">
        <v>88</v>
      </c>
      <c r="N625" s="4">
        <v>60</v>
      </c>
      <c r="O625" s="4">
        <v>0</v>
      </c>
      <c r="P625" s="5">
        <f>$AI$9+SUMPRODUCT($A625*$AI$10+$B625*$AI$11+$C625*$AI$12+$D625*$AI$13+$E625*$AI$14+$F625*$AI$15+$G625*$AI$16+$H625*$AI$17+$I625*$AI$18+$J625*$AI$19+$K625*$AI$20+$L625*$AI$21+$M625*$AI$22+$N625*$AI$24)</f>
        <v>-3.1073855019000005</v>
      </c>
      <c r="Q625" s="4">
        <f t="shared" si="235"/>
        <v>4.4717717023357785E-2</v>
      </c>
      <c r="R625" s="4">
        <f t="shared" si="236"/>
        <v>8.943543404671557E-2</v>
      </c>
      <c r="S625" s="4">
        <f t="shared" si="237"/>
        <v>0.91056456595328439</v>
      </c>
      <c r="T625" s="4">
        <f t="shared" si="238"/>
        <v>-4.0689253995300045E-2</v>
      </c>
      <c r="U625" s="4">
        <f>IF($R625&gt;$X$15,1,0)</f>
        <v>0</v>
      </c>
      <c r="V625" s="4"/>
      <c r="W625" s="4"/>
      <c r="X625" s="4"/>
      <c r="Y625" s="4"/>
      <c r="Z625" s="4"/>
      <c r="AA625" s="4"/>
      <c r="AB625" s="4"/>
      <c r="AC625" s="4"/>
      <c r="AD625" s="4"/>
      <c r="AE625" s="4"/>
      <c r="AF625" s="4"/>
      <c r="AG625" s="4"/>
      <c r="AH625" s="4"/>
      <c r="AI625" s="4"/>
      <c r="AJ625" s="4"/>
    </row>
    <row r="626" spans="1:36" ht="15.75" customHeight="1">
      <c r="A626" s="4">
        <v>0</v>
      </c>
      <c r="B626" s="4">
        <v>51</v>
      </c>
      <c r="C626" s="4">
        <v>3</v>
      </c>
      <c r="D626" s="4">
        <v>1</v>
      </c>
      <c r="E626" s="4">
        <v>3</v>
      </c>
      <c r="F626" s="4">
        <v>0</v>
      </c>
      <c r="G626" s="4">
        <v>0</v>
      </c>
      <c r="H626" s="4">
        <v>1</v>
      </c>
      <c r="I626" s="4">
        <v>398</v>
      </c>
      <c r="J626" s="4">
        <v>161</v>
      </c>
      <c r="K626" s="4">
        <v>96</v>
      </c>
      <c r="L626" s="4">
        <v>23.63</v>
      </c>
      <c r="M626" s="4">
        <v>77</v>
      </c>
      <c r="N626" s="4">
        <v>83</v>
      </c>
      <c r="O626" s="4">
        <v>0</v>
      </c>
      <c r="P626" s="5">
        <f>$AI$9+SUMPRODUCT($A626*$AI$10+$B626*$AI$11+$C626*$AI$12+$D626*$AI$13+$E626*$AI$14+$F626*$AI$15+$G626*$AI$16+$H626*$AI$17+$I626*$AI$18+$J626*$AI$19+$K626*$AI$20+$L626*$AI$21+$M626*$AI$22+$N626*$AI$24)</f>
        <v>-1.3632733193000002</v>
      </c>
      <c r="Q626" s="4">
        <f t="shared" si="235"/>
        <v>0.25582201779099351</v>
      </c>
      <c r="R626" s="4">
        <f t="shared" si="236"/>
        <v>0.51164403558198701</v>
      </c>
      <c r="S626" s="4">
        <f t="shared" si="237"/>
        <v>0.48835596441801299</v>
      </c>
      <c r="T626" s="4">
        <f t="shared" si="238"/>
        <v>-0.31126350376170214</v>
      </c>
      <c r="U626" s="4">
        <f>IF($R626&gt;$X$15,1,0)</f>
        <v>1</v>
      </c>
      <c r="V626" s="4"/>
      <c r="W626" s="4"/>
      <c r="X626" s="4"/>
      <c r="Y626" s="4"/>
      <c r="Z626" s="4"/>
      <c r="AA626" s="4"/>
      <c r="AB626" s="4"/>
      <c r="AC626" s="4"/>
      <c r="AD626" s="4"/>
      <c r="AE626" s="4"/>
      <c r="AF626" s="4"/>
      <c r="AG626" s="4"/>
      <c r="AH626" s="4"/>
      <c r="AI626" s="4"/>
      <c r="AJ626" s="4"/>
    </row>
    <row r="627" spans="1:36" ht="15.75" customHeight="1">
      <c r="A627" s="4">
        <v>1</v>
      </c>
      <c r="B627" s="4">
        <v>59</v>
      </c>
      <c r="C627" s="4">
        <v>2</v>
      </c>
      <c r="D627" s="4">
        <v>0</v>
      </c>
      <c r="E627" s="4">
        <v>0</v>
      </c>
      <c r="F627" s="4">
        <v>0</v>
      </c>
      <c r="G627" s="4">
        <v>0</v>
      </c>
      <c r="H627" s="4">
        <v>1</v>
      </c>
      <c r="I627" s="4">
        <v>207</v>
      </c>
      <c r="J627" s="4">
        <v>148</v>
      </c>
      <c r="K627" s="4">
        <v>98</v>
      </c>
      <c r="L627" s="4">
        <v>25.63</v>
      </c>
      <c r="M627" s="4">
        <v>80</v>
      </c>
      <c r="N627" s="4">
        <v>93</v>
      </c>
      <c r="O627" s="4">
        <v>0</v>
      </c>
      <c r="P627" s="5">
        <f>$AI$9+SUMPRODUCT($A627*$AI$10+$B627*$AI$11+$C627*$AI$12+$D627*$AI$13+$E627*$AI$14+$F627*$AI$15+$G627*$AI$16+$H627*$AI$17+$I627*$AI$18+$J627*$AI$19+$K627*$AI$20+$L627*$AI$21+$M627*$AI$22+$N627*$AI$24)</f>
        <v>-0.95304574930000108</v>
      </c>
      <c r="Q627" s="4">
        <f t="shared" si="235"/>
        <v>0.38556489925196785</v>
      </c>
      <c r="R627" s="4">
        <f t="shared" si="236"/>
        <v>0.7711297985039357</v>
      </c>
      <c r="S627" s="4">
        <f t="shared" si="237"/>
        <v>0.2288702014960643</v>
      </c>
      <c r="T627" s="4">
        <f t="shared" si="238"/>
        <v>-0.64041074803432907</v>
      </c>
      <c r="U627" s="4">
        <f>IF($R627&gt;$X$15,1,0)</f>
        <v>1</v>
      </c>
      <c r="V627" s="4"/>
      <c r="W627" s="4"/>
      <c r="X627" s="4"/>
      <c r="Y627" s="4"/>
      <c r="Z627" s="4"/>
      <c r="AA627" s="4"/>
      <c r="AB627" s="4"/>
      <c r="AC627" s="4"/>
      <c r="AD627" s="4"/>
      <c r="AE627" s="4"/>
      <c r="AF627" s="4"/>
      <c r="AG627" s="4"/>
      <c r="AH627" s="4"/>
      <c r="AI627" s="4"/>
      <c r="AJ627" s="4"/>
    </row>
    <row r="628" spans="1:36" ht="15.75" customHeight="1">
      <c r="A628" s="4">
        <v>0</v>
      </c>
      <c r="B628" s="4">
        <v>51</v>
      </c>
      <c r="C628" s="4">
        <v>1</v>
      </c>
      <c r="D628" s="4">
        <v>1</v>
      </c>
      <c r="E628" s="4">
        <v>20</v>
      </c>
      <c r="F628" s="4">
        <v>0</v>
      </c>
      <c r="G628" s="4">
        <v>0</v>
      </c>
      <c r="H628" s="4">
        <v>0</v>
      </c>
      <c r="I628" s="4">
        <v>264</v>
      </c>
      <c r="J628" s="4">
        <v>139.5</v>
      </c>
      <c r="K628" s="4">
        <v>89</v>
      </c>
      <c r="L628" s="4">
        <v>29.38</v>
      </c>
      <c r="M628" s="4">
        <v>70</v>
      </c>
      <c r="N628" s="4">
        <v>76</v>
      </c>
      <c r="O628" s="4">
        <v>1</v>
      </c>
      <c r="P628" s="5">
        <f>$AI$9+SUMPRODUCT($A628*$AI$10+$B628*$AI$11+$C628*$AI$12+$D628*$AI$13+$E628*$AI$14+$F628*$AI$15+$G628*$AI$16+$H628*$AI$17+$I628*$AI$18+$J628*$AI$19+$K628*$AI$20+$L628*$AI$21+$M628*$AI$22+$N628*$AI$24)</f>
        <v>-1.8019522318000014</v>
      </c>
      <c r="Q628" s="4">
        <f t="shared" si="235"/>
        <v>0.16497650126492017</v>
      </c>
      <c r="R628" s="4">
        <f t="shared" si="236"/>
        <v>0.32995300252984033</v>
      </c>
      <c r="S628" s="4">
        <f t="shared" si="237"/>
        <v>0.32995300252984033</v>
      </c>
      <c r="T628" s="4">
        <f t="shared" si="238"/>
        <v>-0.48154791526000879</v>
      </c>
      <c r="U628" s="4">
        <f>IF($R628&gt;$X$15,1,0)</f>
        <v>0</v>
      </c>
      <c r="V628" s="4"/>
      <c r="W628" s="4"/>
      <c r="X628" s="4"/>
      <c r="Y628" s="4"/>
      <c r="Z628" s="4"/>
      <c r="AA628" s="4"/>
      <c r="AB628" s="4"/>
      <c r="AC628" s="4"/>
      <c r="AD628" s="4"/>
      <c r="AE628" s="4"/>
      <c r="AF628" s="4"/>
      <c r="AG628" s="4"/>
      <c r="AH628" s="4"/>
      <c r="AI628" s="4"/>
      <c r="AJ628" s="4"/>
    </row>
    <row r="629" spans="1:36" ht="15.75" customHeight="1">
      <c r="A629" s="4">
        <v>1</v>
      </c>
      <c r="B629" s="4">
        <v>67</v>
      </c>
      <c r="C629" s="4">
        <v>1</v>
      </c>
      <c r="D629" s="4">
        <v>0</v>
      </c>
      <c r="E629" s="4">
        <v>0</v>
      </c>
      <c r="F629" s="4">
        <v>0</v>
      </c>
      <c r="G629" s="4">
        <v>0</v>
      </c>
      <c r="H629" s="4">
        <v>0</v>
      </c>
      <c r="I629" s="4">
        <v>214</v>
      </c>
      <c r="J629" s="4">
        <v>127.5</v>
      </c>
      <c r="K629" s="4">
        <v>80</v>
      </c>
      <c r="L629" s="4">
        <v>22.11</v>
      </c>
      <c r="M629" s="4">
        <v>69</v>
      </c>
      <c r="N629" s="4">
        <v>84</v>
      </c>
      <c r="O629" s="4">
        <v>1</v>
      </c>
      <c r="P629" s="5">
        <f>$AI$9+SUMPRODUCT($A629*$AI$10+$B629*$AI$11+$C629*$AI$12+$D629*$AI$13+$E629*$AI$14+$F629*$AI$15+$G629*$AI$16+$H629*$AI$17+$I629*$AI$18+$J629*$AI$19+$K629*$AI$20+$L629*$AI$21+$M629*$AI$22+$N629*$AI$24)</f>
        <v>-0.91091858210000076</v>
      </c>
      <c r="Q629" s="4">
        <f t="shared" si="235"/>
        <v>0.40215464225821124</v>
      </c>
      <c r="R629" s="4">
        <f t="shared" si="236"/>
        <v>0.80430928451642247</v>
      </c>
      <c r="S629" s="4">
        <f t="shared" si="237"/>
        <v>0.80430928451642247</v>
      </c>
      <c r="T629" s="4">
        <f t="shared" si="238"/>
        <v>-9.4576918005183377E-2</v>
      </c>
      <c r="U629" s="4">
        <f>IF($R629&gt;$X$15,1,0)</f>
        <v>1</v>
      </c>
      <c r="V629" s="4"/>
      <c r="W629" s="4"/>
      <c r="X629" s="4"/>
      <c r="Y629" s="4"/>
      <c r="Z629" s="4"/>
      <c r="AA629" s="4"/>
      <c r="AB629" s="4"/>
      <c r="AC629" s="4"/>
      <c r="AD629" s="4"/>
      <c r="AE629" s="4"/>
      <c r="AF629" s="4"/>
      <c r="AG629" s="4"/>
      <c r="AH629" s="4"/>
      <c r="AI629" s="4"/>
      <c r="AJ629" s="4"/>
    </row>
    <row r="630" spans="1:36" ht="15.75" customHeight="1">
      <c r="A630" s="4">
        <v>0</v>
      </c>
      <c r="B630" s="4">
        <v>47</v>
      </c>
      <c r="C630" s="4">
        <v>2</v>
      </c>
      <c r="D630" s="4">
        <v>1</v>
      </c>
      <c r="E630" s="4">
        <v>20</v>
      </c>
      <c r="F630" s="4">
        <v>0</v>
      </c>
      <c r="G630" s="4">
        <v>0</v>
      </c>
      <c r="H630" s="4">
        <v>0</v>
      </c>
      <c r="I630" s="4">
        <v>272</v>
      </c>
      <c r="J630" s="4">
        <v>127.5</v>
      </c>
      <c r="K630" s="4">
        <v>87.5</v>
      </c>
      <c r="L630" s="4">
        <v>22.35</v>
      </c>
      <c r="M630" s="4">
        <v>80</v>
      </c>
      <c r="N630" s="4">
        <v>72</v>
      </c>
      <c r="O630" s="4">
        <v>0</v>
      </c>
      <c r="P630" s="5">
        <f>$AI$9+SUMPRODUCT($A630*$AI$10+$B630*$AI$11+$C630*$AI$12+$D630*$AI$13+$E630*$AI$14+$F630*$AI$15+$G630*$AI$16+$H630*$AI$17+$I630*$AI$18+$J630*$AI$19+$K630*$AI$20+$L630*$AI$21+$M630*$AI$22+$N630*$AI$24)</f>
        <v>-2.3722511485000011</v>
      </c>
      <c r="Q630" s="4">
        <f t="shared" si="235"/>
        <v>9.3270523968395302E-2</v>
      </c>
      <c r="R630" s="4">
        <f t="shared" si="236"/>
        <v>0.1865410479367906</v>
      </c>
      <c r="S630" s="4">
        <f t="shared" si="237"/>
        <v>0.8134589520632094</v>
      </c>
      <c r="T630" s="4">
        <f t="shared" si="238"/>
        <v>-8.966435709985178E-2</v>
      </c>
      <c r="U630" s="4">
        <f>IF($R630&gt;$X$15,1,0)</f>
        <v>0</v>
      </c>
      <c r="V630" s="4"/>
      <c r="W630" s="4"/>
      <c r="X630" s="4"/>
      <c r="Y630" s="4"/>
      <c r="Z630" s="4"/>
      <c r="AA630" s="4"/>
      <c r="AB630" s="4"/>
      <c r="AC630" s="4"/>
      <c r="AD630" s="4"/>
      <c r="AE630" s="4"/>
      <c r="AF630" s="4"/>
      <c r="AG630" s="4"/>
      <c r="AH630" s="4"/>
      <c r="AI630" s="4"/>
      <c r="AJ630" s="4"/>
    </row>
    <row r="631" spans="1:36" ht="15.75" hidden="1" customHeight="1">
      <c r="A631" s="4">
        <v>0</v>
      </c>
      <c r="B631" s="4">
        <v>64</v>
      </c>
      <c r="C631" s="3" t="s">
        <v>56</v>
      </c>
      <c r="D631" s="4">
        <v>0</v>
      </c>
      <c r="E631" s="4">
        <v>0</v>
      </c>
      <c r="F631" s="4">
        <v>0</v>
      </c>
      <c r="G631" s="4">
        <v>0</v>
      </c>
      <c r="H631" s="4">
        <v>0</v>
      </c>
      <c r="I631" s="4">
        <v>293</v>
      </c>
      <c r="J631" s="4">
        <v>116</v>
      </c>
      <c r="K631" s="4">
        <v>80</v>
      </c>
      <c r="L631" s="4">
        <v>26.81</v>
      </c>
      <c r="M631" s="4">
        <v>80</v>
      </c>
      <c r="N631" s="4">
        <v>87</v>
      </c>
      <c r="O631" s="4">
        <v>1</v>
      </c>
      <c r="P631" s="4" t="e">
        <f>$AI$9+SUMPRODUCT($A631*$AI$10+$B631*$AI$11+$C631*$AI$12+$D631*$AI$13+$E631*$AI$14+$F631*$AI$15+$G631*$AI$16+$H631*$AI$17+$I631*$AI$18+$J631*$AI$19+$K631*$AI$20+$L631*$AI$21+$M631*$AI$22+$N631*$AI$24)</f>
        <v>#VALUE!</v>
      </c>
      <c r="Q631" s="4" t="e">
        <f t="shared" si="235"/>
        <v>#VALUE!</v>
      </c>
      <c r="R631" s="4" t="e">
        <f t="shared" si="236"/>
        <v>#VALUE!</v>
      </c>
      <c r="S631" s="4" t="e">
        <f t="shared" si="237"/>
        <v>#VALUE!</v>
      </c>
      <c r="T631" s="4" t="e">
        <f t="shared" si="238"/>
        <v>#VALUE!</v>
      </c>
      <c r="U631" s="4" t="e">
        <f t="shared" ref="U631" si="239">IF($R631&gt;0.5,1,0)</f>
        <v>#VALUE!</v>
      </c>
      <c r="V631" s="4"/>
      <c r="W631" s="4"/>
      <c r="X631" s="4"/>
      <c r="Y631" s="4"/>
      <c r="Z631" s="4"/>
      <c r="AA631" s="4"/>
      <c r="AB631" s="4"/>
      <c r="AC631" s="4"/>
      <c r="AD631" s="4"/>
      <c r="AE631" s="4"/>
      <c r="AF631" s="4"/>
      <c r="AG631" s="4"/>
      <c r="AH631" s="4"/>
      <c r="AI631" s="4"/>
      <c r="AJ631" s="4"/>
    </row>
    <row r="632" spans="1:36" ht="15.75" customHeight="1">
      <c r="A632" s="4">
        <v>1</v>
      </c>
      <c r="B632" s="4">
        <v>50</v>
      </c>
      <c r="C632" s="4">
        <v>3</v>
      </c>
      <c r="D632" s="4">
        <v>1</v>
      </c>
      <c r="E632" s="4">
        <v>3</v>
      </c>
      <c r="F632" s="4">
        <v>0</v>
      </c>
      <c r="G632" s="4">
        <v>0</v>
      </c>
      <c r="H632" s="4">
        <v>0</v>
      </c>
      <c r="I632" s="4">
        <v>200</v>
      </c>
      <c r="J632" s="4">
        <v>105</v>
      </c>
      <c r="K632" s="4">
        <v>68</v>
      </c>
      <c r="L632" s="4">
        <v>23.3</v>
      </c>
      <c r="M632" s="4">
        <v>65</v>
      </c>
      <c r="N632" s="4">
        <v>68</v>
      </c>
      <c r="O632" s="4">
        <v>0</v>
      </c>
      <c r="P632" s="5">
        <f>$AI$9+SUMPRODUCT($A632*$AI$10+$B632*$AI$11+$C632*$AI$12+$D632*$AI$13+$E632*$AI$14+$F632*$AI$15+$G632*$AI$16+$H632*$AI$17+$I632*$AI$18+$J632*$AI$19+$K632*$AI$20+$L632*$AI$21+$M632*$AI$22+$N632*$AI$24)</f>
        <v>-2.3858294029999998</v>
      </c>
      <c r="Q632" s="4">
        <f t="shared" si="235"/>
        <v>9.201263236903047E-2</v>
      </c>
      <c r="R632" s="4">
        <f t="shared" si="236"/>
        <v>0.18402526473806094</v>
      </c>
      <c r="S632" s="4">
        <f t="shared" si="237"/>
        <v>0.81597473526193909</v>
      </c>
      <c r="T632" s="4">
        <f t="shared" si="238"/>
        <v>-8.832328794490249E-2</v>
      </c>
      <c r="U632" s="4">
        <f>IF($R632&gt;$X$15,1,0)</f>
        <v>0</v>
      </c>
      <c r="V632" s="4"/>
      <c r="W632" s="4"/>
      <c r="X632" s="4"/>
      <c r="Y632" s="4"/>
      <c r="Z632" s="4"/>
      <c r="AA632" s="4"/>
      <c r="AB632" s="4"/>
      <c r="AC632" s="4"/>
      <c r="AD632" s="4"/>
      <c r="AE632" s="4"/>
      <c r="AF632" s="4"/>
      <c r="AG632" s="4"/>
      <c r="AH632" s="4"/>
      <c r="AI632" s="4"/>
      <c r="AJ632" s="4"/>
    </row>
    <row r="633" spans="1:36" ht="15.75" customHeight="1">
      <c r="A633" s="4">
        <v>1</v>
      </c>
      <c r="B633" s="4">
        <v>63</v>
      </c>
      <c r="C633" s="4">
        <v>3</v>
      </c>
      <c r="D633" s="4">
        <v>1</v>
      </c>
      <c r="E633" s="4">
        <v>20</v>
      </c>
      <c r="F633" s="4">
        <v>0</v>
      </c>
      <c r="G633" s="4">
        <v>0</v>
      </c>
      <c r="H633" s="4">
        <v>1</v>
      </c>
      <c r="I633" s="4">
        <v>269</v>
      </c>
      <c r="J633" s="4">
        <v>180</v>
      </c>
      <c r="K633" s="4">
        <v>101</v>
      </c>
      <c r="L633" s="4">
        <v>24.42</v>
      </c>
      <c r="M633" s="4">
        <v>72</v>
      </c>
      <c r="N633" s="4">
        <v>84</v>
      </c>
      <c r="O633" s="4">
        <v>1</v>
      </c>
      <c r="P633" s="5">
        <f>$AI$9+SUMPRODUCT($A633*$AI$10+$B633*$AI$11+$C633*$AI$12+$D633*$AI$13+$E633*$AI$14+$F633*$AI$15+$G633*$AI$16+$H633*$AI$17+$I633*$AI$18+$J633*$AI$19+$K633*$AI$20+$L633*$AI$21+$M633*$AI$22+$N633*$AI$24)</f>
        <v>0.25922564379999891</v>
      </c>
      <c r="Q633" s="4">
        <f t="shared" si="235"/>
        <v>1.2959261895493361</v>
      </c>
      <c r="R633" s="4">
        <f t="shared" si="236"/>
        <v>2.5918523790986723</v>
      </c>
      <c r="S633" s="4">
        <f t="shared" si="237"/>
        <v>2.5918523790986723</v>
      </c>
      <c r="T633" s="4">
        <f t="shared" si="238"/>
        <v>0.41361026233413867</v>
      </c>
      <c r="U633" s="4">
        <f>IF($R633&gt;$X$15,1,0)</f>
        <v>1</v>
      </c>
      <c r="V633" s="4"/>
      <c r="W633" s="4"/>
      <c r="X633" s="4"/>
      <c r="Y633" s="4"/>
      <c r="Z633" s="4"/>
      <c r="AA633" s="4"/>
      <c r="AB633" s="4"/>
      <c r="AC633" s="4"/>
      <c r="AD633" s="4"/>
      <c r="AE633" s="4"/>
      <c r="AF633" s="4"/>
      <c r="AG633" s="4"/>
      <c r="AH633" s="4"/>
      <c r="AI633" s="4"/>
      <c r="AJ633" s="4"/>
    </row>
    <row r="634" spans="1:36" ht="15.75" customHeight="1">
      <c r="A634" s="4">
        <v>0</v>
      </c>
      <c r="B634" s="4">
        <v>39</v>
      </c>
      <c r="C634" s="4">
        <v>2</v>
      </c>
      <c r="D634" s="4">
        <v>0</v>
      </c>
      <c r="E634" s="4">
        <v>0</v>
      </c>
      <c r="F634" s="4">
        <v>0</v>
      </c>
      <c r="G634" s="4">
        <v>0</v>
      </c>
      <c r="H634" s="4">
        <v>0</v>
      </c>
      <c r="I634" s="4">
        <v>250</v>
      </c>
      <c r="J634" s="4">
        <v>123</v>
      </c>
      <c r="K634" s="4">
        <v>92.5</v>
      </c>
      <c r="L634" s="4">
        <v>29.23</v>
      </c>
      <c r="M634" s="4">
        <v>90</v>
      </c>
      <c r="N634" s="4">
        <v>71</v>
      </c>
      <c r="O634" s="4">
        <v>0</v>
      </c>
      <c r="P634" s="5">
        <f>$AI$9+SUMPRODUCT($A634*$AI$10+$B634*$AI$11+$C634*$AI$12+$D634*$AI$13+$E634*$AI$14+$F634*$AI$15+$G634*$AI$16+$H634*$AI$17+$I634*$AI$18+$J634*$AI$19+$K634*$AI$20+$L634*$AI$21+$M634*$AI$22+$N634*$AI$24)</f>
        <v>-3.4441755552999993</v>
      </c>
      <c r="Q634" s="4">
        <f t="shared" si="235"/>
        <v>3.1931076600537171E-2</v>
      </c>
      <c r="R634" s="4">
        <f t="shared" si="236"/>
        <v>6.3862153201074343E-2</v>
      </c>
      <c r="S634" s="4">
        <f t="shared" si="237"/>
        <v>0.93613784679892564</v>
      </c>
      <c r="T634" s="4">
        <f t="shared" si="238"/>
        <v>-2.8660196458211929E-2</v>
      </c>
      <c r="U634" s="4">
        <f>IF($R634&gt;$X$15,1,0)</f>
        <v>0</v>
      </c>
      <c r="V634" s="4"/>
      <c r="W634" s="4"/>
      <c r="X634" s="4"/>
      <c r="Y634" s="4"/>
      <c r="Z634" s="4"/>
      <c r="AA634" s="4"/>
      <c r="AB634" s="4"/>
      <c r="AC634" s="4"/>
      <c r="AD634" s="4"/>
      <c r="AE634" s="4"/>
      <c r="AF634" s="4"/>
      <c r="AG634" s="4"/>
      <c r="AH634" s="4"/>
      <c r="AI634" s="4"/>
      <c r="AJ634" s="4"/>
    </row>
    <row r="635" spans="1:36" ht="15.75" customHeight="1">
      <c r="A635" s="4">
        <v>1</v>
      </c>
      <c r="B635" s="4">
        <v>38</v>
      </c>
      <c r="C635" s="4">
        <v>1</v>
      </c>
      <c r="D635" s="4">
        <v>1</v>
      </c>
      <c r="E635" s="4">
        <v>10</v>
      </c>
      <c r="F635" s="4">
        <v>0</v>
      </c>
      <c r="G635" s="4">
        <v>0</v>
      </c>
      <c r="H635" s="4">
        <v>0</v>
      </c>
      <c r="I635" s="4">
        <v>219</v>
      </c>
      <c r="J635" s="4">
        <v>115</v>
      </c>
      <c r="K635" s="4">
        <v>71</v>
      </c>
      <c r="L635" s="4">
        <v>24.58</v>
      </c>
      <c r="M635" s="4">
        <v>65</v>
      </c>
      <c r="N635" s="4">
        <v>93</v>
      </c>
      <c r="O635" s="4">
        <v>0</v>
      </c>
      <c r="P635" s="5">
        <f>$AI$9+SUMPRODUCT($A635*$AI$10+$B635*$AI$11+$C635*$AI$12+$D635*$AI$13+$E635*$AI$14+$F635*$AI$15+$G635*$AI$16+$H635*$AI$17+$I635*$AI$18+$J635*$AI$19+$K635*$AI$20+$L635*$AI$21+$M635*$AI$22+$N635*$AI$24)</f>
        <v>-2.5498744638000002</v>
      </c>
      <c r="Q635" s="4">
        <f t="shared" si="235"/>
        <v>7.8091468692076005E-2</v>
      </c>
      <c r="R635" s="4">
        <f t="shared" si="236"/>
        <v>0.15618293738415201</v>
      </c>
      <c r="S635" s="4">
        <f t="shared" si="237"/>
        <v>0.84381706261584799</v>
      </c>
      <c r="T635" s="4">
        <f t="shared" si="238"/>
        <v>-7.3751697104186151E-2</v>
      </c>
      <c r="U635" s="4">
        <f>IF($R635&gt;$X$15,1,0)</f>
        <v>0</v>
      </c>
      <c r="V635" s="4"/>
      <c r="W635" s="4"/>
      <c r="X635" s="4"/>
      <c r="Y635" s="4"/>
      <c r="Z635" s="4"/>
      <c r="AA635" s="4"/>
      <c r="AB635" s="4"/>
      <c r="AC635" s="4"/>
      <c r="AD635" s="4"/>
      <c r="AE635" s="4"/>
      <c r="AF635" s="4"/>
      <c r="AG635" s="4"/>
      <c r="AH635" s="4"/>
      <c r="AI635" s="4"/>
      <c r="AJ635" s="4"/>
    </row>
    <row r="636" spans="1:36" ht="15.75" customHeight="1">
      <c r="A636" s="4">
        <v>0</v>
      </c>
      <c r="B636" s="4">
        <v>42</v>
      </c>
      <c r="C636" s="4">
        <v>1</v>
      </c>
      <c r="D636" s="4">
        <v>1</v>
      </c>
      <c r="E636" s="4">
        <v>30</v>
      </c>
      <c r="F636" s="4">
        <v>0</v>
      </c>
      <c r="G636" s="4">
        <v>0</v>
      </c>
      <c r="H636" s="4">
        <v>0</v>
      </c>
      <c r="I636" s="4">
        <v>187</v>
      </c>
      <c r="J636" s="4">
        <v>96</v>
      </c>
      <c r="K636" s="4">
        <v>67</v>
      </c>
      <c r="L636" s="4">
        <v>24.23</v>
      </c>
      <c r="M636" s="4">
        <v>72</v>
      </c>
      <c r="N636" s="4">
        <v>84</v>
      </c>
      <c r="O636" s="4">
        <v>0</v>
      </c>
      <c r="P636" s="5">
        <f>$AI$9+SUMPRODUCT($A636*$AI$10+$B636*$AI$11+$C636*$AI$12+$D636*$AI$13+$E636*$AI$14+$F636*$AI$15+$G636*$AI$16+$H636*$AI$17+$I636*$AI$18+$J636*$AI$19+$K636*$AI$20+$L636*$AI$21+$M636*$AI$22+$N636*$AI$24)</f>
        <v>-2.9343109253000019</v>
      </c>
      <c r="Q636" s="4">
        <f t="shared" si="235"/>
        <v>5.3167342957632119E-2</v>
      </c>
      <c r="R636" s="4">
        <f t="shared" si="236"/>
        <v>0.10633468591526424</v>
      </c>
      <c r="S636" s="4">
        <f t="shared" si="237"/>
        <v>0.89366531408473571</v>
      </c>
      <c r="T636" s="4">
        <f t="shared" si="238"/>
        <v>-4.8825098050449565E-2</v>
      </c>
      <c r="U636" s="4">
        <f>IF($R636&gt;$X$15,1,0)</f>
        <v>0</v>
      </c>
      <c r="V636" s="4"/>
      <c r="W636" s="4"/>
      <c r="X636" s="4"/>
      <c r="Y636" s="4"/>
      <c r="Z636" s="4"/>
      <c r="AA636" s="4"/>
      <c r="AB636" s="4"/>
      <c r="AC636" s="4"/>
      <c r="AD636" s="4"/>
      <c r="AE636" s="4"/>
      <c r="AF636" s="4"/>
      <c r="AG636" s="4"/>
      <c r="AH636" s="4"/>
      <c r="AI636" s="4"/>
      <c r="AJ636" s="4"/>
    </row>
    <row r="637" spans="1:36" ht="15.75" customHeight="1">
      <c r="A637" s="4">
        <v>1</v>
      </c>
      <c r="B637" s="4">
        <v>38</v>
      </c>
      <c r="C637" s="4">
        <v>2</v>
      </c>
      <c r="D637" s="4">
        <v>1</v>
      </c>
      <c r="E637" s="4">
        <v>5</v>
      </c>
      <c r="F637" s="4">
        <v>0</v>
      </c>
      <c r="G637" s="4">
        <v>0</v>
      </c>
      <c r="H637" s="4">
        <v>0</v>
      </c>
      <c r="I637" s="4">
        <v>243</v>
      </c>
      <c r="J637" s="4">
        <v>130.5</v>
      </c>
      <c r="K637" s="4">
        <v>85.5</v>
      </c>
      <c r="L637" s="4">
        <v>19.53</v>
      </c>
      <c r="M637" s="4">
        <v>85</v>
      </c>
      <c r="N637" s="4">
        <v>79</v>
      </c>
      <c r="O637" s="4">
        <v>0</v>
      </c>
      <c r="P637" s="5">
        <f>$AI$9+SUMPRODUCT($A637*$AI$10+$B637*$AI$11+$C637*$AI$12+$D637*$AI$13+$E637*$AI$14+$F637*$AI$15+$G637*$AI$16+$H637*$AI$17+$I637*$AI$18+$J637*$AI$19+$K637*$AI$20+$L637*$AI$21+$M637*$AI$22+$N637*$AI$24)</f>
        <v>-2.6538449983000003</v>
      </c>
      <c r="Q637" s="4">
        <f t="shared" si="235"/>
        <v>7.0380080851794979E-2</v>
      </c>
      <c r="R637" s="4">
        <f t="shared" si="236"/>
        <v>0.14076016170358996</v>
      </c>
      <c r="S637" s="4">
        <f t="shared" si="237"/>
        <v>0.85923983829641004</v>
      </c>
      <c r="T637" s="4">
        <f t="shared" si="238"/>
        <v>-6.5885595295353552E-2</v>
      </c>
      <c r="U637" s="4">
        <f>IF($R637&gt;$X$15,1,0)</f>
        <v>0</v>
      </c>
      <c r="V637" s="4"/>
      <c r="W637" s="4"/>
      <c r="X637" s="4"/>
      <c r="Y637" s="4"/>
      <c r="Z637" s="4"/>
      <c r="AA637" s="4"/>
      <c r="AB637" s="4"/>
      <c r="AC637" s="4"/>
      <c r="AD637" s="4"/>
      <c r="AE637" s="4"/>
      <c r="AF637" s="4"/>
      <c r="AG637" s="4"/>
      <c r="AH637" s="4"/>
      <c r="AI637" s="4"/>
      <c r="AJ637" s="4"/>
    </row>
    <row r="638" spans="1:36" ht="15.75" customHeight="1">
      <c r="A638" s="4">
        <v>0</v>
      </c>
      <c r="B638" s="4">
        <v>52</v>
      </c>
      <c r="C638" s="4">
        <v>2</v>
      </c>
      <c r="D638" s="4">
        <v>1</v>
      </c>
      <c r="E638" s="4">
        <v>20</v>
      </c>
      <c r="F638" s="4">
        <v>0</v>
      </c>
      <c r="G638" s="4">
        <v>0</v>
      </c>
      <c r="H638" s="4">
        <v>0</v>
      </c>
      <c r="I638" s="4">
        <v>190</v>
      </c>
      <c r="J638" s="4">
        <v>117</v>
      </c>
      <c r="K638" s="4">
        <v>75</v>
      </c>
      <c r="L638" s="4">
        <v>21.48</v>
      </c>
      <c r="M638" s="4">
        <v>67</v>
      </c>
      <c r="N638" s="4">
        <v>67</v>
      </c>
      <c r="O638" s="4">
        <v>0</v>
      </c>
      <c r="P638" s="5">
        <f>$AI$9+SUMPRODUCT($A638*$AI$10+$B638*$AI$11+$C638*$AI$12+$D638*$AI$13+$E638*$AI$14+$F638*$AI$15+$G638*$AI$16+$H638*$AI$17+$I638*$AI$18+$J638*$AI$19+$K638*$AI$20+$L638*$AI$21+$M638*$AI$22+$N638*$AI$24)</f>
        <v>-2.3555852328000011</v>
      </c>
      <c r="Q638" s="4">
        <f t="shared" si="235"/>
        <v>9.4837987989313366E-2</v>
      </c>
      <c r="R638" s="4">
        <f t="shared" si="236"/>
        <v>0.18967597597862673</v>
      </c>
      <c r="S638" s="4">
        <f t="shared" si="237"/>
        <v>0.81032402402137327</v>
      </c>
      <c r="T638" s="4">
        <f t="shared" si="238"/>
        <v>-9.134128518859097E-2</v>
      </c>
      <c r="U638" s="4">
        <f>IF($R638&gt;$X$15,1,0)</f>
        <v>0</v>
      </c>
      <c r="V638" s="4"/>
      <c r="W638" s="4"/>
      <c r="X638" s="4"/>
      <c r="Y638" s="4"/>
      <c r="Z638" s="4"/>
      <c r="AA638" s="4"/>
      <c r="AB638" s="4"/>
      <c r="AC638" s="4"/>
      <c r="AD638" s="4"/>
      <c r="AE638" s="4"/>
      <c r="AF638" s="4"/>
      <c r="AG638" s="4"/>
      <c r="AH638" s="4"/>
      <c r="AI638" s="4"/>
      <c r="AJ638" s="4"/>
    </row>
    <row r="639" spans="1:36" ht="15.75" customHeight="1">
      <c r="A639" s="4">
        <v>1</v>
      </c>
      <c r="B639" s="4">
        <v>60</v>
      </c>
      <c r="C639" s="4">
        <v>4</v>
      </c>
      <c r="D639" s="4">
        <v>1</v>
      </c>
      <c r="E639" s="4">
        <v>3</v>
      </c>
      <c r="F639" s="4">
        <v>0</v>
      </c>
      <c r="G639" s="4">
        <v>0</v>
      </c>
      <c r="H639" s="4">
        <v>1</v>
      </c>
      <c r="I639" s="4">
        <v>267</v>
      </c>
      <c r="J639" s="4">
        <v>168.5</v>
      </c>
      <c r="K639" s="4">
        <v>108</v>
      </c>
      <c r="L639" s="4">
        <v>26.67</v>
      </c>
      <c r="M639" s="4">
        <v>108</v>
      </c>
      <c r="N639" s="4">
        <v>83</v>
      </c>
      <c r="O639" s="4">
        <v>0</v>
      </c>
      <c r="P639" s="5">
        <f>$AI$9+SUMPRODUCT($A639*$AI$10+$B639*$AI$11+$C639*$AI$12+$D639*$AI$13+$E639*$AI$14+$F639*$AI$15+$G639*$AI$16+$H639*$AI$17+$I639*$AI$18+$J639*$AI$19+$K639*$AI$20+$L639*$AI$21+$M639*$AI$22+$N639*$AI$24)</f>
        <v>-0.60350184370000015</v>
      </c>
      <c r="Q639" s="4">
        <f t="shared" si="235"/>
        <v>0.54689314461286076</v>
      </c>
      <c r="R639" s="4">
        <f t="shared" si="236"/>
        <v>1.0937862892257215</v>
      </c>
      <c r="S639" s="4">
        <f t="shared" si="237"/>
        <v>-9.378628922572152E-2</v>
      </c>
      <c r="T639" s="4" t="e">
        <f t="shared" si="238"/>
        <v>#NUM!</v>
      </c>
      <c r="U639" s="4">
        <f>IF($R639&gt;$X$15,1,0)</f>
        <v>1</v>
      </c>
      <c r="V639" s="4"/>
      <c r="W639" s="4"/>
      <c r="X639" s="4"/>
      <c r="Y639" s="4"/>
      <c r="Z639" s="4"/>
      <c r="AA639" s="4"/>
      <c r="AB639" s="4"/>
      <c r="AC639" s="4"/>
      <c r="AD639" s="4"/>
      <c r="AE639" s="4"/>
      <c r="AF639" s="4"/>
      <c r="AG639" s="4"/>
      <c r="AH639" s="4"/>
      <c r="AI639" s="4"/>
      <c r="AJ639" s="4"/>
    </row>
    <row r="640" spans="1:36" ht="15.75" customHeight="1">
      <c r="A640" s="4">
        <v>1</v>
      </c>
      <c r="B640" s="4">
        <v>41</v>
      </c>
      <c r="C640" s="4">
        <v>2</v>
      </c>
      <c r="D640" s="4">
        <v>1</v>
      </c>
      <c r="E640" s="4">
        <v>5</v>
      </c>
      <c r="F640" s="4">
        <v>0</v>
      </c>
      <c r="G640" s="4">
        <v>0</v>
      </c>
      <c r="H640" s="4">
        <v>0</v>
      </c>
      <c r="I640" s="4">
        <v>218</v>
      </c>
      <c r="J640" s="4">
        <v>129.5</v>
      </c>
      <c r="K640" s="4">
        <v>93</v>
      </c>
      <c r="L640" s="4">
        <v>27.8</v>
      </c>
      <c r="M640" s="4">
        <v>58</v>
      </c>
      <c r="N640" s="4">
        <v>83</v>
      </c>
      <c r="O640" s="4">
        <v>0</v>
      </c>
      <c r="P640" s="5">
        <f>$AI$9+SUMPRODUCT($A640*$AI$10+$B640*$AI$11+$C640*$AI$12+$D640*$AI$13+$E640*$AI$14+$F640*$AI$15+$G640*$AI$16+$H640*$AI$17+$I640*$AI$18+$J640*$AI$19+$K640*$AI$20+$L640*$AI$21+$M640*$AI$22+$N640*$AI$24)</f>
        <v>-2.395689968000001</v>
      </c>
      <c r="Q640" s="4">
        <f t="shared" si="235"/>
        <v>9.1109794388319787E-2</v>
      </c>
      <c r="R640" s="4">
        <f t="shared" si="236"/>
        <v>0.18221958877663957</v>
      </c>
      <c r="S640" s="4">
        <f t="shared" si="237"/>
        <v>0.81778041122336043</v>
      </c>
      <c r="T640" s="4">
        <f t="shared" si="238"/>
        <v>-8.7363296569028318E-2</v>
      </c>
      <c r="U640" s="4">
        <f>IF($R640&gt;$X$15,1,0)</f>
        <v>0</v>
      </c>
      <c r="V640" s="4"/>
      <c r="W640" s="4"/>
      <c r="X640" s="4"/>
      <c r="Y640" s="4"/>
      <c r="Z640" s="4"/>
      <c r="AA640" s="4"/>
      <c r="AB640" s="4"/>
      <c r="AC640" s="4"/>
      <c r="AD640" s="4"/>
      <c r="AE640" s="4"/>
      <c r="AF640" s="4"/>
      <c r="AG640" s="4"/>
      <c r="AH640" s="4"/>
      <c r="AI640" s="4"/>
      <c r="AJ640" s="4"/>
    </row>
    <row r="641" spans="1:36" ht="15.75" customHeight="1">
      <c r="A641" s="4">
        <v>0</v>
      </c>
      <c r="B641" s="4">
        <v>41</v>
      </c>
      <c r="C641" s="4">
        <v>2</v>
      </c>
      <c r="D641" s="4">
        <v>1</v>
      </c>
      <c r="E641" s="4">
        <v>20</v>
      </c>
      <c r="F641" s="4">
        <v>0</v>
      </c>
      <c r="G641" s="4">
        <v>0</v>
      </c>
      <c r="H641" s="4">
        <v>0</v>
      </c>
      <c r="I641" s="4">
        <v>195</v>
      </c>
      <c r="J641" s="4">
        <v>148</v>
      </c>
      <c r="K641" s="4">
        <v>108</v>
      </c>
      <c r="L641" s="4">
        <v>18.21</v>
      </c>
      <c r="M641" s="4">
        <v>76</v>
      </c>
      <c r="N641" s="4">
        <v>69</v>
      </c>
      <c r="O641" s="4">
        <v>0</v>
      </c>
      <c r="P641" s="5">
        <f>$AI$9+SUMPRODUCT($A641*$AI$10+$B641*$AI$11+$C641*$AI$12+$D641*$AI$13+$E641*$AI$14+$F641*$AI$15+$G641*$AI$16+$H641*$AI$17+$I641*$AI$18+$J641*$AI$19+$K641*$AI$20+$L641*$AI$21+$M641*$AI$22+$N641*$AI$24)</f>
        <v>-2.7382215931000005</v>
      </c>
      <c r="Q641" s="4">
        <f t="shared" si="235"/>
        <v>6.4685281413498413E-2</v>
      </c>
      <c r="R641" s="4">
        <f t="shared" si="236"/>
        <v>0.12937056282699683</v>
      </c>
      <c r="S641" s="4">
        <f t="shared" si="237"/>
        <v>0.87062943717300323</v>
      </c>
      <c r="T641" s="4">
        <f t="shared" si="238"/>
        <v>-6.0166652839467455E-2</v>
      </c>
      <c r="U641" s="4">
        <f>IF($R641&gt;$X$15,1,0)</f>
        <v>0</v>
      </c>
      <c r="V641" s="4"/>
      <c r="W641" s="4"/>
      <c r="X641" s="4"/>
      <c r="Y641" s="4"/>
      <c r="Z641" s="4"/>
      <c r="AA641" s="4"/>
      <c r="AB641" s="4"/>
      <c r="AC641" s="4"/>
      <c r="AD641" s="4"/>
      <c r="AE641" s="4"/>
      <c r="AF641" s="4"/>
      <c r="AG641" s="4"/>
      <c r="AH641" s="4"/>
      <c r="AI641" s="4"/>
      <c r="AJ641" s="4"/>
    </row>
    <row r="642" spans="1:36" ht="15.75" customHeight="1">
      <c r="A642" s="4">
        <v>0</v>
      </c>
      <c r="B642" s="4">
        <v>56</v>
      </c>
      <c r="C642" s="4">
        <v>1</v>
      </c>
      <c r="D642" s="4">
        <v>1</v>
      </c>
      <c r="E642" s="4">
        <v>5</v>
      </c>
      <c r="F642" s="4">
        <v>0</v>
      </c>
      <c r="G642" s="4">
        <v>0</v>
      </c>
      <c r="H642" s="4">
        <v>0</v>
      </c>
      <c r="I642" s="4">
        <v>266</v>
      </c>
      <c r="J642" s="4">
        <v>134.5</v>
      </c>
      <c r="K642" s="4">
        <v>78.5</v>
      </c>
      <c r="L642" s="4">
        <v>30.78</v>
      </c>
      <c r="M642" s="4">
        <v>79</v>
      </c>
      <c r="N642" s="4">
        <v>84</v>
      </c>
      <c r="O642" s="4">
        <v>0</v>
      </c>
      <c r="P642" s="5">
        <f>$AI$9+SUMPRODUCT($A642*$AI$10+$B642*$AI$11+$C642*$AI$12+$D642*$AI$13+$E642*$AI$14+$F642*$AI$15+$G642*$AI$16+$H642*$AI$17+$I642*$AI$18+$J642*$AI$19+$K642*$AI$20+$L642*$AI$21+$M642*$AI$22+$N642*$AI$24)</f>
        <v>-1.7436153058000015</v>
      </c>
      <c r="Q642" s="4">
        <f t="shared" si="235"/>
        <v>0.17488698637763089</v>
      </c>
      <c r="R642" s="4">
        <f t="shared" si="236"/>
        <v>0.34977397275526179</v>
      </c>
      <c r="S642" s="4">
        <f t="shared" si="237"/>
        <v>0.65022602724473821</v>
      </c>
      <c r="T642" s="4">
        <f t="shared" si="238"/>
        <v>-0.18693565055422937</v>
      </c>
      <c r="U642" s="4">
        <f>IF($R642&gt;$X$15,1,0)</f>
        <v>0</v>
      </c>
      <c r="V642" s="4"/>
      <c r="W642" s="4"/>
      <c r="X642" s="4"/>
      <c r="Y642" s="4"/>
      <c r="Z642" s="4"/>
      <c r="AA642" s="4"/>
      <c r="AB642" s="4"/>
      <c r="AC642" s="4"/>
      <c r="AD642" s="4"/>
      <c r="AE642" s="4"/>
      <c r="AF642" s="4"/>
      <c r="AG642" s="4"/>
      <c r="AH642" s="4"/>
      <c r="AI642" s="4"/>
      <c r="AJ642" s="4"/>
    </row>
    <row r="643" spans="1:36" ht="15.75" customHeight="1">
      <c r="A643" s="4">
        <v>0</v>
      </c>
      <c r="B643" s="4">
        <v>38</v>
      </c>
      <c r="C643" s="4">
        <v>2</v>
      </c>
      <c r="D643" s="4">
        <v>1</v>
      </c>
      <c r="E643" s="4">
        <v>20</v>
      </c>
      <c r="F643" s="4">
        <v>0</v>
      </c>
      <c r="G643" s="4">
        <v>0</v>
      </c>
      <c r="H643" s="4">
        <v>0</v>
      </c>
      <c r="I643" s="4">
        <v>229</v>
      </c>
      <c r="J643" s="4">
        <v>117.5</v>
      </c>
      <c r="K643" s="4">
        <v>67.5</v>
      </c>
      <c r="L643" s="4">
        <v>23.47</v>
      </c>
      <c r="M643" s="4">
        <v>78</v>
      </c>
      <c r="N643" s="4">
        <v>80</v>
      </c>
      <c r="O643" s="4">
        <v>0</v>
      </c>
      <c r="P643" s="5">
        <f>$AI$9+SUMPRODUCT($A643*$AI$10+$B643*$AI$11+$C643*$AI$12+$D643*$AI$13+$E643*$AI$14+$F643*$AI$15+$G643*$AI$16+$H643*$AI$17+$I643*$AI$18+$J643*$AI$19+$K643*$AI$20+$L643*$AI$21+$M643*$AI$22+$N643*$AI$24)</f>
        <v>-3.0420790817000007</v>
      </c>
      <c r="Q643" s="4">
        <f t="shared" si="235"/>
        <v>4.773554016430339E-2</v>
      </c>
      <c r="R643" s="4">
        <f t="shared" si="236"/>
        <v>9.5471080328606781E-2</v>
      </c>
      <c r="S643" s="4">
        <f t="shared" si="237"/>
        <v>0.90452891967139326</v>
      </c>
      <c r="T643" s="4">
        <f t="shared" si="238"/>
        <v>-4.3577543284075378E-2</v>
      </c>
      <c r="U643" s="4">
        <f>IF($R643&gt;$X$15,1,0)</f>
        <v>0</v>
      </c>
      <c r="V643" s="4"/>
      <c r="W643" s="4"/>
      <c r="X643" s="4"/>
      <c r="Y643" s="4"/>
      <c r="Z643" s="4"/>
      <c r="AA643" s="4"/>
      <c r="AB643" s="4"/>
      <c r="AC643" s="4"/>
      <c r="AD643" s="4"/>
      <c r="AE643" s="4"/>
      <c r="AF643" s="4"/>
      <c r="AG643" s="4"/>
      <c r="AH643" s="4"/>
      <c r="AI643" s="4"/>
      <c r="AJ643" s="4"/>
    </row>
    <row r="644" spans="1:36" ht="15.75" customHeight="1">
      <c r="A644" s="4">
        <v>0</v>
      </c>
      <c r="B644" s="4">
        <v>63</v>
      </c>
      <c r="C644" s="4">
        <v>2</v>
      </c>
      <c r="D644" s="4">
        <v>0</v>
      </c>
      <c r="E644" s="4">
        <v>0</v>
      </c>
      <c r="F644" s="4">
        <v>0</v>
      </c>
      <c r="G644" s="4">
        <v>0</v>
      </c>
      <c r="H644" s="4">
        <v>1</v>
      </c>
      <c r="I644" s="4">
        <v>264</v>
      </c>
      <c r="J644" s="4">
        <v>176</v>
      </c>
      <c r="K644" s="4">
        <v>99</v>
      </c>
      <c r="L644" s="4">
        <v>23.62</v>
      </c>
      <c r="M644" s="4">
        <v>65</v>
      </c>
      <c r="N644" s="4">
        <v>65</v>
      </c>
      <c r="O644" s="4">
        <v>0</v>
      </c>
      <c r="P644" s="5">
        <f>$AI$9+SUMPRODUCT($A644*$AI$10+$B644*$AI$11+$C644*$AI$12+$D644*$AI$13+$E644*$AI$14+$F644*$AI$15+$G644*$AI$16+$H644*$AI$17+$I644*$AI$18+$J644*$AI$19+$K644*$AI$20+$L644*$AI$21+$M644*$AI$22+$N644*$AI$24)</f>
        <v>-0.86427904820000023</v>
      </c>
      <c r="Q644" s="4">
        <f t="shared" si="235"/>
        <v>0.42135521995368014</v>
      </c>
      <c r="R644" s="4">
        <f t="shared" si="236"/>
        <v>0.84271043990736028</v>
      </c>
      <c r="S644" s="4">
        <f t="shared" si="237"/>
        <v>0.15728956009263972</v>
      </c>
      <c r="T644" s="4">
        <f t="shared" si="238"/>
        <v>-0.80330010219949799</v>
      </c>
      <c r="U644" s="4">
        <f>IF($R644&gt;$X$15,1,0)</f>
        <v>1</v>
      </c>
      <c r="V644" s="4"/>
      <c r="W644" s="4"/>
      <c r="X644" s="4"/>
      <c r="Y644" s="4"/>
      <c r="Z644" s="4"/>
      <c r="AA644" s="4"/>
      <c r="AB644" s="4"/>
      <c r="AC644" s="4"/>
      <c r="AD644" s="4"/>
      <c r="AE644" s="4"/>
      <c r="AF644" s="4"/>
      <c r="AG644" s="4"/>
      <c r="AH644" s="4"/>
      <c r="AI644" s="4"/>
      <c r="AJ644" s="4"/>
    </row>
    <row r="645" spans="1:36" ht="15.75" customHeight="1">
      <c r="A645" s="4">
        <v>0</v>
      </c>
      <c r="B645" s="4">
        <v>42</v>
      </c>
      <c r="C645" s="4">
        <v>4</v>
      </c>
      <c r="D645" s="4">
        <v>1</v>
      </c>
      <c r="E645" s="4">
        <v>7</v>
      </c>
      <c r="F645" s="4">
        <v>0</v>
      </c>
      <c r="G645" s="4">
        <v>0</v>
      </c>
      <c r="H645" s="4">
        <v>0</v>
      </c>
      <c r="I645" s="4">
        <v>273</v>
      </c>
      <c r="J645" s="4">
        <v>111</v>
      </c>
      <c r="K645" s="4">
        <v>73</v>
      </c>
      <c r="L645" s="4">
        <v>19.27</v>
      </c>
      <c r="M645" s="4">
        <v>60</v>
      </c>
      <c r="N645" s="4">
        <v>89</v>
      </c>
      <c r="O645" s="4">
        <v>0</v>
      </c>
      <c r="P645" s="5">
        <f>$AI$9+SUMPRODUCT($A645*$AI$10+$B645*$AI$11+$C645*$AI$12+$D645*$AI$13+$E645*$AI$14+$F645*$AI$15+$G645*$AI$16+$H645*$AI$17+$I645*$AI$18+$J645*$AI$19+$K645*$AI$20+$L645*$AI$21+$M645*$AI$22+$N645*$AI$24)</f>
        <v>-3.040793249700001</v>
      </c>
      <c r="Q645" s="4">
        <f t="shared" si="235"/>
        <v>4.7796959528413445E-2</v>
      </c>
      <c r="R645" s="4">
        <f t="shared" si="236"/>
        <v>9.559391905682689E-2</v>
      </c>
      <c r="S645" s="4">
        <f t="shared" si="237"/>
        <v>0.9044060809431731</v>
      </c>
      <c r="T645" s="4">
        <f t="shared" si="238"/>
        <v>-4.3636526256812275E-2</v>
      </c>
      <c r="U645" s="4">
        <f>IF($R645&gt;$X$15,1,0)</f>
        <v>0</v>
      </c>
      <c r="V645" s="4"/>
      <c r="W645" s="4"/>
      <c r="X645" s="4"/>
      <c r="Y645" s="4"/>
      <c r="Z645" s="4"/>
      <c r="AA645" s="4"/>
      <c r="AB645" s="4"/>
      <c r="AC645" s="4"/>
      <c r="AD645" s="4"/>
      <c r="AE645" s="4"/>
      <c r="AF645" s="4"/>
      <c r="AG645" s="4"/>
      <c r="AH645" s="4"/>
      <c r="AI645" s="4"/>
      <c r="AJ645" s="4"/>
    </row>
    <row r="646" spans="1:36" ht="15.75" customHeight="1">
      <c r="A646" s="4">
        <v>0</v>
      </c>
      <c r="B646" s="4">
        <v>40</v>
      </c>
      <c r="C646" s="4">
        <v>2</v>
      </c>
      <c r="D646" s="4">
        <v>0</v>
      </c>
      <c r="E646" s="4">
        <v>0</v>
      </c>
      <c r="F646" s="4">
        <v>0</v>
      </c>
      <c r="G646" s="4">
        <v>0</v>
      </c>
      <c r="H646" s="4">
        <v>0</v>
      </c>
      <c r="I646" s="4">
        <v>162</v>
      </c>
      <c r="J646" s="4">
        <v>109</v>
      </c>
      <c r="K646" s="4">
        <v>71</v>
      </c>
      <c r="L646" s="4">
        <v>20.99</v>
      </c>
      <c r="M646" s="4">
        <v>66</v>
      </c>
      <c r="N646" s="4">
        <v>85</v>
      </c>
      <c r="O646" s="4">
        <v>0</v>
      </c>
      <c r="P646" s="5">
        <f>$AI$9+SUMPRODUCT($A646*$AI$10+$B646*$AI$11+$C646*$AI$12+$D646*$AI$13+$E646*$AI$14+$F646*$AI$15+$G646*$AI$16+$H646*$AI$17+$I646*$AI$18+$J646*$AI$19+$K646*$AI$20+$L646*$AI$21+$M646*$AI$22+$N646*$AI$24)</f>
        <v>-3.5867174689000008</v>
      </c>
      <c r="Q646" s="4">
        <f t="shared" si="235"/>
        <v>2.7689071650143195E-2</v>
      </c>
      <c r="R646" s="4">
        <f t="shared" si="236"/>
        <v>5.5378143300286391E-2</v>
      </c>
      <c r="S646" s="4">
        <f t="shared" si="237"/>
        <v>0.94462185669971366</v>
      </c>
      <c r="T646" s="4">
        <f t="shared" si="238"/>
        <v>-2.4742009919321573E-2</v>
      </c>
      <c r="U646" s="4">
        <f>IF($R646&gt;$X$15,1,0)</f>
        <v>0</v>
      </c>
      <c r="V646" s="4"/>
      <c r="W646" s="4"/>
      <c r="X646" s="4"/>
      <c r="Y646" s="4"/>
      <c r="Z646" s="4"/>
      <c r="AA646" s="4"/>
      <c r="AB646" s="4"/>
      <c r="AC646" s="4"/>
      <c r="AD646" s="4"/>
      <c r="AE646" s="4"/>
      <c r="AF646" s="4"/>
      <c r="AG646" s="4"/>
      <c r="AH646" s="4"/>
      <c r="AI646" s="4"/>
      <c r="AJ646" s="4"/>
    </row>
    <row r="647" spans="1:36" ht="15.75" customHeight="1">
      <c r="A647" s="4">
        <v>1</v>
      </c>
      <c r="B647" s="4">
        <v>51</v>
      </c>
      <c r="C647" s="4">
        <v>1</v>
      </c>
      <c r="D647" s="4">
        <v>0</v>
      </c>
      <c r="E647" s="4">
        <v>0</v>
      </c>
      <c r="F647" s="4">
        <v>0</v>
      </c>
      <c r="G647" s="4">
        <v>0</v>
      </c>
      <c r="H647" s="4">
        <v>0</v>
      </c>
      <c r="I647" s="4">
        <v>250</v>
      </c>
      <c r="J647" s="4">
        <v>125</v>
      </c>
      <c r="K647" s="4">
        <v>80</v>
      </c>
      <c r="L647" s="4">
        <v>26.98</v>
      </c>
      <c r="M647" s="4">
        <v>67</v>
      </c>
      <c r="N647" s="4">
        <v>108</v>
      </c>
      <c r="O647" s="4">
        <v>0</v>
      </c>
      <c r="P647" s="5">
        <f>$AI$9+SUMPRODUCT($A647*$AI$10+$B647*$AI$11+$C647*$AI$12+$D647*$AI$13+$E647*$AI$14+$F647*$AI$15+$G647*$AI$16+$H647*$AI$17+$I647*$AI$18+$J647*$AI$19+$K647*$AI$20+$L647*$AI$21+$M647*$AI$22+$N647*$AI$24)</f>
        <v>-1.6667269677999998</v>
      </c>
      <c r="Q647" s="4">
        <f t="shared" si="235"/>
        <v>0.18886421376804211</v>
      </c>
      <c r="R647" s="4">
        <f t="shared" si="236"/>
        <v>0.37772842753608421</v>
      </c>
      <c r="S647" s="4">
        <f t="shared" si="237"/>
        <v>0.62227157246391585</v>
      </c>
      <c r="T647" s="4">
        <f t="shared" si="238"/>
        <v>-0.20602003864923277</v>
      </c>
      <c r="U647" s="4">
        <f>IF($R647&gt;$X$15,1,0)</f>
        <v>0</v>
      </c>
      <c r="V647" s="4"/>
      <c r="W647" s="4"/>
      <c r="X647" s="4"/>
      <c r="Y647" s="4"/>
      <c r="Z647" s="4"/>
      <c r="AA647" s="4"/>
      <c r="AB647" s="4"/>
      <c r="AC647" s="4"/>
      <c r="AD647" s="4"/>
      <c r="AE647" s="4"/>
      <c r="AF647" s="4"/>
      <c r="AG647" s="4"/>
      <c r="AH647" s="4"/>
      <c r="AI647" s="4"/>
      <c r="AJ647" s="4"/>
    </row>
    <row r="648" spans="1:36" ht="15.75" customHeight="1">
      <c r="A648" s="4">
        <v>0</v>
      </c>
      <c r="B648" s="4">
        <v>60</v>
      </c>
      <c r="C648" s="4">
        <v>2</v>
      </c>
      <c r="D648" s="4">
        <v>1</v>
      </c>
      <c r="E648" s="4">
        <v>3</v>
      </c>
      <c r="F648" s="4">
        <v>0</v>
      </c>
      <c r="G648" s="4">
        <v>0</v>
      </c>
      <c r="H648" s="4">
        <v>0</v>
      </c>
      <c r="I648" s="4">
        <v>314</v>
      </c>
      <c r="J648" s="4">
        <v>141</v>
      </c>
      <c r="K648" s="4">
        <v>93</v>
      </c>
      <c r="L648" s="4">
        <v>25.23</v>
      </c>
      <c r="M648" s="4">
        <v>105</v>
      </c>
      <c r="N648" s="4">
        <v>94</v>
      </c>
      <c r="O648" s="4">
        <v>0</v>
      </c>
      <c r="P648" s="5">
        <f>$AI$9+SUMPRODUCT($A648*$AI$10+$B648*$AI$11+$C648*$AI$12+$D648*$AI$13+$E648*$AI$14+$F648*$AI$15+$G648*$AI$16+$H648*$AI$17+$I648*$AI$18+$J648*$AI$19+$K648*$AI$20+$L648*$AI$21+$M648*$AI$22+$N648*$AI$24)</f>
        <v>-1.4701738653000023</v>
      </c>
      <c r="Q648" s="4">
        <f t="shared" si="235"/>
        <v>0.22988551259828741</v>
      </c>
      <c r="R648" s="4">
        <f t="shared" si="236"/>
        <v>0.45977102519657481</v>
      </c>
      <c r="S648" s="4">
        <f t="shared" si="237"/>
        <v>0.54022897480342524</v>
      </c>
      <c r="T648" s="4">
        <f t="shared" si="238"/>
        <v>-0.26742212644294117</v>
      </c>
      <c r="U648" s="4">
        <f>IF($R648&gt;$X$15,1,0)</f>
        <v>1</v>
      </c>
      <c r="V648" s="4"/>
      <c r="W648" s="4"/>
      <c r="X648" s="4"/>
      <c r="Y648" s="4"/>
      <c r="Z648" s="4"/>
      <c r="AA648" s="4"/>
      <c r="AB648" s="4"/>
      <c r="AC648" s="4"/>
      <c r="AD648" s="4"/>
      <c r="AE648" s="4"/>
      <c r="AF648" s="4"/>
      <c r="AG648" s="4"/>
      <c r="AH648" s="4"/>
      <c r="AI648" s="4"/>
      <c r="AJ648" s="4"/>
    </row>
    <row r="649" spans="1:36" ht="15.75" customHeight="1">
      <c r="A649" s="4">
        <v>1</v>
      </c>
      <c r="B649" s="4">
        <v>40</v>
      </c>
      <c r="C649" s="4">
        <v>2</v>
      </c>
      <c r="D649" s="4">
        <v>1</v>
      </c>
      <c r="E649" s="4">
        <v>30</v>
      </c>
      <c r="F649" s="4">
        <v>0</v>
      </c>
      <c r="G649" s="4">
        <v>0</v>
      </c>
      <c r="H649" s="4">
        <v>0</v>
      </c>
      <c r="I649" s="4">
        <v>219</v>
      </c>
      <c r="J649" s="4">
        <v>131</v>
      </c>
      <c r="K649" s="4">
        <v>85.5</v>
      </c>
      <c r="L649" s="4">
        <v>31.96</v>
      </c>
      <c r="M649" s="4">
        <v>77</v>
      </c>
      <c r="N649" s="4">
        <v>74</v>
      </c>
      <c r="O649" s="4">
        <v>0</v>
      </c>
      <c r="P649" s="5">
        <f>$AI$9+SUMPRODUCT($A649*$AI$10+$B649*$AI$11+$C649*$AI$12+$D649*$AI$13+$E649*$AI$14+$F649*$AI$15+$G649*$AI$16+$H649*$AI$17+$I649*$AI$18+$J649*$AI$19+$K649*$AI$20+$L649*$AI$21+$M649*$AI$22+$N649*$AI$24)</f>
        <v>-2.0541685656000004</v>
      </c>
      <c r="Q649" s="4">
        <f t="shared" si="235"/>
        <v>0.12819938065390776</v>
      </c>
      <c r="R649" s="4">
        <f t="shared" si="236"/>
        <v>0.25639876130781553</v>
      </c>
      <c r="S649" s="4">
        <f t="shared" si="237"/>
        <v>0.74360123869218442</v>
      </c>
      <c r="T649" s="4">
        <f t="shared" si="238"/>
        <v>-0.12865989545106371</v>
      </c>
      <c r="U649" s="4">
        <f>IF($R649&gt;$X$15,1,0)</f>
        <v>0</v>
      </c>
      <c r="V649" s="4"/>
      <c r="W649" s="4"/>
      <c r="X649" s="4"/>
      <c r="Y649" s="4"/>
      <c r="Z649" s="4"/>
      <c r="AA649" s="4"/>
      <c r="AB649" s="4"/>
      <c r="AC649" s="4"/>
      <c r="AD649" s="4"/>
      <c r="AE649" s="4"/>
      <c r="AF649" s="4"/>
      <c r="AG649" s="4"/>
      <c r="AH649" s="4"/>
      <c r="AI649" s="4"/>
      <c r="AJ649" s="4"/>
    </row>
    <row r="650" spans="1:36" ht="15.75" customHeight="1">
      <c r="A650" s="4">
        <v>1</v>
      </c>
      <c r="B650" s="4">
        <v>34</v>
      </c>
      <c r="C650" s="4">
        <v>2</v>
      </c>
      <c r="D650" s="4">
        <v>1</v>
      </c>
      <c r="E650" s="4">
        <v>25</v>
      </c>
      <c r="F650" s="4">
        <v>0</v>
      </c>
      <c r="G650" s="4">
        <v>0</v>
      </c>
      <c r="H650" s="4">
        <v>0</v>
      </c>
      <c r="I650" s="4">
        <v>250</v>
      </c>
      <c r="J650" s="4">
        <v>119</v>
      </c>
      <c r="K650" s="4">
        <v>77</v>
      </c>
      <c r="L650" s="4">
        <v>29.04</v>
      </c>
      <c r="M650" s="4">
        <v>63</v>
      </c>
      <c r="N650" s="4">
        <v>80</v>
      </c>
      <c r="O650" s="4">
        <v>0</v>
      </c>
      <c r="P650" s="5">
        <f>$AI$9+SUMPRODUCT($A650*$AI$10+$B650*$AI$11+$C650*$AI$12+$D650*$AI$13+$E650*$AI$14+$F650*$AI$15+$G650*$AI$16+$H650*$AI$17+$I650*$AI$18+$J650*$AI$19+$K650*$AI$20+$L650*$AI$21+$M650*$AI$22+$N650*$AI$24)</f>
        <v>-2.5322826744000011</v>
      </c>
      <c r="Q650" s="4">
        <f t="shared" si="235"/>
        <v>7.947739205748193E-2</v>
      </c>
      <c r="R650" s="4">
        <f t="shared" si="236"/>
        <v>0.15895478411496386</v>
      </c>
      <c r="S650" s="4">
        <f t="shared" si="237"/>
        <v>0.84104521588503611</v>
      </c>
      <c r="T650" s="4">
        <f t="shared" si="238"/>
        <v>-7.5180655234789159E-2</v>
      </c>
      <c r="U650" s="4">
        <f>IF($R650&gt;$X$15,1,0)</f>
        <v>0</v>
      </c>
      <c r="V650" s="4"/>
      <c r="W650" s="4"/>
      <c r="X650" s="4"/>
      <c r="Y650" s="4"/>
      <c r="Z650" s="4"/>
      <c r="AA650" s="4"/>
      <c r="AB650" s="4"/>
      <c r="AC650" s="4"/>
      <c r="AD650" s="4"/>
      <c r="AE650" s="4"/>
      <c r="AF650" s="4"/>
      <c r="AG650" s="4"/>
      <c r="AH650" s="4"/>
      <c r="AI650" s="4"/>
      <c r="AJ650" s="4"/>
    </row>
    <row r="651" spans="1:36" ht="15.75" customHeight="1">
      <c r="A651" s="4">
        <v>0</v>
      </c>
      <c r="B651" s="4">
        <v>40</v>
      </c>
      <c r="C651" s="4">
        <v>2</v>
      </c>
      <c r="D651" s="4">
        <v>0</v>
      </c>
      <c r="E651" s="4">
        <v>0</v>
      </c>
      <c r="F651" s="4">
        <v>0</v>
      </c>
      <c r="G651" s="4">
        <v>0</v>
      </c>
      <c r="H651" s="4">
        <v>0</v>
      </c>
      <c r="I651" s="4">
        <v>230</v>
      </c>
      <c r="J651" s="4">
        <v>123.5</v>
      </c>
      <c r="K651" s="4">
        <v>81</v>
      </c>
      <c r="L651" s="4">
        <v>27.91</v>
      </c>
      <c r="M651" s="4">
        <v>95</v>
      </c>
      <c r="N651" s="4">
        <v>65</v>
      </c>
      <c r="O651" s="4">
        <v>0</v>
      </c>
      <c r="P651" s="5">
        <f>$AI$9+SUMPRODUCT($A651*$AI$10+$B651*$AI$11+$C651*$AI$12+$D651*$AI$13+$E651*$AI$14+$F651*$AI$15+$G651*$AI$16+$H651*$AI$17+$I651*$AI$18+$J651*$AI$19+$K651*$AI$20+$L651*$AI$21+$M651*$AI$22+$N651*$AI$24)</f>
        <v>-3.4407430901000007</v>
      </c>
      <c r="Q651" s="4">
        <f t="shared" si="235"/>
        <v>3.2040867228227014E-2</v>
      </c>
      <c r="R651" s="4">
        <f t="shared" si="236"/>
        <v>6.4081734456454029E-2</v>
      </c>
      <c r="S651" s="4">
        <f t="shared" si="237"/>
        <v>0.93591826554354596</v>
      </c>
      <c r="T651" s="4">
        <f t="shared" si="238"/>
        <v>-2.8762076874455214E-2</v>
      </c>
      <c r="U651" s="4">
        <f>IF($R651&gt;$X$15,1,0)</f>
        <v>0</v>
      </c>
      <c r="V651" s="4"/>
      <c r="W651" s="4"/>
      <c r="X651" s="4"/>
      <c r="Y651" s="4"/>
      <c r="Z651" s="4"/>
      <c r="AA651" s="4"/>
      <c r="AB651" s="4"/>
      <c r="AC651" s="4"/>
      <c r="AD651" s="4"/>
      <c r="AE651" s="4"/>
      <c r="AF651" s="4"/>
      <c r="AG651" s="4"/>
      <c r="AH651" s="4"/>
      <c r="AI651" s="4"/>
      <c r="AJ651" s="4"/>
    </row>
    <row r="652" spans="1:36" ht="15.75" customHeight="1">
      <c r="A652" s="4">
        <v>0</v>
      </c>
      <c r="B652" s="4">
        <v>54</v>
      </c>
      <c r="C652" s="4">
        <v>4</v>
      </c>
      <c r="D652" s="4">
        <v>0</v>
      </c>
      <c r="E652" s="4">
        <v>0</v>
      </c>
      <c r="F652" s="4">
        <v>0</v>
      </c>
      <c r="G652" s="4">
        <v>0</v>
      </c>
      <c r="H652" s="4">
        <v>1</v>
      </c>
      <c r="I652" s="4">
        <v>195</v>
      </c>
      <c r="J652" s="4">
        <v>163.5</v>
      </c>
      <c r="K652" s="4">
        <v>103</v>
      </c>
      <c r="L652" s="4">
        <v>26.89</v>
      </c>
      <c r="M652" s="4">
        <v>56</v>
      </c>
      <c r="N652" s="4">
        <v>80</v>
      </c>
      <c r="O652" s="4">
        <v>0</v>
      </c>
      <c r="P652" s="5">
        <f>$AI$9+SUMPRODUCT($A652*$AI$10+$B652*$AI$11+$C652*$AI$12+$D652*$AI$13+$E652*$AI$14+$F652*$AI$15+$G652*$AI$16+$H652*$AI$17+$I652*$AI$18+$J652*$AI$19+$K652*$AI$20+$L652*$AI$21+$M652*$AI$22+$N652*$AI$24)</f>
        <v>-1.7395137379000012</v>
      </c>
      <c r="Q652" s="4">
        <f t="shared" si="235"/>
        <v>0.1756057702899296</v>
      </c>
      <c r="R652" s="4">
        <f t="shared" si="236"/>
        <v>0.3512115405798592</v>
      </c>
      <c r="S652" s="4">
        <f t="shared" si="237"/>
        <v>0.64878845942014074</v>
      </c>
      <c r="T652" s="4">
        <f t="shared" si="238"/>
        <v>-0.18789688391207782</v>
      </c>
      <c r="U652" s="4">
        <f>IF($R652&gt;$X$15,1,0)</f>
        <v>0</v>
      </c>
      <c r="V652" s="4"/>
      <c r="W652" s="4"/>
      <c r="X652" s="4"/>
      <c r="Y652" s="4"/>
      <c r="Z652" s="4"/>
      <c r="AA652" s="4"/>
      <c r="AB652" s="4"/>
      <c r="AC652" s="4"/>
      <c r="AD652" s="4"/>
      <c r="AE652" s="4"/>
      <c r="AF652" s="4"/>
      <c r="AG652" s="4"/>
      <c r="AH652" s="4"/>
      <c r="AI652" s="4"/>
      <c r="AJ652" s="4"/>
    </row>
    <row r="653" spans="1:36" ht="15.75" customHeight="1">
      <c r="A653" s="4">
        <v>1</v>
      </c>
      <c r="B653" s="4">
        <v>36</v>
      </c>
      <c r="C653" s="4">
        <v>4</v>
      </c>
      <c r="D653" s="4">
        <v>0</v>
      </c>
      <c r="E653" s="4">
        <v>0</v>
      </c>
      <c r="F653" s="4">
        <v>0</v>
      </c>
      <c r="G653" s="4">
        <v>0</v>
      </c>
      <c r="H653" s="4">
        <v>0</v>
      </c>
      <c r="I653" s="4">
        <v>194</v>
      </c>
      <c r="J653" s="4">
        <v>117</v>
      </c>
      <c r="K653" s="4">
        <v>90</v>
      </c>
      <c r="L653" s="4">
        <v>27.08</v>
      </c>
      <c r="M653" s="4">
        <v>73</v>
      </c>
      <c r="N653" s="4">
        <v>87</v>
      </c>
      <c r="O653" s="4">
        <v>0</v>
      </c>
      <c r="P653" s="5">
        <f>$AI$9+SUMPRODUCT($A653*$AI$10+$B653*$AI$11+$C653*$AI$12+$D653*$AI$13+$E653*$AI$14+$F653*$AI$15+$G653*$AI$16+$H653*$AI$17+$I653*$AI$18+$J653*$AI$19+$K653*$AI$20+$L653*$AI$21+$M653*$AI$22+$N653*$AI$24)</f>
        <v>-3.2288042088000015</v>
      </c>
      <c r="Q653" s="4">
        <f t="shared" si="235"/>
        <v>3.9604829590582286E-2</v>
      </c>
      <c r="R653" s="4">
        <f t="shared" si="236"/>
        <v>7.9209659181164571E-2</v>
      </c>
      <c r="S653" s="4">
        <f t="shared" si="237"/>
        <v>0.92079034081883537</v>
      </c>
      <c r="T653" s="4">
        <f t="shared" si="238"/>
        <v>-3.5839245146164302E-2</v>
      </c>
      <c r="U653" s="4">
        <f>IF($R653&gt;$X$15,1,0)</f>
        <v>0</v>
      </c>
      <c r="V653" s="4"/>
      <c r="W653" s="4"/>
      <c r="X653" s="4"/>
      <c r="Y653" s="4"/>
      <c r="Z653" s="4"/>
      <c r="AA653" s="4"/>
      <c r="AB653" s="4"/>
      <c r="AC653" s="4"/>
      <c r="AD653" s="4"/>
      <c r="AE653" s="4"/>
      <c r="AF653" s="4"/>
      <c r="AG653" s="4"/>
      <c r="AH653" s="4"/>
      <c r="AI653" s="4"/>
      <c r="AJ653" s="4"/>
    </row>
    <row r="654" spans="1:36" ht="15.75" hidden="1" customHeight="1">
      <c r="A654" s="4">
        <v>0</v>
      </c>
      <c r="B654" s="4">
        <v>39</v>
      </c>
      <c r="C654" s="4">
        <v>1</v>
      </c>
      <c r="D654" s="4">
        <v>1</v>
      </c>
      <c r="E654" s="4">
        <v>3</v>
      </c>
      <c r="F654" s="4">
        <v>0</v>
      </c>
      <c r="G654" s="4">
        <v>0</v>
      </c>
      <c r="H654" s="4">
        <v>0</v>
      </c>
      <c r="I654" s="4">
        <v>273</v>
      </c>
      <c r="J654" s="4">
        <v>116</v>
      </c>
      <c r="K654" s="4">
        <v>86</v>
      </c>
      <c r="L654" s="4">
        <v>28.73</v>
      </c>
      <c r="M654" s="4">
        <v>75</v>
      </c>
      <c r="N654" s="3" t="s">
        <v>56</v>
      </c>
      <c r="O654" s="4">
        <v>0</v>
      </c>
      <c r="P654" s="4"/>
      <c r="Q654" s="4"/>
      <c r="R654" s="4"/>
      <c r="S654" s="4"/>
      <c r="T654" s="4"/>
      <c r="U654" s="4"/>
      <c r="V654" s="4"/>
      <c r="W654" s="4"/>
      <c r="X654" s="4"/>
      <c r="Y654" s="4"/>
      <c r="Z654" s="4"/>
      <c r="AA654" s="4"/>
      <c r="AB654" s="4"/>
      <c r="AC654" s="4"/>
      <c r="AD654" s="4"/>
      <c r="AE654" s="4"/>
      <c r="AF654" s="4"/>
      <c r="AG654" s="4"/>
      <c r="AH654" s="4"/>
      <c r="AI654" s="4"/>
      <c r="AJ654" s="4"/>
    </row>
    <row r="655" spans="1:36" ht="15.75" customHeight="1">
      <c r="A655" s="4">
        <v>1</v>
      </c>
      <c r="B655" s="4">
        <v>38</v>
      </c>
      <c r="C655" s="4">
        <v>2</v>
      </c>
      <c r="D655" s="4">
        <v>0</v>
      </c>
      <c r="E655" s="4">
        <v>0</v>
      </c>
      <c r="F655" s="4">
        <v>0</v>
      </c>
      <c r="G655" s="4">
        <v>1</v>
      </c>
      <c r="H655" s="4">
        <v>0</v>
      </c>
      <c r="I655" s="4">
        <v>224</v>
      </c>
      <c r="J655" s="4">
        <v>127.5</v>
      </c>
      <c r="K655" s="4">
        <v>81</v>
      </c>
      <c r="L655" s="4">
        <v>20.39</v>
      </c>
      <c r="M655" s="4">
        <v>80</v>
      </c>
      <c r="N655" s="4">
        <v>90</v>
      </c>
      <c r="O655" s="4">
        <v>0</v>
      </c>
      <c r="P655" s="5">
        <f>$AI$9+SUMPRODUCT($A655*$AI$10+$B655*$AI$11+$C655*$AI$12+$D655*$AI$13+$E655*$AI$14+$F655*$AI$15+$G655*$AI$16+$H655*$AI$17+$I655*$AI$18+$J655*$AI$19+$K655*$AI$20+$L655*$AI$21+$M655*$AI$22+$N655*$AI$24)</f>
        <v>-2.0905604329000003</v>
      </c>
      <c r="Q655" s="4">
        <f t="shared" ref="Q655:Q669" si="240">EXP($P655)</f>
        <v>0.123617836897747</v>
      </c>
      <c r="R655" s="4">
        <f t="shared" ref="R655:R669" si="241">Q655/1+Q655</f>
        <v>0.24723567379549399</v>
      </c>
      <c r="S655" s="4">
        <f t="shared" ref="S655:S669" si="242">IF(O655=1,R655,1-R655)</f>
        <v>0.75276432620450606</v>
      </c>
      <c r="T655" s="4">
        <f t="shared" ref="T655:T669" si="243">LOG($S655)</f>
        <v>-0.12334097047829395</v>
      </c>
      <c r="U655" s="4">
        <f>IF($R655&gt;$X$15,1,0)</f>
        <v>0</v>
      </c>
      <c r="V655" s="4"/>
      <c r="W655" s="4"/>
      <c r="X655" s="4"/>
      <c r="Y655" s="4"/>
      <c r="Z655" s="4"/>
      <c r="AA655" s="4"/>
      <c r="AB655" s="4"/>
      <c r="AC655" s="4"/>
      <c r="AD655" s="4"/>
      <c r="AE655" s="4"/>
      <c r="AF655" s="4"/>
      <c r="AG655" s="4"/>
      <c r="AH655" s="4"/>
      <c r="AI655" s="4"/>
      <c r="AJ655" s="4"/>
    </row>
    <row r="656" spans="1:36" ht="15.75" customHeight="1">
      <c r="A656" s="4">
        <v>1</v>
      </c>
      <c r="B656" s="4">
        <v>37</v>
      </c>
      <c r="C656" s="4">
        <v>4</v>
      </c>
      <c r="D656" s="4">
        <v>0</v>
      </c>
      <c r="E656" s="4">
        <v>0</v>
      </c>
      <c r="F656" s="4">
        <v>0</v>
      </c>
      <c r="G656" s="4">
        <v>0</v>
      </c>
      <c r="H656" s="4">
        <v>0</v>
      </c>
      <c r="I656" s="4">
        <v>166</v>
      </c>
      <c r="J656" s="4">
        <v>128.5</v>
      </c>
      <c r="K656" s="4">
        <v>83</v>
      </c>
      <c r="L656" s="4">
        <v>26.81</v>
      </c>
      <c r="M656" s="4">
        <v>58</v>
      </c>
      <c r="N656" s="4">
        <v>108</v>
      </c>
      <c r="O656" s="4">
        <v>0</v>
      </c>
      <c r="P656" s="5">
        <f>$AI$9+SUMPRODUCT($A656*$AI$10+$B656*$AI$11+$C656*$AI$12+$D656*$AI$13+$E656*$AI$14+$F656*$AI$15+$G656*$AI$16+$H656*$AI$17+$I656*$AI$18+$J656*$AI$19+$K656*$AI$20+$L656*$AI$21+$M656*$AI$22+$N656*$AI$24)</f>
        <v>-2.8238923991000009</v>
      </c>
      <c r="Q656" s="4">
        <f t="shared" si="240"/>
        <v>5.9374383543885446E-2</v>
      </c>
      <c r="R656" s="4">
        <f t="shared" si="241"/>
        <v>0.11874876708777089</v>
      </c>
      <c r="S656" s="4">
        <f t="shared" si="242"/>
        <v>0.88125123291222907</v>
      </c>
      <c r="T656" s="4">
        <f t="shared" si="243"/>
        <v>-5.4900262401562532E-2</v>
      </c>
      <c r="U656" s="4">
        <f>IF($R656&gt;$X$15,1,0)</f>
        <v>0</v>
      </c>
      <c r="V656" s="4"/>
      <c r="W656" s="4"/>
      <c r="X656" s="4"/>
      <c r="Y656" s="4"/>
      <c r="Z656" s="4"/>
      <c r="AA656" s="4"/>
      <c r="AB656" s="4"/>
      <c r="AC656" s="4"/>
      <c r="AD656" s="4"/>
      <c r="AE656" s="4"/>
      <c r="AF656" s="4"/>
      <c r="AG656" s="4"/>
      <c r="AH656" s="4"/>
      <c r="AI656" s="4"/>
      <c r="AJ656" s="4"/>
    </row>
    <row r="657" spans="1:36" ht="15.75" customHeight="1">
      <c r="A657" s="4">
        <v>0</v>
      </c>
      <c r="B657" s="4">
        <v>39</v>
      </c>
      <c r="C657" s="4">
        <v>1</v>
      </c>
      <c r="D657" s="4">
        <v>1</v>
      </c>
      <c r="E657" s="4">
        <v>20</v>
      </c>
      <c r="F657" s="4">
        <v>0</v>
      </c>
      <c r="G657" s="4">
        <v>0</v>
      </c>
      <c r="H657" s="4">
        <v>0</v>
      </c>
      <c r="I657" s="4">
        <v>160</v>
      </c>
      <c r="J657" s="4">
        <v>128.5</v>
      </c>
      <c r="K657" s="4">
        <v>74.5</v>
      </c>
      <c r="L657" s="4">
        <v>20.56</v>
      </c>
      <c r="M657" s="4">
        <v>60</v>
      </c>
      <c r="N657" s="4">
        <v>83</v>
      </c>
      <c r="O657" s="4">
        <v>0</v>
      </c>
      <c r="P657" s="5">
        <f>$AI$9+SUMPRODUCT($A657*$AI$10+$B657*$AI$11+$C657*$AI$12+$D657*$AI$13+$E657*$AI$14+$F657*$AI$15+$G657*$AI$16+$H657*$AI$17+$I657*$AI$18+$J657*$AI$19+$K657*$AI$20+$L657*$AI$21+$M657*$AI$22+$N657*$AI$24)</f>
        <v>-2.8902539716</v>
      </c>
      <c r="Q657" s="4">
        <f t="shared" si="240"/>
        <v>5.556209962406905E-2</v>
      </c>
      <c r="R657" s="4">
        <f t="shared" si="241"/>
        <v>0.1111241992481381</v>
      </c>
      <c r="S657" s="4">
        <f t="shared" si="242"/>
        <v>0.8888758007518619</v>
      </c>
      <c r="T657" s="4">
        <f t="shared" si="243"/>
        <v>-5.1158917113359792E-2</v>
      </c>
      <c r="U657" s="4">
        <f>IF($R657&gt;$X$15,1,0)</f>
        <v>0</v>
      </c>
      <c r="V657" s="4"/>
      <c r="W657" s="4"/>
      <c r="X657" s="4"/>
      <c r="Y657" s="4"/>
      <c r="Z657" s="4"/>
      <c r="AA657" s="4"/>
      <c r="AB657" s="4"/>
      <c r="AC657" s="4"/>
      <c r="AD657" s="4"/>
      <c r="AE657" s="4"/>
      <c r="AF657" s="4"/>
      <c r="AG657" s="4"/>
      <c r="AH657" s="4"/>
      <c r="AI657" s="4"/>
      <c r="AJ657" s="4"/>
    </row>
    <row r="658" spans="1:36" ht="15.75" customHeight="1">
      <c r="A658" s="4">
        <v>0</v>
      </c>
      <c r="B658" s="4">
        <v>60</v>
      </c>
      <c r="C658" s="4">
        <v>1</v>
      </c>
      <c r="D658" s="4">
        <v>0</v>
      </c>
      <c r="E658" s="4">
        <v>0</v>
      </c>
      <c r="F658" s="4">
        <v>0</v>
      </c>
      <c r="G658" s="4">
        <v>0</v>
      </c>
      <c r="H658" s="4">
        <v>1</v>
      </c>
      <c r="I658" s="4">
        <v>238</v>
      </c>
      <c r="J658" s="4">
        <v>134</v>
      </c>
      <c r="K658" s="4">
        <v>84</v>
      </c>
      <c r="L658" s="4">
        <v>27.49</v>
      </c>
      <c r="M658" s="4">
        <v>80</v>
      </c>
      <c r="N658" s="4">
        <v>66</v>
      </c>
      <c r="O658" s="4">
        <v>0</v>
      </c>
      <c r="P658" s="5">
        <f>$AI$9+SUMPRODUCT($A658*$AI$10+$B658*$AI$11+$C658*$AI$12+$D658*$AI$13+$E658*$AI$14+$F658*$AI$15+$G658*$AI$16+$H658*$AI$17+$I658*$AI$18+$J658*$AI$19+$K658*$AI$20+$L658*$AI$21+$M658*$AI$22+$N658*$AI$24)</f>
        <v>-1.6677189539000015</v>
      </c>
      <c r="Q658" s="4">
        <f t="shared" si="240"/>
        <v>0.18867695598711007</v>
      </c>
      <c r="R658" s="4">
        <f t="shared" si="241"/>
        <v>0.37735391197422014</v>
      </c>
      <c r="S658" s="4">
        <f t="shared" si="242"/>
        <v>0.62264608802577981</v>
      </c>
      <c r="T658" s="4">
        <f t="shared" si="243"/>
        <v>-0.20575873615192999</v>
      </c>
      <c r="U658" s="4">
        <f>IF($R658&gt;$X$15,1,0)</f>
        <v>0</v>
      </c>
      <c r="V658" s="4"/>
      <c r="W658" s="4"/>
      <c r="X658" s="4"/>
      <c r="Y658" s="4"/>
      <c r="Z658" s="4"/>
      <c r="AA658" s="4"/>
      <c r="AB658" s="4"/>
      <c r="AC658" s="4"/>
      <c r="AD658" s="4"/>
      <c r="AE658" s="4"/>
      <c r="AF658" s="4"/>
      <c r="AG658" s="4"/>
      <c r="AH658" s="4"/>
      <c r="AI658" s="4"/>
      <c r="AJ658" s="4"/>
    </row>
    <row r="659" spans="1:36" ht="15.75" customHeight="1">
      <c r="A659" s="4">
        <v>0</v>
      </c>
      <c r="B659" s="4">
        <v>58</v>
      </c>
      <c r="C659" s="4">
        <v>3</v>
      </c>
      <c r="D659" s="4">
        <v>1</v>
      </c>
      <c r="E659" s="4">
        <v>20</v>
      </c>
      <c r="F659" s="4">
        <v>0</v>
      </c>
      <c r="G659" s="4">
        <v>0</v>
      </c>
      <c r="H659" s="4">
        <v>0</v>
      </c>
      <c r="I659" s="4">
        <v>281</v>
      </c>
      <c r="J659" s="4">
        <v>134</v>
      </c>
      <c r="K659" s="4">
        <v>81</v>
      </c>
      <c r="L659" s="4">
        <v>22.54</v>
      </c>
      <c r="M659" s="4">
        <v>58</v>
      </c>
      <c r="N659" s="4">
        <v>74</v>
      </c>
      <c r="O659" s="4">
        <v>0</v>
      </c>
      <c r="P659" s="5">
        <f>$AI$9+SUMPRODUCT($A659*$AI$10+$B659*$AI$11+$C659*$AI$12+$D659*$AI$13+$E659*$AI$14+$F659*$AI$15+$G659*$AI$16+$H659*$AI$17+$I659*$AI$18+$J659*$AI$19+$K659*$AI$20+$L659*$AI$21+$M659*$AI$22+$N659*$AI$24)</f>
        <v>-1.4862055694000009</v>
      </c>
      <c r="Q659" s="4">
        <f t="shared" si="240"/>
        <v>0.2262294409183721</v>
      </c>
      <c r="R659" s="4">
        <f t="shared" si="241"/>
        <v>0.45245888183674421</v>
      </c>
      <c r="S659" s="4">
        <f t="shared" si="242"/>
        <v>0.54754111816325579</v>
      </c>
      <c r="T659" s="4">
        <f t="shared" si="243"/>
        <v>-0.26158326147253513</v>
      </c>
      <c r="U659" s="4">
        <f>IF($R659&gt;$X$15,1,0)</f>
        <v>1</v>
      </c>
      <c r="V659" s="4"/>
      <c r="W659" s="4"/>
      <c r="X659" s="4"/>
      <c r="Y659" s="4"/>
      <c r="Z659" s="4"/>
      <c r="AA659" s="4"/>
      <c r="AB659" s="4"/>
      <c r="AC659" s="4"/>
      <c r="AD659" s="4"/>
      <c r="AE659" s="4"/>
      <c r="AF659" s="4"/>
      <c r="AG659" s="4"/>
      <c r="AH659" s="4"/>
      <c r="AI659" s="4"/>
      <c r="AJ659" s="4"/>
    </row>
    <row r="660" spans="1:36" ht="15.75" customHeight="1">
      <c r="A660" s="4">
        <v>0</v>
      </c>
      <c r="B660" s="4">
        <v>56</v>
      </c>
      <c r="C660" s="4">
        <v>1</v>
      </c>
      <c r="D660" s="4">
        <v>1</v>
      </c>
      <c r="E660" s="4">
        <v>18</v>
      </c>
      <c r="F660" s="4">
        <v>0</v>
      </c>
      <c r="G660" s="4">
        <v>0</v>
      </c>
      <c r="H660" s="4">
        <v>0</v>
      </c>
      <c r="I660" s="4">
        <v>292</v>
      </c>
      <c r="J660" s="4">
        <v>111</v>
      </c>
      <c r="K660" s="4">
        <v>70</v>
      </c>
      <c r="L660" s="4">
        <v>23.17</v>
      </c>
      <c r="M660" s="4">
        <v>72</v>
      </c>
      <c r="N660" s="4">
        <v>74</v>
      </c>
      <c r="O660" s="4">
        <v>0</v>
      </c>
      <c r="P660" s="5">
        <f>$AI$9+SUMPRODUCT($A660*$AI$10+$B660*$AI$11+$C660*$AI$12+$D660*$AI$13+$E660*$AI$14+$F660*$AI$15+$G660*$AI$16+$H660*$AI$17+$I660*$AI$18+$J660*$AI$19+$K660*$AI$20+$L660*$AI$21+$M660*$AI$22+$N660*$AI$24)</f>
        <v>-1.8781307387000004</v>
      </c>
      <c r="Q660" s="4">
        <f t="shared" si="240"/>
        <v>0.15287560328795047</v>
      </c>
      <c r="R660" s="4">
        <f t="shared" si="241"/>
        <v>0.30575120657590094</v>
      </c>
      <c r="S660" s="4">
        <f t="shared" si="242"/>
        <v>0.69424879342409906</v>
      </c>
      <c r="T660" s="4">
        <f t="shared" si="243"/>
        <v>-0.15848486636302872</v>
      </c>
      <c r="U660" s="4">
        <f>IF($R660&gt;$X$15,1,0)</f>
        <v>0</v>
      </c>
      <c r="V660" s="4"/>
      <c r="W660" s="4"/>
      <c r="X660" s="4"/>
      <c r="Y660" s="4"/>
      <c r="Z660" s="4"/>
      <c r="AA660" s="4"/>
      <c r="AB660" s="4"/>
      <c r="AC660" s="4"/>
      <c r="AD660" s="4"/>
      <c r="AE660" s="4"/>
      <c r="AF660" s="4"/>
      <c r="AG660" s="4"/>
      <c r="AH660" s="4"/>
      <c r="AI660" s="4"/>
      <c r="AJ660" s="4"/>
    </row>
    <row r="661" spans="1:36" ht="15.75" customHeight="1">
      <c r="A661" s="4">
        <v>0</v>
      </c>
      <c r="B661" s="4">
        <v>50</v>
      </c>
      <c r="C661" s="4">
        <v>1</v>
      </c>
      <c r="D661" s="4">
        <v>1</v>
      </c>
      <c r="E661" s="4">
        <v>30</v>
      </c>
      <c r="F661" s="4">
        <v>0</v>
      </c>
      <c r="G661" s="4">
        <v>0</v>
      </c>
      <c r="H661" s="4">
        <v>0</v>
      </c>
      <c r="I661" s="4">
        <v>203</v>
      </c>
      <c r="J661" s="4">
        <v>128.5</v>
      </c>
      <c r="K661" s="4">
        <v>82</v>
      </c>
      <c r="L661" s="4">
        <v>18.989999999999998</v>
      </c>
      <c r="M661" s="4">
        <v>55</v>
      </c>
      <c r="N661" s="4">
        <v>84</v>
      </c>
      <c r="O661" s="4">
        <v>0</v>
      </c>
      <c r="P661" s="5">
        <f>$AI$9+SUMPRODUCT($A661*$AI$10+$B661*$AI$11+$C661*$AI$12+$D661*$AI$13+$E661*$AI$14+$F661*$AI$15+$G661*$AI$16+$H661*$AI$17+$I661*$AI$18+$J661*$AI$19+$K661*$AI$20+$L661*$AI$21+$M661*$AI$22+$N661*$AI$24)</f>
        <v>-1.9308836089000003</v>
      </c>
      <c r="Q661" s="4">
        <f t="shared" si="240"/>
        <v>0.14502000089023284</v>
      </c>
      <c r="R661" s="4">
        <f t="shared" si="241"/>
        <v>0.29004000178046568</v>
      </c>
      <c r="S661" s="4">
        <f t="shared" si="242"/>
        <v>0.70995999821953437</v>
      </c>
      <c r="T661" s="4">
        <f t="shared" si="243"/>
        <v>-0.14876612035406608</v>
      </c>
      <c r="U661" s="4">
        <f>IF($R661&gt;$X$15,1,0)</f>
        <v>0</v>
      </c>
      <c r="V661" s="4"/>
      <c r="W661" s="4"/>
      <c r="X661" s="4"/>
      <c r="Y661" s="4"/>
      <c r="Z661" s="4"/>
      <c r="AA661" s="4"/>
      <c r="AB661" s="4"/>
      <c r="AC661" s="4"/>
      <c r="AD661" s="4"/>
      <c r="AE661" s="4"/>
      <c r="AF661" s="4"/>
      <c r="AG661" s="4"/>
      <c r="AH661" s="4"/>
      <c r="AI661" s="4"/>
      <c r="AJ661" s="4"/>
    </row>
    <row r="662" spans="1:36" ht="15.75" customHeight="1">
      <c r="A662" s="4">
        <v>1</v>
      </c>
      <c r="B662" s="4">
        <v>57</v>
      </c>
      <c r="C662" s="4">
        <v>1</v>
      </c>
      <c r="D662" s="4">
        <v>1</v>
      </c>
      <c r="E662" s="4">
        <v>10</v>
      </c>
      <c r="F662" s="4">
        <v>0</v>
      </c>
      <c r="G662" s="4">
        <v>0</v>
      </c>
      <c r="H662" s="4">
        <v>1</v>
      </c>
      <c r="I662" s="4">
        <v>250</v>
      </c>
      <c r="J662" s="4">
        <v>148</v>
      </c>
      <c r="K662" s="4">
        <v>91</v>
      </c>
      <c r="L662" s="4">
        <v>27.6</v>
      </c>
      <c r="M662" s="4">
        <v>88</v>
      </c>
      <c r="N662" s="4">
        <v>103</v>
      </c>
      <c r="O662" s="4">
        <v>0</v>
      </c>
      <c r="P662" s="5">
        <f>$AI$9+SUMPRODUCT($A662*$AI$10+$B662*$AI$11+$C662*$AI$12+$D662*$AI$13+$E662*$AI$14+$F662*$AI$15+$G662*$AI$16+$H662*$AI$17+$I662*$AI$18+$J662*$AI$19+$K662*$AI$20+$L662*$AI$21+$M662*$AI$22+$N662*$AI$24)</f>
        <v>-0.59308382600000265</v>
      </c>
      <c r="Q662" s="4">
        <f t="shared" si="240"/>
        <v>0.55262046895541916</v>
      </c>
      <c r="R662" s="4">
        <f t="shared" si="241"/>
        <v>1.1052409379108383</v>
      </c>
      <c r="S662" s="4">
        <f t="shared" si="242"/>
        <v>-0.10524093791083833</v>
      </c>
      <c r="T662" s="4" t="e">
        <f t="shared" si="243"/>
        <v>#NUM!</v>
      </c>
      <c r="U662" s="4">
        <f>IF($R662&gt;$X$15,1,0)</f>
        <v>1</v>
      </c>
      <c r="V662" s="4"/>
      <c r="W662" s="4"/>
      <c r="X662" s="4"/>
      <c r="Y662" s="4"/>
      <c r="Z662" s="4"/>
      <c r="AA662" s="4"/>
      <c r="AB662" s="4"/>
      <c r="AC662" s="4"/>
      <c r="AD662" s="4"/>
      <c r="AE662" s="4"/>
      <c r="AF662" s="4"/>
      <c r="AG662" s="4"/>
      <c r="AH662" s="4"/>
      <c r="AI662" s="4"/>
      <c r="AJ662" s="4"/>
    </row>
    <row r="663" spans="1:36" ht="15.75" customHeight="1">
      <c r="A663" s="4">
        <v>0</v>
      </c>
      <c r="B663" s="4">
        <v>41</v>
      </c>
      <c r="C663" s="4">
        <v>1</v>
      </c>
      <c r="D663" s="4">
        <v>1</v>
      </c>
      <c r="E663" s="4">
        <v>5</v>
      </c>
      <c r="F663" s="4">
        <v>0</v>
      </c>
      <c r="G663" s="4">
        <v>0</v>
      </c>
      <c r="H663" s="4">
        <v>0</v>
      </c>
      <c r="I663" s="4">
        <v>240</v>
      </c>
      <c r="J663" s="4">
        <v>107</v>
      </c>
      <c r="K663" s="4">
        <v>68.5</v>
      </c>
      <c r="L663" s="4">
        <v>23.47</v>
      </c>
      <c r="M663" s="4">
        <v>65</v>
      </c>
      <c r="N663" s="4">
        <v>83</v>
      </c>
      <c r="O663" s="4">
        <v>0</v>
      </c>
      <c r="P663" s="5">
        <f>$AI$9+SUMPRODUCT($A663*$AI$10+$B663*$AI$11+$C663*$AI$12+$D663*$AI$13+$E663*$AI$14+$F663*$AI$15+$G663*$AI$16+$H663*$AI$17+$I663*$AI$18+$J663*$AI$19+$K663*$AI$20+$L663*$AI$21+$M663*$AI$22+$N663*$AI$24)</f>
        <v>-3.1490395617000004</v>
      </c>
      <c r="Q663" s="4">
        <f t="shared" si="240"/>
        <v>4.2893303461543686E-2</v>
      </c>
      <c r="R663" s="4">
        <f t="shared" si="241"/>
        <v>8.5786606923087372E-2</v>
      </c>
      <c r="S663" s="4">
        <f t="shared" si="242"/>
        <v>0.91421339307691263</v>
      </c>
      <c r="T663" s="4">
        <f t="shared" si="243"/>
        <v>-3.895242065684669E-2</v>
      </c>
      <c r="U663" s="4">
        <f>IF($R663&gt;$X$15,1,0)</f>
        <v>0</v>
      </c>
      <c r="V663" s="4"/>
      <c r="W663" s="4"/>
      <c r="X663" s="4"/>
      <c r="Y663" s="4"/>
      <c r="Z663" s="4"/>
      <c r="AA663" s="4"/>
      <c r="AB663" s="4"/>
      <c r="AC663" s="4"/>
      <c r="AD663" s="4"/>
      <c r="AE663" s="4"/>
      <c r="AF663" s="4"/>
      <c r="AG663" s="4"/>
      <c r="AH663" s="4"/>
      <c r="AI663" s="4"/>
      <c r="AJ663" s="4"/>
    </row>
    <row r="664" spans="1:36" ht="15.75" customHeight="1">
      <c r="A664" s="4">
        <v>1</v>
      </c>
      <c r="B664" s="4">
        <v>40</v>
      </c>
      <c r="C664" s="4">
        <v>3</v>
      </c>
      <c r="D664" s="4">
        <v>1</v>
      </c>
      <c r="E664" s="4">
        <v>20</v>
      </c>
      <c r="F664" s="4">
        <v>0</v>
      </c>
      <c r="G664" s="4">
        <v>0</v>
      </c>
      <c r="H664" s="4">
        <v>0</v>
      </c>
      <c r="I664" s="4">
        <v>193</v>
      </c>
      <c r="J664" s="4">
        <v>129</v>
      </c>
      <c r="K664" s="4">
        <v>73</v>
      </c>
      <c r="L664" s="4">
        <v>19.11</v>
      </c>
      <c r="M664" s="4">
        <v>76</v>
      </c>
      <c r="N664" s="4">
        <v>80</v>
      </c>
      <c r="O664" s="4">
        <v>0</v>
      </c>
      <c r="P664" s="5">
        <f>$AI$9+SUMPRODUCT($A664*$AI$10+$B664*$AI$11+$C664*$AI$12+$D664*$AI$13+$E664*$AI$14+$F664*$AI$15+$G664*$AI$16+$H664*$AI$17+$I664*$AI$18+$J664*$AI$19+$K664*$AI$20+$L664*$AI$21+$M664*$AI$22+$N664*$AI$24)</f>
        <v>-2.3594117421000007</v>
      </c>
      <c r="Q664" s="4">
        <f t="shared" si="240"/>
        <v>9.4475782978655512E-2</v>
      </c>
      <c r="R664" s="4">
        <f t="shared" si="241"/>
        <v>0.18895156595731102</v>
      </c>
      <c r="S664" s="4">
        <f t="shared" si="242"/>
        <v>0.811048434042689</v>
      </c>
      <c r="T664" s="4">
        <f t="shared" si="243"/>
        <v>-9.0953209895635254E-2</v>
      </c>
      <c r="U664" s="4">
        <f>IF($R664&gt;$X$15,1,0)</f>
        <v>0</v>
      </c>
      <c r="V664" s="4"/>
      <c r="W664" s="4"/>
      <c r="X664" s="4"/>
      <c r="Y664" s="4"/>
      <c r="Z664" s="4"/>
      <c r="AA664" s="4"/>
      <c r="AB664" s="4"/>
      <c r="AC664" s="4"/>
      <c r="AD664" s="4"/>
      <c r="AE664" s="4"/>
      <c r="AF664" s="4"/>
      <c r="AG664" s="4"/>
      <c r="AH664" s="4"/>
      <c r="AI664" s="4"/>
      <c r="AJ664" s="4"/>
    </row>
    <row r="665" spans="1:36" ht="15.75" customHeight="1">
      <c r="A665" s="4">
        <v>1</v>
      </c>
      <c r="B665" s="4">
        <v>51</v>
      </c>
      <c r="C665" s="4">
        <v>1</v>
      </c>
      <c r="D665" s="4">
        <v>1</v>
      </c>
      <c r="E665" s="4">
        <v>20</v>
      </c>
      <c r="F665" s="4">
        <v>0</v>
      </c>
      <c r="G665" s="4">
        <v>0</v>
      </c>
      <c r="H665" s="4">
        <v>0</v>
      </c>
      <c r="I665" s="4">
        <v>243</v>
      </c>
      <c r="J665" s="4">
        <v>130</v>
      </c>
      <c r="K665" s="4">
        <v>86.5</v>
      </c>
      <c r="L665" s="4">
        <v>29.86</v>
      </c>
      <c r="M665" s="4">
        <v>85</v>
      </c>
      <c r="N665" s="4">
        <v>74</v>
      </c>
      <c r="O665" s="4">
        <v>1</v>
      </c>
      <c r="P665" s="5">
        <f>$AI$9+SUMPRODUCT($A665*$AI$10+$B665*$AI$11+$C665*$AI$12+$D665*$AI$13+$E665*$AI$14+$F665*$AI$15+$G665*$AI$16+$H665*$AI$17+$I665*$AI$18+$J665*$AI$19+$K665*$AI$20+$L665*$AI$21+$M665*$AI$22+$N665*$AI$24)</f>
        <v>-1.4914229946000006</v>
      </c>
      <c r="Q665" s="4">
        <f t="shared" si="240"/>
        <v>0.22505217953950499</v>
      </c>
      <c r="R665" s="4">
        <f t="shared" si="241"/>
        <v>0.45010435907900997</v>
      </c>
      <c r="S665" s="4">
        <f t="shared" si="242"/>
        <v>0.45010435907900997</v>
      </c>
      <c r="T665" s="4">
        <f t="shared" si="243"/>
        <v>-0.34668678107442241</v>
      </c>
      <c r="U665" s="4">
        <f>IF($R665&gt;$X$15,1,0)</f>
        <v>1</v>
      </c>
      <c r="V665" s="4"/>
      <c r="W665" s="4"/>
      <c r="X665" s="4"/>
      <c r="Y665" s="4"/>
      <c r="Z665" s="4"/>
      <c r="AA665" s="4"/>
      <c r="AB665" s="4"/>
      <c r="AC665" s="4"/>
      <c r="AD665" s="4"/>
      <c r="AE665" s="4"/>
      <c r="AF665" s="4"/>
      <c r="AG665" s="4"/>
      <c r="AH665" s="4"/>
      <c r="AI665" s="4"/>
      <c r="AJ665" s="4"/>
    </row>
    <row r="666" spans="1:36" ht="15.75" customHeight="1">
      <c r="A666" s="4">
        <v>1</v>
      </c>
      <c r="B666" s="4">
        <v>43</v>
      </c>
      <c r="C666" s="4">
        <v>4</v>
      </c>
      <c r="D666" s="4">
        <v>1</v>
      </c>
      <c r="E666" s="4">
        <v>30</v>
      </c>
      <c r="F666" s="4">
        <v>0</v>
      </c>
      <c r="G666" s="4">
        <v>0</v>
      </c>
      <c r="H666" s="4">
        <v>0</v>
      </c>
      <c r="I666" s="4">
        <v>292</v>
      </c>
      <c r="J666" s="4">
        <v>121</v>
      </c>
      <c r="K666" s="4">
        <v>75</v>
      </c>
      <c r="L666" s="4">
        <v>21.73</v>
      </c>
      <c r="M666" s="4">
        <v>84</v>
      </c>
      <c r="N666" s="4">
        <v>82</v>
      </c>
      <c r="O666" s="4">
        <v>0</v>
      </c>
      <c r="P666" s="5">
        <f>$AI$9+SUMPRODUCT($A666*$AI$10+$B666*$AI$11+$C666*$AI$12+$D666*$AI$13+$E666*$AI$14+$F666*$AI$15+$G666*$AI$16+$H666*$AI$17+$I666*$AI$18+$J666*$AI$19+$K666*$AI$20+$L666*$AI$21+$M666*$AI$22+$N666*$AI$24)</f>
        <v>-1.9323797403000018</v>
      </c>
      <c r="Q666" s="4">
        <f t="shared" si="240"/>
        <v>0.1448031941394084</v>
      </c>
      <c r="R666" s="4">
        <f t="shared" si="241"/>
        <v>0.2896063882788168</v>
      </c>
      <c r="S666" s="4">
        <f t="shared" si="242"/>
        <v>0.7103936117211832</v>
      </c>
      <c r="T666" s="4">
        <f t="shared" si="243"/>
        <v>-0.14850095264431104</v>
      </c>
      <c r="U666" s="4">
        <f>IF($R666&gt;$X$15,1,0)</f>
        <v>0</v>
      </c>
      <c r="V666" s="4"/>
      <c r="W666" s="4"/>
      <c r="X666" s="4"/>
      <c r="Y666" s="4"/>
      <c r="Z666" s="4"/>
      <c r="AA666" s="4"/>
      <c r="AB666" s="4"/>
      <c r="AC666" s="4"/>
      <c r="AD666" s="4"/>
      <c r="AE666" s="4"/>
      <c r="AF666" s="4"/>
      <c r="AG666" s="4"/>
      <c r="AH666" s="4"/>
      <c r="AI666" s="4"/>
      <c r="AJ666" s="4"/>
    </row>
    <row r="667" spans="1:36" ht="15.75" customHeight="1">
      <c r="A667" s="4">
        <v>0</v>
      </c>
      <c r="B667" s="4">
        <v>36</v>
      </c>
      <c r="C667" s="4">
        <v>1</v>
      </c>
      <c r="D667" s="4">
        <v>0</v>
      </c>
      <c r="E667" s="4">
        <v>0</v>
      </c>
      <c r="F667" s="4">
        <v>0</v>
      </c>
      <c r="G667" s="4">
        <v>0</v>
      </c>
      <c r="H667" s="4">
        <v>0</v>
      </c>
      <c r="I667" s="4">
        <v>200</v>
      </c>
      <c r="J667" s="4">
        <v>112</v>
      </c>
      <c r="K667" s="4">
        <v>76</v>
      </c>
      <c r="L667" s="4">
        <v>26.03</v>
      </c>
      <c r="M667" s="4">
        <v>75</v>
      </c>
      <c r="N667" s="4">
        <v>62</v>
      </c>
      <c r="O667" s="4">
        <v>0</v>
      </c>
      <c r="P667" s="5">
        <f>$AI$9+SUMPRODUCT($A667*$AI$10+$B667*$AI$11+$C667*$AI$12+$D667*$AI$13+$E667*$AI$14+$F667*$AI$15+$G667*$AI$16+$H667*$AI$17+$I667*$AI$18+$J667*$AI$19+$K667*$AI$20+$L667*$AI$21+$M667*$AI$22+$N667*$AI$24)</f>
        <v>-3.8427408333000006</v>
      </c>
      <c r="Q667" s="4">
        <f t="shared" si="240"/>
        <v>2.1434771624842721E-2</v>
      </c>
      <c r="R667" s="4">
        <f t="shared" si="241"/>
        <v>4.2869543249685442E-2</v>
      </c>
      <c r="S667" s="4">
        <f t="shared" si="242"/>
        <v>0.95713045675031461</v>
      </c>
      <c r="T667" s="4">
        <f t="shared" si="243"/>
        <v>-1.9028863910234152E-2</v>
      </c>
      <c r="U667" s="4">
        <f>IF($R667&gt;$X$15,1,0)</f>
        <v>0</v>
      </c>
      <c r="V667" s="4"/>
      <c r="W667" s="4"/>
      <c r="X667" s="4"/>
      <c r="Y667" s="4"/>
      <c r="Z667" s="4"/>
      <c r="AA667" s="4"/>
      <c r="AB667" s="4"/>
      <c r="AC667" s="4"/>
      <c r="AD667" s="4"/>
      <c r="AE667" s="4"/>
      <c r="AF667" s="4"/>
      <c r="AG667" s="4"/>
      <c r="AH667" s="4"/>
      <c r="AI667" s="4"/>
      <c r="AJ667" s="4"/>
    </row>
    <row r="668" spans="1:36" ht="15.75" customHeight="1">
      <c r="A668" s="4">
        <v>0</v>
      </c>
      <c r="B668" s="4">
        <v>64</v>
      </c>
      <c r="C668" s="4">
        <v>1</v>
      </c>
      <c r="D668" s="4">
        <v>0</v>
      </c>
      <c r="E668" s="4">
        <v>0</v>
      </c>
      <c r="F668" s="4">
        <v>0</v>
      </c>
      <c r="G668" s="4">
        <v>0</v>
      </c>
      <c r="H668" s="4">
        <v>0</v>
      </c>
      <c r="I668" s="4">
        <v>295</v>
      </c>
      <c r="J668" s="4">
        <v>127</v>
      </c>
      <c r="K668" s="4">
        <v>78</v>
      </c>
      <c r="L668" s="4">
        <v>22.89</v>
      </c>
      <c r="M668" s="4">
        <v>67</v>
      </c>
      <c r="N668" s="4">
        <v>73</v>
      </c>
      <c r="O668" s="4">
        <v>0</v>
      </c>
      <c r="P668" s="5">
        <f>$AI$9+SUMPRODUCT($A668*$AI$10+$B668*$AI$11+$C668*$AI$12+$D668*$AI$13+$E668*$AI$14+$F668*$AI$15+$G668*$AI$16+$H668*$AI$17+$I668*$AI$18+$J668*$AI$19+$K668*$AI$20+$L668*$AI$21+$M668*$AI$22+$N668*$AI$24)</f>
        <v>-1.5364457879</v>
      </c>
      <c r="Q668" s="4">
        <f t="shared" si="240"/>
        <v>0.21514441301378054</v>
      </c>
      <c r="R668" s="4">
        <f t="shared" si="241"/>
        <v>0.43028882602756108</v>
      </c>
      <c r="S668" s="4">
        <f t="shared" si="242"/>
        <v>0.56971117397243898</v>
      </c>
      <c r="T668" s="4">
        <f t="shared" si="243"/>
        <v>-0.24434526246892826</v>
      </c>
      <c r="U668" s="4">
        <f>IF($R668&gt;$X$15,1,0)</f>
        <v>1</v>
      </c>
      <c r="V668" s="4"/>
      <c r="W668" s="4"/>
      <c r="X668" s="4"/>
      <c r="Y668" s="4"/>
      <c r="Z668" s="4"/>
      <c r="AA668" s="4"/>
      <c r="AB668" s="4"/>
      <c r="AC668" s="4"/>
      <c r="AD668" s="4"/>
      <c r="AE668" s="4"/>
      <c r="AF668" s="4"/>
      <c r="AG668" s="4"/>
      <c r="AH668" s="4"/>
      <c r="AI668" s="4"/>
      <c r="AJ668" s="4"/>
    </row>
    <row r="669" spans="1:36" ht="15.75" customHeight="1">
      <c r="A669" s="4">
        <v>1</v>
      </c>
      <c r="B669" s="4">
        <v>50</v>
      </c>
      <c r="C669" s="4">
        <v>4</v>
      </c>
      <c r="D669" s="4">
        <v>1</v>
      </c>
      <c r="E669" s="4">
        <v>43</v>
      </c>
      <c r="F669" s="4">
        <v>1</v>
      </c>
      <c r="G669" s="4">
        <v>0</v>
      </c>
      <c r="H669" s="4">
        <v>1</v>
      </c>
      <c r="I669" s="4">
        <v>255</v>
      </c>
      <c r="J669" s="4">
        <v>126.5</v>
      </c>
      <c r="K669" s="4">
        <v>92.5</v>
      </c>
      <c r="L669" s="4">
        <v>25.35</v>
      </c>
      <c r="M669" s="4">
        <v>90</v>
      </c>
      <c r="N669" s="4">
        <v>74</v>
      </c>
      <c r="O669" s="4">
        <v>0</v>
      </c>
      <c r="P669" s="5">
        <f>$AI$9+SUMPRODUCT($A669*$AI$10+$B669*$AI$11+$C669*$AI$12+$D669*$AI$13+$E669*$AI$14+$F669*$AI$15+$G669*$AI$16+$H669*$AI$17+$I669*$AI$18+$J669*$AI$19+$K669*$AI$20+$L669*$AI$21+$M669*$AI$22+$N669*$AI$24)</f>
        <v>-0.98519770849999944</v>
      </c>
      <c r="Q669" s="4">
        <f t="shared" si="240"/>
        <v>0.37336540212539915</v>
      </c>
      <c r="R669" s="4">
        <f t="shared" si="241"/>
        <v>0.7467308042507983</v>
      </c>
      <c r="S669" s="4">
        <f t="shared" si="242"/>
        <v>0.2532691957492017</v>
      </c>
      <c r="T669" s="4">
        <f t="shared" si="243"/>
        <v>-0.59641762872376203</v>
      </c>
      <c r="U669" s="4">
        <f>IF($R669&gt;$X$15,1,0)</f>
        <v>1</v>
      </c>
      <c r="V669" s="4"/>
      <c r="W669" s="4"/>
      <c r="X669" s="4"/>
      <c r="Y669" s="4"/>
      <c r="Z669" s="4"/>
      <c r="AA669" s="4"/>
      <c r="AB669" s="4"/>
      <c r="AC669" s="4"/>
      <c r="AD669" s="4"/>
      <c r="AE669" s="4"/>
      <c r="AF669" s="4"/>
      <c r="AG669" s="4"/>
      <c r="AH669" s="4"/>
      <c r="AI669" s="4"/>
      <c r="AJ669" s="4"/>
    </row>
    <row r="670" spans="1:36" ht="15.75" hidden="1" customHeight="1">
      <c r="A670" s="4">
        <v>0</v>
      </c>
      <c r="B670" s="4">
        <v>51</v>
      </c>
      <c r="C670" s="4">
        <v>1</v>
      </c>
      <c r="D670" s="4">
        <v>0</v>
      </c>
      <c r="E670" s="4">
        <v>0</v>
      </c>
      <c r="F670" s="4">
        <v>0</v>
      </c>
      <c r="G670" s="4">
        <v>0</v>
      </c>
      <c r="H670" s="4">
        <v>0</v>
      </c>
      <c r="I670" s="4">
        <v>197</v>
      </c>
      <c r="J670" s="4">
        <v>126</v>
      </c>
      <c r="K670" s="4">
        <v>86</v>
      </c>
      <c r="L670" s="4">
        <v>24.16</v>
      </c>
      <c r="M670" s="4">
        <v>75</v>
      </c>
      <c r="N670" s="3" t="s">
        <v>56</v>
      </c>
      <c r="O670" s="4">
        <v>0</v>
      </c>
      <c r="P670" s="4"/>
      <c r="Q670" s="4"/>
      <c r="R670" s="4"/>
      <c r="S670" s="4"/>
      <c r="T670" s="4"/>
      <c r="U670" s="4"/>
      <c r="V670" s="4"/>
      <c r="W670" s="4"/>
      <c r="X670" s="4"/>
      <c r="Y670" s="4"/>
      <c r="Z670" s="4"/>
      <c r="AA670" s="4"/>
      <c r="AB670" s="4"/>
      <c r="AC670" s="4"/>
      <c r="AD670" s="4"/>
      <c r="AE670" s="4"/>
      <c r="AF670" s="4"/>
      <c r="AG670" s="4"/>
      <c r="AH670" s="4"/>
      <c r="AI670" s="4"/>
      <c r="AJ670" s="4"/>
    </row>
    <row r="671" spans="1:36" ht="15.75" customHeight="1">
      <c r="A671" s="4">
        <v>0</v>
      </c>
      <c r="B671" s="4">
        <v>49</v>
      </c>
      <c r="C671" s="4">
        <v>2</v>
      </c>
      <c r="D671" s="4">
        <v>0</v>
      </c>
      <c r="E671" s="4">
        <v>0</v>
      </c>
      <c r="F671" s="4">
        <v>0</v>
      </c>
      <c r="G671" s="4">
        <v>0</v>
      </c>
      <c r="H671" s="4">
        <v>1</v>
      </c>
      <c r="I671" s="4">
        <v>285</v>
      </c>
      <c r="J671" s="4">
        <v>138</v>
      </c>
      <c r="K671" s="4">
        <v>91</v>
      </c>
      <c r="L671" s="4">
        <v>25.94</v>
      </c>
      <c r="M671" s="4">
        <v>83</v>
      </c>
      <c r="N671" s="4">
        <v>84</v>
      </c>
      <c r="O671" s="4">
        <v>0</v>
      </c>
      <c r="P671" s="5">
        <f>$AI$9+SUMPRODUCT($A671*$AI$10+$B671*$AI$11+$C671*$AI$12+$D671*$AI$13+$E671*$AI$14+$F671*$AI$15+$G671*$AI$16+$H671*$AI$17+$I671*$AI$18+$J671*$AI$19+$K671*$AI$20+$L671*$AI$21+$M671*$AI$22+$N671*$AI$24)</f>
        <v>-2.1602132034000006</v>
      </c>
      <c r="Q671" s="4">
        <f t="shared" ref="Q671:Q681" si="244">EXP($P671)</f>
        <v>0.11530053595105694</v>
      </c>
      <c r="R671" s="4">
        <f t="shared" ref="R671:R681" si="245">Q671/1+Q671</f>
        <v>0.23060107190211387</v>
      </c>
      <c r="S671" s="4">
        <f t="shared" ref="S671:S681" si="246">IF(O671=1,R671,1-R671)</f>
        <v>0.76939892809788613</v>
      </c>
      <c r="T671" s="4">
        <f t="shared" ref="T671:T681" si="247">LOG($S671)</f>
        <v>-0.11384842307404017</v>
      </c>
      <c r="U671" s="4">
        <f>IF($R671&gt;$X$15,1,0)</f>
        <v>0</v>
      </c>
      <c r="V671" s="4"/>
      <c r="W671" s="4"/>
      <c r="X671" s="4"/>
      <c r="Y671" s="4"/>
      <c r="Z671" s="4"/>
      <c r="AA671" s="4"/>
      <c r="AB671" s="4"/>
      <c r="AC671" s="4"/>
      <c r="AD671" s="4"/>
      <c r="AE671" s="4"/>
      <c r="AF671" s="4"/>
      <c r="AG671" s="4"/>
      <c r="AH671" s="4"/>
      <c r="AI671" s="4"/>
      <c r="AJ671" s="4"/>
    </row>
    <row r="672" spans="1:36" ht="15.75" customHeight="1">
      <c r="A672" s="4">
        <v>0</v>
      </c>
      <c r="B672" s="4">
        <v>59</v>
      </c>
      <c r="C672" s="4">
        <v>2</v>
      </c>
      <c r="D672" s="4">
        <v>1</v>
      </c>
      <c r="E672" s="4">
        <v>20</v>
      </c>
      <c r="F672" s="4">
        <v>0</v>
      </c>
      <c r="G672" s="4">
        <v>0</v>
      </c>
      <c r="H672" s="4">
        <v>1</v>
      </c>
      <c r="I672" s="4">
        <v>206</v>
      </c>
      <c r="J672" s="4">
        <v>167</v>
      </c>
      <c r="K672" s="4">
        <v>89.5</v>
      </c>
      <c r="L672" s="4">
        <v>25.83</v>
      </c>
      <c r="M672" s="4">
        <v>72</v>
      </c>
      <c r="N672" s="4">
        <v>75</v>
      </c>
      <c r="O672" s="4">
        <v>1</v>
      </c>
      <c r="P672" s="5">
        <f>$AI$9+SUMPRODUCT($A672*$AI$10+$B672*$AI$11+$C672*$AI$12+$D672*$AI$13+$E672*$AI$14+$F672*$AI$15+$G672*$AI$16+$H672*$AI$17+$I672*$AI$18+$J672*$AI$19+$K672*$AI$20+$L672*$AI$21+$M672*$AI$22+$N672*$AI$24)</f>
        <v>-0.85791894130000124</v>
      </c>
      <c r="Q672" s="4">
        <f t="shared" si="244"/>
        <v>0.42404362440292975</v>
      </c>
      <c r="R672" s="4">
        <f t="shared" si="245"/>
        <v>0.84808724880585951</v>
      </c>
      <c r="S672" s="4">
        <f t="shared" si="246"/>
        <v>0.84808724880585951</v>
      </c>
      <c r="T672" s="4">
        <f t="shared" si="247"/>
        <v>-7.1559466462889146E-2</v>
      </c>
      <c r="U672" s="4">
        <f>IF($R672&gt;$X$15,1,0)</f>
        <v>1</v>
      </c>
      <c r="V672" s="4"/>
      <c r="W672" s="4"/>
      <c r="X672" s="4"/>
      <c r="Y672" s="4"/>
      <c r="Z672" s="4"/>
      <c r="AA672" s="4"/>
      <c r="AB672" s="4"/>
      <c r="AC672" s="4"/>
      <c r="AD672" s="4"/>
      <c r="AE672" s="4"/>
      <c r="AF672" s="4"/>
      <c r="AG672" s="4"/>
      <c r="AH672" s="4"/>
      <c r="AI672" s="4"/>
      <c r="AJ672" s="4"/>
    </row>
    <row r="673" spans="1:36" ht="15.75" customHeight="1">
      <c r="A673" s="4">
        <v>0</v>
      </c>
      <c r="B673" s="4">
        <v>62</v>
      </c>
      <c r="C673" s="4">
        <v>1</v>
      </c>
      <c r="D673" s="4">
        <v>0</v>
      </c>
      <c r="E673" s="4">
        <v>0</v>
      </c>
      <c r="F673" s="4">
        <v>0</v>
      </c>
      <c r="G673" s="4">
        <v>0</v>
      </c>
      <c r="H673" s="4">
        <v>1</v>
      </c>
      <c r="I673" s="4">
        <v>300</v>
      </c>
      <c r="J673" s="4">
        <v>205.5</v>
      </c>
      <c r="K673" s="4">
        <v>104.5</v>
      </c>
      <c r="L673" s="4">
        <v>32.19</v>
      </c>
      <c r="M673" s="4">
        <v>94</v>
      </c>
      <c r="N673" s="4">
        <v>117</v>
      </c>
      <c r="O673" s="4">
        <v>0</v>
      </c>
      <c r="P673" s="5">
        <f>$AI$9+SUMPRODUCT($A673*$AI$10+$B673*$AI$11+$C673*$AI$12+$D673*$AI$13+$E673*$AI$14+$F673*$AI$15+$G673*$AI$16+$H673*$AI$17+$I673*$AI$18+$J673*$AI$19+$K673*$AI$20+$L673*$AI$21+$M673*$AI$22+$N673*$AI$24)</f>
        <v>-2.1728380900000843E-2</v>
      </c>
      <c r="Q673" s="4">
        <f t="shared" si="244"/>
        <v>0.97850597987248844</v>
      </c>
      <c r="R673" s="4">
        <f t="shared" si="245"/>
        <v>1.9570119597449769</v>
      </c>
      <c r="S673" s="4">
        <f t="shared" si="246"/>
        <v>-0.95701195974497688</v>
      </c>
      <c r="T673" s="4" t="e">
        <f t="shared" si="247"/>
        <v>#NUM!</v>
      </c>
      <c r="U673" s="4">
        <f>IF($R673&gt;$X$15,1,0)</f>
        <v>1</v>
      </c>
      <c r="V673" s="4"/>
      <c r="W673" s="4"/>
      <c r="X673" s="4"/>
      <c r="Y673" s="4"/>
      <c r="Z673" s="4"/>
      <c r="AA673" s="4"/>
      <c r="AB673" s="4"/>
      <c r="AC673" s="4"/>
      <c r="AD673" s="4"/>
      <c r="AE673" s="4"/>
      <c r="AF673" s="4"/>
      <c r="AG673" s="4"/>
      <c r="AH673" s="4"/>
      <c r="AI673" s="4"/>
      <c r="AJ673" s="4"/>
    </row>
    <row r="674" spans="1:36" ht="15.75" customHeight="1">
      <c r="A674" s="4">
        <v>0</v>
      </c>
      <c r="B674" s="4">
        <v>56</v>
      </c>
      <c r="C674" s="4">
        <v>4</v>
      </c>
      <c r="D674" s="4">
        <v>1</v>
      </c>
      <c r="E674" s="4">
        <v>1</v>
      </c>
      <c r="F674" s="4">
        <v>1</v>
      </c>
      <c r="G674" s="4">
        <v>0</v>
      </c>
      <c r="H674" s="4">
        <v>1</v>
      </c>
      <c r="I674" s="4">
        <v>289</v>
      </c>
      <c r="J674" s="4">
        <v>150</v>
      </c>
      <c r="K674" s="4">
        <v>92</v>
      </c>
      <c r="L674" s="4">
        <v>25.68</v>
      </c>
      <c r="M674" s="4">
        <v>85</v>
      </c>
      <c r="N674" s="4">
        <v>84</v>
      </c>
      <c r="O674" s="4">
        <v>0</v>
      </c>
      <c r="P674" s="5">
        <f>$AI$9+SUMPRODUCT($A674*$AI$10+$B674*$AI$11+$C674*$AI$12+$D674*$AI$13+$E674*$AI$14+$F674*$AI$15+$G674*$AI$16+$H674*$AI$17+$I674*$AI$18+$J674*$AI$19+$K674*$AI$20+$L674*$AI$21+$M674*$AI$22+$N674*$AI$24)</f>
        <v>-1.377956214800002</v>
      </c>
      <c r="Q674" s="4">
        <f t="shared" si="244"/>
        <v>0.25209325137037142</v>
      </c>
      <c r="R674" s="4">
        <f t="shared" si="245"/>
        <v>0.50418650274074284</v>
      </c>
      <c r="S674" s="4">
        <f t="shared" si="246"/>
        <v>0.49581349725925716</v>
      </c>
      <c r="T674" s="4">
        <f t="shared" si="247"/>
        <v>-0.30468165484647614</v>
      </c>
      <c r="U674" s="4">
        <f>IF($R674&gt;$X$15,1,0)</f>
        <v>1</v>
      </c>
      <c r="V674" s="4"/>
      <c r="W674" s="4"/>
      <c r="X674" s="4"/>
      <c r="Y674" s="4"/>
      <c r="Z674" s="4"/>
      <c r="AA674" s="4"/>
      <c r="AB674" s="4"/>
      <c r="AC674" s="4"/>
      <c r="AD674" s="4"/>
      <c r="AE674" s="4"/>
      <c r="AF674" s="4"/>
      <c r="AG674" s="4"/>
      <c r="AH674" s="4"/>
      <c r="AI674" s="4"/>
      <c r="AJ674" s="4"/>
    </row>
    <row r="675" spans="1:36" ht="15.75" customHeight="1">
      <c r="A675" s="4">
        <v>0</v>
      </c>
      <c r="B675" s="4">
        <v>57</v>
      </c>
      <c r="C675" s="4">
        <v>1</v>
      </c>
      <c r="D675" s="4">
        <v>0</v>
      </c>
      <c r="E675" s="4">
        <v>0</v>
      </c>
      <c r="F675" s="4">
        <v>0</v>
      </c>
      <c r="G675" s="4">
        <v>0</v>
      </c>
      <c r="H675" s="4">
        <v>0</v>
      </c>
      <c r="I675" s="4">
        <v>287</v>
      </c>
      <c r="J675" s="4">
        <v>136</v>
      </c>
      <c r="K675" s="4">
        <v>92</v>
      </c>
      <c r="L675" s="4">
        <v>26.24</v>
      </c>
      <c r="M675" s="4">
        <v>65</v>
      </c>
      <c r="N675" s="4">
        <v>71</v>
      </c>
      <c r="O675" s="4">
        <v>0</v>
      </c>
      <c r="P675" s="5">
        <f>$AI$9+SUMPRODUCT($A675*$AI$10+$B675*$AI$11+$C675*$AI$12+$D675*$AI$13+$E675*$AI$14+$F675*$AI$15+$G675*$AI$16+$H675*$AI$17+$I675*$AI$18+$J675*$AI$19+$K675*$AI$20+$L675*$AI$21+$M675*$AI$22+$N675*$AI$24)</f>
        <v>-1.9045167264000007</v>
      </c>
      <c r="Q675" s="4">
        <f t="shared" si="244"/>
        <v>0.14889458205821679</v>
      </c>
      <c r="R675" s="4">
        <f t="shared" si="245"/>
        <v>0.29778916411643358</v>
      </c>
      <c r="S675" s="4">
        <f t="shared" si="246"/>
        <v>0.70221083588356636</v>
      </c>
      <c r="T675" s="4">
        <f t="shared" si="247"/>
        <v>-0.15353247317865659</v>
      </c>
      <c r="U675" s="4">
        <f>IF($R675&gt;$X$15,1,0)</f>
        <v>0</v>
      </c>
      <c r="V675" s="4"/>
      <c r="W675" s="4"/>
      <c r="X675" s="4"/>
      <c r="Y675" s="4"/>
      <c r="Z675" s="4"/>
      <c r="AA675" s="4"/>
      <c r="AB675" s="4"/>
      <c r="AC675" s="4"/>
      <c r="AD675" s="4"/>
      <c r="AE675" s="4"/>
      <c r="AF675" s="4"/>
      <c r="AG675" s="4"/>
      <c r="AH675" s="4"/>
      <c r="AI675" s="4"/>
      <c r="AJ675" s="4"/>
    </row>
    <row r="676" spans="1:36" ht="15.75" customHeight="1">
      <c r="A676" s="4">
        <v>1</v>
      </c>
      <c r="B676" s="4">
        <v>48</v>
      </c>
      <c r="C676" s="4">
        <v>1</v>
      </c>
      <c r="D676" s="4">
        <v>1</v>
      </c>
      <c r="E676" s="4">
        <v>20</v>
      </c>
      <c r="F676" s="4">
        <v>0</v>
      </c>
      <c r="G676" s="4">
        <v>0</v>
      </c>
      <c r="H676" s="4">
        <v>0</v>
      </c>
      <c r="I676" s="4">
        <v>253</v>
      </c>
      <c r="J676" s="4">
        <v>118.5</v>
      </c>
      <c r="K676" s="4">
        <v>73</v>
      </c>
      <c r="L676" s="4">
        <v>26.25</v>
      </c>
      <c r="M676" s="4">
        <v>69</v>
      </c>
      <c r="N676" s="4">
        <v>70</v>
      </c>
      <c r="O676" s="4">
        <v>0</v>
      </c>
      <c r="P676" s="5">
        <f>$AI$9+SUMPRODUCT($A676*$AI$10+$B676*$AI$11+$C676*$AI$12+$D676*$AI$13+$E676*$AI$14+$F676*$AI$15+$G676*$AI$16+$H676*$AI$17+$I676*$AI$18+$J676*$AI$19+$K676*$AI$20+$L676*$AI$21+$M676*$AI$22+$N676*$AI$24)</f>
        <v>-1.7811017075000013</v>
      </c>
      <c r="Q676" s="4">
        <f t="shared" si="244"/>
        <v>0.16845245966245923</v>
      </c>
      <c r="R676" s="4">
        <f t="shared" si="245"/>
        <v>0.33690491932491845</v>
      </c>
      <c r="S676" s="4">
        <f t="shared" si="246"/>
        <v>0.66309508067508149</v>
      </c>
      <c r="T676" s="4">
        <f t="shared" si="247"/>
        <v>-0.17842419399055726</v>
      </c>
      <c r="U676" s="4">
        <f>IF($R676&gt;$X$15,1,0)</f>
        <v>0</v>
      </c>
      <c r="V676" s="4"/>
      <c r="W676" s="4"/>
      <c r="X676" s="4"/>
      <c r="Y676" s="4"/>
      <c r="Z676" s="4"/>
      <c r="AA676" s="4"/>
      <c r="AB676" s="4"/>
      <c r="AC676" s="4"/>
      <c r="AD676" s="4"/>
      <c r="AE676" s="4"/>
      <c r="AF676" s="4"/>
      <c r="AG676" s="4"/>
      <c r="AH676" s="4"/>
      <c r="AI676" s="4"/>
      <c r="AJ676" s="4"/>
    </row>
    <row r="677" spans="1:36" ht="15.75" customHeight="1">
      <c r="A677" s="4">
        <v>0</v>
      </c>
      <c r="B677" s="4">
        <v>38</v>
      </c>
      <c r="C677" s="4">
        <v>1</v>
      </c>
      <c r="D677" s="4">
        <v>1</v>
      </c>
      <c r="E677" s="4">
        <v>15</v>
      </c>
      <c r="F677" s="4">
        <v>0</v>
      </c>
      <c r="G677" s="4">
        <v>0</v>
      </c>
      <c r="H677" s="4">
        <v>0</v>
      </c>
      <c r="I677" s="4">
        <v>199</v>
      </c>
      <c r="J677" s="4">
        <v>112</v>
      </c>
      <c r="K677" s="4">
        <v>68.5</v>
      </c>
      <c r="L677" s="4">
        <v>23.88</v>
      </c>
      <c r="M677" s="4">
        <v>85</v>
      </c>
      <c r="N677" s="4">
        <v>67</v>
      </c>
      <c r="O677" s="4">
        <v>0</v>
      </c>
      <c r="P677" s="5">
        <f>$AI$9+SUMPRODUCT($A677*$AI$10+$B677*$AI$11+$C677*$AI$12+$D677*$AI$13+$E677*$AI$14+$F677*$AI$15+$G677*$AI$16+$H677*$AI$17+$I677*$AI$18+$J677*$AI$19+$K677*$AI$20+$L677*$AI$21+$M677*$AI$22+$N677*$AI$24)</f>
        <v>-3.3577684068000009</v>
      </c>
      <c r="Q677" s="4">
        <f t="shared" si="244"/>
        <v>3.4812860467710649E-2</v>
      </c>
      <c r="R677" s="4">
        <f t="shared" si="245"/>
        <v>6.9625720935421298E-2</v>
      </c>
      <c r="S677" s="4">
        <f t="shared" si="246"/>
        <v>0.9303742790645787</v>
      </c>
      <c r="T677" s="4">
        <f t="shared" si="247"/>
        <v>-3.1342304529317327E-2</v>
      </c>
      <c r="U677" s="4">
        <f>IF($R677&gt;$X$15,1,0)</f>
        <v>0</v>
      </c>
      <c r="V677" s="4"/>
      <c r="W677" s="4"/>
      <c r="X677" s="4"/>
      <c r="Y677" s="4"/>
      <c r="Z677" s="4"/>
      <c r="AA677" s="4"/>
      <c r="AB677" s="4"/>
      <c r="AC677" s="4"/>
      <c r="AD677" s="4"/>
      <c r="AE677" s="4"/>
      <c r="AF677" s="4"/>
      <c r="AG677" s="4"/>
      <c r="AH677" s="4"/>
      <c r="AI677" s="4"/>
      <c r="AJ677" s="4"/>
    </row>
    <row r="678" spans="1:36" ht="15.75" customHeight="1">
      <c r="A678" s="4">
        <v>0</v>
      </c>
      <c r="B678" s="4">
        <v>49</v>
      </c>
      <c r="C678" s="4">
        <v>1</v>
      </c>
      <c r="D678" s="4">
        <v>0</v>
      </c>
      <c r="E678" s="4">
        <v>0</v>
      </c>
      <c r="F678" s="4">
        <v>0</v>
      </c>
      <c r="G678" s="4">
        <v>0</v>
      </c>
      <c r="H678" s="4">
        <v>1</v>
      </c>
      <c r="I678" s="4">
        <v>262</v>
      </c>
      <c r="J678" s="4">
        <v>145</v>
      </c>
      <c r="K678" s="4">
        <v>81</v>
      </c>
      <c r="L678" s="4">
        <v>23.1</v>
      </c>
      <c r="M678" s="4">
        <v>75</v>
      </c>
      <c r="N678" s="4">
        <v>83</v>
      </c>
      <c r="O678" s="4">
        <v>0</v>
      </c>
      <c r="P678" s="5">
        <f>$AI$9+SUMPRODUCT($A678*$AI$10+$B678*$AI$11+$C678*$AI$12+$D678*$AI$13+$E678*$AI$14+$F678*$AI$15+$G678*$AI$16+$H678*$AI$17+$I678*$AI$18+$J678*$AI$19+$K678*$AI$20+$L678*$AI$21+$M678*$AI$22+$N678*$AI$24)</f>
        <v>-2.017177911000001</v>
      </c>
      <c r="Q678" s="4">
        <f t="shared" si="244"/>
        <v>0.13303035935260474</v>
      </c>
      <c r="R678" s="4">
        <f t="shared" si="245"/>
        <v>0.26606071870520948</v>
      </c>
      <c r="S678" s="4">
        <f t="shared" si="246"/>
        <v>0.73393928129479047</v>
      </c>
      <c r="T678" s="4">
        <f t="shared" si="247"/>
        <v>-0.13433986772613085</v>
      </c>
      <c r="U678" s="4">
        <f>IF($R678&gt;$X$15,1,0)</f>
        <v>0</v>
      </c>
      <c r="V678" s="4"/>
      <c r="W678" s="4"/>
      <c r="X678" s="4"/>
      <c r="Y678" s="4"/>
      <c r="Z678" s="4"/>
      <c r="AA678" s="4"/>
      <c r="AB678" s="4"/>
      <c r="AC678" s="4"/>
      <c r="AD678" s="4"/>
      <c r="AE678" s="4"/>
      <c r="AF678" s="4"/>
      <c r="AG678" s="4"/>
      <c r="AH678" s="4"/>
      <c r="AI678" s="4"/>
      <c r="AJ678" s="4"/>
    </row>
    <row r="679" spans="1:36" ht="15.75" customHeight="1">
      <c r="A679" s="4">
        <v>0</v>
      </c>
      <c r="B679" s="4">
        <v>65</v>
      </c>
      <c r="C679" s="4">
        <v>2</v>
      </c>
      <c r="D679" s="4">
        <v>0</v>
      </c>
      <c r="E679" s="4">
        <v>0</v>
      </c>
      <c r="F679" s="4">
        <v>0</v>
      </c>
      <c r="G679" s="4">
        <v>0</v>
      </c>
      <c r="H679" s="4">
        <v>0</v>
      </c>
      <c r="I679" s="4">
        <v>355</v>
      </c>
      <c r="J679" s="4">
        <v>138</v>
      </c>
      <c r="K679" s="4">
        <v>79</v>
      </c>
      <c r="L679" s="4">
        <v>28.38</v>
      </c>
      <c r="M679" s="4">
        <v>75</v>
      </c>
      <c r="N679" s="4">
        <v>108</v>
      </c>
      <c r="O679" s="4">
        <v>0</v>
      </c>
      <c r="P679" s="5">
        <f>$AI$9+SUMPRODUCT($A679*$AI$10+$B679*$AI$11+$C679*$AI$12+$D679*$AI$13+$E679*$AI$14+$F679*$AI$15+$G679*$AI$16+$H679*$AI$17+$I679*$AI$18+$J679*$AI$19+$K679*$AI$20+$L679*$AI$21+$M679*$AI$22+$N679*$AI$24)</f>
        <v>-0.94913957179999997</v>
      </c>
      <c r="Q679" s="4">
        <f t="shared" si="244"/>
        <v>0.38707392953753067</v>
      </c>
      <c r="R679" s="4">
        <f t="shared" si="245"/>
        <v>0.77414785907506134</v>
      </c>
      <c r="S679" s="4">
        <f t="shared" si="246"/>
        <v>0.22585214092493866</v>
      </c>
      <c r="T679" s="4">
        <f t="shared" si="247"/>
        <v>-0.64617578826627919</v>
      </c>
      <c r="U679" s="4">
        <f>IF($R679&gt;$X$15,1,0)</f>
        <v>1</v>
      </c>
      <c r="V679" s="4"/>
      <c r="W679" s="4"/>
      <c r="X679" s="4"/>
      <c r="Y679" s="4"/>
      <c r="Z679" s="4"/>
      <c r="AA679" s="4"/>
      <c r="AB679" s="4"/>
      <c r="AC679" s="4"/>
      <c r="AD679" s="4"/>
      <c r="AE679" s="4"/>
      <c r="AF679" s="4"/>
      <c r="AG679" s="4"/>
      <c r="AH679" s="4"/>
      <c r="AI679" s="4"/>
      <c r="AJ679" s="4"/>
    </row>
    <row r="680" spans="1:36" ht="15.75" customHeight="1">
      <c r="A680" s="4">
        <v>1</v>
      </c>
      <c r="B680" s="4">
        <v>42</v>
      </c>
      <c r="C680" s="4">
        <v>1</v>
      </c>
      <c r="D680" s="4">
        <v>1</v>
      </c>
      <c r="E680" s="4">
        <v>20</v>
      </c>
      <c r="F680" s="4">
        <v>0</v>
      </c>
      <c r="G680" s="4">
        <v>0</v>
      </c>
      <c r="H680" s="4">
        <v>0</v>
      </c>
      <c r="I680" s="4">
        <v>223</v>
      </c>
      <c r="J680" s="4">
        <v>115</v>
      </c>
      <c r="K680" s="4">
        <v>70</v>
      </c>
      <c r="L680" s="4">
        <v>24.58</v>
      </c>
      <c r="M680" s="4">
        <v>72</v>
      </c>
      <c r="N680" s="4">
        <v>81</v>
      </c>
      <c r="O680" s="4">
        <v>0</v>
      </c>
      <c r="P680" s="5">
        <f>$AI$9+SUMPRODUCT($A680*$AI$10+$B680*$AI$11+$C680*$AI$12+$D680*$AI$13+$E680*$AI$14+$F680*$AI$15+$G680*$AI$16+$H680*$AI$17+$I680*$AI$18+$J680*$AI$19+$K680*$AI$20+$L680*$AI$21+$M680*$AI$22+$N680*$AI$24)</f>
        <v>-2.2137386638000001</v>
      </c>
      <c r="Q680" s="4">
        <f t="shared" si="244"/>
        <v>0.10929128039379082</v>
      </c>
      <c r="R680" s="4">
        <f t="shared" si="245"/>
        <v>0.21858256078758165</v>
      </c>
      <c r="S680" s="4">
        <f t="shared" si="246"/>
        <v>0.78141743921241835</v>
      </c>
      <c r="T680" s="4">
        <f t="shared" si="247"/>
        <v>-0.10711690067559559</v>
      </c>
      <c r="U680" s="4">
        <f>IF($R680&gt;$X$15,1,0)</f>
        <v>0</v>
      </c>
      <c r="V680" s="4"/>
      <c r="W680" s="4"/>
      <c r="X680" s="4"/>
      <c r="Y680" s="4"/>
      <c r="Z680" s="4"/>
      <c r="AA680" s="4"/>
      <c r="AB680" s="4"/>
      <c r="AC680" s="4"/>
      <c r="AD680" s="4"/>
      <c r="AE680" s="4"/>
      <c r="AF680" s="4"/>
      <c r="AG680" s="4"/>
      <c r="AH680" s="4"/>
      <c r="AI680" s="4"/>
      <c r="AJ680" s="4"/>
    </row>
    <row r="681" spans="1:36" ht="15.75" customHeight="1">
      <c r="A681" s="4">
        <v>1</v>
      </c>
      <c r="B681" s="4">
        <v>45</v>
      </c>
      <c r="C681" s="4">
        <v>4</v>
      </c>
      <c r="D681" s="4">
        <v>1</v>
      </c>
      <c r="E681" s="4">
        <v>30</v>
      </c>
      <c r="F681" s="4">
        <v>0</v>
      </c>
      <c r="G681" s="4">
        <v>0</v>
      </c>
      <c r="H681" s="4">
        <v>0</v>
      </c>
      <c r="I681" s="4">
        <v>307</v>
      </c>
      <c r="J681" s="4">
        <v>110</v>
      </c>
      <c r="K681" s="4">
        <v>78</v>
      </c>
      <c r="L681" s="4">
        <v>28.57</v>
      </c>
      <c r="M681" s="4">
        <v>68</v>
      </c>
      <c r="N681" s="4">
        <v>69</v>
      </c>
      <c r="O681" s="4">
        <v>0</v>
      </c>
      <c r="P681" s="5">
        <f>$AI$9+SUMPRODUCT($A681*$AI$10+$B681*$AI$11+$C681*$AI$12+$D681*$AI$13+$E681*$AI$14+$F681*$AI$15+$G681*$AI$16+$H681*$AI$17+$I681*$AI$18+$J681*$AI$19+$K681*$AI$20+$L681*$AI$21+$M681*$AI$22+$N681*$AI$24)</f>
        <v>-1.9495599327000006</v>
      </c>
      <c r="Q681" s="4">
        <f t="shared" si="244"/>
        <v>0.14233669553142111</v>
      </c>
      <c r="R681" s="4">
        <f t="shared" si="245"/>
        <v>0.28467339106284223</v>
      </c>
      <c r="S681" s="4">
        <f t="shared" si="246"/>
        <v>0.71532660893715772</v>
      </c>
      <c r="T681" s="4">
        <f t="shared" si="247"/>
        <v>-0.14549561963662608</v>
      </c>
      <c r="U681" s="4">
        <f>IF($R681&gt;$X$15,1,0)</f>
        <v>0</v>
      </c>
      <c r="V681" s="4"/>
      <c r="W681" s="4"/>
      <c r="X681" s="4"/>
      <c r="Y681" s="4"/>
      <c r="Z681" s="4"/>
      <c r="AA681" s="4"/>
      <c r="AB681" s="4"/>
      <c r="AC681" s="4"/>
      <c r="AD681" s="4"/>
      <c r="AE681" s="4"/>
      <c r="AF681" s="4"/>
      <c r="AG681" s="4"/>
      <c r="AH681" s="4"/>
      <c r="AI681" s="4"/>
      <c r="AJ681" s="4"/>
    </row>
    <row r="682" spans="1:36" ht="15.75" hidden="1" customHeight="1">
      <c r="A682" s="4">
        <v>0</v>
      </c>
      <c r="B682" s="4">
        <v>58</v>
      </c>
      <c r="C682" s="4">
        <v>1</v>
      </c>
      <c r="D682" s="4">
        <v>1</v>
      </c>
      <c r="E682" s="4">
        <v>20</v>
      </c>
      <c r="F682" s="4">
        <v>0</v>
      </c>
      <c r="G682" s="4">
        <v>0</v>
      </c>
      <c r="H682" s="4">
        <v>0</v>
      </c>
      <c r="I682" s="3" t="s">
        <v>56</v>
      </c>
      <c r="J682" s="4">
        <v>126</v>
      </c>
      <c r="K682" s="4">
        <v>77</v>
      </c>
      <c r="L682" s="4">
        <v>30.08</v>
      </c>
      <c r="M682" s="4">
        <v>78</v>
      </c>
      <c r="N682" s="3" t="s">
        <v>56</v>
      </c>
      <c r="O682" s="4">
        <v>0</v>
      </c>
      <c r="P682" s="4"/>
      <c r="Q682" s="4"/>
      <c r="R682" s="4"/>
      <c r="S682" s="4"/>
      <c r="T682" s="4"/>
      <c r="U682" s="4"/>
      <c r="V682" s="4"/>
      <c r="W682" s="4"/>
      <c r="X682" s="4"/>
      <c r="Y682" s="4"/>
      <c r="Z682" s="4"/>
      <c r="AA682" s="4"/>
      <c r="AB682" s="4"/>
      <c r="AC682" s="4"/>
      <c r="AD682" s="4"/>
      <c r="AE682" s="4"/>
      <c r="AF682" s="4"/>
      <c r="AG682" s="4"/>
      <c r="AH682" s="4"/>
      <c r="AI682" s="4"/>
      <c r="AJ682" s="4"/>
    </row>
    <row r="683" spans="1:36" ht="15.75" customHeight="1">
      <c r="A683" s="4">
        <v>1</v>
      </c>
      <c r="B683" s="4">
        <v>38</v>
      </c>
      <c r="C683" s="4">
        <v>1</v>
      </c>
      <c r="D683" s="4">
        <v>1</v>
      </c>
      <c r="E683" s="4">
        <v>15</v>
      </c>
      <c r="F683" s="4">
        <v>0</v>
      </c>
      <c r="G683" s="4">
        <v>0</v>
      </c>
      <c r="H683" s="4">
        <v>0</v>
      </c>
      <c r="I683" s="4">
        <v>220</v>
      </c>
      <c r="J683" s="4">
        <v>119.5</v>
      </c>
      <c r="K683" s="4">
        <v>85.5</v>
      </c>
      <c r="L683" s="4">
        <v>31.39</v>
      </c>
      <c r="M683" s="4">
        <v>70</v>
      </c>
      <c r="N683" s="4">
        <v>85</v>
      </c>
      <c r="O683" s="4">
        <v>0</v>
      </c>
      <c r="P683" s="5">
        <f>$AI$9+SUMPRODUCT($A683*$AI$10+$B683*$AI$11+$C683*$AI$12+$D683*$AI$13+$E683*$AI$14+$F683*$AI$15+$G683*$AI$16+$H683*$AI$17+$I683*$AI$18+$J683*$AI$19+$K683*$AI$20+$L683*$AI$21+$M683*$AI$22+$N683*$AI$24)</f>
        <v>-2.4778670329000017</v>
      </c>
      <c r="Q683" s="4">
        <f>EXP($P683)</f>
        <v>8.3922037769684793E-2</v>
      </c>
      <c r="R683" s="4">
        <f>Q683/1+Q683</f>
        <v>0.16784407553936959</v>
      </c>
      <c r="S683" s="4">
        <f>IF(O683=1,R683,1-R683)</f>
        <v>0.83215592446063047</v>
      </c>
      <c r="T683" s="4">
        <f>LOG($S683)</f>
        <v>-7.9795290550344414E-2</v>
      </c>
      <c r="U683" s="4">
        <f>IF($R683&gt;$X$15,1,0)</f>
        <v>0</v>
      </c>
      <c r="V683" s="4"/>
      <c r="W683" s="4"/>
      <c r="X683" s="4"/>
      <c r="Y683" s="4"/>
      <c r="Z683" s="4"/>
      <c r="AA683" s="4"/>
      <c r="AB683" s="4"/>
      <c r="AC683" s="4"/>
      <c r="AD683" s="4"/>
      <c r="AE683" s="4"/>
      <c r="AF683" s="4"/>
      <c r="AG683" s="4"/>
      <c r="AH683" s="4"/>
      <c r="AI683" s="4"/>
      <c r="AJ683" s="4"/>
    </row>
    <row r="684" spans="1:36" ht="15.75" hidden="1" customHeight="1">
      <c r="A684" s="4">
        <v>0</v>
      </c>
      <c r="B684" s="4">
        <v>53</v>
      </c>
      <c r="C684" s="4">
        <v>3</v>
      </c>
      <c r="D684" s="4">
        <v>0</v>
      </c>
      <c r="E684" s="4">
        <v>0</v>
      </c>
      <c r="F684" s="4">
        <v>0</v>
      </c>
      <c r="G684" s="4">
        <v>0</v>
      </c>
      <c r="H684" s="4">
        <v>1</v>
      </c>
      <c r="I684" s="4">
        <v>156</v>
      </c>
      <c r="J684" s="4">
        <v>141.5</v>
      </c>
      <c r="K684" s="4">
        <v>95</v>
      </c>
      <c r="L684" s="4">
        <v>39.6</v>
      </c>
      <c r="M684" s="4">
        <v>80</v>
      </c>
      <c r="N684" s="3" t="s">
        <v>56</v>
      </c>
      <c r="O684" s="4">
        <v>0</v>
      </c>
      <c r="P684" s="4"/>
      <c r="Q684" s="4"/>
      <c r="R684" s="4"/>
      <c r="S684" s="4"/>
      <c r="T684" s="4"/>
      <c r="U684" s="4"/>
      <c r="V684" s="4"/>
      <c r="W684" s="4"/>
      <c r="X684" s="4"/>
      <c r="Y684" s="4"/>
      <c r="Z684" s="4"/>
      <c r="AA684" s="4"/>
      <c r="AB684" s="4"/>
      <c r="AC684" s="4"/>
      <c r="AD684" s="4"/>
      <c r="AE684" s="4"/>
      <c r="AF684" s="4"/>
      <c r="AG684" s="4"/>
      <c r="AH684" s="4"/>
      <c r="AI684" s="4"/>
      <c r="AJ684" s="4"/>
    </row>
    <row r="685" spans="1:36" ht="15.75" customHeight="1">
      <c r="A685" s="4">
        <v>0</v>
      </c>
      <c r="B685" s="4">
        <v>48</v>
      </c>
      <c r="C685" s="4">
        <v>2</v>
      </c>
      <c r="D685" s="4">
        <v>0</v>
      </c>
      <c r="E685" s="4">
        <v>0</v>
      </c>
      <c r="F685" s="4">
        <v>0</v>
      </c>
      <c r="G685" s="4">
        <v>0</v>
      </c>
      <c r="H685" s="4">
        <v>0</v>
      </c>
      <c r="I685" s="4">
        <v>240</v>
      </c>
      <c r="J685" s="4">
        <v>119</v>
      </c>
      <c r="K685" s="4">
        <v>80</v>
      </c>
      <c r="L685" s="4">
        <v>31.67</v>
      </c>
      <c r="M685" s="4">
        <v>60</v>
      </c>
      <c r="N685" s="4">
        <v>79</v>
      </c>
      <c r="O685" s="4">
        <v>0</v>
      </c>
      <c r="P685" s="5">
        <f>$AI$9+SUMPRODUCT($A685*$AI$10+$B685*$AI$11+$C685*$AI$12+$D685*$AI$13+$E685*$AI$14+$F685*$AI$15+$G685*$AI$16+$H685*$AI$17+$I685*$AI$18+$J685*$AI$19+$K685*$AI$20+$L685*$AI$21+$M685*$AI$22+$N685*$AI$24)</f>
        <v>-2.7335894437000015</v>
      </c>
      <c r="Q685" s="4">
        <f t="shared" ref="Q685:Q687" si="248">EXP($P685)</f>
        <v>6.4985608343586646E-2</v>
      </c>
      <c r="R685" s="4">
        <f t="shared" ref="R685:R687" si="249">Q685/1+Q685</f>
        <v>0.12997121668717329</v>
      </c>
      <c r="S685" s="4">
        <f t="shared" ref="S685:S687" si="250">IF(O685=1,R685,1-R685)</f>
        <v>0.87002878331282674</v>
      </c>
      <c r="T685" s="4">
        <f t="shared" ref="T685:T687" si="251">LOG($S685)</f>
        <v>-6.0466379304194975E-2</v>
      </c>
      <c r="U685" s="4">
        <f>IF($R685&gt;$X$15,1,0)</f>
        <v>0</v>
      </c>
      <c r="V685" s="4"/>
      <c r="W685" s="4"/>
      <c r="X685" s="4"/>
      <c r="Y685" s="4"/>
      <c r="Z685" s="4"/>
      <c r="AA685" s="4"/>
      <c r="AB685" s="4"/>
      <c r="AC685" s="4"/>
      <c r="AD685" s="4"/>
      <c r="AE685" s="4"/>
      <c r="AF685" s="4"/>
      <c r="AG685" s="4"/>
      <c r="AH685" s="4"/>
      <c r="AI685" s="4"/>
      <c r="AJ685" s="4"/>
    </row>
    <row r="686" spans="1:36" ht="15.75" customHeight="1">
      <c r="A686" s="4">
        <v>1</v>
      </c>
      <c r="B686" s="4">
        <v>58</v>
      </c>
      <c r="C686" s="4">
        <v>4</v>
      </c>
      <c r="D686" s="4">
        <v>1</v>
      </c>
      <c r="E686" s="4">
        <v>30</v>
      </c>
      <c r="F686" s="4">
        <v>0</v>
      </c>
      <c r="G686" s="4">
        <v>0</v>
      </c>
      <c r="H686" s="4">
        <v>0</v>
      </c>
      <c r="I686" s="4">
        <v>234</v>
      </c>
      <c r="J686" s="4">
        <v>167.5</v>
      </c>
      <c r="K686" s="4">
        <v>95</v>
      </c>
      <c r="L686" s="4">
        <v>27.73</v>
      </c>
      <c r="M686" s="4">
        <v>71</v>
      </c>
      <c r="N686" s="4">
        <v>66</v>
      </c>
      <c r="O686" s="4">
        <v>0</v>
      </c>
      <c r="P686" s="5">
        <f>$AI$9+SUMPRODUCT($A686*$AI$10+$B686*$AI$11+$C686*$AI$12+$D686*$AI$13+$E686*$AI$14+$F686*$AI$15+$G686*$AI$16+$H686*$AI$17+$I686*$AI$18+$J686*$AI$19+$K686*$AI$20+$L686*$AI$21+$M686*$AI$22+$N686*$AI$24)</f>
        <v>-0.51648500030000122</v>
      </c>
      <c r="Q686" s="4">
        <f t="shared" si="248"/>
        <v>0.59661396454187821</v>
      </c>
      <c r="R686" s="4">
        <f t="shared" si="249"/>
        <v>1.1932279290837564</v>
      </c>
      <c r="S686" s="4">
        <f t="shared" si="250"/>
        <v>-0.19322792908375641</v>
      </c>
      <c r="T686" s="4" t="e">
        <f t="shared" si="251"/>
        <v>#NUM!</v>
      </c>
      <c r="U686" s="4">
        <f>IF($R686&gt;$X$15,1,0)</f>
        <v>1</v>
      </c>
      <c r="V686" s="4"/>
      <c r="W686" s="4"/>
      <c r="X686" s="4"/>
      <c r="Y686" s="4"/>
      <c r="Z686" s="4"/>
      <c r="AA686" s="4"/>
      <c r="AB686" s="4"/>
      <c r="AC686" s="4"/>
      <c r="AD686" s="4"/>
      <c r="AE686" s="4"/>
      <c r="AF686" s="4"/>
      <c r="AG686" s="4"/>
      <c r="AH686" s="4"/>
      <c r="AI686" s="4"/>
      <c r="AJ686" s="4"/>
    </row>
    <row r="687" spans="1:36" ht="15.75" customHeight="1">
      <c r="A687" s="4">
        <v>1</v>
      </c>
      <c r="B687" s="4">
        <v>60</v>
      </c>
      <c r="C687" s="4">
        <v>1</v>
      </c>
      <c r="D687" s="4">
        <v>1</v>
      </c>
      <c r="E687" s="4">
        <v>3</v>
      </c>
      <c r="F687" s="4">
        <v>0</v>
      </c>
      <c r="G687" s="4">
        <v>0</v>
      </c>
      <c r="H687" s="4">
        <v>0</v>
      </c>
      <c r="I687" s="4">
        <v>239</v>
      </c>
      <c r="J687" s="4">
        <v>130</v>
      </c>
      <c r="K687" s="4">
        <v>78</v>
      </c>
      <c r="L687" s="4">
        <v>28.36</v>
      </c>
      <c r="M687" s="4">
        <v>60</v>
      </c>
      <c r="N687" s="4">
        <v>99</v>
      </c>
      <c r="O687" s="4">
        <v>0</v>
      </c>
      <c r="P687" s="5">
        <f>$AI$9+SUMPRODUCT($A687*$AI$10+$B687*$AI$11+$C687*$AI$12+$D687*$AI$13+$E687*$AI$14+$F687*$AI$15+$G687*$AI$16+$H687*$AI$17+$I687*$AI$18+$J687*$AI$19+$K687*$AI$20+$L687*$AI$21+$M687*$AI$22+$N687*$AI$24)</f>
        <v>-0.94499461960000186</v>
      </c>
      <c r="Q687" s="4">
        <f t="shared" si="248"/>
        <v>0.38868166215894145</v>
      </c>
      <c r="R687" s="4">
        <f t="shared" si="249"/>
        <v>0.77736332431788291</v>
      </c>
      <c r="S687" s="4">
        <f t="shared" si="250"/>
        <v>0.22263667568211709</v>
      </c>
      <c r="T687" s="4">
        <f t="shared" si="251"/>
        <v>-0.65240329132947161</v>
      </c>
      <c r="U687" s="4">
        <f>IF($R687&gt;$X$15,1,0)</f>
        <v>1</v>
      </c>
      <c r="V687" s="4"/>
      <c r="W687" s="4"/>
      <c r="X687" s="4"/>
      <c r="Y687" s="4"/>
      <c r="Z687" s="4"/>
      <c r="AA687" s="4"/>
      <c r="AB687" s="4"/>
      <c r="AC687" s="4"/>
      <c r="AD687" s="4"/>
      <c r="AE687" s="4"/>
      <c r="AF687" s="4"/>
      <c r="AG687" s="4"/>
      <c r="AH687" s="4"/>
      <c r="AI687" s="4"/>
      <c r="AJ687" s="4"/>
    </row>
    <row r="688" spans="1:36" ht="15.75" hidden="1" customHeight="1">
      <c r="A688" s="4">
        <v>0</v>
      </c>
      <c r="B688" s="4">
        <v>36</v>
      </c>
      <c r="C688" s="4">
        <v>2</v>
      </c>
      <c r="D688" s="4">
        <v>0</v>
      </c>
      <c r="E688" s="4">
        <v>0</v>
      </c>
      <c r="F688" s="4">
        <v>0</v>
      </c>
      <c r="G688" s="4">
        <v>0</v>
      </c>
      <c r="H688" s="4">
        <v>0</v>
      </c>
      <c r="I688" s="4">
        <v>165</v>
      </c>
      <c r="J688" s="4">
        <v>110</v>
      </c>
      <c r="K688" s="4">
        <v>75.5</v>
      </c>
      <c r="L688" s="4">
        <v>26.13</v>
      </c>
      <c r="M688" s="4">
        <v>86</v>
      </c>
      <c r="N688" s="3" t="s">
        <v>56</v>
      </c>
      <c r="O688" s="4">
        <v>0</v>
      </c>
      <c r="P688" s="4"/>
      <c r="Q688" s="4"/>
      <c r="R688" s="4"/>
      <c r="S688" s="4"/>
      <c r="T688" s="4"/>
      <c r="U688" s="4"/>
      <c r="V688" s="4"/>
      <c r="W688" s="4"/>
      <c r="X688" s="4"/>
      <c r="Y688" s="4"/>
      <c r="Z688" s="4"/>
      <c r="AA688" s="4"/>
      <c r="AB688" s="4"/>
      <c r="AC688" s="4"/>
      <c r="AD688" s="4"/>
      <c r="AE688" s="4"/>
      <c r="AF688" s="4"/>
      <c r="AG688" s="4"/>
      <c r="AH688" s="4"/>
      <c r="AI688" s="4"/>
      <c r="AJ688" s="4"/>
    </row>
    <row r="689" spans="1:36" ht="15.75" customHeight="1">
      <c r="A689" s="4">
        <v>0</v>
      </c>
      <c r="B689" s="4">
        <v>55</v>
      </c>
      <c r="C689" s="4">
        <v>1</v>
      </c>
      <c r="D689" s="4">
        <v>0</v>
      </c>
      <c r="E689" s="4">
        <v>0</v>
      </c>
      <c r="F689" s="4">
        <v>0</v>
      </c>
      <c r="G689" s="4">
        <v>0</v>
      </c>
      <c r="H689" s="4">
        <v>0</v>
      </c>
      <c r="I689" s="4">
        <v>225</v>
      </c>
      <c r="J689" s="4">
        <v>136.5</v>
      </c>
      <c r="K689" s="4">
        <v>85.5</v>
      </c>
      <c r="L689" s="4">
        <v>20.56</v>
      </c>
      <c r="M689" s="4">
        <v>60</v>
      </c>
      <c r="N689" s="4">
        <v>90</v>
      </c>
      <c r="O689" s="4">
        <v>0</v>
      </c>
      <c r="P689" s="5">
        <f>$AI$9+SUMPRODUCT($A689*$AI$10+$B689*$AI$11+$C689*$AI$12+$D689*$AI$13+$E689*$AI$14+$F689*$AI$15+$G689*$AI$16+$H689*$AI$17+$I689*$AI$18+$J689*$AI$19+$K689*$AI$20+$L689*$AI$21+$M689*$AI$22+$N689*$AI$24)</f>
        <v>-2.0239814316000011</v>
      </c>
      <c r="Q689" s="4">
        <f t="shared" ref="Q689:Q697" si="252">EXP($P689)</f>
        <v>0.13212835643933984</v>
      </c>
      <c r="R689" s="4">
        <f t="shared" ref="R689:R697" si="253">Q689/1+Q689</f>
        <v>0.26425671287867969</v>
      </c>
      <c r="S689" s="4">
        <f t="shared" ref="S689:S697" si="254">IF(O689=1,R689,1-R689)</f>
        <v>0.73574328712132031</v>
      </c>
      <c r="T689" s="4">
        <f t="shared" ref="T689:T697" si="255">LOG($S689)</f>
        <v>-0.1332736916877032</v>
      </c>
      <c r="U689" s="4">
        <f>IF($R689&gt;$X$15,1,0)</f>
        <v>0</v>
      </c>
      <c r="V689" s="4"/>
      <c r="W689" s="4"/>
      <c r="X689" s="4"/>
      <c r="Y689" s="4"/>
      <c r="Z689" s="4"/>
      <c r="AA689" s="4"/>
      <c r="AB689" s="4"/>
      <c r="AC689" s="4"/>
      <c r="AD689" s="4"/>
      <c r="AE689" s="4"/>
      <c r="AF689" s="4"/>
      <c r="AG689" s="4"/>
      <c r="AH689" s="4"/>
      <c r="AI689" s="4"/>
      <c r="AJ689" s="4"/>
    </row>
    <row r="690" spans="1:36" ht="15.75" customHeight="1">
      <c r="A690" s="4">
        <v>1</v>
      </c>
      <c r="B690" s="4">
        <v>54</v>
      </c>
      <c r="C690" s="4">
        <v>1</v>
      </c>
      <c r="D690" s="4">
        <v>0</v>
      </c>
      <c r="E690" s="4">
        <v>0</v>
      </c>
      <c r="F690" s="4">
        <v>0</v>
      </c>
      <c r="G690" s="4">
        <v>0</v>
      </c>
      <c r="H690" s="4">
        <v>1</v>
      </c>
      <c r="I690" s="4">
        <v>267</v>
      </c>
      <c r="J690" s="4">
        <v>148</v>
      </c>
      <c r="K690" s="4">
        <v>92.5</v>
      </c>
      <c r="L690" s="4">
        <v>26.58</v>
      </c>
      <c r="M690" s="4">
        <v>75</v>
      </c>
      <c r="N690" s="4">
        <v>98</v>
      </c>
      <c r="O690" s="4">
        <v>1</v>
      </c>
      <c r="P690" s="5">
        <f>$AI$9+SUMPRODUCT($A690*$AI$10+$B690*$AI$11+$C690*$AI$12+$D690*$AI$13+$E690*$AI$14+$F690*$AI$15+$G690*$AI$16+$H690*$AI$17+$I690*$AI$18+$J690*$AI$19+$K690*$AI$20+$L690*$AI$21+$M690*$AI$22+$N690*$AI$24)</f>
        <v>-1.0012945537999993</v>
      </c>
      <c r="Q690" s="4">
        <f t="shared" si="252"/>
        <v>0.36740350956893109</v>
      </c>
      <c r="R690" s="4">
        <f t="shared" si="253"/>
        <v>0.73480701913786217</v>
      </c>
      <c r="S690" s="4">
        <f t="shared" si="254"/>
        <v>0.73480701913786217</v>
      </c>
      <c r="T690" s="4">
        <f t="shared" si="255"/>
        <v>-0.13382670381113723</v>
      </c>
      <c r="U690" s="4">
        <f>IF($R690&gt;$X$15,1,0)</f>
        <v>1</v>
      </c>
      <c r="V690" s="4"/>
      <c r="W690" s="4"/>
      <c r="X690" s="4"/>
      <c r="Y690" s="4"/>
      <c r="Z690" s="4"/>
      <c r="AA690" s="4"/>
      <c r="AB690" s="4"/>
      <c r="AC690" s="4"/>
      <c r="AD690" s="4"/>
      <c r="AE690" s="4"/>
      <c r="AF690" s="4"/>
      <c r="AG690" s="4"/>
      <c r="AH690" s="4"/>
      <c r="AI690" s="4"/>
      <c r="AJ690" s="4"/>
    </row>
    <row r="691" spans="1:36" ht="15.75" customHeight="1">
      <c r="A691" s="4">
        <v>1</v>
      </c>
      <c r="B691" s="4">
        <v>45</v>
      </c>
      <c r="C691" s="4">
        <v>4</v>
      </c>
      <c r="D691" s="4">
        <v>1</v>
      </c>
      <c r="E691" s="4">
        <v>5</v>
      </c>
      <c r="F691" s="4">
        <v>0</v>
      </c>
      <c r="G691" s="4">
        <v>0</v>
      </c>
      <c r="H691" s="4">
        <v>1</v>
      </c>
      <c r="I691" s="4">
        <v>227</v>
      </c>
      <c r="J691" s="4">
        <v>166</v>
      </c>
      <c r="K691" s="4">
        <v>102</v>
      </c>
      <c r="L691" s="4">
        <v>29.32</v>
      </c>
      <c r="M691" s="4">
        <v>58</v>
      </c>
      <c r="N691" s="4">
        <v>85</v>
      </c>
      <c r="O691" s="4">
        <v>0</v>
      </c>
      <c r="P691" s="5">
        <f>$AI$9+SUMPRODUCT($A691*$AI$10+$B691*$AI$11+$C691*$AI$12+$D691*$AI$13+$E691*$AI$14+$F691*$AI$15+$G691*$AI$16+$H691*$AI$17+$I691*$AI$18+$J691*$AI$19+$K691*$AI$20+$L691*$AI$21+$M691*$AI$22+$N691*$AI$24)</f>
        <v>-1.4315263452000009</v>
      </c>
      <c r="Q691" s="4">
        <f t="shared" si="252"/>
        <v>0.23894393283974338</v>
      </c>
      <c r="R691" s="4">
        <f t="shared" si="253"/>
        <v>0.47788786567948677</v>
      </c>
      <c r="S691" s="4">
        <f t="shared" si="254"/>
        <v>0.52211213432051329</v>
      </c>
      <c r="T691" s="4">
        <f t="shared" si="255"/>
        <v>-0.28223621330680587</v>
      </c>
      <c r="U691" s="4">
        <f>IF($R691&gt;$X$15,1,0)</f>
        <v>1</v>
      </c>
      <c r="V691" s="4"/>
      <c r="W691" s="4"/>
      <c r="X691" s="4"/>
      <c r="Y691" s="4"/>
      <c r="Z691" s="4"/>
      <c r="AA691" s="4"/>
      <c r="AB691" s="4"/>
      <c r="AC691" s="4"/>
      <c r="AD691" s="4"/>
      <c r="AE691" s="4"/>
      <c r="AF691" s="4"/>
      <c r="AG691" s="4"/>
      <c r="AH691" s="4"/>
      <c r="AI691" s="4"/>
      <c r="AJ691" s="4"/>
    </row>
    <row r="692" spans="1:36" ht="15.75" customHeight="1">
      <c r="A692" s="4">
        <v>0</v>
      </c>
      <c r="B692" s="4">
        <v>64</v>
      </c>
      <c r="C692" s="4">
        <v>1</v>
      </c>
      <c r="D692" s="4">
        <v>0</v>
      </c>
      <c r="E692" s="4">
        <v>0</v>
      </c>
      <c r="F692" s="4">
        <v>0</v>
      </c>
      <c r="G692" s="4">
        <v>0</v>
      </c>
      <c r="H692" s="4">
        <v>1</v>
      </c>
      <c r="I692" s="4">
        <v>300</v>
      </c>
      <c r="J692" s="4">
        <v>144</v>
      </c>
      <c r="K692" s="4">
        <v>80</v>
      </c>
      <c r="L692" s="4">
        <v>25.81</v>
      </c>
      <c r="M692" s="4">
        <v>75</v>
      </c>
      <c r="N692" s="4">
        <v>102</v>
      </c>
      <c r="O692" s="4">
        <v>0</v>
      </c>
      <c r="P692" s="5">
        <f>$AI$9+SUMPRODUCT($A692*$AI$10+$B692*$AI$11+$C692*$AI$12+$D692*$AI$13+$E692*$AI$14+$F692*$AI$15+$G692*$AI$16+$H692*$AI$17+$I692*$AI$18+$J692*$AI$19+$K692*$AI$20+$L692*$AI$21+$M692*$AI$22+$N692*$AI$24)</f>
        <v>-0.83092366910000059</v>
      </c>
      <c r="Q692" s="4">
        <f t="shared" si="252"/>
        <v>0.4356467070233343</v>
      </c>
      <c r="R692" s="4">
        <f t="shared" si="253"/>
        <v>0.8712934140466686</v>
      </c>
      <c r="S692" s="4">
        <f t="shared" si="254"/>
        <v>0.1287065859533314</v>
      </c>
      <c r="T692" s="4">
        <f t="shared" si="255"/>
        <v>-0.89039922955242057</v>
      </c>
      <c r="U692" s="4">
        <f>IF($R692&gt;$X$15,1,0)</f>
        <v>1</v>
      </c>
      <c r="V692" s="4"/>
      <c r="W692" s="4"/>
      <c r="X692" s="4"/>
      <c r="Y692" s="4"/>
      <c r="Z692" s="4"/>
      <c r="AA692" s="4"/>
      <c r="AB692" s="4"/>
      <c r="AC692" s="4"/>
      <c r="AD692" s="4"/>
      <c r="AE692" s="4"/>
      <c r="AF692" s="4"/>
      <c r="AG692" s="4"/>
      <c r="AH692" s="4"/>
      <c r="AI692" s="4"/>
      <c r="AJ692" s="4"/>
    </row>
    <row r="693" spans="1:36" ht="15.75" customHeight="1">
      <c r="A693" s="4">
        <v>0</v>
      </c>
      <c r="B693" s="4">
        <v>49</v>
      </c>
      <c r="C693" s="4">
        <v>3</v>
      </c>
      <c r="D693" s="4">
        <v>1</v>
      </c>
      <c r="E693" s="4">
        <v>1</v>
      </c>
      <c r="F693" s="4">
        <v>0</v>
      </c>
      <c r="G693" s="4">
        <v>0</v>
      </c>
      <c r="H693" s="4">
        <v>0</v>
      </c>
      <c r="I693" s="4">
        <v>248</v>
      </c>
      <c r="J693" s="4">
        <v>137</v>
      </c>
      <c r="K693" s="4">
        <v>79</v>
      </c>
      <c r="L693" s="4">
        <v>21.6</v>
      </c>
      <c r="M693" s="4">
        <v>85</v>
      </c>
      <c r="N693" s="4">
        <v>74</v>
      </c>
      <c r="O693" s="4">
        <v>0</v>
      </c>
      <c r="P693" s="5">
        <f>$AI$9+SUMPRODUCT($A693*$AI$10+$B693*$AI$11+$C693*$AI$12+$D693*$AI$13+$E693*$AI$14+$F693*$AI$15+$G693*$AI$16+$H693*$AI$17+$I693*$AI$18+$J693*$AI$19+$K693*$AI$20+$L693*$AI$21+$M693*$AI$22+$N693*$AI$24)</f>
        <v>-2.5143132160000015</v>
      </c>
      <c r="Q693" s="4">
        <f t="shared" si="252"/>
        <v>8.0918466635763409E-2</v>
      </c>
      <c r="R693" s="4">
        <f t="shared" si="253"/>
        <v>0.16183693327152682</v>
      </c>
      <c r="S693" s="4">
        <f t="shared" si="254"/>
        <v>0.83816306672847318</v>
      </c>
      <c r="T693" s="4">
        <f t="shared" si="255"/>
        <v>-7.6671480067926456E-2</v>
      </c>
      <c r="U693" s="4">
        <f>IF($R693&gt;$X$15,1,0)</f>
        <v>0</v>
      </c>
      <c r="V693" s="4"/>
      <c r="W693" s="4"/>
      <c r="X693" s="4"/>
      <c r="Y693" s="4"/>
      <c r="Z693" s="4"/>
      <c r="AA693" s="4"/>
      <c r="AB693" s="4"/>
      <c r="AC693" s="4"/>
      <c r="AD693" s="4"/>
      <c r="AE693" s="4"/>
      <c r="AF693" s="4"/>
      <c r="AG693" s="4"/>
      <c r="AH693" s="4"/>
      <c r="AI693" s="4"/>
      <c r="AJ693" s="4"/>
    </row>
    <row r="694" spans="1:36" ht="15.75" customHeight="1">
      <c r="A694" s="4">
        <v>0</v>
      </c>
      <c r="B694" s="4">
        <v>45</v>
      </c>
      <c r="C694" s="4">
        <v>2</v>
      </c>
      <c r="D694" s="4">
        <v>0</v>
      </c>
      <c r="E694" s="4">
        <v>0</v>
      </c>
      <c r="F694" s="4">
        <v>0</v>
      </c>
      <c r="G694" s="4">
        <v>0</v>
      </c>
      <c r="H694" s="4">
        <v>1</v>
      </c>
      <c r="I694" s="4">
        <v>215</v>
      </c>
      <c r="J694" s="4">
        <v>152.5</v>
      </c>
      <c r="K694" s="4">
        <v>82</v>
      </c>
      <c r="L694" s="4">
        <v>25.92</v>
      </c>
      <c r="M694" s="4">
        <v>100</v>
      </c>
      <c r="N694" s="4">
        <v>75</v>
      </c>
      <c r="O694" s="4">
        <v>0</v>
      </c>
      <c r="P694" s="5">
        <f>$AI$9+SUMPRODUCT($A694*$AI$10+$B694*$AI$11+$C694*$AI$12+$D694*$AI$13+$E694*$AI$14+$F694*$AI$15+$G694*$AI$16+$H694*$AI$17+$I694*$AI$18+$J694*$AI$19+$K694*$AI$20+$L694*$AI$21+$M694*$AI$22+$N694*$AI$24)</f>
        <v>-2.4374181912000008</v>
      </c>
      <c r="Q694" s="4">
        <f t="shared" si="252"/>
        <v>8.7386174861106419E-2</v>
      </c>
      <c r="R694" s="4">
        <f t="shared" si="253"/>
        <v>0.17477234972221284</v>
      </c>
      <c r="S694" s="4">
        <f t="shared" si="254"/>
        <v>0.82522765027778711</v>
      </c>
      <c r="T694" s="4">
        <f t="shared" si="255"/>
        <v>-8.3426228878859116E-2</v>
      </c>
      <c r="U694" s="4">
        <f>IF($R694&gt;$X$15,1,0)</f>
        <v>0</v>
      </c>
      <c r="V694" s="4"/>
      <c r="W694" s="4"/>
      <c r="X694" s="4"/>
      <c r="Y694" s="4"/>
      <c r="Z694" s="4"/>
      <c r="AA694" s="4"/>
      <c r="AB694" s="4"/>
      <c r="AC694" s="4"/>
      <c r="AD694" s="4"/>
      <c r="AE694" s="4"/>
      <c r="AF694" s="4"/>
      <c r="AG694" s="4"/>
      <c r="AH694" s="4"/>
      <c r="AI694" s="4"/>
      <c r="AJ694" s="4"/>
    </row>
    <row r="695" spans="1:36" ht="15.75" customHeight="1">
      <c r="A695" s="4">
        <v>1</v>
      </c>
      <c r="B695" s="4">
        <v>48</v>
      </c>
      <c r="C695" s="4">
        <v>2</v>
      </c>
      <c r="D695" s="4">
        <v>0</v>
      </c>
      <c r="E695" s="4">
        <v>0</v>
      </c>
      <c r="F695" s="4">
        <v>0</v>
      </c>
      <c r="G695" s="4">
        <v>0</v>
      </c>
      <c r="H695" s="4">
        <v>0</v>
      </c>
      <c r="I695" s="4">
        <v>215</v>
      </c>
      <c r="J695" s="4">
        <v>127</v>
      </c>
      <c r="K695" s="4">
        <v>81</v>
      </c>
      <c r="L695" s="4">
        <v>24.87</v>
      </c>
      <c r="M695" s="4">
        <v>76</v>
      </c>
      <c r="N695" s="4">
        <v>76</v>
      </c>
      <c r="O695" s="4">
        <v>0</v>
      </c>
      <c r="P695" s="5">
        <f>$AI$9+SUMPRODUCT($A695*$AI$10+$B695*$AI$11+$C695*$AI$12+$D695*$AI$13+$E695*$AI$14+$F695*$AI$15+$G695*$AI$16+$H695*$AI$17+$I695*$AI$18+$J695*$AI$19+$K695*$AI$20+$L695*$AI$21+$M695*$AI$22+$N695*$AI$24)</f>
        <v>-2.2367199556999999</v>
      </c>
      <c r="Q695" s="4">
        <f t="shared" si="252"/>
        <v>0.10680826629343337</v>
      </c>
      <c r="R695" s="4">
        <f t="shared" si="253"/>
        <v>0.21361653258686675</v>
      </c>
      <c r="S695" s="4">
        <f t="shared" si="254"/>
        <v>0.78638346741313325</v>
      </c>
      <c r="T695" s="4">
        <f t="shared" si="255"/>
        <v>-0.10436562549982976</v>
      </c>
      <c r="U695" s="4">
        <f>IF($R695&gt;$X$15,1,0)</f>
        <v>0</v>
      </c>
      <c r="V695" s="4"/>
      <c r="W695" s="4"/>
      <c r="X695" s="4"/>
      <c r="Y695" s="4"/>
      <c r="Z695" s="4"/>
      <c r="AA695" s="4"/>
      <c r="AB695" s="4"/>
      <c r="AC695" s="4"/>
      <c r="AD695" s="4"/>
      <c r="AE695" s="4"/>
      <c r="AF695" s="4"/>
      <c r="AG695" s="4"/>
      <c r="AH695" s="4"/>
      <c r="AI695" s="4"/>
      <c r="AJ695" s="4"/>
    </row>
    <row r="696" spans="1:36" ht="15.75" customHeight="1">
      <c r="A696" s="4">
        <v>0</v>
      </c>
      <c r="B696" s="4">
        <v>45</v>
      </c>
      <c r="C696" s="4">
        <v>3</v>
      </c>
      <c r="D696" s="4">
        <v>1</v>
      </c>
      <c r="E696" s="4">
        <v>20</v>
      </c>
      <c r="F696" s="4">
        <v>0</v>
      </c>
      <c r="G696" s="4">
        <v>0</v>
      </c>
      <c r="H696" s="4">
        <v>0</v>
      </c>
      <c r="I696" s="4">
        <v>156</v>
      </c>
      <c r="J696" s="4">
        <v>119</v>
      </c>
      <c r="K696" s="4">
        <v>83</v>
      </c>
      <c r="L696" s="4">
        <v>22.02</v>
      </c>
      <c r="M696" s="4">
        <v>68</v>
      </c>
      <c r="N696" s="4">
        <v>78</v>
      </c>
      <c r="O696" s="4">
        <v>0</v>
      </c>
      <c r="P696" s="5">
        <f>$AI$9+SUMPRODUCT($A696*$AI$10+$B696*$AI$11+$C696*$AI$12+$D696*$AI$13+$E696*$AI$14+$F696*$AI$15+$G696*$AI$16+$H696*$AI$17+$I696*$AI$18+$J696*$AI$19+$K696*$AI$20+$L696*$AI$21+$M696*$AI$22+$N696*$AI$24)</f>
        <v>-2.8481989422000016</v>
      </c>
      <c r="Q696" s="4">
        <f t="shared" si="252"/>
        <v>5.7948595714455015E-2</v>
      </c>
      <c r="R696" s="4">
        <f t="shared" si="253"/>
        <v>0.11589719142891003</v>
      </c>
      <c r="S696" s="4">
        <f t="shared" si="254"/>
        <v>0.88410280857109003</v>
      </c>
      <c r="T696" s="4">
        <f t="shared" si="255"/>
        <v>-5.3497229784457201E-2</v>
      </c>
      <c r="U696" s="4">
        <f>IF($R696&gt;$X$15,1,0)</f>
        <v>0</v>
      </c>
      <c r="V696" s="4"/>
      <c r="W696" s="4"/>
      <c r="X696" s="4"/>
      <c r="Y696" s="4"/>
      <c r="Z696" s="4"/>
      <c r="AA696" s="4"/>
      <c r="AB696" s="4"/>
      <c r="AC696" s="4"/>
      <c r="AD696" s="4"/>
      <c r="AE696" s="4"/>
      <c r="AF696" s="4"/>
      <c r="AG696" s="4"/>
      <c r="AH696" s="4"/>
      <c r="AI696" s="4"/>
      <c r="AJ696" s="4"/>
    </row>
    <row r="697" spans="1:36" ht="15.75" customHeight="1">
      <c r="A697" s="4">
        <v>0</v>
      </c>
      <c r="B697" s="4">
        <v>57</v>
      </c>
      <c r="C697" s="4">
        <v>2</v>
      </c>
      <c r="D697" s="4">
        <v>0</v>
      </c>
      <c r="E697" s="4">
        <v>0</v>
      </c>
      <c r="F697" s="4">
        <v>0</v>
      </c>
      <c r="G697" s="4">
        <v>0</v>
      </c>
      <c r="H697" s="4">
        <v>0</v>
      </c>
      <c r="I697" s="4">
        <v>289</v>
      </c>
      <c r="J697" s="4">
        <v>125</v>
      </c>
      <c r="K697" s="4">
        <v>74</v>
      </c>
      <c r="L697" s="4">
        <v>18.64</v>
      </c>
      <c r="M697" s="4">
        <v>66</v>
      </c>
      <c r="N697" s="4">
        <v>69</v>
      </c>
      <c r="O697" s="4">
        <v>0</v>
      </c>
      <c r="P697" s="5">
        <f>$AI$9+SUMPRODUCT($A697*$AI$10+$B697*$AI$11+$C697*$AI$12+$D697*$AI$13+$E697*$AI$14+$F697*$AI$15+$G697*$AI$16+$H697*$AI$17+$I697*$AI$18+$J697*$AI$19+$K697*$AI$20+$L697*$AI$21+$M697*$AI$22+$N697*$AI$24)</f>
        <v>-2.110957410400002</v>
      </c>
      <c r="Q697" s="4">
        <f t="shared" si="252"/>
        <v>0.12112194749117644</v>
      </c>
      <c r="R697" s="4">
        <f t="shared" si="253"/>
        <v>0.24224389498235288</v>
      </c>
      <c r="S697" s="4">
        <f t="shared" si="254"/>
        <v>0.75775610501764712</v>
      </c>
      <c r="T697" s="4">
        <f t="shared" si="255"/>
        <v>-0.1204705559635795</v>
      </c>
      <c r="U697" s="4">
        <f>IF($R697&gt;$X$15,1,0)</f>
        <v>0</v>
      </c>
      <c r="V697" s="4"/>
      <c r="W697" s="4"/>
      <c r="X697" s="4"/>
      <c r="Y697" s="4"/>
      <c r="Z697" s="4"/>
      <c r="AA697" s="4"/>
      <c r="AB697" s="4"/>
      <c r="AC697" s="4"/>
      <c r="AD697" s="4"/>
      <c r="AE697" s="4"/>
      <c r="AF697" s="4"/>
      <c r="AG697" s="4"/>
      <c r="AH697" s="4"/>
      <c r="AI697" s="4"/>
      <c r="AJ697" s="4"/>
    </row>
    <row r="698" spans="1:36" ht="15.75" hidden="1" customHeight="1">
      <c r="A698" s="4">
        <v>1</v>
      </c>
      <c r="B698" s="4">
        <v>64</v>
      </c>
      <c r="C698" s="4">
        <v>1</v>
      </c>
      <c r="D698" s="4">
        <v>1</v>
      </c>
      <c r="E698" s="4">
        <v>18</v>
      </c>
      <c r="F698" s="4">
        <v>0</v>
      </c>
      <c r="G698" s="4">
        <v>0</v>
      </c>
      <c r="H698" s="4">
        <v>1</v>
      </c>
      <c r="I698" s="4">
        <v>219</v>
      </c>
      <c r="J698" s="4">
        <v>172.5</v>
      </c>
      <c r="K698" s="4">
        <v>75</v>
      </c>
      <c r="L698" s="4">
        <v>29.29</v>
      </c>
      <c r="M698" s="3" t="s">
        <v>56</v>
      </c>
      <c r="N698" s="4">
        <v>91</v>
      </c>
      <c r="O698" s="4">
        <v>1</v>
      </c>
      <c r="P698" s="4"/>
      <c r="Q698" s="4"/>
      <c r="R698" s="4"/>
      <c r="S698" s="4"/>
      <c r="T698" s="4"/>
      <c r="U698" s="4"/>
      <c r="V698" s="4"/>
      <c r="W698" s="4"/>
      <c r="X698" s="4"/>
      <c r="Y698" s="4"/>
      <c r="Z698" s="4"/>
      <c r="AA698" s="4"/>
      <c r="AB698" s="4"/>
      <c r="AC698" s="4"/>
      <c r="AD698" s="4"/>
      <c r="AE698" s="4"/>
      <c r="AF698" s="4"/>
      <c r="AG698" s="4"/>
      <c r="AH698" s="4"/>
      <c r="AI698" s="4"/>
      <c r="AJ698" s="4"/>
    </row>
    <row r="699" spans="1:36" ht="15.75" hidden="1" customHeight="1">
      <c r="A699" s="4">
        <v>0</v>
      </c>
      <c r="B699" s="4">
        <v>60</v>
      </c>
      <c r="C699" s="4">
        <v>2</v>
      </c>
      <c r="D699" s="4">
        <v>1</v>
      </c>
      <c r="E699" s="4">
        <v>15</v>
      </c>
      <c r="F699" s="4">
        <v>0</v>
      </c>
      <c r="G699" s="4">
        <v>0</v>
      </c>
      <c r="H699" s="4">
        <v>1</v>
      </c>
      <c r="I699" s="4">
        <v>236</v>
      </c>
      <c r="J699" s="4">
        <v>183</v>
      </c>
      <c r="K699" s="4">
        <v>107</v>
      </c>
      <c r="L699" s="4">
        <v>25.45</v>
      </c>
      <c r="M699" s="4">
        <v>86</v>
      </c>
      <c r="N699" s="3" t="s">
        <v>56</v>
      </c>
      <c r="O699" s="4">
        <v>0</v>
      </c>
      <c r="P699" s="4"/>
      <c r="Q699" s="4"/>
      <c r="R699" s="4"/>
      <c r="S699" s="4"/>
      <c r="T699" s="4"/>
      <c r="U699" s="4"/>
      <c r="V699" s="4"/>
      <c r="W699" s="4"/>
      <c r="X699" s="4"/>
      <c r="Y699" s="4"/>
      <c r="Z699" s="4"/>
      <c r="AA699" s="4"/>
      <c r="AB699" s="4"/>
      <c r="AC699" s="4"/>
      <c r="AD699" s="4"/>
      <c r="AE699" s="4"/>
      <c r="AF699" s="4"/>
      <c r="AG699" s="4"/>
      <c r="AH699" s="4"/>
      <c r="AI699" s="4"/>
      <c r="AJ699" s="4"/>
    </row>
    <row r="700" spans="1:36" ht="15.75" customHeight="1">
      <c r="A700" s="4">
        <v>1</v>
      </c>
      <c r="B700" s="4">
        <v>50</v>
      </c>
      <c r="C700" s="4">
        <v>1</v>
      </c>
      <c r="D700" s="4">
        <v>1</v>
      </c>
      <c r="E700" s="4">
        <v>20</v>
      </c>
      <c r="F700" s="4">
        <v>0</v>
      </c>
      <c r="G700" s="4">
        <v>0</v>
      </c>
      <c r="H700" s="4">
        <v>0</v>
      </c>
      <c r="I700" s="4">
        <v>329</v>
      </c>
      <c r="J700" s="4">
        <v>126</v>
      </c>
      <c r="K700" s="4">
        <v>84</v>
      </c>
      <c r="L700" s="4">
        <v>21.45</v>
      </c>
      <c r="M700" s="4">
        <v>65</v>
      </c>
      <c r="N700" s="4">
        <v>65</v>
      </c>
      <c r="O700" s="4">
        <v>0</v>
      </c>
      <c r="P700" s="5">
        <f>$AI$9+SUMPRODUCT($A700*$AI$10+$B700*$AI$11+$C700*$AI$12+$D700*$AI$13+$E700*$AI$14+$F700*$AI$15+$G700*$AI$16+$H700*$AI$17+$I700*$AI$18+$J700*$AI$19+$K700*$AI$20+$L700*$AI$21+$M700*$AI$22+$N700*$AI$24)</f>
        <v>-1.4632227694999997</v>
      </c>
      <c r="Q700" s="4">
        <f t="shared" ref="Q700:Q713" si="256">EXP($P700)</f>
        <v>0.23148903548344291</v>
      </c>
      <c r="R700" s="4">
        <f t="shared" ref="R700:R713" si="257">Q700/1+Q700</f>
        <v>0.46297807096688581</v>
      </c>
      <c r="S700" s="4">
        <f t="shared" ref="S700:S713" si="258">IF(O700=1,R700,1-R700)</f>
        <v>0.53702192903311419</v>
      </c>
      <c r="T700" s="4">
        <f t="shared" ref="T700:T713" si="259">LOG($S700)</f>
        <v>-0.27000797973130974</v>
      </c>
      <c r="U700" s="4">
        <f>IF($R700&gt;$X$15,1,0)</f>
        <v>1</v>
      </c>
      <c r="V700" s="4"/>
      <c r="W700" s="4"/>
      <c r="X700" s="4"/>
      <c r="Y700" s="4"/>
      <c r="Z700" s="4"/>
      <c r="AA700" s="4"/>
      <c r="AB700" s="4"/>
      <c r="AC700" s="4"/>
      <c r="AD700" s="4"/>
      <c r="AE700" s="4"/>
      <c r="AF700" s="4"/>
      <c r="AG700" s="4"/>
      <c r="AH700" s="4"/>
      <c r="AI700" s="4"/>
      <c r="AJ700" s="4"/>
    </row>
    <row r="701" spans="1:36" ht="15.75" customHeight="1">
      <c r="A701" s="4">
        <v>0</v>
      </c>
      <c r="B701" s="4">
        <v>58</v>
      </c>
      <c r="C701" s="4">
        <v>2</v>
      </c>
      <c r="D701" s="4">
        <v>0</v>
      </c>
      <c r="E701" s="4">
        <v>0</v>
      </c>
      <c r="F701" s="4">
        <v>0</v>
      </c>
      <c r="G701" s="4">
        <v>0</v>
      </c>
      <c r="H701" s="4">
        <v>1</v>
      </c>
      <c r="I701" s="4">
        <v>270</v>
      </c>
      <c r="J701" s="4">
        <v>145</v>
      </c>
      <c r="K701" s="4">
        <v>95</v>
      </c>
      <c r="L701" s="4">
        <v>23.17</v>
      </c>
      <c r="M701" s="4">
        <v>77</v>
      </c>
      <c r="N701" s="4">
        <v>120</v>
      </c>
      <c r="O701" s="4">
        <v>0</v>
      </c>
      <c r="P701" s="5">
        <f>$AI$9+SUMPRODUCT($A701*$AI$10+$B701*$AI$11+$C701*$AI$12+$D701*$AI$13+$E701*$AI$14+$F701*$AI$15+$G701*$AI$16+$H701*$AI$17+$I701*$AI$18+$J701*$AI$19+$K701*$AI$20+$L701*$AI$21+$M701*$AI$22+$N701*$AI$24)</f>
        <v>-1.2686217387000003</v>
      </c>
      <c r="Q701" s="4">
        <f t="shared" si="256"/>
        <v>0.28121894799154423</v>
      </c>
      <c r="R701" s="4">
        <f t="shared" si="257"/>
        <v>0.56243789598308847</v>
      </c>
      <c r="S701" s="4">
        <f t="shared" si="258"/>
        <v>0.43756210401691153</v>
      </c>
      <c r="T701" s="4">
        <f t="shared" si="259"/>
        <v>-0.35896029802977086</v>
      </c>
      <c r="U701" s="4">
        <f>IF($R701&gt;$X$15,1,0)</f>
        <v>1</v>
      </c>
      <c r="V701" s="4"/>
      <c r="W701" s="4"/>
      <c r="X701" s="4"/>
      <c r="Y701" s="4"/>
      <c r="Z701" s="4"/>
      <c r="AA701" s="4"/>
      <c r="AB701" s="4"/>
      <c r="AC701" s="4"/>
      <c r="AD701" s="4"/>
      <c r="AE701" s="4"/>
      <c r="AF701" s="4"/>
      <c r="AG701" s="4"/>
      <c r="AH701" s="4"/>
      <c r="AI701" s="4"/>
      <c r="AJ701" s="4"/>
    </row>
    <row r="702" spans="1:36" ht="15.75" customHeight="1">
      <c r="A702" s="4">
        <v>1</v>
      </c>
      <c r="B702" s="4">
        <v>40</v>
      </c>
      <c r="C702" s="4">
        <v>4</v>
      </c>
      <c r="D702" s="4">
        <v>1</v>
      </c>
      <c r="E702" s="4">
        <v>30</v>
      </c>
      <c r="F702" s="4">
        <v>0</v>
      </c>
      <c r="G702" s="4">
        <v>0</v>
      </c>
      <c r="H702" s="4">
        <v>1</v>
      </c>
      <c r="I702" s="4">
        <v>267</v>
      </c>
      <c r="J702" s="4">
        <v>146</v>
      </c>
      <c r="K702" s="4">
        <v>93.5</v>
      </c>
      <c r="L702" s="4">
        <v>27.47</v>
      </c>
      <c r="M702" s="4">
        <v>87</v>
      </c>
      <c r="N702" s="4">
        <v>89</v>
      </c>
      <c r="O702" s="4">
        <v>0</v>
      </c>
      <c r="P702" s="5">
        <f>$AI$9+SUMPRODUCT($A702*$AI$10+$B702*$AI$11+$C702*$AI$12+$D702*$AI$13+$E702*$AI$14+$F702*$AI$15+$G702*$AI$16+$H702*$AI$17+$I702*$AI$18+$J702*$AI$19+$K702*$AI$20+$L702*$AI$21+$M702*$AI$22+$N702*$AI$24)</f>
        <v>-1.5579437117000001</v>
      </c>
      <c r="Q702" s="4">
        <f t="shared" si="256"/>
        <v>0.2105686161114908</v>
      </c>
      <c r="R702" s="4">
        <f t="shared" si="257"/>
        <v>0.42113723222298161</v>
      </c>
      <c r="S702" s="4">
        <f t="shared" si="258"/>
        <v>0.57886276777701839</v>
      </c>
      <c r="T702" s="4">
        <f t="shared" si="259"/>
        <v>-0.23742438318323048</v>
      </c>
      <c r="U702" s="4">
        <f>IF($R702&gt;$X$15,1,0)</f>
        <v>1</v>
      </c>
      <c r="V702" s="4"/>
      <c r="W702" s="4"/>
      <c r="X702" s="4"/>
      <c r="Y702" s="4"/>
      <c r="Z702" s="4"/>
      <c r="AA702" s="4"/>
      <c r="AB702" s="4"/>
      <c r="AC702" s="4"/>
      <c r="AD702" s="4"/>
      <c r="AE702" s="4"/>
      <c r="AF702" s="4"/>
      <c r="AG702" s="4"/>
      <c r="AH702" s="4"/>
      <c r="AI702" s="4"/>
      <c r="AJ702" s="4"/>
    </row>
    <row r="703" spans="1:36" ht="15.75" hidden="1" customHeight="1">
      <c r="A703" s="4">
        <v>0</v>
      </c>
      <c r="B703" s="4">
        <v>38</v>
      </c>
      <c r="C703" s="3" t="s">
        <v>56</v>
      </c>
      <c r="D703" s="4">
        <v>1</v>
      </c>
      <c r="E703" s="4">
        <v>20</v>
      </c>
      <c r="F703" s="4">
        <v>0</v>
      </c>
      <c r="G703" s="4">
        <v>0</v>
      </c>
      <c r="H703" s="4">
        <v>0</v>
      </c>
      <c r="I703" s="4">
        <v>199</v>
      </c>
      <c r="J703" s="4">
        <v>117</v>
      </c>
      <c r="K703" s="4">
        <v>78.5</v>
      </c>
      <c r="L703" s="4">
        <v>18.18</v>
      </c>
      <c r="M703" s="4">
        <v>90</v>
      </c>
      <c r="N703" s="4">
        <v>73</v>
      </c>
      <c r="O703" s="4">
        <v>0</v>
      </c>
      <c r="P703" s="4" t="e">
        <f>$AI$9+SUMPRODUCT($A703*$AI$10+$B703*$AI$11+$C703*$AI$12+$D703*$AI$13+$E703*$AI$14+$F703*$AI$15+$G703*$AI$16+$H703*$AI$17+$I703*$AI$18+$J703*$AI$19+$K703*$AI$20+$L703*$AI$21+$M703*$AI$22+$N703*$AI$24)</f>
        <v>#VALUE!</v>
      </c>
      <c r="Q703" s="4" t="e">
        <f t="shared" si="256"/>
        <v>#VALUE!</v>
      </c>
      <c r="R703" s="4" t="e">
        <f t="shared" si="257"/>
        <v>#VALUE!</v>
      </c>
      <c r="S703" s="4" t="e">
        <f t="shared" si="258"/>
        <v>#VALUE!</v>
      </c>
      <c r="T703" s="4" t="e">
        <f t="shared" si="259"/>
        <v>#VALUE!</v>
      </c>
      <c r="U703" s="4" t="e">
        <f t="shared" ref="U703" si="260">IF($R703&gt;0.5,1,0)</f>
        <v>#VALUE!</v>
      </c>
      <c r="V703" s="4"/>
      <c r="W703" s="4"/>
      <c r="X703" s="4"/>
      <c r="Y703" s="4"/>
      <c r="Z703" s="4"/>
      <c r="AA703" s="4"/>
      <c r="AB703" s="4"/>
      <c r="AC703" s="4"/>
      <c r="AD703" s="4"/>
      <c r="AE703" s="4"/>
      <c r="AF703" s="4"/>
      <c r="AG703" s="4"/>
      <c r="AH703" s="4"/>
      <c r="AI703" s="4"/>
      <c r="AJ703" s="4"/>
    </row>
    <row r="704" spans="1:36" ht="15.75" customHeight="1">
      <c r="A704" s="4">
        <v>0</v>
      </c>
      <c r="B704" s="4">
        <v>54</v>
      </c>
      <c r="C704" s="4">
        <v>2</v>
      </c>
      <c r="D704" s="4">
        <v>1</v>
      </c>
      <c r="E704" s="4">
        <v>5</v>
      </c>
      <c r="F704" s="4">
        <v>0</v>
      </c>
      <c r="G704" s="4">
        <v>0</v>
      </c>
      <c r="H704" s="4">
        <v>0</v>
      </c>
      <c r="I704" s="4">
        <v>272</v>
      </c>
      <c r="J704" s="4">
        <v>132.5</v>
      </c>
      <c r="K704" s="4">
        <v>91</v>
      </c>
      <c r="L704" s="4">
        <v>23.09</v>
      </c>
      <c r="M704" s="4">
        <v>70</v>
      </c>
      <c r="N704" s="4">
        <v>78</v>
      </c>
      <c r="O704" s="4">
        <v>1</v>
      </c>
      <c r="P704" s="5">
        <f>$AI$9+SUMPRODUCT($A704*$AI$10+$B704*$AI$11+$C704*$AI$12+$D704*$AI$13+$E704*$AI$14+$F704*$AI$15+$G704*$AI$16+$H704*$AI$17+$I704*$AI$18+$J704*$AI$19+$K704*$AI$20+$L704*$AI$21+$M704*$AI$22+$N704*$AI$24)</f>
        <v>-2.0529950899000005</v>
      </c>
      <c r="Q704" s="4">
        <f t="shared" si="256"/>
        <v>0.1283499078145692</v>
      </c>
      <c r="R704" s="4">
        <f t="shared" si="257"/>
        <v>0.25669981562913841</v>
      </c>
      <c r="S704" s="4">
        <f t="shared" si="258"/>
        <v>0.25669981562913841</v>
      </c>
      <c r="T704" s="4">
        <f t="shared" si="259"/>
        <v>-0.59057444325405939</v>
      </c>
      <c r="U704" s="4">
        <f>IF($R704&gt;$X$15,1,0)</f>
        <v>0</v>
      </c>
      <c r="V704" s="4"/>
      <c r="W704" s="4"/>
      <c r="X704" s="4"/>
      <c r="Y704" s="4"/>
      <c r="Z704" s="4"/>
      <c r="AA704" s="4"/>
      <c r="AB704" s="4"/>
      <c r="AC704" s="4"/>
      <c r="AD704" s="4"/>
      <c r="AE704" s="4"/>
      <c r="AF704" s="4"/>
      <c r="AG704" s="4"/>
      <c r="AH704" s="4"/>
      <c r="AI704" s="4"/>
      <c r="AJ704" s="4"/>
    </row>
    <row r="705" spans="1:36" ht="15.75" customHeight="1">
      <c r="A705" s="4">
        <v>0</v>
      </c>
      <c r="B705" s="4">
        <v>39</v>
      </c>
      <c r="C705" s="4">
        <v>2</v>
      </c>
      <c r="D705" s="4">
        <v>0</v>
      </c>
      <c r="E705" s="4">
        <v>0</v>
      </c>
      <c r="F705" s="4">
        <v>0</v>
      </c>
      <c r="G705" s="4">
        <v>0</v>
      </c>
      <c r="H705" s="4">
        <v>0</v>
      </c>
      <c r="I705" s="4">
        <v>195</v>
      </c>
      <c r="J705" s="4">
        <v>105</v>
      </c>
      <c r="K705" s="4">
        <v>70</v>
      </c>
      <c r="L705" s="4">
        <v>26.97</v>
      </c>
      <c r="M705" s="4">
        <v>80</v>
      </c>
      <c r="N705" s="4">
        <v>64</v>
      </c>
      <c r="O705" s="4">
        <v>0</v>
      </c>
      <c r="P705" s="5">
        <f>$AI$9+SUMPRODUCT($A705*$AI$10+$B705*$AI$11+$C705*$AI$12+$D705*$AI$13+$E705*$AI$14+$F705*$AI$15+$G705*$AI$16+$H705*$AI$17+$I705*$AI$18+$J705*$AI$19+$K705*$AI$20+$L705*$AI$21+$M705*$AI$22+$N705*$AI$24)</f>
        <v>-3.7897647266999996</v>
      </c>
      <c r="Q705" s="4">
        <f t="shared" si="256"/>
        <v>2.2600918618357033E-2</v>
      </c>
      <c r="R705" s="4">
        <f t="shared" si="257"/>
        <v>4.5201837236714067E-2</v>
      </c>
      <c r="S705" s="4">
        <f t="shared" si="258"/>
        <v>0.95479816276328588</v>
      </c>
      <c r="T705" s="4">
        <f t="shared" si="259"/>
        <v>-2.0088425340329726E-2</v>
      </c>
      <c r="U705" s="4">
        <f>IF($R705&gt;$X$15,1,0)</f>
        <v>0</v>
      </c>
      <c r="V705" s="4"/>
      <c r="W705" s="4"/>
      <c r="X705" s="4"/>
      <c r="Y705" s="4"/>
      <c r="Z705" s="4"/>
      <c r="AA705" s="4"/>
      <c r="AB705" s="4"/>
      <c r="AC705" s="4"/>
      <c r="AD705" s="4"/>
      <c r="AE705" s="4"/>
      <c r="AF705" s="4"/>
      <c r="AG705" s="4"/>
      <c r="AH705" s="4"/>
      <c r="AI705" s="4"/>
      <c r="AJ705" s="4"/>
    </row>
    <row r="706" spans="1:36" ht="15.75" customHeight="1">
      <c r="A706" s="4">
        <v>0</v>
      </c>
      <c r="B706" s="4">
        <v>46</v>
      </c>
      <c r="C706" s="4">
        <v>1</v>
      </c>
      <c r="D706" s="4">
        <v>1</v>
      </c>
      <c r="E706" s="4">
        <v>20</v>
      </c>
      <c r="F706" s="4">
        <v>0</v>
      </c>
      <c r="G706" s="4">
        <v>0</v>
      </c>
      <c r="H706" s="4">
        <v>0</v>
      </c>
      <c r="I706" s="4">
        <v>203</v>
      </c>
      <c r="J706" s="4">
        <v>117</v>
      </c>
      <c r="K706" s="4">
        <v>68</v>
      </c>
      <c r="L706" s="4">
        <v>21.5</v>
      </c>
      <c r="M706" s="4">
        <v>110</v>
      </c>
      <c r="N706" s="4">
        <v>85</v>
      </c>
      <c r="O706" s="4">
        <v>0</v>
      </c>
      <c r="P706" s="5">
        <f>$AI$9+SUMPRODUCT($A706*$AI$10+$B706*$AI$11+$C706*$AI$12+$D706*$AI$13+$E706*$AI$14+$F706*$AI$15+$G706*$AI$16+$H706*$AI$17+$I706*$AI$18+$J706*$AI$19+$K706*$AI$20+$L706*$AI$21+$M706*$AI$22+$N706*$AI$24)</f>
        <v>-2.6376422850000001</v>
      </c>
      <c r="Q706" s="4">
        <f t="shared" si="256"/>
        <v>7.1529717590235228E-2</v>
      </c>
      <c r="R706" s="4">
        <f t="shared" si="257"/>
        <v>0.14305943518047046</v>
      </c>
      <c r="S706" s="4">
        <f t="shared" si="258"/>
        <v>0.85694056481952952</v>
      </c>
      <c r="T706" s="4">
        <f t="shared" si="259"/>
        <v>-6.7049298573917573E-2</v>
      </c>
      <c r="U706" s="4">
        <f>IF($R706&gt;$X$15,1,0)</f>
        <v>0</v>
      </c>
      <c r="V706" s="4"/>
      <c r="W706" s="4"/>
      <c r="X706" s="4"/>
      <c r="Y706" s="4"/>
      <c r="Z706" s="4"/>
      <c r="AA706" s="4"/>
      <c r="AB706" s="4"/>
      <c r="AC706" s="4"/>
      <c r="AD706" s="4"/>
      <c r="AE706" s="4"/>
      <c r="AF706" s="4"/>
      <c r="AG706" s="4"/>
      <c r="AH706" s="4"/>
      <c r="AI706" s="4"/>
      <c r="AJ706" s="4"/>
    </row>
    <row r="707" spans="1:36" ht="15.75" customHeight="1">
      <c r="A707" s="4">
        <v>0</v>
      </c>
      <c r="B707" s="4">
        <v>60</v>
      </c>
      <c r="C707" s="4">
        <v>3</v>
      </c>
      <c r="D707" s="4">
        <v>1</v>
      </c>
      <c r="E707" s="4">
        <v>10</v>
      </c>
      <c r="F707" s="4">
        <v>0</v>
      </c>
      <c r="G707" s="4">
        <v>0</v>
      </c>
      <c r="H707" s="4">
        <v>0</v>
      </c>
      <c r="I707" s="4">
        <v>212</v>
      </c>
      <c r="J707" s="4">
        <v>186</v>
      </c>
      <c r="K707" s="4">
        <v>102</v>
      </c>
      <c r="L707" s="4">
        <v>23.06</v>
      </c>
      <c r="M707" s="4">
        <v>80</v>
      </c>
      <c r="N707" s="4">
        <v>60</v>
      </c>
      <c r="O707" s="4">
        <v>0</v>
      </c>
      <c r="P707" s="5">
        <f>$AI$9+SUMPRODUCT($A707*$AI$10+$B707*$AI$11+$C707*$AI$12+$D707*$AI$13+$E707*$AI$14+$F707*$AI$15+$G707*$AI$16+$H707*$AI$17+$I707*$AI$18+$J707*$AI$19+$K707*$AI$20+$L707*$AI$21+$M707*$AI$22+$N707*$AI$24)</f>
        <v>-1.1555918366000011</v>
      </c>
      <c r="Q707" s="4">
        <f t="shared" si="256"/>
        <v>0.31487112948877405</v>
      </c>
      <c r="R707" s="4">
        <f t="shared" si="257"/>
        <v>0.6297422589775481</v>
      </c>
      <c r="S707" s="4">
        <f t="shared" si="258"/>
        <v>0.3702577410224519</v>
      </c>
      <c r="T707" s="4">
        <f t="shared" si="259"/>
        <v>-0.43149585286565667</v>
      </c>
      <c r="U707" s="4">
        <f>IF($R707&gt;$X$15,1,0)</f>
        <v>1</v>
      </c>
      <c r="V707" s="4"/>
      <c r="W707" s="4"/>
      <c r="X707" s="4"/>
      <c r="Y707" s="4"/>
      <c r="Z707" s="4"/>
      <c r="AA707" s="4"/>
      <c r="AB707" s="4"/>
      <c r="AC707" s="4"/>
      <c r="AD707" s="4"/>
      <c r="AE707" s="4"/>
      <c r="AF707" s="4"/>
      <c r="AG707" s="4"/>
      <c r="AH707" s="4"/>
      <c r="AI707" s="4"/>
      <c r="AJ707" s="4"/>
    </row>
    <row r="708" spans="1:36" ht="15.75" customHeight="1">
      <c r="A708" s="4">
        <v>1</v>
      </c>
      <c r="B708" s="4">
        <v>62</v>
      </c>
      <c r="C708" s="4">
        <v>1</v>
      </c>
      <c r="D708" s="4">
        <v>0</v>
      </c>
      <c r="E708" s="4">
        <v>0</v>
      </c>
      <c r="F708" s="4">
        <v>1</v>
      </c>
      <c r="G708" s="4">
        <v>0</v>
      </c>
      <c r="H708" s="4">
        <v>1</v>
      </c>
      <c r="I708" s="4">
        <v>190</v>
      </c>
      <c r="J708" s="4">
        <v>183</v>
      </c>
      <c r="K708" s="4">
        <v>93</v>
      </c>
      <c r="L708" s="4">
        <v>28.96</v>
      </c>
      <c r="M708" s="4">
        <v>90</v>
      </c>
      <c r="N708" s="4">
        <v>77</v>
      </c>
      <c r="O708" s="4">
        <v>0</v>
      </c>
      <c r="P708" s="5">
        <f>$AI$9+SUMPRODUCT($A708*$AI$10+$B708*$AI$11+$C708*$AI$12+$D708*$AI$13+$E708*$AI$14+$F708*$AI$15+$G708*$AI$16+$H708*$AI$17+$I708*$AI$18+$J708*$AI$19+$K708*$AI$20+$L708*$AI$21+$M708*$AI$22+$N708*$AI$24)</f>
        <v>-0.15922511560000352</v>
      </c>
      <c r="Q708" s="4">
        <f t="shared" si="256"/>
        <v>0.85280435779402208</v>
      </c>
      <c r="R708" s="4">
        <f t="shared" si="257"/>
        <v>1.7056087155880442</v>
      </c>
      <c r="S708" s="4">
        <f t="shared" si="258"/>
        <v>-0.70560871558804417</v>
      </c>
      <c r="T708" s="4" t="e">
        <f t="shared" si="259"/>
        <v>#NUM!</v>
      </c>
      <c r="U708" s="4">
        <f>IF($R708&gt;$X$15,1,0)</f>
        <v>1</v>
      </c>
      <c r="V708" s="4"/>
      <c r="W708" s="4"/>
      <c r="X708" s="4"/>
      <c r="Y708" s="4"/>
      <c r="Z708" s="4"/>
      <c r="AA708" s="4"/>
      <c r="AB708" s="4"/>
      <c r="AC708" s="4"/>
      <c r="AD708" s="4"/>
      <c r="AE708" s="4"/>
      <c r="AF708" s="4"/>
      <c r="AG708" s="4"/>
      <c r="AH708" s="4"/>
      <c r="AI708" s="4"/>
      <c r="AJ708" s="4"/>
    </row>
    <row r="709" spans="1:36" ht="15.75" customHeight="1">
      <c r="A709" s="4">
        <v>0</v>
      </c>
      <c r="B709" s="4">
        <v>60</v>
      </c>
      <c r="C709" s="4">
        <v>1</v>
      </c>
      <c r="D709" s="4">
        <v>0</v>
      </c>
      <c r="E709" s="4">
        <v>0</v>
      </c>
      <c r="F709" s="4">
        <v>0</v>
      </c>
      <c r="G709" s="4">
        <v>0</v>
      </c>
      <c r="H709" s="4">
        <v>0</v>
      </c>
      <c r="I709" s="4">
        <v>222</v>
      </c>
      <c r="J709" s="4">
        <v>118</v>
      </c>
      <c r="K709" s="4">
        <v>73</v>
      </c>
      <c r="L709" s="4">
        <v>24.48</v>
      </c>
      <c r="M709" s="4">
        <v>75</v>
      </c>
      <c r="N709" s="4">
        <v>90</v>
      </c>
      <c r="O709" s="4">
        <v>0</v>
      </c>
      <c r="P709" s="5">
        <f>$AI$9+SUMPRODUCT($A709*$AI$10+$B709*$AI$11+$C709*$AI$12+$D709*$AI$13+$E709*$AI$14+$F709*$AI$15+$G709*$AI$16+$H709*$AI$17+$I709*$AI$18+$J709*$AI$19+$K709*$AI$20+$L709*$AI$21+$M709*$AI$22+$N709*$AI$24)</f>
        <v>-1.9691183328000008</v>
      </c>
      <c r="Q709" s="4">
        <f t="shared" si="256"/>
        <v>0.13957986496941449</v>
      </c>
      <c r="R709" s="4">
        <f t="shared" si="257"/>
        <v>0.27915972993882898</v>
      </c>
      <c r="S709" s="4">
        <f t="shared" si="258"/>
        <v>0.72084027006117102</v>
      </c>
      <c r="T709" s="4">
        <f t="shared" si="259"/>
        <v>-0.14216095929754757</v>
      </c>
      <c r="U709" s="4">
        <f>IF($R709&gt;$X$15,1,0)</f>
        <v>0</v>
      </c>
      <c r="V709" s="4"/>
      <c r="W709" s="4"/>
      <c r="X709" s="4"/>
      <c r="Y709" s="4"/>
      <c r="Z709" s="4"/>
      <c r="AA709" s="4"/>
      <c r="AB709" s="4"/>
      <c r="AC709" s="4"/>
      <c r="AD709" s="4"/>
      <c r="AE709" s="4"/>
      <c r="AF709" s="4"/>
      <c r="AG709" s="4"/>
      <c r="AH709" s="4"/>
      <c r="AI709" s="4"/>
      <c r="AJ709" s="4"/>
    </row>
    <row r="710" spans="1:36" ht="15.75" customHeight="1">
      <c r="A710" s="4">
        <v>1</v>
      </c>
      <c r="B710" s="4">
        <v>40</v>
      </c>
      <c r="C710" s="4">
        <v>1</v>
      </c>
      <c r="D710" s="4">
        <v>0</v>
      </c>
      <c r="E710" s="4">
        <v>0</v>
      </c>
      <c r="F710" s="4">
        <v>0</v>
      </c>
      <c r="G710" s="4">
        <v>0</v>
      </c>
      <c r="H710" s="4">
        <v>0</v>
      </c>
      <c r="I710" s="4">
        <v>206</v>
      </c>
      <c r="J710" s="4">
        <v>110</v>
      </c>
      <c r="K710" s="4">
        <v>67.5</v>
      </c>
      <c r="L710" s="4">
        <v>25.88</v>
      </c>
      <c r="M710" s="4">
        <v>62</v>
      </c>
      <c r="N710" s="4">
        <v>80</v>
      </c>
      <c r="O710" s="4">
        <v>0</v>
      </c>
      <c r="P710" s="5">
        <f>$AI$9+SUMPRODUCT($A710*$AI$10+$B710*$AI$11+$C710*$AI$12+$D710*$AI$13+$E710*$AI$14+$F710*$AI$15+$G710*$AI$16+$H710*$AI$17+$I710*$AI$18+$J710*$AI$19+$K710*$AI$20+$L710*$AI$21+$M710*$AI$22+$N710*$AI$24)</f>
        <v>-2.8421699468000003</v>
      </c>
      <c r="Q710" s="4">
        <f t="shared" si="256"/>
        <v>5.8299022831726992E-2</v>
      </c>
      <c r="R710" s="4">
        <f t="shared" si="257"/>
        <v>0.11659804566345398</v>
      </c>
      <c r="S710" s="4">
        <f t="shared" si="258"/>
        <v>0.883401954336546</v>
      </c>
      <c r="T710" s="4">
        <f t="shared" si="259"/>
        <v>-5.3841644293567366E-2</v>
      </c>
      <c r="U710" s="4">
        <f>IF($R710&gt;$X$15,1,0)</f>
        <v>0</v>
      </c>
      <c r="V710" s="4"/>
      <c r="W710" s="4"/>
      <c r="X710" s="4"/>
      <c r="Y710" s="4"/>
      <c r="Z710" s="4"/>
      <c r="AA710" s="4"/>
      <c r="AB710" s="4"/>
      <c r="AC710" s="4"/>
      <c r="AD710" s="4"/>
      <c r="AE710" s="4"/>
      <c r="AF710" s="4"/>
      <c r="AG710" s="4"/>
      <c r="AH710" s="4"/>
      <c r="AI710" s="4"/>
      <c r="AJ710" s="4"/>
    </row>
    <row r="711" spans="1:36" ht="15.75" customHeight="1">
      <c r="A711" s="4">
        <v>0</v>
      </c>
      <c r="B711" s="4">
        <v>54</v>
      </c>
      <c r="C711" s="4">
        <v>1</v>
      </c>
      <c r="D711" s="4">
        <v>1</v>
      </c>
      <c r="E711" s="4">
        <v>1</v>
      </c>
      <c r="F711" s="4">
        <v>0</v>
      </c>
      <c r="G711" s="4">
        <v>0</v>
      </c>
      <c r="H711" s="4">
        <v>0</v>
      </c>
      <c r="I711" s="4">
        <v>262</v>
      </c>
      <c r="J711" s="4">
        <v>136</v>
      </c>
      <c r="K711" s="4">
        <v>86</v>
      </c>
      <c r="L711" s="4">
        <v>23.28</v>
      </c>
      <c r="M711" s="4">
        <v>75</v>
      </c>
      <c r="N711" s="4">
        <v>69</v>
      </c>
      <c r="O711" s="4">
        <v>0</v>
      </c>
      <c r="P711" s="5">
        <f>$AI$9+SUMPRODUCT($A711*$AI$10+$B711*$AI$11+$C711*$AI$12+$D711*$AI$13+$E711*$AI$14+$F711*$AI$15+$G711*$AI$16+$H711*$AI$17+$I711*$AI$18+$J711*$AI$19+$K711*$AI$20+$L711*$AI$21+$M711*$AI$22+$N711*$AI$24)</f>
        <v>-2.1064700708000013</v>
      </c>
      <c r="Q711" s="4">
        <f t="shared" si="256"/>
        <v>0.12166668409757798</v>
      </c>
      <c r="R711" s="4">
        <f t="shared" si="257"/>
        <v>0.24333336819515597</v>
      </c>
      <c r="S711" s="4">
        <f t="shared" si="258"/>
        <v>0.75666663180484406</v>
      </c>
      <c r="T711" s="4">
        <f t="shared" si="259"/>
        <v>-0.12109541753574352</v>
      </c>
      <c r="U711" s="4">
        <f>IF($R711&gt;$X$15,1,0)</f>
        <v>0</v>
      </c>
      <c r="V711" s="4"/>
      <c r="W711" s="4"/>
      <c r="X711" s="4"/>
      <c r="Y711" s="4"/>
      <c r="Z711" s="4"/>
      <c r="AA711" s="4"/>
      <c r="AB711" s="4"/>
      <c r="AC711" s="4"/>
      <c r="AD711" s="4"/>
      <c r="AE711" s="4"/>
      <c r="AF711" s="4"/>
      <c r="AG711" s="4"/>
      <c r="AH711" s="4"/>
      <c r="AI711" s="4"/>
      <c r="AJ711" s="4"/>
    </row>
    <row r="712" spans="1:36" ht="15.75" customHeight="1">
      <c r="A712" s="4">
        <v>0</v>
      </c>
      <c r="B712" s="4">
        <v>47</v>
      </c>
      <c r="C712" s="4">
        <v>3</v>
      </c>
      <c r="D712" s="4">
        <v>0</v>
      </c>
      <c r="E712" s="4">
        <v>0</v>
      </c>
      <c r="F712" s="4">
        <v>0</v>
      </c>
      <c r="G712" s="4">
        <v>0</v>
      </c>
      <c r="H712" s="4">
        <v>0</v>
      </c>
      <c r="I712" s="4">
        <v>294</v>
      </c>
      <c r="J712" s="4">
        <v>109</v>
      </c>
      <c r="K712" s="4">
        <v>72.5</v>
      </c>
      <c r="L712" s="4">
        <v>28.59</v>
      </c>
      <c r="M712" s="4">
        <v>82</v>
      </c>
      <c r="N712" s="4">
        <v>77</v>
      </c>
      <c r="O712" s="4">
        <v>0</v>
      </c>
      <c r="P712" s="5">
        <f>$AI$9+SUMPRODUCT($A712*$AI$10+$B712*$AI$11+$C712*$AI$12+$D712*$AI$13+$E712*$AI$14+$F712*$AI$15+$G712*$AI$16+$H712*$AI$17+$I712*$AI$18+$J712*$AI$19+$K712*$AI$20+$L712*$AI$21+$M712*$AI$22+$N712*$AI$24)</f>
        <v>-2.9486723449000012</v>
      </c>
      <c r="Q712" s="4">
        <f t="shared" si="256"/>
        <v>5.2409241175152499E-2</v>
      </c>
      <c r="R712" s="4">
        <f t="shared" si="257"/>
        <v>0.104818482350305</v>
      </c>
      <c r="S712" s="4">
        <f t="shared" si="258"/>
        <v>0.895181517649695</v>
      </c>
      <c r="T712" s="4">
        <f t="shared" si="259"/>
        <v>-4.8088893040935048E-2</v>
      </c>
      <c r="U712" s="4">
        <f>IF($R712&gt;$X$15,1,0)</f>
        <v>0</v>
      </c>
      <c r="V712" s="4"/>
      <c r="W712" s="4"/>
      <c r="X712" s="4"/>
      <c r="Y712" s="4"/>
      <c r="Z712" s="4"/>
      <c r="AA712" s="4"/>
      <c r="AB712" s="4"/>
      <c r="AC712" s="4"/>
      <c r="AD712" s="4"/>
      <c r="AE712" s="4"/>
      <c r="AF712" s="4"/>
      <c r="AG712" s="4"/>
      <c r="AH712" s="4"/>
      <c r="AI712" s="4"/>
      <c r="AJ712" s="4"/>
    </row>
    <row r="713" spans="1:36" ht="15.75" customHeight="1">
      <c r="A713" s="4">
        <v>1</v>
      </c>
      <c r="B713" s="4">
        <v>58</v>
      </c>
      <c r="C713" s="4">
        <v>1</v>
      </c>
      <c r="D713" s="4">
        <v>1</v>
      </c>
      <c r="E713" s="4">
        <v>20</v>
      </c>
      <c r="F713" s="4">
        <v>0</v>
      </c>
      <c r="G713" s="4">
        <v>0</v>
      </c>
      <c r="H713" s="4">
        <v>0</v>
      </c>
      <c r="I713" s="4">
        <v>251</v>
      </c>
      <c r="J713" s="4">
        <v>135</v>
      </c>
      <c r="K713" s="4">
        <v>85.5</v>
      </c>
      <c r="L713" s="4">
        <v>21.24</v>
      </c>
      <c r="M713" s="4">
        <v>88</v>
      </c>
      <c r="N713" s="4">
        <v>103</v>
      </c>
      <c r="O713" s="4">
        <v>0</v>
      </c>
      <c r="P713" s="5">
        <f>$AI$9+SUMPRODUCT($A713*$AI$10+$B713*$AI$11+$C713*$AI$12+$D713*$AI$13+$E713*$AI$14+$F713*$AI$15+$G713*$AI$16+$H713*$AI$17+$I713*$AI$18+$J713*$AI$19+$K713*$AI$20+$L713*$AI$21+$M713*$AI$22+$N713*$AI$24)</f>
        <v>-0.80294689639999994</v>
      </c>
      <c r="Q713" s="4">
        <f t="shared" si="256"/>
        <v>0.44800678732629851</v>
      </c>
      <c r="R713" s="4">
        <f t="shared" si="257"/>
        <v>0.89601357465259701</v>
      </c>
      <c r="S713" s="4">
        <f t="shared" si="258"/>
        <v>0.10398642534740299</v>
      </c>
      <c r="T713" s="4">
        <f t="shared" si="259"/>
        <v>-0.98302335090794979</v>
      </c>
      <c r="U713" s="4">
        <f>IF($R713&gt;$X$15,1,0)</f>
        <v>1</v>
      </c>
      <c r="V713" s="4"/>
      <c r="W713" s="4"/>
      <c r="X713" s="4"/>
      <c r="Y713" s="4"/>
      <c r="Z713" s="4"/>
      <c r="AA713" s="4"/>
      <c r="AB713" s="4"/>
      <c r="AC713" s="4"/>
      <c r="AD713" s="4"/>
      <c r="AE713" s="4"/>
      <c r="AF713" s="4"/>
      <c r="AG713" s="4"/>
      <c r="AH713" s="4"/>
      <c r="AI713" s="4"/>
      <c r="AJ713" s="4"/>
    </row>
    <row r="714" spans="1:36" ht="15.75" hidden="1" customHeight="1">
      <c r="A714" s="4">
        <v>0</v>
      </c>
      <c r="B714" s="4">
        <v>45</v>
      </c>
      <c r="C714" s="4">
        <v>3</v>
      </c>
      <c r="D714" s="4">
        <v>0</v>
      </c>
      <c r="E714" s="4">
        <v>0</v>
      </c>
      <c r="F714" s="4">
        <v>0</v>
      </c>
      <c r="G714" s="4">
        <v>0</v>
      </c>
      <c r="H714" s="4">
        <v>0</v>
      </c>
      <c r="I714" s="4">
        <v>231</v>
      </c>
      <c r="J714" s="4">
        <v>107.5</v>
      </c>
      <c r="K714" s="4">
        <v>57.5</v>
      </c>
      <c r="L714" s="3" t="s">
        <v>56</v>
      </c>
      <c r="M714" s="4">
        <v>81</v>
      </c>
      <c r="N714" s="3" t="s">
        <v>56</v>
      </c>
      <c r="O714" s="4">
        <v>0</v>
      </c>
      <c r="P714" s="4"/>
      <c r="Q714" s="4"/>
      <c r="R714" s="4"/>
      <c r="S714" s="4"/>
      <c r="T714" s="4"/>
      <c r="U714" s="4"/>
      <c r="V714" s="4"/>
      <c r="W714" s="4"/>
      <c r="X714" s="4"/>
      <c r="Y714" s="4"/>
      <c r="Z714" s="4"/>
      <c r="AA714" s="4"/>
      <c r="AB714" s="4"/>
      <c r="AC714" s="4"/>
      <c r="AD714" s="4"/>
      <c r="AE714" s="4"/>
      <c r="AF714" s="4"/>
      <c r="AG714" s="4"/>
      <c r="AH714" s="4"/>
      <c r="AI714" s="4"/>
      <c r="AJ714" s="4"/>
    </row>
    <row r="715" spans="1:36" ht="15.75" customHeight="1">
      <c r="A715" s="4">
        <v>0</v>
      </c>
      <c r="B715" s="4">
        <v>51</v>
      </c>
      <c r="C715" s="4">
        <v>1</v>
      </c>
      <c r="D715" s="4">
        <v>0</v>
      </c>
      <c r="E715" s="4">
        <v>0</v>
      </c>
      <c r="F715" s="4">
        <v>0</v>
      </c>
      <c r="G715" s="4">
        <v>0</v>
      </c>
      <c r="H715" s="4">
        <v>1</v>
      </c>
      <c r="I715" s="4">
        <v>160</v>
      </c>
      <c r="J715" s="4">
        <v>140.5</v>
      </c>
      <c r="K715" s="4">
        <v>84</v>
      </c>
      <c r="L715" s="4">
        <v>26.28</v>
      </c>
      <c r="M715" s="4">
        <v>76</v>
      </c>
      <c r="N715" s="4">
        <v>122</v>
      </c>
      <c r="O715" s="4">
        <v>0</v>
      </c>
      <c r="P715" s="5">
        <f>$AI$9+SUMPRODUCT($A715*$AI$10+$B715*$AI$11+$C715*$AI$12+$D715*$AI$13+$E715*$AI$14+$F715*$AI$15+$G715*$AI$16+$H715*$AI$17+$I715*$AI$18+$J715*$AI$19+$K715*$AI$20+$L715*$AI$21+$M715*$AI$22+$N715*$AI$24)</f>
        <v>-1.9061824108000005</v>
      </c>
      <c r="Q715" s="4">
        <f t="shared" ref="Q715:Q722" si="261">EXP($P715)</f>
        <v>0.14864677711534638</v>
      </c>
      <c r="R715" s="4">
        <f t="shared" ref="R715:R722" si="262">Q715/1+Q715</f>
        <v>0.29729355423069276</v>
      </c>
      <c r="S715" s="4">
        <f t="shared" ref="S715:S722" si="263">IF(O715=1,R715,1-R715)</f>
        <v>0.7027064457693073</v>
      </c>
      <c r="T715" s="4">
        <f t="shared" ref="T715:T722" si="264">LOG($S715)</f>
        <v>-0.15322606275820916</v>
      </c>
      <c r="U715" s="4">
        <f>IF($R715&gt;$X$15,1,0)</f>
        <v>0</v>
      </c>
      <c r="V715" s="4"/>
      <c r="W715" s="4"/>
      <c r="X715" s="4"/>
      <c r="Y715" s="4"/>
      <c r="Z715" s="4"/>
      <c r="AA715" s="4"/>
      <c r="AB715" s="4"/>
      <c r="AC715" s="4"/>
      <c r="AD715" s="4"/>
      <c r="AE715" s="4"/>
      <c r="AF715" s="4"/>
      <c r="AG715" s="4"/>
      <c r="AH715" s="4"/>
      <c r="AI715" s="4"/>
      <c r="AJ715" s="4"/>
    </row>
    <row r="716" spans="1:36" ht="15.75" customHeight="1">
      <c r="A716" s="4">
        <v>1</v>
      </c>
      <c r="B716" s="4">
        <v>47</v>
      </c>
      <c r="C716" s="4">
        <v>1</v>
      </c>
      <c r="D716" s="4">
        <v>1</v>
      </c>
      <c r="E716" s="4">
        <v>30</v>
      </c>
      <c r="F716" s="4">
        <v>0</v>
      </c>
      <c r="G716" s="4">
        <v>0</v>
      </c>
      <c r="H716" s="4">
        <v>0</v>
      </c>
      <c r="I716" s="4">
        <v>143</v>
      </c>
      <c r="J716" s="4">
        <v>114</v>
      </c>
      <c r="K716" s="4">
        <v>79</v>
      </c>
      <c r="L716" s="4">
        <v>26.59</v>
      </c>
      <c r="M716" s="4">
        <v>69</v>
      </c>
      <c r="N716" s="4">
        <v>72</v>
      </c>
      <c r="O716" s="4">
        <v>1</v>
      </c>
      <c r="P716" s="5">
        <f>$AI$9+SUMPRODUCT($A716*$AI$10+$B716*$AI$11+$C716*$AI$12+$D716*$AI$13+$E716*$AI$14+$F716*$AI$15+$G716*$AI$16+$H716*$AI$17+$I716*$AI$18+$J716*$AI$19+$K716*$AI$20+$L716*$AI$21+$M716*$AI$22+$N716*$AI$24)</f>
        <v>-1.9985279848999999</v>
      </c>
      <c r="Q716" s="4">
        <f t="shared" si="261"/>
        <v>0.1355346455132419</v>
      </c>
      <c r="R716" s="4">
        <f t="shared" si="262"/>
        <v>0.27106929102648381</v>
      </c>
      <c r="S716" s="4">
        <f t="shared" si="263"/>
        <v>0.27106929102648381</v>
      </c>
      <c r="T716" s="4">
        <f t="shared" si="264"/>
        <v>-0.56691968010731419</v>
      </c>
      <c r="U716" s="4">
        <f>IF($R716&gt;$X$15,1,0)</f>
        <v>0</v>
      </c>
      <c r="V716" s="4"/>
      <c r="W716" s="4"/>
      <c r="X716" s="4"/>
      <c r="Y716" s="4"/>
      <c r="Z716" s="4"/>
      <c r="AA716" s="4"/>
      <c r="AB716" s="4"/>
      <c r="AC716" s="4"/>
      <c r="AD716" s="4"/>
      <c r="AE716" s="4"/>
      <c r="AF716" s="4"/>
      <c r="AG716" s="4"/>
      <c r="AH716" s="4"/>
      <c r="AI716" s="4"/>
      <c r="AJ716" s="4"/>
    </row>
    <row r="717" spans="1:36" ht="15.75" customHeight="1">
      <c r="A717" s="4">
        <v>0</v>
      </c>
      <c r="B717" s="4">
        <v>35</v>
      </c>
      <c r="C717" s="4">
        <v>2</v>
      </c>
      <c r="D717" s="4">
        <v>1</v>
      </c>
      <c r="E717" s="4">
        <v>30</v>
      </c>
      <c r="F717" s="4">
        <v>0</v>
      </c>
      <c r="G717" s="4">
        <v>0</v>
      </c>
      <c r="H717" s="4">
        <v>0</v>
      </c>
      <c r="I717" s="4">
        <v>245</v>
      </c>
      <c r="J717" s="4">
        <v>148</v>
      </c>
      <c r="K717" s="4">
        <v>84</v>
      </c>
      <c r="L717" s="4">
        <v>23.74</v>
      </c>
      <c r="M717" s="4">
        <v>60</v>
      </c>
      <c r="N717" s="4">
        <v>73</v>
      </c>
      <c r="O717" s="4">
        <v>0</v>
      </c>
      <c r="P717" s="5">
        <f>$AI$9+SUMPRODUCT($A717*$AI$10+$B717*$AI$11+$C717*$AI$12+$D717*$AI$13+$E717*$AI$14+$F717*$AI$15+$G717*$AI$16+$H717*$AI$17+$I717*$AI$18+$J717*$AI$19+$K717*$AI$20+$L717*$AI$21+$M717*$AI$22+$N717*$AI$24)</f>
        <v>-2.6056274314000021</v>
      </c>
      <c r="Q717" s="4">
        <f t="shared" si="261"/>
        <v>7.3856782592407647E-2</v>
      </c>
      <c r="R717" s="4">
        <f t="shared" si="262"/>
        <v>0.14771356518481529</v>
      </c>
      <c r="S717" s="4">
        <f t="shared" si="263"/>
        <v>0.85228643481518473</v>
      </c>
      <c r="T717" s="4">
        <f t="shared" si="264"/>
        <v>-6.9414423832181174E-2</v>
      </c>
      <c r="U717" s="4">
        <f>IF($R717&gt;$X$15,1,0)</f>
        <v>0</v>
      </c>
      <c r="V717" s="4"/>
      <c r="W717" s="4"/>
      <c r="X717" s="4"/>
      <c r="Y717" s="4"/>
      <c r="Z717" s="4"/>
      <c r="AA717" s="4"/>
      <c r="AB717" s="4"/>
      <c r="AC717" s="4"/>
      <c r="AD717" s="4"/>
      <c r="AE717" s="4"/>
      <c r="AF717" s="4"/>
      <c r="AG717" s="4"/>
      <c r="AH717" s="4"/>
      <c r="AI717" s="4"/>
      <c r="AJ717" s="4"/>
    </row>
    <row r="718" spans="1:36" ht="15.75" customHeight="1">
      <c r="A718" s="4">
        <v>1</v>
      </c>
      <c r="B718" s="4">
        <v>44</v>
      </c>
      <c r="C718" s="4">
        <v>1</v>
      </c>
      <c r="D718" s="4">
        <v>1</v>
      </c>
      <c r="E718" s="4">
        <v>40</v>
      </c>
      <c r="F718" s="4">
        <v>0</v>
      </c>
      <c r="G718" s="4">
        <v>0</v>
      </c>
      <c r="H718" s="4">
        <v>0</v>
      </c>
      <c r="I718" s="4">
        <v>200</v>
      </c>
      <c r="J718" s="4">
        <v>120</v>
      </c>
      <c r="K718" s="4">
        <v>80</v>
      </c>
      <c r="L718" s="4">
        <v>31.44</v>
      </c>
      <c r="M718" s="4">
        <v>68</v>
      </c>
      <c r="N718" s="4">
        <v>74</v>
      </c>
      <c r="O718" s="4">
        <v>0</v>
      </c>
      <c r="P718" s="5">
        <f>$AI$9+SUMPRODUCT($A718*$AI$10+$B718*$AI$11+$C718*$AI$12+$D718*$AI$13+$E718*$AI$14+$F718*$AI$15+$G718*$AI$16+$H718*$AI$17+$I718*$AI$18+$J718*$AI$19+$K718*$AI$20+$L718*$AI$21+$M718*$AI$22+$N718*$AI$24)</f>
        <v>-1.7384959584000006</v>
      </c>
      <c r="Q718" s="4">
        <f t="shared" si="261"/>
        <v>0.17578458922670034</v>
      </c>
      <c r="R718" s="4">
        <f t="shared" si="262"/>
        <v>0.35156917845340069</v>
      </c>
      <c r="S718" s="4">
        <f t="shared" si="263"/>
        <v>0.64843082154659926</v>
      </c>
      <c r="T718" s="4">
        <f t="shared" si="264"/>
        <v>-0.18813635022469405</v>
      </c>
      <c r="U718" s="4">
        <f>IF($R718&gt;$X$15,1,0)</f>
        <v>0</v>
      </c>
      <c r="V718" s="4"/>
      <c r="W718" s="4"/>
      <c r="X718" s="4"/>
      <c r="Y718" s="4"/>
      <c r="Z718" s="4"/>
      <c r="AA718" s="4"/>
      <c r="AB718" s="4"/>
      <c r="AC718" s="4"/>
      <c r="AD718" s="4"/>
      <c r="AE718" s="4"/>
      <c r="AF718" s="4"/>
      <c r="AG718" s="4"/>
      <c r="AH718" s="4"/>
      <c r="AI718" s="4"/>
      <c r="AJ718" s="4"/>
    </row>
    <row r="719" spans="1:36" ht="15.75" customHeight="1">
      <c r="A719" s="4">
        <v>1</v>
      </c>
      <c r="B719" s="4">
        <v>50</v>
      </c>
      <c r="C719" s="4">
        <v>4</v>
      </c>
      <c r="D719" s="4">
        <v>1</v>
      </c>
      <c r="E719" s="4">
        <v>25</v>
      </c>
      <c r="F719" s="4">
        <v>0</v>
      </c>
      <c r="G719" s="4">
        <v>0</v>
      </c>
      <c r="H719" s="4">
        <v>0</v>
      </c>
      <c r="I719" s="4">
        <v>215</v>
      </c>
      <c r="J719" s="4">
        <v>134</v>
      </c>
      <c r="K719" s="4">
        <v>80</v>
      </c>
      <c r="L719" s="4">
        <v>29.98</v>
      </c>
      <c r="M719" s="4">
        <v>67</v>
      </c>
      <c r="N719" s="4">
        <v>75</v>
      </c>
      <c r="O719" s="4">
        <v>0</v>
      </c>
      <c r="P719" s="5">
        <f>$AI$9+SUMPRODUCT($A719*$AI$10+$B719*$AI$11+$C719*$AI$12+$D719*$AI$13+$E719*$AI$14+$F719*$AI$15+$G719*$AI$16+$H719*$AI$17+$I719*$AI$18+$J719*$AI$19+$K719*$AI$20+$L719*$AI$21+$M719*$AI$22+$N719*$AI$24)</f>
        <v>-1.5179292578000005</v>
      </c>
      <c r="Q719" s="4">
        <f t="shared" si="261"/>
        <v>0.21916525212536478</v>
      </c>
      <c r="R719" s="4">
        <f t="shared" si="262"/>
        <v>0.43833050425072956</v>
      </c>
      <c r="S719" s="4">
        <f t="shared" si="263"/>
        <v>0.5616694957492705</v>
      </c>
      <c r="T719" s="4">
        <f t="shared" si="264"/>
        <v>-0.25051916200155833</v>
      </c>
      <c r="U719" s="4">
        <f>IF($R719&gt;$X$15,1,0)</f>
        <v>1</v>
      </c>
      <c r="V719" s="4"/>
      <c r="W719" s="4"/>
      <c r="X719" s="4"/>
      <c r="Y719" s="4"/>
      <c r="Z719" s="4"/>
      <c r="AA719" s="4"/>
      <c r="AB719" s="4"/>
      <c r="AC719" s="4"/>
      <c r="AD719" s="4"/>
      <c r="AE719" s="4"/>
      <c r="AF719" s="4"/>
      <c r="AG719" s="4"/>
      <c r="AH719" s="4"/>
      <c r="AI719" s="4"/>
      <c r="AJ719" s="4"/>
    </row>
    <row r="720" spans="1:36" ht="15.75" customHeight="1">
      <c r="A720" s="4">
        <v>1</v>
      </c>
      <c r="B720" s="4">
        <v>57</v>
      </c>
      <c r="C720" s="4">
        <v>1</v>
      </c>
      <c r="D720" s="4">
        <v>1</v>
      </c>
      <c r="E720" s="4">
        <v>43</v>
      </c>
      <c r="F720" s="4">
        <v>0</v>
      </c>
      <c r="G720" s="4">
        <v>0</v>
      </c>
      <c r="H720" s="4">
        <v>1</v>
      </c>
      <c r="I720" s="4">
        <v>185</v>
      </c>
      <c r="J720" s="4">
        <v>134</v>
      </c>
      <c r="K720" s="4">
        <v>90.5</v>
      </c>
      <c r="L720" s="4">
        <v>27.77</v>
      </c>
      <c r="M720" s="4">
        <v>87</v>
      </c>
      <c r="N720" s="4">
        <v>103</v>
      </c>
      <c r="O720" s="4">
        <v>0</v>
      </c>
      <c r="P720" s="5">
        <f>$AI$9+SUMPRODUCT($A720*$AI$10+$B720*$AI$11+$C720*$AI$12+$D720*$AI$13+$E720*$AI$14+$F720*$AI$15+$G720*$AI$16+$H720*$AI$17+$I720*$AI$18+$J720*$AI$19+$K720*$AI$20+$L720*$AI$21+$M720*$AI$22+$N720*$AI$24)</f>
        <v>-0.36197378470000086</v>
      </c>
      <c r="Q720" s="4">
        <f t="shared" si="261"/>
        <v>0.6963006213321874</v>
      </c>
      <c r="R720" s="4">
        <f t="shared" si="262"/>
        <v>1.3926012426643748</v>
      </c>
      <c r="S720" s="4">
        <f t="shared" si="263"/>
        <v>-0.39260124266437479</v>
      </c>
      <c r="T720" s="4" t="e">
        <f t="shared" si="264"/>
        <v>#NUM!</v>
      </c>
      <c r="U720" s="4">
        <f>IF($R720&gt;$X$15,1,0)</f>
        <v>1</v>
      </c>
      <c r="V720" s="4"/>
      <c r="W720" s="4"/>
      <c r="X720" s="4"/>
      <c r="Y720" s="4"/>
      <c r="Z720" s="4"/>
      <c r="AA720" s="4"/>
      <c r="AB720" s="4"/>
      <c r="AC720" s="4"/>
      <c r="AD720" s="4"/>
      <c r="AE720" s="4"/>
      <c r="AF720" s="4"/>
      <c r="AG720" s="4"/>
      <c r="AH720" s="4"/>
      <c r="AI720" s="4"/>
      <c r="AJ720" s="4"/>
    </row>
    <row r="721" spans="1:36" ht="15.75" customHeight="1">
      <c r="A721" s="4">
        <v>1</v>
      </c>
      <c r="B721" s="4">
        <v>39</v>
      </c>
      <c r="C721" s="4">
        <v>2</v>
      </c>
      <c r="D721" s="4">
        <v>1</v>
      </c>
      <c r="E721" s="4">
        <v>20</v>
      </c>
      <c r="F721" s="4">
        <v>0</v>
      </c>
      <c r="G721" s="4">
        <v>0</v>
      </c>
      <c r="H721" s="4">
        <v>0</v>
      </c>
      <c r="I721" s="4">
        <v>212</v>
      </c>
      <c r="J721" s="4">
        <v>107.5</v>
      </c>
      <c r="K721" s="4">
        <v>67.5</v>
      </c>
      <c r="L721" s="4">
        <v>27.43</v>
      </c>
      <c r="M721" s="4">
        <v>87</v>
      </c>
      <c r="N721" s="4">
        <v>77</v>
      </c>
      <c r="O721" s="4">
        <v>0</v>
      </c>
      <c r="P721" s="5">
        <f>$AI$9+SUMPRODUCT($A721*$AI$10+$B721*$AI$11+$C721*$AI$12+$D721*$AI$13+$E721*$AI$14+$F721*$AI$15+$G721*$AI$16+$H721*$AI$17+$I721*$AI$18+$J721*$AI$19+$K721*$AI$20+$L721*$AI$21+$M721*$AI$22+$N721*$AI$24)</f>
        <v>-2.6413294173000006</v>
      </c>
      <c r="Q721" s="4">
        <f t="shared" si="261"/>
        <v>7.1266463682335274E-2</v>
      </c>
      <c r="R721" s="4">
        <f t="shared" si="262"/>
        <v>0.14253292736467055</v>
      </c>
      <c r="S721" s="4">
        <f t="shared" si="263"/>
        <v>0.85746707263532951</v>
      </c>
      <c r="T721" s="4">
        <f t="shared" si="264"/>
        <v>-6.6782548191716751E-2</v>
      </c>
      <c r="U721" s="4">
        <f>IF($R721&gt;$X$15,1,0)</f>
        <v>0</v>
      </c>
      <c r="V721" s="4"/>
      <c r="W721" s="4"/>
      <c r="X721" s="4"/>
      <c r="Y721" s="4"/>
      <c r="Z721" s="4"/>
      <c r="AA721" s="4"/>
      <c r="AB721" s="4"/>
      <c r="AC721" s="4"/>
      <c r="AD721" s="4"/>
      <c r="AE721" s="4"/>
      <c r="AF721" s="4"/>
      <c r="AG721" s="4"/>
      <c r="AH721" s="4"/>
      <c r="AI721" s="4"/>
      <c r="AJ721" s="4"/>
    </row>
    <row r="722" spans="1:36" ht="15.75" customHeight="1">
      <c r="A722" s="4">
        <v>1</v>
      </c>
      <c r="B722" s="4">
        <v>41</v>
      </c>
      <c r="C722" s="4">
        <v>2</v>
      </c>
      <c r="D722" s="4">
        <v>1</v>
      </c>
      <c r="E722" s="4">
        <v>20</v>
      </c>
      <c r="F722" s="4">
        <v>0</v>
      </c>
      <c r="G722" s="4">
        <v>0</v>
      </c>
      <c r="H722" s="4">
        <v>0</v>
      </c>
      <c r="I722" s="4">
        <v>255</v>
      </c>
      <c r="J722" s="4">
        <v>126</v>
      </c>
      <c r="K722" s="4">
        <v>78</v>
      </c>
      <c r="L722" s="4">
        <v>25.48</v>
      </c>
      <c r="M722" s="4">
        <v>80</v>
      </c>
      <c r="N722" s="4">
        <v>76</v>
      </c>
      <c r="O722" s="4">
        <v>0</v>
      </c>
      <c r="P722" s="5">
        <f>$AI$9+SUMPRODUCT($A722*$AI$10+$B722*$AI$11+$C722*$AI$12+$D722*$AI$13+$E722*$AI$14+$F722*$AI$15+$G722*$AI$16+$H722*$AI$17+$I722*$AI$18+$J722*$AI$19+$K722*$AI$20+$L722*$AI$21+$M722*$AI$22+$N722*$AI$24)</f>
        <v>-2.1706373927999998</v>
      </c>
      <c r="Q722" s="4">
        <f t="shared" si="261"/>
        <v>0.11410486410841571</v>
      </c>
      <c r="R722" s="4">
        <f t="shared" si="262"/>
        <v>0.22820972821683141</v>
      </c>
      <c r="S722" s="4">
        <f t="shared" si="263"/>
        <v>0.77179027178316861</v>
      </c>
      <c r="T722" s="4">
        <f t="shared" si="264"/>
        <v>-0.11250069989978084</v>
      </c>
      <c r="U722" s="4">
        <f>IF($R722&gt;$X$15,1,0)</f>
        <v>0</v>
      </c>
      <c r="V722" s="4"/>
      <c r="W722" s="4"/>
      <c r="X722" s="4"/>
      <c r="Y722" s="4"/>
      <c r="Z722" s="4"/>
      <c r="AA722" s="4"/>
      <c r="AB722" s="4"/>
      <c r="AC722" s="4"/>
      <c r="AD722" s="4"/>
      <c r="AE722" s="4"/>
      <c r="AF722" s="4"/>
      <c r="AG722" s="4"/>
      <c r="AH722" s="4"/>
      <c r="AI722" s="4"/>
      <c r="AJ722" s="4"/>
    </row>
    <row r="723" spans="1:36" ht="15.75" hidden="1" customHeight="1">
      <c r="A723" s="4">
        <v>0</v>
      </c>
      <c r="B723" s="4">
        <v>47</v>
      </c>
      <c r="C723" s="4">
        <v>4</v>
      </c>
      <c r="D723" s="4">
        <v>0</v>
      </c>
      <c r="E723" s="4">
        <v>0</v>
      </c>
      <c r="F723" s="4">
        <v>0</v>
      </c>
      <c r="G723" s="4">
        <v>0</v>
      </c>
      <c r="H723" s="4">
        <v>0</v>
      </c>
      <c r="I723" s="4">
        <v>230</v>
      </c>
      <c r="J723" s="4">
        <v>119</v>
      </c>
      <c r="K723" s="4">
        <v>87</v>
      </c>
      <c r="L723" s="4">
        <v>29.23</v>
      </c>
      <c r="M723" s="4">
        <v>75</v>
      </c>
      <c r="N723" s="3" t="s">
        <v>56</v>
      </c>
      <c r="O723" s="4">
        <v>0</v>
      </c>
      <c r="P723" s="4"/>
      <c r="Q723" s="4"/>
      <c r="R723" s="4"/>
      <c r="S723" s="4"/>
      <c r="T723" s="4"/>
      <c r="U723" s="4"/>
      <c r="V723" s="4"/>
      <c r="W723" s="4"/>
      <c r="X723" s="4"/>
      <c r="Y723" s="4"/>
      <c r="Z723" s="4"/>
      <c r="AA723" s="4"/>
      <c r="AB723" s="4"/>
      <c r="AC723" s="4"/>
      <c r="AD723" s="4"/>
      <c r="AE723" s="4"/>
      <c r="AF723" s="4"/>
      <c r="AG723" s="4"/>
      <c r="AH723" s="4"/>
      <c r="AI723" s="4"/>
      <c r="AJ723" s="4"/>
    </row>
    <row r="724" spans="1:36" ht="15.75" customHeight="1">
      <c r="A724" s="4">
        <v>0</v>
      </c>
      <c r="B724" s="4">
        <v>45</v>
      </c>
      <c r="C724" s="4">
        <v>1</v>
      </c>
      <c r="D724" s="4">
        <v>0</v>
      </c>
      <c r="E724" s="4">
        <v>0</v>
      </c>
      <c r="F724" s="4">
        <v>0</v>
      </c>
      <c r="G724" s="4">
        <v>0</v>
      </c>
      <c r="H724" s="4">
        <v>0</v>
      </c>
      <c r="I724" s="4">
        <v>211</v>
      </c>
      <c r="J724" s="4">
        <v>127.5</v>
      </c>
      <c r="K724" s="4">
        <v>80</v>
      </c>
      <c r="L724" s="4">
        <v>27.05</v>
      </c>
      <c r="M724" s="4">
        <v>72</v>
      </c>
      <c r="N724" s="4">
        <v>68</v>
      </c>
      <c r="O724" s="4">
        <v>1</v>
      </c>
      <c r="P724" s="5">
        <f>$AI$9+SUMPRODUCT($A724*$AI$10+$B724*$AI$11+$C724*$AI$12+$D724*$AI$13+$E724*$AI$14+$F724*$AI$15+$G724*$AI$16+$H724*$AI$17+$I724*$AI$18+$J724*$AI$19+$K724*$AI$20+$L724*$AI$21+$M724*$AI$22+$N724*$AI$24)</f>
        <v>-2.9633377555000004</v>
      </c>
      <c r="Q724" s="4">
        <f t="shared" ref="Q724:Q763" si="265">EXP($P724)</f>
        <v>5.1646246623271164E-2</v>
      </c>
      <c r="R724" s="4">
        <f t="shared" ref="R724:R763" si="266">Q724/1+Q724</f>
        <v>0.10329249324654233</v>
      </c>
      <c r="S724" s="4">
        <f t="shared" ref="S724:S763" si="267">IF(O724=1,R724,1-R724)</f>
        <v>0.10329249324654233</v>
      </c>
      <c r="T724" s="4">
        <f t="shared" ref="T724:T763" si="268">LOG($S724)</f>
        <v>-0.98593123956523665</v>
      </c>
      <c r="U724" s="4">
        <f>IF($R724&gt;$X$15,1,0)</f>
        <v>0</v>
      </c>
      <c r="V724" s="4"/>
      <c r="W724" s="4"/>
      <c r="X724" s="4"/>
      <c r="Y724" s="4"/>
      <c r="Z724" s="4"/>
      <c r="AA724" s="4"/>
      <c r="AB724" s="4"/>
      <c r="AC724" s="4"/>
      <c r="AD724" s="4"/>
      <c r="AE724" s="4"/>
      <c r="AF724" s="4"/>
      <c r="AG724" s="4"/>
      <c r="AH724" s="4"/>
      <c r="AI724" s="4"/>
      <c r="AJ724" s="4"/>
    </row>
    <row r="725" spans="1:36" ht="15.75" customHeight="1">
      <c r="A725" s="4">
        <v>1</v>
      </c>
      <c r="B725" s="4">
        <v>49</v>
      </c>
      <c r="C725" s="4">
        <v>2</v>
      </c>
      <c r="D725" s="4">
        <v>1</v>
      </c>
      <c r="E725" s="4">
        <v>20</v>
      </c>
      <c r="F725" s="4">
        <v>0</v>
      </c>
      <c r="G725" s="4">
        <v>0</v>
      </c>
      <c r="H725" s="4">
        <v>1</v>
      </c>
      <c r="I725" s="4">
        <v>212</v>
      </c>
      <c r="J725" s="4">
        <v>141</v>
      </c>
      <c r="K725" s="4">
        <v>99</v>
      </c>
      <c r="L725" s="4">
        <v>25.94</v>
      </c>
      <c r="M725" s="4">
        <v>60</v>
      </c>
      <c r="N725" s="4">
        <v>70</v>
      </c>
      <c r="O725" s="4">
        <v>0</v>
      </c>
      <c r="P725" s="5">
        <f>$AI$9+SUMPRODUCT($A725*$AI$10+$B725*$AI$11+$C725*$AI$12+$D725*$AI$13+$E725*$AI$14+$F725*$AI$15+$G725*$AI$16+$H725*$AI$17+$I725*$AI$18+$J725*$AI$19+$K725*$AI$20+$L725*$AI$21+$M725*$AI$22+$N725*$AI$24)</f>
        <v>-1.3598952133999997</v>
      </c>
      <c r="Q725" s="4">
        <f t="shared" si="265"/>
        <v>0.25668767297287287</v>
      </c>
      <c r="R725" s="4">
        <f t="shared" si="266"/>
        <v>0.51337534594574574</v>
      </c>
      <c r="S725" s="4">
        <f t="shared" si="267"/>
        <v>0.48662465405425426</v>
      </c>
      <c r="T725" s="4">
        <f t="shared" si="268"/>
        <v>-0.31280589201743814</v>
      </c>
      <c r="U725" s="4">
        <f>IF($R725&gt;$X$15,1,0)</f>
        <v>1</v>
      </c>
      <c r="V725" s="4"/>
      <c r="W725" s="4"/>
      <c r="X725" s="4"/>
      <c r="Y725" s="4"/>
      <c r="Z725" s="4"/>
      <c r="AA725" s="4"/>
      <c r="AB725" s="4"/>
      <c r="AC725" s="4"/>
      <c r="AD725" s="4"/>
      <c r="AE725" s="4"/>
      <c r="AF725" s="4"/>
      <c r="AG725" s="4"/>
      <c r="AH725" s="4"/>
      <c r="AI725" s="4"/>
      <c r="AJ725" s="4"/>
    </row>
    <row r="726" spans="1:36" ht="15.75" customHeight="1">
      <c r="A726" s="4">
        <v>0</v>
      </c>
      <c r="B726" s="4">
        <v>38</v>
      </c>
      <c r="C726" s="4">
        <v>2</v>
      </c>
      <c r="D726" s="4">
        <v>1</v>
      </c>
      <c r="E726" s="4">
        <v>1</v>
      </c>
      <c r="F726" s="4">
        <v>0</v>
      </c>
      <c r="G726" s="4">
        <v>0</v>
      </c>
      <c r="H726" s="4">
        <v>0</v>
      </c>
      <c r="I726" s="4">
        <v>200</v>
      </c>
      <c r="J726" s="4">
        <v>124</v>
      </c>
      <c r="K726" s="4">
        <v>84</v>
      </c>
      <c r="L726" s="4">
        <v>20.67</v>
      </c>
      <c r="M726" s="4">
        <v>80</v>
      </c>
      <c r="N726" s="4">
        <v>75</v>
      </c>
      <c r="O726" s="4">
        <v>0</v>
      </c>
      <c r="P726" s="5">
        <f>$AI$9+SUMPRODUCT($A726*$AI$10+$B726*$AI$11+$C726*$AI$12+$D726*$AI$13+$E726*$AI$14+$F726*$AI$15+$G726*$AI$16+$H726*$AI$17+$I726*$AI$18+$J726*$AI$19+$K726*$AI$20+$L726*$AI$21+$M726*$AI$22+$N726*$AI$24)</f>
        <v>-3.4802480137000007</v>
      </c>
      <c r="Q726" s="4">
        <f t="shared" si="265"/>
        <v>3.0799771320169252E-2</v>
      </c>
      <c r="R726" s="4">
        <f t="shared" si="266"/>
        <v>6.1599542640338505E-2</v>
      </c>
      <c r="S726" s="4">
        <f t="shared" si="267"/>
        <v>0.93840045735966149</v>
      </c>
      <c r="T726" s="4">
        <f t="shared" si="268"/>
        <v>-2.7611789225083835E-2</v>
      </c>
      <c r="U726" s="4">
        <f>IF($R726&gt;$X$15,1,0)</f>
        <v>0</v>
      </c>
      <c r="V726" s="4"/>
      <c r="W726" s="4"/>
      <c r="X726" s="4"/>
      <c r="Y726" s="4"/>
      <c r="Z726" s="4"/>
      <c r="AA726" s="4"/>
      <c r="AB726" s="4"/>
      <c r="AC726" s="4"/>
      <c r="AD726" s="4"/>
      <c r="AE726" s="4"/>
      <c r="AF726" s="4"/>
      <c r="AG726" s="4"/>
      <c r="AH726" s="4"/>
      <c r="AI726" s="4"/>
      <c r="AJ726" s="4"/>
    </row>
    <row r="727" spans="1:36" ht="15.75" customHeight="1">
      <c r="A727" s="4">
        <v>0</v>
      </c>
      <c r="B727" s="4">
        <v>59</v>
      </c>
      <c r="C727" s="4">
        <v>1</v>
      </c>
      <c r="D727" s="4">
        <v>0</v>
      </c>
      <c r="E727" s="4">
        <v>0</v>
      </c>
      <c r="F727" s="4">
        <v>0</v>
      </c>
      <c r="G727" s="4">
        <v>0</v>
      </c>
      <c r="H727" s="4">
        <v>0</v>
      </c>
      <c r="I727" s="4">
        <v>278</v>
      </c>
      <c r="J727" s="4">
        <v>141</v>
      </c>
      <c r="K727" s="4">
        <v>79</v>
      </c>
      <c r="L727" s="4">
        <v>26.45</v>
      </c>
      <c r="M727" s="4">
        <v>70</v>
      </c>
      <c r="N727" s="4">
        <v>94</v>
      </c>
      <c r="O727" s="4">
        <v>0</v>
      </c>
      <c r="P727" s="5">
        <f>$AI$9+SUMPRODUCT($A727*$AI$10+$B727*$AI$11+$C727*$AI$12+$D727*$AI$13+$E727*$AI$14+$F727*$AI$15+$G727*$AI$16+$H727*$AI$17+$I727*$AI$18+$J727*$AI$19+$K727*$AI$20+$L727*$AI$21+$M727*$AI$22+$N727*$AI$24)</f>
        <v>-1.5143115995000009</v>
      </c>
      <c r="Q727" s="4">
        <f t="shared" si="265"/>
        <v>0.21995955300709535</v>
      </c>
      <c r="R727" s="4">
        <f t="shared" si="266"/>
        <v>0.43991910601419071</v>
      </c>
      <c r="S727" s="4">
        <f t="shared" si="267"/>
        <v>0.56008089398580929</v>
      </c>
      <c r="T727" s="4">
        <f t="shared" si="268"/>
        <v>-0.25174924214657979</v>
      </c>
      <c r="U727" s="4">
        <f>IF($R727&gt;$X$15,1,0)</f>
        <v>1</v>
      </c>
      <c r="V727" s="4"/>
      <c r="W727" s="4"/>
      <c r="X727" s="4"/>
      <c r="Y727" s="4"/>
      <c r="Z727" s="4"/>
      <c r="AA727" s="4"/>
      <c r="AB727" s="4"/>
      <c r="AC727" s="4"/>
      <c r="AD727" s="4"/>
      <c r="AE727" s="4"/>
      <c r="AF727" s="4"/>
      <c r="AG727" s="4"/>
      <c r="AH727" s="4"/>
      <c r="AI727" s="4"/>
      <c r="AJ727" s="4"/>
    </row>
    <row r="728" spans="1:36" ht="15.75" hidden="1" customHeight="1">
      <c r="A728" s="4">
        <v>0</v>
      </c>
      <c r="B728" s="4">
        <v>38</v>
      </c>
      <c r="C728" s="3" t="s">
        <v>56</v>
      </c>
      <c r="D728" s="4">
        <v>1</v>
      </c>
      <c r="E728" s="4">
        <v>5</v>
      </c>
      <c r="F728" s="4">
        <v>0</v>
      </c>
      <c r="G728" s="4">
        <v>0</v>
      </c>
      <c r="H728" s="4">
        <v>0</v>
      </c>
      <c r="I728" s="4">
        <v>190</v>
      </c>
      <c r="J728" s="4">
        <v>121</v>
      </c>
      <c r="K728" s="4">
        <v>79</v>
      </c>
      <c r="L728" s="4">
        <v>25.59</v>
      </c>
      <c r="M728" s="4">
        <v>90</v>
      </c>
      <c r="N728" s="4">
        <v>84</v>
      </c>
      <c r="O728" s="4">
        <v>0</v>
      </c>
      <c r="P728" s="4" t="e">
        <f>$AI$9+SUMPRODUCT($A728*$AI$10+$B728*$AI$11+$C728*$AI$12+$D728*$AI$13+$E728*$AI$14+$F728*$AI$15+$G728*$AI$16+$H728*$AI$17+$I728*$AI$18+$J728*$AI$19+$K728*$AI$20+$L728*$AI$21+$M728*$AI$22+$N728*$AI$24)</f>
        <v>#VALUE!</v>
      </c>
      <c r="Q728" s="4" t="e">
        <f t="shared" si="265"/>
        <v>#VALUE!</v>
      </c>
      <c r="R728" s="4" t="e">
        <f t="shared" si="266"/>
        <v>#VALUE!</v>
      </c>
      <c r="S728" s="4" t="e">
        <f t="shared" si="267"/>
        <v>#VALUE!</v>
      </c>
      <c r="T728" s="4" t="e">
        <f t="shared" si="268"/>
        <v>#VALUE!</v>
      </c>
      <c r="U728" s="4" t="e">
        <f t="shared" ref="U728:U746" si="269">IF($R728&gt;0.5,1,0)</f>
        <v>#VALUE!</v>
      </c>
      <c r="V728" s="4"/>
      <c r="W728" s="4"/>
      <c r="X728" s="4"/>
      <c r="Y728" s="4"/>
      <c r="Z728" s="4"/>
      <c r="AA728" s="4"/>
      <c r="AB728" s="4"/>
      <c r="AC728" s="4"/>
      <c r="AD728" s="4"/>
      <c r="AE728" s="4"/>
      <c r="AF728" s="4"/>
      <c r="AG728" s="4"/>
      <c r="AH728" s="4"/>
      <c r="AI728" s="4"/>
      <c r="AJ728" s="4"/>
    </row>
    <row r="729" spans="1:36" ht="15.75" customHeight="1">
      <c r="A729" s="4">
        <v>0</v>
      </c>
      <c r="B729" s="4">
        <v>39</v>
      </c>
      <c r="C729" s="4">
        <v>2</v>
      </c>
      <c r="D729" s="4">
        <v>1</v>
      </c>
      <c r="E729" s="4">
        <v>20</v>
      </c>
      <c r="F729" s="4">
        <v>0</v>
      </c>
      <c r="G729" s="4">
        <v>0</v>
      </c>
      <c r="H729" s="4">
        <v>0</v>
      </c>
      <c r="I729" s="4">
        <v>240</v>
      </c>
      <c r="J729" s="4">
        <v>120</v>
      </c>
      <c r="K729" s="4">
        <v>80</v>
      </c>
      <c r="L729" s="4">
        <v>24.79</v>
      </c>
      <c r="M729" s="4">
        <v>81</v>
      </c>
      <c r="N729" s="4">
        <v>75</v>
      </c>
      <c r="O729" s="4">
        <v>0</v>
      </c>
      <c r="P729" s="5">
        <f>$AI$9+SUMPRODUCT($A729*$AI$10+$B729*$AI$11+$C729*$AI$12+$D729*$AI$13+$E729*$AI$14+$F729*$AI$15+$G729*$AI$16+$H729*$AI$17+$I729*$AI$18+$J729*$AI$19+$K729*$AI$20+$L729*$AI$21+$M729*$AI$22+$N729*$AI$24)</f>
        <v>-3.0038310069000005</v>
      </c>
      <c r="Q729" s="4">
        <f t="shared" si="265"/>
        <v>4.9596698652095032E-2</v>
      </c>
      <c r="R729" s="4">
        <f t="shared" si="266"/>
        <v>9.9193397304190065E-2</v>
      </c>
      <c r="S729" s="4">
        <f t="shared" si="267"/>
        <v>0.90080660269580992</v>
      </c>
      <c r="T729" s="4">
        <f t="shared" si="268"/>
        <v>-4.5368439206931017E-2</v>
      </c>
      <c r="U729" s="4">
        <f>IF($R729&gt;$X$15,1,0)</f>
        <v>0</v>
      </c>
      <c r="V729" s="4"/>
      <c r="W729" s="4"/>
      <c r="X729" s="4"/>
      <c r="Y729" s="4"/>
      <c r="Z729" s="4"/>
      <c r="AA729" s="4"/>
      <c r="AB729" s="4"/>
      <c r="AC729" s="4"/>
      <c r="AD729" s="4"/>
      <c r="AE729" s="4"/>
      <c r="AF729" s="4"/>
      <c r="AG729" s="4"/>
      <c r="AH729" s="4"/>
      <c r="AI729" s="4"/>
      <c r="AJ729" s="4"/>
    </row>
    <row r="730" spans="1:36" ht="15.75" customHeight="1">
      <c r="A730" s="4">
        <v>1</v>
      </c>
      <c r="B730" s="4">
        <v>59</v>
      </c>
      <c r="C730" s="4">
        <v>1</v>
      </c>
      <c r="D730" s="4">
        <v>1</v>
      </c>
      <c r="E730" s="4">
        <v>60</v>
      </c>
      <c r="F730" s="4">
        <v>0</v>
      </c>
      <c r="G730" s="4">
        <v>0</v>
      </c>
      <c r="H730" s="4">
        <v>1</v>
      </c>
      <c r="I730" s="4">
        <v>298</v>
      </c>
      <c r="J730" s="4">
        <v>153.5</v>
      </c>
      <c r="K730" s="4">
        <v>105</v>
      </c>
      <c r="L730" s="4">
        <v>25.05</v>
      </c>
      <c r="M730" s="4">
        <v>70</v>
      </c>
      <c r="N730" s="4">
        <v>84</v>
      </c>
      <c r="O730" s="4">
        <v>0</v>
      </c>
      <c r="P730" s="5">
        <f>$AI$9+SUMPRODUCT($A730*$AI$10+$B730*$AI$11+$C730*$AI$12+$D730*$AI$13+$E730*$AI$14+$F730*$AI$15+$G730*$AI$16+$H730*$AI$17+$I730*$AI$18+$J730*$AI$19+$K730*$AI$20+$L730*$AI$21+$M730*$AI$22+$N730*$AI$24)</f>
        <v>0.47083895449999957</v>
      </c>
      <c r="Q730" s="4">
        <f t="shared" si="265"/>
        <v>1.6013370787769095</v>
      </c>
      <c r="R730" s="4">
        <f t="shared" si="266"/>
        <v>3.2026741575538189</v>
      </c>
      <c r="S730" s="4">
        <f t="shared" si="267"/>
        <v>-2.2026741575538189</v>
      </c>
      <c r="T730" s="4" t="e">
        <f t="shared" si="268"/>
        <v>#NUM!</v>
      </c>
      <c r="U730" s="4">
        <f>IF($R730&gt;$X$15,1,0)</f>
        <v>1</v>
      </c>
      <c r="V730" s="4"/>
      <c r="W730" s="4"/>
      <c r="X730" s="4"/>
      <c r="Y730" s="4"/>
      <c r="Z730" s="4"/>
      <c r="AA730" s="4"/>
      <c r="AB730" s="4"/>
      <c r="AC730" s="4"/>
      <c r="AD730" s="4"/>
      <c r="AE730" s="4"/>
      <c r="AF730" s="4"/>
      <c r="AG730" s="4"/>
      <c r="AH730" s="4"/>
      <c r="AI730" s="4"/>
      <c r="AJ730" s="4"/>
    </row>
    <row r="731" spans="1:36" ht="15.75" customHeight="1">
      <c r="A731" s="4">
        <v>1</v>
      </c>
      <c r="B731" s="4">
        <v>64</v>
      </c>
      <c r="C731" s="4">
        <v>1</v>
      </c>
      <c r="D731" s="4">
        <v>0</v>
      </c>
      <c r="E731" s="4">
        <v>0</v>
      </c>
      <c r="F731" s="4">
        <v>0</v>
      </c>
      <c r="G731" s="4">
        <v>0</v>
      </c>
      <c r="H731" s="4">
        <v>0</v>
      </c>
      <c r="I731" s="4">
        <v>271</v>
      </c>
      <c r="J731" s="4">
        <v>134</v>
      </c>
      <c r="K731" s="4">
        <v>79</v>
      </c>
      <c r="L731" s="4">
        <v>24.95</v>
      </c>
      <c r="M731" s="4">
        <v>106</v>
      </c>
      <c r="N731" s="4">
        <v>90</v>
      </c>
      <c r="O731" s="4">
        <v>0</v>
      </c>
      <c r="P731" s="5">
        <f>$AI$9+SUMPRODUCT($A731*$AI$10+$B731*$AI$11+$C731*$AI$12+$D731*$AI$13+$E731*$AI$14+$F731*$AI$15+$G731*$AI$16+$H731*$AI$17+$I731*$AI$18+$J731*$AI$19+$K731*$AI$20+$L731*$AI$21+$M731*$AI$22+$N731*$AI$24)</f>
        <v>-0.92185858450000158</v>
      </c>
      <c r="Q731" s="4">
        <f t="shared" si="265"/>
        <v>0.39777904765497363</v>
      </c>
      <c r="R731" s="4">
        <f t="shared" si="266"/>
        <v>0.79555809530994726</v>
      </c>
      <c r="S731" s="4">
        <f t="shared" si="267"/>
        <v>0.20444190469005274</v>
      </c>
      <c r="T731" s="4">
        <f t="shared" si="268"/>
        <v>-0.68943008157844066</v>
      </c>
      <c r="U731" s="4">
        <f>IF($R731&gt;$X$15,1,0)</f>
        <v>1</v>
      </c>
      <c r="V731" s="4"/>
      <c r="W731" s="4"/>
      <c r="X731" s="4"/>
      <c r="Y731" s="4"/>
      <c r="Z731" s="4"/>
      <c r="AA731" s="4"/>
      <c r="AB731" s="4"/>
      <c r="AC731" s="4"/>
      <c r="AD731" s="4"/>
      <c r="AE731" s="4"/>
      <c r="AF731" s="4"/>
      <c r="AG731" s="4"/>
      <c r="AH731" s="4"/>
      <c r="AI731" s="4"/>
      <c r="AJ731" s="4"/>
    </row>
    <row r="732" spans="1:36" ht="15.75" customHeight="1">
      <c r="A732" s="4">
        <v>0</v>
      </c>
      <c r="B732" s="4">
        <v>51</v>
      </c>
      <c r="C732" s="4">
        <v>2</v>
      </c>
      <c r="D732" s="4">
        <v>0</v>
      </c>
      <c r="E732" s="4">
        <v>0</v>
      </c>
      <c r="F732" s="4">
        <v>1</v>
      </c>
      <c r="G732" s="4">
        <v>0</v>
      </c>
      <c r="H732" s="4">
        <v>1</v>
      </c>
      <c r="I732" s="4">
        <v>283</v>
      </c>
      <c r="J732" s="4">
        <v>152</v>
      </c>
      <c r="K732" s="4">
        <v>99</v>
      </c>
      <c r="L732" s="4">
        <v>31.63</v>
      </c>
      <c r="M732" s="4">
        <v>62</v>
      </c>
      <c r="N732" s="4">
        <v>73</v>
      </c>
      <c r="O732" s="4">
        <v>0</v>
      </c>
      <c r="P732" s="5">
        <f>$AI$9+SUMPRODUCT($A732*$AI$10+$B732*$AI$11+$C732*$AI$12+$D732*$AI$13+$E732*$AI$14+$F732*$AI$15+$G732*$AI$16+$H732*$AI$17+$I732*$AI$18+$J732*$AI$19+$K732*$AI$20+$L732*$AI$21+$M732*$AI$22+$N732*$AI$24)</f>
        <v>-1.6668160493000013</v>
      </c>
      <c r="Q732" s="4">
        <f t="shared" si="265"/>
        <v>0.18884739020992808</v>
      </c>
      <c r="R732" s="4">
        <f t="shared" si="266"/>
        <v>0.37769478041985616</v>
      </c>
      <c r="S732" s="4">
        <f t="shared" si="267"/>
        <v>0.62230521958014384</v>
      </c>
      <c r="T732" s="4">
        <f t="shared" si="268"/>
        <v>-0.20599655635869552</v>
      </c>
      <c r="U732" s="4">
        <f>IF($R732&gt;$X$15,1,0)</f>
        <v>0</v>
      </c>
      <c r="V732" s="4"/>
      <c r="W732" s="4"/>
      <c r="X732" s="4"/>
      <c r="Y732" s="4"/>
      <c r="Z732" s="4"/>
      <c r="AA732" s="4"/>
      <c r="AB732" s="4"/>
      <c r="AC732" s="4"/>
      <c r="AD732" s="4"/>
      <c r="AE732" s="4"/>
      <c r="AF732" s="4"/>
      <c r="AG732" s="4"/>
      <c r="AH732" s="4"/>
      <c r="AI732" s="4"/>
      <c r="AJ732" s="4"/>
    </row>
    <row r="733" spans="1:36" ht="15.75" customHeight="1">
      <c r="A733" s="4">
        <v>1</v>
      </c>
      <c r="B733" s="4">
        <v>57</v>
      </c>
      <c r="C733" s="4">
        <v>1</v>
      </c>
      <c r="D733" s="4">
        <v>0</v>
      </c>
      <c r="E733" s="4">
        <v>0</v>
      </c>
      <c r="F733" s="4">
        <v>0</v>
      </c>
      <c r="G733" s="4">
        <v>0</v>
      </c>
      <c r="H733" s="4">
        <v>1</v>
      </c>
      <c r="I733" s="4">
        <v>241</v>
      </c>
      <c r="J733" s="4">
        <v>163.5</v>
      </c>
      <c r="K733" s="4">
        <v>93</v>
      </c>
      <c r="L733" s="4">
        <v>31.68</v>
      </c>
      <c r="M733" s="4">
        <v>80</v>
      </c>
      <c r="N733" s="4">
        <v>67</v>
      </c>
      <c r="O733" s="4">
        <v>0</v>
      </c>
      <c r="P733" s="5">
        <f>$AI$9+SUMPRODUCT($A733*$AI$10+$B733*$AI$11+$C733*$AI$12+$D733*$AI$13+$E733*$AI$14+$F733*$AI$15+$G733*$AI$16+$H733*$AI$17+$I733*$AI$18+$J733*$AI$19+$K733*$AI$20+$L733*$AI$21+$M733*$AI$22+$N733*$AI$24)</f>
        <v>-0.84331264480000012</v>
      </c>
      <c r="Q733" s="4">
        <f t="shared" si="265"/>
        <v>0.43028278590779484</v>
      </c>
      <c r="R733" s="4">
        <f t="shared" si="266"/>
        <v>0.86056557181558968</v>
      </c>
      <c r="S733" s="4">
        <f t="shared" si="267"/>
        <v>0.13943442818441032</v>
      </c>
      <c r="T733" s="4">
        <f t="shared" si="268"/>
        <v>-0.85562998000816115</v>
      </c>
      <c r="U733" s="4">
        <f>IF($R733&gt;$X$15,1,0)</f>
        <v>1</v>
      </c>
      <c r="V733" s="4"/>
      <c r="W733" s="4"/>
      <c r="X733" s="4"/>
      <c r="Y733" s="4"/>
      <c r="Z733" s="4"/>
      <c r="AA733" s="4"/>
      <c r="AB733" s="4"/>
      <c r="AC733" s="4"/>
      <c r="AD733" s="4"/>
      <c r="AE733" s="4"/>
      <c r="AF733" s="4"/>
      <c r="AG733" s="4"/>
      <c r="AH733" s="4"/>
      <c r="AI733" s="4"/>
      <c r="AJ733" s="4"/>
    </row>
    <row r="734" spans="1:36" ht="15.75" customHeight="1">
      <c r="A734" s="4">
        <v>0</v>
      </c>
      <c r="B734" s="4">
        <v>40</v>
      </c>
      <c r="C734" s="4">
        <v>3</v>
      </c>
      <c r="D734" s="4">
        <v>0</v>
      </c>
      <c r="E734" s="4">
        <v>0</v>
      </c>
      <c r="F734" s="4">
        <v>0</v>
      </c>
      <c r="G734" s="4">
        <v>0</v>
      </c>
      <c r="H734" s="4">
        <v>0</v>
      </c>
      <c r="I734" s="4">
        <v>251</v>
      </c>
      <c r="J734" s="4">
        <v>135</v>
      </c>
      <c r="K734" s="4">
        <v>87</v>
      </c>
      <c r="L734" s="4">
        <v>31.6</v>
      </c>
      <c r="M734" s="4">
        <v>75</v>
      </c>
      <c r="N734" s="4">
        <v>80</v>
      </c>
      <c r="O734" s="4">
        <v>0</v>
      </c>
      <c r="P734" s="5">
        <f>$AI$9+SUMPRODUCT($A734*$AI$10+$B734*$AI$11+$C734*$AI$12+$D734*$AI$13+$E734*$AI$14+$F734*$AI$15+$G734*$AI$16+$H734*$AI$17+$I734*$AI$18+$J734*$AI$19+$K734*$AI$20+$L734*$AI$21+$M734*$AI$22+$N734*$AI$24)</f>
        <v>-3.0878984660000004</v>
      </c>
      <c r="Q734" s="4">
        <f t="shared" si="265"/>
        <v>4.5597678857735587E-2</v>
      </c>
      <c r="R734" s="4">
        <f t="shared" si="266"/>
        <v>9.1195357715471173E-2</v>
      </c>
      <c r="S734" s="4">
        <f t="shared" si="267"/>
        <v>0.90880464228452884</v>
      </c>
      <c r="T734" s="4">
        <f t="shared" si="268"/>
        <v>-4.1529463198411762E-2</v>
      </c>
      <c r="U734" s="4">
        <f>IF($R734&gt;$X$15,1,0)</f>
        <v>0</v>
      </c>
      <c r="V734" s="4"/>
      <c r="W734" s="4"/>
      <c r="X734" s="4"/>
      <c r="Y734" s="4"/>
      <c r="Z734" s="4"/>
      <c r="AA734" s="4"/>
      <c r="AB734" s="4"/>
      <c r="AC734" s="4"/>
      <c r="AD734" s="4"/>
      <c r="AE734" s="4"/>
      <c r="AF734" s="4"/>
      <c r="AG734" s="4"/>
      <c r="AH734" s="4"/>
      <c r="AI734" s="4"/>
      <c r="AJ734" s="4"/>
    </row>
    <row r="735" spans="1:36" ht="15.75" customHeight="1">
      <c r="A735" s="4">
        <v>1</v>
      </c>
      <c r="B735" s="4">
        <v>62</v>
      </c>
      <c r="C735" s="4">
        <v>4</v>
      </c>
      <c r="D735" s="4">
        <v>1</v>
      </c>
      <c r="E735" s="4">
        <v>20</v>
      </c>
      <c r="F735" s="4">
        <v>0</v>
      </c>
      <c r="G735" s="4">
        <v>0</v>
      </c>
      <c r="H735" s="4">
        <v>0</v>
      </c>
      <c r="I735" s="4">
        <v>292</v>
      </c>
      <c r="J735" s="4">
        <v>130</v>
      </c>
      <c r="K735" s="4">
        <v>77.5</v>
      </c>
      <c r="L735" s="4">
        <v>24.75</v>
      </c>
      <c r="M735" s="4">
        <v>72</v>
      </c>
      <c r="N735" s="4">
        <v>72</v>
      </c>
      <c r="O735" s="4">
        <v>0</v>
      </c>
      <c r="P735" s="5">
        <f>$AI$9+SUMPRODUCT($A735*$AI$10+$B735*$AI$11+$C735*$AI$12+$D735*$AI$13+$E735*$AI$14+$F735*$AI$15+$G735*$AI$16+$H735*$AI$17+$I735*$AI$18+$J735*$AI$19+$K735*$AI$20+$L735*$AI$21+$M735*$AI$22+$N735*$AI$24)</f>
        <v>-0.79121351250000149</v>
      </c>
      <c r="Q735" s="4">
        <f t="shared" si="265"/>
        <v>0.45329438298386759</v>
      </c>
      <c r="R735" s="4">
        <f t="shared" si="266"/>
        <v>0.90658876596773519</v>
      </c>
      <c r="S735" s="4">
        <f t="shared" si="267"/>
        <v>9.3411234032264812E-2</v>
      </c>
      <c r="T735" s="4">
        <f t="shared" si="268"/>
        <v>-1.0296008905275829</v>
      </c>
      <c r="U735" s="4">
        <f>IF($R735&gt;$X$15,1,0)</f>
        <v>1</v>
      </c>
      <c r="V735" s="4"/>
      <c r="W735" s="4"/>
      <c r="X735" s="4"/>
      <c r="Y735" s="4"/>
      <c r="Z735" s="4"/>
      <c r="AA735" s="4"/>
      <c r="AB735" s="4"/>
      <c r="AC735" s="4"/>
      <c r="AD735" s="4"/>
      <c r="AE735" s="4"/>
      <c r="AF735" s="4"/>
      <c r="AG735" s="4"/>
      <c r="AH735" s="4"/>
      <c r="AI735" s="4"/>
      <c r="AJ735" s="4"/>
    </row>
    <row r="736" spans="1:36" ht="15.75" customHeight="1">
      <c r="A736" s="4">
        <v>0</v>
      </c>
      <c r="B736" s="4">
        <v>53</v>
      </c>
      <c r="C736" s="4">
        <v>3</v>
      </c>
      <c r="D736" s="4">
        <v>0</v>
      </c>
      <c r="E736" s="4">
        <v>0</v>
      </c>
      <c r="F736" s="4">
        <v>0</v>
      </c>
      <c r="G736" s="4">
        <v>0</v>
      </c>
      <c r="H736" s="4">
        <v>0</v>
      </c>
      <c r="I736" s="4">
        <v>245</v>
      </c>
      <c r="J736" s="4">
        <v>103</v>
      </c>
      <c r="K736" s="4">
        <v>68</v>
      </c>
      <c r="L736" s="4">
        <v>21.8</v>
      </c>
      <c r="M736" s="4">
        <v>60</v>
      </c>
      <c r="N736" s="4">
        <v>63</v>
      </c>
      <c r="O736" s="4">
        <v>0</v>
      </c>
      <c r="P736" s="5">
        <f>$AI$9+SUMPRODUCT($A736*$AI$10+$B736*$AI$11+$C736*$AI$12+$D736*$AI$13+$E736*$AI$14+$F736*$AI$15+$G736*$AI$16+$H736*$AI$17+$I736*$AI$18+$J736*$AI$19+$K736*$AI$20+$L736*$AI$21+$M736*$AI$22+$N736*$AI$24)</f>
        <v>-2.8318661380000005</v>
      </c>
      <c r="Q736" s="4">
        <f t="shared" si="265"/>
        <v>5.8902830232114914E-2</v>
      </c>
      <c r="R736" s="4">
        <f t="shared" si="266"/>
        <v>0.11780566046422983</v>
      </c>
      <c r="S736" s="4">
        <f t="shared" si="267"/>
        <v>0.8821943395357702</v>
      </c>
      <c r="T736" s="4">
        <f t="shared" si="268"/>
        <v>-5.443573313238665E-2</v>
      </c>
      <c r="U736" s="4">
        <f>IF($R736&gt;$X$15,1,0)</f>
        <v>0</v>
      </c>
      <c r="V736" s="4"/>
      <c r="W736" s="4"/>
      <c r="X736" s="4"/>
      <c r="Y736" s="4"/>
      <c r="Z736" s="4"/>
      <c r="AA736" s="4"/>
      <c r="AB736" s="4"/>
      <c r="AC736" s="4"/>
      <c r="AD736" s="4"/>
      <c r="AE736" s="4"/>
      <c r="AF736" s="4"/>
      <c r="AG736" s="4"/>
      <c r="AH736" s="4"/>
      <c r="AI736" s="4"/>
      <c r="AJ736" s="4"/>
    </row>
    <row r="737" spans="1:36" ht="15.75" customHeight="1">
      <c r="A737" s="4">
        <v>0</v>
      </c>
      <c r="B737" s="4">
        <v>37</v>
      </c>
      <c r="C737" s="4">
        <v>1</v>
      </c>
      <c r="D737" s="4">
        <v>1</v>
      </c>
      <c r="E737" s="4">
        <v>20</v>
      </c>
      <c r="F737" s="4">
        <v>0</v>
      </c>
      <c r="G737" s="4">
        <v>0</v>
      </c>
      <c r="H737" s="4">
        <v>0</v>
      </c>
      <c r="I737" s="4">
        <v>168</v>
      </c>
      <c r="J737" s="4">
        <v>117</v>
      </c>
      <c r="K737" s="4">
        <v>74</v>
      </c>
      <c r="L737" s="4">
        <v>21.51</v>
      </c>
      <c r="M737" s="4">
        <v>67</v>
      </c>
      <c r="N737" s="4">
        <v>77</v>
      </c>
      <c r="O737" s="4">
        <v>0</v>
      </c>
      <c r="P737" s="5">
        <f>$AI$9+SUMPRODUCT($A737*$AI$10+$B737*$AI$11+$C737*$AI$12+$D737*$AI$13+$E737*$AI$14+$F737*$AI$15+$G737*$AI$16+$H737*$AI$17+$I737*$AI$18+$J737*$AI$19+$K737*$AI$20+$L737*$AI$21+$M737*$AI$22+$N737*$AI$24)</f>
        <v>-3.2338618661000007</v>
      </c>
      <c r="Q737" s="4">
        <f t="shared" si="265"/>
        <v>3.9405027625930095E-2</v>
      </c>
      <c r="R737" s="4">
        <f t="shared" si="266"/>
        <v>7.8810055251860189E-2</v>
      </c>
      <c r="S737" s="4">
        <f t="shared" si="267"/>
        <v>0.92118994474813976</v>
      </c>
      <c r="T737" s="4">
        <f t="shared" si="268"/>
        <v>-3.5650811224774176E-2</v>
      </c>
      <c r="U737" s="4">
        <f>IF($R737&gt;$X$15,1,0)</f>
        <v>0</v>
      </c>
      <c r="V737" s="4"/>
      <c r="W737" s="4"/>
      <c r="X737" s="4"/>
      <c r="Y737" s="4"/>
      <c r="Z737" s="4"/>
      <c r="AA737" s="4"/>
      <c r="AB737" s="4"/>
      <c r="AC737" s="4"/>
      <c r="AD737" s="4"/>
      <c r="AE737" s="4"/>
      <c r="AF737" s="4"/>
      <c r="AG737" s="4"/>
      <c r="AH737" s="4"/>
      <c r="AI737" s="4"/>
      <c r="AJ737" s="4"/>
    </row>
    <row r="738" spans="1:36" ht="15.75" customHeight="1">
      <c r="A738" s="4">
        <v>0</v>
      </c>
      <c r="B738" s="4">
        <v>48</v>
      </c>
      <c r="C738" s="4">
        <v>3</v>
      </c>
      <c r="D738" s="4">
        <v>0</v>
      </c>
      <c r="E738" s="4">
        <v>0</v>
      </c>
      <c r="F738" s="4">
        <v>0</v>
      </c>
      <c r="G738" s="4">
        <v>0</v>
      </c>
      <c r="H738" s="4">
        <v>0</v>
      </c>
      <c r="I738" s="4">
        <v>197</v>
      </c>
      <c r="J738" s="4">
        <v>107</v>
      </c>
      <c r="K738" s="4">
        <v>73</v>
      </c>
      <c r="L738" s="4">
        <v>19.78</v>
      </c>
      <c r="M738" s="4">
        <v>63</v>
      </c>
      <c r="N738" s="4">
        <v>76</v>
      </c>
      <c r="O738" s="4">
        <v>0</v>
      </c>
      <c r="P738" s="5">
        <f>$AI$9+SUMPRODUCT($A738*$AI$10+$B738*$AI$11+$C738*$AI$12+$D738*$AI$13+$E738*$AI$14+$F738*$AI$15+$G738*$AI$16+$H738*$AI$17+$I738*$AI$18+$J738*$AI$19+$K738*$AI$20+$L738*$AI$21+$M738*$AI$22+$N738*$AI$24)</f>
        <v>-3.1483196458000009</v>
      </c>
      <c r="Q738" s="4">
        <f t="shared" si="265"/>
        <v>4.292419415072414E-2</v>
      </c>
      <c r="R738" s="4">
        <f t="shared" si="266"/>
        <v>8.5848388301448281E-2</v>
      </c>
      <c r="S738" s="4">
        <f t="shared" si="267"/>
        <v>0.91415161169855175</v>
      </c>
      <c r="T738" s="4">
        <f t="shared" si="268"/>
        <v>-3.8981770717306866E-2</v>
      </c>
      <c r="U738" s="4">
        <f>IF($R738&gt;$X$15,1,0)</f>
        <v>0</v>
      </c>
      <c r="V738" s="4"/>
      <c r="W738" s="4"/>
      <c r="X738" s="4"/>
      <c r="Y738" s="4"/>
      <c r="Z738" s="4"/>
      <c r="AA738" s="4"/>
      <c r="AB738" s="4"/>
      <c r="AC738" s="4"/>
      <c r="AD738" s="4"/>
      <c r="AE738" s="4"/>
      <c r="AF738" s="4"/>
      <c r="AG738" s="4"/>
      <c r="AH738" s="4"/>
      <c r="AI738" s="4"/>
      <c r="AJ738" s="4"/>
    </row>
    <row r="739" spans="1:36" ht="15.75" customHeight="1">
      <c r="A739" s="4">
        <v>0</v>
      </c>
      <c r="B739" s="4">
        <v>40</v>
      </c>
      <c r="C739" s="4">
        <v>3</v>
      </c>
      <c r="D739" s="4">
        <v>0</v>
      </c>
      <c r="E739" s="4">
        <v>0</v>
      </c>
      <c r="F739" s="4">
        <v>0</v>
      </c>
      <c r="G739" s="4">
        <v>0</v>
      </c>
      <c r="H739" s="4">
        <v>0</v>
      </c>
      <c r="I739" s="4">
        <v>152</v>
      </c>
      <c r="J739" s="4">
        <v>122</v>
      </c>
      <c r="K739" s="4">
        <v>78</v>
      </c>
      <c r="L739" s="4">
        <v>18.920000000000002</v>
      </c>
      <c r="M739" s="4">
        <v>65</v>
      </c>
      <c r="N739" s="4">
        <v>80</v>
      </c>
      <c r="O739" s="4">
        <v>0</v>
      </c>
      <c r="P739" s="5">
        <f>$AI$9+SUMPRODUCT($A739*$AI$10+$B739*$AI$11+$C739*$AI$12+$D739*$AI$13+$E739*$AI$14+$F739*$AI$15+$G739*$AI$16+$H739*$AI$17+$I739*$AI$18+$J739*$AI$19+$K739*$AI$20+$L739*$AI$21+$M739*$AI$22+$N739*$AI$24)</f>
        <v>-3.5335442011999998</v>
      </c>
      <c r="Q739" s="4">
        <f t="shared" si="265"/>
        <v>2.9201237186639407E-2</v>
      </c>
      <c r="R739" s="4">
        <f t="shared" si="266"/>
        <v>5.8402474373278813E-2</v>
      </c>
      <c r="S739" s="4">
        <f t="shared" si="267"/>
        <v>0.94159752562672117</v>
      </c>
      <c r="T739" s="4">
        <f t="shared" si="268"/>
        <v>-2.6134691422133538E-2</v>
      </c>
      <c r="U739" s="4">
        <f>IF($R739&gt;$X$15,1,0)</f>
        <v>0</v>
      </c>
      <c r="V739" s="4"/>
      <c r="W739" s="4"/>
      <c r="X739" s="4"/>
      <c r="Y739" s="4"/>
      <c r="Z739" s="4"/>
      <c r="AA739" s="4"/>
      <c r="AB739" s="4"/>
      <c r="AC739" s="4"/>
      <c r="AD739" s="4"/>
      <c r="AE739" s="4"/>
      <c r="AF739" s="4"/>
      <c r="AG739" s="4"/>
      <c r="AH739" s="4"/>
      <c r="AI739" s="4"/>
      <c r="AJ739" s="4"/>
    </row>
    <row r="740" spans="1:36" ht="15.75" customHeight="1">
      <c r="A740" s="4">
        <v>0</v>
      </c>
      <c r="B740" s="4">
        <v>51</v>
      </c>
      <c r="C740" s="4">
        <v>1</v>
      </c>
      <c r="D740" s="4">
        <v>0</v>
      </c>
      <c r="E740" s="4">
        <v>0</v>
      </c>
      <c r="F740" s="4">
        <v>0</v>
      </c>
      <c r="G740" s="4">
        <v>0</v>
      </c>
      <c r="H740" s="4">
        <v>1</v>
      </c>
      <c r="I740" s="4">
        <v>225</v>
      </c>
      <c r="J740" s="4">
        <v>155</v>
      </c>
      <c r="K740" s="4">
        <v>92.5</v>
      </c>
      <c r="L740" s="4">
        <v>23.84</v>
      </c>
      <c r="M740" s="4">
        <v>72</v>
      </c>
      <c r="N740" s="4">
        <v>63</v>
      </c>
      <c r="O740" s="4">
        <v>0</v>
      </c>
      <c r="P740" s="5">
        <f>$AI$9+SUMPRODUCT($A740*$AI$10+$B740*$AI$11+$C740*$AI$12+$D740*$AI$13+$E740*$AI$14+$F740*$AI$15+$G740*$AI$16+$H740*$AI$17+$I740*$AI$18+$J740*$AI$19+$K740*$AI$20+$L740*$AI$21+$M740*$AI$22+$N740*$AI$24)</f>
        <v>-2.0014534424000017</v>
      </c>
      <c r="Q740" s="4">
        <f t="shared" si="265"/>
        <v>0.1351387240760519</v>
      </c>
      <c r="R740" s="4">
        <f t="shared" si="266"/>
        <v>0.27027744815210381</v>
      </c>
      <c r="S740" s="4">
        <f t="shared" si="267"/>
        <v>0.72972255184789625</v>
      </c>
      <c r="T740" s="4">
        <f t="shared" si="268"/>
        <v>-0.13684223180440527</v>
      </c>
      <c r="U740" s="4">
        <f>IF($R740&gt;$X$15,1,0)</f>
        <v>0</v>
      </c>
      <c r="V740" s="4"/>
      <c r="W740" s="4"/>
      <c r="X740" s="4"/>
      <c r="Y740" s="4"/>
      <c r="Z740" s="4"/>
      <c r="AA740" s="4"/>
      <c r="AB740" s="4"/>
      <c r="AC740" s="4"/>
      <c r="AD740" s="4"/>
      <c r="AE740" s="4"/>
      <c r="AF740" s="4"/>
      <c r="AG740" s="4"/>
      <c r="AH740" s="4"/>
      <c r="AI740" s="4"/>
      <c r="AJ740" s="4"/>
    </row>
    <row r="741" spans="1:36" ht="15.75" customHeight="1">
      <c r="A741" s="4">
        <v>0</v>
      </c>
      <c r="B741" s="4">
        <v>48</v>
      </c>
      <c r="C741" s="4">
        <v>1</v>
      </c>
      <c r="D741" s="4">
        <v>1</v>
      </c>
      <c r="E741" s="4">
        <v>5</v>
      </c>
      <c r="F741" s="4">
        <v>0</v>
      </c>
      <c r="G741" s="4">
        <v>0</v>
      </c>
      <c r="H741" s="4">
        <v>0</v>
      </c>
      <c r="I741" s="4">
        <v>296</v>
      </c>
      <c r="J741" s="4">
        <v>117</v>
      </c>
      <c r="K741" s="4">
        <v>73</v>
      </c>
      <c r="L741" s="4">
        <v>24.59</v>
      </c>
      <c r="M741" s="4">
        <v>70</v>
      </c>
      <c r="N741" s="4">
        <v>78</v>
      </c>
      <c r="O741" s="4">
        <v>0</v>
      </c>
      <c r="P741" s="5">
        <f>$AI$9+SUMPRODUCT($A741*$AI$10+$B741*$AI$11+$C741*$AI$12+$D741*$AI$13+$E741*$AI$14+$F741*$AI$15+$G741*$AI$16+$H741*$AI$17+$I741*$AI$18+$J741*$AI$19+$K741*$AI$20+$L741*$AI$21+$M741*$AI$22+$N741*$AI$24)</f>
        <v>-2.4844062149000008</v>
      </c>
      <c r="Q741" s="4">
        <f t="shared" si="265"/>
        <v>8.3375046677202372E-2</v>
      </c>
      <c r="R741" s="4">
        <f t="shared" si="266"/>
        <v>0.16675009335440474</v>
      </c>
      <c r="S741" s="4">
        <f t="shared" si="267"/>
        <v>0.83324990664559528</v>
      </c>
      <c r="T741" s="4">
        <f t="shared" si="268"/>
        <v>-7.9224726324264139E-2</v>
      </c>
      <c r="U741" s="4">
        <f>IF($R741&gt;$X$15,1,0)</f>
        <v>0</v>
      </c>
      <c r="V741" s="4"/>
      <c r="W741" s="4"/>
      <c r="X741" s="4"/>
      <c r="Y741" s="4"/>
      <c r="Z741" s="4"/>
      <c r="AA741" s="4"/>
      <c r="AB741" s="4"/>
      <c r="AC741" s="4"/>
      <c r="AD741" s="4"/>
      <c r="AE741" s="4"/>
      <c r="AF741" s="4"/>
      <c r="AG741" s="4"/>
      <c r="AH741" s="4"/>
      <c r="AI741" s="4"/>
      <c r="AJ741" s="4"/>
    </row>
    <row r="742" spans="1:36" ht="15.75" customHeight="1">
      <c r="A742" s="4">
        <v>1</v>
      </c>
      <c r="B742" s="4">
        <v>64</v>
      </c>
      <c r="C742" s="4">
        <v>1</v>
      </c>
      <c r="D742" s="4">
        <v>1</v>
      </c>
      <c r="E742" s="4">
        <v>8</v>
      </c>
      <c r="F742" s="4">
        <v>0</v>
      </c>
      <c r="G742" s="4">
        <v>0</v>
      </c>
      <c r="H742" s="4">
        <v>0</v>
      </c>
      <c r="I742" s="4">
        <v>211</v>
      </c>
      <c r="J742" s="4">
        <v>120</v>
      </c>
      <c r="K742" s="4">
        <v>75</v>
      </c>
      <c r="L742" s="4">
        <v>18.7</v>
      </c>
      <c r="M742" s="4">
        <v>52</v>
      </c>
      <c r="N742" s="4">
        <v>61</v>
      </c>
      <c r="O742" s="4">
        <v>0</v>
      </c>
      <c r="P742" s="5">
        <f>$AI$9+SUMPRODUCT($A742*$AI$10+$B742*$AI$11+$C742*$AI$12+$D742*$AI$13+$E742*$AI$14+$F742*$AI$15+$G742*$AI$16+$H742*$AI$17+$I742*$AI$18+$J742*$AI$19+$K742*$AI$20+$L742*$AI$21+$M742*$AI$22+$N742*$AI$24)</f>
        <v>-1.1246257770000012</v>
      </c>
      <c r="Q742" s="4">
        <f t="shared" si="265"/>
        <v>0.32477398251410655</v>
      </c>
      <c r="R742" s="4">
        <f t="shared" si="266"/>
        <v>0.6495479650282131</v>
      </c>
      <c r="S742" s="4">
        <f t="shared" si="267"/>
        <v>0.3504520349717869</v>
      </c>
      <c r="T742" s="4">
        <f t="shared" si="268"/>
        <v>-0.45537141385292379</v>
      </c>
      <c r="U742" s="4">
        <f>IF($R742&gt;$X$15,1,0)</f>
        <v>1</v>
      </c>
      <c r="V742" s="4"/>
      <c r="W742" s="4"/>
      <c r="X742" s="4"/>
      <c r="Y742" s="4"/>
      <c r="Z742" s="4"/>
      <c r="AA742" s="4"/>
      <c r="AB742" s="4"/>
      <c r="AC742" s="4"/>
      <c r="AD742" s="4"/>
      <c r="AE742" s="4"/>
      <c r="AF742" s="4"/>
      <c r="AG742" s="4"/>
      <c r="AH742" s="4"/>
      <c r="AI742" s="4"/>
      <c r="AJ742" s="4"/>
    </row>
    <row r="743" spans="1:36" ht="15.75" customHeight="1">
      <c r="A743" s="4">
        <v>1</v>
      </c>
      <c r="B743" s="4">
        <v>44</v>
      </c>
      <c r="C743" s="4">
        <v>1</v>
      </c>
      <c r="D743" s="4">
        <v>1</v>
      </c>
      <c r="E743" s="4">
        <v>30</v>
      </c>
      <c r="F743" s="4">
        <v>0</v>
      </c>
      <c r="G743" s="4">
        <v>0</v>
      </c>
      <c r="H743" s="4">
        <v>0</v>
      </c>
      <c r="I743" s="4">
        <v>334</v>
      </c>
      <c r="J743" s="4">
        <v>131</v>
      </c>
      <c r="K743" s="4">
        <v>74</v>
      </c>
      <c r="L743" s="4">
        <v>28.82</v>
      </c>
      <c r="M743" s="4">
        <v>80</v>
      </c>
      <c r="N743" s="4">
        <v>77</v>
      </c>
      <c r="O743" s="4">
        <v>1</v>
      </c>
      <c r="P743" s="5">
        <f>$AI$9+SUMPRODUCT($A743*$AI$10+$B743*$AI$11+$C743*$AI$12+$D743*$AI$13+$E743*$AI$14+$F743*$AI$15+$G743*$AI$16+$H743*$AI$17+$I743*$AI$18+$J743*$AI$19+$K743*$AI$20+$L743*$AI$21+$M743*$AI$22+$N743*$AI$24)</f>
        <v>-1.4463510802000004</v>
      </c>
      <c r="Q743" s="4">
        <f t="shared" si="265"/>
        <v>0.23542777977026222</v>
      </c>
      <c r="R743" s="4">
        <f t="shared" si="266"/>
        <v>0.47085555954052444</v>
      </c>
      <c r="S743" s="4">
        <f t="shared" si="267"/>
        <v>0.47085555954052444</v>
      </c>
      <c r="T743" s="4">
        <f t="shared" si="268"/>
        <v>-0.32711229736168662</v>
      </c>
      <c r="U743" s="4">
        <f>IF($R743&gt;$X$15,1,0)</f>
        <v>1</v>
      </c>
      <c r="V743" s="4"/>
      <c r="W743" s="4"/>
      <c r="X743" s="4"/>
      <c r="Y743" s="4"/>
      <c r="Z743" s="4"/>
      <c r="AA743" s="4"/>
      <c r="AB743" s="4"/>
      <c r="AC743" s="4"/>
      <c r="AD743" s="4"/>
      <c r="AE743" s="4"/>
      <c r="AF743" s="4"/>
      <c r="AG743" s="4"/>
      <c r="AH743" s="4"/>
      <c r="AI743" s="4"/>
      <c r="AJ743" s="4"/>
    </row>
    <row r="744" spans="1:36" ht="15.75" customHeight="1">
      <c r="A744" s="4">
        <v>0</v>
      </c>
      <c r="B744" s="4">
        <v>64</v>
      </c>
      <c r="C744" s="4">
        <v>1</v>
      </c>
      <c r="D744" s="4">
        <v>0</v>
      </c>
      <c r="E744" s="4">
        <v>0</v>
      </c>
      <c r="F744" s="4">
        <v>0</v>
      </c>
      <c r="G744" s="4">
        <v>0</v>
      </c>
      <c r="H744" s="4">
        <v>1</v>
      </c>
      <c r="I744" s="4">
        <v>241</v>
      </c>
      <c r="J744" s="4">
        <v>144</v>
      </c>
      <c r="K744" s="4">
        <v>84</v>
      </c>
      <c r="L744" s="4">
        <v>30.93</v>
      </c>
      <c r="M744" s="4">
        <v>80</v>
      </c>
      <c r="N744" s="4">
        <v>66</v>
      </c>
      <c r="O744" s="4">
        <v>0</v>
      </c>
      <c r="P744" s="5">
        <f>$AI$9+SUMPRODUCT($A744*$AI$10+$B744*$AI$11+$C744*$AI$12+$D744*$AI$13+$E744*$AI$14+$F744*$AI$15+$G744*$AI$16+$H744*$AI$17+$I744*$AI$18+$J744*$AI$19+$K744*$AI$20+$L744*$AI$21+$M744*$AI$22+$N744*$AI$24)</f>
        <v>-1.2297750823000007</v>
      </c>
      <c r="Q744" s="4">
        <f t="shared" si="265"/>
        <v>0.29235832684895691</v>
      </c>
      <c r="R744" s="4">
        <f t="shared" si="266"/>
        <v>0.58471665369791381</v>
      </c>
      <c r="S744" s="4">
        <f t="shared" si="267"/>
        <v>0.41528334630208619</v>
      </c>
      <c r="T744" s="4">
        <f t="shared" si="268"/>
        <v>-0.38165548462363114</v>
      </c>
      <c r="U744" s="4">
        <f>IF($R744&gt;$X$15,1,0)</f>
        <v>1</v>
      </c>
      <c r="V744" s="4"/>
      <c r="W744" s="4"/>
      <c r="X744" s="4"/>
      <c r="Y744" s="4"/>
      <c r="Z744" s="4"/>
      <c r="AA744" s="4"/>
      <c r="AB744" s="4"/>
      <c r="AC744" s="4"/>
      <c r="AD744" s="4"/>
      <c r="AE744" s="4"/>
      <c r="AF744" s="4"/>
      <c r="AG744" s="4"/>
      <c r="AH744" s="4"/>
      <c r="AI744" s="4"/>
      <c r="AJ744" s="4"/>
    </row>
    <row r="745" spans="1:36" ht="15.75" customHeight="1">
      <c r="A745" s="4">
        <v>1</v>
      </c>
      <c r="B745" s="4">
        <v>41</v>
      </c>
      <c r="C745" s="4">
        <v>2</v>
      </c>
      <c r="D745" s="4">
        <v>1</v>
      </c>
      <c r="E745" s="4">
        <v>20</v>
      </c>
      <c r="F745" s="4">
        <v>0</v>
      </c>
      <c r="G745" s="4">
        <v>0</v>
      </c>
      <c r="H745" s="4">
        <v>1</v>
      </c>
      <c r="I745" s="4">
        <v>196</v>
      </c>
      <c r="J745" s="4">
        <v>147.5</v>
      </c>
      <c r="K745" s="4">
        <v>92.5</v>
      </c>
      <c r="L745" s="4">
        <v>22.72</v>
      </c>
      <c r="M745" s="4">
        <v>75</v>
      </c>
      <c r="N745" s="4">
        <v>71</v>
      </c>
      <c r="O745" s="4">
        <v>0</v>
      </c>
      <c r="P745" s="5">
        <f>$AI$9+SUMPRODUCT($A745*$AI$10+$B745*$AI$11+$C745*$AI$12+$D745*$AI$13+$E745*$AI$14+$F745*$AI$15+$G745*$AI$16+$H745*$AI$17+$I745*$AI$18+$J745*$AI$19+$K745*$AI$20+$L745*$AI$21+$M745*$AI$22+$N745*$AI$24)</f>
        <v>-1.8408416092000008</v>
      </c>
      <c r="Q745" s="4">
        <f t="shared" si="265"/>
        <v>0.15868382012988455</v>
      </c>
      <c r="R745" s="4">
        <f t="shared" si="266"/>
        <v>0.3173676402597691</v>
      </c>
      <c r="S745" s="4">
        <f t="shared" si="267"/>
        <v>0.68263235974023084</v>
      </c>
      <c r="T745" s="4">
        <f t="shared" si="268"/>
        <v>-0.16581312812372831</v>
      </c>
      <c r="U745" s="4">
        <f>IF($R745&gt;$X$15,1,0)</f>
        <v>0</v>
      </c>
      <c r="V745" s="4"/>
      <c r="W745" s="4"/>
      <c r="X745" s="4"/>
      <c r="Y745" s="4"/>
      <c r="Z745" s="4"/>
      <c r="AA745" s="4"/>
      <c r="AB745" s="4"/>
      <c r="AC745" s="4"/>
      <c r="AD745" s="4"/>
      <c r="AE745" s="4"/>
      <c r="AF745" s="4"/>
      <c r="AG745" s="4"/>
      <c r="AH745" s="4"/>
      <c r="AI745" s="4"/>
      <c r="AJ745" s="4"/>
    </row>
    <row r="746" spans="1:36" ht="15.75" hidden="1" customHeight="1">
      <c r="A746" s="4">
        <v>1</v>
      </c>
      <c r="B746" s="4">
        <v>48</v>
      </c>
      <c r="C746" s="3" t="s">
        <v>56</v>
      </c>
      <c r="D746" s="4">
        <v>0</v>
      </c>
      <c r="E746" s="4">
        <v>0</v>
      </c>
      <c r="F746" s="4">
        <v>0</v>
      </c>
      <c r="G746" s="4">
        <v>0</v>
      </c>
      <c r="H746" s="4">
        <v>0</v>
      </c>
      <c r="I746" s="4">
        <v>222</v>
      </c>
      <c r="J746" s="4">
        <v>113</v>
      </c>
      <c r="K746" s="4">
        <v>71.5</v>
      </c>
      <c r="L746" s="4">
        <v>30.5</v>
      </c>
      <c r="M746" s="4">
        <v>78</v>
      </c>
      <c r="N746" s="4">
        <v>80</v>
      </c>
      <c r="O746" s="4">
        <v>0</v>
      </c>
      <c r="P746" s="4" t="e">
        <f>$AI$9+SUMPRODUCT($A746*$AI$10+$B746*$AI$11+$C746*$AI$12+$D746*$AI$13+$E746*$AI$14+$F746*$AI$15+$G746*$AI$16+$H746*$AI$17+$I746*$AI$18+$J746*$AI$19+$K746*$AI$20+$L746*$AI$21+$M746*$AI$22+$N746*$AI$24)</f>
        <v>#VALUE!</v>
      </c>
      <c r="Q746" s="4" t="e">
        <f t="shared" si="265"/>
        <v>#VALUE!</v>
      </c>
      <c r="R746" s="4" t="e">
        <f t="shared" si="266"/>
        <v>#VALUE!</v>
      </c>
      <c r="S746" s="4" t="e">
        <f t="shared" si="267"/>
        <v>#VALUE!</v>
      </c>
      <c r="T746" s="4" t="e">
        <f t="shared" si="268"/>
        <v>#VALUE!</v>
      </c>
      <c r="U746" s="4" t="e">
        <f t="shared" si="269"/>
        <v>#VALUE!</v>
      </c>
      <c r="V746" s="4"/>
      <c r="W746" s="4"/>
      <c r="X746" s="4"/>
      <c r="Y746" s="4"/>
      <c r="Z746" s="4"/>
      <c r="AA746" s="4"/>
      <c r="AB746" s="4"/>
      <c r="AC746" s="4"/>
      <c r="AD746" s="4"/>
      <c r="AE746" s="4"/>
      <c r="AF746" s="4"/>
      <c r="AG746" s="4"/>
      <c r="AH746" s="4"/>
      <c r="AI746" s="4"/>
      <c r="AJ746" s="4"/>
    </row>
    <row r="747" spans="1:36" ht="15.75" customHeight="1">
      <c r="A747" s="4">
        <v>1</v>
      </c>
      <c r="B747" s="4">
        <v>49</v>
      </c>
      <c r="C747" s="4">
        <v>4</v>
      </c>
      <c r="D747" s="4">
        <v>0</v>
      </c>
      <c r="E747" s="4">
        <v>0</v>
      </c>
      <c r="F747" s="4">
        <v>1</v>
      </c>
      <c r="G747" s="4">
        <v>0</v>
      </c>
      <c r="H747" s="4">
        <v>1</v>
      </c>
      <c r="I747" s="4">
        <v>215</v>
      </c>
      <c r="J747" s="4">
        <v>183</v>
      </c>
      <c r="K747" s="4">
        <v>114.5</v>
      </c>
      <c r="L747" s="4">
        <v>29.25</v>
      </c>
      <c r="M747" s="4">
        <v>85</v>
      </c>
      <c r="N747" s="4">
        <v>90</v>
      </c>
      <c r="O747" s="4">
        <v>1</v>
      </c>
      <c r="P747" s="5">
        <f>$AI$9+SUMPRODUCT($A747*$AI$10+$B747*$AI$11+$C747*$AI$12+$D747*$AI$13+$E747*$AI$14+$F747*$AI$15+$G747*$AI$16+$H747*$AI$17+$I747*$AI$18+$J747*$AI$19+$K747*$AI$20+$L747*$AI$21+$M747*$AI$22+$N747*$AI$24)</f>
        <v>-1.0449667175000021</v>
      </c>
      <c r="Q747" s="4">
        <f t="shared" si="265"/>
        <v>0.35170352475583561</v>
      </c>
      <c r="R747" s="4">
        <f t="shared" si="266"/>
        <v>0.70340704951167121</v>
      </c>
      <c r="S747" s="4">
        <f t="shared" si="267"/>
        <v>0.70340704951167121</v>
      </c>
      <c r="T747" s="4">
        <f t="shared" si="268"/>
        <v>-0.15279328351882396</v>
      </c>
      <c r="U747" s="4">
        <f>IF($R747&gt;$X$15,1,0)</f>
        <v>1</v>
      </c>
      <c r="V747" s="4"/>
      <c r="W747" s="4"/>
      <c r="X747" s="4"/>
      <c r="Y747" s="4"/>
      <c r="Z747" s="4"/>
      <c r="AA747" s="4"/>
      <c r="AB747" s="4"/>
      <c r="AC747" s="4"/>
      <c r="AD747" s="4"/>
      <c r="AE747" s="4"/>
      <c r="AF747" s="4"/>
      <c r="AG747" s="4"/>
      <c r="AH747" s="4"/>
      <c r="AI747" s="4"/>
      <c r="AJ747" s="4"/>
    </row>
    <row r="748" spans="1:36" ht="15.75" customHeight="1">
      <c r="A748" s="4">
        <v>1</v>
      </c>
      <c r="B748" s="4">
        <v>39</v>
      </c>
      <c r="C748" s="4">
        <v>2</v>
      </c>
      <c r="D748" s="4">
        <v>1</v>
      </c>
      <c r="E748" s="4">
        <v>20</v>
      </c>
      <c r="F748" s="4">
        <v>0</v>
      </c>
      <c r="G748" s="4">
        <v>0</v>
      </c>
      <c r="H748" s="4">
        <v>0</v>
      </c>
      <c r="I748" s="4">
        <v>188</v>
      </c>
      <c r="J748" s="4">
        <v>120</v>
      </c>
      <c r="K748" s="4">
        <v>74</v>
      </c>
      <c r="L748" s="4">
        <v>26.48</v>
      </c>
      <c r="M748" s="4">
        <v>65</v>
      </c>
      <c r="N748" s="4">
        <v>80</v>
      </c>
      <c r="O748" s="4">
        <v>0</v>
      </c>
      <c r="P748" s="5">
        <f>$AI$9+SUMPRODUCT($A748*$AI$10+$B748*$AI$11+$C748*$AI$12+$D748*$AI$13+$E748*$AI$14+$F748*$AI$15+$G748*$AI$16+$H748*$AI$17+$I748*$AI$18+$J748*$AI$19+$K748*$AI$20+$L748*$AI$21+$M748*$AI$22+$N748*$AI$24)</f>
        <v>-2.4445579928000001</v>
      </c>
      <c r="Q748" s="4">
        <f t="shared" si="265"/>
        <v>8.6764476950892525E-2</v>
      </c>
      <c r="R748" s="4">
        <f t="shared" si="266"/>
        <v>0.17352895390178505</v>
      </c>
      <c r="S748" s="4">
        <f t="shared" si="267"/>
        <v>0.82647104609821498</v>
      </c>
      <c r="T748" s="4">
        <f t="shared" si="268"/>
        <v>-8.277235653903689E-2</v>
      </c>
      <c r="U748" s="4">
        <f>IF($R748&gt;$X$15,1,0)</f>
        <v>0</v>
      </c>
      <c r="V748" s="4"/>
      <c r="W748" s="4"/>
      <c r="X748" s="4"/>
      <c r="Y748" s="4"/>
      <c r="Z748" s="4"/>
      <c r="AA748" s="4"/>
      <c r="AB748" s="4"/>
      <c r="AC748" s="4"/>
      <c r="AD748" s="4"/>
      <c r="AE748" s="4"/>
      <c r="AF748" s="4"/>
      <c r="AG748" s="4"/>
      <c r="AH748" s="4"/>
      <c r="AI748" s="4"/>
      <c r="AJ748" s="4"/>
    </row>
    <row r="749" spans="1:36" ht="15.75" customHeight="1">
      <c r="A749" s="4">
        <v>0</v>
      </c>
      <c r="B749" s="4">
        <v>61</v>
      </c>
      <c r="C749" s="4">
        <v>1</v>
      </c>
      <c r="D749" s="4">
        <v>1</v>
      </c>
      <c r="E749" s="4">
        <v>6</v>
      </c>
      <c r="F749" s="4">
        <v>0</v>
      </c>
      <c r="G749" s="4">
        <v>0</v>
      </c>
      <c r="H749" s="4">
        <v>1</v>
      </c>
      <c r="I749" s="4">
        <v>290</v>
      </c>
      <c r="J749" s="4">
        <v>178</v>
      </c>
      <c r="K749" s="4">
        <v>91</v>
      </c>
      <c r="L749" s="4">
        <v>28.87</v>
      </c>
      <c r="M749" s="4">
        <v>110</v>
      </c>
      <c r="N749" s="4">
        <v>80</v>
      </c>
      <c r="O749" s="4">
        <v>0</v>
      </c>
      <c r="P749" s="5">
        <f>$AI$9+SUMPRODUCT($A749*$AI$10+$B749*$AI$11+$C749*$AI$12+$D749*$AI$13+$E749*$AI$14+$F749*$AI$15+$G749*$AI$16+$H749*$AI$17+$I749*$AI$18+$J749*$AI$19+$K749*$AI$20+$L749*$AI$21+$M749*$AI$22+$N749*$AI$24)</f>
        <v>-0.64232626570000129</v>
      </c>
      <c r="Q749" s="4">
        <f t="shared" si="265"/>
        <v>0.52606722738212452</v>
      </c>
      <c r="R749" s="4">
        <f t="shared" si="266"/>
        <v>1.052134454764249</v>
      </c>
      <c r="S749" s="4">
        <f t="shared" si="267"/>
        <v>-5.213445476424905E-2</v>
      </c>
      <c r="T749" s="4" t="e">
        <f t="shared" si="268"/>
        <v>#NUM!</v>
      </c>
      <c r="U749" s="4">
        <f>IF($R749&gt;$X$15,1,0)</f>
        <v>1</v>
      </c>
      <c r="V749" s="4"/>
      <c r="W749" s="4"/>
      <c r="X749" s="4"/>
      <c r="Y749" s="4"/>
      <c r="Z749" s="4"/>
      <c r="AA749" s="4"/>
      <c r="AB749" s="4"/>
      <c r="AC749" s="4"/>
      <c r="AD749" s="4"/>
      <c r="AE749" s="4"/>
      <c r="AF749" s="4"/>
      <c r="AG749" s="4"/>
      <c r="AH749" s="4"/>
      <c r="AI749" s="4"/>
      <c r="AJ749" s="4"/>
    </row>
    <row r="750" spans="1:36" ht="15.75" customHeight="1">
      <c r="A750" s="4">
        <v>0</v>
      </c>
      <c r="B750" s="4">
        <v>58</v>
      </c>
      <c r="C750" s="4">
        <v>1</v>
      </c>
      <c r="D750" s="4">
        <v>0</v>
      </c>
      <c r="E750" s="4">
        <v>0</v>
      </c>
      <c r="F750" s="4">
        <v>0</v>
      </c>
      <c r="G750" s="4">
        <v>0</v>
      </c>
      <c r="H750" s="4">
        <v>0</v>
      </c>
      <c r="I750" s="4">
        <v>229</v>
      </c>
      <c r="J750" s="4">
        <v>128</v>
      </c>
      <c r="K750" s="4">
        <v>76</v>
      </c>
      <c r="L750" s="4">
        <v>32.49</v>
      </c>
      <c r="M750" s="4">
        <v>68</v>
      </c>
      <c r="N750" s="4">
        <v>75</v>
      </c>
      <c r="O750" s="4">
        <v>0</v>
      </c>
      <c r="P750" s="5">
        <f>$AI$9+SUMPRODUCT($A750*$AI$10+$B750*$AI$11+$C750*$AI$12+$D750*$AI$13+$E750*$AI$14+$F750*$AI$15+$G750*$AI$16+$H750*$AI$17+$I750*$AI$18+$J750*$AI$19+$K750*$AI$20+$L750*$AI$21+$M750*$AI$22+$N750*$AI$24)</f>
        <v>-1.9713947639000011</v>
      </c>
      <c r="Q750" s="4">
        <f t="shared" si="265"/>
        <v>0.13926248241068795</v>
      </c>
      <c r="R750" s="4">
        <f t="shared" si="266"/>
        <v>0.2785249648213759</v>
      </c>
      <c r="S750" s="4">
        <f t="shared" si="267"/>
        <v>0.7214750351786241</v>
      </c>
      <c r="T750" s="4">
        <f t="shared" si="268"/>
        <v>-0.14177869197415235</v>
      </c>
      <c r="U750" s="4">
        <f>IF($R750&gt;$X$15,1,0)</f>
        <v>0</v>
      </c>
      <c r="V750" s="4"/>
      <c r="W750" s="4"/>
      <c r="X750" s="4"/>
      <c r="Y750" s="4"/>
      <c r="Z750" s="4"/>
      <c r="AA750" s="4"/>
      <c r="AB750" s="4"/>
      <c r="AC750" s="4"/>
      <c r="AD750" s="4"/>
      <c r="AE750" s="4"/>
      <c r="AF750" s="4"/>
      <c r="AG750" s="4"/>
      <c r="AH750" s="4"/>
      <c r="AI750" s="4"/>
      <c r="AJ750" s="4"/>
    </row>
    <row r="751" spans="1:36" ht="15.75" customHeight="1">
      <c r="A751" s="4">
        <v>1</v>
      </c>
      <c r="B751" s="4">
        <v>52</v>
      </c>
      <c r="C751" s="4">
        <v>2</v>
      </c>
      <c r="D751" s="4">
        <v>0</v>
      </c>
      <c r="E751" s="4">
        <v>0</v>
      </c>
      <c r="F751" s="4">
        <v>0</v>
      </c>
      <c r="G751" s="4">
        <v>0</v>
      </c>
      <c r="H751" s="4">
        <v>1</v>
      </c>
      <c r="I751" s="4">
        <v>196</v>
      </c>
      <c r="J751" s="4">
        <v>126</v>
      </c>
      <c r="K751" s="4">
        <v>80</v>
      </c>
      <c r="L751" s="4">
        <v>22.32</v>
      </c>
      <c r="M751" s="4">
        <v>104</v>
      </c>
      <c r="N751" s="4">
        <v>74</v>
      </c>
      <c r="O751" s="4">
        <v>0</v>
      </c>
      <c r="P751" s="5">
        <f>$AI$9+SUMPRODUCT($A751*$AI$10+$B751*$AI$11+$C751*$AI$12+$D751*$AI$13+$E751*$AI$14+$F751*$AI$15+$G751*$AI$16+$H751*$AI$17+$I751*$AI$18+$J751*$AI$19+$K751*$AI$20+$L751*$AI$21+$M751*$AI$22+$N751*$AI$24)</f>
        <v>-1.9261117552</v>
      </c>
      <c r="Q751" s="4">
        <f t="shared" si="265"/>
        <v>0.1457136688427795</v>
      </c>
      <c r="R751" s="4">
        <f t="shared" si="266"/>
        <v>0.29142733768555901</v>
      </c>
      <c r="S751" s="4">
        <f t="shared" si="267"/>
        <v>0.70857266231444105</v>
      </c>
      <c r="T751" s="4">
        <f t="shared" si="268"/>
        <v>-0.14961560734437962</v>
      </c>
      <c r="U751" s="4">
        <f>IF($R751&gt;$X$15,1,0)</f>
        <v>0</v>
      </c>
      <c r="V751" s="4"/>
      <c r="W751" s="4"/>
      <c r="X751" s="4"/>
      <c r="Y751" s="4"/>
      <c r="Z751" s="4"/>
      <c r="AA751" s="4"/>
      <c r="AB751" s="4"/>
      <c r="AC751" s="4"/>
      <c r="AD751" s="4"/>
      <c r="AE751" s="4"/>
      <c r="AF751" s="4"/>
      <c r="AG751" s="4"/>
      <c r="AH751" s="4"/>
      <c r="AI751" s="4"/>
      <c r="AJ751" s="4"/>
    </row>
    <row r="752" spans="1:36" ht="15.75" customHeight="1">
      <c r="A752" s="4">
        <v>0</v>
      </c>
      <c r="B752" s="4">
        <v>48</v>
      </c>
      <c r="C752" s="4">
        <v>4</v>
      </c>
      <c r="D752" s="4">
        <v>1</v>
      </c>
      <c r="E752" s="4">
        <v>3</v>
      </c>
      <c r="F752" s="4">
        <v>0</v>
      </c>
      <c r="G752" s="4">
        <v>0</v>
      </c>
      <c r="H752" s="4">
        <v>0</v>
      </c>
      <c r="I752" s="4">
        <v>249</v>
      </c>
      <c r="J752" s="4">
        <v>132</v>
      </c>
      <c r="K752" s="4">
        <v>78</v>
      </c>
      <c r="L752" s="4">
        <v>23.1</v>
      </c>
      <c r="M752" s="4">
        <v>70</v>
      </c>
      <c r="N752" s="4">
        <v>137</v>
      </c>
      <c r="O752" s="4">
        <v>0</v>
      </c>
      <c r="P752" s="5">
        <f>$AI$9+SUMPRODUCT($A752*$AI$10+$B752*$AI$11+$C752*$AI$12+$D752*$AI$13+$E752*$AI$14+$F752*$AI$15+$G752*$AI$16+$H752*$AI$17+$I752*$AI$18+$J752*$AI$19+$K752*$AI$20+$L752*$AI$21+$M752*$AI$22+$N752*$AI$24)</f>
        <v>-2.1408474610000008</v>
      </c>
      <c r="Q752" s="4">
        <f t="shared" si="265"/>
        <v>0.11755517736819915</v>
      </c>
      <c r="R752" s="4">
        <f t="shared" si="266"/>
        <v>0.2351103547363983</v>
      </c>
      <c r="S752" s="4">
        <f t="shared" si="267"/>
        <v>0.7648896452636017</v>
      </c>
      <c r="T752" s="4">
        <f t="shared" si="268"/>
        <v>-0.11640121832377688</v>
      </c>
      <c r="U752" s="4">
        <f>IF($R752&gt;$X$15,1,0)</f>
        <v>0</v>
      </c>
      <c r="V752" s="4"/>
      <c r="W752" s="4"/>
      <c r="X752" s="4"/>
      <c r="Y752" s="4"/>
      <c r="Z752" s="4"/>
      <c r="AA752" s="4"/>
      <c r="AB752" s="4"/>
      <c r="AC752" s="4"/>
      <c r="AD752" s="4"/>
      <c r="AE752" s="4"/>
      <c r="AF752" s="4"/>
      <c r="AG752" s="4"/>
      <c r="AH752" s="4"/>
      <c r="AI752" s="4"/>
      <c r="AJ752" s="4"/>
    </row>
    <row r="753" spans="1:36" ht="15.75" customHeight="1">
      <c r="A753" s="4">
        <v>0</v>
      </c>
      <c r="B753" s="4">
        <v>45</v>
      </c>
      <c r="C753" s="4">
        <v>3</v>
      </c>
      <c r="D753" s="4">
        <v>1</v>
      </c>
      <c r="E753" s="4">
        <v>15</v>
      </c>
      <c r="F753" s="4">
        <v>0</v>
      </c>
      <c r="G753" s="4">
        <v>0</v>
      </c>
      <c r="H753" s="4">
        <v>0</v>
      </c>
      <c r="I753" s="4">
        <v>210</v>
      </c>
      <c r="J753" s="4">
        <v>127</v>
      </c>
      <c r="K753" s="4">
        <v>76.5</v>
      </c>
      <c r="L753" s="4">
        <v>21.67</v>
      </c>
      <c r="M753" s="4">
        <v>83</v>
      </c>
      <c r="N753" s="4">
        <v>72</v>
      </c>
      <c r="O753" s="4">
        <v>0</v>
      </c>
      <c r="P753" s="5">
        <f>$AI$9+SUMPRODUCT($A753*$AI$10+$B753*$AI$11+$C753*$AI$12+$D753*$AI$13+$E753*$AI$14+$F753*$AI$15+$G753*$AI$16+$H753*$AI$17+$I753*$AI$18+$J753*$AI$19+$K753*$AI$20+$L753*$AI$21+$M753*$AI$22+$N753*$AI$24)</f>
        <v>-2.7569609337000003</v>
      </c>
      <c r="Q753" s="4">
        <f t="shared" si="265"/>
        <v>6.3484408815220481E-2</v>
      </c>
      <c r="R753" s="4">
        <f t="shared" si="266"/>
        <v>0.12696881763044096</v>
      </c>
      <c r="S753" s="4">
        <f t="shared" si="267"/>
        <v>0.87303118236955901</v>
      </c>
      <c r="T753" s="4">
        <f t="shared" si="268"/>
        <v>-5.8970244164784101E-2</v>
      </c>
      <c r="U753" s="4">
        <f>IF($R753&gt;$X$15,1,0)</f>
        <v>0</v>
      </c>
      <c r="V753" s="4"/>
      <c r="W753" s="4"/>
      <c r="X753" s="4"/>
      <c r="Y753" s="4"/>
      <c r="Z753" s="4"/>
      <c r="AA753" s="4"/>
      <c r="AB753" s="4"/>
      <c r="AC753" s="4"/>
      <c r="AD753" s="4"/>
      <c r="AE753" s="4"/>
      <c r="AF753" s="4"/>
      <c r="AG753" s="4"/>
      <c r="AH753" s="4"/>
      <c r="AI753" s="4"/>
      <c r="AJ753" s="4"/>
    </row>
    <row r="754" spans="1:36" ht="15.75" customHeight="1">
      <c r="A754" s="4">
        <v>0</v>
      </c>
      <c r="B754" s="4">
        <v>66</v>
      </c>
      <c r="C754" s="4">
        <v>1</v>
      </c>
      <c r="D754" s="4">
        <v>0</v>
      </c>
      <c r="E754" s="4">
        <v>0</v>
      </c>
      <c r="F754" s="4">
        <v>0</v>
      </c>
      <c r="G754" s="4">
        <v>0</v>
      </c>
      <c r="H754" s="4">
        <v>1</v>
      </c>
      <c r="I754" s="4">
        <v>232</v>
      </c>
      <c r="J754" s="4">
        <v>175</v>
      </c>
      <c r="K754" s="4">
        <v>94</v>
      </c>
      <c r="L754" s="4">
        <v>29.84</v>
      </c>
      <c r="M754" s="4">
        <v>95</v>
      </c>
      <c r="N754" s="4">
        <v>67</v>
      </c>
      <c r="O754" s="4">
        <v>1</v>
      </c>
      <c r="P754" s="5">
        <f>$AI$9+SUMPRODUCT($A754*$AI$10+$B754*$AI$11+$C754*$AI$12+$D754*$AI$13+$E754*$AI$14+$F754*$AI$15+$G754*$AI$16+$H754*$AI$17+$I754*$AI$18+$J754*$AI$19+$K754*$AI$20+$L754*$AI$21+$M754*$AI$22+$N754*$AI$24)</f>
        <v>-0.73656825240000234</v>
      </c>
      <c r="Q754" s="4">
        <f t="shared" si="265"/>
        <v>0.4787540627315231</v>
      </c>
      <c r="R754" s="4">
        <f t="shared" si="266"/>
        <v>0.9575081254630462</v>
      </c>
      <c r="S754" s="4">
        <f t="shared" si="267"/>
        <v>0.9575081254630462</v>
      </c>
      <c r="T754" s="4">
        <f t="shared" si="268"/>
        <v>-1.8857531898461472E-2</v>
      </c>
      <c r="U754" s="4">
        <f>IF($R754&gt;$X$15,1,0)</f>
        <v>1</v>
      </c>
      <c r="V754" s="4"/>
      <c r="W754" s="4"/>
      <c r="X754" s="4"/>
      <c r="Y754" s="4"/>
      <c r="Z754" s="4"/>
      <c r="AA754" s="4"/>
      <c r="AB754" s="4"/>
      <c r="AC754" s="4"/>
      <c r="AD754" s="4"/>
      <c r="AE754" s="4"/>
      <c r="AF754" s="4"/>
      <c r="AG754" s="4"/>
      <c r="AH754" s="4"/>
      <c r="AI754" s="4"/>
      <c r="AJ754" s="4"/>
    </row>
    <row r="755" spans="1:36" ht="15.75" customHeight="1">
      <c r="A755" s="4">
        <v>1</v>
      </c>
      <c r="B755" s="4">
        <v>44</v>
      </c>
      <c r="C755" s="4">
        <v>2</v>
      </c>
      <c r="D755" s="4">
        <v>1</v>
      </c>
      <c r="E755" s="4">
        <v>20</v>
      </c>
      <c r="F755" s="4">
        <v>0</v>
      </c>
      <c r="G755" s="4">
        <v>0</v>
      </c>
      <c r="H755" s="4">
        <v>1</v>
      </c>
      <c r="I755" s="4">
        <v>205</v>
      </c>
      <c r="J755" s="4">
        <v>160</v>
      </c>
      <c r="K755" s="4">
        <v>108</v>
      </c>
      <c r="L755" s="4">
        <v>22.92</v>
      </c>
      <c r="M755" s="4">
        <v>83</v>
      </c>
      <c r="N755" s="4">
        <v>76</v>
      </c>
      <c r="O755" s="4">
        <v>0</v>
      </c>
      <c r="P755" s="5">
        <f>$AI$9+SUMPRODUCT($A755*$AI$10+$B755*$AI$11+$C755*$AI$12+$D755*$AI$13+$E755*$AI$14+$F755*$AI$15+$G755*$AI$16+$H755*$AI$17+$I755*$AI$18+$J755*$AI$19+$K755*$AI$20+$L755*$AI$21+$M755*$AI$22+$N755*$AI$24)</f>
        <v>-1.4894144912000016</v>
      </c>
      <c r="Q755" s="4">
        <f t="shared" si="265"/>
        <v>0.22550465185126622</v>
      </c>
      <c r="R755" s="4">
        <f t="shared" si="266"/>
        <v>0.45100930370253245</v>
      </c>
      <c r="S755" s="4">
        <f t="shared" si="267"/>
        <v>0.54899069629746755</v>
      </c>
      <c r="T755" s="4">
        <f t="shared" si="268"/>
        <v>-0.26043501544227299</v>
      </c>
      <c r="U755" s="4">
        <f>IF($R755&gt;$X$15,1,0)</f>
        <v>1</v>
      </c>
      <c r="V755" s="4"/>
      <c r="W755" s="4"/>
      <c r="X755" s="4"/>
      <c r="Y755" s="4"/>
      <c r="Z755" s="4"/>
      <c r="AA755" s="4"/>
      <c r="AB755" s="4"/>
      <c r="AC755" s="4"/>
      <c r="AD755" s="4"/>
      <c r="AE755" s="4"/>
      <c r="AF755" s="4"/>
      <c r="AG755" s="4"/>
      <c r="AH755" s="4"/>
      <c r="AI755" s="4"/>
      <c r="AJ755" s="4"/>
    </row>
    <row r="756" spans="1:36" ht="15.75" customHeight="1">
      <c r="A756" s="4">
        <v>1</v>
      </c>
      <c r="B756" s="4">
        <v>60</v>
      </c>
      <c r="C756" s="4">
        <v>1</v>
      </c>
      <c r="D756" s="4">
        <v>0</v>
      </c>
      <c r="E756" s="4">
        <v>0</v>
      </c>
      <c r="F756" s="4">
        <v>0</v>
      </c>
      <c r="G756" s="4">
        <v>0</v>
      </c>
      <c r="H756" s="4">
        <v>0</v>
      </c>
      <c r="I756" s="4">
        <v>245</v>
      </c>
      <c r="J756" s="4">
        <v>119</v>
      </c>
      <c r="K756" s="4">
        <v>82</v>
      </c>
      <c r="L756" s="4">
        <v>28.56</v>
      </c>
      <c r="M756" s="4">
        <v>70</v>
      </c>
      <c r="N756" s="4">
        <v>89</v>
      </c>
      <c r="O756" s="4">
        <v>0</v>
      </c>
      <c r="P756" s="5">
        <f>$AI$9+SUMPRODUCT($A756*$AI$10+$B756*$AI$11+$C756*$AI$12+$D756*$AI$13+$E756*$AI$14+$F756*$AI$15+$G756*$AI$16+$H756*$AI$17+$I756*$AI$18+$J756*$AI$19+$K756*$AI$20+$L756*$AI$21+$M756*$AI$22+$N756*$AI$24)</f>
        <v>-1.3458123816000001</v>
      </c>
      <c r="Q756" s="4">
        <f t="shared" si="265"/>
        <v>0.2603281361453606</v>
      </c>
      <c r="R756" s="4">
        <f t="shared" si="266"/>
        <v>0.5206562722907212</v>
      </c>
      <c r="S756" s="4">
        <f t="shared" si="267"/>
        <v>0.4793437277092788</v>
      </c>
      <c r="T756" s="4">
        <f t="shared" si="268"/>
        <v>-0.31935295106952105</v>
      </c>
      <c r="U756" s="4">
        <f>IF($R756&gt;$X$15,1,0)</f>
        <v>1</v>
      </c>
      <c r="V756" s="4"/>
      <c r="W756" s="4"/>
      <c r="X756" s="4"/>
      <c r="Y756" s="4"/>
      <c r="Z756" s="4"/>
      <c r="AA756" s="4"/>
      <c r="AB756" s="4"/>
      <c r="AC756" s="4"/>
      <c r="AD756" s="4"/>
      <c r="AE756" s="4"/>
      <c r="AF756" s="4"/>
      <c r="AG756" s="4"/>
      <c r="AH756" s="4"/>
      <c r="AI756" s="4"/>
      <c r="AJ756" s="4"/>
    </row>
    <row r="757" spans="1:36" ht="15.75" customHeight="1">
      <c r="A757" s="4">
        <v>1</v>
      </c>
      <c r="B757" s="4">
        <v>42</v>
      </c>
      <c r="C757" s="4">
        <v>2</v>
      </c>
      <c r="D757" s="4">
        <v>0</v>
      </c>
      <c r="E757" s="4">
        <v>0</v>
      </c>
      <c r="F757" s="4">
        <v>0</v>
      </c>
      <c r="G757" s="4">
        <v>0</v>
      </c>
      <c r="H757" s="4">
        <v>1</v>
      </c>
      <c r="I757" s="4">
        <v>249</v>
      </c>
      <c r="J757" s="4">
        <v>142.5</v>
      </c>
      <c r="K757" s="4">
        <v>90</v>
      </c>
      <c r="L757" s="4">
        <v>26.14</v>
      </c>
      <c r="M757" s="4">
        <v>59</v>
      </c>
      <c r="N757" s="4">
        <v>82</v>
      </c>
      <c r="O757" s="4">
        <v>0</v>
      </c>
      <c r="P757" s="5">
        <f>$AI$9+SUMPRODUCT($A757*$AI$10+$B757*$AI$11+$C757*$AI$12+$D757*$AI$13+$E757*$AI$14+$F757*$AI$15+$G757*$AI$16+$H757*$AI$17+$I757*$AI$18+$J757*$AI$19+$K757*$AI$20+$L757*$AI$21+$M757*$AI$22+$N757*$AI$24)</f>
        <v>-1.9946216254000007</v>
      </c>
      <c r="Q757" s="4">
        <f t="shared" si="265"/>
        <v>0.13606512801642351</v>
      </c>
      <c r="R757" s="4">
        <f t="shared" si="266"/>
        <v>0.27213025603284702</v>
      </c>
      <c r="S757" s="4">
        <f t="shared" si="267"/>
        <v>0.72786974396715298</v>
      </c>
      <c r="T757" s="4">
        <f t="shared" si="268"/>
        <v>-0.13794633296401979</v>
      </c>
      <c r="U757" s="4">
        <f>IF($R757&gt;$X$15,1,0)</f>
        <v>0</v>
      </c>
      <c r="V757" s="4"/>
      <c r="W757" s="4"/>
      <c r="X757" s="4"/>
      <c r="Y757" s="4"/>
      <c r="Z757" s="4"/>
      <c r="AA757" s="4"/>
      <c r="AB757" s="4"/>
      <c r="AC757" s="4"/>
      <c r="AD757" s="4"/>
      <c r="AE757" s="4"/>
      <c r="AF757" s="4"/>
      <c r="AG757" s="4"/>
      <c r="AH757" s="4"/>
      <c r="AI757" s="4"/>
      <c r="AJ757" s="4"/>
    </row>
    <row r="758" spans="1:36" ht="15.75" customHeight="1">
      <c r="A758" s="4">
        <v>1</v>
      </c>
      <c r="B758" s="4">
        <v>42</v>
      </c>
      <c r="C758" s="4">
        <v>1</v>
      </c>
      <c r="D758" s="4">
        <v>0</v>
      </c>
      <c r="E758" s="4">
        <v>0</v>
      </c>
      <c r="F758" s="4">
        <v>0</v>
      </c>
      <c r="G758" s="4">
        <v>0</v>
      </c>
      <c r="H758" s="4">
        <v>0</v>
      </c>
      <c r="I758" s="4">
        <v>160</v>
      </c>
      <c r="J758" s="4">
        <v>100</v>
      </c>
      <c r="K758" s="4">
        <v>73</v>
      </c>
      <c r="L758" s="4">
        <v>22.56</v>
      </c>
      <c r="M758" s="4">
        <v>64</v>
      </c>
      <c r="N758" s="4">
        <v>93</v>
      </c>
      <c r="O758" s="4">
        <v>0</v>
      </c>
      <c r="P758" s="5">
        <f>$AI$9+SUMPRODUCT($A758*$AI$10+$B758*$AI$11+$C758*$AI$12+$D758*$AI$13+$E758*$AI$14+$F758*$AI$15+$G758*$AI$16+$H758*$AI$17+$I758*$AI$18+$J758*$AI$19+$K758*$AI$20+$L758*$AI$21+$M758*$AI$22+$N758*$AI$24)</f>
        <v>-2.9328157916000004</v>
      </c>
      <c r="Q758" s="4">
        <f t="shared" si="265"/>
        <v>5.3246894699253179E-2</v>
      </c>
      <c r="R758" s="4">
        <f t="shared" si="266"/>
        <v>0.10649378939850636</v>
      </c>
      <c r="S758" s="4">
        <f t="shared" si="267"/>
        <v>0.8935062106014936</v>
      </c>
      <c r="T758" s="4">
        <f t="shared" si="268"/>
        <v>-4.890242444475669E-2</v>
      </c>
      <c r="U758" s="4">
        <f>IF($R758&gt;$X$15,1,0)</f>
        <v>0</v>
      </c>
      <c r="V758" s="4"/>
      <c r="W758" s="4"/>
      <c r="X758" s="4"/>
      <c r="Y758" s="4"/>
      <c r="Z758" s="4"/>
      <c r="AA758" s="4"/>
      <c r="AB758" s="4"/>
      <c r="AC758" s="4"/>
      <c r="AD758" s="4"/>
      <c r="AE758" s="4"/>
      <c r="AF758" s="4"/>
      <c r="AG758" s="4"/>
      <c r="AH758" s="4"/>
      <c r="AI758" s="4"/>
      <c r="AJ758" s="4"/>
    </row>
    <row r="759" spans="1:36" ht="15.75" customHeight="1">
      <c r="A759" s="4">
        <v>0</v>
      </c>
      <c r="B759" s="4">
        <v>67</v>
      </c>
      <c r="C759" s="4">
        <v>1</v>
      </c>
      <c r="D759" s="4">
        <v>0</v>
      </c>
      <c r="E759" s="4">
        <v>0</v>
      </c>
      <c r="F759" s="4">
        <v>1</v>
      </c>
      <c r="G759" s="4">
        <v>0</v>
      </c>
      <c r="H759" s="4">
        <v>1</v>
      </c>
      <c r="I759" s="4">
        <v>251</v>
      </c>
      <c r="J759" s="4">
        <v>192</v>
      </c>
      <c r="K759" s="4">
        <v>102</v>
      </c>
      <c r="L759" s="4">
        <v>44.09</v>
      </c>
      <c r="M759" s="4">
        <v>55</v>
      </c>
      <c r="N759" s="4">
        <v>62</v>
      </c>
      <c r="O759" s="4">
        <v>0</v>
      </c>
      <c r="P759" s="5">
        <f>$AI$9+SUMPRODUCT($A759*$AI$10+$B759*$AI$11+$C759*$AI$12+$D759*$AI$13+$E759*$AI$14+$F759*$AI$15+$G759*$AI$16+$H759*$AI$17+$I759*$AI$18+$J759*$AI$19+$K759*$AI$20+$L759*$AI$21+$M759*$AI$22+$N759*$AI$24)</f>
        <v>-4.8618629899999988E-2</v>
      </c>
      <c r="Q759" s="4">
        <f t="shared" si="265"/>
        <v>0.95254433236407243</v>
      </c>
      <c r="R759" s="4">
        <f t="shared" si="266"/>
        <v>1.9050886647281449</v>
      </c>
      <c r="S759" s="4">
        <f t="shared" si="267"/>
        <v>-0.90508866472814486</v>
      </c>
      <c r="T759" s="4" t="e">
        <f t="shared" si="268"/>
        <v>#NUM!</v>
      </c>
      <c r="U759" s="4">
        <f>IF($R759&gt;$X$15,1,0)</f>
        <v>1</v>
      </c>
      <c r="V759" s="4"/>
      <c r="W759" s="4"/>
      <c r="X759" s="4"/>
      <c r="Y759" s="4"/>
      <c r="Z759" s="4"/>
      <c r="AA759" s="4"/>
      <c r="AB759" s="4"/>
      <c r="AC759" s="4"/>
      <c r="AD759" s="4"/>
      <c r="AE759" s="4"/>
      <c r="AF759" s="4"/>
      <c r="AG759" s="4"/>
      <c r="AH759" s="4"/>
      <c r="AI759" s="4"/>
      <c r="AJ759" s="4"/>
    </row>
    <row r="760" spans="1:36" ht="15.75" customHeight="1">
      <c r="A760" s="4">
        <v>0</v>
      </c>
      <c r="B760" s="4">
        <v>63</v>
      </c>
      <c r="C760" s="4">
        <v>2</v>
      </c>
      <c r="D760" s="4">
        <v>0</v>
      </c>
      <c r="E760" s="4">
        <v>0</v>
      </c>
      <c r="F760" s="4">
        <v>0</v>
      </c>
      <c r="G760" s="4">
        <v>0</v>
      </c>
      <c r="H760" s="4">
        <v>0</v>
      </c>
      <c r="I760" s="4">
        <v>207</v>
      </c>
      <c r="J760" s="4">
        <v>127</v>
      </c>
      <c r="K760" s="4">
        <v>75</v>
      </c>
      <c r="L760" s="4">
        <v>22.26</v>
      </c>
      <c r="M760" s="4">
        <v>70</v>
      </c>
      <c r="N760" s="4">
        <v>77</v>
      </c>
      <c r="O760" s="4">
        <v>0</v>
      </c>
      <c r="P760" s="5">
        <f>$AI$9+SUMPRODUCT($A760*$AI$10+$B760*$AI$11+$C760*$AI$12+$D760*$AI$13+$E760*$AI$14+$F760*$AI$15+$G760*$AI$16+$H760*$AI$17+$I760*$AI$18+$J760*$AI$19+$K760*$AI$20+$L760*$AI$21+$M760*$AI$22+$N760*$AI$24)</f>
        <v>-1.8244786086000007</v>
      </c>
      <c r="Q760" s="4">
        <f t="shared" si="265"/>
        <v>0.16130172354019021</v>
      </c>
      <c r="R760" s="4">
        <f t="shared" si="266"/>
        <v>0.32260344708038041</v>
      </c>
      <c r="S760" s="4">
        <f t="shared" si="267"/>
        <v>0.67739655291961953</v>
      </c>
      <c r="T760" s="4">
        <f t="shared" si="268"/>
        <v>-0.16915701768813626</v>
      </c>
      <c r="U760" s="4">
        <f>IF($R760&gt;$X$15,1,0)</f>
        <v>0</v>
      </c>
      <c r="V760" s="4"/>
      <c r="W760" s="4"/>
      <c r="X760" s="4"/>
      <c r="Y760" s="4"/>
      <c r="Z760" s="4"/>
      <c r="AA760" s="4"/>
      <c r="AB760" s="4"/>
      <c r="AC760" s="4"/>
      <c r="AD760" s="4"/>
      <c r="AE760" s="4"/>
      <c r="AF760" s="4"/>
      <c r="AG760" s="4"/>
      <c r="AH760" s="4"/>
      <c r="AI760" s="4"/>
      <c r="AJ760" s="4"/>
    </row>
    <row r="761" spans="1:36" ht="15.75" customHeight="1">
      <c r="A761" s="4">
        <v>1</v>
      </c>
      <c r="B761" s="4">
        <v>62</v>
      </c>
      <c r="C761" s="4">
        <v>2</v>
      </c>
      <c r="D761" s="4">
        <v>0</v>
      </c>
      <c r="E761" s="4">
        <v>0</v>
      </c>
      <c r="F761" s="4">
        <v>0</v>
      </c>
      <c r="G761" s="4">
        <v>0</v>
      </c>
      <c r="H761" s="4">
        <v>0</v>
      </c>
      <c r="I761" s="4">
        <v>214</v>
      </c>
      <c r="J761" s="4">
        <v>110</v>
      </c>
      <c r="K761" s="4">
        <v>62.5</v>
      </c>
      <c r="L761" s="4">
        <v>23.8</v>
      </c>
      <c r="M761" s="4">
        <v>77</v>
      </c>
      <c r="N761" s="4">
        <v>95</v>
      </c>
      <c r="O761" s="4">
        <v>1</v>
      </c>
      <c r="P761" s="5">
        <f>$AI$9+SUMPRODUCT($A761*$AI$10+$B761*$AI$11+$C761*$AI$12+$D761*$AI$13+$E761*$AI$14+$F761*$AI$15+$G761*$AI$16+$H761*$AI$17+$I761*$AI$18+$J761*$AI$19+$K761*$AI$20+$L761*$AI$21+$M761*$AI$22+$N761*$AI$24)</f>
        <v>-1.4070417280000012</v>
      </c>
      <c r="Q761" s="4">
        <f t="shared" si="265"/>
        <v>0.2448665947406882</v>
      </c>
      <c r="R761" s="4">
        <f t="shared" si="266"/>
        <v>0.4897331894813764</v>
      </c>
      <c r="S761" s="4">
        <f t="shared" si="267"/>
        <v>0.4897331894813764</v>
      </c>
      <c r="T761" s="4">
        <f t="shared" si="268"/>
        <v>-0.31004046261403551</v>
      </c>
      <c r="U761" s="4">
        <f>IF($R761&gt;$X$15,1,0)</f>
        <v>1</v>
      </c>
      <c r="V761" s="4"/>
      <c r="W761" s="4"/>
      <c r="X761" s="4"/>
      <c r="Y761" s="4"/>
      <c r="Z761" s="4"/>
      <c r="AA761" s="4"/>
      <c r="AB761" s="4"/>
      <c r="AC761" s="4"/>
      <c r="AD761" s="4"/>
      <c r="AE761" s="4"/>
      <c r="AF761" s="4"/>
      <c r="AG761" s="4"/>
      <c r="AH761" s="4"/>
      <c r="AI761" s="4"/>
      <c r="AJ761" s="4"/>
    </row>
    <row r="762" spans="1:36" ht="15.75" customHeight="1">
      <c r="A762" s="4">
        <v>1</v>
      </c>
      <c r="B762" s="4">
        <v>50</v>
      </c>
      <c r="C762" s="4">
        <v>2</v>
      </c>
      <c r="D762" s="4">
        <v>0</v>
      </c>
      <c r="E762" s="4">
        <v>0</v>
      </c>
      <c r="F762" s="4">
        <v>0</v>
      </c>
      <c r="G762" s="4">
        <v>0</v>
      </c>
      <c r="H762" s="4">
        <v>0</v>
      </c>
      <c r="I762" s="4">
        <v>296</v>
      </c>
      <c r="J762" s="4">
        <v>129</v>
      </c>
      <c r="K762" s="4">
        <v>85</v>
      </c>
      <c r="L762" s="4">
        <v>25.86</v>
      </c>
      <c r="M762" s="4">
        <v>56</v>
      </c>
      <c r="N762" s="4">
        <v>106</v>
      </c>
      <c r="O762" s="4">
        <v>1</v>
      </c>
      <c r="P762" s="5">
        <f>$AI$9+SUMPRODUCT($A762*$AI$10+$B762*$AI$11+$C762*$AI$12+$D762*$AI$13+$E762*$AI$14+$F762*$AI$15+$G762*$AI$16+$H762*$AI$17+$I762*$AI$18+$J762*$AI$19+$K762*$AI$20+$L762*$AI$21+$M762*$AI$22+$N762*$AI$24)</f>
        <v>-1.6162864846000007</v>
      </c>
      <c r="Q762" s="4">
        <f t="shared" si="265"/>
        <v>0.19863496517192591</v>
      </c>
      <c r="R762" s="4">
        <f t="shared" si="266"/>
        <v>0.39726993034385183</v>
      </c>
      <c r="S762" s="4">
        <f t="shared" si="267"/>
        <v>0.39726993034385183</v>
      </c>
      <c r="T762" s="4">
        <f t="shared" si="268"/>
        <v>-0.40091430577260434</v>
      </c>
      <c r="U762" s="4">
        <f>IF($R762&gt;$X$15,1,0)</f>
        <v>0</v>
      </c>
      <c r="V762" s="4"/>
      <c r="W762" s="4"/>
      <c r="X762" s="4"/>
      <c r="Y762" s="4"/>
      <c r="Z762" s="4"/>
      <c r="AA762" s="4"/>
      <c r="AB762" s="4"/>
      <c r="AC762" s="4"/>
      <c r="AD762" s="4"/>
      <c r="AE762" s="4"/>
      <c r="AF762" s="4"/>
      <c r="AG762" s="4"/>
      <c r="AH762" s="4"/>
      <c r="AI762" s="4"/>
      <c r="AJ762" s="4"/>
    </row>
    <row r="763" spans="1:36" ht="15.75" customHeight="1">
      <c r="A763" s="4">
        <v>0</v>
      </c>
      <c r="B763" s="4">
        <v>63</v>
      </c>
      <c r="C763" s="4">
        <v>1</v>
      </c>
      <c r="D763" s="4">
        <v>0</v>
      </c>
      <c r="E763" s="4">
        <v>0</v>
      </c>
      <c r="F763" s="4">
        <v>0</v>
      </c>
      <c r="G763" s="4">
        <v>0</v>
      </c>
      <c r="H763" s="4">
        <v>0</v>
      </c>
      <c r="I763" s="4">
        <v>250</v>
      </c>
      <c r="J763" s="4">
        <v>117.5</v>
      </c>
      <c r="K763" s="4">
        <v>75</v>
      </c>
      <c r="L763" s="4">
        <v>25.88</v>
      </c>
      <c r="M763" s="4">
        <v>75</v>
      </c>
      <c r="N763" s="4">
        <v>91</v>
      </c>
      <c r="O763" s="4">
        <v>0</v>
      </c>
      <c r="P763" s="5">
        <f>$AI$9+SUMPRODUCT($A763*$AI$10+$B763*$AI$11+$C763*$AI$12+$D763*$AI$13+$E763*$AI$14+$F763*$AI$15+$G763*$AI$16+$H763*$AI$17+$I763*$AI$18+$J763*$AI$19+$K763*$AI$20+$L763*$AI$21+$M763*$AI$22+$N763*$AI$24)</f>
        <v>-1.7128759368000015</v>
      </c>
      <c r="Q763" s="4">
        <f t="shared" si="265"/>
        <v>0.18034638128336236</v>
      </c>
      <c r="R763" s="4">
        <f t="shared" si="266"/>
        <v>0.36069276256672472</v>
      </c>
      <c r="S763" s="4">
        <f t="shared" si="267"/>
        <v>0.63930723743327533</v>
      </c>
      <c r="T763" s="4">
        <f t="shared" si="268"/>
        <v>-0.19429037900185747</v>
      </c>
      <c r="U763" s="4">
        <f>IF($R763&gt;$X$15,1,0)</f>
        <v>0</v>
      </c>
      <c r="V763" s="4"/>
      <c r="W763" s="4"/>
      <c r="X763" s="4"/>
      <c r="Y763" s="4"/>
      <c r="Z763" s="4"/>
      <c r="AA763" s="4"/>
      <c r="AB763" s="4"/>
      <c r="AC763" s="4"/>
      <c r="AD763" s="4"/>
      <c r="AE763" s="4"/>
      <c r="AF763" s="4"/>
      <c r="AG763" s="4"/>
      <c r="AH763" s="4"/>
      <c r="AI763" s="4"/>
      <c r="AJ763" s="4"/>
    </row>
    <row r="764" spans="1:36" ht="15.75" hidden="1" customHeight="1">
      <c r="A764" s="4">
        <v>0</v>
      </c>
      <c r="B764" s="4">
        <v>45</v>
      </c>
      <c r="C764" s="4">
        <v>3</v>
      </c>
      <c r="D764" s="4">
        <v>0</v>
      </c>
      <c r="E764" s="4">
        <v>0</v>
      </c>
      <c r="F764" s="4">
        <v>0</v>
      </c>
      <c r="G764" s="4">
        <v>0</v>
      </c>
      <c r="H764" s="4">
        <v>0</v>
      </c>
      <c r="I764" s="4">
        <v>222</v>
      </c>
      <c r="J764" s="4">
        <v>121</v>
      </c>
      <c r="K764" s="4">
        <v>78.5</v>
      </c>
      <c r="L764" s="4">
        <v>24.58</v>
      </c>
      <c r="M764" s="4">
        <v>78</v>
      </c>
      <c r="N764" s="3" t="s">
        <v>56</v>
      </c>
      <c r="O764" s="4">
        <v>0</v>
      </c>
      <c r="P764" s="4"/>
      <c r="Q764" s="4"/>
      <c r="R764" s="4"/>
      <c r="S764" s="4"/>
      <c r="T764" s="4"/>
      <c r="U764" s="4"/>
      <c r="V764" s="4"/>
      <c r="W764" s="4"/>
      <c r="X764" s="4"/>
      <c r="Y764" s="4"/>
      <c r="Z764" s="4"/>
      <c r="AA764" s="4"/>
      <c r="AB764" s="4"/>
      <c r="AC764" s="4"/>
      <c r="AD764" s="4"/>
      <c r="AE764" s="4"/>
      <c r="AF764" s="4"/>
      <c r="AG764" s="4"/>
      <c r="AH764" s="4"/>
      <c r="AI764" s="4"/>
      <c r="AJ764" s="4"/>
    </row>
    <row r="765" spans="1:36" ht="15.75" customHeight="1">
      <c r="A765" s="4">
        <v>0</v>
      </c>
      <c r="B765" s="4">
        <v>41</v>
      </c>
      <c r="C765" s="4">
        <v>2</v>
      </c>
      <c r="D765" s="4">
        <v>1</v>
      </c>
      <c r="E765" s="4">
        <v>10</v>
      </c>
      <c r="F765" s="4">
        <v>0</v>
      </c>
      <c r="G765" s="4">
        <v>0</v>
      </c>
      <c r="H765" s="4">
        <v>0</v>
      </c>
      <c r="I765" s="4">
        <v>193</v>
      </c>
      <c r="J765" s="4">
        <v>134.5</v>
      </c>
      <c r="K765" s="4">
        <v>83</v>
      </c>
      <c r="L765" s="4">
        <v>22.28</v>
      </c>
      <c r="M765" s="4">
        <v>85</v>
      </c>
      <c r="N765" s="4">
        <v>127</v>
      </c>
      <c r="O765" s="4">
        <v>0</v>
      </c>
      <c r="P765" s="5">
        <f>$AI$9+SUMPRODUCT($A765*$AI$10+$B765*$AI$11+$C765*$AI$12+$D765*$AI$13+$E765*$AI$14+$F765*$AI$15+$G765*$AI$16+$H765*$AI$17+$I765*$AI$18+$J765*$AI$19+$K765*$AI$20+$L765*$AI$21+$M765*$AI$22+$N765*$AI$24)</f>
        <v>-2.6043922908000008</v>
      </c>
      <c r="Q765" s="4">
        <f>EXP($P765)</f>
        <v>7.394806246330575E-2</v>
      </c>
      <c r="R765" s="4">
        <f>Q765/1+Q765</f>
        <v>0.1478961249266115</v>
      </c>
      <c r="S765" s="4">
        <f>IF(O765=1,R765,1-R765)</f>
        <v>0.85210387507338847</v>
      </c>
      <c r="T765" s="4">
        <f>LOG($S765)</f>
        <v>-6.9507459668307445E-2</v>
      </c>
      <c r="U765" s="4">
        <f>IF($R765&gt;$X$15,1,0)</f>
        <v>0</v>
      </c>
      <c r="V765" s="4"/>
      <c r="W765" s="4"/>
      <c r="X765" s="4"/>
      <c r="Y765" s="4"/>
      <c r="Z765" s="4"/>
      <c r="AA765" s="4"/>
      <c r="AB765" s="4"/>
      <c r="AC765" s="4"/>
      <c r="AD765" s="4"/>
      <c r="AE765" s="4"/>
      <c r="AF765" s="4"/>
      <c r="AG765" s="4"/>
      <c r="AH765" s="4"/>
      <c r="AI765" s="4"/>
      <c r="AJ765" s="4"/>
    </row>
    <row r="766" spans="1:36" ht="15.75" hidden="1" customHeight="1">
      <c r="A766" s="4">
        <v>0</v>
      </c>
      <c r="B766" s="4">
        <v>44</v>
      </c>
      <c r="C766" s="4">
        <v>3</v>
      </c>
      <c r="D766" s="4">
        <v>1</v>
      </c>
      <c r="E766" s="4">
        <v>9</v>
      </c>
      <c r="F766" s="4">
        <v>0</v>
      </c>
      <c r="G766" s="4">
        <v>0</v>
      </c>
      <c r="H766" s="4">
        <v>0</v>
      </c>
      <c r="I766" s="4">
        <v>226</v>
      </c>
      <c r="J766" s="4">
        <v>114</v>
      </c>
      <c r="K766" s="4">
        <v>83</v>
      </c>
      <c r="L766" s="4">
        <v>24.16</v>
      </c>
      <c r="M766" s="4">
        <v>80</v>
      </c>
      <c r="N766" s="3" t="s">
        <v>56</v>
      </c>
      <c r="O766" s="4">
        <v>0</v>
      </c>
      <c r="P766" s="4"/>
      <c r="Q766" s="4"/>
      <c r="R766" s="4"/>
      <c r="S766" s="4"/>
      <c r="T766" s="4"/>
      <c r="U766" s="4"/>
      <c r="V766" s="4"/>
      <c r="W766" s="4"/>
      <c r="X766" s="4"/>
      <c r="Y766" s="4"/>
      <c r="Z766" s="4"/>
      <c r="AA766" s="4"/>
      <c r="AB766" s="4"/>
      <c r="AC766" s="4"/>
      <c r="AD766" s="4"/>
      <c r="AE766" s="4"/>
      <c r="AF766" s="4"/>
      <c r="AG766" s="4"/>
      <c r="AH766" s="4"/>
      <c r="AI766" s="4"/>
      <c r="AJ766" s="4"/>
    </row>
    <row r="767" spans="1:36" ht="15.75" customHeight="1">
      <c r="A767" s="4">
        <v>0</v>
      </c>
      <c r="B767" s="4">
        <v>53</v>
      </c>
      <c r="C767" s="4">
        <v>1</v>
      </c>
      <c r="D767" s="4">
        <v>1</v>
      </c>
      <c r="E767" s="4">
        <v>9</v>
      </c>
      <c r="F767" s="4">
        <v>0</v>
      </c>
      <c r="G767" s="4">
        <v>0</v>
      </c>
      <c r="H767" s="4">
        <v>0</v>
      </c>
      <c r="I767" s="4">
        <v>278</v>
      </c>
      <c r="J767" s="4">
        <v>131</v>
      </c>
      <c r="K767" s="4">
        <v>87</v>
      </c>
      <c r="L767" s="4">
        <v>33.380000000000003</v>
      </c>
      <c r="M767" s="4">
        <v>63</v>
      </c>
      <c r="N767" s="4">
        <v>74</v>
      </c>
      <c r="O767" s="4">
        <v>1</v>
      </c>
      <c r="P767" s="5">
        <f>$AI$9+SUMPRODUCT($A767*$AI$10+$B767*$AI$11+$C767*$AI$12+$D767*$AI$13+$E767*$AI$14+$F767*$AI$15+$G767*$AI$16+$H767*$AI$17+$I767*$AI$18+$J767*$AI$19+$K767*$AI$20+$L767*$AI$21+$M767*$AI$22+$N767*$AI$24)</f>
        <v>-1.9272598717999996</v>
      </c>
      <c r="Q767" s="4">
        <f t="shared" ref="Q767:Q768" si="270">EXP($P767)</f>
        <v>0.14554646856180986</v>
      </c>
      <c r="R767" s="4">
        <f t="shared" ref="R767:R768" si="271">Q767/1+Q767</f>
        <v>0.29109293712361972</v>
      </c>
      <c r="S767" s="4">
        <f t="shared" ref="S767:S768" si="272">IF(O767=1,R767,1-R767)</f>
        <v>0.29109293712361972</v>
      </c>
      <c r="T767" s="4">
        <f t="shared" ref="T767:T768" si="273">LOG($S767)</f>
        <v>-0.53596833185232717</v>
      </c>
      <c r="U767" s="4">
        <f>IF($R767&gt;$X$15,1,0)</f>
        <v>0</v>
      </c>
      <c r="V767" s="4"/>
      <c r="W767" s="4"/>
      <c r="X767" s="4"/>
      <c r="Y767" s="4"/>
      <c r="Z767" s="4"/>
      <c r="AA767" s="4"/>
      <c r="AB767" s="4"/>
      <c r="AC767" s="4"/>
      <c r="AD767" s="4"/>
      <c r="AE767" s="4"/>
      <c r="AF767" s="4"/>
      <c r="AG767" s="4"/>
      <c r="AH767" s="4"/>
      <c r="AI767" s="4"/>
      <c r="AJ767" s="4"/>
    </row>
    <row r="768" spans="1:36" ht="15.75" customHeight="1">
      <c r="A768" s="4">
        <v>1</v>
      </c>
      <c r="B768" s="4">
        <v>53</v>
      </c>
      <c r="C768" s="4">
        <v>2</v>
      </c>
      <c r="D768" s="4">
        <v>0</v>
      </c>
      <c r="E768" s="4">
        <v>0</v>
      </c>
      <c r="F768" s="4">
        <v>0</v>
      </c>
      <c r="G768" s="4">
        <v>0</v>
      </c>
      <c r="H768" s="4">
        <v>1</v>
      </c>
      <c r="I768" s="4">
        <v>254</v>
      </c>
      <c r="J768" s="4">
        <v>160</v>
      </c>
      <c r="K768" s="4">
        <v>92</v>
      </c>
      <c r="L768" s="4">
        <v>25.61</v>
      </c>
      <c r="M768" s="4">
        <v>60</v>
      </c>
      <c r="N768" s="4">
        <v>80</v>
      </c>
      <c r="O768" s="4">
        <v>0</v>
      </c>
      <c r="P768" s="5">
        <f>$AI$9+SUMPRODUCT($A768*$AI$10+$B768*$AI$11+$C768*$AI$12+$D768*$AI$13+$E768*$AI$14+$F768*$AI$15+$G768*$AI$16+$H768*$AI$17+$I768*$AI$18+$J768*$AI$19+$K768*$AI$20+$L768*$AI$21+$M768*$AI$22+$N768*$AI$24)</f>
        <v>-1.0449772471000003</v>
      </c>
      <c r="Q768" s="4">
        <f t="shared" si="270"/>
        <v>0.35169982147789902</v>
      </c>
      <c r="R768" s="4">
        <f t="shared" si="271"/>
        <v>0.70339964295579804</v>
      </c>
      <c r="S768" s="4">
        <f t="shared" si="272"/>
        <v>0.29660035704420196</v>
      </c>
      <c r="T768" s="4">
        <f t="shared" si="273"/>
        <v>-0.52782833050846834</v>
      </c>
      <c r="U768" s="4">
        <f>IF($R768&gt;$X$15,1,0)</f>
        <v>1</v>
      </c>
      <c r="V768" s="4"/>
      <c r="W768" s="4"/>
      <c r="X768" s="4"/>
      <c r="Y768" s="4"/>
      <c r="Z768" s="4"/>
      <c r="AA768" s="4"/>
      <c r="AB768" s="4"/>
      <c r="AC768" s="4"/>
      <c r="AD768" s="4"/>
      <c r="AE768" s="4"/>
      <c r="AF768" s="4"/>
      <c r="AG768" s="4"/>
      <c r="AH768" s="4"/>
      <c r="AI768" s="4"/>
      <c r="AJ768" s="4"/>
    </row>
    <row r="769" spans="1:36" ht="15.75" hidden="1" customHeight="1">
      <c r="A769" s="4">
        <v>0</v>
      </c>
      <c r="B769" s="4">
        <v>38</v>
      </c>
      <c r="C769" s="4">
        <v>2</v>
      </c>
      <c r="D769" s="4">
        <v>1</v>
      </c>
      <c r="E769" s="4">
        <v>9</v>
      </c>
      <c r="F769" s="4">
        <v>0</v>
      </c>
      <c r="G769" s="4">
        <v>0</v>
      </c>
      <c r="H769" s="4">
        <v>0</v>
      </c>
      <c r="I769" s="4">
        <v>196</v>
      </c>
      <c r="J769" s="4">
        <v>127</v>
      </c>
      <c r="K769" s="4">
        <v>80</v>
      </c>
      <c r="L769" s="4">
        <v>24.6</v>
      </c>
      <c r="M769" s="4">
        <v>74</v>
      </c>
      <c r="N769" s="3" t="s">
        <v>56</v>
      </c>
      <c r="O769" s="4">
        <v>0</v>
      </c>
      <c r="P769" s="4"/>
      <c r="Q769" s="4"/>
      <c r="R769" s="4"/>
      <c r="S769" s="4"/>
      <c r="T769" s="4"/>
      <c r="U769" s="4"/>
      <c r="V769" s="4"/>
      <c r="W769" s="4"/>
      <c r="X769" s="4"/>
      <c r="Y769" s="4"/>
      <c r="Z769" s="4"/>
      <c r="AA769" s="4"/>
      <c r="AB769" s="4"/>
      <c r="AC769" s="4"/>
      <c r="AD769" s="4"/>
      <c r="AE769" s="4"/>
      <c r="AF769" s="4"/>
      <c r="AG769" s="4"/>
      <c r="AH769" s="4"/>
      <c r="AI769" s="4"/>
      <c r="AJ769" s="4"/>
    </row>
    <row r="770" spans="1:36" ht="15.75" customHeight="1">
      <c r="A770" s="4">
        <v>0</v>
      </c>
      <c r="B770" s="4">
        <v>42</v>
      </c>
      <c r="C770" s="4">
        <v>3</v>
      </c>
      <c r="D770" s="4">
        <v>1</v>
      </c>
      <c r="E770" s="4">
        <v>10</v>
      </c>
      <c r="F770" s="4">
        <v>0</v>
      </c>
      <c r="G770" s="4">
        <v>0</v>
      </c>
      <c r="H770" s="4">
        <v>0</v>
      </c>
      <c r="I770" s="4">
        <v>192</v>
      </c>
      <c r="J770" s="4">
        <v>96.5</v>
      </c>
      <c r="K770" s="4">
        <v>71</v>
      </c>
      <c r="L770" s="4">
        <v>26.03</v>
      </c>
      <c r="M770" s="4">
        <v>61</v>
      </c>
      <c r="N770" s="4">
        <v>68</v>
      </c>
      <c r="O770" s="4">
        <v>0</v>
      </c>
      <c r="P770" s="5">
        <f>$AI$9+SUMPRODUCT($A770*$AI$10+$B770*$AI$11+$C770*$AI$12+$D770*$AI$13+$E770*$AI$14+$F770*$AI$15+$G770*$AI$16+$H770*$AI$17+$I770*$AI$18+$J770*$AI$19+$K770*$AI$20+$L770*$AI$21+$M770*$AI$22+$N770*$AI$24)</f>
        <v>-3.4542907933000002</v>
      </c>
      <c r="Q770" s="4">
        <f t="shared" ref="Q770:Q773" si="274">EXP($P770)</f>
        <v>3.1609714229651996E-2</v>
      </c>
      <c r="R770" s="4">
        <f t="shared" ref="R770:R773" si="275">Q770/1+Q770</f>
        <v>6.3219428459303992E-2</v>
      </c>
      <c r="S770" s="4">
        <f t="shared" ref="S770:S773" si="276">IF(O770=1,R770,1-R770)</f>
        <v>0.93678057154069605</v>
      </c>
      <c r="T770" s="4">
        <f t="shared" ref="T770:T773" si="277">LOG($S770)</f>
        <v>-2.8362124938430242E-2</v>
      </c>
      <c r="U770" s="4">
        <f>IF($R770&gt;$X$15,1,0)</f>
        <v>0</v>
      </c>
      <c r="V770" s="4"/>
      <c r="W770" s="4"/>
      <c r="X770" s="4"/>
      <c r="Y770" s="4"/>
      <c r="Z770" s="4"/>
      <c r="AA770" s="4"/>
      <c r="AB770" s="4"/>
      <c r="AC770" s="4"/>
      <c r="AD770" s="4"/>
      <c r="AE770" s="4"/>
      <c r="AF770" s="4"/>
      <c r="AG770" s="4"/>
      <c r="AH770" s="4"/>
      <c r="AI770" s="4"/>
      <c r="AJ770" s="4"/>
    </row>
    <row r="771" spans="1:36" ht="15.75" customHeight="1">
      <c r="A771" s="4">
        <v>1</v>
      </c>
      <c r="B771" s="4">
        <v>47</v>
      </c>
      <c r="C771" s="4">
        <v>4</v>
      </c>
      <c r="D771" s="4">
        <v>1</v>
      </c>
      <c r="E771" s="4">
        <v>9</v>
      </c>
      <c r="F771" s="4">
        <v>0</v>
      </c>
      <c r="G771" s="4">
        <v>0</v>
      </c>
      <c r="H771" s="4">
        <v>0</v>
      </c>
      <c r="I771" s="4">
        <v>184</v>
      </c>
      <c r="J771" s="4">
        <v>107</v>
      </c>
      <c r="K771" s="4">
        <v>66.5</v>
      </c>
      <c r="L771" s="4">
        <v>16.87</v>
      </c>
      <c r="M771" s="4">
        <v>65</v>
      </c>
      <c r="N771" s="4">
        <v>70</v>
      </c>
      <c r="O771" s="4">
        <v>0</v>
      </c>
      <c r="P771" s="5">
        <f>$AI$9+SUMPRODUCT($A771*$AI$10+$B771*$AI$11+$C771*$AI$12+$D771*$AI$13+$E771*$AI$14+$F771*$AI$15+$G771*$AI$16+$H771*$AI$17+$I771*$AI$18+$J771*$AI$19+$K771*$AI$20+$L771*$AI$21+$M771*$AI$22+$N771*$AI$24)</f>
        <v>-2.5449550057000003</v>
      </c>
      <c r="Q771" s="4">
        <f t="shared" si="274"/>
        <v>7.8476582900198461E-2</v>
      </c>
      <c r="R771" s="4">
        <f t="shared" si="275"/>
        <v>0.15695316580039692</v>
      </c>
      <c r="S771" s="4">
        <f t="shared" si="276"/>
        <v>0.84304683419960313</v>
      </c>
      <c r="T771" s="4">
        <f t="shared" si="277"/>
        <v>-7.4148298127965778E-2</v>
      </c>
      <c r="U771" s="4">
        <f>IF($R771&gt;$X$15,1,0)</f>
        <v>0</v>
      </c>
      <c r="V771" s="4"/>
      <c r="W771" s="4"/>
      <c r="X771" s="4"/>
      <c r="Y771" s="4"/>
      <c r="Z771" s="4"/>
      <c r="AA771" s="4"/>
      <c r="AB771" s="4"/>
      <c r="AC771" s="4"/>
      <c r="AD771" s="4"/>
      <c r="AE771" s="4"/>
      <c r="AF771" s="4"/>
      <c r="AG771" s="4"/>
      <c r="AH771" s="4"/>
      <c r="AI771" s="4"/>
      <c r="AJ771" s="4"/>
    </row>
    <row r="772" spans="1:36" ht="15.75" customHeight="1">
      <c r="A772" s="4">
        <v>0</v>
      </c>
      <c r="B772" s="4">
        <v>58</v>
      </c>
      <c r="C772" s="4">
        <v>1</v>
      </c>
      <c r="D772" s="4">
        <v>0</v>
      </c>
      <c r="E772" s="4">
        <v>0</v>
      </c>
      <c r="F772" s="4">
        <v>0</v>
      </c>
      <c r="G772" s="4">
        <v>1</v>
      </c>
      <c r="H772" s="4">
        <v>1</v>
      </c>
      <c r="I772" s="4">
        <v>267</v>
      </c>
      <c r="J772" s="4">
        <v>157</v>
      </c>
      <c r="K772" s="4">
        <v>94</v>
      </c>
      <c r="L772" s="4">
        <v>33.32</v>
      </c>
      <c r="M772" s="4">
        <v>92</v>
      </c>
      <c r="N772" s="4">
        <v>205</v>
      </c>
      <c r="O772" s="4">
        <v>1</v>
      </c>
      <c r="P772" s="5">
        <f>$AI$9+SUMPRODUCT($A772*$AI$10+$B772*$AI$11+$C772*$AI$12+$D772*$AI$13+$E772*$AI$14+$F772*$AI$15+$G772*$AI$16+$H772*$AI$17+$I772*$AI$18+$J772*$AI$19+$K772*$AI$20+$L772*$AI$21+$M772*$AI$22+$N772*$AI$24)</f>
        <v>0.29435951479999822</v>
      </c>
      <c r="Q772" s="4">
        <f t="shared" si="274"/>
        <v>1.3422663815625144</v>
      </c>
      <c r="R772" s="4">
        <f t="shared" si="275"/>
        <v>2.6845327631250289</v>
      </c>
      <c r="S772" s="4">
        <f t="shared" si="276"/>
        <v>2.6845327631250289</v>
      </c>
      <c r="T772" s="4">
        <f t="shared" si="277"/>
        <v>0.42886870863733906</v>
      </c>
      <c r="U772" s="4">
        <f>IF($R772&gt;$X$15,1,0)</f>
        <v>1</v>
      </c>
      <c r="V772" s="4"/>
      <c r="W772" s="4"/>
      <c r="X772" s="4"/>
      <c r="Y772" s="4"/>
      <c r="Z772" s="4"/>
      <c r="AA772" s="4"/>
      <c r="AB772" s="4"/>
      <c r="AC772" s="4"/>
      <c r="AD772" s="4"/>
      <c r="AE772" s="4"/>
      <c r="AF772" s="4"/>
      <c r="AG772" s="4"/>
      <c r="AH772" s="4"/>
      <c r="AI772" s="4"/>
      <c r="AJ772" s="4"/>
    </row>
    <row r="773" spans="1:36" ht="15.75" customHeight="1">
      <c r="A773" s="4">
        <v>1</v>
      </c>
      <c r="B773" s="4">
        <v>45</v>
      </c>
      <c r="C773" s="4">
        <v>3</v>
      </c>
      <c r="D773" s="4">
        <v>0</v>
      </c>
      <c r="E773" s="4">
        <v>0</v>
      </c>
      <c r="F773" s="4">
        <v>0</v>
      </c>
      <c r="G773" s="4">
        <v>0</v>
      </c>
      <c r="H773" s="4">
        <v>0</v>
      </c>
      <c r="I773" s="4">
        <v>162</v>
      </c>
      <c r="J773" s="4">
        <v>125</v>
      </c>
      <c r="K773" s="4">
        <v>89</v>
      </c>
      <c r="L773" s="4">
        <v>27.98</v>
      </c>
      <c r="M773" s="4">
        <v>85</v>
      </c>
      <c r="N773" s="4">
        <v>83</v>
      </c>
      <c r="O773" s="4">
        <v>0</v>
      </c>
      <c r="P773" s="5">
        <f>$AI$9+SUMPRODUCT($A773*$AI$10+$B773*$AI$11+$C773*$AI$12+$D773*$AI$13+$E773*$AI$14+$F773*$AI$15+$G773*$AI$16+$H773*$AI$17+$I773*$AI$18+$J773*$AI$19+$K773*$AI$20+$L773*$AI$21+$M773*$AI$22+$N773*$AI$24)</f>
        <v>-2.6192464078000004</v>
      </c>
      <c r="Q773" s="4">
        <f t="shared" si="274"/>
        <v>7.2857747174610549E-2</v>
      </c>
      <c r="R773" s="4">
        <f t="shared" si="275"/>
        <v>0.1457154943492211</v>
      </c>
      <c r="S773" s="4">
        <f t="shared" si="276"/>
        <v>0.85428450565077885</v>
      </c>
      <c r="T773" s="4">
        <f t="shared" si="277"/>
        <v>-6.8397470461795964E-2</v>
      </c>
      <c r="U773" s="4">
        <f>IF($R773&gt;$X$15,1,0)</f>
        <v>0</v>
      </c>
      <c r="V773" s="4"/>
      <c r="W773" s="4"/>
      <c r="X773" s="4"/>
      <c r="Y773" s="4"/>
      <c r="Z773" s="4"/>
      <c r="AA773" s="4"/>
      <c r="AB773" s="4"/>
      <c r="AC773" s="4"/>
      <c r="AD773" s="4"/>
      <c r="AE773" s="4"/>
      <c r="AF773" s="4"/>
      <c r="AG773" s="4"/>
      <c r="AH773" s="4"/>
      <c r="AI773" s="4"/>
      <c r="AJ773" s="4"/>
    </row>
    <row r="774" spans="1:36" ht="15.75" hidden="1" customHeight="1">
      <c r="A774" s="4">
        <v>1</v>
      </c>
      <c r="B774" s="4">
        <v>50</v>
      </c>
      <c r="C774" s="4">
        <v>4</v>
      </c>
      <c r="D774" s="4">
        <v>1</v>
      </c>
      <c r="E774" s="4">
        <v>9</v>
      </c>
      <c r="F774" s="3" t="s">
        <v>56</v>
      </c>
      <c r="G774" s="4">
        <v>0</v>
      </c>
      <c r="H774" s="4">
        <v>0</v>
      </c>
      <c r="I774" s="4">
        <v>296</v>
      </c>
      <c r="J774" s="4">
        <v>119</v>
      </c>
      <c r="K774" s="4">
        <v>90</v>
      </c>
      <c r="L774" s="4">
        <v>23.55</v>
      </c>
      <c r="M774" s="4">
        <v>75</v>
      </c>
      <c r="N774" s="4">
        <v>69</v>
      </c>
      <c r="O774" s="4">
        <v>1</v>
      </c>
      <c r="P774" s="4"/>
      <c r="Q774" s="4"/>
      <c r="R774" s="4"/>
      <c r="S774" s="4"/>
      <c r="T774" s="4"/>
      <c r="U774" s="4"/>
      <c r="V774" s="4"/>
      <c r="W774" s="4"/>
      <c r="X774" s="4"/>
      <c r="Y774" s="4"/>
      <c r="Z774" s="4"/>
      <c r="AA774" s="4"/>
      <c r="AB774" s="4"/>
      <c r="AC774" s="4"/>
      <c r="AD774" s="4"/>
      <c r="AE774" s="4"/>
      <c r="AF774" s="4"/>
      <c r="AG774" s="4"/>
      <c r="AH774" s="4"/>
      <c r="AI774" s="4"/>
      <c r="AJ774" s="4"/>
    </row>
    <row r="775" spans="1:36" ht="15.75" customHeight="1">
      <c r="A775" s="4">
        <v>1</v>
      </c>
      <c r="B775" s="4">
        <v>55</v>
      </c>
      <c r="C775" s="4">
        <v>1</v>
      </c>
      <c r="D775" s="4">
        <v>1</v>
      </c>
      <c r="E775" s="4">
        <v>20</v>
      </c>
      <c r="F775" s="4">
        <v>0</v>
      </c>
      <c r="G775" s="4">
        <v>0</v>
      </c>
      <c r="H775" s="4">
        <v>1</v>
      </c>
      <c r="I775" s="4">
        <v>220</v>
      </c>
      <c r="J775" s="4">
        <v>180</v>
      </c>
      <c r="K775" s="4">
        <v>108</v>
      </c>
      <c r="L775" s="4">
        <v>23.59</v>
      </c>
      <c r="M775" s="4">
        <v>82</v>
      </c>
      <c r="N775" s="4">
        <v>90</v>
      </c>
      <c r="O775" s="4">
        <v>0</v>
      </c>
      <c r="P775" s="5">
        <f>$AI$9+SUMPRODUCT($A775*$AI$10+$B775*$AI$11+$C775*$AI$12+$D775*$AI$13+$E775*$AI$14+$F775*$AI$15+$G775*$AI$16+$H775*$AI$17+$I775*$AI$18+$J775*$AI$19+$K775*$AI$20+$L775*$AI$21+$M775*$AI$22+$N775*$AI$24)</f>
        <v>-0.29066772490000048</v>
      </c>
      <c r="Q775" s="4">
        <f t="shared" ref="Q775:Q777" si="278">EXP($P775)</f>
        <v>0.74776410013471184</v>
      </c>
      <c r="R775" s="4">
        <f t="shared" ref="R775:R777" si="279">Q775/1+Q775</f>
        <v>1.4955282002694237</v>
      </c>
      <c r="S775" s="4">
        <f t="shared" ref="S775:S777" si="280">IF(O775=1,R775,1-R775)</f>
        <v>-0.49552820026942368</v>
      </c>
      <c r="T775" s="4" t="e">
        <f t="shared" ref="T775:T777" si="281">LOG($S775)</f>
        <v>#NUM!</v>
      </c>
      <c r="U775" s="4">
        <f>IF($R775&gt;$X$15,1,0)</f>
        <v>1</v>
      </c>
      <c r="V775" s="4"/>
      <c r="W775" s="4"/>
      <c r="X775" s="4"/>
      <c r="Y775" s="4"/>
      <c r="Z775" s="4"/>
      <c r="AA775" s="4"/>
      <c r="AB775" s="4"/>
      <c r="AC775" s="4"/>
      <c r="AD775" s="4"/>
      <c r="AE775" s="4"/>
      <c r="AF775" s="4"/>
      <c r="AG775" s="4"/>
      <c r="AH775" s="4"/>
      <c r="AI775" s="4"/>
      <c r="AJ775" s="4"/>
    </row>
    <row r="776" spans="1:36" ht="15.75" customHeight="1">
      <c r="A776" s="4">
        <v>1</v>
      </c>
      <c r="B776" s="4">
        <v>67</v>
      </c>
      <c r="C776" s="4">
        <v>1</v>
      </c>
      <c r="D776" s="4">
        <v>1</v>
      </c>
      <c r="E776" s="4">
        <v>15</v>
      </c>
      <c r="F776" s="4">
        <v>0</v>
      </c>
      <c r="G776" s="4">
        <v>0</v>
      </c>
      <c r="H776" s="4">
        <v>1</v>
      </c>
      <c r="I776" s="4">
        <v>204</v>
      </c>
      <c r="J776" s="4">
        <v>185</v>
      </c>
      <c r="K776" s="4">
        <v>100</v>
      </c>
      <c r="L776" s="4">
        <v>22.69</v>
      </c>
      <c r="M776" s="4">
        <v>75</v>
      </c>
      <c r="N776" s="4">
        <v>114</v>
      </c>
      <c r="O776" s="4">
        <v>1</v>
      </c>
      <c r="P776" s="5">
        <f>$AI$9+SUMPRODUCT($A776*$AI$10+$B776*$AI$11+$C776*$AI$12+$D776*$AI$13+$E776*$AI$14+$F776*$AI$15+$G776*$AI$16+$H776*$AI$17+$I776*$AI$18+$J776*$AI$19+$K776*$AI$20+$L776*$AI$21+$M776*$AI$22+$N776*$AI$24)</f>
        <v>0.64649069409999882</v>
      </c>
      <c r="Q776" s="4">
        <f t="shared" si="278"/>
        <v>1.908830391656362</v>
      </c>
      <c r="R776" s="4">
        <f t="shared" si="279"/>
        <v>3.8176607833127241</v>
      </c>
      <c r="S776" s="4">
        <f t="shared" si="280"/>
        <v>3.8176607833127241</v>
      </c>
      <c r="T776" s="4">
        <f t="shared" si="281"/>
        <v>0.58179733671341383</v>
      </c>
      <c r="U776" s="4">
        <f>IF($R776&gt;$X$15,1,0)</f>
        <v>1</v>
      </c>
      <c r="V776" s="4"/>
      <c r="W776" s="4"/>
      <c r="X776" s="4"/>
      <c r="Y776" s="4"/>
      <c r="Z776" s="4"/>
      <c r="AA776" s="4"/>
      <c r="AB776" s="4"/>
      <c r="AC776" s="4"/>
      <c r="AD776" s="4"/>
      <c r="AE776" s="4"/>
      <c r="AF776" s="4"/>
      <c r="AG776" s="4"/>
      <c r="AH776" s="4"/>
      <c r="AI776" s="4"/>
      <c r="AJ776" s="4"/>
    </row>
    <row r="777" spans="1:36" ht="15.75" customHeight="1">
      <c r="A777" s="4">
        <v>1</v>
      </c>
      <c r="B777" s="4">
        <v>56</v>
      </c>
      <c r="C777" s="4">
        <v>1</v>
      </c>
      <c r="D777" s="4">
        <v>1</v>
      </c>
      <c r="E777" s="4">
        <v>1</v>
      </c>
      <c r="F777" s="4">
        <v>0</v>
      </c>
      <c r="G777" s="4">
        <v>0</v>
      </c>
      <c r="H777" s="4">
        <v>0</v>
      </c>
      <c r="I777" s="4">
        <v>280</v>
      </c>
      <c r="J777" s="4">
        <v>147</v>
      </c>
      <c r="K777" s="4">
        <v>94</v>
      </c>
      <c r="L777" s="4">
        <v>28.3</v>
      </c>
      <c r="M777" s="4">
        <v>63</v>
      </c>
      <c r="N777" s="4">
        <v>85</v>
      </c>
      <c r="O777" s="4">
        <v>0</v>
      </c>
      <c r="P777" s="5">
        <f>$AI$9+SUMPRODUCT($A777*$AI$10+$B777*$AI$11+$C777*$AI$12+$D777*$AI$13+$E777*$AI$14+$F777*$AI$15+$G777*$AI$16+$H777*$AI$17+$I777*$AI$18+$J777*$AI$19+$K777*$AI$20+$L777*$AI$21+$M777*$AI$22+$N777*$AI$24)</f>
        <v>-1.0564010630000027</v>
      </c>
      <c r="Q777" s="4">
        <f t="shared" si="278"/>
        <v>0.34770492936682607</v>
      </c>
      <c r="R777" s="4">
        <f t="shared" si="279"/>
        <v>0.69540985873365213</v>
      </c>
      <c r="S777" s="4">
        <f t="shared" si="280"/>
        <v>0.30459014126634787</v>
      </c>
      <c r="T777" s="4">
        <f t="shared" si="281"/>
        <v>-0.51628415767402269</v>
      </c>
      <c r="U777" s="4">
        <f>IF($R777&gt;$X$15,1,0)</f>
        <v>1</v>
      </c>
      <c r="V777" s="4"/>
      <c r="W777" s="4"/>
      <c r="X777" s="4"/>
      <c r="Y777" s="4"/>
      <c r="Z777" s="4"/>
      <c r="AA777" s="4"/>
      <c r="AB777" s="4"/>
      <c r="AC777" s="4"/>
      <c r="AD777" s="4"/>
      <c r="AE777" s="4"/>
      <c r="AF777" s="4"/>
      <c r="AG777" s="4"/>
      <c r="AH777" s="4"/>
      <c r="AI777" s="4"/>
      <c r="AJ777" s="4"/>
    </row>
    <row r="778" spans="1:36" ht="15.75" hidden="1" customHeight="1">
      <c r="A778" s="4">
        <v>0</v>
      </c>
      <c r="B778" s="4">
        <v>37</v>
      </c>
      <c r="C778" s="4">
        <v>3</v>
      </c>
      <c r="D778" s="4">
        <v>0</v>
      </c>
      <c r="E778" s="4">
        <v>0</v>
      </c>
      <c r="F778" s="3" t="s">
        <v>56</v>
      </c>
      <c r="G778" s="4">
        <v>0</v>
      </c>
      <c r="H778" s="4">
        <v>0</v>
      </c>
      <c r="I778" s="4">
        <v>145</v>
      </c>
      <c r="J778" s="4">
        <v>105</v>
      </c>
      <c r="K778" s="4">
        <v>73</v>
      </c>
      <c r="L778" s="4">
        <v>23.44</v>
      </c>
      <c r="M778" s="4">
        <v>58</v>
      </c>
      <c r="N778" s="4">
        <v>80</v>
      </c>
      <c r="O778" s="4">
        <v>0</v>
      </c>
      <c r="P778" s="4"/>
      <c r="Q778" s="4"/>
      <c r="R778" s="4"/>
      <c r="S778" s="4"/>
      <c r="T778" s="4"/>
      <c r="U778" s="4"/>
      <c r="V778" s="4"/>
      <c r="W778" s="4"/>
      <c r="X778" s="4"/>
      <c r="Y778" s="4"/>
      <c r="Z778" s="4"/>
      <c r="AA778" s="4"/>
      <c r="AB778" s="4"/>
      <c r="AC778" s="4"/>
      <c r="AD778" s="4"/>
      <c r="AE778" s="4"/>
      <c r="AF778" s="4"/>
      <c r="AG778" s="4"/>
      <c r="AH778" s="4"/>
      <c r="AI778" s="4"/>
      <c r="AJ778" s="4"/>
    </row>
    <row r="779" spans="1:36" ht="15.75" customHeight="1">
      <c r="A779" s="4">
        <v>1</v>
      </c>
      <c r="B779" s="4">
        <v>38</v>
      </c>
      <c r="C779" s="4">
        <v>2</v>
      </c>
      <c r="D779" s="4">
        <v>1</v>
      </c>
      <c r="E779" s="4">
        <v>20</v>
      </c>
      <c r="F779" s="4">
        <v>0</v>
      </c>
      <c r="G779" s="4">
        <v>0</v>
      </c>
      <c r="H779" s="4">
        <v>0</v>
      </c>
      <c r="I779" s="4">
        <v>180</v>
      </c>
      <c r="J779" s="4">
        <v>123</v>
      </c>
      <c r="K779" s="4">
        <v>69</v>
      </c>
      <c r="L779" s="4">
        <v>22.7</v>
      </c>
      <c r="M779" s="4">
        <v>72</v>
      </c>
      <c r="N779" s="4">
        <v>70</v>
      </c>
      <c r="O779" s="4">
        <v>0</v>
      </c>
      <c r="P779" s="5">
        <f>$AI$9+SUMPRODUCT($A779*$AI$10+$B779*$AI$11+$C779*$AI$12+$D779*$AI$13+$E779*$AI$14+$F779*$AI$15+$G779*$AI$16+$H779*$AI$17+$I779*$AI$18+$J779*$AI$19+$K779*$AI$20+$L779*$AI$21+$M779*$AI$22+$N779*$AI$24)</f>
        <v>-2.5808506970000007</v>
      </c>
      <c r="Q779" s="4">
        <f t="shared" ref="Q779:Q785" si="282">EXP($P779)</f>
        <v>7.5709570715441654E-2</v>
      </c>
      <c r="R779" s="4">
        <f t="shared" ref="R779:R785" si="283">Q779/1+Q779</f>
        <v>0.15141914143088331</v>
      </c>
      <c r="S779" s="4">
        <f t="shared" ref="S779:S785" si="284">IF(O779=1,R779,1-R779)</f>
        <v>0.84858085856911669</v>
      </c>
      <c r="T779" s="4">
        <f t="shared" ref="T779:T785" si="285">LOG($S779)</f>
        <v>-7.1306768835683848E-2</v>
      </c>
      <c r="U779" s="4">
        <f>IF($R779&gt;$X$15,1,0)</f>
        <v>0</v>
      </c>
      <c r="V779" s="4"/>
      <c r="W779" s="4"/>
      <c r="X779" s="4"/>
      <c r="Y779" s="4"/>
      <c r="Z779" s="4"/>
      <c r="AA779" s="4"/>
      <c r="AB779" s="4"/>
      <c r="AC779" s="4"/>
      <c r="AD779" s="4"/>
      <c r="AE779" s="4"/>
      <c r="AF779" s="4"/>
      <c r="AG779" s="4"/>
      <c r="AH779" s="4"/>
      <c r="AI779" s="4"/>
      <c r="AJ779" s="4"/>
    </row>
    <row r="780" spans="1:36" ht="15.75" customHeight="1">
      <c r="A780" s="4">
        <v>0</v>
      </c>
      <c r="B780" s="4">
        <v>63</v>
      </c>
      <c r="C780" s="4">
        <v>4</v>
      </c>
      <c r="D780" s="4">
        <v>0</v>
      </c>
      <c r="E780" s="4">
        <v>0</v>
      </c>
      <c r="F780" s="4">
        <v>0</v>
      </c>
      <c r="G780" s="4">
        <v>0</v>
      </c>
      <c r="H780" s="4">
        <v>1</v>
      </c>
      <c r="I780" s="4">
        <v>210</v>
      </c>
      <c r="J780" s="4">
        <v>148</v>
      </c>
      <c r="K780" s="4">
        <v>85.5</v>
      </c>
      <c r="L780" s="4">
        <v>24.01</v>
      </c>
      <c r="M780" s="4">
        <v>76</v>
      </c>
      <c r="N780" s="4">
        <v>88</v>
      </c>
      <c r="O780" s="4">
        <v>1</v>
      </c>
      <c r="P780" s="5">
        <f>$AI$9+SUMPRODUCT($A780*$AI$10+$B780*$AI$11+$C780*$AI$12+$D780*$AI$13+$E780*$AI$14+$F780*$AI$15+$G780*$AI$16+$H780*$AI$17+$I780*$AI$18+$J780*$AI$19+$K780*$AI$20+$L780*$AI$21+$M780*$AI$22+$N780*$AI$24)</f>
        <v>-1.325300351100001</v>
      </c>
      <c r="Q780" s="4">
        <f t="shared" si="282"/>
        <v>0.26572313686572707</v>
      </c>
      <c r="R780" s="4">
        <f t="shared" si="283"/>
        <v>0.53144627373145414</v>
      </c>
      <c r="S780" s="4">
        <f t="shared" si="284"/>
        <v>0.53144627373145414</v>
      </c>
      <c r="T780" s="4">
        <f t="shared" si="285"/>
        <v>-0.27454063368319148</v>
      </c>
      <c r="U780" s="4">
        <f>IF($R780&gt;$X$15,1,0)</f>
        <v>1</v>
      </c>
      <c r="V780" s="4"/>
      <c r="W780" s="4"/>
      <c r="X780" s="4"/>
      <c r="Y780" s="4"/>
      <c r="Z780" s="4"/>
      <c r="AA780" s="4"/>
      <c r="AB780" s="4"/>
      <c r="AC780" s="4"/>
      <c r="AD780" s="4"/>
      <c r="AE780" s="4"/>
      <c r="AF780" s="4"/>
      <c r="AG780" s="4"/>
      <c r="AH780" s="4"/>
      <c r="AI780" s="4"/>
      <c r="AJ780" s="4"/>
    </row>
    <row r="781" spans="1:36" ht="15.75" customHeight="1">
      <c r="A781" s="4">
        <v>1</v>
      </c>
      <c r="B781" s="4">
        <v>40</v>
      </c>
      <c r="C781" s="4">
        <v>2</v>
      </c>
      <c r="D781" s="4">
        <v>1</v>
      </c>
      <c r="E781" s="4">
        <v>15</v>
      </c>
      <c r="F781" s="4">
        <v>0</v>
      </c>
      <c r="G781" s="4">
        <v>0</v>
      </c>
      <c r="H781" s="4">
        <v>0</v>
      </c>
      <c r="I781" s="4">
        <v>246</v>
      </c>
      <c r="J781" s="4">
        <v>141</v>
      </c>
      <c r="K781" s="4">
        <v>102</v>
      </c>
      <c r="L781" s="4">
        <v>26.17</v>
      </c>
      <c r="M781" s="4">
        <v>85</v>
      </c>
      <c r="N781" s="4">
        <v>67</v>
      </c>
      <c r="O781" s="4">
        <v>0</v>
      </c>
      <c r="P781" s="5">
        <f>$AI$9+SUMPRODUCT($A781*$AI$10+$B781*$AI$11+$C781*$AI$12+$D781*$AI$13+$E781*$AI$14+$F781*$AI$15+$G781*$AI$16+$H781*$AI$17+$I781*$AI$18+$J781*$AI$19+$K781*$AI$20+$L781*$AI$21+$M781*$AI$22+$N781*$AI$24)</f>
        <v>-2.2906352187000003</v>
      </c>
      <c r="Q781" s="4">
        <f t="shared" si="282"/>
        <v>0.10120215592995595</v>
      </c>
      <c r="R781" s="4">
        <f t="shared" si="283"/>
        <v>0.2024043118599119</v>
      </c>
      <c r="S781" s="4">
        <f t="shared" si="284"/>
        <v>0.79759568814008808</v>
      </c>
      <c r="T781" s="4">
        <f t="shared" si="285"/>
        <v>-9.8217202517398974E-2</v>
      </c>
      <c r="U781" s="4">
        <f>IF($R781&gt;$X$15,1,0)</f>
        <v>0</v>
      </c>
      <c r="V781" s="4"/>
      <c r="W781" s="4"/>
      <c r="X781" s="4"/>
      <c r="Y781" s="4"/>
      <c r="Z781" s="4"/>
      <c r="AA781" s="4"/>
      <c r="AB781" s="4"/>
      <c r="AC781" s="4"/>
      <c r="AD781" s="4"/>
      <c r="AE781" s="4"/>
      <c r="AF781" s="4"/>
      <c r="AG781" s="4"/>
      <c r="AH781" s="4"/>
      <c r="AI781" s="4"/>
      <c r="AJ781" s="4"/>
    </row>
    <row r="782" spans="1:36" ht="15.75" customHeight="1">
      <c r="A782" s="4">
        <v>0</v>
      </c>
      <c r="B782" s="4">
        <v>45</v>
      </c>
      <c r="C782" s="4">
        <v>2</v>
      </c>
      <c r="D782" s="4">
        <v>0</v>
      </c>
      <c r="E782" s="4">
        <v>0</v>
      </c>
      <c r="F782" s="4">
        <v>0</v>
      </c>
      <c r="G782" s="4">
        <v>0</v>
      </c>
      <c r="H782" s="4">
        <v>0</v>
      </c>
      <c r="I782" s="4">
        <v>262</v>
      </c>
      <c r="J782" s="4">
        <v>133</v>
      </c>
      <c r="K782" s="4">
        <v>83</v>
      </c>
      <c r="L782" s="4">
        <v>22.19</v>
      </c>
      <c r="M782" s="4">
        <v>76</v>
      </c>
      <c r="N782" s="4">
        <v>92</v>
      </c>
      <c r="O782" s="4">
        <v>1</v>
      </c>
      <c r="P782" s="5">
        <f>$AI$9+SUMPRODUCT($A782*$AI$10+$B782*$AI$11+$C782*$AI$12+$D782*$AI$13+$E782*$AI$14+$F782*$AI$15+$G782*$AI$16+$H782*$AI$17+$I782*$AI$18+$J782*$AI$19+$K782*$AI$20+$L782*$AI$21+$M782*$AI$22+$N782*$AI$24)</f>
        <v>-2.6902080109000011</v>
      </c>
      <c r="Q782" s="4">
        <f t="shared" si="282"/>
        <v>6.7866820864922364E-2</v>
      </c>
      <c r="R782" s="4">
        <f t="shared" si="283"/>
        <v>0.13573364172984473</v>
      </c>
      <c r="S782" s="4">
        <f t="shared" si="284"/>
        <v>0.13573364172984473</v>
      </c>
      <c r="T782" s="4">
        <f t="shared" si="285"/>
        <v>-0.86731249864181237</v>
      </c>
      <c r="U782" s="4">
        <f>IF($R782&gt;$X$15,1,0)</f>
        <v>0</v>
      </c>
      <c r="V782" s="4"/>
      <c r="W782" s="4"/>
      <c r="X782" s="4"/>
      <c r="Y782" s="4"/>
      <c r="Z782" s="4"/>
      <c r="AA782" s="4"/>
      <c r="AB782" s="4"/>
      <c r="AC782" s="4"/>
      <c r="AD782" s="4"/>
      <c r="AE782" s="4"/>
      <c r="AF782" s="4"/>
      <c r="AG782" s="4"/>
      <c r="AH782" s="4"/>
      <c r="AI782" s="4"/>
      <c r="AJ782" s="4"/>
    </row>
    <row r="783" spans="1:36" ht="15.75" customHeight="1">
      <c r="A783" s="4">
        <v>0</v>
      </c>
      <c r="B783" s="4">
        <v>54</v>
      </c>
      <c r="C783" s="4">
        <v>2</v>
      </c>
      <c r="D783" s="4">
        <v>0</v>
      </c>
      <c r="E783" s="4">
        <v>0</v>
      </c>
      <c r="F783" s="4">
        <v>0</v>
      </c>
      <c r="G783" s="4">
        <v>0</v>
      </c>
      <c r="H783" s="4">
        <v>0</v>
      </c>
      <c r="I783" s="4">
        <v>193</v>
      </c>
      <c r="J783" s="4">
        <v>118</v>
      </c>
      <c r="K783" s="4">
        <v>84</v>
      </c>
      <c r="L783" s="4">
        <v>24.9</v>
      </c>
      <c r="M783" s="4">
        <v>70</v>
      </c>
      <c r="N783" s="4">
        <v>82</v>
      </c>
      <c r="O783" s="4">
        <v>0</v>
      </c>
      <c r="P783" s="5">
        <f>$AI$9+SUMPRODUCT($A783*$AI$10+$B783*$AI$11+$C783*$AI$12+$D783*$AI$13+$E783*$AI$14+$F783*$AI$15+$G783*$AI$16+$H783*$AI$17+$I783*$AI$18+$J783*$AI$19+$K783*$AI$20+$L783*$AI$21+$M783*$AI$22+$N783*$AI$24)</f>
        <v>-2.5500328690000016</v>
      </c>
      <c r="Q783" s="4">
        <f t="shared" si="282"/>
        <v>7.8079099577051364E-2</v>
      </c>
      <c r="R783" s="4">
        <f t="shared" si="283"/>
        <v>0.15615819915410273</v>
      </c>
      <c r="S783" s="4">
        <f t="shared" si="284"/>
        <v>0.84384180084589722</v>
      </c>
      <c r="T783" s="4">
        <f t="shared" si="285"/>
        <v>-7.3738965056216271E-2</v>
      </c>
      <c r="U783" s="4">
        <f>IF($R783&gt;$X$15,1,0)</f>
        <v>0</v>
      </c>
      <c r="V783" s="4"/>
      <c r="W783" s="4"/>
      <c r="X783" s="4"/>
      <c r="Y783" s="4"/>
      <c r="Z783" s="4"/>
      <c r="AA783" s="4"/>
      <c r="AB783" s="4"/>
      <c r="AC783" s="4"/>
      <c r="AD783" s="4"/>
      <c r="AE783" s="4"/>
      <c r="AF783" s="4"/>
      <c r="AG783" s="4"/>
      <c r="AH783" s="4"/>
      <c r="AI783" s="4"/>
      <c r="AJ783" s="4"/>
    </row>
    <row r="784" spans="1:36" ht="15.75" customHeight="1">
      <c r="A784" s="4">
        <v>0</v>
      </c>
      <c r="B784" s="4">
        <v>67</v>
      </c>
      <c r="C784" s="4">
        <v>1</v>
      </c>
      <c r="D784" s="4">
        <v>0</v>
      </c>
      <c r="E784" s="4">
        <v>0</v>
      </c>
      <c r="F784" s="4">
        <v>0</v>
      </c>
      <c r="G784" s="4">
        <v>0</v>
      </c>
      <c r="H784" s="4">
        <v>1</v>
      </c>
      <c r="I784" s="4">
        <v>218</v>
      </c>
      <c r="J784" s="4">
        <v>160</v>
      </c>
      <c r="K784" s="4">
        <v>100</v>
      </c>
      <c r="L784" s="4">
        <v>20.5</v>
      </c>
      <c r="M784" s="4">
        <v>88</v>
      </c>
      <c r="N784" s="4">
        <v>71</v>
      </c>
      <c r="O784" s="4">
        <v>0</v>
      </c>
      <c r="P784" s="5">
        <f>$AI$9+SUMPRODUCT($A784*$AI$10+$B784*$AI$11+$C784*$AI$12+$D784*$AI$13+$E784*$AI$14+$F784*$AI$15+$G784*$AI$16+$H784*$AI$17+$I784*$AI$18+$J784*$AI$19+$K784*$AI$20+$L784*$AI$21+$M784*$AI$22+$N784*$AI$24)</f>
        <v>-0.97220530500000102</v>
      </c>
      <c r="Q784" s="4">
        <f t="shared" si="282"/>
        <v>0.37824796551736739</v>
      </c>
      <c r="R784" s="4">
        <f t="shared" si="283"/>
        <v>0.75649593103473478</v>
      </c>
      <c r="S784" s="4">
        <f t="shared" si="284"/>
        <v>0.24350406896526522</v>
      </c>
      <c r="T784" s="4">
        <f t="shared" si="285"/>
        <v>-0.61349377730603172</v>
      </c>
      <c r="U784" s="4">
        <f>IF($R784&gt;$X$15,1,0)</f>
        <v>1</v>
      </c>
      <c r="V784" s="4"/>
      <c r="W784" s="4"/>
      <c r="X784" s="4"/>
      <c r="Y784" s="4"/>
      <c r="Z784" s="4"/>
      <c r="AA784" s="4"/>
      <c r="AB784" s="4"/>
      <c r="AC784" s="4"/>
      <c r="AD784" s="4"/>
      <c r="AE784" s="4"/>
      <c r="AF784" s="4"/>
      <c r="AG784" s="4"/>
      <c r="AH784" s="4"/>
      <c r="AI784" s="4"/>
      <c r="AJ784" s="4"/>
    </row>
    <row r="785" spans="1:36" ht="15.75" customHeight="1">
      <c r="A785" s="4">
        <v>0</v>
      </c>
      <c r="B785" s="4">
        <v>39</v>
      </c>
      <c r="C785" s="4">
        <v>3</v>
      </c>
      <c r="D785" s="4">
        <v>0</v>
      </c>
      <c r="E785" s="4">
        <v>0</v>
      </c>
      <c r="F785" s="4">
        <v>0</v>
      </c>
      <c r="G785" s="4">
        <v>0</v>
      </c>
      <c r="H785" s="4">
        <v>0</v>
      </c>
      <c r="I785" s="4">
        <v>152</v>
      </c>
      <c r="J785" s="4">
        <v>114</v>
      </c>
      <c r="K785" s="4">
        <v>66.5</v>
      </c>
      <c r="L785" s="4">
        <v>24.56</v>
      </c>
      <c r="M785" s="4">
        <v>70</v>
      </c>
      <c r="N785" s="4">
        <v>71</v>
      </c>
      <c r="O785" s="4">
        <v>0</v>
      </c>
      <c r="P785" s="5">
        <f>$AI$9+SUMPRODUCT($A785*$AI$10+$B785*$AI$11+$C785*$AI$12+$D785*$AI$13+$E785*$AI$14+$F785*$AI$15+$G785*$AI$16+$H785*$AI$17+$I785*$AI$18+$J785*$AI$19+$K785*$AI$20+$L785*$AI$21+$M785*$AI$22+$N785*$AI$24)</f>
        <v>-3.7167194316000005</v>
      </c>
      <c r="Q785" s="4">
        <f t="shared" si="282"/>
        <v>2.4313599582074064E-2</v>
      </c>
      <c r="R785" s="4">
        <f t="shared" si="283"/>
        <v>4.8627199164148129E-2</v>
      </c>
      <c r="S785" s="4">
        <f t="shared" si="284"/>
        <v>0.95137280083585185</v>
      </c>
      <c r="T785" s="4">
        <f t="shared" si="285"/>
        <v>-2.1649268951176592E-2</v>
      </c>
      <c r="U785" s="4">
        <f>IF($R785&gt;$X$15,1,0)</f>
        <v>0</v>
      </c>
      <c r="V785" s="4"/>
      <c r="W785" s="4"/>
      <c r="X785" s="4"/>
      <c r="Y785" s="4"/>
      <c r="Z785" s="4"/>
      <c r="AA785" s="4"/>
      <c r="AB785" s="4"/>
      <c r="AC785" s="4"/>
      <c r="AD785" s="4"/>
      <c r="AE785" s="4"/>
      <c r="AF785" s="4"/>
      <c r="AG785" s="4"/>
      <c r="AH785" s="4"/>
      <c r="AI785" s="4"/>
      <c r="AJ785" s="4"/>
    </row>
    <row r="786" spans="1:36" ht="15.75" hidden="1" customHeight="1">
      <c r="A786" s="4">
        <v>0</v>
      </c>
      <c r="B786" s="4">
        <v>41</v>
      </c>
      <c r="C786" s="4">
        <v>3</v>
      </c>
      <c r="D786" s="4">
        <v>0</v>
      </c>
      <c r="E786" s="4">
        <v>0</v>
      </c>
      <c r="F786" s="4">
        <v>0</v>
      </c>
      <c r="G786" s="4">
        <v>0</v>
      </c>
      <c r="H786" s="4">
        <v>0</v>
      </c>
      <c r="I786" s="4">
        <v>239</v>
      </c>
      <c r="J786" s="4">
        <v>123</v>
      </c>
      <c r="K786" s="4">
        <v>70</v>
      </c>
      <c r="L786" s="4">
        <v>20.2</v>
      </c>
      <c r="M786" s="4">
        <v>65</v>
      </c>
      <c r="N786" s="3" t="s">
        <v>56</v>
      </c>
      <c r="O786" s="4">
        <v>0</v>
      </c>
      <c r="P786" s="4"/>
      <c r="Q786" s="4"/>
      <c r="R786" s="4"/>
      <c r="S786" s="4"/>
      <c r="T786" s="4"/>
      <c r="U786" s="4"/>
      <c r="V786" s="4"/>
      <c r="W786" s="4"/>
      <c r="X786" s="4"/>
      <c r="Y786" s="4"/>
      <c r="Z786" s="4"/>
      <c r="AA786" s="4"/>
      <c r="AB786" s="4"/>
      <c r="AC786" s="4"/>
      <c r="AD786" s="4"/>
      <c r="AE786" s="4"/>
      <c r="AF786" s="4"/>
      <c r="AG786" s="4"/>
      <c r="AH786" s="4"/>
      <c r="AI786" s="4"/>
      <c r="AJ786" s="4"/>
    </row>
    <row r="787" spans="1:36" ht="15.75" hidden="1" customHeight="1">
      <c r="A787" s="4">
        <v>1</v>
      </c>
      <c r="B787" s="4">
        <v>34</v>
      </c>
      <c r="C787" s="4">
        <v>1</v>
      </c>
      <c r="D787" s="4">
        <v>1</v>
      </c>
      <c r="E787" s="4">
        <v>10</v>
      </c>
      <c r="F787" s="4">
        <v>0</v>
      </c>
      <c r="G787" s="4">
        <v>0</v>
      </c>
      <c r="H787" s="4">
        <v>0</v>
      </c>
      <c r="I787" s="4">
        <v>210</v>
      </c>
      <c r="J787" s="4">
        <v>120</v>
      </c>
      <c r="K787" s="4">
        <v>85</v>
      </c>
      <c r="L787" s="4">
        <v>24.39</v>
      </c>
      <c r="M787" s="4">
        <v>68</v>
      </c>
      <c r="N787" s="3" t="s">
        <v>56</v>
      </c>
      <c r="O787" s="4">
        <v>0</v>
      </c>
      <c r="P787" s="4"/>
      <c r="Q787" s="4"/>
      <c r="R787" s="4"/>
      <c r="S787" s="4"/>
      <c r="T787" s="4"/>
      <c r="U787" s="4"/>
      <c r="V787" s="4"/>
      <c r="W787" s="4"/>
      <c r="X787" s="4"/>
      <c r="Y787" s="4"/>
      <c r="Z787" s="4"/>
      <c r="AA787" s="4"/>
      <c r="AB787" s="4"/>
      <c r="AC787" s="4"/>
      <c r="AD787" s="4"/>
      <c r="AE787" s="4"/>
      <c r="AF787" s="4"/>
      <c r="AG787" s="4"/>
      <c r="AH787" s="4"/>
      <c r="AI787" s="4"/>
      <c r="AJ787" s="4"/>
    </row>
    <row r="788" spans="1:36" ht="15.75" hidden="1" customHeight="1">
      <c r="A788" s="4">
        <v>0</v>
      </c>
      <c r="B788" s="4">
        <v>40</v>
      </c>
      <c r="C788" s="4">
        <v>1</v>
      </c>
      <c r="D788" s="4">
        <v>1</v>
      </c>
      <c r="E788" s="4">
        <v>20</v>
      </c>
      <c r="F788" s="4">
        <v>0</v>
      </c>
      <c r="G788" s="4">
        <v>0</v>
      </c>
      <c r="H788" s="4">
        <v>0</v>
      </c>
      <c r="I788" s="4">
        <v>220</v>
      </c>
      <c r="J788" s="4">
        <v>120</v>
      </c>
      <c r="K788" s="4">
        <v>75</v>
      </c>
      <c r="L788" s="4">
        <v>19.32</v>
      </c>
      <c r="M788" s="4">
        <v>78</v>
      </c>
      <c r="N788" s="3" t="s">
        <v>56</v>
      </c>
      <c r="O788" s="4">
        <v>0</v>
      </c>
      <c r="P788" s="4"/>
      <c r="Q788" s="4"/>
      <c r="R788" s="4"/>
      <c r="S788" s="4"/>
      <c r="T788" s="4"/>
      <c r="U788" s="4"/>
      <c r="V788" s="4"/>
      <c r="W788" s="4"/>
      <c r="X788" s="4"/>
      <c r="Y788" s="4"/>
      <c r="Z788" s="4"/>
      <c r="AA788" s="4"/>
      <c r="AB788" s="4"/>
      <c r="AC788" s="4"/>
      <c r="AD788" s="4"/>
      <c r="AE788" s="4"/>
      <c r="AF788" s="4"/>
      <c r="AG788" s="4"/>
      <c r="AH788" s="4"/>
      <c r="AI788" s="4"/>
      <c r="AJ788" s="4"/>
    </row>
    <row r="789" spans="1:36" ht="15.75" customHeight="1">
      <c r="A789" s="4">
        <v>0</v>
      </c>
      <c r="B789" s="4">
        <v>46</v>
      </c>
      <c r="C789" s="4">
        <v>3</v>
      </c>
      <c r="D789" s="4">
        <v>1</v>
      </c>
      <c r="E789" s="4">
        <v>20</v>
      </c>
      <c r="F789" s="4">
        <v>0</v>
      </c>
      <c r="G789" s="4">
        <v>0</v>
      </c>
      <c r="H789" s="4">
        <v>0</v>
      </c>
      <c r="I789" s="4">
        <v>253</v>
      </c>
      <c r="J789" s="4">
        <v>118</v>
      </c>
      <c r="K789" s="4">
        <v>82</v>
      </c>
      <c r="L789" s="4">
        <v>19.7</v>
      </c>
      <c r="M789" s="4">
        <v>100</v>
      </c>
      <c r="N789" s="4">
        <v>70</v>
      </c>
      <c r="O789" s="4">
        <v>0</v>
      </c>
      <c r="P789" s="5">
        <f>$AI$9+SUMPRODUCT($A789*$AI$10+$B789*$AI$11+$C789*$AI$12+$D789*$AI$13+$E789*$AI$14+$F789*$AI$15+$G789*$AI$16+$H789*$AI$17+$I789*$AI$18+$J789*$AI$19+$K789*$AI$20+$L789*$AI$21+$M789*$AI$22+$N789*$AI$24)</f>
        <v>-2.7483571370000011</v>
      </c>
      <c r="Q789" s="4">
        <f t="shared" ref="Q789:Q805" si="286">EXP($P789)</f>
        <v>6.4032972242427669E-2</v>
      </c>
      <c r="R789" s="4">
        <f t="shared" ref="R789:R805" si="287">Q789/1+Q789</f>
        <v>0.12806594448485534</v>
      </c>
      <c r="S789" s="4">
        <f t="shared" ref="S789:S805" si="288">IF(O789=1,R789,1-R789)</f>
        <v>0.87193405551514469</v>
      </c>
      <c r="T789" s="4">
        <f t="shared" ref="T789:T805" si="289">LOG($S789)</f>
        <v>-5.9516359573000742E-2</v>
      </c>
      <c r="U789" s="4">
        <f>IF($R789&gt;$X$15,1,0)</f>
        <v>0</v>
      </c>
      <c r="V789" s="4"/>
      <c r="W789" s="4"/>
      <c r="X789" s="4"/>
      <c r="Y789" s="4"/>
      <c r="Z789" s="4"/>
      <c r="AA789" s="4"/>
      <c r="AB789" s="4"/>
      <c r="AC789" s="4"/>
      <c r="AD789" s="4"/>
      <c r="AE789" s="4"/>
      <c r="AF789" s="4"/>
      <c r="AG789" s="4"/>
      <c r="AH789" s="4"/>
      <c r="AI789" s="4"/>
      <c r="AJ789" s="4"/>
    </row>
    <row r="790" spans="1:36" ht="15.75" customHeight="1">
      <c r="A790" s="4">
        <v>1</v>
      </c>
      <c r="B790" s="4">
        <v>35</v>
      </c>
      <c r="C790" s="4">
        <v>3</v>
      </c>
      <c r="D790" s="4">
        <v>1</v>
      </c>
      <c r="E790" s="4">
        <v>40</v>
      </c>
      <c r="F790" s="4">
        <v>0</v>
      </c>
      <c r="G790" s="4">
        <v>0</v>
      </c>
      <c r="H790" s="4">
        <v>0</v>
      </c>
      <c r="I790" s="4">
        <v>175</v>
      </c>
      <c r="J790" s="4">
        <v>112</v>
      </c>
      <c r="K790" s="4">
        <v>62.5</v>
      </c>
      <c r="L790" s="4">
        <v>21.03</v>
      </c>
      <c r="M790" s="4">
        <v>73</v>
      </c>
      <c r="N790" s="4">
        <v>69</v>
      </c>
      <c r="O790" s="4">
        <v>1</v>
      </c>
      <c r="P790" s="5">
        <f>$AI$9+SUMPRODUCT($A790*$AI$10+$B790*$AI$11+$C790*$AI$12+$D790*$AI$13+$E790*$AI$14+$F790*$AI$15+$G790*$AI$16+$H790*$AI$17+$I790*$AI$18+$J790*$AI$19+$K790*$AI$20+$L790*$AI$21+$M790*$AI$22+$N790*$AI$24)</f>
        <v>-2.6362014433000009</v>
      </c>
      <c r="Q790" s="4">
        <f t="shared" si="286"/>
        <v>7.1632854874535468E-2</v>
      </c>
      <c r="R790" s="4">
        <f t="shared" si="287"/>
        <v>0.14326570974907094</v>
      </c>
      <c r="S790" s="4">
        <f t="shared" si="288"/>
        <v>0.14326570974907094</v>
      </c>
      <c r="T790" s="4">
        <f t="shared" si="289"/>
        <v>-0.84385774434659744</v>
      </c>
      <c r="U790" s="4">
        <f>IF($R790&gt;$X$15,1,0)</f>
        <v>0</v>
      </c>
      <c r="V790" s="4"/>
      <c r="W790" s="4"/>
      <c r="X790" s="4"/>
      <c r="Y790" s="4"/>
      <c r="Z790" s="4"/>
      <c r="AA790" s="4"/>
      <c r="AB790" s="4"/>
      <c r="AC790" s="4"/>
      <c r="AD790" s="4"/>
      <c r="AE790" s="4"/>
      <c r="AF790" s="4"/>
      <c r="AG790" s="4"/>
      <c r="AH790" s="4"/>
      <c r="AI790" s="4"/>
      <c r="AJ790" s="4"/>
    </row>
    <row r="791" spans="1:36" ht="15.75" hidden="1" customHeight="1">
      <c r="A791" s="4">
        <v>1</v>
      </c>
      <c r="B791" s="4">
        <v>48</v>
      </c>
      <c r="C791" s="3" t="s">
        <v>56</v>
      </c>
      <c r="D791" s="4">
        <v>0</v>
      </c>
      <c r="E791" s="4">
        <v>0</v>
      </c>
      <c r="F791" s="4">
        <v>0</v>
      </c>
      <c r="G791" s="4">
        <v>0</v>
      </c>
      <c r="H791" s="4">
        <v>1</v>
      </c>
      <c r="I791" s="4">
        <v>202</v>
      </c>
      <c r="J791" s="4">
        <v>138</v>
      </c>
      <c r="K791" s="4">
        <v>96</v>
      </c>
      <c r="L791" s="4">
        <v>27.97</v>
      </c>
      <c r="M791" s="4">
        <v>68</v>
      </c>
      <c r="N791" s="4">
        <v>85</v>
      </c>
      <c r="O791" s="4">
        <v>0</v>
      </c>
      <c r="P791" s="4" t="e">
        <f>$AI$9+SUMPRODUCT($A791*$AI$10+$B791*$AI$11+$C791*$AI$12+$D791*$AI$13+$E791*$AI$14+$F791*$AI$15+$G791*$AI$16+$H791*$AI$17+$I791*$AI$18+$J791*$AI$19+$K791*$AI$20+$L791*$AI$21+$M791*$AI$22+$N791*$AI$24)</f>
        <v>#VALUE!</v>
      </c>
      <c r="Q791" s="4" t="e">
        <f t="shared" si="286"/>
        <v>#VALUE!</v>
      </c>
      <c r="R791" s="4" t="e">
        <f t="shared" si="287"/>
        <v>#VALUE!</v>
      </c>
      <c r="S791" s="4" t="e">
        <f t="shared" si="288"/>
        <v>#VALUE!</v>
      </c>
      <c r="T791" s="4" t="e">
        <f t="shared" si="289"/>
        <v>#VALUE!</v>
      </c>
      <c r="U791" s="4" t="e">
        <f t="shared" ref="U791" si="290">IF($R791&gt;0.5,1,0)</f>
        <v>#VALUE!</v>
      </c>
      <c r="V791" s="4"/>
      <c r="W791" s="4"/>
      <c r="X791" s="4"/>
      <c r="Y791" s="4"/>
      <c r="Z791" s="4"/>
      <c r="AA791" s="4"/>
      <c r="AB791" s="4"/>
      <c r="AC791" s="4"/>
      <c r="AD791" s="4"/>
      <c r="AE791" s="4"/>
      <c r="AF791" s="4"/>
      <c r="AG791" s="4"/>
      <c r="AH791" s="4"/>
      <c r="AI791" s="4"/>
      <c r="AJ791" s="4"/>
    </row>
    <row r="792" spans="1:36" ht="15.75" customHeight="1">
      <c r="A792" s="4">
        <v>1</v>
      </c>
      <c r="B792" s="4">
        <v>47</v>
      </c>
      <c r="C792" s="4">
        <v>3</v>
      </c>
      <c r="D792" s="4">
        <v>1</v>
      </c>
      <c r="E792" s="4">
        <v>20</v>
      </c>
      <c r="F792" s="4">
        <v>0</v>
      </c>
      <c r="G792" s="4">
        <v>0</v>
      </c>
      <c r="H792" s="4">
        <v>1</v>
      </c>
      <c r="I792" s="4">
        <v>177</v>
      </c>
      <c r="J792" s="4">
        <v>150</v>
      </c>
      <c r="K792" s="4">
        <v>101</v>
      </c>
      <c r="L792" s="4">
        <v>28.96</v>
      </c>
      <c r="M792" s="4">
        <v>75</v>
      </c>
      <c r="N792" s="4">
        <v>60</v>
      </c>
      <c r="O792" s="4">
        <v>0</v>
      </c>
      <c r="P792" s="5">
        <f>$AI$9+SUMPRODUCT($A792*$AI$10+$B792*$AI$11+$C792*$AI$12+$D792*$AI$13+$E792*$AI$14+$F792*$AI$15+$G792*$AI$16+$H792*$AI$17+$I792*$AI$18+$J792*$AI$19+$K792*$AI$20+$L792*$AI$21+$M792*$AI$22+$N792*$AI$24)</f>
        <v>-1.5870982356000027</v>
      </c>
      <c r="Q792" s="4">
        <f t="shared" si="286"/>
        <v>0.20451821519658492</v>
      </c>
      <c r="R792" s="4">
        <f t="shared" si="287"/>
        <v>0.40903643039316984</v>
      </c>
      <c r="S792" s="4">
        <f t="shared" si="288"/>
        <v>0.59096356960683016</v>
      </c>
      <c r="T792" s="4">
        <f t="shared" si="289"/>
        <v>-0.2284392907031472</v>
      </c>
      <c r="U792" s="4">
        <f>IF($R792&gt;$X$15,1,0)</f>
        <v>1</v>
      </c>
      <c r="V792" s="4"/>
      <c r="W792" s="4"/>
      <c r="X792" s="4"/>
      <c r="Y792" s="4"/>
      <c r="Z792" s="4"/>
      <c r="AA792" s="4"/>
      <c r="AB792" s="4"/>
      <c r="AC792" s="4"/>
      <c r="AD792" s="4"/>
      <c r="AE792" s="4"/>
      <c r="AF792" s="4"/>
      <c r="AG792" s="4"/>
      <c r="AH792" s="4"/>
      <c r="AI792" s="4"/>
      <c r="AJ792" s="4"/>
    </row>
    <row r="793" spans="1:36" ht="15.75" customHeight="1">
      <c r="A793" s="4">
        <v>0</v>
      </c>
      <c r="B793" s="4">
        <v>43</v>
      </c>
      <c r="C793" s="4">
        <v>2</v>
      </c>
      <c r="D793" s="4">
        <v>1</v>
      </c>
      <c r="E793" s="4">
        <v>15</v>
      </c>
      <c r="F793" s="4">
        <v>0</v>
      </c>
      <c r="G793" s="4">
        <v>0</v>
      </c>
      <c r="H793" s="4">
        <v>0</v>
      </c>
      <c r="I793" s="4">
        <v>199</v>
      </c>
      <c r="J793" s="4">
        <v>137</v>
      </c>
      <c r="K793" s="4">
        <v>81</v>
      </c>
      <c r="L793" s="4">
        <v>21.85</v>
      </c>
      <c r="M793" s="4">
        <v>70</v>
      </c>
      <c r="N793" s="4">
        <v>72</v>
      </c>
      <c r="O793" s="4">
        <v>1</v>
      </c>
      <c r="P793" s="5">
        <f>$AI$9+SUMPRODUCT($A793*$AI$10+$B793*$AI$11+$C793*$AI$12+$D793*$AI$13+$E793*$AI$14+$F793*$AI$15+$G793*$AI$16+$H793*$AI$17+$I793*$AI$18+$J793*$AI$19+$K793*$AI$20+$L793*$AI$21+$M793*$AI$22+$N793*$AI$24)</f>
        <v>-2.6831294235000014</v>
      </c>
      <c r="Q793" s="4">
        <f t="shared" si="286"/>
        <v>6.8348926387969314E-2</v>
      </c>
      <c r="R793" s="4">
        <f t="shared" si="287"/>
        <v>0.13669785277593863</v>
      </c>
      <c r="S793" s="4">
        <f t="shared" si="288"/>
        <v>0.13669785277593863</v>
      </c>
      <c r="T793" s="4">
        <f t="shared" si="289"/>
        <v>-0.8642383071943226</v>
      </c>
      <c r="U793" s="4">
        <f>IF($R793&gt;$X$15,1,0)</f>
        <v>0</v>
      </c>
      <c r="V793" s="4"/>
      <c r="W793" s="4"/>
      <c r="X793" s="4"/>
      <c r="Y793" s="4"/>
      <c r="Z793" s="4"/>
      <c r="AA793" s="4"/>
      <c r="AB793" s="4"/>
      <c r="AC793" s="4"/>
      <c r="AD793" s="4"/>
      <c r="AE793" s="4"/>
      <c r="AF793" s="4"/>
      <c r="AG793" s="4"/>
      <c r="AH793" s="4"/>
      <c r="AI793" s="4"/>
      <c r="AJ793" s="4"/>
    </row>
    <row r="794" spans="1:36" ht="15.75" customHeight="1">
      <c r="A794" s="4">
        <v>1</v>
      </c>
      <c r="B794" s="4">
        <v>52</v>
      </c>
      <c r="C794" s="4">
        <v>1</v>
      </c>
      <c r="D794" s="4">
        <v>1</v>
      </c>
      <c r="E794" s="4">
        <v>1</v>
      </c>
      <c r="F794" s="4">
        <v>0</v>
      </c>
      <c r="G794" s="4">
        <v>0</v>
      </c>
      <c r="H794" s="4">
        <v>0</v>
      </c>
      <c r="I794" s="4">
        <v>211</v>
      </c>
      <c r="J794" s="4">
        <v>118.5</v>
      </c>
      <c r="K794" s="4">
        <v>82.5</v>
      </c>
      <c r="L794" s="4">
        <v>24.83</v>
      </c>
      <c r="M794" s="4">
        <v>76</v>
      </c>
      <c r="N794" s="4">
        <v>80</v>
      </c>
      <c r="O794" s="4">
        <v>0</v>
      </c>
      <c r="P794" s="5">
        <f>$AI$9+SUMPRODUCT($A794*$AI$10+$B794*$AI$11+$C794*$AI$12+$D794*$AI$13+$E794*$AI$14+$F794*$AI$15+$G794*$AI$16+$H794*$AI$17+$I794*$AI$18+$J794*$AI$19+$K794*$AI$20+$L794*$AI$21+$M794*$AI$22+$N794*$AI$24)</f>
        <v>-1.9640590312999997</v>
      </c>
      <c r="Q794" s="4">
        <f t="shared" si="286"/>
        <v>0.14028783098626749</v>
      </c>
      <c r="R794" s="4">
        <f t="shared" si="287"/>
        <v>0.28057566197253497</v>
      </c>
      <c r="S794" s="4">
        <f t="shared" si="288"/>
        <v>0.71942433802746497</v>
      </c>
      <c r="T794" s="4">
        <f t="shared" si="289"/>
        <v>-0.14301487414575653</v>
      </c>
      <c r="U794" s="4">
        <f>IF($R794&gt;$X$15,1,0)</f>
        <v>0</v>
      </c>
      <c r="V794" s="4"/>
      <c r="W794" s="4"/>
      <c r="X794" s="4"/>
      <c r="Y794" s="4"/>
      <c r="Z794" s="4"/>
      <c r="AA794" s="4"/>
      <c r="AB794" s="4"/>
      <c r="AC794" s="4"/>
      <c r="AD794" s="4"/>
      <c r="AE794" s="4"/>
      <c r="AF794" s="4"/>
      <c r="AG794" s="4"/>
      <c r="AH794" s="4"/>
      <c r="AI794" s="4"/>
      <c r="AJ794" s="4"/>
    </row>
    <row r="795" spans="1:36" ht="15.75" customHeight="1">
      <c r="A795" s="4">
        <v>1</v>
      </c>
      <c r="B795" s="4">
        <v>45</v>
      </c>
      <c r="C795" s="4">
        <v>3</v>
      </c>
      <c r="D795" s="4">
        <v>0</v>
      </c>
      <c r="E795" s="4">
        <v>0</v>
      </c>
      <c r="F795" s="4">
        <v>1</v>
      </c>
      <c r="G795" s="4">
        <v>0</v>
      </c>
      <c r="H795" s="4">
        <v>1</v>
      </c>
      <c r="I795" s="4">
        <v>258</v>
      </c>
      <c r="J795" s="4">
        <v>126</v>
      </c>
      <c r="K795" s="4">
        <v>82</v>
      </c>
      <c r="L795" s="4">
        <v>27.18</v>
      </c>
      <c r="M795" s="4">
        <v>72</v>
      </c>
      <c r="N795" s="4">
        <v>70</v>
      </c>
      <c r="O795" s="4">
        <v>0</v>
      </c>
      <c r="P795" s="5">
        <f>$AI$9+SUMPRODUCT($A795*$AI$10+$B795*$AI$11+$C795*$AI$12+$D795*$AI$13+$E795*$AI$14+$F795*$AI$15+$G795*$AI$16+$H795*$AI$17+$I795*$AI$18+$J795*$AI$19+$K795*$AI$20+$L795*$AI$21+$M795*$AI$22+$N795*$AI$24)</f>
        <v>-2.0120527698000004</v>
      </c>
      <c r="Q795" s="4">
        <f t="shared" si="286"/>
        <v>0.13371390887584916</v>
      </c>
      <c r="R795" s="4">
        <f t="shared" si="287"/>
        <v>0.26742781775169833</v>
      </c>
      <c r="S795" s="4">
        <f t="shared" si="288"/>
        <v>0.73257218224830167</v>
      </c>
      <c r="T795" s="4">
        <f t="shared" si="289"/>
        <v>-0.13514957669718317</v>
      </c>
      <c r="U795" s="4">
        <f>IF($R795&gt;$X$15,1,0)</f>
        <v>0</v>
      </c>
      <c r="V795" s="4"/>
      <c r="W795" s="4"/>
      <c r="X795" s="4"/>
      <c r="Y795" s="4"/>
      <c r="Z795" s="4"/>
      <c r="AA795" s="4"/>
      <c r="AB795" s="4"/>
      <c r="AC795" s="4"/>
      <c r="AD795" s="4"/>
      <c r="AE795" s="4"/>
      <c r="AF795" s="4"/>
      <c r="AG795" s="4"/>
      <c r="AH795" s="4"/>
      <c r="AI795" s="4"/>
      <c r="AJ795" s="4"/>
    </row>
    <row r="796" spans="1:36" ht="15.75" customHeight="1">
      <c r="A796" s="4">
        <v>1</v>
      </c>
      <c r="B796" s="4">
        <v>42</v>
      </c>
      <c r="C796" s="4">
        <v>3</v>
      </c>
      <c r="D796" s="4">
        <v>1</v>
      </c>
      <c r="E796" s="4">
        <v>25</v>
      </c>
      <c r="F796" s="4">
        <v>0</v>
      </c>
      <c r="G796" s="4">
        <v>0</v>
      </c>
      <c r="H796" s="4">
        <v>0</v>
      </c>
      <c r="I796" s="4">
        <v>256</v>
      </c>
      <c r="J796" s="4">
        <v>121.5</v>
      </c>
      <c r="K796" s="4">
        <v>74</v>
      </c>
      <c r="L796" s="4">
        <v>23.59</v>
      </c>
      <c r="M796" s="4">
        <v>70</v>
      </c>
      <c r="N796" s="4">
        <v>115</v>
      </c>
      <c r="O796" s="4">
        <v>1</v>
      </c>
      <c r="P796" s="5">
        <f>$AI$9+SUMPRODUCT($A796*$AI$10+$B796*$AI$11+$C796*$AI$12+$D796*$AI$13+$E796*$AI$14+$F796*$AI$15+$G796*$AI$16+$H796*$AI$17+$I796*$AI$18+$J796*$AI$19+$K796*$AI$20+$L796*$AI$21+$M796*$AI$22+$N796*$AI$24)</f>
        <v>-1.8106641149000007</v>
      </c>
      <c r="Q796" s="4">
        <f t="shared" si="286"/>
        <v>0.16354548773373273</v>
      </c>
      <c r="R796" s="4">
        <f t="shared" si="287"/>
        <v>0.32709097546746546</v>
      </c>
      <c r="S796" s="4">
        <f t="shared" si="288"/>
        <v>0.32709097546746546</v>
      </c>
      <c r="T796" s="4">
        <f t="shared" si="289"/>
        <v>-0.48533143801732459</v>
      </c>
      <c r="U796" s="4">
        <f>IF($R796&gt;$X$15,1,0)</f>
        <v>0</v>
      </c>
      <c r="V796" s="4"/>
      <c r="W796" s="4"/>
      <c r="X796" s="4"/>
      <c r="Y796" s="4"/>
      <c r="Z796" s="4"/>
      <c r="AA796" s="4"/>
      <c r="AB796" s="4"/>
      <c r="AC796" s="4"/>
      <c r="AD796" s="4"/>
      <c r="AE796" s="4"/>
      <c r="AF796" s="4"/>
      <c r="AG796" s="4"/>
      <c r="AH796" s="4"/>
      <c r="AI796" s="4"/>
      <c r="AJ796" s="4"/>
    </row>
    <row r="797" spans="1:36" ht="15.75" customHeight="1">
      <c r="A797" s="4">
        <v>0</v>
      </c>
      <c r="B797" s="4">
        <v>56</v>
      </c>
      <c r="C797" s="4">
        <v>1</v>
      </c>
      <c r="D797" s="4">
        <v>0</v>
      </c>
      <c r="E797" s="4">
        <v>0</v>
      </c>
      <c r="F797" s="4">
        <v>0</v>
      </c>
      <c r="G797" s="4">
        <v>0</v>
      </c>
      <c r="H797" s="4">
        <v>0</v>
      </c>
      <c r="I797" s="4">
        <v>207</v>
      </c>
      <c r="J797" s="4">
        <v>133</v>
      </c>
      <c r="K797" s="4">
        <v>76</v>
      </c>
      <c r="L797" s="4">
        <v>23.42</v>
      </c>
      <c r="M797" s="4">
        <v>62</v>
      </c>
      <c r="N797" s="4">
        <v>85</v>
      </c>
      <c r="O797" s="4">
        <v>0</v>
      </c>
      <c r="P797" s="5">
        <f>$AI$9+SUMPRODUCT($A797*$AI$10+$B797*$AI$11+$C797*$AI$12+$D797*$AI$13+$E797*$AI$14+$F797*$AI$15+$G797*$AI$16+$H797*$AI$17+$I797*$AI$18+$J797*$AI$19+$K797*$AI$20+$L797*$AI$21+$M797*$AI$22+$N797*$AI$24)</f>
        <v>-2.0407264962000022</v>
      </c>
      <c r="Q797" s="4">
        <f t="shared" si="286"/>
        <v>0.12993427982013742</v>
      </c>
      <c r="R797" s="4">
        <f t="shared" si="287"/>
        <v>0.25986855964027483</v>
      </c>
      <c r="S797" s="4">
        <f t="shared" si="288"/>
        <v>0.74013144035972522</v>
      </c>
      <c r="T797" s="4">
        <f t="shared" si="289"/>
        <v>-0.13069114681787</v>
      </c>
      <c r="U797" s="4">
        <f>IF($R797&gt;$X$15,1,0)</f>
        <v>0</v>
      </c>
      <c r="V797" s="4"/>
      <c r="W797" s="4"/>
      <c r="X797" s="4"/>
      <c r="Y797" s="4"/>
      <c r="Z797" s="4"/>
      <c r="AA797" s="4"/>
      <c r="AB797" s="4"/>
      <c r="AC797" s="4"/>
      <c r="AD797" s="4"/>
      <c r="AE797" s="4"/>
      <c r="AF797" s="4"/>
      <c r="AG797" s="4"/>
      <c r="AH797" s="4"/>
      <c r="AI797" s="4"/>
      <c r="AJ797" s="4"/>
    </row>
    <row r="798" spans="1:36" ht="15.75" customHeight="1">
      <c r="A798" s="4">
        <v>1</v>
      </c>
      <c r="B798" s="4">
        <v>63</v>
      </c>
      <c r="C798" s="4">
        <v>1</v>
      </c>
      <c r="D798" s="4">
        <v>0</v>
      </c>
      <c r="E798" s="4">
        <v>0</v>
      </c>
      <c r="F798" s="4">
        <v>0</v>
      </c>
      <c r="G798" s="4">
        <v>0</v>
      </c>
      <c r="H798" s="4">
        <v>1</v>
      </c>
      <c r="I798" s="4">
        <v>260</v>
      </c>
      <c r="J798" s="4">
        <v>159.5</v>
      </c>
      <c r="K798" s="4">
        <v>91</v>
      </c>
      <c r="L798" s="4">
        <v>27.01</v>
      </c>
      <c r="M798" s="4">
        <v>68</v>
      </c>
      <c r="N798" s="4">
        <v>66</v>
      </c>
      <c r="O798" s="4">
        <v>0</v>
      </c>
      <c r="P798" s="5">
        <f>$AI$9+SUMPRODUCT($A798*$AI$10+$B798*$AI$11+$C798*$AI$12+$D798*$AI$13+$E798*$AI$14+$F798*$AI$15+$G798*$AI$16+$H798*$AI$17+$I798*$AI$18+$J798*$AI$19+$K798*$AI$20+$L798*$AI$21+$M798*$AI$22+$N798*$AI$24)</f>
        <v>-0.47119202110000113</v>
      </c>
      <c r="Q798" s="4">
        <f t="shared" si="286"/>
        <v>0.62425769625230898</v>
      </c>
      <c r="R798" s="4">
        <f t="shared" si="287"/>
        <v>1.248515392504618</v>
      </c>
      <c r="S798" s="4">
        <f t="shared" si="288"/>
        <v>-0.24851539250461796</v>
      </c>
      <c r="T798" s="4" t="e">
        <f t="shared" si="289"/>
        <v>#NUM!</v>
      </c>
      <c r="U798" s="4">
        <f>IF($R798&gt;$X$15,1,0)</f>
        <v>1</v>
      </c>
      <c r="V798" s="4"/>
      <c r="W798" s="4"/>
      <c r="X798" s="4"/>
      <c r="Y798" s="4"/>
      <c r="Z798" s="4"/>
      <c r="AA798" s="4"/>
      <c r="AB798" s="4"/>
      <c r="AC798" s="4"/>
      <c r="AD798" s="4"/>
      <c r="AE798" s="4"/>
      <c r="AF798" s="4"/>
      <c r="AG798" s="4"/>
      <c r="AH798" s="4"/>
      <c r="AI798" s="4"/>
      <c r="AJ798" s="4"/>
    </row>
    <row r="799" spans="1:36" ht="15.75" customHeight="1">
      <c r="A799" s="4">
        <v>0</v>
      </c>
      <c r="B799" s="4">
        <v>52</v>
      </c>
      <c r="C799" s="4">
        <v>3</v>
      </c>
      <c r="D799" s="4">
        <v>0</v>
      </c>
      <c r="E799" s="4">
        <v>0</v>
      </c>
      <c r="F799" s="4">
        <v>0</v>
      </c>
      <c r="G799" s="4">
        <v>0</v>
      </c>
      <c r="H799" s="4">
        <v>0</v>
      </c>
      <c r="I799" s="4">
        <v>272</v>
      </c>
      <c r="J799" s="4">
        <v>118.5</v>
      </c>
      <c r="K799" s="4">
        <v>69</v>
      </c>
      <c r="L799" s="4">
        <v>18.98</v>
      </c>
      <c r="M799" s="4">
        <v>70</v>
      </c>
      <c r="N799" s="4">
        <v>75</v>
      </c>
      <c r="O799" s="4">
        <v>0</v>
      </c>
      <c r="P799" s="5">
        <f>$AI$9+SUMPRODUCT($A799*$AI$10+$B799*$AI$11+$C799*$AI$12+$D799*$AI$13+$E799*$AI$14+$F799*$AI$15+$G799*$AI$16+$H799*$AI$17+$I799*$AI$18+$J799*$AI$19+$K799*$AI$20+$L799*$AI$21+$M799*$AI$22+$N799*$AI$24)</f>
        <v>-2.5616717778000009</v>
      </c>
      <c r="Q799" s="4">
        <f t="shared" si="286"/>
        <v>7.717561206144731E-2</v>
      </c>
      <c r="R799" s="4">
        <f t="shared" si="287"/>
        <v>0.15435122412289462</v>
      </c>
      <c r="S799" s="4">
        <f t="shared" si="288"/>
        <v>0.84564877587710541</v>
      </c>
      <c r="T799" s="4">
        <f t="shared" si="289"/>
        <v>-7.2809975460139356E-2</v>
      </c>
      <c r="U799" s="4">
        <f>IF($R799&gt;$X$15,1,0)</f>
        <v>0</v>
      </c>
      <c r="V799" s="4"/>
      <c r="W799" s="4"/>
      <c r="X799" s="4"/>
      <c r="Y799" s="4"/>
      <c r="Z799" s="4"/>
      <c r="AA799" s="4"/>
      <c r="AB799" s="4"/>
      <c r="AC799" s="4"/>
      <c r="AD799" s="4"/>
      <c r="AE799" s="4"/>
      <c r="AF799" s="4"/>
      <c r="AG799" s="4"/>
      <c r="AH799" s="4"/>
      <c r="AI799" s="4"/>
      <c r="AJ799" s="4"/>
    </row>
    <row r="800" spans="1:36" ht="15.75" customHeight="1">
      <c r="A800" s="4">
        <v>1</v>
      </c>
      <c r="B800" s="4">
        <v>46</v>
      </c>
      <c r="C800" s="4">
        <v>1</v>
      </c>
      <c r="D800" s="4">
        <v>1</v>
      </c>
      <c r="E800" s="4">
        <v>20</v>
      </c>
      <c r="F800" s="4">
        <v>0</v>
      </c>
      <c r="G800" s="4">
        <v>0</v>
      </c>
      <c r="H800" s="4">
        <v>1</v>
      </c>
      <c r="I800" s="4">
        <v>208</v>
      </c>
      <c r="J800" s="4">
        <v>164</v>
      </c>
      <c r="K800" s="4">
        <v>107</v>
      </c>
      <c r="L800" s="4">
        <v>20.63</v>
      </c>
      <c r="M800" s="4">
        <v>63</v>
      </c>
      <c r="N800" s="4">
        <v>70</v>
      </c>
      <c r="O800" s="4">
        <v>1</v>
      </c>
      <c r="P800" s="5">
        <f>$AI$9+SUMPRODUCT($A800*$AI$10+$B800*$AI$11+$C800*$AI$12+$D800*$AI$13+$E800*$AI$14+$F800*$AI$15+$G800*$AI$16+$H800*$AI$17+$I800*$AI$18+$J800*$AI$19+$K800*$AI$20+$L800*$AI$21+$M800*$AI$22+$N800*$AI$24)</f>
        <v>-1.2363599993000012</v>
      </c>
      <c r="Q800" s="4">
        <f t="shared" si="286"/>
        <v>0.29043949613643794</v>
      </c>
      <c r="R800" s="4">
        <f t="shared" si="287"/>
        <v>0.58087899227287587</v>
      </c>
      <c r="S800" s="4">
        <f t="shared" si="288"/>
        <v>0.58087899227287587</v>
      </c>
      <c r="T800" s="4">
        <f t="shared" si="289"/>
        <v>-0.23591432967791764</v>
      </c>
      <c r="U800" s="4">
        <f>IF($R800&gt;$X$15,1,0)</f>
        <v>1</v>
      </c>
      <c r="V800" s="4"/>
      <c r="W800" s="4"/>
      <c r="X800" s="4"/>
      <c r="Y800" s="4"/>
      <c r="Z800" s="4"/>
      <c r="AA800" s="4"/>
      <c r="AB800" s="4"/>
      <c r="AC800" s="4"/>
      <c r="AD800" s="4"/>
      <c r="AE800" s="4"/>
      <c r="AF800" s="4"/>
      <c r="AG800" s="4"/>
      <c r="AH800" s="4"/>
      <c r="AI800" s="4"/>
      <c r="AJ800" s="4"/>
    </row>
    <row r="801" spans="1:36" ht="15.75" customHeight="1">
      <c r="A801" s="4">
        <v>1</v>
      </c>
      <c r="B801" s="4">
        <v>49</v>
      </c>
      <c r="C801" s="4">
        <v>4</v>
      </c>
      <c r="D801" s="4">
        <v>1</v>
      </c>
      <c r="E801" s="4">
        <v>40</v>
      </c>
      <c r="F801" s="4">
        <v>0</v>
      </c>
      <c r="G801" s="4">
        <v>0</v>
      </c>
      <c r="H801" s="4">
        <v>0</v>
      </c>
      <c r="I801" s="4">
        <v>222</v>
      </c>
      <c r="J801" s="4">
        <v>118.5</v>
      </c>
      <c r="K801" s="4">
        <v>82</v>
      </c>
      <c r="L801" s="4">
        <v>28.47</v>
      </c>
      <c r="M801" s="4">
        <v>88</v>
      </c>
      <c r="N801" s="4">
        <v>87</v>
      </c>
      <c r="O801" s="4">
        <v>0</v>
      </c>
      <c r="P801" s="5">
        <f>$AI$9+SUMPRODUCT($A801*$AI$10+$B801*$AI$11+$C801*$AI$12+$D801*$AI$13+$E801*$AI$14+$F801*$AI$15+$G801*$AI$16+$H801*$AI$17+$I801*$AI$18+$J801*$AI$19+$K801*$AI$20+$L801*$AI$21+$M801*$AI$22+$N801*$AI$24)</f>
        <v>-1.5339732117000002</v>
      </c>
      <c r="Q801" s="4">
        <f t="shared" si="286"/>
        <v>0.21567703216833078</v>
      </c>
      <c r="R801" s="4">
        <f t="shared" si="287"/>
        <v>0.43135406433666157</v>
      </c>
      <c r="S801" s="4">
        <f t="shared" si="288"/>
        <v>0.56864593566333843</v>
      </c>
      <c r="T801" s="4">
        <f t="shared" si="289"/>
        <v>-0.24515806058065159</v>
      </c>
      <c r="U801" s="4">
        <f>IF($R801&gt;$X$15,1,0)</f>
        <v>1</v>
      </c>
      <c r="V801" s="4"/>
      <c r="W801" s="4"/>
      <c r="X801" s="4"/>
      <c r="Y801" s="4"/>
      <c r="Z801" s="4"/>
      <c r="AA801" s="4"/>
      <c r="AB801" s="4"/>
      <c r="AC801" s="4"/>
      <c r="AD801" s="4"/>
      <c r="AE801" s="4"/>
      <c r="AF801" s="4"/>
      <c r="AG801" s="4"/>
      <c r="AH801" s="4"/>
      <c r="AI801" s="4"/>
      <c r="AJ801" s="4"/>
    </row>
    <row r="802" spans="1:36" ht="15.75" customHeight="1">
      <c r="A802" s="4">
        <v>0</v>
      </c>
      <c r="B802" s="4">
        <v>44</v>
      </c>
      <c r="C802" s="4">
        <v>1</v>
      </c>
      <c r="D802" s="4">
        <v>0</v>
      </c>
      <c r="E802" s="4">
        <v>0</v>
      </c>
      <c r="F802" s="4">
        <v>0</v>
      </c>
      <c r="G802" s="4">
        <v>0</v>
      </c>
      <c r="H802" s="4">
        <v>0</v>
      </c>
      <c r="I802" s="4">
        <v>219</v>
      </c>
      <c r="J802" s="4">
        <v>129</v>
      </c>
      <c r="K802" s="4">
        <v>90</v>
      </c>
      <c r="L802" s="4">
        <v>33.47</v>
      </c>
      <c r="M802" s="4">
        <v>88</v>
      </c>
      <c r="N802" s="4">
        <v>73</v>
      </c>
      <c r="O802" s="4">
        <v>0</v>
      </c>
      <c r="P802" s="5">
        <f>$AI$9+SUMPRODUCT($A802*$AI$10+$B802*$AI$11+$C802*$AI$12+$D802*$AI$13+$E802*$AI$14+$F802*$AI$15+$G802*$AI$16+$H802*$AI$17+$I802*$AI$18+$J802*$AI$19+$K802*$AI$20+$L802*$AI$21+$M802*$AI$22+$N802*$AI$24)</f>
        <v>-2.999028771699999</v>
      </c>
      <c r="Q802" s="4">
        <f t="shared" si="286"/>
        <v>4.9835446466923491E-2</v>
      </c>
      <c r="R802" s="4">
        <f t="shared" si="287"/>
        <v>9.9670892933846983E-2</v>
      </c>
      <c r="S802" s="4">
        <f t="shared" si="288"/>
        <v>0.90032910706615299</v>
      </c>
      <c r="T802" s="4">
        <f t="shared" si="289"/>
        <v>-4.5598709164743984E-2</v>
      </c>
      <c r="U802" s="4">
        <f>IF($R802&gt;$X$15,1,0)</f>
        <v>0</v>
      </c>
      <c r="V802" s="4"/>
      <c r="W802" s="4"/>
      <c r="X802" s="4"/>
      <c r="Y802" s="4"/>
      <c r="Z802" s="4"/>
      <c r="AA802" s="4"/>
      <c r="AB802" s="4"/>
      <c r="AC802" s="4"/>
      <c r="AD802" s="4"/>
      <c r="AE802" s="4"/>
      <c r="AF802" s="4"/>
      <c r="AG802" s="4"/>
      <c r="AH802" s="4"/>
      <c r="AI802" s="4"/>
      <c r="AJ802" s="4"/>
    </row>
    <row r="803" spans="1:36" ht="15.75" customHeight="1">
      <c r="A803" s="4">
        <v>1</v>
      </c>
      <c r="B803" s="4">
        <v>42</v>
      </c>
      <c r="C803" s="4">
        <v>2</v>
      </c>
      <c r="D803" s="4">
        <v>0</v>
      </c>
      <c r="E803" s="4">
        <v>0</v>
      </c>
      <c r="F803" s="4">
        <v>0</v>
      </c>
      <c r="G803" s="4">
        <v>0</v>
      </c>
      <c r="H803" s="4">
        <v>0</v>
      </c>
      <c r="I803" s="4">
        <v>228</v>
      </c>
      <c r="J803" s="4">
        <v>130</v>
      </c>
      <c r="K803" s="4">
        <v>92</v>
      </c>
      <c r="L803" s="4">
        <v>24.86</v>
      </c>
      <c r="M803" s="4">
        <v>85</v>
      </c>
      <c r="N803" s="4">
        <v>76</v>
      </c>
      <c r="O803" s="4">
        <v>0</v>
      </c>
      <c r="P803" s="5">
        <f>$AI$9+SUMPRODUCT($A803*$AI$10+$B803*$AI$11+$C803*$AI$12+$D803*$AI$13+$E803*$AI$14+$F803*$AI$15+$G803*$AI$16+$H803*$AI$17+$I803*$AI$18+$J803*$AI$19+$K803*$AI$20+$L803*$AI$21+$M803*$AI$22+$N803*$AI$24)</f>
        <v>-2.6160837546</v>
      </c>
      <c r="Q803" s="4">
        <f t="shared" si="286"/>
        <v>7.3088535721555978E-2</v>
      </c>
      <c r="R803" s="4">
        <f t="shared" si="287"/>
        <v>0.14617707144311196</v>
      </c>
      <c r="S803" s="4">
        <f t="shared" si="288"/>
        <v>0.85382292855688802</v>
      </c>
      <c r="T803" s="4">
        <f t="shared" si="289"/>
        <v>-6.8632186833511896E-2</v>
      </c>
      <c r="U803" s="4">
        <f>IF($R803&gt;$X$15,1,0)</f>
        <v>0</v>
      </c>
      <c r="V803" s="4"/>
      <c r="W803" s="4"/>
      <c r="X803" s="4"/>
      <c r="Y803" s="4"/>
      <c r="Z803" s="4"/>
      <c r="AA803" s="4"/>
      <c r="AB803" s="4"/>
      <c r="AC803" s="4"/>
      <c r="AD803" s="4"/>
      <c r="AE803" s="4"/>
      <c r="AF803" s="4"/>
      <c r="AG803" s="4"/>
      <c r="AH803" s="4"/>
      <c r="AI803" s="4"/>
      <c r="AJ803" s="4"/>
    </row>
    <row r="804" spans="1:36" ht="15.75" customHeight="1">
      <c r="A804" s="4">
        <v>0</v>
      </c>
      <c r="B804" s="4">
        <v>64</v>
      </c>
      <c r="C804" s="4">
        <v>2</v>
      </c>
      <c r="D804" s="4">
        <v>1</v>
      </c>
      <c r="E804" s="4">
        <v>2</v>
      </c>
      <c r="F804" s="4">
        <v>1</v>
      </c>
      <c r="G804" s="4">
        <v>0</v>
      </c>
      <c r="H804" s="4">
        <v>1</v>
      </c>
      <c r="I804" s="4">
        <v>230</v>
      </c>
      <c r="J804" s="4">
        <v>177</v>
      </c>
      <c r="K804" s="4">
        <v>110</v>
      </c>
      <c r="L804" s="4">
        <v>28.91</v>
      </c>
      <c r="M804" s="4">
        <v>90</v>
      </c>
      <c r="N804" s="4">
        <v>113</v>
      </c>
      <c r="O804" s="4">
        <v>0</v>
      </c>
      <c r="P804" s="5">
        <f>$AI$9+SUMPRODUCT($A804*$AI$10+$B804*$AI$11+$C804*$AI$12+$D804*$AI$13+$E804*$AI$14+$F804*$AI$15+$G804*$AI$16+$H804*$AI$17+$I804*$AI$18+$J804*$AI$19+$K804*$AI$20+$L804*$AI$21+$M804*$AI$22+$N804*$AI$24)</f>
        <v>-0.33588294010000119</v>
      </c>
      <c r="Q804" s="4">
        <f t="shared" si="286"/>
        <v>0.71470676442179948</v>
      </c>
      <c r="R804" s="4">
        <f t="shared" si="287"/>
        <v>1.429413528843599</v>
      </c>
      <c r="S804" s="4">
        <f t="shared" si="288"/>
        <v>-0.42941352884359896</v>
      </c>
      <c r="T804" s="4" t="e">
        <f t="shared" si="289"/>
        <v>#NUM!</v>
      </c>
      <c r="U804" s="4">
        <f>IF($R804&gt;$X$15,1,0)</f>
        <v>1</v>
      </c>
      <c r="V804" s="4"/>
      <c r="W804" s="4"/>
      <c r="X804" s="4"/>
      <c r="Y804" s="4"/>
      <c r="Z804" s="4"/>
      <c r="AA804" s="4"/>
      <c r="AB804" s="4"/>
      <c r="AC804" s="4"/>
      <c r="AD804" s="4"/>
      <c r="AE804" s="4"/>
      <c r="AF804" s="4"/>
      <c r="AG804" s="4"/>
      <c r="AH804" s="4"/>
      <c r="AI804" s="4"/>
      <c r="AJ804" s="4"/>
    </row>
    <row r="805" spans="1:36" ht="15.75" customHeight="1">
      <c r="A805" s="4">
        <v>0</v>
      </c>
      <c r="B805" s="4">
        <v>59</v>
      </c>
      <c r="C805" s="4">
        <v>2</v>
      </c>
      <c r="D805" s="4">
        <v>1</v>
      </c>
      <c r="E805" s="4">
        <v>15</v>
      </c>
      <c r="F805" s="4">
        <v>0</v>
      </c>
      <c r="G805" s="4">
        <v>0</v>
      </c>
      <c r="H805" s="4">
        <v>1</v>
      </c>
      <c r="I805" s="4">
        <v>167</v>
      </c>
      <c r="J805" s="4">
        <v>156</v>
      </c>
      <c r="K805" s="4">
        <v>104</v>
      </c>
      <c r="L805" s="4">
        <v>15.96</v>
      </c>
      <c r="M805" s="4">
        <v>72</v>
      </c>
      <c r="N805" s="4">
        <v>45</v>
      </c>
      <c r="O805" s="4">
        <v>1</v>
      </c>
      <c r="P805" s="5">
        <f>$AI$9+SUMPRODUCT($A805*$AI$10+$B805*$AI$11+$C805*$AI$12+$D805*$AI$13+$E805*$AI$14+$F805*$AI$15+$G805*$AI$16+$H805*$AI$17+$I805*$AI$18+$J805*$AI$19+$K805*$AI$20+$L805*$AI$21+$M805*$AI$22+$N805*$AI$24)</f>
        <v>-1.5532337556000009</v>
      </c>
      <c r="Q805" s="4">
        <f t="shared" si="286"/>
        <v>0.21156272431466328</v>
      </c>
      <c r="R805" s="4">
        <f t="shared" si="287"/>
        <v>0.42312544862932655</v>
      </c>
      <c r="S805" s="4">
        <f t="shared" si="288"/>
        <v>0.42312544862932655</v>
      </c>
      <c r="T805" s="4">
        <f t="shared" si="289"/>
        <v>-0.37353085349896326</v>
      </c>
      <c r="U805" s="4">
        <f>IF($R805&gt;$X$15,1,0)</f>
        <v>1</v>
      </c>
      <c r="V805" s="4"/>
      <c r="W805" s="4"/>
      <c r="X805" s="4"/>
      <c r="Y805" s="4"/>
      <c r="Z805" s="4"/>
      <c r="AA805" s="4"/>
      <c r="AB805" s="4"/>
      <c r="AC805" s="4"/>
      <c r="AD805" s="4"/>
      <c r="AE805" s="4"/>
      <c r="AF805" s="4"/>
      <c r="AG805" s="4"/>
      <c r="AH805" s="4"/>
      <c r="AI805" s="4"/>
      <c r="AJ805" s="4"/>
    </row>
    <row r="806" spans="1:36" ht="15.75" hidden="1" customHeight="1">
      <c r="A806" s="4">
        <v>0</v>
      </c>
      <c r="B806" s="4">
        <v>59</v>
      </c>
      <c r="C806" s="4">
        <v>4</v>
      </c>
      <c r="D806" s="4">
        <v>0</v>
      </c>
      <c r="E806" s="4">
        <v>0</v>
      </c>
      <c r="F806" s="3" t="s">
        <v>56</v>
      </c>
      <c r="G806" s="4">
        <v>0</v>
      </c>
      <c r="H806" s="4">
        <v>1</v>
      </c>
      <c r="I806" s="4">
        <v>240</v>
      </c>
      <c r="J806" s="4">
        <v>195</v>
      </c>
      <c r="K806" s="4">
        <v>118</v>
      </c>
      <c r="L806" s="4">
        <v>23.82</v>
      </c>
      <c r="M806" s="4">
        <v>80</v>
      </c>
      <c r="N806" s="4">
        <v>73</v>
      </c>
      <c r="O806" s="4">
        <v>0</v>
      </c>
      <c r="P806" s="4"/>
      <c r="Q806" s="4"/>
      <c r="R806" s="4"/>
      <c r="S806" s="4"/>
      <c r="T806" s="4"/>
      <c r="U806" s="4"/>
      <c r="V806" s="4"/>
      <c r="W806" s="4"/>
      <c r="X806" s="4"/>
      <c r="Y806" s="4"/>
      <c r="Z806" s="4"/>
      <c r="AA806" s="4"/>
      <c r="AB806" s="4"/>
      <c r="AC806" s="4"/>
      <c r="AD806" s="4"/>
      <c r="AE806" s="4"/>
      <c r="AF806" s="4"/>
      <c r="AG806" s="4"/>
      <c r="AH806" s="4"/>
      <c r="AI806" s="4"/>
      <c r="AJ806" s="4"/>
    </row>
    <row r="807" spans="1:36" ht="15.75" customHeight="1">
      <c r="A807" s="4">
        <v>1</v>
      </c>
      <c r="B807" s="4">
        <v>54</v>
      </c>
      <c r="C807" s="4">
        <v>2</v>
      </c>
      <c r="D807" s="4">
        <v>0</v>
      </c>
      <c r="E807" s="4">
        <v>0</v>
      </c>
      <c r="F807" s="4">
        <v>0</v>
      </c>
      <c r="G807" s="4">
        <v>0</v>
      </c>
      <c r="H807" s="4">
        <v>0</v>
      </c>
      <c r="I807" s="4">
        <v>175</v>
      </c>
      <c r="J807" s="4">
        <v>116</v>
      </c>
      <c r="K807" s="4">
        <v>78.5</v>
      </c>
      <c r="L807" s="4">
        <v>25.82</v>
      </c>
      <c r="M807" s="4">
        <v>94</v>
      </c>
      <c r="N807" s="4">
        <v>67</v>
      </c>
      <c r="O807" s="4">
        <v>0</v>
      </c>
      <c r="P807" s="5">
        <f>$AI$9+SUMPRODUCT($A807*$AI$10+$B807*$AI$11+$C807*$AI$12+$D807*$AI$13+$E807*$AI$14+$F807*$AI$15+$G807*$AI$16+$H807*$AI$17+$I807*$AI$18+$J807*$AI$19+$K807*$AI$20+$L807*$AI$21+$M807*$AI$22+$N807*$AI$24)</f>
        <v>-2.2258665402000002</v>
      </c>
      <c r="Q807" s="4">
        <f t="shared" ref="Q807:Q820" si="291">EXP($P807)</f>
        <v>0.1079738144340306</v>
      </c>
      <c r="R807" s="4">
        <f t="shared" ref="R807:R820" si="292">Q807/1+Q807</f>
        <v>0.21594762886806121</v>
      </c>
      <c r="S807" s="4">
        <f t="shared" ref="S807:S820" si="293">IF(O807=1,R807,1-R807)</f>
        <v>0.78405237113193882</v>
      </c>
      <c r="T807" s="4">
        <f t="shared" ref="T807:T820" si="294">LOG($S807)</f>
        <v>-0.10565492745079015</v>
      </c>
      <c r="U807" s="4">
        <f>IF($R807&gt;$X$15,1,0)</f>
        <v>0</v>
      </c>
      <c r="V807" s="4"/>
      <c r="W807" s="4"/>
      <c r="X807" s="4"/>
      <c r="Y807" s="4"/>
      <c r="Z807" s="4"/>
      <c r="AA807" s="4"/>
      <c r="AB807" s="4"/>
      <c r="AC807" s="4"/>
      <c r="AD807" s="4"/>
      <c r="AE807" s="4"/>
      <c r="AF807" s="4"/>
      <c r="AG807" s="4"/>
      <c r="AH807" s="4"/>
      <c r="AI807" s="4"/>
      <c r="AJ807" s="4"/>
    </row>
    <row r="808" spans="1:36" ht="15.75" customHeight="1">
      <c r="A808" s="4">
        <v>1</v>
      </c>
      <c r="B808" s="4">
        <v>57</v>
      </c>
      <c r="C808" s="4">
        <v>3</v>
      </c>
      <c r="D808" s="4">
        <v>1</v>
      </c>
      <c r="E808" s="4">
        <v>40</v>
      </c>
      <c r="F808" s="4">
        <v>0</v>
      </c>
      <c r="G808" s="4">
        <v>0</v>
      </c>
      <c r="H808" s="4">
        <v>0</v>
      </c>
      <c r="I808" s="4">
        <v>280</v>
      </c>
      <c r="J808" s="4">
        <v>117</v>
      </c>
      <c r="K808" s="4">
        <v>80</v>
      </c>
      <c r="L808" s="4">
        <v>26.56</v>
      </c>
      <c r="M808" s="4">
        <v>75</v>
      </c>
      <c r="N808" s="4">
        <v>60</v>
      </c>
      <c r="O808" s="4">
        <v>0</v>
      </c>
      <c r="P808" s="5">
        <f>$AI$9+SUMPRODUCT($A808*$AI$10+$B808*$AI$11+$C808*$AI$12+$D808*$AI$13+$E808*$AI$14+$F808*$AI$15+$G808*$AI$16+$H808*$AI$17+$I808*$AI$18+$J808*$AI$19+$K808*$AI$20+$L808*$AI$21+$M808*$AI$22+$N808*$AI$24)</f>
        <v>-1.026366041600002</v>
      </c>
      <c r="Q808" s="4">
        <f t="shared" si="291"/>
        <v>0.35830666912548687</v>
      </c>
      <c r="R808" s="4">
        <f t="shared" si="292"/>
        <v>0.71661333825097373</v>
      </c>
      <c r="S808" s="4">
        <f t="shared" si="293"/>
        <v>0.28338666174902627</v>
      </c>
      <c r="T808" s="4">
        <f t="shared" si="294"/>
        <v>-0.54762059468530544</v>
      </c>
      <c r="U808" s="4">
        <f>IF($R808&gt;$X$15,1,0)</f>
        <v>1</v>
      </c>
      <c r="V808" s="4"/>
      <c r="W808" s="4"/>
      <c r="X808" s="4"/>
      <c r="Y808" s="4"/>
      <c r="Z808" s="4"/>
      <c r="AA808" s="4"/>
      <c r="AB808" s="4"/>
      <c r="AC808" s="4"/>
      <c r="AD808" s="4"/>
      <c r="AE808" s="4"/>
      <c r="AF808" s="4"/>
      <c r="AG808" s="4"/>
      <c r="AH808" s="4"/>
      <c r="AI808" s="4"/>
      <c r="AJ808" s="4"/>
    </row>
    <row r="809" spans="1:36" ht="15.75" customHeight="1">
      <c r="A809" s="4">
        <v>0</v>
      </c>
      <c r="B809" s="4">
        <v>53</v>
      </c>
      <c r="C809" s="4">
        <v>1</v>
      </c>
      <c r="D809" s="4">
        <v>1</v>
      </c>
      <c r="E809" s="4">
        <v>20</v>
      </c>
      <c r="F809" s="4">
        <v>0</v>
      </c>
      <c r="G809" s="4">
        <v>0</v>
      </c>
      <c r="H809" s="4">
        <v>0</v>
      </c>
      <c r="I809" s="4">
        <v>242</v>
      </c>
      <c r="J809" s="4">
        <v>127</v>
      </c>
      <c r="K809" s="4">
        <v>79</v>
      </c>
      <c r="L809" s="4">
        <v>19.64</v>
      </c>
      <c r="M809" s="4">
        <v>70</v>
      </c>
      <c r="N809" s="4">
        <v>74</v>
      </c>
      <c r="O809" s="4">
        <v>0</v>
      </c>
      <c r="P809" s="5">
        <f>$AI$9+SUMPRODUCT($A809*$AI$10+$B809*$AI$11+$C809*$AI$12+$D809*$AI$13+$E809*$AI$14+$F809*$AI$15+$G809*$AI$16+$H809*$AI$17+$I809*$AI$18+$J809*$AI$19+$K809*$AI$20+$L809*$AI$21+$M809*$AI$22+$N809*$AI$24)</f>
        <v>-1.9570990403999993</v>
      </c>
      <c r="Q809" s="4">
        <f t="shared" si="291"/>
        <v>0.1412676387847186</v>
      </c>
      <c r="R809" s="4">
        <f t="shared" si="292"/>
        <v>0.28253527756943719</v>
      </c>
      <c r="S809" s="4">
        <f t="shared" si="293"/>
        <v>0.71746472243056281</v>
      </c>
      <c r="T809" s="4">
        <f t="shared" si="294"/>
        <v>-0.14419944822518502</v>
      </c>
      <c r="U809" s="4">
        <f>IF($R809&gt;$X$15,1,0)</f>
        <v>0</v>
      </c>
      <c r="V809" s="4"/>
      <c r="W809" s="4"/>
      <c r="X809" s="4"/>
      <c r="Y809" s="4"/>
      <c r="Z809" s="4"/>
      <c r="AA809" s="4"/>
      <c r="AB809" s="4"/>
      <c r="AC809" s="4"/>
      <c r="AD809" s="4"/>
      <c r="AE809" s="4"/>
      <c r="AF809" s="4"/>
      <c r="AG809" s="4"/>
      <c r="AH809" s="4"/>
      <c r="AI809" s="4"/>
      <c r="AJ809" s="4"/>
    </row>
    <row r="810" spans="1:36" ht="15.75" customHeight="1">
      <c r="A810" s="4">
        <v>0</v>
      </c>
      <c r="B810" s="4">
        <v>35</v>
      </c>
      <c r="C810" s="4">
        <v>2</v>
      </c>
      <c r="D810" s="4">
        <v>1</v>
      </c>
      <c r="E810" s="4">
        <v>20</v>
      </c>
      <c r="F810" s="4">
        <v>0</v>
      </c>
      <c r="G810" s="4">
        <v>0</v>
      </c>
      <c r="H810" s="4">
        <v>0</v>
      </c>
      <c r="I810" s="4">
        <v>231</v>
      </c>
      <c r="J810" s="4">
        <v>150</v>
      </c>
      <c r="K810" s="4">
        <v>90</v>
      </c>
      <c r="L810" s="4">
        <v>23.09</v>
      </c>
      <c r="M810" s="4">
        <v>83</v>
      </c>
      <c r="N810" s="4">
        <v>72</v>
      </c>
      <c r="O810" s="4">
        <v>0</v>
      </c>
      <c r="P810" s="5">
        <f>$AI$9+SUMPRODUCT($A810*$AI$10+$B810*$AI$11+$C810*$AI$12+$D810*$AI$13+$E810*$AI$14+$F810*$AI$15+$G810*$AI$16+$H810*$AI$17+$I810*$AI$18+$J810*$AI$19+$K810*$AI$20+$L810*$AI$21+$M810*$AI$22+$N810*$AI$24)</f>
        <v>-2.8979358199000016</v>
      </c>
      <c r="Q810" s="4">
        <f t="shared" si="291"/>
        <v>5.5136915195537602E-2</v>
      </c>
      <c r="R810" s="4">
        <f t="shared" si="292"/>
        <v>0.1102738303910752</v>
      </c>
      <c r="S810" s="4">
        <f t="shared" si="293"/>
        <v>0.88972616960892481</v>
      </c>
      <c r="T810" s="4">
        <f t="shared" si="294"/>
        <v>-5.0743635294831155E-2</v>
      </c>
      <c r="U810" s="4">
        <f>IF($R810&gt;$X$15,1,0)</f>
        <v>0</v>
      </c>
      <c r="V810" s="4"/>
      <c r="W810" s="4"/>
      <c r="X810" s="4"/>
      <c r="Y810" s="4"/>
      <c r="Z810" s="4"/>
      <c r="AA810" s="4"/>
      <c r="AB810" s="4"/>
      <c r="AC810" s="4"/>
      <c r="AD810" s="4"/>
      <c r="AE810" s="4"/>
      <c r="AF810" s="4"/>
      <c r="AG810" s="4"/>
      <c r="AH810" s="4"/>
      <c r="AI810" s="4"/>
      <c r="AJ810" s="4"/>
    </row>
    <row r="811" spans="1:36" ht="15.75" customHeight="1">
      <c r="A811" s="4">
        <v>0</v>
      </c>
      <c r="B811" s="4">
        <v>46</v>
      </c>
      <c r="C811" s="4">
        <v>1</v>
      </c>
      <c r="D811" s="4">
        <v>0</v>
      </c>
      <c r="E811" s="4">
        <v>0</v>
      </c>
      <c r="F811" s="4">
        <v>0</v>
      </c>
      <c r="G811" s="4">
        <v>0</v>
      </c>
      <c r="H811" s="4">
        <v>1</v>
      </c>
      <c r="I811" s="4">
        <v>238</v>
      </c>
      <c r="J811" s="4">
        <v>162</v>
      </c>
      <c r="K811" s="4">
        <v>87.5</v>
      </c>
      <c r="L811" s="4">
        <v>26.95</v>
      </c>
      <c r="M811" s="4">
        <v>100</v>
      </c>
      <c r="N811" s="4">
        <v>93</v>
      </c>
      <c r="O811" s="4">
        <v>0</v>
      </c>
      <c r="P811" s="5">
        <f>$AI$9+SUMPRODUCT($A811*$AI$10+$B811*$AI$11+$C811*$AI$12+$D811*$AI$13+$E811*$AI$14+$F811*$AI$15+$G811*$AI$16+$H811*$AI$17+$I811*$AI$18+$J811*$AI$19+$K811*$AI$20+$L811*$AI$21+$M811*$AI$22+$N811*$AI$24)</f>
        <v>-2.0109421245000005</v>
      </c>
      <c r="Q811" s="4">
        <f t="shared" si="291"/>
        <v>0.13386250010108533</v>
      </c>
      <c r="R811" s="4">
        <f t="shared" si="292"/>
        <v>0.26772500020217066</v>
      </c>
      <c r="S811" s="4">
        <f t="shared" si="293"/>
        <v>0.73227499979782928</v>
      </c>
      <c r="T811" s="4">
        <f t="shared" si="294"/>
        <v>-0.1353257926215625</v>
      </c>
      <c r="U811" s="4">
        <f>IF($R811&gt;$X$15,1,0)</f>
        <v>0</v>
      </c>
      <c r="V811" s="4"/>
      <c r="W811" s="4"/>
      <c r="X811" s="4"/>
      <c r="Y811" s="4"/>
      <c r="Z811" s="4"/>
      <c r="AA811" s="4"/>
      <c r="AB811" s="4"/>
      <c r="AC811" s="4"/>
      <c r="AD811" s="4"/>
      <c r="AE811" s="4"/>
      <c r="AF811" s="4"/>
      <c r="AG811" s="4"/>
      <c r="AH811" s="4"/>
      <c r="AI811" s="4"/>
      <c r="AJ811" s="4"/>
    </row>
    <row r="812" spans="1:36" ht="15.75" customHeight="1">
      <c r="A812" s="4">
        <v>0</v>
      </c>
      <c r="B812" s="4">
        <v>40</v>
      </c>
      <c r="C812" s="4">
        <v>2</v>
      </c>
      <c r="D812" s="4">
        <v>0</v>
      </c>
      <c r="E812" s="4">
        <v>0</v>
      </c>
      <c r="F812" s="4">
        <v>0</v>
      </c>
      <c r="G812" s="4">
        <v>0</v>
      </c>
      <c r="H812" s="4">
        <v>0</v>
      </c>
      <c r="I812" s="4">
        <v>314</v>
      </c>
      <c r="J812" s="4">
        <v>124</v>
      </c>
      <c r="K812" s="4">
        <v>86.5</v>
      </c>
      <c r="L812" s="4">
        <v>26.79</v>
      </c>
      <c r="M812" s="4">
        <v>70</v>
      </c>
      <c r="N812" s="4">
        <v>66</v>
      </c>
      <c r="O812" s="4">
        <v>0</v>
      </c>
      <c r="P812" s="5">
        <f>$AI$9+SUMPRODUCT($A812*$AI$10+$B812*$AI$11+$C812*$AI$12+$D812*$AI$13+$E812*$AI$14+$F812*$AI$15+$G812*$AI$16+$H812*$AI$17+$I812*$AI$18+$J812*$AI$19+$K812*$AI$20+$L812*$AI$21+$M812*$AI$22+$N812*$AI$24)</f>
        <v>-3.1794236169000012</v>
      </c>
      <c r="Q812" s="4">
        <f t="shared" si="291"/>
        <v>4.1609631299055483E-2</v>
      </c>
      <c r="R812" s="4">
        <f t="shared" si="292"/>
        <v>8.3219262598110966E-2</v>
      </c>
      <c r="S812" s="4">
        <f t="shared" si="293"/>
        <v>0.91678073740188903</v>
      </c>
      <c r="T812" s="4">
        <f t="shared" si="294"/>
        <v>-3.7734520298098713E-2</v>
      </c>
      <c r="U812" s="4">
        <f>IF($R812&gt;$X$15,1,0)</f>
        <v>0</v>
      </c>
      <c r="V812" s="4"/>
      <c r="W812" s="4"/>
      <c r="X812" s="4"/>
      <c r="Y812" s="4"/>
      <c r="Z812" s="4"/>
      <c r="AA812" s="4"/>
      <c r="AB812" s="4"/>
      <c r="AC812" s="4"/>
      <c r="AD812" s="4"/>
      <c r="AE812" s="4"/>
      <c r="AF812" s="4"/>
      <c r="AG812" s="4"/>
      <c r="AH812" s="4"/>
      <c r="AI812" s="4"/>
      <c r="AJ812" s="4"/>
    </row>
    <row r="813" spans="1:36" ht="15.75" customHeight="1">
      <c r="A813" s="4">
        <v>1</v>
      </c>
      <c r="B813" s="4">
        <v>47</v>
      </c>
      <c r="C813" s="4">
        <v>2</v>
      </c>
      <c r="D813" s="4">
        <v>0</v>
      </c>
      <c r="E813" s="4">
        <v>0</v>
      </c>
      <c r="F813" s="4">
        <v>0</v>
      </c>
      <c r="G813" s="4">
        <v>0</v>
      </c>
      <c r="H813" s="4">
        <v>1</v>
      </c>
      <c r="I813" s="4">
        <v>219</v>
      </c>
      <c r="J813" s="4">
        <v>132</v>
      </c>
      <c r="K813" s="4">
        <v>91</v>
      </c>
      <c r="L813" s="4">
        <v>27.93</v>
      </c>
      <c r="M813" s="4">
        <v>75</v>
      </c>
      <c r="N813" s="4">
        <v>80</v>
      </c>
      <c r="O813" s="4">
        <v>1</v>
      </c>
      <c r="P813" s="5">
        <f>$AI$9+SUMPRODUCT($A813*$AI$10+$B813*$AI$11+$C813*$AI$12+$D813*$AI$13+$E813*$AI$14+$F813*$AI$15+$G813*$AI$16+$H813*$AI$17+$I813*$AI$18+$J813*$AI$19+$K813*$AI$20+$L813*$AI$21+$M813*$AI$22+$N813*$AI$24)</f>
        <v>-1.9675199923000006</v>
      </c>
      <c r="Q813" s="4">
        <f t="shared" si="291"/>
        <v>0.13980313950741488</v>
      </c>
      <c r="R813" s="4">
        <f t="shared" si="292"/>
        <v>0.27960627901482976</v>
      </c>
      <c r="S813" s="4">
        <f t="shared" si="293"/>
        <v>0.27960627901482976</v>
      </c>
      <c r="T813" s="4">
        <f t="shared" si="294"/>
        <v>-0.55345308002623761</v>
      </c>
      <c r="U813" s="4">
        <f>IF($R813&gt;$X$15,1,0)</f>
        <v>0</v>
      </c>
      <c r="V813" s="4"/>
      <c r="W813" s="4"/>
      <c r="X813" s="4"/>
      <c r="Y813" s="4"/>
      <c r="Z813" s="4"/>
      <c r="AA813" s="4"/>
      <c r="AB813" s="4"/>
      <c r="AC813" s="4"/>
      <c r="AD813" s="4"/>
      <c r="AE813" s="4"/>
      <c r="AF813" s="4"/>
      <c r="AG813" s="4"/>
      <c r="AH813" s="4"/>
      <c r="AI813" s="4"/>
      <c r="AJ813" s="4"/>
    </row>
    <row r="814" spans="1:36" ht="15.75" customHeight="1">
      <c r="A814" s="4">
        <v>1</v>
      </c>
      <c r="B814" s="4">
        <v>49</v>
      </c>
      <c r="C814" s="4">
        <v>3</v>
      </c>
      <c r="D814" s="4">
        <v>1</v>
      </c>
      <c r="E814" s="4">
        <v>3</v>
      </c>
      <c r="F814" s="4">
        <v>0</v>
      </c>
      <c r="G814" s="4">
        <v>0</v>
      </c>
      <c r="H814" s="4">
        <v>0</v>
      </c>
      <c r="I814" s="4">
        <v>219</v>
      </c>
      <c r="J814" s="4">
        <v>130</v>
      </c>
      <c r="K814" s="4">
        <v>82</v>
      </c>
      <c r="L814" s="4">
        <v>24.35</v>
      </c>
      <c r="M814" s="4">
        <v>60</v>
      </c>
      <c r="N814" s="4">
        <v>65</v>
      </c>
      <c r="O814" s="4">
        <v>0</v>
      </c>
      <c r="P814" s="5">
        <f>$AI$9+SUMPRODUCT($A814*$AI$10+$B814*$AI$11+$C814*$AI$12+$D814*$AI$13+$E814*$AI$14+$F814*$AI$15+$G814*$AI$16+$H814*$AI$17+$I814*$AI$18+$J814*$AI$19+$K814*$AI$20+$L814*$AI$21+$M814*$AI$22+$N814*$AI$24)</f>
        <v>-2.0768069885000022</v>
      </c>
      <c r="Q814" s="4">
        <f t="shared" si="291"/>
        <v>0.1253297533330941</v>
      </c>
      <c r="R814" s="4">
        <f t="shared" si="292"/>
        <v>0.25065950666618819</v>
      </c>
      <c r="S814" s="4">
        <f t="shared" si="293"/>
        <v>0.74934049333381181</v>
      </c>
      <c r="T814" s="4">
        <f t="shared" si="294"/>
        <v>-0.12532079808886379</v>
      </c>
      <c r="U814" s="4">
        <f>IF($R814&gt;$X$15,1,0)</f>
        <v>0</v>
      </c>
      <c r="V814" s="4"/>
      <c r="W814" s="4"/>
      <c r="X814" s="4"/>
      <c r="Y814" s="4"/>
      <c r="Z814" s="4"/>
      <c r="AA814" s="4"/>
      <c r="AB814" s="4"/>
      <c r="AC814" s="4"/>
      <c r="AD814" s="4"/>
      <c r="AE814" s="4"/>
      <c r="AF814" s="4"/>
      <c r="AG814" s="4"/>
      <c r="AH814" s="4"/>
      <c r="AI814" s="4"/>
      <c r="AJ814" s="4"/>
    </row>
    <row r="815" spans="1:36" ht="15.75" customHeight="1">
      <c r="A815" s="4">
        <v>0</v>
      </c>
      <c r="B815" s="4">
        <v>58</v>
      </c>
      <c r="C815" s="4">
        <v>3</v>
      </c>
      <c r="D815" s="4">
        <v>0</v>
      </c>
      <c r="E815" s="4">
        <v>0</v>
      </c>
      <c r="F815" s="4">
        <v>0</v>
      </c>
      <c r="G815" s="4">
        <v>0</v>
      </c>
      <c r="H815" s="4">
        <v>0</v>
      </c>
      <c r="I815" s="4">
        <v>326</v>
      </c>
      <c r="J815" s="4">
        <v>120</v>
      </c>
      <c r="K815" s="4">
        <v>70</v>
      </c>
      <c r="L815" s="4">
        <v>24.69</v>
      </c>
      <c r="M815" s="4">
        <v>63</v>
      </c>
      <c r="N815" s="4">
        <v>68</v>
      </c>
      <c r="O815" s="4">
        <v>0</v>
      </c>
      <c r="P815" s="5">
        <f>$AI$9+SUMPRODUCT($A815*$AI$10+$B815*$AI$11+$C815*$AI$12+$D815*$AI$13+$E815*$AI$14+$F815*$AI$15+$G815*$AI$16+$H815*$AI$17+$I815*$AI$18+$J815*$AI$19+$K815*$AI$20+$L815*$AI$21+$M815*$AI$22+$N815*$AI$24)</f>
        <v>-2.0264002258999998</v>
      </c>
      <c r="Q815" s="4">
        <f t="shared" si="291"/>
        <v>0.13180915132529888</v>
      </c>
      <c r="R815" s="4">
        <f t="shared" si="292"/>
        <v>0.26361830265059777</v>
      </c>
      <c r="S815" s="4">
        <f t="shared" si="293"/>
        <v>0.73638169734940218</v>
      </c>
      <c r="T815" s="4">
        <f t="shared" si="294"/>
        <v>-0.13289701435452531</v>
      </c>
      <c r="U815" s="4">
        <f>IF($R815&gt;$X$15,1,0)</f>
        <v>0</v>
      </c>
      <c r="V815" s="4"/>
      <c r="W815" s="4"/>
      <c r="X815" s="4"/>
      <c r="Y815" s="4"/>
      <c r="Z815" s="4"/>
      <c r="AA815" s="4"/>
      <c r="AB815" s="4"/>
      <c r="AC815" s="4"/>
      <c r="AD815" s="4"/>
      <c r="AE815" s="4"/>
      <c r="AF815" s="4"/>
      <c r="AG815" s="4"/>
      <c r="AH815" s="4"/>
      <c r="AI815" s="4"/>
      <c r="AJ815" s="4"/>
    </row>
    <row r="816" spans="1:36" ht="15.75" customHeight="1">
      <c r="A816" s="4">
        <v>1</v>
      </c>
      <c r="B816" s="4">
        <v>54</v>
      </c>
      <c r="C816" s="4">
        <v>1</v>
      </c>
      <c r="D816" s="4">
        <v>1</v>
      </c>
      <c r="E816" s="4">
        <v>20</v>
      </c>
      <c r="F816" s="4">
        <v>0</v>
      </c>
      <c r="G816" s="4">
        <v>0</v>
      </c>
      <c r="H816" s="4">
        <v>1</v>
      </c>
      <c r="I816" s="4">
        <v>255</v>
      </c>
      <c r="J816" s="4">
        <v>142</v>
      </c>
      <c r="K816" s="4">
        <v>93</v>
      </c>
      <c r="L816" s="4">
        <v>22.17</v>
      </c>
      <c r="M816" s="4">
        <v>75</v>
      </c>
      <c r="N816" s="4">
        <v>118</v>
      </c>
      <c r="O816" s="4">
        <v>0</v>
      </c>
      <c r="P816" s="5">
        <f>$AI$9+SUMPRODUCT($A816*$AI$10+$B816*$AI$11+$C816*$AI$12+$D816*$AI$13+$E816*$AI$14+$F816*$AI$15+$G816*$AI$16+$H816*$AI$17+$I816*$AI$18+$J816*$AI$19+$K816*$AI$20+$L816*$AI$21+$M816*$AI$22+$N816*$AI$24)</f>
        <v>-0.57788101870000208</v>
      </c>
      <c r="Q816" s="4">
        <f t="shared" si="291"/>
        <v>0.56108603861709216</v>
      </c>
      <c r="R816" s="4">
        <f t="shared" si="292"/>
        <v>1.1221720772341843</v>
      </c>
      <c r="S816" s="4">
        <f t="shared" si="293"/>
        <v>-0.12217207723418433</v>
      </c>
      <c r="T816" s="4" t="e">
        <f t="shared" si="294"/>
        <v>#NUM!</v>
      </c>
      <c r="U816" s="4">
        <f>IF($R816&gt;$X$15,1,0)</f>
        <v>1</v>
      </c>
      <c r="V816" s="4"/>
      <c r="W816" s="4"/>
      <c r="X816" s="4"/>
      <c r="Y816" s="4"/>
      <c r="Z816" s="4"/>
      <c r="AA816" s="4"/>
      <c r="AB816" s="4"/>
      <c r="AC816" s="4"/>
      <c r="AD816" s="4"/>
      <c r="AE816" s="4"/>
      <c r="AF816" s="4"/>
      <c r="AG816" s="4"/>
      <c r="AH816" s="4"/>
      <c r="AI816" s="4"/>
      <c r="AJ816" s="4"/>
    </row>
    <row r="817" spans="1:36" ht="15.75" customHeight="1">
      <c r="A817" s="4">
        <v>0</v>
      </c>
      <c r="B817" s="4">
        <v>47</v>
      </c>
      <c r="C817" s="4">
        <v>2</v>
      </c>
      <c r="D817" s="4">
        <v>1</v>
      </c>
      <c r="E817" s="4">
        <v>10</v>
      </c>
      <c r="F817" s="4">
        <v>0</v>
      </c>
      <c r="G817" s="4">
        <v>0</v>
      </c>
      <c r="H817" s="4">
        <v>0</v>
      </c>
      <c r="I817" s="4">
        <v>191</v>
      </c>
      <c r="J817" s="4">
        <v>125</v>
      </c>
      <c r="K817" s="4">
        <v>72.5</v>
      </c>
      <c r="L817" s="4">
        <v>23.81</v>
      </c>
      <c r="M817" s="4">
        <v>75</v>
      </c>
      <c r="N817" s="4">
        <v>85</v>
      </c>
      <c r="O817" s="4">
        <v>0</v>
      </c>
      <c r="P817" s="5">
        <f>$AI$9+SUMPRODUCT($A817*$AI$10+$B817*$AI$11+$C817*$AI$12+$D817*$AI$13+$E817*$AI$14+$F817*$AI$15+$G817*$AI$16+$H817*$AI$17+$I817*$AI$18+$J817*$AI$19+$K817*$AI$20+$L817*$AI$21+$M817*$AI$22+$N817*$AI$24)</f>
        <v>-2.595113329100001</v>
      </c>
      <c r="Q817" s="4">
        <f t="shared" si="291"/>
        <v>7.4637417003819762E-2</v>
      </c>
      <c r="R817" s="4">
        <f t="shared" si="292"/>
        <v>0.14927483400763952</v>
      </c>
      <c r="S817" s="4">
        <f t="shared" si="293"/>
        <v>0.85072516599236048</v>
      </c>
      <c r="T817" s="4">
        <f t="shared" si="294"/>
        <v>-7.0210719787133183E-2</v>
      </c>
      <c r="U817" s="4">
        <f>IF($R817&gt;$X$15,1,0)</f>
        <v>0</v>
      </c>
      <c r="V817" s="4"/>
      <c r="W817" s="4"/>
      <c r="X817" s="4"/>
      <c r="Y817" s="4"/>
      <c r="Z817" s="4"/>
      <c r="AA817" s="4"/>
      <c r="AB817" s="4"/>
      <c r="AC817" s="4"/>
      <c r="AD817" s="4"/>
      <c r="AE817" s="4"/>
      <c r="AF817" s="4"/>
      <c r="AG817" s="4"/>
      <c r="AH817" s="4"/>
      <c r="AI817" s="4"/>
      <c r="AJ817" s="4"/>
    </row>
    <row r="818" spans="1:36" ht="15.75" customHeight="1">
      <c r="A818" s="4">
        <v>0</v>
      </c>
      <c r="B818" s="4">
        <v>60</v>
      </c>
      <c r="C818" s="4">
        <v>1</v>
      </c>
      <c r="D818" s="4">
        <v>1</v>
      </c>
      <c r="E818" s="4">
        <v>5</v>
      </c>
      <c r="F818" s="4">
        <v>0</v>
      </c>
      <c r="G818" s="4">
        <v>0</v>
      </c>
      <c r="H818" s="4">
        <v>1</v>
      </c>
      <c r="I818" s="4">
        <v>239</v>
      </c>
      <c r="J818" s="4">
        <v>164</v>
      </c>
      <c r="K818" s="4">
        <v>94.5</v>
      </c>
      <c r="L818" s="4">
        <v>25.01</v>
      </c>
      <c r="M818" s="4">
        <v>92</v>
      </c>
      <c r="N818" s="4">
        <v>89</v>
      </c>
      <c r="O818" s="4">
        <v>0</v>
      </c>
      <c r="P818" s="5">
        <f>$AI$9+SUMPRODUCT($A818*$AI$10+$B818*$AI$11+$C818*$AI$12+$D818*$AI$13+$E818*$AI$14+$F818*$AI$15+$G818*$AI$16+$H818*$AI$17+$I818*$AI$18+$J818*$AI$19+$K818*$AI$20+$L818*$AI$21+$M818*$AI$22+$N818*$AI$24)</f>
        <v>-0.9741022011000009</v>
      </c>
      <c r="Q818" s="4">
        <f t="shared" si="291"/>
        <v>0.37753114850538028</v>
      </c>
      <c r="R818" s="4">
        <f t="shared" si="292"/>
        <v>0.75506229701076055</v>
      </c>
      <c r="S818" s="4">
        <f t="shared" si="293"/>
        <v>0.24493770298923945</v>
      </c>
      <c r="T818" s="4">
        <f t="shared" si="294"/>
        <v>-0.61094435926123103</v>
      </c>
      <c r="U818" s="4">
        <f>IF($R818&gt;$X$15,1,0)</f>
        <v>1</v>
      </c>
      <c r="V818" s="4"/>
      <c r="W818" s="4"/>
      <c r="X818" s="4"/>
      <c r="Y818" s="4"/>
      <c r="Z818" s="4"/>
      <c r="AA818" s="4"/>
      <c r="AB818" s="4"/>
      <c r="AC818" s="4"/>
      <c r="AD818" s="4"/>
      <c r="AE818" s="4"/>
      <c r="AF818" s="4"/>
      <c r="AG818" s="4"/>
      <c r="AH818" s="4"/>
      <c r="AI818" s="4"/>
      <c r="AJ818" s="4"/>
    </row>
    <row r="819" spans="1:36" ht="15.75" customHeight="1">
      <c r="A819" s="4">
        <v>1</v>
      </c>
      <c r="B819" s="4">
        <v>53</v>
      </c>
      <c r="C819" s="4">
        <v>4</v>
      </c>
      <c r="D819" s="4">
        <v>0</v>
      </c>
      <c r="E819" s="4">
        <v>0</v>
      </c>
      <c r="F819" s="4">
        <v>0</v>
      </c>
      <c r="G819" s="4">
        <v>0</v>
      </c>
      <c r="H819" s="4">
        <v>0</v>
      </c>
      <c r="I819" s="4">
        <v>292</v>
      </c>
      <c r="J819" s="4">
        <v>112.5</v>
      </c>
      <c r="K819" s="4">
        <v>82.5</v>
      </c>
      <c r="L819" s="4">
        <v>25.04</v>
      </c>
      <c r="M819" s="4">
        <v>67</v>
      </c>
      <c r="N819" s="4">
        <v>82</v>
      </c>
      <c r="O819" s="4">
        <v>0</v>
      </c>
      <c r="P819" s="5">
        <f>$AI$9+SUMPRODUCT($A819*$AI$10+$B819*$AI$11+$C819*$AI$12+$D819*$AI$13+$E819*$AI$14+$F819*$AI$15+$G819*$AI$16+$H819*$AI$17+$I819*$AI$18+$J819*$AI$19+$K819*$AI$20+$L819*$AI$21+$M819*$AI$22+$N819*$AI$24)</f>
        <v>-1.9906916743999998</v>
      </c>
      <c r="Q819" s="4">
        <f t="shared" si="291"/>
        <v>0.1366009094100753</v>
      </c>
      <c r="R819" s="4">
        <f t="shared" si="292"/>
        <v>0.2732018188201506</v>
      </c>
      <c r="S819" s="4">
        <f t="shared" si="293"/>
        <v>0.7267981811798494</v>
      </c>
      <c r="T819" s="4">
        <f t="shared" si="294"/>
        <v>-0.13858616818918679</v>
      </c>
      <c r="U819" s="4">
        <f>IF($R819&gt;$X$15,1,0)</f>
        <v>0</v>
      </c>
      <c r="V819" s="4"/>
      <c r="W819" s="4"/>
      <c r="X819" s="4"/>
      <c r="Y819" s="4"/>
      <c r="Z819" s="4"/>
      <c r="AA819" s="4"/>
      <c r="AB819" s="4"/>
      <c r="AC819" s="4"/>
      <c r="AD819" s="4"/>
      <c r="AE819" s="4"/>
      <c r="AF819" s="4"/>
      <c r="AG819" s="4"/>
      <c r="AH819" s="4"/>
      <c r="AI819" s="4"/>
      <c r="AJ819" s="4"/>
    </row>
    <row r="820" spans="1:36" ht="15.75" customHeight="1">
      <c r="A820" s="4">
        <v>1</v>
      </c>
      <c r="B820" s="4">
        <v>66</v>
      </c>
      <c r="C820" s="4">
        <v>1</v>
      </c>
      <c r="D820" s="4">
        <v>0</v>
      </c>
      <c r="E820" s="4">
        <v>0</v>
      </c>
      <c r="F820" s="4">
        <v>0</v>
      </c>
      <c r="G820" s="4">
        <v>0</v>
      </c>
      <c r="H820" s="4">
        <v>0</v>
      </c>
      <c r="I820" s="4">
        <v>233</v>
      </c>
      <c r="J820" s="4">
        <v>108</v>
      </c>
      <c r="K820" s="4">
        <v>66</v>
      </c>
      <c r="L820" s="4">
        <v>25.16</v>
      </c>
      <c r="M820" s="4">
        <v>75</v>
      </c>
      <c r="N820" s="4">
        <v>72</v>
      </c>
      <c r="O820" s="4">
        <v>0</v>
      </c>
      <c r="P820" s="5">
        <f>$AI$9+SUMPRODUCT($A820*$AI$10+$B820*$AI$11+$C820*$AI$12+$D820*$AI$13+$E820*$AI$14+$F820*$AI$15+$G820*$AI$16+$H820*$AI$17+$I820*$AI$18+$J820*$AI$19+$K820*$AI$20+$L820*$AI$21+$M820*$AI$22+$N820*$AI$24)</f>
        <v>-1.2591726176000027</v>
      </c>
      <c r="Q820" s="4">
        <f t="shared" si="291"/>
        <v>0.28388881396509907</v>
      </c>
      <c r="R820" s="4">
        <f t="shared" si="292"/>
        <v>0.56777762793019815</v>
      </c>
      <c r="S820" s="4">
        <f t="shared" si="293"/>
        <v>0.43222237206980185</v>
      </c>
      <c r="T820" s="4">
        <f t="shared" si="294"/>
        <v>-0.36429275754762969</v>
      </c>
      <c r="U820" s="4">
        <f>IF($R820&gt;$X$15,1,0)</f>
        <v>1</v>
      </c>
      <c r="V820" s="4"/>
      <c r="W820" s="4"/>
      <c r="X820" s="4"/>
      <c r="Y820" s="4"/>
      <c r="Z820" s="4"/>
      <c r="AA820" s="4"/>
      <c r="AB820" s="4"/>
      <c r="AC820" s="4"/>
      <c r="AD820" s="4"/>
      <c r="AE820" s="4"/>
      <c r="AF820" s="4"/>
      <c r="AG820" s="4"/>
      <c r="AH820" s="4"/>
      <c r="AI820" s="4"/>
      <c r="AJ820" s="4"/>
    </row>
    <row r="821" spans="1:36" ht="15.75" hidden="1" customHeight="1">
      <c r="A821" s="4">
        <v>0</v>
      </c>
      <c r="B821" s="4">
        <v>35</v>
      </c>
      <c r="C821" s="4">
        <v>2</v>
      </c>
      <c r="D821" s="4">
        <v>0</v>
      </c>
      <c r="E821" s="4">
        <v>0</v>
      </c>
      <c r="F821" s="4">
        <v>0</v>
      </c>
      <c r="G821" s="4">
        <v>0</v>
      </c>
      <c r="H821" s="4">
        <v>0</v>
      </c>
      <c r="I821" s="4">
        <v>254</v>
      </c>
      <c r="J821" s="4">
        <v>95</v>
      </c>
      <c r="K821" s="4">
        <v>57</v>
      </c>
      <c r="L821" s="4">
        <v>24.55</v>
      </c>
      <c r="M821" s="4">
        <v>61</v>
      </c>
      <c r="N821" s="3" t="s">
        <v>56</v>
      </c>
      <c r="O821" s="4">
        <v>0</v>
      </c>
      <c r="P821" s="4"/>
      <c r="Q821" s="4"/>
      <c r="R821" s="4"/>
      <c r="S821" s="4"/>
      <c r="T821" s="4"/>
      <c r="U821" s="4"/>
      <c r="V821" s="4"/>
      <c r="W821" s="4"/>
      <c r="X821" s="4"/>
      <c r="Y821" s="4"/>
      <c r="Z821" s="4"/>
      <c r="AA821" s="4"/>
      <c r="AB821" s="4"/>
      <c r="AC821" s="4"/>
      <c r="AD821" s="4"/>
      <c r="AE821" s="4"/>
      <c r="AF821" s="4"/>
      <c r="AG821" s="4"/>
      <c r="AH821" s="4"/>
      <c r="AI821" s="4"/>
      <c r="AJ821" s="4"/>
    </row>
    <row r="822" spans="1:36" ht="15.75" hidden="1" customHeight="1">
      <c r="A822" s="4">
        <v>1</v>
      </c>
      <c r="B822" s="4">
        <v>59</v>
      </c>
      <c r="C822" s="4">
        <v>2</v>
      </c>
      <c r="D822" s="4">
        <v>0</v>
      </c>
      <c r="E822" s="4">
        <v>0</v>
      </c>
      <c r="F822" s="4">
        <v>0</v>
      </c>
      <c r="G822" s="4">
        <v>0</v>
      </c>
      <c r="H822" s="4">
        <v>1</v>
      </c>
      <c r="I822" s="4">
        <v>237</v>
      </c>
      <c r="J822" s="4">
        <v>153.5</v>
      </c>
      <c r="K822" s="4">
        <v>85</v>
      </c>
      <c r="L822" s="4">
        <v>28.45</v>
      </c>
      <c r="M822" s="4">
        <v>51</v>
      </c>
      <c r="N822" s="3" t="s">
        <v>56</v>
      </c>
      <c r="O822" s="4">
        <v>0</v>
      </c>
      <c r="P822" s="4"/>
      <c r="Q822" s="4"/>
      <c r="R822" s="4"/>
      <c r="S822" s="4"/>
      <c r="T822" s="4"/>
      <c r="U822" s="4"/>
      <c r="V822" s="4"/>
      <c r="W822" s="4"/>
      <c r="X822" s="4"/>
      <c r="Y822" s="4"/>
      <c r="Z822" s="4"/>
      <c r="AA822" s="4"/>
      <c r="AB822" s="4"/>
      <c r="AC822" s="4"/>
      <c r="AD822" s="4"/>
      <c r="AE822" s="4"/>
      <c r="AF822" s="4"/>
      <c r="AG822" s="4"/>
      <c r="AH822" s="4"/>
      <c r="AI822" s="4"/>
      <c r="AJ822" s="4"/>
    </row>
    <row r="823" spans="1:36" ht="15.75" customHeight="1">
      <c r="A823" s="4">
        <v>1</v>
      </c>
      <c r="B823" s="4">
        <v>36</v>
      </c>
      <c r="C823" s="4">
        <v>4</v>
      </c>
      <c r="D823" s="4">
        <v>0</v>
      </c>
      <c r="E823" s="4">
        <v>0</v>
      </c>
      <c r="F823" s="4">
        <v>0</v>
      </c>
      <c r="G823" s="4">
        <v>0</v>
      </c>
      <c r="H823" s="4">
        <v>1</v>
      </c>
      <c r="I823" s="4">
        <v>237</v>
      </c>
      <c r="J823" s="4">
        <v>142</v>
      </c>
      <c r="K823" s="4">
        <v>82</v>
      </c>
      <c r="L823" s="4">
        <v>27.5</v>
      </c>
      <c r="M823" s="4">
        <v>53</v>
      </c>
      <c r="N823" s="4">
        <v>87</v>
      </c>
      <c r="O823" s="4">
        <v>0</v>
      </c>
      <c r="P823" s="5">
        <f>$AI$9+SUMPRODUCT($A823*$AI$10+$B823*$AI$11+$C823*$AI$12+$D823*$AI$13+$E823*$AI$14+$F823*$AI$15+$G823*$AI$16+$H823*$AI$17+$I823*$AI$18+$J823*$AI$19+$K823*$AI$20+$L823*$AI$21+$M823*$AI$22+$N823*$AI$24)</f>
        <v>-2.4078612650000011</v>
      </c>
      <c r="Q823" s="4">
        <f t="shared" ref="Q823:Q830" si="295">EXP($P823)</f>
        <v>9.00075912488007E-2</v>
      </c>
      <c r="R823" s="4">
        <f t="shared" ref="R823:R830" si="296">Q823/1+Q823</f>
        <v>0.1800151824976014</v>
      </c>
      <c r="S823" s="4">
        <f t="shared" ref="S823:S830" si="297">IF(O823=1,R823,1-R823)</f>
        <v>0.8199848175023986</v>
      </c>
      <c r="T823" s="4">
        <f t="shared" ref="T823:T830" si="298">LOG($S823)</f>
        <v>-8.6194188757712939E-2</v>
      </c>
      <c r="U823" s="4">
        <f>IF($R823&gt;$X$15,1,0)</f>
        <v>0</v>
      </c>
      <c r="V823" s="4"/>
      <c r="W823" s="4"/>
      <c r="X823" s="4"/>
      <c r="Y823" s="4"/>
      <c r="Z823" s="4"/>
      <c r="AA823" s="4"/>
      <c r="AB823" s="4"/>
      <c r="AC823" s="4"/>
      <c r="AD823" s="4"/>
      <c r="AE823" s="4"/>
      <c r="AF823" s="4"/>
      <c r="AG823" s="4"/>
      <c r="AH823" s="4"/>
      <c r="AI823" s="4"/>
      <c r="AJ823" s="4"/>
    </row>
    <row r="824" spans="1:36" ht="15.75" customHeight="1">
      <c r="A824" s="4">
        <v>1</v>
      </c>
      <c r="B824" s="4">
        <v>37</v>
      </c>
      <c r="C824" s="4">
        <v>1</v>
      </c>
      <c r="D824" s="4">
        <v>1</v>
      </c>
      <c r="E824" s="4">
        <v>15</v>
      </c>
      <c r="F824" s="4">
        <v>0</v>
      </c>
      <c r="G824" s="4">
        <v>0</v>
      </c>
      <c r="H824" s="4">
        <v>0</v>
      </c>
      <c r="I824" s="4">
        <v>231</v>
      </c>
      <c r="J824" s="4">
        <v>135</v>
      </c>
      <c r="K824" s="4">
        <v>79</v>
      </c>
      <c r="L824" s="4">
        <v>28.46</v>
      </c>
      <c r="M824" s="4">
        <v>73</v>
      </c>
      <c r="N824" s="4">
        <v>67</v>
      </c>
      <c r="O824" s="4">
        <v>0</v>
      </c>
      <c r="P824" s="5">
        <f>$AI$9+SUMPRODUCT($A824*$AI$10+$B824*$AI$11+$C824*$AI$12+$D824*$AI$13+$E824*$AI$14+$F824*$AI$15+$G824*$AI$16+$H824*$AI$17+$I824*$AI$18+$J824*$AI$19+$K824*$AI$20+$L824*$AI$21+$M824*$AI$22+$N824*$AI$24)</f>
        <v>-2.4109858506000004</v>
      </c>
      <c r="Q824" s="4">
        <f t="shared" si="295"/>
        <v>8.9726793741670682E-2</v>
      </c>
      <c r="R824" s="4">
        <f t="shared" si="296"/>
        <v>0.17945358748334136</v>
      </c>
      <c r="S824" s="4">
        <f t="shared" si="297"/>
        <v>0.82054641251665861</v>
      </c>
      <c r="T824" s="4">
        <f t="shared" si="298"/>
        <v>-8.5896848943850523E-2</v>
      </c>
      <c r="U824" s="4">
        <f>IF($R824&gt;$X$15,1,0)</f>
        <v>0</v>
      </c>
      <c r="V824" s="4"/>
      <c r="W824" s="4"/>
      <c r="X824" s="4"/>
      <c r="Y824" s="4"/>
      <c r="Z824" s="4"/>
      <c r="AA824" s="4"/>
      <c r="AB824" s="4"/>
      <c r="AC824" s="4"/>
      <c r="AD824" s="4"/>
      <c r="AE824" s="4"/>
      <c r="AF824" s="4"/>
      <c r="AG824" s="4"/>
      <c r="AH824" s="4"/>
      <c r="AI824" s="4"/>
      <c r="AJ824" s="4"/>
    </row>
    <row r="825" spans="1:36" ht="15.75" customHeight="1">
      <c r="A825" s="4">
        <v>1</v>
      </c>
      <c r="B825" s="4">
        <v>49</v>
      </c>
      <c r="C825" s="4">
        <v>2</v>
      </c>
      <c r="D825" s="4">
        <v>1</v>
      </c>
      <c r="E825" s="4">
        <v>5</v>
      </c>
      <c r="F825" s="4">
        <v>0</v>
      </c>
      <c r="G825" s="4">
        <v>0</v>
      </c>
      <c r="H825" s="4">
        <v>0</v>
      </c>
      <c r="I825" s="4">
        <v>260</v>
      </c>
      <c r="J825" s="4">
        <v>111</v>
      </c>
      <c r="K825" s="4">
        <v>70</v>
      </c>
      <c r="L825" s="4">
        <v>24.24</v>
      </c>
      <c r="M825" s="4">
        <v>75</v>
      </c>
      <c r="N825" s="4">
        <v>87</v>
      </c>
      <c r="O825" s="4">
        <v>0</v>
      </c>
      <c r="P825" s="5">
        <f>$AI$9+SUMPRODUCT($A825*$AI$10+$B825*$AI$11+$C825*$AI$12+$D825*$AI$13+$E825*$AI$14+$F825*$AI$15+$G825*$AI$16+$H825*$AI$17+$I825*$AI$18+$J825*$AI$19+$K825*$AI$20+$L825*$AI$21+$M825*$AI$22+$N825*$AI$24)</f>
        <v>-2.0295632564000003</v>
      </c>
      <c r="Q825" s="4">
        <f t="shared" si="295"/>
        <v>0.13139289362442619</v>
      </c>
      <c r="R825" s="4">
        <f t="shared" si="296"/>
        <v>0.26278578724885238</v>
      </c>
      <c r="S825" s="4">
        <f t="shared" si="297"/>
        <v>0.73721421275114762</v>
      </c>
      <c r="T825" s="4">
        <f t="shared" si="298"/>
        <v>-0.13240630060991482</v>
      </c>
      <c r="U825" s="4">
        <f>IF($R825&gt;$X$15,1,0)</f>
        <v>0</v>
      </c>
      <c r="V825" s="4"/>
      <c r="W825" s="4"/>
      <c r="X825" s="4"/>
      <c r="Y825" s="4"/>
      <c r="Z825" s="4"/>
      <c r="AA825" s="4"/>
      <c r="AB825" s="4"/>
      <c r="AC825" s="4"/>
      <c r="AD825" s="4"/>
      <c r="AE825" s="4"/>
      <c r="AF825" s="4"/>
      <c r="AG825" s="4"/>
      <c r="AH825" s="4"/>
      <c r="AI825" s="4"/>
      <c r="AJ825" s="4"/>
    </row>
    <row r="826" spans="1:36" ht="15.75" customHeight="1">
      <c r="A826" s="4">
        <v>1</v>
      </c>
      <c r="B826" s="4">
        <v>44</v>
      </c>
      <c r="C826" s="4">
        <v>2</v>
      </c>
      <c r="D826" s="4">
        <v>1</v>
      </c>
      <c r="E826" s="4">
        <v>20</v>
      </c>
      <c r="F826" s="4">
        <v>0</v>
      </c>
      <c r="G826" s="4">
        <v>0</v>
      </c>
      <c r="H826" s="4">
        <v>0</v>
      </c>
      <c r="I826" s="4">
        <v>225</v>
      </c>
      <c r="J826" s="4">
        <v>128</v>
      </c>
      <c r="K826" s="4">
        <v>82</v>
      </c>
      <c r="L826" s="4">
        <v>26.79</v>
      </c>
      <c r="M826" s="4">
        <v>82</v>
      </c>
      <c r="N826" s="4">
        <v>85</v>
      </c>
      <c r="O826" s="4">
        <v>0</v>
      </c>
      <c r="P826" s="5">
        <f>$AI$9+SUMPRODUCT($A826*$AI$10+$B826*$AI$11+$C826*$AI$12+$D826*$AI$13+$E826*$AI$14+$F826*$AI$15+$G826*$AI$16+$H826*$AI$17+$I826*$AI$18+$J826*$AI$19+$K826*$AI$20+$L826*$AI$21+$M826*$AI$22+$N826*$AI$24)</f>
        <v>-1.9677469769</v>
      </c>
      <c r="Q826" s="4">
        <f t="shared" si="295"/>
        <v>0.13977140994891193</v>
      </c>
      <c r="R826" s="4">
        <f t="shared" si="296"/>
        <v>0.27954281989782387</v>
      </c>
      <c r="S826" s="4">
        <f t="shared" si="297"/>
        <v>0.72045718010217619</v>
      </c>
      <c r="T826" s="4">
        <f t="shared" si="298"/>
        <v>-0.14239182608935808</v>
      </c>
      <c r="U826" s="4">
        <f>IF($R826&gt;$X$15,1,0)</f>
        <v>0</v>
      </c>
      <c r="V826" s="4"/>
      <c r="W826" s="4"/>
      <c r="X826" s="4"/>
      <c r="Y826" s="4"/>
      <c r="Z826" s="4"/>
      <c r="AA826" s="4"/>
      <c r="AB826" s="4"/>
      <c r="AC826" s="4"/>
      <c r="AD826" s="4"/>
      <c r="AE826" s="4"/>
      <c r="AF826" s="4"/>
      <c r="AG826" s="4"/>
      <c r="AH826" s="4"/>
      <c r="AI826" s="4"/>
      <c r="AJ826" s="4"/>
    </row>
    <row r="827" spans="1:36" ht="15.75" customHeight="1">
      <c r="A827" s="4">
        <v>1</v>
      </c>
      <c r="B827" s="4">
        <v>41</v>
      </c>
      <c r="C827" s="4">
        <v>4</v>
      </c>
      <c r="D827" s="4">
        <v>0</v>
      </c>
      <c r="E827" s="4">
        <v>0</v>
      </c>
      <c r="F827" s="4">
        <v>0</v>
      </c>
      <c r="G827" s="4">
        <v>0</v>
      </c>
      <c r="H827" s="4">
        <v>0</v>
      </c>
      <c r="I827" s="4">
        <v>210</v>
      </c>
      <c r="J827" s="4">
        <v>124</v>
      </c>
      <c r="K827" s="4">
        <v>79</v>
      </c>
      <c r="L827" s="4">
        <v>25.26</v>
      </c>
      <c r="M827" s="4">
        <v>85</v>
      </c>
      <c r="N827" s="4">
        <v>91</v>
      </c>
      <c r="O827" s="4">
        <v>0</v>
      </c>
      <c r="P827" s="5">
        <f>$AI$9+SUMPRODUCT($A827*$AI$10+$B827*$AI$11+$C827*$AI$12+$D827*$AI$13+$E827*$AI$14+$F827*$AI$15+$G827*$AI$16+$H827*$AI$17+$I827*$AI$18+$J827*$AI$19+$K827*$AI$20+$L827*$AI$21+$M827*$AI$22+$N827*$AI$24)</f>
        <v>-2.7427278286000005</v>
      </c>
      <c r="Q827" s="4">
        <f t="shared" si="295"/>
        <v>6.4394450071463188E-2</v>
      </c>
      <c r="R827" s="4">
        <f t="shared" si="296"/>
        <v>0.12878890014292638</v>
      </c>
      <c r="S827" s="4">
        <f t="shared" si="297"/>
        <v>0.87121109985707368</v>
      </c>
      <c r="T827" s="4">
        <f t="shared" si="298"/>
        <v>-5.9876599992446884E-2</v>
      </c>
      <c r="U827" s="4">
        <f>IF($R827&gt;$X$15,1,0)</f>
        <v>0</v>
      </c>
      <c r="V827" s="4"/>
      <c r="W827" s="4"/>
      <c r="X827" s="4"/>
      <c r="Y827" s="4"/>
      <c r="Z827" s="4"/>
      <c r="AA827" s="4"/>
      <c r="AB827" s="4"/>
      <c r="AC827" s="4"/>
      <c r="AD827" s="4"/>
      <c r="AE827" s="4"/>
      <c r="AF827" s="4"/>
      <c r="AG827" s="4"/>
      <c r="AH827" s="4"/>
      <c r="AI827" s="4"/>
      <c r="AJ827" s="4"/>
    </row>
    <row r="828" spans="1:36" ht="15.75" hidden="1" customHeight="1">
      <c r="A828" s="4">
        <v>0</v>
      </c>
      <c r="B828" s="4">
        <v>43</v>
      </c>
      <c r="C828" s="3" t="s">
        <v>56</v>
      </c>
      <c r="D828" s="4">
        <v>1</v>
      </c>
      <c r="E828" s="4">
        <v>20</v>
      </c>
      <c r="F828" s="4">
        <v>0</v>
      </c>
      <c r="G828" s="4">
        <v>0</v>
      </c>
      <c r="H828" s="4">
        <v>0</v>
      </c>
      <c r="I828" s="4">
        <v>276</v>
      </c>
      <c r="J828" s="4">
        <v>127.5</v>
      </c>
      <c r="K828" s="4">
        <v>85</v>
      </c>
      <c r="L828" s="4">
        <v>25.09</v>
      </c>
      <c r="M828" s="4">
        <v>85</v>
      </c>
      <c r="N828" s="4">
        <v>74</v>
      </c>
      <c r="O828" s="4">
        <v>0</v>
      </c>
      <c r="P828" s="4" t="e">
        <f>$AI$9+SUMPRODUCT($A828*$AI$10+$B828*$AI$11+$C828*$AI$12+$D828*$AI$13+$E828*$AI$14+$F828*$AI$15+$G828*$AI$16+$H828*$AI$17+$I828*$AI$18+$J828*$AI$19+$K828*$AI$20+$L828*$AI$21+$M828*$AI$22+$N828*$AI$24)</f>
        <v>#VALUE!</v>
      </c>
      <c r="Q828" s="4" t="e">
        <f t="shared" si="295"/>
        <v>#VALUE!</v>
      </c>
      <c r="R828" s="4" t="e">
        <f t="shared" si="296"/>
        <v>#VALUE!</v>
      </c>
      <c r="S828" s="4" t="e">
        <f t="shared" si="297"/>
        <v>#VALUE!</v>
      </c>
      <c r="T828" s="4" t="e">
        <f t="shared" si="298"/>
        <v>#VALUE!</v>
      </c>
      <c r="U828" s="4" t="e">
        <f t="shared" ref="U828" si="299">IF($R828&gt;0.5,1,0)</f>
        <v>#VALUE!</v>
      </c>
      <c r="V828" s="4"/>
      <c r="W828" s="4"/>
      <c r="X828" s="4"/>
      <c r="Y828" s="4"/>
      <c r="Z828" s="4"/>
      <c r="AA828" s="4"/>
      <c r="AB828" s="4"/>
      <c r="AC828" s="4"/>
      <c r="AD828" s="4"/>
      <c r="AE828" s="4"/>
      <c r="AF828" s="4"/>
      <c r="AG828" s="4"/>
      <c r="AH828" s="4"/>
      <c r="AI828" s="4"/>
      <c r="AJ828" s="4"/>
    </row>
    <row r="829" spans="1:36" ht="15.75" customHeight="1">
      <c r="A829" s="4">
        <v>1</v>
      </c>
      <c r="B829" s="4">
        <v>37</v>
      </c>
      <c r="C829" s="4">
        <v>2</v>
      </c>
      <c r="D829" s="4">
        <v>0</v>
      </c>
      <c r="E829" s="4">
        <v>0</v>
      </c>
      <c r="F829" s="4">
        <v>0</v>
      </c>
      <c r="G829" s="4">
        <v>0</v>
      </c>
      <c r="H829" s="4">
        <v>0</v>
      </c>
      <c r="I829" s="4">
        <v>205</v>
      </c>
      <c r="J829" s="4">
        <v>129</v>
      </c>
      <c r="K829" s="4">
        <v>86</v>
      </c>
      <c r="L829" s="4">
        <v>27.27</v>
      </c>
      <c r="M829" s="4">
        <v>60</v>
      </c>
      <c r="N829" s="4">
        <v>76</v>
      </c>
      <c r="O829" s="4">
        <v>0</v>
      </c>
      <c r="P829" s="5">
        <f>$AI$9+SUMPRODUCT($A829*$AI$10+$B829*$AI$11+$C829*$AI$12+$D829*$AI$13+$E829*$AI$14+$F829*$AI$15+$G829*$AI$16+$H829*$AI$17+$I829*$AI$18+$J829*$AI$19+$K829*$AI$20+$L829*$AI$21+$M829*$AI$22+$N829*$AI$24)</f>
        <v>-2.8800487196999995</v>
      </c>
      <c r="Q829" s="4">
        <f t="shared" si="295"/>
        <v>5.6132028031948812E-2</v>
      </c>
      <c r="R829" s="4">
        <f t="shared" si="296"/>
        <v>0.11226405606389762</v>
      </c>
      <c r="S829" s="4">
        <f t="shared" si="297"/>
        <v>0.88773594393610233</v>
      </c>
      <c r="T829" s="4">
        <f t="shared" si="298"/>
        <v>-5.171619542095765E-2</v>
      </c>
      <c r="U829" s="4">
        <f>IF($R829&gt;$X$15,1,0)</f>
        <v>0</v>
      </c>
      <c r="V829" s="4"/>
      <c r="W829" s="4"/>
      <c r="X829" s="4"/>
      <c r="Y829" s="4"/>
      <c r="Z829" s="4"/>
      <c r="AA829" s="4"/>
      <c r="AB829" s="4"/>
      <c r="AC829" s="4"/>
      <c r="AD829" s="4"/>
      <c r="AE829" s="4"/>
      <c r="AF829" s="4"/>
      <c r="AG829" s="4"/>
      <c r="AH829" s="4"/>
      <c r="AI829" s="4"/>
      <c r="AJ829" s="4"/>
    </row>
    <row r="830" spans="1:36" ht="15.75" customHeight="1">
      <c r="A830" s="4">
        <v>0</v>
      </c>
      <c r="B830" s="4">
        <v>55</v>
      </c>
      <c r="C830" s="4">
        <v>1</v>
      </c>
      <c r="D830" s="4">
        <v>0</v>
      </c>
      <c r="E830" s="4">
        <v>0</v>
      </c>
      <c r="F830" s="4">
        <v>0</v>
      </c>
      <c r="G830" s="4">
        <v>0</v>
      </c>
      <c r="H830" s="4">
        <v>1</v>
      </c>
      <c r="I830" s="4">
        <v>305</v>
      </c>
      <c r="J830" s="4">
        <v>168</v>
      </c>
      <c r="K830" s="4">
        <v>82</v>
      </c>
      <c r="L830" s="4">
        <v>26.45</v>
      </c>
      <c r="M830" s="4">
        <v>72</v>
      </c>
      <c r="N830" s="4">
        <v>78</v>
      </c>
      <c r="O830" s="4">
        <v>0</v>
      </c>
      <c r="P830" s="5">
        <f>$AI$9+SUMPRODUCT($A830*$AI$10+$B830*$AI$11+$C830*$AI$12+$D830*$AI$13+$E830*$AI$14+$F830*$AI$15+$G830*$AI$16+$H830*$AI$17+$I830*$AI$18+$J830*$AI$19+$K830*$AI$20+$L830*$AI$21+$M830*$AI$22+$N830*$AI$24)</f>
        <v>-1.1905667495000012</v>
      </c>
      <c r="Q830" s="4">
        <f t="shared" si="295"/>
        <v>0.30404889566687054</v>
      </c>
      <c r="R830" s="4">
        <f t="shared" si="296"/>
        <v>0.60809779133374109</v>
      </c>
      <c r="S830" s="4">
        <f t="shared" si="297"/>
        <v>0.39190220866625891</v>
      </c>
      <c r="T830" s="4">
        <f t="shared" si="298"/>
        <v>-0.40682228893612127</v>
      </c>
      <c r="U830" s="4">
        <f>IF($R830&gt;$X$15,1,0)</f>
        <v>1</v>
      </c>
      <c r="V830" s="4"/>
      <c r="W830" s="4"/>
      <c r="X830" s="4"/>
      <c r="Y830" s="4"/>
      <c r="Z830" s="4"/>
      <c r="AA830" s="4"/>
      <c r="AB830" s="4"/>
      <c r="AC830" s="4"/>
      <c r="AD830" s="4"/>
      <c r="AE830" s="4"/>
      <c r="AF830" s="4"/>
      <c r="AG830" s="4"/>
      <c r="AH830" s="4"/>
      <c r="AI830" s="4"/>
      <c r="AJ830" s="4"/>
    </row>
    <row r="831" spans="1:36" ht="15.75" hidden="1" customHeight="1">
      <c r="A831" s="4">
        <v>0</v>
      </c>
      <c r="B831" s="4">
        <v>62</v>
      </c>
      <c r="C831" s="4">
        <v>2</v>
      </c>
      <c r="D831" s="4">
        <v>1</v>
      </c>
      <c r="E831" s="4">
        <v>30</v>
      </c>
      <c r="F831" s="4">
        <v>0</v>
      </c>
      <c r="G831" s="4">
        <v>0</v>
      </c>
      <c r="H831" s="4">
        <v>0</v>
      </c>
      <c r="I831" s="3" t="s">
        <v>56</v>
      </c>
      <c r="J831" s="4">
        <v>153</v>
      </c>
      <c r="K831" s="4">
        <v>60</v>
      </c>
      <c r="L831" s="4">
        <v>27.47</v>
      </c>
      <c r="M831" s="4">
        <v>60</v>
      </c>
      <c r="N831" s="3" t="s">
        <v>56</v>
      </c>
      <c r="O831" s="4">
        <v>0</v>
      </c>
      <c r="P831" s="4"/>
      <c r="Q831" s="4"/>
      <c r="R831" s="4"/>
      <c r="S831" s="4"/>
      <c r="T831" s="4"/>
      <c r="U831" s="4"/>
      <c r="V831" s="4"/>
      <c r="W831" s="4"/>
      <c r="X831" s="4"/>
      <c r="Y831" s="4"/>
      <c r="Z831" s="4"/>
      <c r="AA831" s="4"/>
      <c r="AB831" s="4"/>
      <c r="AC831" s="4"/>
      <c r="AD831" s="4"/>
      <c r="AE831" s="4"/>
      <c r="AF831" s="4"/>
      <c r="AG831" s="4"/>
      <c r="AH831" s="4"/>
      <c r="AI831" s="4"/>
      <c r="AJ831" s="4"/>
    </row>
    <row r="832" spans="1:36" ht="15.75" customHeight="1">
      <c r="A832" s="4">
        <v>0</v>
      </c>
      <c r="B832" s="4">
        <v>36</v>
      </c>
      <c r="C832" s="4">
        <v>1</v>
      </c>
      <c r="D832" s="4">
        <v>1</v>
      </c>
      <c r="E832" s="4">
        <v>15</v>
      </c>
      <c r="F832" s="4">
        <v>0</v>
      </c>
      <c r="G832" s="4">
        <v>0</v>
      </c>
      <c r="H832" s="4">
        <v>0</v>
      </c>
      <c r="I832" s="4">
        <v>178</v>
      </c>
      <c r="J832" s="4">
        <v>102.5</v>
      </c>
      <c r="K832" s="4">
        <v>65</v>
      </c>
      <c r="L832" s="4">
        <v>20.87</v>
      </c>
      <c r="M832" s="4">
        <v>75</v>
      </c>
      <c r="N832" s="4">
        <v>94</v>
      </c>
      <c r="O832" s="4">
        <v>0</v>
      </c>
      <c r="P832" s="5">
        <f>$AI$9+SUMPRODUCT($A832*$AI$10+$B832*$AI$11+$C832*$AI$12+$D832*$AI$13+$E832*$AI$14+$F832*$AI$15+$G832*$AI$16+$H832*$AI$17+$I832*$AI$18+$J832*$AI$19+$K832*$AI$20+$L832*$AI$21+$M832*$AI$22+$N832*$AI$24)</f>
        <v>-3.4557177257000005</v>
      </c>
      <c r="Q832" s="4">
        <f t="shared" ref="Q832:Q837" si="300">EXP($P832)</f>
        <v>3.1564641469801508E-2</v>
      </c>
      <c r="R832" s="4">
        <f t="shared" ref="R832:R837" si="301">Q832/1+Q832</f>
        <v>6.3129282939603015E-2</v>
      </c>
      <c r="S832" s="4">
        <f t="shared" ref="S832:S837" si="302">IF(O832=1,R832,1-R832)</f>
        <v>0.93687071706039693</v>
      </c>
      <c r="T832" s="4">
        <f t="shared" ref="T832:T837" si="303">LOG($S832)</f>
        <v>-2.8320335196611389E-2</v>
      </c>
      <c r="U832" s="4">
        <f>IF($R832&gt;$X$15,1,0)</f>
        <v>0</v>
      </c>
      <c r="V832" s="4"/>
      <c r="W832" s="4"/>
      <c r="X832" s="4"/>
      <c r="Y832" s="4"/>
      <c r="Z832" s="4"/>
      <c r="AA832" s="4"/>
      <c r="AB832" s="4"/>
      <c r="AC832" s="4"/>
      <c r="AD832" s="4"/>
      <c r="AE832" s="4"/>
      <c r="AF832" s="4"/>
      <c r="AG832" s="4"/>
      <c r="AH832" s="4"/>
      <c r="AI832" s="4"/>
      <c r="AJ832" s="4"/>
    </row>
    <row r="833" spans="1:36" ht="15.75" customHeight="1">
      <c r="A833" s="4">
        <v>0</v>
      </c>
      <c r="B833" s="4">
        <v>37</v>
      </c>
      <c r="C833" s="4">
        <v>2</v>
      </c>
      <c r="D833" s="4">
        <v>1</v>
      </c>
      <c r="E833" s="4">
        <v>10</v>
      </c>
      <c r="F833" s="4">
        <v>0</v>
      </c>
      <c r="G833" s="4">
        <v>0</v>
      </c>
      <c r="H833" s="4">
        <v>0</v>
      </c>
      <c r="I833" s="4">
        <v>217</v>
      </c>
      <c r="J833" s="4">
        <v>110</v>
      </c>
      <c r="K833" s="4">
        <v>78.5</v>
      </c>
      <c r="L833" s="4">
        <v>32.26</v>
      </c>
      <c r="M833" s="4">
        <v>110</v>
      </c>
      <c r="N833" s="4">
        <v>84</v>
      </c>
      <c r="O833" s="4">
        <v>0</v>
      </c>
      <c r="P833" s="5">
        <f>$AI$9+SUMPRODUCT($A833*$AI$10+$B833*$AI$11+$C833*$AI$12+$D833*$AI$13+$E833*$AI$14+$F833*$AI$15+$G833*$AI$16+$H833*$AI$17+$I833*$AI$18+$J833*$AI$19+$K833*$AI$20+$L833*$AI$21+$M833*$AI$22+$N833*$AI$24)</f>
        <v>-3.4897078186000012</v>
      </c>
      <c r="Q833" s="4">
        <f t="shared" si="300"/>
        <v>3.0509785260805746E-2</v>
      </c>
      <c r="R833" s="4">
        <f t="shared" si="301"/>
        <v>6.1019570521611492E-2</v>
      </c>
      <c r="S833" s="4">
        <f t="shared" si="302"/>
        <v>0.93898042947838856</v>
      </c>
      <c r="T833" s="4">
        <f t="shared" si="303"/>
        <v>-2.7343459339976887E-2</v>
      </c>
      <c r="U833" s="4">
        <f>IF($R833&gt;$X$15,1,0)</f>
        <v>0</v>
      </c>
      <c r="V833" s="4"/>
      <c r="W833" s="4"/>
      <c r="X833" s="4"/>
      <c r="Y833" s="4"/>
      <c r="Z833" s="4"/>
      <c r="AA833" s="4"/>
      <c r="AB833" s="4"/>
      <c r="AC833" s="4"/>
      <c r="AD833" s="4"/>
      <c r="AE833" s="4"/>
      <c r="AF833" s="4"/>
      <c r="AG833" s="4"/>
      <c r="AH833" s="4"/>
      <c r="AI833" s="4"/>
      <c r="AJ833" s="4"/>
    </row>
    <row r="834" spans="1:36" ht="15.75" customHeight="1">
      <c r="A834" s="4">
        <v>0</v>
      </c>
      <c r="B834" s="4">
        <v>47</v>
      </c>
      <c r="C834" s="4">
        <v>2</v>
      </c>
      <c r="D834" s="4">
        <v>1</v>
      </c>
      <c r="E834" s="4">
        <v>20</v>
      </c>
      <c r="F834" s="4">
        <v>0</v>
      </c>
      <c r="G834" s="4">
        <v>0</v>
      </c>
      <c r="H834" s="4">
        <v>0</v>
      </c>
      <c r="I834" s="4">
        <v>328</v>
      </c>
      <c r="J834" s="4">
        <v>134</v>
      </c>
      <c r="K834" s="4">
        <v>87</v>
      </c>
      <c r="L834" s="4">
        <v>22.34</v>
      </c>
      <c r="M834" s="4">
        <v>92</v>
      </c>
      <c r="N834" s="4">
        <v>99</v>
      </c>
      <c r="O834" s="4">
        <v>0</v>
      </c>
      <c r="P834" s="5">
        <f>$AI$9+SUMPRODUCT($A834*$AI$10+$B834*$AI$11+$C834*$AI$12+$D834*$AI$13+$E834*$AI$14+$F834*$AI$15+$G834*$AI$16+$H834*$AI$17+$I834*$AI$18+$J834*$AI$19+$K834*$AI$20+$L834*$AI$21+$M834*$AI$22+$N834*$AI$24)</f>
        <v>-1.981562127400001</v>
      </c>
      <c r="Q834" s="4">
        <f t="shared" si="300"/>
        <v>0.13785372394568404</v>
      </c>
      <c r="R834" s="4">
        <f t="shared" si="301"/>
        <v>0.27570744789136808</v>
      </c>
      <c r="S834" s="4">
        <f t="shared" si="302"/>
        <v>0.72429255210863186</v>
      </c>
      <c r="T834" s="4">
        <f t="shared" si="303"/>
        <v>-0.14008598062111705</v>
      </c>
      <c r="U834" s="4">
        <f>IF($R834&gt;$X$15,1,0)</f>
        <v>0</v>
      </c>
      <c r="V834" s="4"/>
      <c r="W834" s="4"/>
      <c r="X834" s="4"/>
      <c r="Y834" s="4"/>
      <c r="Z834" s="4"/>
      <c r="AA834" s="4"/>
      <c r="AB834" s="4"/>
      <c r="AC834" s="4"/>
      <c r="AD834" s="4"/>
      <c r="AE834" s="4"/>
      <c r="AF834" s="4"/>
      <c r="AG834" s="4"/>
      <c r="AH834" s="4"/>
      <c r="AI834" s="4"/>
      <c r="AJ834" s="4"/>
    </row>
    <row r="835" spans="1:36" ht="15.75" customHeight="1">
      <c r="A835" s="4">
        <v>1</v>
      </c>
      <c r="B835" s="4">
        <v>50</v>
      </c>
      <c r="C835" s="4">
        <v>3</v>
      </c>
      <c r="D835" s="4">
        <v>0</v>
      </c>
      <c r="E835" s="4">
        <v>0</v>
      </c>
      <c r="F835" s="4">
        <v>0</v>
      </c>
      <c r="G835" s="4">
        <v>0</v>
      </c>
      <c r="H835" s="4">
        <v>0</v>
      </c>
      <c r="I835" s="4">
        <v>232</v>
      </c>
      <c r="J835" s="4">
        <v>127.5</v>
      </c>
      <c r="K835" s="4">
        <v>85</v>
      </c>
      <c r="L835" s="4">
        <v>25.09</v>
      </c>
      <c r="M835" s="4">
        <v>75</v>
      </c>
      <c r="N835" s="4">
        <v>79</v>
      </c>
      <c r="O835" s="4">
        <v>0</v>
      </c>
      <c r="P835" s="5">
        <f>$AI$9+SUMPRODUCT($A835*$AI$10+$B835*$AI$11+$C835*$AI$12+$D835*$AI$13+$E835*$AI$14+$F835*$AI$15+$G835*$AI$16+$H835*$AI$17+$I835*$AI$18+$J835*$AI$19+$K835*$AI$20+$L835*$AI$21+$M835*$AI$22+$N835*$AI$24)</f>
        <v>-2.100050639900001</v>
      </c>
      <c r="Q835" s="4">
        <f t="shared" si="300"/>
        <v>0.12245022722871166</v>
      </c>
      <c r="R835" s="4">
        <f t="shared" si="301"/>
        <v>0.24490045445742331</v>
      </c>
      <c r="S835" s="4">
        <f t="shared" si="302"/>
        <v>0.75509954554257663</v>
      </c>
      <c r="T835" s="4">
        <f t="shared" si="303"/>
        <v>-0.12199579111246832</v>
      </c>
      <c r="U835" s="4">
        <f>IF($R835&gt;$X$15,1,0)</f>
        <v>0</v>
      </c>
      <c r="V835" s="4"/>
      <c r="W835" s="4"/>
      <c r="X835" s="4"/>
      <c r="Y835" s="4"/>
      <c r="Z835" s="4"/>
      <c r="AA835" s="4"/>
      <c r="AB835" s="4"/>
      <c r="AC835" s="4"/>
      <c r="AD835" s="4"/>
      <c r="AE835" s="4"/>
      <c r="AF835" s="4"/>
      <c r="AG835" s="4"/>
      <c r="AH835" s="4"/>
      <c r="AI835" s="4"/>
      <c r="AJ835" s="4"/>
    </row>
    <row r="836" spans="1:36" ht="15.75" customHeight="1">
      <c r="A836" s="4">
        <v>1</v>
      </c>
      <c r="B836" s="4">
        <v>68</v>
      </c>
      <c r="C836" s="4">
        <v>1</v>
      </c>
      <c r="D836" s="4">
        <v>1</v>
      </c>
      <c r="E836" s="4">
        <v>10</v>
      </c>
      <c r="F836" s="4">
        <v>0</v>
      </c>
      <c r="G836" s="4">
        <v>0</v>
      </c>
      <c r="H836" s="4">
        <v>0</v>
      </c>
      <c r="I836" s="4">
        <v>261</v>
      </c>
      <c r="J836" s="4">
        <v>122</v>
      </c>
      <c r="K836" s="4">
        <v>70</v>
      </c>
      <c r="L836" s="4">
        <v>26.37</v>
      </c>
      <c r="M836" s="4">
        <v>96</v>
      </c>
      <c r="N836" s="4">
        <v>60</v>
      </c>
      <c r="O836" s="4">
        <v>0</v>
      </c>
      <c r="P836" s="5">
        <f>$AI$9+SUMPRODUCT($A836*$AI$10+$B836*$AI$11+$C836*$AI$12+$D836*$AI$13+$E836*$AI$14+$F836*$AI$15+$G836*$AI$16+$H836*$AI$17+$I836*$AI$18+$J836*$AI$19+$K836*$AI$20+$L836*$AI$21+$M836*$AI$22+$N836*$AI$24)</f>
        <v>-0.76592428070000196</v>
      </c>
      <c r="Q836" s="4">
        <f t="shared" si="300"/>
        <v>0.46490403050781498</v>
      </c>
      <c r="R836" s="4">
        <f t="shared" si="301"/>
        <v>0.92980806101562996</v>
      </c>
      <c r="S836" s="4">
        <f t="shared" si="302"/>
        <v>7.0191938984370039E-2</v>
      </c>
      <c r="T836" s="4">
        <f t="shared" si="303"/>
        <v>-1.1537127604574073</v>
      </c>
      <c r="U836" s="4">
        <f>IF($R836&gt;$X$15,1,0)</f>
        <v>1</v>
      </c>
      <c r="V836" s="4"/>
      <c r="W836" s="4"/>
      <c r="X836" s="4"/>
      <c r="Y836" s="4"/>
      <c r="Z836" s="4"/>
      <c r="AA836" s="4"/>
      <c r="AB836" s="4"/>
      <c r="AC836" s="4"/>
      <c r="AD836" s="4"/>
      <c r="AE836" s="4"/>
      <c r="AF836" s="4"/>
      <c r="AG836" s="4"/>
      <c r="AH836" s="4"/>
      <c r="AI836" s="4"/>
      <c r="AJ836" s="4"/>
    </row>
    <row r="837" spans="1:36" ht="15.75" customHeight="1">
      <c r="A837" s="4">
        <v>1</v>
      </c>
      <c r="B837" s="4">
        <v>44</v>
      </c>
      <c r="C837" s="4">
        <v>2</v>
      </c>
      <c r="D837" s="4">
        <v>1</v>
      </c>
      <c r="E837" s="4">
        <v>30</v>
      </c>
      <c r="F837" s="4">
        <v>0</v>
      </c>
      <c r="G837" s="4">
        <v>0</v>
      </c>
      <c r="H837" s="4">
        <v>0</v>
      </c>
      <c r="I837" s="4">
        <v>217</v>
      </c>
      <c r="J837" s="4">
        <v>126</v>
      </c>
      <c r="K837" s="4">
        <v>85</v>
      </c>
      <c r="L837" s="4">
        <v>28.49</v>
      </c>
      <c r="M837" s="4">
        <v>65</v>
      </c>
      <c r="N837" s="4">
        <v>68</v>
      </c>
      <c r="O837" s="4">
        <v>0</v>
      </c>
      <c r="P837" s="5">
        <f>$AI$9+SUMPRODUCT($A837*$AI$10+$B837*$AI$11+$C837*$AI$12+$D837*$AI$13+$E837*$AI$14+$F837*$AI$15+$G837*$AI$16+$H837*$AI$17+$I837*$AI$18+$J837*$AI$19+$K837*$AI$20+$L837*$AI$21+$M837*$AI$22+$N837*$AI$24)</f>
        <v>-1.9079648339000004</v>
      </c>
      <c r="Q837" s="4">
        <f t="shared" si="300"/>
        <v>0.14838206165363652</v>
      </c>
      <c r="R837" s="4">
        <f t="shared" si="301"/>
        <v>0.29676412330727303</v>
      </c>
      <c r="S837" s="4">
        <f t="shared" si="302"/>
        <v>0.70323587669272691</v>
      </c>
      <c r="T837" s="4">
        <f t="shared" si="303"/>
        <v>-0.1528989811478404</v>
      </c>
      <c r="U837" s="4">
        <f>IF($R837&gt;$X$15,1,0)</f>
        <v>0</v>
      </c>
      <c r="V837" s="4"/>
      <c r="W837" s="4"/>
      <c r="X837" s="4"/>
      <c r="Y837" s="4"/>
      <c r="Z837" s="4"/>
      <c r="AA837" s="4"/>
      <c r="AB837" s="4"/>
      <c r="AC837" s="4"/>
      <c r="AD837" s="4"/>
      <c r="AE837" s="4"/>
      <c r="AF837" s="4"/>
      <c r="AG837" s="4"/>
      <c r="AH837" s="4"/>
      <c r="AI837" s="4"/>
      <c r="AJ837" s="4"/>
    </row>
    <row r="838" spans="1:36" ht="15.75" hidden="1" customHeight="1">
      <c r="A838" s="4">
        <v>0</v>
      </c>
      <c r="B838" s="4">
        <v>53</v>
      </c>
      <c r="C838" s="4">
        <v>4</v>
      </c>
      <c r="D838" s="4">
        <v>0</v>
      </c>
      <c r="E838" s="4">
        <v>0</v>
      </c>
      <c r="F838" s="4">
        <v>0</v>
      </c>
      <c r="G838" s="4">
        <v>0</v>
      </c>
      <c r="H838" s="4">
        <v>0</v>
      </c>
      <c r="I838" s="4">
        <v>240</v>
      </c>
      <c r="J838" s="4">
        <v>133.5</v>
      </c>
      <c r="K838" s="4">
        <v>82.5</v>
      </c>
      <c r="L838" s="4">
        <v>40.58</v>
      </c>
      <c r="M838" s="4">
        <v>70</v>
      </c>
      <c r="N838" s="3" t="s">
        <v>56</v>
      </c>
      <c r="O838" s="4">
        <v>0</v>
      </c>
      <c r="P838" s="4"/>
      <c r="Q838" s="4"/>
      <c r="R838" s="4"/>
      <c r="S838" s="4"/>
      <c r="T838" s="4"/>
      <c r="U838" s="4"/>
      <c r="V838" s="4"/>
      <c r="W838" s="4"/>
      <c r="X838" s="4"/>
      <c r="Y838" s="4"/>
      <c r="Z838" s="4"/>
      <c r="AA838" s="4"/>
      <c r="AB838" s="4"/>
      <c r="AC838" s="4"/>
      <c r="AD838" s="4"/>
      <c r="AE838" s="4"/>
      <c r="AF838" s="4"/>
      <c r="AG838" s="4"/>
      <c r="AH838" s="4"/>
      <c r="AI838" s="4"/>
      <c r="AJ838" s="4"/>
    </row>
    <row r="839" spans="1:36" ht="15.75" customHeight="1">
      <c r="A839" s="4">
        <v>0</v>
      </c>
      <c r="B839" s="4">
        <v>42</v>
      </c>
      <c r="C839" s="4">
        <v>1</v>
      </c>
      <c r="D839" s="4">
        <v>0</v>
      </c>
      <c r="E839" s="4">
        <v>0</v>
      </c>
      <c r="F839" s="4">
        <v>0</v>
      </c>
      <c r="G839" s="4">
        <v>0</v>
      </c>
      <c r="H839" s="4">
        <v>0</v>
      </c>
      <c r="I839" s="4">
        <v>197</v>
      </c>
      <c r="J839" s="4">
        <v>105</v>
      </c>
      <c r="K839" s="4">
        <v>84</v>
      </c>
      <c r="L839" s="4">
        <v>25.75</v>
      </c>
      <c r="M839" s="4">
        <v>70</v>
      </c>
      <c r="N839" s="4">
        <v>67</v>
      </c>
      <c r="O839" s="4">
        <v>0</v>
      </c>
      <c r="P839" s="5">
        <f>$AI$9+SUMPRODUCT($A839*$AI$10+$B839*$AI$11+$C839*$AI$12+$D839*$AI$13+$E839*$AI$14+$F839*$AI$15+$G839*$AI$16+$H839*$AI$17+$I839*$AI$18+$J839*$AI$19+$K839*$AI$20+$L839*$AI$21+$M839*$AI$22+$N839*$AI$24)</f>
        <v>-3.558976522500001</v>
      </c>
      <c r="Q839" s="4">
        <f t="shared" ref="Q839:Q840" si="304">EXP($P839)</f>
        <v>2.8467946111411235E-2</v>
      </c>
      <c r="R839" s="4">
        <f t="shared" ref="R839:R840" si="305">Q839/1+Q839</f>
        <v>5.6935892222822471E-2</v>
      </c>
      <c r="S839" s="4">
        <f t="shared" ref="S839:S840" si="306">IF(O839=1,R839,1-R839)</f>
        <v>0.94306410777717753</v>
      </c>
      <c r="T839" s="4">
        <f t="shared" ref="T839:T840" si="307">LOG($S839)</f>
        <v>-2.5458783712786762E-2</v>
      </c>
      <c r="U839" s="4">
        <f>IF($R839&gt;$X$15,1,0)</f>
        <v>0</v>
      </c>
      <c r="V839" s="4"/>
      <c r="W839" s="4"/>
      <c r="X839" s="4"/>
      <c r="Y839" s="4"/>
      <c r="Z839" s="4"/>
      <c r="AA839" s="4"/>
      <c r="AB839" s="4"/>
      <c r="AC839" s="4"/>
      <c r="AD839" s="4"/>
      <c r="AE839" s="4"/>
      <c r="AF839" s="4"/>
      <c r="AG839" s="4"/>
      <c r="AH839" s="4"/>
      <c r="AI839" s="4"/>
      <c r="AJ839" s="4"/>
    </row>
    <row r="840" spans="1:36" ht="15.75" customHeight="1">
      <c r="A840" s="4">
        <v>0</v>
      </c>
      <c r="B840" s="4">
        <v>50</v>
      </c>
      <c r="C840" s="4">
        <v>2</v>
      </c>
      <c r="D840" s="4">
        <v>0</v>
      </c>
      <c r="E840" s="4">
        <v>0</v>
      </c>
      <c r="F840" s="4">
        <v>0</v>
      </c>
      <c r="G840" s="4">
        <v>0</v>
      </c>
      <c r="H840" s="4">
        <v>1</v>
      </c>
      <c r="I840" s="4">
        <v>173</v>
      </c>
      <c r="J840" s="4">
        <v>147</v>
      </c>
      <c r="K840" s="4">
        <v>90</v>
      </c>
      <c r="L840" s="4">
        <v>24.06</v>
      </c>
      <c r="M840" s="4">
        <v>63</v>
      </c>
      <c r="N840" s="4">
        <v>85</v>
      </c>
      <c r="O840" s="4">
        <v>0</v>
      </c>
      <c r="P840" s="5">
        <f>$AI$9+SUMPRODUCT($A840*$AI$10+$B840*$AI$11+$C840*$AI$12+$D840*$AI$13+$E840*$AI$14+$F840*$AI$15+$G840*$AI$16+$H840*$AI$17+$I840*$AI$18+$J840*$AI$19+$K840*$AI$20+$L840*$AI$21+$M840*$AI$22+$N840*$AI$24)</f>
        <v>-2.1547951866000012</v>
      </c>
      <c r="Q840" s="4">
        <f t="shared" si="304"/>
        <v>0.11592693157056903</v>
      </c>
      <c r="R840" s="4">
        <f t="shared" si="305"/>
        <v>0.23185386314113807</v>
      </c>
      <c r="S840" s="4">
        <f t="shared" si="306"/>
        <v>0.76814613685886191</v>
      </c>
      <c r="T840" s="4">
        <f t="shared" si="307"/>
        <v>-0.11455614924726296</v>
      </c>
      <c r="U840" s="4">
        <f>IF($R840&gt;$X$15,1,0)</f>
        <v>0</v>
      </c>
      <c r="V840" s="4"/>
      <c r="W840" s="4"/>
      <c r="X840" s="4"/>
      <c r="Y840" s="4"/>
      <c r="Z840" s="4"/>
      <c r="AA840" s="4"/>
      <c r="AB840" s="4"/>
      <c r="AC840" s="4"/>
      <c r="AD840" s="4"/>
      <c r="AE840" s="4"/>
      <c r="AF840" s="4"/>
      <c r="AG840" s="4"/>
      <c r="AH840" s="4"/>
      <c r="AI840" s="4"/>
      <c r="AJ840" s="4"/>
    </row>
    <row r="841" spans="1:36" ht="15.75" hidden="1" customHeight="1">
      <c r="A841" s="4">
        <v>1</v>
      </c>
      <c r="B841" s="4">
        <v>35</v>
      </c>
      <c r="C841" s="4">
        <v>1</v>
      </c>
      <c r="D841" s="4">
        <v>1</v>
      </c>
      <c r="E841" s="4">
        <v>40</v>
      </c>
      <c r="F841" s="4">
        <v>0</v>
      </c>
      <c r="G841" s="4">
        <v>0</v>
      </c>
      <c r="H841" s="4">
        <v>1</v>
      </c>
      <c r="I841" s="4">
        <v>265</v>
      </c>
      <c r="J841" s="4">
        <v>167.5</v>
      </c>
      <c r="K841" s="4">
        <v>104.5</v>
      </c>
      <c r="L841" s="4">
        <v>26.59</v>
      </c>
      <c r="M841" s="4">
        <v>102</v>
      </c>
      <c r="N841" s="3" t="s">
        <v>56</v>
      </c>
      <c r="O841" s="4">
        <v>0</v>
      </c>
      <c r="P841" s="4"/>
      <c r="Q841" s="4"/>
      <c r="R841" s="4"/>
      <c r="S841" s="4"/>
      <c r="T841" s="4"/>
      <c r="U841" s="4"/>
      <c r="V841" s="4"/>
      <c r="W841" s="4"/>
      <c r="X841" s="4"/>
      <c r="Y841" s="4"/>
      <c r="Z841" s="4"/>
      <c r="AA841" s="4"/>
      <c r="AB841" s="4"/>
      <c r="AC841" s="4"/>
      <c r="AD841" s="4"/>
      <c r="AE841" s="4"/>
      <c r="AF841" s="4"/>
      <c r="AG841" s="4"/>
      <c r="AH841" s="4"/>
      <c r="AI841" s="4"/>
      <c r="AJ841" s="4"/>
    </row>
    <row r="842" spans="1:36" ht="15.75" customHeight="1">
      <c r="A842" s="4">
        <v>0</v>
      </c>
      <c r="B842" s="4">
        <v>53</v>
      </c>
      <c r="C842" s="4">
        <v>1</v>
      </c>
      <c r="D842" s="4">
        <v>0</v>
      </c>
      <c r="E842" s="4">
        <v>0</v>
      </c>
      <c r="F842" s="4">
        <v>0</v>
      </c>
      <c r="G842" s="4">
        <v>0</v>
      </c>
      <c r="H842" s="4">
        <v>1</v>
      </c>
      <c r="I842" s="4">
        <v>248</v>
      </c>
      <c r="J842" s="4">
        <v>200</v>
      </c>
      <c r="K842" s="4">
        <v>140</v>
      </c>
      <c r="L842" s="4">
        <v>43.3</v>
      </c>
      <c r="M842" s="4">
        <v>107</v>
      </c>
      <c r="N842" s="4">
        <v>130</v>
      </c>
      <c r="O842" s="4">
        <v>1</v>
      </c>
      <c r="P842" s="5">
        <f>$AI$9+SUMPRODUCT($A842*$AI$10+$B842*$AI$11+$C842*$AI$12+$D842*$AI$13+$E842*$AI$14+$F842*$AI$15+$G842*$AI$16+$H842*$AI$17+$I842*$AI$18+$J842*$AI$19+$K842*$AI$20+$L842*$AI$21+$M842*$AI$22+$N842*$AI$24)</f>
        <v>-0.81875928300000034</v>
      </c>
      <c r="Q842" s="4">
        <f>EXP($P842)</f>
        <v>0.44097844468287367</v>
      </c>
      <c r="R842" s="4">
        <f>Q842/1+Q842</f>
        <v>0.88195688936574734</v>
      </c>
      <c r="S842" s="4">
        <f>IF(O842=1,R842,1-R842)</f>
        <v>0.88195688936574734</v>
      </c>
      <c r="T842" s="4">
        <f>LOG($S842)</f>
        <v>-5.4552642949981904E-2</v>
      </c>
      <c r="U842" s="4">
        <f>IF($R842&gt;$X$15,1,0)</f>
        <v>1</v>
      </c>
      <c r="V842" s="4"/>
      <c r="W842" s="4"/>
      <c r="X842" s="4"/>
      <c r="Y842" s="4"/>
      <c r="Z842" s="4"/>
      <c r="AA842" s="4"/>
      <c r="AB842" s="4"/>
      <c r="AC842" s="4"/>
      <c r="AD842" s="4"/>
      <c r="AE842" s="4"/>
      <c r="AF842" s="4"/>
      <c r="AG842" s="4"/>
      <c r="AH842" s="4"/>
      <c r="AI842" s="4"/>
      <c r="AJ842" s="4"/>
    </row>
    <row r="843" spans="1:36" ht="15.75" hidden="1" customHeight="1">
      <c r="A843" s="4">
        <v>0</v>
      </c>
      <c r="B843" s="4">
        <v>59</v>
      </c>
      <c r="C843" s="4">
        <v>1</v>
      </c>
      <c r="D843" s="4">
        <v>0</v>
      </c>
      <c r="E843" s="4">
        <v>0</v>
      </c>
      <c r="F843" s="4">
        <v>0</v>
      </c>
      <c r="G843" s="4">
        <v>0</v>
      </c>
      <c r="H843" s="4">
        <v>1</v>
      </c>
      <c r="I843" s="3" t="s">
        <v>56</v>
      </c>
      <c r="J843" s="4">
        <v>153.5</v>
      </c>
      <c r="K843" s="4">
        <v>89.5</v>
      </c>
      <c r="L843" s="4">
        <v>26.08</v>
      </c>
      <c r="M843" s="4">
        <v>71</v>
      </c>
      <c r="N843" s="4">
        <v>113</v>
      </c>
      <c r="O843" s="4">
        <v>0</v>
      </c>
      <c r="P843" s="4"/>
      <c r="Q843" s="4"/>
      <c r="R843" s="4"/>
      <c r="S843" s="4"/>
      <c r="T843" s="4"/>
      <c r="U843" s="4"/>
      <c r="V843" s="4"/>
      <c r="W843" s="4"/>
      <c r="X843" s="4"/>
      <c r="Y843" s="4"/>
      <c r="Z843" s="4"/>
      <c r="AA843" s="4"/>
      <c r="AB843" s="4"/>
      <c r="AC843" s="4"/>
      <c r="AD843" s="4"/>
      <c r="AE843" s="4"/>
      <c r="AF843" s="4"/>
      <c r="AG843" s="4"/>
      <c r="AH843" s="4"/>
      <c r="AI843" s="4"/>
      <c r="AJ843" s="4"/>
    </row>
    <row r="844" spans="1:36" ht="15.75" customHeight="1">
      <c r="A844" s="4">
        <v>1</v>
      </c>
      <c r="B844" s="4">
        <v>57</v>
      </c>
      <c r="C844" s="4">
        <v>2</v>
      </c>
      <c r="D844" s="4">
        <v>1</v>
      </c>
      <c r="E844" s="4">
        <v>20</v>
      </c>
      <c r="F844" s="4">
        <v>0</v>
      </c>
      <c r="G844" s="4">
        <v>0</v>
      </c>
      <c r="H844" s="4">
        <v>0</v>
      </c>
      <c r="I844" s="4">
        <v>205</v>
      </c>
      <c r="J844" s="4">
        <v>127</v>
      </c>
      <c r="K844" s="4">
        <v>75</v>
      </c>
      <c r="L844" s="4">
        <v>20.55</v>
      </c>
      <c r="M844" s="4">
        <v>80</v>
      </c>
      <c r="N844" s="4">
        <v>65</v>
      </c>
      <c r="O844" s="4">
        <v>1</v>
      </c>
      <c r="P844" s="5">
        <f>$AI$9+SUMPRODUCT($A844*$AI$10+$B844*$AI$11+$C844*$AI$12+$D844*$AI$13+$E844*$AI$14+$F844*$AI$15+$G844*$AI$16+$H844*$AI$17+$I844*$AI$18+$J844*$AI$19+$K844*$AI$20+$L844*$AI$21+$M844*$AI$22+$N844*$AI$24)</f>
        <v>-1.3569478105000004</v>
      </c>
      <c r="Q844" s="4">
        <f t="shared" ref="Q844:Q879" si="308">EXP($P844)</f>
        <v>0.25744535100729787</v>
      </c>
      <c r="R844" s="4">
        <f t="shared" ref="R844:R879" si="309">Q844/1+Q844</f>
        <v>0.51489070201459575</v>
      </c>
      <c r="S844" s="4">
        <f t="shared" ref="S844:S879" si="310">IF(O844=1,R844,1-R844)</f>
        <v>0.51489070201459575</v>
      </c>
      <c r="T844" s="4">
        <f t="shared" ref="T844:T879" si="311">LOG($S844)</f>
        <v>-0.28828495066686843</v>
      </c>
      <c r="U844" s="4">
        <f>IF($R844&gt;$X$15,1,0)</f>
        <v>1</v>
      </c>
      <c r="V844" s="4"/>
      <c r="W844" s="4"/>
      <c r="X844" s="4"/>
      <c r="Y844" s="4"/>
      <c r="Z844" s="4"/>
      <c r="AA844" s="4"/>
      <c r="AB844" s="4"/>
      <c r="AC844" s="4"/>
      <c r="AD844" s="4"/>
      <c r="AE844" s="4"/>
      <c r="AF844" s="4"/>
      <c r="AG844" s="4"/>
      <c r="AH844" s="4"/>
      <c r="AI844" s="4"/>
      <c r="AJ844" s="4"/>
    </row>
    <row r="845" spans="1:36" ht="15.75" customHeight="1">
      <c r="A845" s="4">
        <v>0</v>
      </c>
      <c r="B845" s="4">
        <v>47</v>
      </c>
      <c r="C845" s="4">
        <v>2</v>
      </c>
      <c r="D845" s="4">
        <v>1</v>
      </c>
      <c r="E845" s="4">
        <v>6</v>
      </c>
      <c r="F845" s="4">
        <v>0</v>
      </c>
      <c r="G845" s="4">
        <v>0</v>
      </c>
      <c r="H845" s="4">
        <v>0</v>
      </c>
      <c r="I845" s="4">
        <v>234</v>
      </c>
      <c r="J845" s="4">
        <v>128</v>
      </c>
      <c r="K845" s="4">
        <v>91</v>
      </c>
      <c r="L845" s="4">
        <v>25.59</v>
      </c>
      <c r="M845" s="4">
        <v>80</v>
      </c>
      <c r="N845" s="4">
        <v>93</v>
      </c>
      <c r="O845" s="4">
        <v>0</v>
      </c>
      <c r="P845" s="5">
        <f>$AI$9+SUMPRODUCT($A845*$AI$10+$B845*$AI$11+$C845*$AI$12+$D845*$AI$13+$E845*$AI$14+$F845*$AI$15+$G845*$AI$16+$H845*$AI$17+$I845*$AI$18+$J845*$AI$19+$K845*$AI$20+$L845*$AI$21+$M845*$AI$22+$N845*$AI$24)</f>
        <v>-2.5432104949000012</v>
      </c>
      <c r="Q845" s="4">
        <f t="shared" si="308"/>
        <v>7.8613605630681163E-2</v>
      </c>
      <c r="R845" s="4">
        <f t="shared" si="309"/>
        <v>0.15722721126136233</v>
      </c>
      <c r="S845" s="4">
        <f t="shared" si="310"/>
        <v>0.8427727887386377</v>
      </c>
      <c r="T845" s="4">
        <f t="shared" si="311"/>
        <v>-7.4289495241722042E-2</v>
      </c>
      <c r="U845" s="4">
        <f>IF($R845&gt;$X$15,1,0)</f>
        <v>0</v>
      </c>
      <c r="V845" s="4"/>
      <c r="W845" s="4"/>
      <c r="X845" s="4"/>
      <c r="Y845" s="4"/>
      <c r="Z845" s="4"/>
      <c r="AA845" s="4"/>
      <c r="AB845" s="4"/>
      <c r="AC845" s="4"/>
      <c r="AD845" s="4"/>
      <c r="AE845" s="4"/>
      <c r="AF845" s="4"/>
      <c r="AG845" s="4"/>
      <c r="AH845" s="4"/>
      <c r="AI845" s="4"/>
      <c r="AJ845" s="4"/>
    </row>
    <row r="846" spans="1:36" ht="15.75" customHeight="1">
      <c r="A846" s="4">
        <v>1</v>
      </c>
      <c r="B846" s="4">
        <v>49</v>
      </c>
      <c r="C846" s="4">
        <v>4</v>
      </c>
      <c r="D846" s="4">
        <v>1</v>
      </c>
      <c r="E846" s="4">
        <v>30</v>
      </c>
      <c r="F846" s="4">
        <v>0</v>
      </c>
      <c r="G846" s="4">
        <v>0</v>
      </c>
      <c r="H846" s="4">
        <v>1</v>
      </c>
      <c r="I846" s="4">
        <v>240</v>
      </c>
      <c r="J846" s="4">
        <v>137</v>
      </c>
      <c r="K846" s="4">
        <v>96.5</v>
      </c>
      <c r="L846" s="4">
        <v>23.38</v>
      </c>
      <c r="M846" s="4">
        <v>75</v>
      </c>
      <c r="N846" s="4">
        <v>118</v>
      </c>
      <c r="O846" s="4">
        <v>0</v>
      </c>
      <c r="P846" s="5">
        <f>$AI$9+SUMPRODUCT($A846*$AI$10+$B846*$AI$11+$C846*$AI$12+$D846*$AI$13+$E846*$AI$14+$F846*$AI$15+$G846*$AI$16+$H846*$AI$17+$I846*$AI$18+$J846*$AI$19+$K846*$AI$20+$L846*$AI$21+$M846*$AI$22+$N846*$AI$24)</f>
        <v>-0.97704017180000147</v>
      </c>
      <c r="Q846" s="4">
        <f t="shared" si="308"/>
        <v>0.37642360082072268</v>
      </c>
      <c r="R846" s="4">
        <f t="shared" si="309"/>
        <v>0.75284720164144536</v>
      </c>
      <c r="S846" s="4">
        <f t="shared" si="310"/>
        <v>0.24715279835855464</v>
      </c>
      <c r="T846" s="4">
        <f t="shared" si="311"/>
        <v>-0.60703446792706228</v>
      </c>
      <c r="U846" s="4">
        <f>IF($R846&gt;$X$15,1,0)</f>
        <v>1</v>
      </c>
      <c r="V846" s="4"/>
      <c r="W846" s="4"/>
      <c r="X846" s="4"/>
      <c r="Y846" s="4"/>
      <c r="Z846" s="4"/>
      <c r="AA846" s="4"/>
      <c r="AB846" s="4"/>
      <c r="AC846" s="4"/>
      <c r="AD846" s="4"/>
      <c r="AE846" s="4"/>
      <c r="AF846" s="4"/>
      <c r="AG846" s="4"/>
      <c r="AH846" s="4"/>
      <c r="AI846" s="4"/>
      <c r="AJ846" s="4"/>
    </row>
    <row r="847" spans="1:36" ht="15.75" customHeight="1">
      <c r="A847" s="4">
        <v>1</v>
      </c>
      <c r="B847" s="4">
        <v>58</v>
      </c>
      <c r="C847" s="4">
        <v>3</v>
      </c>
      <c r="D847" s="4">
        <v>0</v>
      </c>
      <c r="E847" s="4">
        <v>0</v>
      </c>
      <c r="F847" s="4">
        <v>0</v>
      </c>
      <c r="G847" s="4">
        <v>0</v>
      </c>
      <c r="H847" s="4">
        <v>0</v>
      </c>
      <c r="I847" s="4">
        <v>266</v>
      </c>
      <c r="J847" s="4">
        <v>138</v>
      </c>
      <c r="K847" s="4">
        <v>83</v>
      </c>
      <c r="L847" s="4">
        <v>30.64</v>
      </c>
      <c r="M847" s="4">
        <v>95</v>
      </c>
      <c r="N847" s="4">
        <v>100</v>
      </c>
      <c r="O847" s="4">
        <v>1</v>
      </c>
      <c r="P847" s="5">
        <f>$AI$9+SUMPRODUCT($A847*$AI$10+$B847*$AI$11+$C847*$AI$12+$D847*$AI$13+$E847*$AI$14+$F847*$AI$15+$G847*$AI$16+$H847*$AI$17+$I847*$AI$18+$J847*$AI$19+$K847*$AI$20+$L847*$AI$21+$M847*$AI$22+$N847*$AI$24)</f>
        <v>-1.2174967904000003</v>
      </c>
      <c r="Q847" s="4">
        <f t="shared" si="308"/>
        <v>0.29597011564906384</v>
      </c>
      <c r="R847" s="4">
        <f t="shared" si="309"/>
        <v>0.59194023129812767</v>
      </c>
      <c r="S847" s="4">
        <f t="shared" si="310"/>
        <v>0.59194023129812767</v>
      </c>
      <c r="T847" s="4">
        <f t="shared" si="311"/>
        <v>-0.2277221421416589</v>
      </c>
      <c r="U847" s="4">
        <f>IF($R847&gt;$X$15,1,0)</f>
        <v>1</v>
      </c>
      <c r="V847" s="4"/>
      <c r="W847" s="4"/>
      <c r="X847" s="4"/>
      <c r="Y847" s="4"/>
      <c r="Z847" s="4"/>
      <c r="AA847" s="4"/>
      <c r="AB847" s="4"/>
      <c r="AC847" s="4"/>
      <c r="AD847" s="4"/>
      <c r="AE847" s="4"/>
      <c r="AF847" s="4"/>
      <c r="AG847" s="4"/>
      <c r="AH847" s="4"/>
      <c r="AI847" s="4"/>
      <c r="AJ847" s="4"/>
    </row>
    <row r="848" spans="1:36" ht="15.75" customHeight="1">
      <c r="A848" s="4">
        <v>0</v>
      </c>
      <c r="B848" s="4">
        <v>55</v>
      </c>
      <c r="C848" s="4">
        <v>1</v>
      </c>
      <c r="D848" s="4">
        <v>0</v>
      </c>
      <c r="E848" s="4">
        <v>0</v>
      </c>
      <c r="F848" s="4">
        <v>0</v>
      </c>
      <c r="G848" s="4">
        <v>0</v>
      </c>
      <c r="H848" s="4">
        <v>0</v>
      </c>
      <c r="I848" s="4">
        <v>244</v>
      </c>
      <c r="J848" s="4">
        <v>133</v>
      </c>
      <c r="K848" s="4">
        <v>80</v>
      </c>
      <c r="L848" s="4">
        <v>25.01</v>
      </c>
      <c r="M848" s="4">
        <v>75</v>
      </c>
      <c r="N848" s="4">
        <v>70</v>
      </c>
      <c r="O848" s="4">
        <v>0</v>
      </c>
      <c r="P848" s="5">
        <f>$AI$9+SUMPRODUCT($A848*$AI$10+$B848*$AI$11+$C848*$AI$12+$D848*$AI$13+$E848*$AI$14+$F848*$AI$15+$G848*$AI$16+$H848*$AI$17+$I848*$AI$18+$J848*$AI$19+$K848*$AI$20+$L848*$AI$21+$M848*$AI$22+$N848*$AI$24)</f>
        <v>-2.1759427811000016</v>
      </c>
      <c r="Q848" s="4">
        <f t="shared" si="308"/>
        <v>0.1135010965243337</v>
      </c>
      <c r="R848" s="4">
        <f t="shared" si="309"/>
        <v>0.22700219304866739</v>
      </c>
      <c r="S848" s="4">
        <f t="shared" si="310"/>
        <v>0.77299780695133258</v>
      </c>
      <c r="T848" s="4">
        <f t="shared" si="311"/>
        <v>-0.11182173820364903</v>
      </c>
      <c r="U848" s="4">
        <f>IF($R848&gt;$X$15,1,0)</f>
        <v>0</v>
      </c>
      <c r="V848" s="4"/>
      <c r="W848" s="4"/>
      <c r="X848" s="4"/>
      <c r="Y848" s="4"/>
      <c r="Z848" s="4"/>
      <c r="AA848" s="4"/>
      <c r="AB848" s="4"/>
      <c r="AC848" s="4"/>
      <c r="AD848" s="4"/>
      <c r="AE848" s="4"/>
      <c r="AF848" s="4"/>
      <c r="AG848" s="4"/>
      <c r="AH848" s="4"/>
      <c r="AI848" s="4"/>
      <c r="AJ848" s="4"/>
    </row>
    <row r="849" spans="1:36" ht="15.75" customHeight="1">
      <c r="A849" s="4">
        <v>0</v>
      </c>
      <c r="B849" s="4">
        <v>59</v>
      </c>
      <c r="C849" s="4">
        <v>1</v>
      </c>
      <c r="D849" s="4">
        <v>0</v>
      </c>
      <c r="E849" s="4">
        <v>0</v>
      </c>
      <c r="F849" s="4">
        <v>0</v>
      </c>
      <c r="G849" s="4">
        <v>0</v>
      </c>
      <c r="H849" s="4">
        <v>0</v>
      </c>
      <c r="I849" s="4">
        <v>241</v>
      </c>
      <c r="J849" s="4">
        <v>120</v>
      </c>
      <c r="K849" s="4">
        <v>73</v>
      </c>
      <c r="L849" s="4">
        <v>23.76</v>
      </c>
      <c r="M849" s="4">
        <v>60</v>
      </c>
      <c r="N849" s="4">
        <v>88</v>
      </c>
      <c r="O849" s="4">
        <v>1</v>
      </c>
      <c r="P849" s="5">
        <f>$AI$9+SUMPRODUCT($A849*$AI$10+$B849*$AI$11+$C849*$AI$12+$D849*$AI$13+$E849*$AI$14+$F849*$AI$15+$G849*$AI$16+$H849*$AI$17+$I849*$AI$18+$J849*$AI$19+$K849*$AI$20+$L849*$AI$21+$M849*$AI$22+$N849*$AI$24)</f>
        <v>-1.9282844636000016</v>
      </c>
      <c r="Q849" s="4">
        <f t="shared" si="308"/>
        <v>0.14539741921401114</v>
      </c>
      <c r="R849" s="4">
        <f t="shared" si="309"/>
        <v>0.29079483842802228</v>
      </c>
      <c r="S849" s="4">
        <f t="shared" si="310"/>
        <v>0.29079483842802228</v>
      </c>
      <c r="T849" s="4">
        <f t="shared" si="311"/>
        <v>-0.53641330641727136</v>
      </c>
      <c r="U849" s="4">
        <f>IF($R849&gt;$X$15,1,0)</f>
        <v>0</v>
      </c>
      <c r="V849" s="4"/>
      <c r="W849" s="4"/>
      <c r="X849" s="4"/>
      <c r="Y849" s="4"/>
      <c r="Z849" s="4"/>
      <c r="AA849" s="4"/>
      <c r="AB849" s="4"/>
      <c r="AC849" s="4"/>
      <c r="AD849" s="4"/>
      <c r="AE849" s="4"/>
      <c r="AF849" s="4"/>
      <c r="AG849" s="4"/>
      <c r="AH849" s="4"/>
      <c r="AI849" s="4"/>
      <c r="AJ849" s="4"/>
    </row>
    <row r="850" spans="1:36" ht="15.75" customHeight="1">
      <c r="A850" s="4">
        <v>1</v>
      </c>
      <c r="B850" s="4">
        <v>55</v>
      </c>
      <c r="C850" s="4">
        <v>1</v>
      </c>
      <c r="D850" s="4">
        <v>0</v>
      </c>
      <c r="E850" s="4">
        <v>0</v>
      </c>
      <c r="F850" s="4">
        <v>0</v>
      </c>
      <c r="G850" s="4">
        <v>0</v>
      </c>
      <c r="H850" s="4">
        <v>0</v>
      </c>
      <c r="I850" s="4">
        <v>207</v>
      </c>
      <c r="J850" s="4">
        <v>122</v>
      </c>
      <c r="K850" s="4">
        <v>82</v>
      </c>
      <c r="L850" s="4">
        <v>24.15</v>
      </c>
      <c r="M850" s="4">
        <v>77</v>
      </c>
      <c r="N850" s="4">
        <v>74</v>
      </c>
      <c r="O850" s="4">
        <v>0</v>
      </c>
      <c r="P850" s="5">
        <f>$AI$9+SUMPRODUCT($A850*$AI$10+$B850*$AI$11+$C850*$AI$12+$D850*$AI$13+$E850*$AI$14+$F850*$AI$15+$G850*$AI$16+$H850*$AI$17+$I850*$AI$18+$J850*$AI$19+$K850*$AI$20+$L850*$AI$21+$M850*$AI$22+$N850*$AI$24)</f>
        <v>-1.8672936565000002</v>
      </c>
      <c r="Q850" s="4">
        <f t="shared" si="308"/>
        <v>0.15454133831859396</v>
      </c>
      <c r="R850" s="4">
        <f t="shared" si="309"/>
        <v>0.30908267663718791</v>
      </c>
      <c r="S850" s="4">
        <f t="shared" si="310"/>
        <v>0.69091732336281209</v>
      </c>
      <c r="T850" s="4">
        <f t="shared" si="311"/>
        <v>-0.1605739181185975</v>
      </c>
      <c r="U850" s="4">
        <f>IF($R850&gt;$X$15,1,0)</f>
        <v>0</v>
      </c>
      <c r="V850" s="4"/>
      <c r="W850" s="4"/>
      <c r="X850" s="4"/>
      <c r="Y850" s="4"/>
      <c r="Z850" s="4"/>
      <c r="AA850" s="4"/>
      <c r="AB850" s="4"/>
      <c r="AC850" s="4"/>
      <c r="AD850" s="4"/>
      <c r="AE850" s="4"/>
      <c r="AF850" s="4"/>
      <c r="AG850" s="4"/>
      <c r="AH850" s="4"/>
      <c r="AI850" s="4"/>
      <c r="AJ850" s="4"/>
    </row>
    <row r="851" spans="1:36" ht="15.75" customHeight="1">
      <c r="A851" s="4">
        <v>0</v>
      </c>
      <c r="B851" s="4">
        <v>43</v>
      </c>
      <c r="C851" s="4">
        <v>3</v>
      </c>
      <c r="D851" s="4">
        <v>0</v>
      </c>
      <c r="E851" s="4">
        <v>0</v>
      </c>
      <c r="F851" s="4">
        <v>0</v>
      </c>
      <c r="G851" s="4">
        <v>0</v>
      </c>
      <c r="H851" s="4">
        <v>0</v>
      </c>
      <c r="I851" s="4">
        <v>214</v>
      </c>
      <c r="J851" s="4">
        <v>121.5</v>
      </c>
      <c r="K851" s="4">
        <v>78</v>
      </c>
      <c r="L851" s="4">
        <v>26.11</v>
      </c>
      <c r="M851" s="4">
        <v>90</v>
      </c>
      <c r="N851" s="4">
        <v>82</v>
      </c>
      <c r="O851" s="4">
        <v>0</v>
      </c>
      <c r="P851" s="5">
        <f>$AI$9+SUMPRODUCT($A851*$AI$10+$B851*$AI$11+$C851*$AI$12+$D851*$AI$13+$E851*$AI$14+$F851*$AI$15+$G851*$AI$16+$H851*$AI$17+$I851*$AI$18+$J851*$AI$19+$K851*$AI$20+$L851*$AI$21+$M851*$AI$22+$N851*$AI$24)</f>
        <v>-3.2250465621000011</v>
      </c>
      <c r="Q851" s="4">
        <f t="shared" si="308"/>
        <v>3.9753930506639112E-2</v>
      </c>
      <c r="R851" s="4">
        <f t="shared" si="309"/>
        <v>7.9507861013278225E-2</v>
      </c>
      <c r="S851" s="4">
        <f t="shared" si="310"/>
        <v>0.92049213898672178</v>
      </c>
      <c r="T851" s="4">
        <f t="shared" si="311"/>
        <v>-3.5979916023917216E-2</v>
      </c>
      <c r="U851" s="4">
        <f>IF($R851&gt;$X$15,1,0)</f>
        <v>0</v>
      </c>
      <c r="V851" s="4"/>
      <c r="W851" s="4"/>
      <c r="X851" s="4"/>
      <c r="Y851" s="4"/>
      <c r="Z851" s="4"/>
      <c r="AA851" s="4"/>
      <c r="AB851" s="4"/>
      <c r="AC851" s="4"/>
      <c r="AD851" s="4"/>
      <c r="AE851" s="4"/>
      <c r="AF851" s="4"/>
      <c r="AG851" s="4"/>
      <c r="AH851" s="4"/>
      <c r="AI851" s="4"/>
      <c r="AJ851" s="4"/>
    </row>
    <row r="852" spans="1:36" ht="15.75" customHeight="1">
      <c r="A852" s="4">
        <v>0</v>
      </c>
      <c r="B852" s="4">
        <v>46</v>
      </c>
      <c r="C852" s="4">
        <v>2</v>
      </c>
      <c r="D852" s="4">
        <v>0</v>
      </c>
      <c r="E852" s="4">
        <v>0</v>
      </c>
      <c r="F852" s="4">
        <v>0</v>
      </c>
      <c r="G852" s="4">
        <v>0</v>
      </c>
      <c r="H852" s="4">
        <v>0</v>
      </c>
      <c r="I852" s="4">
        <v>225</v>
      </c>
      <c r="J852" s="4">
        <v>116</v>
      </c>
      <c r="K852" s="4">
        <v>79</v>
      </c>
      <c r="L852" s="4">
        <v>29.21</v>
      </c>
      <c r="M852" s="4">
        <v>60</v>
      </c>
      <c r="N852" s="4">
        <v>70</v>
      </c>
      <c r="O852" s="4">
        <v>0</v>
      </c>
      <c r="P852" s="5">
        <f>$AI$9+SUMPRODUCT($A852*$AI$10+$B852*$AI$11+$C852*$AI$12+$D852*$AI$13+$E852*$AI$14+$F852*$AI$15+$G852*$AI$16+$H852*$AI$17+$I852*$AI$18+$J852*$AI$19+$K852*$AI$20+$L852*$AI$21+$M852*$AI$22+$N852*$AI$24)</f>
        <v>-3.0197411331000019</v>
      </c>
      <c r="Q852" s="4">
        <f t="shared" si="308"/>
        <v>4.8813853017402944E-2</v>
      </c>
      <c r="R852" s="4">
        <f t="shared" si="309"/>
        <v>9.7627706034805889E-2</v>
      </c>
      <c r="S852" s="4">
        <f t="shared" si="310"/>
        <v>0.90237229396519414</v>
      </c>
      <c r="T852" s="4">
        <f t="shared" si="311"/>
        <v>-4.4614247539313555E-2</v>
      </c>
      <c r="U852" s="4">
        <f>IF($R852&gt;$X$15,1,0)</f>
        <v>0</v>
      </c>
      <c r="V852" s="4"/>
      <c r="W852" s="4"/>
      <c r="X852" s="4"/>
      <c r="Y852" s="4"/>
      <c r="Z852" s="4"/>
      <c r="AA852" s="4"/>
      <c r="AB852" s="4"/>
      <c r="AC852" s="4"/>
      <c r="AD852" s="4"/>
      <c r="AE852" s="4"/>
      <c r="AF852" s="4"/>
      <c r="AG852" s="4"/>
      <c r="AH852" s="4"/>
      <c r="AI852" s="4"/>
      <c r="AJ852" s="4"/>
    </row>
    <row r="853" spans="1:36" ht="15.75" customHeight="1">
      <c r="A853" s="4">
        <v>1</v>
      </c>
      <c r="B853" s="4">
        <v>43</v>
      </c>
      <c r="C853" s="4">
        <v>2</v>
      </c>
      <c r="D853" s="4">
        <v>0</v>
      </c>
      <c r="E853" s="4">
        <v>0</v>
      </c>
      <c r="F853" s="4">
        <v>0</v>
      </c>
      <c r="G853" s="4">
        <v>0</v>
      </c>
      <c r="H853" s="4">
        <v>1</v>
      </c>
      <c r="I853" s="4">
        <v>214</v>
      </c>
      <c r="J853" s="4">
        <v>132</v>
      </c>
      <c r="K853" s="4">
        <v>84</v>
      </c>
      <c r="L853" s="4">
        <v>26.77</v>
      </c>
      <c r="M853" s="4">
        <v>65</v>
      </c>
      <c r="N853" s="4">
        <v>102</v>
      </c>
      <c r="O853" s="4">
        <v>1</v>
      </c>
      <c r="P853" s="5">
        <f>$AI$9+SUMPRODUCT($A853*$AI$10+$B853*$AI$11+$C853*$AI$12+$D853*$AI$13+$E853*$AI$14+$F853*$AI$15+$G853*$AI$16+$H853*$AI$17+$I853*$AI$18+$J853*$AI$19+$K853*$AI$20+$L853*$AI$21+$M853*$AI$22+$N853*$AI$24)</f>
        <v>-2.0184985547000016</v>
      </c>
      <c r="Q853" s="4">
        <f t="shared" si="308"/>
        <v>0.13285478960467526</v>
      </c>
      <c r="R853" s="4">
        <f t="shared" si="309"/>
        <v>0.26570957920935051</v>
      </c>
      <c r="S853" s="4">
        <f t="shared" si="310"/>
        <v>0.26570957920935051</v>
      </c>
      <c r="T853" s="4">
        <f t="shared" si="311"/>
        <v>-0.57559278837191863</v>
      </c>
      <c r="U853" s="4">
        <f>IF($R853&gt;$X$15,1,0)</f>
        <v>0</v>
      </c>
      <c r="V853" s="4"/>
      <c r="W853" s="4"/>
      <c r="X853" s="4"/>
      <c r="Y853" s="4"/>
      <c r="Z853" s="4"/>
      <c r="AA853" s="4"/>
      <c r="AB853" s="4"/>
      <c r="AC853" s="4"/>
      <c r="AD853" s="4"/>
      <c r="AE853" s="4"/>
      <c r="AF853" s="4"/>
      <c r="AG853" s="4"/>
      <c r="AH853" s="4"/>
      <c r="AI853" s="4"/>
      <c r="AJ853" s="4"/>
    </row>
    <row r="854" spans="1:36" ht="15.75" customHeight="1">
      <c r="A854" s="4">
        <v>0</v>
      </c>
      <c r="B854" s="4">
        <v>46</v>
      </c>
      <c r="C854" s="4">
        <v>2</v>
      </c>
      <c r="D854" s="4">
        <v>0</v>
      </c>
      <c r="E854" s="4">
        <v>0</v>
      </c>
      <c r="F854" s="4">
        <v>0</v>
      </c>
      <c r="G854" s="4">
        <v>0</v>
      </c>
      <c r="H854" s="4">
        <v>0</v>
      </c>
      <c r="I854" s="4">
        <v>304</v>
      </c>
      <c r="J854" s="4">
        <v>131.5</v>
      </c>
      <c r="K854" s="4">
        <v>78.5</v>
      </c>
      <c r="L854" s="4">
        <v>21.02</v>
      </c>
      <c r="M854" s="4">
        <v>68</v>
      </c>
      <c r="N854" s="4">
        <v>112</v>
      </c>
      <c r="O854" s="4">
        <v>0</v>
      </c>
      <c r="P854" s="5">
        <f>$AI$9+SUMPRODUCT($A854*$AI$10+$B854*$AI$11+$C854*$AI$12+$D854*$AI$13+$E854*$AI$14+$F854*$AI$15+$G854*$AI$16+$H854*$AI$17+$I854*$AI$18+$J854*$AI$19+$K854*$AI$20+$L854*$AI$21+$M854*$AI$22+$N854*$AI$24)</f>
        <v>-2.3691520722000012</v>
      </c>
      <c r="Q854" s="4">
        <f t="shared" si="308"/>
        <v>9.3560024799592981E-2</v>
      </c>
      <c r="R854" s="4">
        <f t="shared" si="309"/>
        <v>0.18712004959918596</v>
      </c>
      <c r="S854" s="4">
        <f t="shared" si="310"/>
        <v>0.81287995040081407</v>
      </c>
      <c r="T854" s="4">
        <f t="shared" si="311"/>
        <v>-8.997358814294365E-2</v>
      </c>
      <c r="U854" s="4">
        <f>IF($R854&gt;$X$15,1,0)</f>
        <v>0</v>
      </c>
      <c r="V854" s="4"/>
      <c r="W854" s="4"/>
      <c r="X854" s="4"/>
      <c r="Y854" s="4"/>
      <c r="Z854" s="4"/>
      <c r="AA854" s="4"/>
      <c r="AB854" s="4"/>
      <c r="AC854" s="4"/>
      <c r="AD854" s="4"/>
      <c r="AE854" s="4"/>
      <c r="AF854" s="4"/>
      <c r="AG854" s="4"/>
      <c r="AH854" s="4"/>
      <c r="AI854" s="4"/>
      <c r="AJ854" s="4"/>
    </row>
    <row r="855" spans="1:36" ht="15.75" customHeight="1">
      <c r="A855" s="4">
        <v>1</v>
      </c>
      <c r="B855" s="4">
        <v>49</v>
      </c>
      <c r="C855" s="4">
        <v>1</v>
      </c>
      <c r="D855" s="4">
        <v>1</v>
      </c>
      <c r="E855" s="4">
        <v>30</v>
      </c>
      <c r="F855" s="4">
        <v>0</v>
      </c>
      <c r="G855" s="4">
        <v>0</v>
      </c>
      <c r="H855" s="4">
        <v>0</v>
      </c>
      <c r="I855" s="4">
        <v>238</v>
      </c>
      <c r="J855" s="4">
        <v>118</v>
      </c>
      <c r="K855" s="4">
        <v>66</v>
      </c>
      <c r="L855" s="4">
        <v>26.91</v>
      </c>
      <c r="M855" s="4">
        <v>90</v>
      </c>
      <c r="N855" s="4">
        <v>82</v>
      </c>
      <c r="O855" s="4">
        <v>0</v>
      </c>
      <c r="P855" s="5">
        <f>$AI$9+SUMPRODUCT($A855*$AI$10+$B855*$AI$11+$C855*$AI$12+$D855*$AI$13+$E855*$AI$14+$F855*$AI$15+$G855*$AI$16+$H855*$AI$17+$I855*$AI$18+$J855*$AI$19+$K855*$AI$20+$L855*$AI$21+$M855*$AI$22+$N855*$AI$24)</f>
        <v>-1.5280725101000012</v>
      </c>
      <c r="Q855" s="4">
        <f t="shared" si="308"/>
        <v>0.21695344012483986</v>
      </c>
      <c r="R855" s="4">
        <f t="shared" si="309"/>
        <v>0.43390688024967972</v>
      </c>
      <c r="S855" s="4">
        <f t="shared" si="310"/>
        <v>0.56609311975032028</v>
      </c>
      <c r="T855" s="4">
        <f t="shared" si="311"/>
        <v>-0.24711212346309783</v>
      </c>
      <c r="U855" s="4">
        <f>IF($R855&gt;$X$15,1,0)</f>
        <v>1</v>
      </c>
      <c r="V855" s="4"/>
      <c r="W855" s="4"/>
      <c r="X855" s="4"/>
      <c r="Y855" s="4"/>
      <c r="Z855" s="4"/>
      <c r="AA855" s="4"/>
      <c r="AB855" s="4"/>
      <c r="AC855" s="4"/>
      <c r="AD855" s="4"/>
      <c r="AE855" s="4"/>
      <c r="AF855" s="4"/>
      <c r="AG855" s="4"/>
      <c r="AH855" s="4"/>
      <c r="AI855" s="4"/>
      <c r="AJ855" s="4"/>
    </row>
    <row r="856" spans="1:36" ht="15.75" customHeight="1">
      <c r="A856" s="4">
        <v>0</v>
      </c>
      <c r="B856" s="4">
        <v>42</v>
      </c>
      <c r="C856" s="4">
        <v>1</v>
      </c>
      <c r="D856" s="4">
        <v>0</v>
      </c>
      <c r="E856" s="4">
        <v>0</v>
      </c>
      <c r="F856" s="4">
        <v>0</v>
      </c>
      <c r="G856" s="4">
        <v>0</v>
      </c>
      <c r="H856" s="4">
        <v>0</v>
      </c>
      <c r="I856" s="4">
        <v>241</v>
      </c>
      <c r="J856" s="4">
        <v>118.5</v>
      </c>
      <c r="K856" s="4">
        <v>80.5</v>
      </c>
      <c r="L856" s="4">
        <v>32.36</v>
      </c>
      <c r="M856" s="4">
        <v>95</v>
      </c>
      <c r="N856" s="4">
        <v>75</v>
      </c>
      <c r="O856" s="4">
        <v>0</v>
      </c>
      <c r="P856" s="5">
        <f>$AI$9+SUMPRODUCT($A856*$AI$10+$B856*$AI$11+$C856*$AI$12+$D856*$AI$13+$E856*$AI$14+$F856*$AI$15+$G856*$AI$16+$H856*$AI$17+$I856*$AI$18+$J856*$AI$19+$K856*$AI$20+$L856*$AI$21+$M856*$AI$22+$N856*$AI$24)</f>
        <v>-3.2126655196000007</v>
      </c>
      <c r="Q856" s="4">
        <f t="shared" si="308"/>
        <v>4.024918516782991E-2</v>
      </c>
      <c r="R856" s="4">
        <f t="shared" si="309"/>
        <v>8.0498370335659819E-2</v>
      </c>
      <c r="S856" s="4">
        <f t="shared" si="310"/>
        <v>0.91950162966434013</v>
      </c>
      <c r="T856" s="4">
        <f t="shared" si="311"/>
        <v>-3.6447496710185309E-2</v>
      </c>
      <c r="U856" s="4">
        <f>IF($R856&gt;$X$15,1,0)</f>
        <v>0</v>
      </c>
      <c r="V856" s="4"/>
      <c r="W856" s="4"/>
      <c r="X856" s="4"/>
      <c r="Y856" s="4"/>
      <c r="Z856" s="4"/>
      <c r="AA856" s="4"/>
      <c r="AB856" s="4"/>
      <c r="AC856" s="4"/>
      <c r="AD856" s="4"/>
      <c r="AE856" s="4"/>
      <c r="AF856" s="4"/>
      <c r="AG856" s="4"/>
      <c r="AH856" s="4"/>
      <c r="AI856" s="4"/>
      <c r="AJ856" s="4"/>
    </row>
    <row r="857" spans="1:36" ht="15.75" customHeight="1">
      <c r="A857" s="4">
        <v>0</v>
      </c>
      <c r="B857" s="4">
        <v>61</v>
      </c>
      <c r="C857" s="4">
        <v>2</v>
      </c>
      <c r="D857" s="4">
        <v>0</v>
      </c>
      <c r="E857" s="4">
        <v>0</v>
      </c>
      <c r="F857" s="4">
        <v>0</v>
      </c>
      <c r="G857" s="4">
        <v>0</v>
      </c>
      <c r="H857" s="4">
        <v>0</v>
      </c>
      <c r="I857" s="4">
        <v>255</v>
      </c>
      <c r="J857" s="4">
        <v>114</v>
      </c>
      <c r="K857" s="4">
        <v>70.5</v>
      </c>
      <c r="L857" s="4">
        <v>24.79</v>
      </c>
      <c r="M857" s="4">
        <v>83</v>
      </c>
      <c r="N857" s="4">
        <v>107</v>
      </c>
      <c r="O857" s="4">
        <v>0</v>
      </c>
      <c r="P857" s="5">
        <f>$AI$9+SUMPRODUCT($A857*$AI$10+$B857*$AI$11+$C857*$AI$12+$D857*$AI$13+$E857*$AI$14+$F857*$AI$15+$G857*$AI$16+$H857*$AI$17+$I857*$AI$18+$J857*$AI$19+$K857*$AI$20+$L857*$AI$21+$M857*$AI$22+$N857*$AI$24)</f>
        <v>-1.8273739169000009</v>
      </c>
      <c r="Q857" s="4">
        <f t="shared" si="308"/>
        <v>0.16083538075006726</v>
      </c>
      <c r="R857" s="4">
        <f t="shared" si="309"/>
        <v>0.32167076150013452</v>
      </c>
      <c r="S857" s="4">
        <f t="shared" si="310"/>
        <v>0.67832923849986548</v>
      </c>
      <c r="T857" s="4">
        <f t="shared" si="311"/>
        <v>-0.16855946283254702</v>
      </c>
      <c r="U857" s="4">
        <f>IF($R857&gt;$X$15,1,0)</f>
        <v>0</v>
      </c>
      <c r="V857" s="4"/>
      <c r="W857" s="4"/>
      <c r="X857" s="4"/>
      <c r="Y857" s="4"/>
      <c r="Z857" s="4"/>
      <c r="AA857" s="4"/>
      <c r="AB857" s="4"/>
      <c r="AC857" s="4"/>
      <c r="AD857" s="4"/>
      <c r="AE857" s="4"/>
      <c r="AF857" s="4"/>
      <c r="AG857" s="4"/>
      <c r="AH857" s="4"/>
      <c r="AI857" s="4"/>
      <c r="AJ857" s="4"/>
    </row>
    <row r="858" spans="1:36" ht="15.75" customHeight="1">
      <c r="A858" s="4">
        <v>0</v>
      </c>
      <c r="B858" s="4">
        <v>36</v>
      </c>
      <c r="C858" s="4">
        <v>2</v>
      </c>
      <c r="D858" s="4">
        <v>0</v>
      </c>
      <c r="E858" s="4">
        <v>0</v>
      </c>
      <c r="F858" s="4">
        <v>0</v>
      </c>
      <c r="G858" s="4">
        <v>0</v>
      </c>
      <c r="H858" s="4">
        <v>0</v>
      </c>
      <c r="I858" s="4">
        <v>212</v>
      </c>
      <c r="J858" s="4">
        <v>102</v>
      </c>
      <c r="K858" s="4">
        <v>69</v>
      </c>
      <c r="L858" s="4">
        <v>33.36</v>
      </c>
      <c r="M858" s="4">
        <v>55</v>
      </c>
      <c r="N858" s="4">
        <v>71</v>
      </c>
      <c r="O858" s="4">
        <v>0</v>
      </c>
      <c r="P858" s="5">
        <f>$AI$9+SUMPRODUCT($A858*$AI$10+$B858*$AI$11+$C858*$AI$12+$D858*$AI$13+$E858*$AI$14+$F858*$AI$15+$G858*$AI$16+$H858*$AI$17+$I858*$AI$18+$J858*$AI$19+$K858*$AI$20+$L858*$AI$21+$M858*$AI$22+$N858*$AI$24)</f>
        <v>-3.8074593995999999</v>
      </c>
      <c r="Q858" s="4">
        <f t="shared" si="308"/>
        <v>2.2204520169302817E-2</v>
      </c>
      <c r="R858" s="4">
        <f t="shared" si="309"/>
        <v>4.4409040338605633E-2</v>
      </c>
      <c r="S858" s="4">
        <f t="shared" si="310"/>
        <v>0.9555909596613944</v>
      </c>
      <c r="T858" s="4">
        <f t="shared" si="311"/>
        <v>-1.972796753218755E-2</v>
      </c>
      <c r="U858" s="4">
        <f>IF($R858&gt;$X$15,1,0)</f>
        <v>0</v>
      </c>
      <c r="V858" s="4"/>
      <c r="W858" s="4"/>
      <c r="X858" s="4"/>
      <c r="Y858" s="4"/>
      <c r="Z858" s="4"/>
      <c r="AA858" s="4"/>
      <c r="AB858" s="4"/>
      <c r="AC858" s="4"/>
      <c r="AD858" s="4"/>
      <c r="AE858" s="4"/>
      <c r="AF858" s="4"/>
      <c r="AG858" s="4"/>
      <c r="AH858" s="4"/>
      <c r="AI858" s="4"/>
      <c r="AJ858" s="4"/>
    </row>
    <row r="859" spans="1:36" ht="15.75" customHeight="1">
      <c r="A859" s="4">
        <v>1</v>
      </c>
      <c r="B859" s="4">
        <v>39</v>
      </c>
      <c r="C859" s="4">
        <v>2</v>
      </c>
      <c r="D859" s="4">
        <v>1</v>
      </c>
      <c r="E859" s="4">
        <v>40</v>
      </c>
      <c r="F859" s="4">
        <v>0</v>
      </c>
      <c r="G859" s="4">
        <v>0</v>
      </c>
      <c r="H859" s="4">
        <v>0</v>
      </c>
      <c r="I859" s="4">
        <v>207</v>
      </c>
      <c r="J859" s="4">
        <v>131</v>
      </c>
      <c r="K859" s="4">
        <v>82</v>
      </c>
      <c r="L859" s="4">
        <v>24.25</v>
      </c>
      <c r="M859" s="4">
        <v>73</v>
      </c>
      <c r="N859" s="4">
        <v>83</v>
      </c>
      <c r="O859" s="4">
        <v>0</v>
      </c>
      <c r="P859" s="5">
        <f>$AI$9+SUMPRODUCT($A859*$AI$10+$B859*$AI$11+$C859*$AI$12+$D859*$AI$13+$E859*$AI$14+$F859*$AI$15+$G859*$AI$16+$H859*$AI$17+$I859*$AI$18+$J859*$AI$19+$K859*$AI$20+$L859*$AI$21+$M859*$AI$22+$N859*$AI$24)</f>
        <v>-1.9247086375000011</v>
      </c>
      <c r="Q859" s="4">
        <f t="shared" si="308"/>
        <v>0.14591826577388578</v>
      </c>
      <c r="R859" s="4">
        <f t="shared" si="309"/>
        <v>0.29183653154777156</v>
      </c>
      <c r="S859" s="4">
        <f t="shared" si="310"/>
        <v>0.70816346845222844</v>
      </c>
      <c r="T859" s="4">
        <f t="shared" si="311"/>
        <v>-0.14986648065447597</v>
      </c>
      <c r="U859" s="4">
        <f>IF($R859&gt;$X$15,1,0)</f>
        <v>0</v>
      </c>
      <c r="V859" s="4"/>
      <c r="W859" s="4"/>
      <c r="X859" s="4"/>
      <c r="Y859" s="4"/>
      <c r="Z859" s="4"/>
      <c r="AA859" s="4"/>
      <c r="AB859" s="4"/>
      <c r="AC859" s="4"/>
      <c r="AD859" s="4"/>
      <c r="AE859" s="4"/>
      <c r="AF859" s="4"/>
      <c r="AG859" s="4"/>
      <c r="AH859" s="4"/>
      <c r="AI859" s="4"/>
      <c r="AJ859" s="4"/>
    </row>
    <row r="860" spans="1:36" ht="15.75" customHeight="1">
      <c r="A860" s="4">
        <v>0</v>
      </c>
      <c r="B860" s="4">
        <v>48</v>
      </c>
      <c r="C860" s="4">
        <v>1</v>
      </c>
      <c r="D860" s="4">
        <v>0</v>
      </c>
      <c r="E860" s="4">
        <v>0</v>
      </c>
      <c r="F860" s="4">
        <v>0</v>
      </c>
      <c r="G860" s="4">
        <v>0</v>
      </c>
      <c r="H860" s="4">
        <v>0</v>
      </c>
      <c r="I860" s="4">
        <v>222</v>
      </c>
      <c r="J860" s="4">
        <v>119</v>
      </c>
      <c r="K860" s="4">
        <v>85</v>
      </c>
      <c r="L860" s="4">
        <v>30.46</v>
      </c>
      <c r="M860" s="4">
        <v>77</v>
      </c>
      <c r="N860" s="4">
        <v>80</v>
      </c>
      <c r="O860" s="4">
        <v>0</v>
      </c>
      <c r="P860" s="5">
        <f>$AI$9+SUMPRODUCT($A860*$AI$10+$B860*$AI$11+$C860*$AI$12+$D860*$AI$13+$E860*$AI$14+$F860*$AI$15+$G860*$AI$16+$H860*$AI$17+$I860*$AI$18+$J860*$AI$19+$K860*$AI$20+$L860*$AI$21+$M860*$AI$22+$N860*$AI$24)</f>
        <v>-2.8046921506000011</v>
      </c>
      <c r="Q860" s="4">
        <f t="shared" si="308"/>
        <v>6.0525401013227252E-2</v>
      </c>
      <c r="R860" s="4">
        <f t="shared" si="309"/>
        <v>0.1210508020264545</v>
      </c>
      <c r="S860" s="4">
        <f t="shared" si="310"/>
        <v>0.87894919797354554</v>
      </c>
      <c r="T860" s="4">
        <f t="shared" si="311"/>
        <v>-5.6036225810588418E-2</v>
      </c>
      <c r="U860" s="4">
        <f>IF($R860&gt;$X$15,1,0)</f>
        <v>0</v>
      </c>
      <c r="V860" s="4"/>
      <c r="W860" s="4"/>
      <c r="X860" s="4"/>
      <c r="Y860" s="4"/>
      <c r="Z860" s="4"/>
      <c r="AA860" s="4"/>
      <c r="AB860" s="4"/>
      <c r="AC860" s="4"/>
      <c r="AD860" s="4"/>
      <c r="AE860" s="4"/>
      <c r="AF860" s="4"/>
      <c r="AG860" s="4"/>
      <c r="AH860" s="4"/>
      <c r="AI860" s="4"/>
      <c r="AJ860" s="4"/>
    </row>
    <row r="861" spans="1:36" ht="15.75" customHeight="1">
      <c r="A861" s="4">
        <v>1</v>
      </c>
      <c r="B861" s="4">
        <v>39</v>
      </c>
      <c r="C861" s="4">
        <v>4</v>
      </c>
      <c r="D861" s="4">
        <v>0</v>
      </c>
      <c r="E861" s="4">
        <v>0</v>
      </c>
      <c r="F861" s="4">
        <v>0</v>
      </c>
      <c r="G861" s="4">
        <v>0</v>
      </c>
      <c r="H861" s="4">
        <v>0</v>
      </c>
      <c r="I861" s="4">
        <v>220</v>
      </c>
      <c r="J861" s="4">
        <v>107</v>
      </c>
      <c r="K861" s="4">
        <v>76.5</v>
      </c>
      <c r="L861" s="4">
        <v>22.45</v>
      </c>
      <c r="M861" s="4">
        <v>66</v>
      </c>
      <c r="N861" s="4">
        <v>78</v>
      </c>
      <c r="O861" s="4">
        <v>0</v>
      </c>
      <c r="P861" s="5">
        <f>$AI$9+SUMPRODUCT($A861*$AI$10+$B861*$AI$11+$C861*$AI$12+$D861*$AI$13+$E861*$AI$14+$F861*$AI$15+$G861*$AI$16+$H861*$AI$17+$I861*$AI$18+$J861*$AI$19+$K861*$AI$20+$L861*$AI$21+$M861*$AI$22+$N861*$AI$24)</f>
        <v>-3.1499484595000018</v>
      </c>
      <c r="Q861" s="4">
        <f t="shared" si="308"/>
        <v>4.2854335544002566E-2</v>
      </c>
      <c r="R861" s="4">
        <f t="shared" si="309"/>
        <v>8.5708671088005131E-2</v>
      </c>
      <c r="S861" s="4">
        <f t="shared" si="310"/>
        <v>0.91429132891199483</v>
      </c>
      <c r="T861" s="4">
        <f t="shared" si="311"/>
        <v>-3.8915399037233477E-2</v>
      </c>
      <c r="U861" s="4">
        <f>IF($R861&gt;$X$15,1,0)</f>
        <v>0</v>
      </c>
      <c r="V861" s="4"/>
      <c r="W861" s="4"/>
      <c r="X861" s="4"/>
      <c r="Y861" s="4"/>
      <c r="Z861" s="4"/>
      <c r="AA861" s="4"/>
      <c r="AB861" s="4"/>
      <c r="AC861" s="4"/>
      <c r="AD861" s="4"/>
      <c r="AE861" s="4"/>
      <c r="AF861" s="4"/>
      <c r="AG861" s="4"/>
      <c r="AH861" s="4"/>
      <c r="AI861" s="4"/>
      <c r="AJ861" s="4"/>
    </row>
    <row r="862" spans="1:36" ht="15.75" customHeight="1">
      <c r="A862" s="4">
        <v>0</v>
      </c>
      <c r="B862" s="4">
        <v>59</v>
      </c>
      <c r="C862" s="4">
        <v>2</v>
      </c>
      <c r="D862" s="4">
        <v>1</v>
      </c>
      <c r="E862" s="4">
        <v>3</v>
      </c>
      <c r="F862" s="4">
        <v>0</v>
      </c>
      <c r="G862" s="4">
        <v>0</v>
      </c>
      <c r="H862" s="4">
        <v>0</v>
      </c>
      <c r="I862" s="4">
        <v>240</v>
      </c>
      <c r="J862" s="4">
        <v>122.5</v>
      </c>
      <c r="K862" s="4">
        <v>67.5</v>
      </c>
      <c r="L862" s="4">
        <v>25.4</v>
      </c>
      <c r="M862" s="4">
        <v>88</v>
      </c>
      <c r="N862" s="4">
        <v>81</v>
      </c>
      <c r="O862" s="4">
        <v>0</v>
      </c>
      <c r="P862" s="5">
        <f>$AI$9+SUMPRODUCT($A862*$AI$10+$B862*$AI$11+$C862*$AI$12+$D862*$AI$13+$E862*$AI$14+$F862*$AI$15+$G862*$AI$16+$H862*$AI$17+$I862*$AI$18+$J862*$AI$19+$K862*$AI$20+$L862*$AI$21+$M862*$AI$22+$N862*$AI$24)</f>
        <v>-1.9234918240000001</v>
      </c>
      <c r="Q862" s="4">
        <f t="shared" si="308"/>
        <v>0.14609592915925784</v>
      </c>
      <c r="R862" s="4">
        <f t="shared" si="309"/>
        <v>0.29219185831851568</v>
      </c>
      <c r="S862" s="4">
        <f t="shared" si="310"/>
        <v>0.70780814168148432</v>
      </c>
      <c r="T862" s="4">
        <f t="shared" si="311"/>
        <v>-0.15008444612488722</v>
      </c>
      <c r="U862" s="4">
        <f>IF($R862&gt;$X$15,1,0)</f>
        <v>0</v>
      </c>
      <c r="V862" s="4"/>
      <c r="W862" s="4"/>
      <c r="X862" s="4"/>
      <c r="Y862" s="4"/>
      <c r="Z862" s="4"/>
      <c r="AA862" s="4"/>
      <c r="AB862" s="4"/>
      <c r="AC862" s="4"/>
      <c r="AD862" s="4"/>
      <c r="AE862" s="4"/>
      <c r="AF862" s="4"/>
      <c r="AG862" s="4"/>
      <c r="AH862" s="4"/>
      <c r="AI862" s="4"/>
      <c r="AJ862" s="4"/>
    </row>
    <row r="863" spans="1:36" ht="15.75" customHeight="1">
      <c r="A863" s="4">
        <v>0</v>
      </c>
      <c r="B863" s="4">
        <v>48</v>
      </c>
      <c r="C863" s="4">
        <v>3</v>
      </c>
      <c r="D863" s="4">
        <v>0</v>
      </c>
      <c r="E863" s="4">
        <v>0</v>
      </c>
      <c r="F863" s="4">
        <v>0</v>
      </c>
      <c r="G863" s="4">
        <v>0</v>
      </c>
      <c r="H863" s="4">
        <v>0</v>
      </c>
      <c r="I863" s="4">
        <v>231</v>
      </c>
      <c r="J863" s="4">
        <v>131</v>
      </c>
      <c r="K863" s="4">
        <v>80</v>
      </c>
      <c r="L863" s="4">
        <v>21.14</v>
      </c>
      <c r="M863" s="4">
        <v>70</v>
      </c>
      <c r="N863" s="4">
        <v>85</v>
      </c>
      <c r="O863" s="4">
        <v>0</v>
      </c>
      <c r="P863" s="5">
        <f>$AI$9+SUMPRODUCT($A863*$AI$10+$B863*$AI$11+$C863*$AI$12+$D863*$AI$13+$E863*$AI$14+$F863*$AI$15+$G863*$AI$16+$H863*$AI$17+$I863*$AI$18+$J863*$AI$19+$K863*$AI$20+$L863*$AI$21+$M863*$AI$22+$N863*$AI$24)</f>
        <v>-2.676512445400002</v>
      </c>
      <c r="Q863" s="4">
        <f t="shared" si="308"/>
        <v>6.8802689351188398E-2</v>
      </c>
      <c r="R863" s="4">
        <f t="shared" si="309"/>
        <v>0.1376053787023768</v>
      </c>
      <c r="S863" s="4">
        <f t="shared" si="310"/>
        <v>0.86239462129762323</v>
      </c>
      <c r="T863" s="4">
        <f t="shared" si="311"/>
        <v>-6.4293960816945259E-2</v>
      </c>
      <c r="U863" s="4">
        <f>IF($R863&gt;$X$15,1,0)</f>
        <v>0</v>
      </c>
      <c r="V863" s="4"/>
      <c r="W863" s="4"/>
      <c r="X863" s="4"/>
      <c r="Y863" s="4"/>
      <c r="Z863" s="4"/>
      <c r="AA863" s="4"/>
      <c r="AB863" s="4"/>
      <c r="AC863" s="4"/>
      <c r="AD863" s="4"/>
      <c r="AE863" s="4"/>
      <c r="AF863" s="4"/>
      <c r="AG863" s="4"/>
      <c r="AH863" s="4"/>
      <c r="AI863" s="4"/>
      <c r="AJ863" s="4"/>
    </row>
    <row r="864" spans="1:36" ht="15.75" customHeight="1">
      <c r="A864" s="4">
        <v>1</v>
      </c>
      <c r="B864" s="4">
        <v>44</v>
      </c>
      <c r="C864" s="4">
        <v>1</v>
      </c>
      <c r="D864" s="4">
        <v>0</v>
      </c>
      <c r="E864" s="4">
        <v>0</v>
      </c>
      <c r="F864" s="4">
        <v>0</v>
      </c>
      <c r="G864" s="4">
        <v>0</v>
      </c>
      <c r="H864" s="4">
        <v>0</v>
      </c>
      <c r="I864" s="4">
        <v>268</v>
      </c>
      <c r="J864" s="4">
        <v>114</v>
      </c>
      <c r="K864" s="4">
        <v>83</v>
      </c>
      <c r="L864" s="4">
        <v>31.16</v>
      </c>
      <c r="M864" s="4">
        <v>75</v>
      </c>
      <c r="N864" s="4">
        <v>76</v>
      </c>
      <c r="O864" s="4">
        <v>0</v>
      </c>
      <c r="P864" s="5">
        <f>$AI$9+SUMPRODUCT($A864*$AI$10+$B864*$AI$11+$C864*$AI$12+$D864*$AI$13+$E864*$AI$14+$F864*$AI$15+$G864*$AI$16+$H864*$AI$17+$I864*$AI$18+$J864*$AI$19+$K864*$AI$20+$L864*$AI$21+$M864*$AI$22+$N864*$AI$24)</f>
        <v>-2.482866747600001</v>
      </c>
      <c r="Q864" s="4">
        <f t="shared" si="308"/>
        <v>8.3503498683660818E-2</v>
      </c>
      <c r="R864" s="4">
        <f t="shared" si="309"/>
        <v>0.16700699736732164</v>
      </c>
      <c r="S864" s="4">
        <f t="shared" si="310"/>
        <v>0.83299300263267839</v>
      </c>
      <c r="T864" s="4">
        <f t="shared" si="311"/>
        <v>-7.9358646769418242E-2</v>
      </c>
      <c r="U864" s="4">
        <f>IF($R864&gt;$X$15,1,0)</f>
        <v>0</v>
      </c>
      <c r="V864" s="4"/>
      <c r="W864" s="4"/>
      <c r="X864" s="4"/>
      <c r="Y864" s="4"/>
      <c r="Z864" s="4"/>
      <c r="AA864" s="4"/>
      <c r="AB864" s="4"/>
      <c r="AC864" s="4"/>
      <c r="AD864" s="4"/>
      <c r="AE864" s="4"/>
      <c r="AF864" s="4"/>
      <c r="AG864" s="4"/>
      <c r="AH864" s="4"/>
      <c r="AI864" s="4"/>
      <c r="AJ864" s="4"/>
    </row>
    <row r="865" spans="1:36" ht="15.75" customHeight="1">
      <c r="A865" s="4">
        <v>1</v>
      </c>
      <c r="B865" s="4">
        <v>42</v>
      </c>
      <c r="C865" s="4">
        <v>2</v>
      </c>
      <c r="D865" s="4">
        <v>1</v>
      </c>
      <c r="E865" s="4">
        <v>30</v>
      </c>
      <c r="F865" s="4">
        <v>0</v>
      </c>
      <c r="G865" s="4">
        <v>0</v>
      </c>
      <c r="H865" s="4">
        <v>0</v>
      </c>
      <c r="I865" s="4">
        <v>256</v>
      </c>
      <c r="J865" s="4">
        <v>111</v>
      </c>
      <c r="K865" s="4">
        <v>62</v>
      </c>
      <c r="L865" s="4">
        <v>21.67</v>
      </c>
      <c r="M865" s="4">
        <v>74</v>
      </c>
      <c r="N865" s="4">
        <v>74</v>
      </c>
      <c r="O865" s="4">
        <v>0</v>
      </c>
      <c r="P865" s="5">
        <f>$AI$9+SUMPRODUCT($A865*$AI$10+$B865*$AI$11+$C865*$AI$12+$D865*$AI$13+$E865*$AI$14+$F865*$AI$15+$G865*$AI$16+$H865*$AI$17+$I865*$AI$18+$J865*$AI$19+$K865*$AI$20+$L865*$AI$21+$M865*$AI$22+$N865*$AI$24)</f>
        <v>-2.1108814336999995</v>
      </c>
      <c r="Q865" s="4">
        <f t="shared" si="308"/>
        <v>0.12113115028663927</v>
      </c>
      <c r="R865" s="4">
        <f t="shared" si="309"/>
        <v>0.24226230057327855</v>
      </c>
      <c r="S865" s="4">
        <f t="shared" si="310"/>
        <v>0.75773769942672142</v>
      </c>
      <c r="T865" s="4">
        <f t="shared" si="311"/>
        <v>-0.12048110492993244</v>
      </c>
      <c r="U865" s="4">
        <f>IF($R865&gt;$X$15,1,0)</f>
        <v>0</v>
      </c>
      <c r="V865" s="4"/>
      <c r="W865" s="4"/>
      <c r="X865" s="4"/>
      <c r="Y865" s="4"/>
      <c r="Z865" s="4"/>
      <c r="AA865" s="4"/>
      <c r="AB865" s="4"/>
      <c r="AC865" s="4"/>
      <c r="AD865" s="4"/>
      <c r="AE865" s="4"/>
      <c r="AF865" s="4"/>
      <c r="AG865" s="4"/>
      <c r="AH865" s="4"/>
      <c r="AI865" s="4"/>
      <c r="AJ865" s="4"/>
    </row>
    <row r="866" spans="1:36" ht="15.75" customHeight="1">
      <c r="A866" s="4">
        <v>0</v>
      </c>
      <c r="B866" s="4">
        <v>44</v>
      </c>
      <c r="C866" s="4">
        <v>1</v>
      </c>
      <c r="D866" s="4">
        <v>0</v>
      </c>
      <c r="E866" s="4">
        <v>0</v>
      </c>
      <c r="F866" s="4">
        <v>0</v>
      </c>
      <c r="G866" s="4">
        <v>0</v>
      </c>
      <c r="H866" s="4">
        <v>0</v>
      </c>
      <c r="I866" s="4">
        <v>195</v>
      </c>
      <c r="J866" s="4">
        <v>118</v>
      </c>
      <c r="K866" s="4">
        <v>86</v>
      </c>
      <c r="L866" s="4">
        <v>23.09</v>
      </c>
      <c r="M866" s="4">
        <v>70</v>
      </c>
      <c r="N866" s="4">
        <v>75</v>
      </c>
      <c r="O866" s="4">
        <v>0</v>
      </c>
      <c r="P866" s="5">
        <f>$AI$9+SUMPRODUCT($A866*$AI$10+$B866*$AI$11+$C866*$AI$12+$D866*$AI$13+$E866*$AI$14+$F866*$AI$15+$G866*$AI$16+$H866*$AI$17+$I866*$AI$18+$J866*$AI$19+$K866*$AI$20+$L866*$AI$21+$M866*$AI$22+$N866*$AI$24)</f>
        <v>-3.2041312699000013</v>
      </c>
      <c r="Q866" s="4">
        <f t="shared" si="308"/>
        <v>4.059415168571958E-2</v>
      </c>
      <c r="R866" s="4">
        <f t="shared" si="309"/>
        <v>8.1188303371439161E-2</v>
      </c>
      <c r="S866" s="4">
        <f t="shared" si="310"/>
        <v>0.91881169662856088</v>
      </c>
      <c r="T866" s="4">
        <f t="shared" si="311"/>
        <v>-3.6773484799489241E-2</v>
      </c>
      <c r="U866" s="4">
        <f>IF($R866&gt;$X$15,1,0)</f>
        <v>0</v>
      </c>
      <c r="V866" s="4"/>
      <c r="W866" s="4"/>
      <c r="X866" s="4"/>
      <c r="Y866" s="4"/>
      <c r="Z866" s="4"/>
      <c r="AA866" s="4"/>
      <c r="AB866" s="4"/>
      <c r="AC866" s="4"/>
      <c r="AD866" s="4"/>
      <c r="AE866" s="4"/>
      <c r="AF866" s="4"/>
      <c r="AG866" s="4"/>
      <c r="AH866" s="4"/>
      <c r="AI866" s="4"/>
      <c r="AJ866" s="4"/>
    </row>
    <row r="867" spans="1:36" ht="15.75" customHeight="1">
      <c r="A867" s="4">
        <v>0</v>
      </c>
      <c r="B867" s="4">
        <v>52</v>
      </c>
      <c r="C867" s="4">
        <v>1</v>
      </c>
      <c r="D867" s="4">
        <v>0</v>
      </c>
      <c r="E867" s="4">
        <v>0</v>
      </c>
      <c r="F867" s="4">
        <v>0</v>
      </c>
      <c r="G867" s="4">
        <v>0</v>
      </c>
      <c r="H867" s="4">
        <v>1</v>
      </c>
      <c r="I867" s="4">
        <v>247</v>
      </c>
      <c r="J867" s="4">
        <v>146</v>
      </c>
      <c r="K867" s="4">
        <v>88</v>
      </c>
      <c r="L867" s="4">
        <v>27.26</v>
      </c>
      <c r="M867" s="4">
        <v>69</v>
      </c>
      <c r="N867" s="4">
        <v>63</v>
      </c>
      <c r="O867" s="4">
        <v>0</v>
      </c>
      <c r="P867" s="5">
        <f>$AI$9+SUMPRODUCT($A867*$AI$10+$B867*$AI$11+$C867*$AI$12+$D867*$AI$13+$E867*$AI$14+$F867*$AI$15+$G867*$AI$16+$H867*$AI$17+$I867*$AI$18+$J867*$AI$19+$K867*$AI$20+$L867*$AI$21+$M867*$AI$22+$N867*$AI$24)</f>
        <v>-1.9740693386000006</v>
      </c>
      <c r="Q867" s="4">
        <f t="shared" si="308"/>
        <v>0.13889051215143156</v>
      </c>
      <c r="R867" s="4">
        <f t="shared" si="309"/>
        <v>0.27778102430286311</v>
      </c>
      <c r="S867" s="4">
        <f t="shared" si="310"/>
        <v>0.72221897569713689</v>
      </c>
      <c r="T867" s="4">
        <f t="shared" si="311"/>
        <v>-0.14133110503645241</v>
      </c>
      <c r="U867" s="4">
        <f>IF($R867&gt;$X$15,1,0)</f>
        <v>0</v>
      </c>
      <c r="V867" s="4"/>
      <c r="W867" s="4"/>
      <c r="X867" s="4"/>
      <c r="Y867" s="4"/>
      <c r="Z867" s="4"/>
      <c r="AA867" s="4"/>
      <c r="AB867" s="4"/>
      <c r="AC867" s="4"/>
      <c r="AD867" s="4"/>
      <c r="AE867" s="4"/>
      <c r="AF867" s="4"/>
      <c r="AG867" s="4"/>
      <c r="AH867" s="4"/>
      <c r="AI867" s="4"/>
      <c r="AJ867" s="4"/>
    </row>
    <row r="868" spans="1:36" ht="15.75" customHeight="1">
      <c r="A868" s="4">
        <v>1</v>
      </c>
      <c r="B868" s="4">
        <v>60</v>
      </c>
      <c r="C868" s="4">
        <v>1</v>
      </c>
      <c r="D868" s="4">
        <v>1</v>
      </c>
      <c r="E868" s="4">
        <v>9</v>
      </c>
      <c r="F868" s="4">
        <v>0</v>
      </c>
      <c r="G868" s="4">
        <v>0</v>
      </c>
      <c r="H868" s="4">
        <v>0</v>
      </c>
      <c r="I868" s="4">
        <v>166</v>
      </c>
      <c r="J868" s="4">
        <v>141</v>
      </c>
      <c r="K868" s="4">
        <v>81</v>
      </c>
      <c r="L868" s="4">
        <v>19.420000000000002</v>
      </c>
      <c r="M868" s="4">
        <v>67</v>
      </c>
      <c r="N868" s="4">
        <v>101</v>
      </c>
      <c r="O868" s="4">
        <v>0</v>
      </c>
      <c r="P868" s="5">
        <f>$AI$9+SUMPRODUCT($A868*$AI$10+$B868*$AI$11+$C868*$AI$12+$D868*$AI$13+$E868*$AI$14+$F868*$AI$15+$G868*$AI$16+$H868*$AI$17+$I868*$AI$18+$J868*$AI$19+$K868*$AI$20+$L868*$AI$21+$M868*$AI$22+$N868*$AI$24)</f>
        <v>-0.91835494620000091</v>
      </c>
      <c r="Q868" s="4">
        <f t="shared" si="308"/>
        <v>0.39917516587974888</v>
      </c>
      <c r="R868" s="4">
        <f t="shared" si="309"/>
        <v>0.79835033175949777</v>
      </c>
      <c r="S868" s="4">
        <f t="shared" si="310"/>
        <v>0.20164966824050223</v>
      </c>
      <c r="T868" s="4">
        <f t="shared" si="311"/>
        <v>-0.69540248816882333</v>
      </c>
      <c r="U868" s="4">
        <f>IF($R868&gt;$X$15,1,0)</f>
        <v>1</v>
      </c>
      <c r="V868" s="4"/>
      <c r="W868" s="4"/>
      <c r="X868" s="4"/>
      <c r="Y868" s="4"/>
      <c r="Z868" s="4"/>
      <c r="AA868" s="4"/>
      <c r="AB868" s="4"/>
      <c r="AC868" s="4"/>
      <c r="AD868" s="4"/>
      <c r="AE868" s="4"/>
      <c r="AF868" s="4"/>
      <c r="AG868" s="4"/>
      <c r="AH868" s="4"/>
      <c r="AI868" s="4"/>
      <c r="AJ868" s="4"/>
    </row>
    <row r="869" spans="1:36" ht="15.75" customHeight="1">
      <c r="A869" s="4">
        <v>0</v>
      </c>
      <c r="B869" s="4">
        <v>35</v>
      </c>
      <c r="C869" s="4">
        <v>2</v>
      </c>
      <c r="D869" s="4">
        <v>0</v>
      </c>
      <c r="E869" s="4">
        <v>0</v>
      </c>
      <c r="F869" s="4">
        <v>0</v>
      </c>
      <c r="G869" s="4">
        <v>0</v>
      </c>
      <c r="H869" s="4">
        <v>0</v>
      </c>
      <c r="I869" s="4">
        <v>248</v>
      </c>
      <c r="J869" s="4">
        <v>107</v>
      </c>
      <c r="K869" s="4">
        <v>73</v>
      </c>
      <c r="L869" s="4">
        <v>20.64</v>
      </c>
      <c r="M869" s="4">
        <v>90</v>
      </c>
      <c r="N869" s="4">
        <v>80</v>
      </c>
      <c r="O869" s="4">
        <v>0</v>
      </c>
      <c r="P869" s="5">
        <f>$AI$9+SUMPRODUCT($A869*$AI$10+$B869*$AI$11+$C869*$AI$12+$D869*$AI$13+$E869*$AI$14+$F869*$AI$15+$G869*$AI$16+$H869*$AI$17+$I869*$AI$18+$J869*$AI$19+$K869*$AI$20+$L869*$AI$21+$M869*$AI$22+$N869*$AI$24)</f>
        <v>-3.8600266704000008</v>
      </c>
      <c r="Q869" s="4">
        <f t="shared" si="308"/>
        <v>2.1067437638559811E-2</v>
      </c>
      <c r="R869" s="4">
        <f t="shared" si="309"/>
        <v>4.2134875277119621E-2</v>
      </c>
      <c r="S869" s="4">
        <f t="shared" si="310"/>
        <v>0.95786512472288043</v>
      </c>
      <c r="T869" s="4">
        <f t="shared" si="311"/>
        <v>-1.8695638846681729E-2</v>
      </c>
      <c r="U869" s="4">
        <f>IF($R869&gt;$X$15,1,0)</f>
        <v>0</v>
      </c>
      <c r="V869" s="4"/>
      <c r="W869" s="4"/>
      <c r="X869" s="4"/>
      <c r="Y869" s="4"/>
      <c r="Z869" s="4"/>
      <c r="AA869" s="4"/>
      <c r="AB869" s="4"/>
      <c r="AC869" s="4"/>
      <c r="AD869" s="4"/>
      <c r="AE869" s="4"/>
      <c r="AF869" s="4"/>
      <c r="AG869" s="4"/>
      <c r="AH869" s="4"/>
      <c r="AI869" s="4"/>
      <c r="AJ869" s="4"/>
    </row>
    <row r="870" spans="1:36" ht="15.75" customHeight="1">
      <c r="A870" s="4">
        <v>1</v>
      </c>
      <c r="B870" s="4">
        <v>40</v>
      </c>
      <c r="C870" s="4">
        <v>2</v>
      </c>
      <c r="D870" s="4">
        <v>1</v>
      </c>
      <c r="E870" s="4">
        <v>30</v>
      </c>
      <c r="F870" s="4">
        <v>0</v>
      </c>
      <c r="G870" s="4">
        <v>0</v>
      </c>
      <c r="H870" s="4">
        <v>0</v>
      </c>
      <c r="I870" s="4">
        <v>165</v>
      </c>
      <c r="J870" s="4">
        <v>128</v>
      </c>
      <c r="K870" s="4">
        <v>83</v>
      </c>
      <c r="L870" s="4">
        <v>24.71</v>
      </c>
      <c r="M870" s="4">
        <v>69</v>
      </c>
      <c r="N870" s="4">
        <v>60</v>
      </c>
      <c r="O870" s="4">
        <v>0</v>
      </c>
      <c r="P870" s="5">
        <f>$AI$9+SUMPRODUCT($A870*$AI$10+$B870*$AI$11+$C870*$AI$12+$D870*$AI$13+$E870*$AI$14+$F870*$AI$15+$G870*$AI$16+$H870*$AI$17+$I870*$AI$18+$J870*$AI$19+$K870*$AI$20+$L870*$AI$21+$M870*$AI$22+$N870*$AI$24)</f>
        <v>-2.3405124381000002</v>
      </c>
      <c r="Q870" s="4">
        <f t="shared" si="308"/>
        <v>9.6278288923893035E-2</v>
      </c>
      <c r="R870" s="4">
        <f t="shared" si="309"/>
        <v>0.19255657784778607</v>
      </c>
      <c r="S870" s="4">
        <f t="shared" si="310"/>
        <v>0.80744342215221399</v>
      </c>
      <c r="T870" s="4">
        <f t="shared" si="311"/>
        <v>-9.2887899099567045E-2</v>
      </c>
      <c r="U870" s="4">
        <f>IF($R870&gt;$X$15,1,0)</f>
        <v>0</v>
      </c>
      <c r="V870" s="4"/>
      <c r="W870" s="4"/>
      <c r="X870" s="4"/>
      <c r="Y870" s="4"/>
      <c r="Z870" s="4"/>
      <c r="AA870" s="4"/>
      <c r="AB870" s="4"/>
      <c r="AC870" s="4"/>
      <c r="AD870" s="4"/>
      <c r="AE870" s="4"/>
      <c r="AF870" s="4"/>
      <c r="AG870" s="4"/>
      <c r="AH870" s="4"/>
      <c r="AI870" s="4"/>
      <c r="AJ870" s="4"/>
    </row>
    <row r="871" spans="1:36" ht="15.75" customHeight="1">
      <c r="A871" s="4">
        <v>0</v>
      </c>
      <c r="B871" s="4">
        <v>64</v>
      </c>
      <c r="C871" s="4">
        <v>2</v>
      </c>
      <c r="D871" s="4">
        <v>1</v>
      </c>
      <c r="E871" s="4">
        <v>15</v>
      </c>
      <c r="F871" s="4">
        <v>0</v>
      </c>
      <c r="G871" s="4">
        <v>0</v>
      </c>
      <c r="H871" s="4">
        <v>1</v>
      </c>
      <c r="I871" s="4">
        <v>283</v>
      </c>
      <c r="J871" s="4">
        <v>163</v>
      </c>
      <c r="K871" s="4">
        <v>85</v>
      </c>
      <c r="L871" s="4">
        <v>21.17</v>
      </c>
      <c r="M871" s="4">
        <v>72</v>
      </c>
      <c r="N871" s="4">
        <v>68</v>
      </c>
      <c r="O871" s="4">
        <v>0</v>
      </c>
      <c r="P871" s="5">
        <f>$AI$9+SUMPRODUCT($A871*$AI$10+$B871*$AI$11+$C871*$AI$12+$D871*$AI$13+$E871*$AI$14+$F871*$AI$15+$G871*$AI$16+$H871*$AI$17+$I871*$AI$18+$J871*$AI$19+$K871*$AI$20+$L871*$AI$21+$M871*$AI$22+$N871*$AI$24)</f>
        <v>-0.57637742870000164</v>
      </c>
      <c r="Q871" s="4">
        <f t="shared" si="308"/>
        <v>0.56193031653875603</v>
      </c>
      <c r="R871" s="4">
        <f t="shared" si="309"/>
        <v>1.1238606330775121</v>
      </c>
      <c r="S871" s="4">
        <f t="shared" si="310"/>
        <v>-0.12386063307751205</v>
      </c>
      <c r="T871" s="4" t="e">
        <f t="shared" si="311"/>
        <v>#NUM!</v>
      </c>
      <c r="U871" s="4">
        <f>IF($R871&gt;$X$15,1,0)</f>
        <v>1</v>
      </c>
      <c r="V871" s="4"/>
      <c r="W871" s="4"/>
      <c r="X871" s="4"/>
      <c r="Y871" s="4"/>
      <c r="Z871" s="4"/>
      <c r="AA871" s="4"/>
      <c r="AB871" s="4"/>
      <c r="AC871" s="4"/>
      <c r="AD871" s="4"/>
      <c r="AE871" s="4"/>
      <c r="AF871" s="4"/>
      <c r="AG871" s="4"/>
      <c r="AH871" s="4"/>
      <c r="AI871" s="4"/>
      <c r="AJ871" s="4"/>
    </row>
    <row r="872" spans="1:36" ht="15.75" customHeight="1">
      <c r="A872" s="4">
        <v>0</v>
      </c>
      <c r="B872" s="4">
        <v>53</v>
      </c>
      <c r="C872" s="4">
        <v>2</v>
      </c>
      <c r="D872" s="4">
        <v>1</v>
      </c>
      <c r="E872" s="4">
        <v>10</v>
      </c>
      <c r="F872" s="4">
        <v>0</v>
      </c>
      <c r="G872" s="4">
        <v>0</v>
      </c>
      <c r="H872" s="4">
        <v>1</v>
      </c>
      <c r="I872" s="4">
        <v>261</v>
      </c>
      <c r="J872" s="4">
        <v>136</v>
      </c>
      <c r="K872" s="4">
        <v>99</v>
      </c>
      <c r="L872" s="4">
        <v>21.02</v>
      </c>
      <c r="M872" s="4">
        <v>85</v>
      </c>
      <c r="N872" s="4">
        <v>94</v>
      </c>
      <c r="O872" s="4">
        <v>0</v>
      </c>
      <c r="P872" s="5">
        <f>$AI$9+SUMPRODUCT($A872*$AI$10+$B872*$AI$11+$C872*$AI$12+$D872*$AI$13+$E872*$AI$14+$F872*$AI$15+$G872*$AI$16+$H872*$AI$17+$I872*$AI$18+$J872*$AI$19+$K872*$AI$20+$L872*$AI$21+$M872*$AI$22+$N872*$AI$24)</f>
        <v>-1.7425659622000005</v>
      </c>
      <c r="Q872" s="4">
        <f t="shared" si="308"/>
        <v>0.17507059923715088</v>
      </c>
      <c r="R872" s="4">
        <f t="shared" si="309"/>
        <v>0.35014119847430175</v>
      </c>
      <c r="S872" s="4">
        <f t="shared" si="310"/>
        <v>0.6498588015256983</v>
      </c>
      <c r="T872" s="4">
        <f t="shared" si="311"/>
        <v>-0.18718099471040156</v>
      </c>
      <c r="U872" s="4">
        <f>IF($R872&gt;$X$15,1,0)</f>
        <v>0</v>
      </c>
      <c r="V872" s="4"/>
      <c r="W872" s="4"/>
      <c r="X872" s="4"/>
      <c r="Y872" s="4"/>
      <c r="Z872" s="4"/>
      <c r="AA872" s="4"/>
      <c r="AB872" s="4"/>
      <c r="AC872" s="4"/>
      <c r="AD872" s="4"/>
      <c r="AE872" s="4"/>
      <c r="AF872" s="4"/>
      <c r="AG872" s="4"/>
      <c r="AH872" s="4"/>
      <c r="AI872" s="4"/>
      <c r="AJ872" s="4"/>
    </row>
    <row r="873" spans="1:36" ht="15.75" customHeight="1">
      <c r="A873" s="4">
        <v>0</v>
      </c>
      <c r="B873" s="4">
        <v>59</v>
      </c>
      <c r="C873" s="4">
        <v>2</v>
      </c>
      <c r="D873" s="4">
        <v>0</v>
      </c>
      <c r="E873" s="4">
        <v>0</v>
      </c>
      <c r="F873" s="4">
        <v>1</v>
      </c>
      <c r="G873" s="4">
        <v>0</v>
      </c>
      <c r="H873" s="4">
        <v>1</v>
      </c>
      <c r="I873" s="4">
        <v>264</v>
      </c>
      <c r="J873" s="4">
        <v>244</v>
      </c>
      <c r="K873" s="4">
        <v>124</v>
      </c>
      <c r="L873" s="4">
        <v>19.61</v>
      </c>
      <c r="M873" s="4">
        <v>76</v>
      </c>
      <c r="N873" s="4">
        <v>120</v>
      </c>
      <c r="O873" s="4">
        <v>1</v>
      </c>
      <c r="P873" s="5">
        <f>$AI$9+SUMPRODUCT($A873*$AI$10+$B873*$AI$11+$C873*$AI$12+$D873*$AI$13+$E873*$AI$14+$F873*$AI$15+$G873*$AI$16+$H873*$AI$17+$I873*$AI$18+$J873*$AI$19+$K873*$AI$20+$L873*$AI$21+$M873*$AI$22+$N873*$AI$24)</f>
        <v>0.32735031289999839</v>
      </c>
      <c r="Q873" s="4">
        <f t="shared" si="308"/>
        <v>1.3872873767309664</v>
      </c>
      <c r="R873" s="4">
        <f t="shared" si="309"/>
        <v>2.7745747534619327</v>
      </c>
      <c r="S873" s="4">
        <f t="shared" si="310"/>
        <v>2.7745747534619327</v>
      </c>
      <c r="T873" s="4">
        <f t="shared" si="311"/>
        <v>0.44319643020575333</v>
      </c>
      <c r="U873" s="4">
        <f>IF($R873&gt;$X$15,1,0)</f>
        <v>1</v>
      </c>
      <c r="V873" s="4"/>
      <c r="W873" s="4"/>
      <c r="X873" s="4"/>
      <c r="Y873" s="4"/>
      <c r="Z873" s="4"/>
      <c r="AA873" s="4"/>
      <c r="AB873" s="4"/>
      <c r="AC873" s="4"/>
      <c r="AD873" s="4"/>
      <c r="AE873" s="4"/>
      <c r="AF873" s="4"/>
      <c r="AG873" s="4"/>
      <c r="AH873" s="4"/>
      <c r="AI873" s="4"/>
      <c r="AJ873" s="4"/>
    </row>
    <row r="874" spans="1:36" ht="15.75" customHeight="1">
      <c r="A874" s="4">
        <v>0</v>
      </c>
      <c r="B874" s="4">
        <v>55</v>
      </c>
      <c r="C874" s="4">
        <v>1</v>
      </c>
      <c r="D874" s="4">
        <v>0</v>
      </c>
      <c r="E874" s="4">
        <v>0</v>
      </c>
      <c r="F874" s="4">
        <v>0</v>
      </c>
      <c r="G874" s="4">
        <v>0</v>
      </c>
      <c r="H874" s="4">
        <v>0</v>
      </c>
      <c r="I874" s="4">
        <v>273</v>
      </c>
      <c r="J874" s="4">
        <v>134</v>
      </c>
      <c r="K874" s="4">
        <v>92</v>
      </c>
      <c r="L874" s="4">
        <v>32.17</v>
      </c>
      <c r="M874" s="4">
        <v>75</v>
      </c>
      <c r="N874" s="4">
        <v>67</v>
      </c>
      <c r="O874" s="4">
        <v>0</v>
      </c>
      <c r="P874" s="5">
        <f>$AI$9+SUMPRODUCT($A874*$AI$10+$B874*$AI$11+$C874*$AI$12+$D874*$AI$13+$E874*$AI$14+$F874*$AI$15+$G874*$AI$16+$H874*$AI$17+$I874*$AI$18+$J874*$AI$19+$K874*$AI$20+$L874*$AI$21+$M874*$AI$22+$N874*$AI$24)</f>
        <v>-2.1168148087000009</v>
      </c>
      <c r="Q874" s="4">
        <f t="shared" si="308"/>
        <v>0.12041456174436488</v>
      </c>
      <c r="R874" s="4">
        <f t="shared" si="309"/>
        <v>0.24082912348872976</v>
      </c>
      <c r="S874" s="4">
        <f t="shared" si="310"/>
        <v>0.75917087651127024</v>
      </c>
      <c r="T874" s="4">
        <f t="shared" si="311"/>
        <v>-0.11966046076655408</v>
      </c>
      <c r="U874" s="4">
        <f>IF($R874&gt;$X$15,1,0)</f>
        <v>0</v>
      </c>
      <c r="V874" s="4"/>
      <c r="W874" s="4"/>
      <c r="X874" s="4"/>
      <c r="Y874" s="4"/>
      <c r="Z874" s="4"/>
      <c r="AA874" s="4"/>
      <c r="AB874" s="4"/>
      <c r="AC874" s="4"/>
      <c r="AD874" s="4"/>
      <c r="AE874" s="4"/>
      <c r="AF874" s="4"/>
      <c r="AG874" s="4"/>
      <c r="AH874" s="4"/>
      <c r="AI874" s="4"/>
      <c r="AJ874" s="4"/>
    </row>
    <row r="875" spans="1:36" ht="15.75" customHeight="1">
      <c r="A875" s="4">
        <v>0</v>
      </c>
      <c r="B875" s="4">
        <v>58</v>
      </c>
      <c r="C875" s="4">
        <v>2</v>
      </c>
      <c r="D875" s="4">
        <v>1</v>
      </c>
      <c r="E875" s="4">
        <v>30</v>
      </c>
      <c r="F875" s="4">
        <v>0</v>
      </c>
      <c r="G875" s="4">
        <v>0</v>
      </c>
      <c r="H875" s="4">
        <v>0</v>
      </c>
      <c r="I875" s="4">
        <v>234</v>
      </c>
      <c r="J875" s="4">
        <v>113</v>
      </c>
      <c r="K875" s="4">
        <v>77</v>
      </c>
      <c r="L875" s="4">
        <v>20.68</v>
      </c>
      <c r="M875" s="4">
        <v>72</v>
      </c>
      <c r="N875" s="4">
        <v>67</v>
      </c>
      <c r="O875" s="4">
        <v>0</v>
      </c>
      <c r="P875" s="5">
        <f>$AI$9+SUMPRODUCT($A875*$AI$10+$B875*$AI$11+$C875*$AI$12+$D875*$AI$13+$E875*$AI$14+$F875*$AI$15+$G875*$AI$16+$H875*$AI$17+$I875*$AI$18+$J875*$AI$19+$K875*$AI$20+$L875*$AI$21+$M875*$AI$22+$N875*$AI$24)</f>
        <v>-1.7846829048000004</v>
      </c>
      <c r="Q875" s="4">
        <f t="shared" si="308"/>
        <v>0.16785027707963887</v>
      </c>
      <c r="R875" s="4">
        <f t="shared" si="309"/>
        <v>0.33570055415927774</v>
      </c>
      <c r="S875" s="4">
        <f t="shared" si="310"/>
        <v>0.66429944584072231</v>
      </c>
      <c r="T875" s="4">
        <f t="shared" si="311"/>
        <v>-0.17763610984720074</v>
      </c>
      <c r="U875" s="4">
        <f>IF($R875&gt;$X$15,1,0)</f>
        <v>0</v>
      </c>
      <c r="V875" s="4"/>
      <c r="W875" s="4"/>
      <c r="X875" s="4"/>
      <c r="Y875" s="4"/>
      <c r="Z875" s="4"/>
      <c r="AA875" s="4"/>
      <c r="AB875" s="4"/>
      <c r="AC875" s="4"/>
      <c r="AD875" s="4"/>
      <c r="AE875" s="4"/>
      <c r="AF875" s="4"/>
      <c r="AG875" s="4"/>
      <c r="AH875" s="4"/>
      <c r="AI875" s="4"/>
      <c r="AJ875" s="4"/>
    </row>
    <row r="876" spans="1:36" ht="15.75" customHeight="1">
      <c r="A876" s="4">
        <v>1</v>
      </c>
      <c r="B876" s="4">
        <v>56</v>
      </c>
      <c r="C876" s="4">
        <v>2</v>
      </c>
      <c r="D876" s="4">
        <v>1</v>
      </c>
      <c r="E876" s="4">
        <v>30</v>
      </c>
      <c r="F876" s="4">
        <v>0</v>
      </c>
      <c r="G876" s="4">
        <v>0</v>
      </c>
      <c r="H876" s="4">
        <v>0</v>
      </c>
      <c r="I876" s="4">
        <v>197</v>
      </c>
      <c r="J876" s="4">
        <v>113.5</v>
      </c>
      <c r="K876" s="4">
        <v>74</v>
      </c>
      <c r="L876" s="4">
        <v>21.03</v>
      </c>
      <c r="M876" s="4">
        <v>90</v>
      </c>
      <c r="N876" s="4">
        <v>81</v>
      </c>
      <c r="O876" s="4">
        <v>1</v>
      </c>
      <c r="P876" s="5">
        <f>$AI$9+SUMPRODUCT($A876*$AI$10+$B876*$AI$11+$C876*$AI$12+$D876*$AI$13+$E876*$AI$14+$F876*$AI$15+$G876*$AI$16+$H876*$AI$17+$I876*$AI$18+$J876*$AI$19+$K876*$AI$20+$L876*$AI$21+$M876*$AI$22+$N876*$AI$24)</f>
        <v>-1.375926283300001</v>
      </c>
      <c r="Q876" s="4">
        <f t="shared" si="308"/>
        <v>0.25260550314437213</v>
      </c>
      <c r="R876" s="4">
        <f t="shared" si="309"/>
        <v>0.50521100628874427</v>
      </c>
      <c r="S876" s="4">
        <f t="shared" si="310"/>
        <v>0.50521100628874427</v>
      </c>
      <c r="T876" s="4">
        <f t="shared" si="311"/>
        <v>-0.29652719667885968</v>
      </c>
      <c r="U876" s="4">
        <f>IF($R876&gt;$X$15,1,0)</f>
        <v>1</v>
      </c>
      <c r="V876" s="4"/>
      <c r="W876" s="4"/>
      <c r="X876" s="4"/>
      <c r="Y876" s="4"/>
      <c r="Z876" s="4"/>
      <c r="AA876" s="4"/>
      <c r="AB876" s="4"/>
      <c r="AC876" s="4"/>
      <c r="AD876" s="4"/>
      <c r="AE876" s="4"/>
      <c r="AF876" s="4"/>
      <c r="AG876" s="4"/>
      <c r="AH876" s="4"/>
      <c r="AI876" s="4"/>
      <c r="AJ876" s="4"/>
    </row>
    <row r="877" spans="1:36" ht="15.75" customHeight="1">
      <c r="A877" s="4">
        <v>0</v>
      </c>
      <c r="B877" s="4">
        <v>40</v>
      </c>
      <c r="C877" s="4">
        <v>2</v>
      </c>
      <c r="D877" s="4">
        <v>1</v>
      </c>
      <c r="E877" s="4">
        <v>30</v>
      </c>
      <c r="F877" s="4">
        <v>0</v>
      </c>
      <c r="G877" s="4">
        <v>0</v>
      </c>
      <c r="H877" s="4">
        <v>0</v>
      </c>
      <c r="I877" s="4">
        <v>202</v>
      </c>
      <c r="J877" s="4">
        <v>104</v>
      </c>
      <c r="K877" s="4">
        <v>76</v>
      </c>
      <c r="L877" s="4">
        <v>19.93</v>
      </c>
      <c r="M877" s="4">
        <v>70</v>
      </c>
      <c r="N877" s="4">
        <v>62</v>
      </c>
      <c r="O877" s="4">
        <v>1</v>
      </c>
      <c r="P877" s="5">
        <f>$AI$9+SUMPRODUCT($A877*$AI$10+$B877*$AI$11+$C877*$AI$12+$D877*$AI$13+$E877*$AI$14+$F877*$AI$15+$G877*$AI$16+$H877*$AI$17+$I877*$AI$18+$J877*$AI$19+$K877*$AI$20+$L877*$AI$21+$M877*$AI$22+$N877*$AI$24)</f>
        <v>-3.1711682423000012</v>
      </c>
      <c r="Q877" s="4">
        <f t="shared" si="308"/>
        <v>4.1954556175510659E-2</v>
      </c>
      <c r="R877" s="4">
        <f t="shared" si="309"/>
        <v>8.3909112351021317E-2</v>
      </c>
      <c r="S877" s="4">
        <f t="shared" si="310"/>
        <v>8.3909112351021317E-2</v>
      </c>
      <c r="T877" s="4">
        <f t="shared" si="311"/>
        <v>-1.0761908731537435</v>
      </c>
      <c r="U877" s="4">
        <f>IF($R877&gt;$X$15,1,0)</f>
        <v>0</v>
      </c>
      <c r="V877" s="4"/>
      <c r="W877" s="4"/>
      <c r="X877" s="4"/>
      <c r="Y877" s="4"/>
      <c r="Z877" s="4"/>
      <c r="AA877" s="4"/>
      <c r="AB877" s="4"/>
      <c r="AC877" s="4"/>
      <c r="AD877" s="4"/>
      <c r="AE877" s="4"/>
      <c r="AF877" s="4"/>
      <c r="AG877" s="4"/>
      <c r="AH877" s="4"/>
      <c r="AI877" s="4"/>
      <c r="AJ877" s="4"/>
    </row>
    <row r="878" spans="1:36" ht="15.75" customHeight="1">
      <c r="A878" s="4">
        <v>1</v>
      </c>
      <c r="B878" s="4">
        <v>42</v>
      </c>
      <c r="C878" s="4">
        <v>1</v>
      </c>
      <c r="D878" s="4">
        <v>0</v>
      </c>
      <c r="E878" s="4">
        <v>0</v>
      </c>
      <c r="F878" s="4">
        <v>0</v>
      </c>
      <c r="G878" s="4">
        <v>0</v>
      </c>
      <c r="H878" s="4">
        <v>0</v>
      </c>
      <c r="I878" s="4">
        <v>163</v>
      </c>
      <c r="J878" s="4">
        <v>135</v>
      </c>
      <c r="K878" s="4">
        <v>82</v>
      </c>
      <c r="L878" s="4">
        <v>25.75</v>
      </c>
      <c r="M878" s="4">
        <v>65</v>
      </c>
      <c r="N878" s="4">
        <v>77</v>
      </c>
      <c r="O878" s="4">
        <v>0</v>
      </c>
      <c r="P878" s="5">
        <f>$AI$9+SUMPRODUCT($A878*$AI$10+$B878*$AI$11+$C878*$AI$12+$D878*$AI$13+$E878*$AI$14+$F878*$AI$15+$G878*$AI$16+$H878*$AI$17+$I878*$AI$18+$J878*$AI$19+$K878*$AI$20+$L878*$AI$21+$M878*$AI$22+$N878*$AI$24)</f>
        <v>-2.5229305625000009</v>
      </c>
      <c r="Q878" s="4">
        <f t="shared" si="308"/>
        <v>8.0224160007429227E-2</v>
      </c>
      <c r="R878" s="4">
        <f t="shared" si="309"/>
        <v>0.16044832001485845</v>
      </c>
      <c r="S878" s="4">
        <f t="shared" si="310"/>
        <v>0.83955167998514157</v>
      </c>
      <c r="T878" s="4">
        <f t="shared" si="311"/>
        <v>-7.5952564991615859E-2</v>
      </c>
      <c r="U878" s="4">
        <f>IF($R878&gt;$X$15,1,0)</f>
        <v>0</v>
      </c>
      <c r="V878" s="4"/>
      <c r="W878" s="4"/>
      <c r="X878" s="4"/>
      <c r="Y878" s="4"/>
      <c r="Z878" s="4"/>
      <c r="AA878" s="4"/>
      <c r="AB878" s="4"/>
      <c r="AC878" s="4"/>
      <c r="AD878" s="4"/>
      <c r="AE878" s="4"/>
      <c r="AF878" s="4"/>
      <c r="AG878" s="4"/>
      <c r="AH878" s="4"/>
      <c r="AI878" s="4"/>
      <c r="AJ878" s="4"/>
    </row>
    <row r="879" spans="1:36" ht="15.75" customHeight="1">
      <c r="A879" s="4">
        <v>1</v>
      </c>
      <c r="B879" s="4">
        <v>48</v>
      </c>
      <c r="C879" s="4">
        <v>2</v>
      </c>
      <c r="D879" s="4">
        <v>0</v>
      </c>
      <c r="E879" s="4">
        <v>0</v>
      </c>
      <c r="F879" s="4">
        <v>0</v>
      </c>
      <c r="G879" s="4">
        <v>0</v>
      </c>
      <c r="H879" s="4">
        <v>0</v>
      </c>
      <c r="I879" s="4">
        <v>247</v>
      </c>
      <c r="J879" s="4">
        <v>131</v>
      </c>
      <c r="K879" s="4">
        <v>79</v>
      </c>
      <c r="L879" s="4">
        <v>22.12</v>
      </c>
      <c r="M879" s="4">
        <v>78</v>
      </c>
      <c r="N879" s="4">
        <v>83</v>
      </c>
      <c r="O879" s="4">
        <v>0</v>
      </c>
      <c r="P879" s="5">
        <f>$AI$9+SUMPRODUCT($A879*$AI$10+$B879*$AI$11+$C879*$AI$12+$D879*$AI$13+$E879*$AI$14+$F879*$AI$15+$G879*$AI$16+$H879*$AI$17+$I879*$AI$18+$J879*$AI$19+$K879*$AI$20+$L879*$AI$21+$M879*$AI$22+$N879*$AI$24)</f>
        <v>-2.066157393200001</v>
      </c>
      <c r="Q879" s="4">
        <f t="shared" si="308"/>
        <v>0.12667159684838811</v>
      </c>
      <c r="R879" s="4">
        <f t="shared" si="309"/>
        <v>0.25334319369677621</v>
      </c>
      <c r="S879" s="4">
        <f t="shared" si="310"/>
        <v>0.74665680630322373</v>
      </c>
      <c r="T879" s="4">
        <f t="shared" si="311"/>
        <v>-0.12687897164850245</v>
      </c>
      <c r="U879" s="4">
        <f>IF($R879&gt;$X$15,1,0)</f>
        <v>0</v>
      </c>
      <c r="V879" s="4"/>
      <c r="W879" s="4"/>
      <c r="X879" s="4"/>
      <c r="Y879" s="4"/>
      <c r="Z879" s="4"/>
      <c r="AA879" s="4"/>
      <c r="AB879" s="4"/>
      <c r="AC879" s="4"/>
      <c r="AD879" s="4"/>
      <c r="AE879" s="4"/>
      <c r="AF879" s="4"/>
      <c r="AG879" s="4"/>
      <c r="AH879" s="4"/>
      <c r="AI879" s="4"/>
      <c r="AJ879" s="4"/>
    </row>
    <row r="880" spans="1:36" ht="15.75" hidden="1" customHeight="1">
      <c r="A880" s="4">
        <v>0</v>
      </c>
      <c r="B880" s="4">
        <v>58</v>
      </c>
      <c r="C880" s="4">
        <v>2</v>
      </c>
      <c r="D880" s="4">
        <v>1</v>
      </c>
      <c r="E880" s="4">
        <v>3</v>
      </c>
      <c r="F880" s="4">
        <v>0</v>
      </c>
      <c r="G880" s="4">
        <v>0</v>
      </c>
      <c r="H880" s="4">
        <v>0</v>
      </c>
      <c r="I880" s="3" t="s">
        <v>56</v>
      </c>
      <c r="J880" s="4">
        <v>120</v>
      </c>
      <c r="K880" s="4">
        <v>80</v>
      </c>
      <c r="L880" s="4">
        <v>29.25</v>
      </c>
      <c r="M880" s="4">
        <v>78</v>
      </c>
      <c r="N880" s="4">
        <v>75</v>
      </c>
      <c r="O880" s="4">
        <v>0</v>
      </c>
      <c r="P880" s="4"/>
      <c r="Q880" s="4"/>
      <c r="R880" s="4"/>
      <c r="S880" s="4"/>
      <c r="T880" s="4"/>
      <c r="U880" s="4"/>
      <c r="V880" s="4"/>
      <c r="W880" s="4"/>
      <c r="X880" s="4"/>
      <c r="Y880" s="4"/>
      <c r="Z880" s="4"/>
      <c r="AA880" s="4"/>
      <c r="AB880" s="4"/>
      <c r="AC880" s="4"/>
      <c r="AD880" s="4"/>
      <c r="AE880" s="4"/>
      <c r="AF880" s="4"/>
      <c r="AG880" s="4"/>
      <c r="AH880" s="4"/>
      <c r="AI880" s="4"/>
      <c r="AJ880" s="4"/>
    </row>
    <row r="881" spans="1:36" ht="15.75" hidden="1" customHeight="1">
      <c r="A881" s="4">
        <v>0</v>
      </c>
      <c r="B881" s="4">
        <v>38</v>
      </c>
      <c r="C881" s="4">
        <v>3</v>
      </c>
      <c r="D881" s="4">
        <v>1</v>
      </c>
      <c r="E881" s="4">
        <v>15</v>
      </c>
      <c r="F881" s="4">
        <v>0</v>
      </c>
      <c r="G881" s="4">
        <v>0</v>
      </c>
      <c r="H881" s="4">
        <v>0</v>
      </c>
      <c r="I881" s="4">
        <v>215</v>
      </c>
      <c r="J881" s="4">
        <v>129.5</v>
      </c>
      <c r="K881" s="4">
        <v>85.5</v>
      </c>
      <c r="L881" s="4">
        <v>24.24</v>
      </c>
      <c r="M881" s="4">
        <v>75</v>
      </c>
      <c r="N881" s="3" t="s">
        <v>56</v>
      </c>
      <c r="O881" s="4">
        <v>0</v>
      </c>
      <c r="P881" s="4"/>
      <c r="Q881" s="4"/>
      <c r="R881" s="4"/>
      <c r="S881" s="4"/>
      <c r="T881" s="4"/>
      <c r="U881" s="4"/>
      <c r="V881" s="4"/>
      <c r="W881" s="4"/>
      <c r="X881" s="4"/>
      <c r="Y881" s="4"/>
      <c r="Z881" s="4"/>
      <c r="AA881" s="4"/>
      <c r="AB881" s="4"/>
      <c r="AC881" s="4"/>
      <c r="AD881" s="4"/>
      <c r="AE881" s="4"/>
      <c r="AF881" s="4"/>
      <c r="AG881" s="4"/>
      <c r="AH881" s="4"/>
      <c r="AI881" s="4"/>
      <c r="AJ881" s="4"/>
    </row>
    <row r="882" spans="1:36" ht="15.75" customHeight="1">
      <c r="A882" s="4">
        <v>1</v>
      </c>
      <c r="B882" s="4">
        <v>65</v>
      </c>
      <c r="C882" s="4">
        <v>1</v>
      </c>
      <c r="D882" s="4">
        <v>0</v>
      </c>
      <c r="E882" s="4">
        <v>0</v>
      </c>
      <c r="F882" s="4">
        <v>0</v>
      </c>
      <c r="G882" s="4">
        <v>0</v>
      </c>
      <c r="H882" s="4">
        <v>0</v>
      </c>
      <c r="I882" s="4">
        <v>251</v>
      </c>
      <c r="J882" s="4">
        <v>127.5</v>
      </c>
      <c r="K882" s="4">
        <v>75</v>
      </c>
      <c r="L882" s="4">
        <v>26.46</v>
      </c>
      <c r="M882" s="4">
        <v>60</v>
      </c>
      <c r="N882" s="4">
        <v>74</v>
      </c>
      <c r="O882" s="4">
        <v>0</v>
      </c>
      <c r="P882" s="5">
        <f>$AI$9+SUMPRODUCT($A882*$AI$10+$B882*$AI$11+$C882*$AI$12+$D882*$AI$13+$E882*$AI$14+$F882*$AI$15+$G882*$AI$16+$H882*$AI$17+$I882*$AI$18+$J882*$AI$19+$K882*$AI$20+$L882*$AI$21+$M882*$AI$22+$N882*$AI$24)</f>
        <v>-0.94571944060000135</v>
      </c>
      <c r="Q882" s="4">
        <f t="shared" ref="Q882:Q891" si="312">EXP($P882)</f>
        <v>0.38840003960319475</v>
      </c>
      <c r="R882" s="4">
        <f t="shared" ref="R882:R891" si="313">Q882/1+Q882</f>
        <v>0.77680007920638949</v>
      </c>
      <c r="S882" s="4">
        <f t="shared" ref="S882:S891" si="314">IF(O882=1,R882,1-R882)</f>
        <v>0.22319992079361051</v>
      </c>
      <c r="T882" s="4">
        <f t="shared" ref="T882:T891" si="315">LOG($S882)</f>
        <v>-0.65130596385141226</v>
      </c>
      <c r="U882" s="4">
        <f>IF($R882&gt;$X$15,1,0)</f>
        <v>1</v>
      </c>
      <c r="V882" s="4"/>
      <c r="W882" s="4"/>
      <c r="X882" s="4"/>
      <c r="Y882" s="4"/>
      <c r="Z882" s="4"/>
      <c r="AA882" s="4"/>
      <c r="AB882" s="4"/>
      <c r="AC882" s="4"/>
      <c r="AD882" s="4"/>
      <c r="AE882" s="4"/>
      <c r="AF882" s="4"/>
      <c r="AG882" s="4"/>
      <c r="AH882" s="4"/>
      <c r="AI882" s="4"/>
      <c r="AJ882" s="4"/>
    </row>
    <row r="883" spans="1:36" ht="15.75" customHeight="1">
      <c r="A883" s="4">
        <v>1</v>
      </c>
      <c r="B883" s="4">
        <v>52</v>
      </c>
      <c r="C883" s="4">
        <v>3</v>
      </c>
      <c r="D883" s="4">
        <v>0</v>
      </c>
      <c r="E883" s="4">
        <v>0</v>
      </c>
      <c r="F883" s="4">
        <v>0</v>
      </c>
      <c r="G883" s="4">
        <v>0</v>
      </c>
      <c r="H883" s="4">
        <v>0</v>
      </c>
      <c r="I883" s="4">
        <v>205</v>
      </c>
      <c r="J883" s="4">
        <v>122</v>
      </c>
      <c r="K883" s="4">
        <v>73</v>
      </c>
      <c r="L883" s="4">
        <v>22.73</v>
      </c>
      <c r="M883" s="4">
        <v>70</v>
      </c>
      <c r="N883" s="4">
        <v>85</v>
      </c>
      <c r="O883" s="4">
        <v>0</v>
      </c>
      <c r="P883" s="5">
        <f>$AI$9+SUMPRODUCT($A883*$AI$10+$B883*$AI$11+$C883*$AI$12+$D883*$AI$13+$E883*$AI$14+$F883*$AI$15+$G883*$AI$16+$H883*$AI$17+$I883*$AI$18+$J883*$AI$19+$K883*$AI$20+$L883*$AI$21+$M883*$AI$22+$N883*$AI$24)</f>
        <v>-2.0265387103000005</v>
      </c>
      <c r="Q883" s="4">
        <f t="shared" si="312"/>
        <v>0.13179089907791794</v>
      </c>
      <c r="R883" s="4">
        <f t="shared" si="313"/>
        <v>0.26358179815583588</v>
      </c>
      <c r="S883" s="4">
        <f t="shared" si="314"/>
        <v>0.73641820184416407</v>
      </c>
      <c r="T883" s="4">
        <f t="shared" si="315"/>
        <v>-0.13287548569927257</v>
      </c>
      <c r="U883" s="4">
        <f>IF($R883&gt;$X$15,1,0)</f>
        <v>0</v>
      </c>
      <c r="V883" s="4"/>
      <c r="W883" s="4"/>
      <c r="X883" s="4"/>
      <c r="Y883" s="4"/>
      <c r="Z883" s="4"/>
      <c r="AA883" s="4"/>
      <c r="AB883" s="4"/>
      <c r="AC883" s="4"/>
      <c r="AD883" s="4"/>
      <c r="AE883" s="4"/>
      <c r="AF883" s="4"/>
      <c r="AG883" s="4"/>
      <c r="AH883" s="4"/>
      <c r="AI883" s="4"/>
      <c r="AJ883" s="4"/>
    </row>
    <row r="884" spans="1:36" ht="15.75" customHeight="1">
      <c r="A884" s="4">
        <v>1</v>
      </c>
      <c r="B884" s="4">
        <v>39</v>
      </c>
      <c r="C884" s="4">
        <v>2</v>
      </c>
      <c r="D884" s="4">
        <v>1</v>
      </c>
      <c r="E884" s="4">
        <v>30</v>
      </c>
      <c r="F884" s="4">
        <v>0</v>
      </c>
      <c r="G884" s="4">
        <v>0</v>
      </c>
      <c r="H884" s="4">
        <v>0</v>
      </c>
      <c r="I884" s="4">
        <v>225</v>
      </c>
      <c r="J884" s="4">
        <v>128</v>
      </c>
      <c r="K884" s="4">
        <v>86.5</v>
      </c>
      <c r="L884" s="4">
        <v>25.13</v>
      </c>
      <c r="M884" s="4">
        <v>74</v>
      </c>
      <c r="N884" s="4">
        <v>100</v>
      </c>
      <c r="O884" s="4">
        <v>0</v>
      </c>
      <c r="P884" s="5">
        <f>$AI$9+SUMPRODUCT($A884*$AI$10+$B884*$AI$11+$C884*$AI$12+$D884*$AI$13+$E884*$AI$14+$F884*$AI$15+$G884*$AI$16+$H884*$AI$17+$I884*$AI$18+$J884*$AI$19+$K884*$AI$20+$L884*$AI$21+$M884*$AI$22+$N884*$AI$24)</f>
        <v>-2.0000682243000005</v>
      </c>
      <c r="Q884" s="4">
        <f t="shared" si="312"/>
        <v>0.13532605039660411</v>
      </c>
      <c r="R884" s="4">
        <f t="shared" si="313"/>
        <v>0.27065210079320823</v>
      </c>
      <c r="S884" s="4">
        <f t="shared" si="314"/>
        <v>0.72934789920679177</v>
      </c>
      <c r="T884" s="4">
        <f t="shared" si="315"/>
        <v>-0.1370652636369265</v>
      </c>
      <c r="U884" s="4">
        <f>IF($R884&gt;$X$15,1,0)</f>
        <v>0</v>
      </c>
      <c r="V884" s="4"/>
      <c r="W884" s="4"/>
      <c r="X884" s="4"/>
      <c r="Y884" s="4"/>
      <c r="Z884" s="4"/>
      <c r="AA884" s="4"/>
      <c r="AB884" s="4"/>
      <c r="AC884" s="4"/>
      <c r="AD884" s="4"/>
      <c r="AE884" s="4"/>
      <c r="AF884" s="4"/>
      <c r="AG884" s="4"/>
      <c r="AH884" s="4"/>
      <c r="AI884" s="4"/>
      <c r="AJ884" s="4"/>
    </row>
    <row r="885" spans="1:36" ht="15.75" customHeight="1">
      <c r="A885" s="4">
        <v>0</v>
      </c>
      <c r="B885" s="4">
        <v>55</v>
      </c>
      <c r="C885" s="4">
        <v>1</v>
      </c>
      <c r="D885" s="4">
        <v>0</v>
      </c>
      <c r="E885" s="4">
        <v>0</v>
      </c>
      <c r="F885" s="4">
        <v>0</v>
      </c>
      <c r="G885" s="4">
        <v>0</v>
      </c>
      <c r="H885" s="4">
        <v>0</v>
      </c>
      <c r="I885" s="4">
        <v>250</v>
      </c>
      <c r="J885" s="4">
        <v>127.5</v>
      </c>
      <c r="K885" s="4">
        <v>83.5</v>
      </c>
      <c r="L885" s="4">
        <v>30.61</v>
      </c>
      <c r="M885" s="4">
        <v>72</v>
      </c>
      <c r="N885" s="4">
        <v>73</v>
      </c>
      <c r="O885" s="4">
        <v>0</v>
      </c>
      <c r="P885" s="5">
        <f>$AI$9+SUMPRODUCT($A885*$AI$10+$B885*$AI$11+$C885*$AI$12+$D885*$AI$13+$E885*$AI$14+$F885*$AI$15+$G885*$AI$16+$H885*$AI$17+$I885*$AI$18+$J885*$AI$19+$K885*$AI$20+$L885*$AI$21+$M885*$AI$22+$N885*$AI$24)</f>
        <v>-2.192009327100001</v>
      </c>
      <c r="Q885" s="4">
        <f t="shared" si="312"/>
        <v>0.111692097036227</v>
      </c>
      <c r="R885" s="4">
        <f t="shared" si="313"/>
        <v>0.223384194072454</v>
      </c>
      <c r="S885" s="4">
        <f t="shared" si="314"/>
        <v>0.77661580592754598</v>
      </c>
      <c r="T885" s="4">
        <f t="shared" si="315"/>
        <v>-0.10979377480302731</v>
      </c>
      <c r="U885" s="4">
        <f>IF($R885&gt;$X$15,1,0)</f>
        <v>0</v>
      </c>
      <c r="V885" s="4"/>
      <c r="W885" s="4"/>
      <c r="X885" s="4"/>
      <c r="Y885" s="4"/>
      <c r="Z885" s="4"/>
      <c r="AA885" s="4"/>
      <c r="AB885" s="4"/>
      <c r="AC885" s="4"/>
      <c r="AD885" s="4"/>
      <c r="AE885" s="4"/>
      <c r="AF885" s="4"/>
      <c r="AG885" s="4"/>
      <c r="AH885" s="4"/>
      <c r="AI885" s="4"/>
      <c r="AJ885" s="4"/>
    </row>
    <row r="886" spans="1:36" ht="15.75" customHeight="1">
      <c r="A886" s="4">
        <v>0</v>
      </c>
      <c r="B886" s="4">
        <v>64</v>
      </c>
      <c r="C886" s="4">
        <v>1</v>
      </c>
      <c r="D886" s="4">
        <v>0</v>
      </c>
      <c r="E886" s="4">
        <v>0</v>
      </c>
      <c r="F886" s="4">
        <v>0</v>
      </c>
      <c r="G886" s="4">
        <v>0</v>
      </c>
      <c r="H886" s="4">
        <v>1</v>
      </c>
      <c r="I886" s="4">
        <v>255</v>
      </c>
      <c r="J886" s="4">
        <v>153</v>
      </c>
      <c r="K886" s="4">
        <v>75</v>
      </c>
      <c r="L886" s="4">
        <v>23.39</v>
      </c>
      <c r="M886" s="4">
        <v>60</v>
      </c>
      <c r="N886" s="4">
        <v>74</v>
      </c>
      <c r="O886" s="4">
        <v>1</v>
      </c>
      <c r="P886" s="5">
        <f>$AI$9+SUMPRODUCT($A886*$AI$10+$B886*$AI$11+$C886*$AI$12+$D886*$AI$13+$E886*$AI$14+$F886*$AI$15+$G886*$AI$16+$H886*$AI$17+$I886*$AI$18+$J886*$AI$19+$K886*$AI$20+$L886*$AI$21+$M886*$AI$22+$N886*$AI$24)</f>
        <v>-0.94832457290000249</v>
      </c>
      <c r="Q886" s="4">
        <f t="shared" si="312"/>
        <v>0.38738952295099516</v>
      </c>
      <c r="R886" s="4">
        <f t="shared" si="313"/>
        <v>0.77477904590199032</v>
      </c>
      <c r="S886" s="4">
        <f t="shared" si="314"/>
        <v>0.77477904590199032</v>
      </c>
      <c r="T886" s="4">
        <f t="shared" si="315"/>
        <v>-0.11082213339974797</v>
      </c>
      <c r="U886" s="4">
        <f>IF($R886&gt;$X$15,1,0)</f>
        <v>1</v>
      </c>
      <c r="V886" s="4"/>
      <c r="W886" s="4"/>
      <c r="X886" s="4"/>
      <c r="Y886" s="4"/>
      <c r="Z886" s="4"/>
      <c r="AA886" s="4"/>
      <c r="AB886" s="4"/>
      <c r="AC886" s="4"/>
      <c r="AD886" s="4"/>
      <c r="AE886" s="4"/>
      <c r="AF886" s="4"/>
      <c r="AG886" s="4"/>
      <c r="AH886" s="4"/>
      <c r="AI886" s="4"/>
      <c r="AJ886" s="4"/>
    </row>
    <row r="887" spans="1:36" ht="15.75" customHeight="1">
      <c r="A887" s="4">
        <v>1</v>
      </c>
      <c r="B887" s="4">
        <v>51</v>
      </c>
      <c r="C887" s="4">
        <v>1</v>
      </c>
      <c r="D887" s="4">
        <v>1</v>
      </c>
      <c r="E887" s="4">
        <v>20</v>
      </c>
      <c r="F887" s="4">
        <v>0</v>
      </c>
      <c r="G887" s="4">
        <v>0</v>
      </c>
      <c r="H887" s="4">
        <v>1</v>
      </c>
      <c r="I887" s="4">
        <v>239</v>
      </c>
      <c r="J887" s="4">
        <v>168</v>
      </c>
      <c r="K887" s="4">
        <v>102</v>
      </c>
      <c r="L887" s="4">
        <v>30.38</v>
      </c>
      <c r="M887" s="4">
        <v>82</v>
      </c>
      <c r="N887" s="4">
        <v>68</v>
      </c>
      <c r="O887" s="4">
        <v>1</v>
      </c>
      <c r="P887" s="5">
        <f>$AI$9+SUMPRODUCT($A887*$AI$10+$B887*$AI$11+$C887*$AI$12+$D887*$AI$13+$E887*$AI$14+$F887*$AI$15+$G887*$AI$16+$H887*$AI$17+$I887*$AI$18+$J887*$AI$19+$K887*$AI$20+$L887*$AI$21+$M887*$AI$22+$N887*$AI$24)</f>
        <v>-0.77554035180000014</v>
      </c>
      <c r="Q887" s="4">
        <f t="shared" si="312"/>
        <v>0.46045490612768403</v>
      </c>
      <c r="R887" s="4">
        <f t="shared" si="313"/>
        <v>0.92090981225536805</v>
      </c>
      <c r="S887" s="4">
        <f t="shared" si="314"/>
        <v>0.92090981225536805</v>
      </c>
      <c r="T887" s="4">
        <f t="shared" si="315"/>
        <v>-3.5782899616065525E-2</v>
      </c>
      <c r="U887" s="4">
        <f>IF($R887&gt;$X$15,1,0)</f>
        <v>1</v>
      </c>
      <c r="V887" s="4"/>
      <c r="W887" s="4"/>
      <c r="X887" s="4"/>
      <c r="Y887" s="4"/>
      <c r="Z887" s="4"/>
      <c r="AA887" s="4"/>
      <c r="AB887" s="4"/>
      <c r="AC887" s="4"/>
      <c r="AD887" s="4"/>
      <c r="AE887" s="4"/>
      <c r="AF887" s="4"/>
      <c r="AG887" s="4"/>
      <c r="AH887" s="4"/>
      <c r="AI887" s="4"/>
      <c r="AJ887" s="4"/>
    </row>
    <row r="888" spans="1:36" ht="15.75" customHeight="1">
      <c r="A888" s="4">
        <v>1</v>
      </c>
      <c r="B888" s="4">
        <v>49</v>
      </c>
      <c r="C888" s="4">
        <v>4</v>
      </c>
      <c r="D888" s="4">
        <v>0</v>
      </c>
      <c r="E888" s="4">
        <v>0</v>
      </c>
      <c r="F888" s="4">
        <v>0</v>
      </c>
      <c r="G888" s="4">
        <v>0</v>
      </c>
      <c r="H888" s="4">
        <v>0</v>
      </c>
      <c r="I888" s="4">
        <v>264</v>
      </c>
      <c r="J888" s="4">
        <v>127.5</v>
      </c>
      <c r="K888" s="4">
        <v>81</v>
      </c>
      <c r="L888" s="4">
        <v>25.16</v>
      </c>
      <c r="M888" s="4">
        <v>76</v>
      </c>
      <c r="N888" s="4">
        <v>70</v>
      </c>
      <c r="O888" s="4">
        <v>0</v>
      </c>
      <c r="P888" s="5">
        <f>$AI$9+SUMPRODUCT($A888*$AI$10+$B888*$AI$11+$C888*$AI$12+$D888*$AI$13+$E888*$AI$14+$F888*$AI$15+$G888*$AI$16+$H888*$AI$17+$I888*$AI$18+$J888*$AI$19+$K888*$AI$20+$L888*$AI$21+$M888*$AI$22+$N888*$AI$24)</f>
        <v>-2.1886092476000005</v>
      </c>
      <c r="Q888" s="4">
        <f t="shared" si="312"/>
        <v>0.11207250538851493</v>
      </c>
      <c r="R888" s="4">
        <f t="shared" si="313"/>
        <v>0.22414501077702986</v>
      </c>
      <c r="S888" s="4">
        <f t="shared" si="314"/>
        <v>0.77585498922297014</v>
      </c>
      <c r="T888" s="4">
        <f t="shared" si="315"/>
        <v>-0.11021944274347567</v>
      </c>
      <c r="U888" s="4">
        <f>IF($R888&gt;$X$15,1,0)</f>
        <v>0</v>
      </c>
      <c r="V888" s="4"/>
      <c r="W888" s="4"/>
      <c r="X888" s="4"/>
      <c r="Y888" s="4"/>
      <c r="Z888" s="4"/>
      <c r="AA888" s="4"/>
      <c r="AB888" s="4"/>
      <c r="AC888" s="4"/>
      <c r="AD888" s="4"/>
      <c r="AE888" s="4"/>
      <c r="AF888" s="4"/>
      <c r="AG888" s="4"/>
      <c r="AH888" s="4"/>
      <c r="AI888" s="4"/>
      <c r="AJ888" s="4"/>
    </row>
    <row r="889" spans="1:36" ht="15.75" customHeight="1">
      <c r="A889" s="4">
        <v>1</v>
      </c>
      <c r="B889" s="4">
        <v>53</v>
      </c>
      <c r="C889" s="4">
        <v>4</v>
      </c>
      <c r="D889" s="4">
        <v>1</v>
      </c>
      <c r="E889" s="4">
        <v>5</v>
      </c>
      <c r="F889" s="4">
        <v>0</v>
      </c>
      <c r="G889" s="4">
        <v>0</v>
      </c>
      <c r="H889" s="4">
        <v>1</v>
      </c>
      <c r="I889" s="4">
        <v>232</v>
      </c>
      <c r="J889" s="4">
        <v>134</v>
      </c>
      <c r="K889" s="4">
        <v>91</v>
      </c>
      <c r="L889" s="4">
        <v>25.13</v>
      </c>
      <c r="M889" s="4">
        <v>54</v>
      </c>
      <c r="N889" s="4">
        <v>75</v>
      </c>
      <c r="O889" s="4">
        <v>0</v>
      </c>
      <c r="P889" s="5">
        <f>$AI$9+SUMPRODUCT($A889*$AI$10+$B889*$AI$11+$C889*$AI$12+$D889*$AI$13+$E889*$AI$14+$F889*$AI$15+$G889*$AI$16+$H889*$AI$17+$I889*$AI$18+$J889*$AI$19+$K889*$AI$20+$L889*$AI$21+$M889*$AI$22+$N889*$AI$24)</f>
        <v>-1.4474662043000022</v>
      </c>
      <c r="Q889" s="4">
        <f t="shared" si="312"/>
        <v>0.23516539490226504</v>
      </c>
      <c r="R889" s="4">
        <f t="shared" si="313"/>
        <v>0.47033078980453008</v>
      </c>
      <c r="S889" s="4">
        <f t="shared" si="314"/>
        <v>0.52966921019546986</v>
      </c>
      <c r="T889" s="4">
        <f t="shared" si="315"/>
        <v>-0.27599527197822721</v>
      </c>
      <c r="U889" s="4">
        <f>IF($R889&gt;$X$15,1,0)</f>
        <v>1</v>
      </c>
      <c r="V889" s="4"/>
      <c r="W889" s="4"/>
      <c r="X889" s="4"/>
      <c r="Y889" s="4"/>
      <c r="Z889" s="4"/>
      <c r="AA889" s="4"/>
      <c r="AB889" s="4"/>
      <c r="AC889" s="4"/>
      <c r="AD889" s="4"/>
      <c r="AE889" s="4"/>
      <c r="AF889" s="4"/>
      <c r="AG889" s="4"/>
      <c r="AH889" s="4"/>
      <c r="AI889" s="4"/>
      <c r="AJ889" s="4"/>
    </row>
    <row r="890" spans="1:36" ht="15.75" customHeight="1">
      <c r="A890" s="4">
        <v>0</v>
      </c>
      <c r="B890" s="4">
        <v>47</v>
      </c>
      <c r="C890" s="4">
        <v>1</v>
      </c>
      <c r="D890" s="4">
        <v>0</v>
      </c>
      <c r="E890" s="4">
        <v>0</v>
      </c>
      <c r="F890" s="4">
        <v>0</v>
      </c>
      <c r="G890" s="4">
        <v>0</v>
      </c>
      <c r="H890" s="4">
        <v>0</v>
      </c>
      <c r="I890" s="4">
        <v>232</v>
      </c>
      <c r="J890" s="4">
        <v>113.5</v>
      </c>
      <c r="K890" s="4">
        <v>73</v>
      </c>
      <c r="L890" s="4">
        <v>28.78</v>
      </c>
      <c r="M890" s="4">
        <v>75</v>
      </c>
      <c r="N890" s="4">
        <v>77</v>
      </c>
      <c r="O890" s="4">
        <v>0</v>
      </c>
      <c r="P890" s="5">
        <f>$AI$9+SUMPRODUCT($A890*$AI$10+$B890*$AI$11+$C890*$AI$12+$D890*$AI$13+$E890*$AI$14+$F890*$AI$15+$G890*$AI$16+$H890*$AI$17+$I890*$AI$18+$J890*$AI$19+$K890*$AI$20+$L890*$AI$21+$M890*$AI$22+$N890*$AI$24)</f>
        <v>-2.906496315800001</v>
      </c>
      <c r="Q890" s="4">
        <f t="shared" si="312"/>
        <v>5.4666930380726668E-2</v>
      </c>
      <c r="R890" s="4">
        <f t="shared" si="313"/>
        <v>0.10933386076145334</v>
      </c>
      <c r="S890" s="4">
        <f t="shared" si="314"/>
        <v>0.89066613923854665</v>
      </c>
      <c r="T890" s="4">
        <f t="shared" si="315"/>
        <v>-5.0285058093388596E-2</v>
      </c>
      <c r="U890" s="4">
        <f>IF($R890&gt;$X$15,1,0)</f>
        <v>0</v>
      </c>
      <c r="V890" s="4"/>
      <c r="W890" s="4"/>
      <c r="X890" s="4"/>
      <c r="Y890" s="4"/>
      <c r="Z890" s="4"/>
      <c r="AA890" s="4"/>
      <c r="AB890" s="4"/>
      <c r="AC890" s="4"/>
      <c r="AD890" s="4"/>
      <c r="AE890" s="4"/>
      <c r="AF890" s="4"/>
      <c r="AG890" s="4"/>
      <c r="AH890" s="4"/>
      <c r="AI890" s="4"/>
      <c r="AJ890" s="4"/>
    </row>
    <row r="891" spans="1:36" ht="15.75" customHeight="1">
      <c r="A891" s="4">
        <v>1</v>
      </c>
      <c r="B891" s="4">
        <v>52</v>
      </c>
      <c r="C891" s="4">
        <v>4</v>
      </c>
      <c r="D891" s="4">
        <v>1</v>
      </c>
      <c r="E891" s="4">
        <v>20</v>
      </c>
      <c r="F891" s="4">
        <v>0</v>
      </c>
      <c r="G891" s="4">
        <v>0</v>
      </c>
      <c r="H891" s="4">
        <v>1</v>
      </c>
      <c r="I891" s="4">
        <v>225</v>
      </c>
      <c r="J891" s="4">
        <v>156</v>
      </c>
      <c r="K891" s="4">
        <v>98</v>
      </c>
      <c r="L891" s="4">
        <v>30.93</v>
      </c>
      <c r="M891" s="4">
        <v>80</v>
      </c>
      <c r="N891" s="4">
        <v>100</v>
      </c>
      <c r="O891" s="4">
        <v>1</v>
      </c>
      <c r="P891" s="5">
        <f>$AI$9+SUMPRODUCT($A891*$AI$10+$B891*$AI$11+$C891*$AI$12+$D891*$AI$13+$E891*$AI$14+$F891*$AI$15+$G891*$AI$16+$H891*$AI$17+$I891*$AI$18+$J891*$AI$19+$K891*$AI$20+$L891*$AI$21+$M891*$AI$22+$N891*$AI$24)</f>
        <v>-0.81152406230000018</v>
      </c>
      <c r="Q891" s="4">
        <f t="shared" si="312"/>
        <v>0.44418059120356251</v>
      </c>
      <c r="R891" s="4">
        <f t="shared" si="313"/>
        <v>0.88836118240712503</v>
      </c>
      <c r="S891" s="4">
        <f t="shared" si="314"/>
        <v>0.88836118240712503</v>
      </c>
      <c r="T891" s="4">
        <f t="shared" si="315"/>
        <v>-5.1410426524619655E-2</v>
      </c>
      <c r="U891" s="4">
        <f>IF($R891&gt;$X$15,1,0)</f>
        <v>1</v>
      </c>
      <c r="V891" s="4"/>
      <c r="W891" s="4"/>
      <c r="X891" s="4"/>
      <c r="Y891" s="4"/>
      <c r="Z891" s="4"/>
      <c r="AA891" s="4"/>
      <c r="AB891" s="4"/>
      <c r="AC891" s="4"/>
      <c r="AD891" s="4"/>
      <c r="AE891" s="4"/>
      <c r="AF891" s="4"/>
      <c r="AG891" s="4"/>
      <c r="AH891" s="4"/>
      <c r="AI891" s="4"/>
      <c r="AJ891" s="4"/>
    </row>
    <row r="892" spans="1:36" ht="15.75" hidden="1" customHeight="1">
      <c r="A892" s="4">
        <v>0</v>
      </c>
      <c r="B892" s="4">
        <v>62</v>
      </c>
      <c r="C892" s="4">
        <v>1</v>
      </c>
      <c r="D892" s="4">
        <v>0</v>
      </c>
      <c r="E892" s="4">
        <v>0</v>
      </c>
      <c r="F892" s="4">
        <v>0</v>
      </c>
      <c r="G892" s="4">
        <v>0</v>
      </c>
      <c r="H892" s="4">
        <v>1</v>
      </c>
      <c r="I892" s="4">
        <v>174</v>
      </c>
      <c r="J892" s="4">
        <v>166</v>
      </c>
      <c r="K892" s="4">
        <v>89</v>
      </c>
      <c r="L892" s="4">
        <v>31.44</v>
      </c>
      <c r="M892" s="4">
        <v>83</v>
      </c>
      <c r="N892" s="3" t="s">
        <v>56</v>
      </c>
      <c r="O892" s="4">
        <v>1</v>
      </c>
      <c r="P892" s="4"/>
      <c r="Q892" s="4"/>
      <c r="R892" s="4"/>
      <c r="S892" s="4"/>
      <c r="T892" s="4"/>
      <c r="U892" s="4"/>
      <c r="V892" s="4"/>
      <c r="W892" s="4"/>
      <c r="X892" s="4"/>
      <c r="Y892" s="4"/>
      <c r="Z892" s="4"/>
      <c r="AA892" s="4"/>
      <c r="AB892" s="4"/>
      <c r="AC892" s="4"/>
      <c r="AD892" s="4"/>
      <c r="AE892" s="4"/>
      <c r="AF892" s="4"/>
      <c r="AG892" s="4"/>
      <c r="AH892" s="4"/>
      <c r="AI892" s="4"/>
      <c r="AJ892" s="4"/>
    </row>
    <row r="893" spans="1:36" ht="15.75" customHeight="1">
      <c r="A893" s="4">
        <v>0</v>
      </c>
      <c r="B893" s="4">
        <v>50</v>
      </c>
      <c r="C893" s="4">
        <v>1</v>
      </c>
      <c r="D893" s="4">
        <v>1</v>
      </c>
      <c r="E893" s="4">
        <v>20</v>
      </c>
      <c r="F893" s="4">
        <v>0</v>
      </c>
      <c r="G893" s="4">
        <v>0</v>
      </c>
      <c r="H893" s="4">
        <v>0</v>
      </c>
      <c r="I893" s="4">
        <v>221</v>
      </c>
      <c r="J893" s="4">
        <v>112</v>
      </c>
      <c r="K893" s="4">
        <v>69</v>
      </c>
      <c r="L893" s="4">
        <v>24.07</v>
      </c>
      <c r="M893" s="4">
        <v>80</v>
      </c>
      <c r="N893" s="4">
        <v>79</v>
      </c>
      <c r="O893" s="4">
        <v>0</v>
      </c>
      <c r="P893" s="5">
        <f>$AI$9+SUMPRODUCT($A893*$AI$10+$B893*$AI$11+$C893*$AI$12+$D893*$AI$13+$E893*$AI$14+$F893*$AI$15+$G893*$AI$16+$H893*$AI$17+$I893*$AI$18+$J893*$AI$19+$K893*$AI$20+$L893*$AI$21+$M893*$AI$22+$N893*$AI$24)</f>
        <v>-2.3521558976999994</v>
      </c>
      <c r="Q893" s="4">
        <f t="shared" ref="Q893:Q904" si="316">EXP($P893)</f>
        <v>9.5163777531812418E-2</v>
      </c>
      <c r="R893" s="4">
        <f t="shared" ref="R893:R904" si="317">Q893/1+Q893</f>
        <v>0.19032755506362484</v>
      </c>
      <c r="S893" s="4">
        <f t="shared" ref="S893:S904" si="318">IF(O893=1,R893,1-R893)</f>
        <v>0.80967244493637514</v>
      </c>
      <c r="T893" s="4">
        <f t="shared" ref="T893:T904" si="319">LOG($S893)</f>
        <v>-9.1690640538210563E-2</v>
      </c>
      <c r="U893" s="4">
        <f>IF($R893&gt;$X$15,1,0)</f>
        <v>0</v>
      </c>
      <c r="V893" s="4"/>
      <c r="W893" s="4"/>
      <c r="X893" s="4"/>
      <c r="Y893" s="4"/>
      <c r="Z893" s="4"/>
      <c r="AA893" s="4"/>
      <c r="AB893" s="4"/>
      <c r="AC893" s="4"/>
      <c r="AD893" s="4"/>
      <c r="AE893" s="4"/>
      <c r="AF893" s="4"/>
      <c r="AG893" s="4"/>
      <c r="AH893" s="4"/>
      <c r="AI893" s="4"/>
      <c r="AJ893" s="4"/>
    </row>
    <row r="894" spans="1:36" ht="15.75" customHeight="1">
      <c r="A894" s="4">
        <v>1</v>
      </c>
      <c r="B894" s="4">
        <v>58</v>
      </c>
      <c r="C894" s="4">
        <v>1</v>
      </c>
      <c r="D894" s="4">
        <v>1</v>
      </c>
      <c r="E894" s="4">
        <v>9</v>
      </c>
      <c r="F894" s="4">
        <v>0</v>
      </c>
      <c r="G894" s="4">
        <v>0</v>
      </c>
      <c r="H894" s="4">
        <v>1</v>
      </c>
      <c r="I894" s="4">
        <v>242</v>
      </c>
      <c r="J894" s="4">
        <v>164</v>
      </c>
      <c r="K894" s="4">
        <v>85.5</v>
      </c>
      <c r="L894" s="4">
        <v>18.84</v>
      </c>
      <c r="M894" s="4">
        <v>76</v>
      </c>
      <c r="N894" s="4">
        <v>106</v>
      </c>
      <c r="O894" s="4">
        <v>0</v>
      </c>
      <c r="P894" s="5">
        <f>$AI$9+SUMPRODUCT($A894*$AI$10+$B894*$AI$11+$C894*$AI$12+$D894*$AI$13+$E894*$AI$14+$F894*$AI$15+$G894*$AI$16+$H894*$AI$17+$I894*$AI$18+$J894*$AI$19+$K894*$AI$20+$L894*$AI$21+$M894*$AI$22+$N894*$AI$24)</f>
        <v>-0.294689012400001</v>
      </c>
      <c r="Q894" s="4">
        <f t="shared" si="316"/>
        <v>0.74476316356419991</v>
      </c>
      <c r="R894" s="4">
        <f t="shared" si="317"/>
        <v>1.4895263271283998</v>
      </c>
      <c r="S894" s="4">
        <f t="shared" si="318"/>
        <v>-0.48952632712839983</v>
      </c>
      <c r="T894" s="4" t="e">
        <f t="shared" si="319"/>
        <v>#NUM!</v>
      </c>
      <c r="U894" s="4">
        <f>IF($R894&gt;$X$15,1,0)</f>
        <v>1</v>
      </c>
      <c r="V894" s="4"/>
      <c r="W894" s="4"/>
      <c r="X894" s="4"/>
      <c r="Y894" s="4"/>
      <c r="Z894" s="4"/>
      <c r="AA894" s="4"/>
      <c r="AB894" s="4"/>
      <c r="AC894" s="4"/>
      <c r="AD894" s="4"/>
      <c r="AE894" s="4"/>
      <c r="AF894" s="4"/>
      <c r="AG894" s="4"/>
      <c r="AH894" s="4"/>
      <c r="AI894" s="4"/>
      <c r="AJ894" s="4"/>
    </row>
    <row r="895" spans="1:36" ht="15.75" customHeight="1">
      <c r="A895" s="4">
        <v>0</v>
      </c>
      <c r="B895" s="4">
        <v>64</v>
      </c>
      <c r="C895" s="4">
        <v>1</v>
      </c>
      <c r="D895" s="4">
        <v>0</v>
      </c>
      <c r="E895" s="4">
        <v>0</v>
      </c>
      <c r="F895" s="4">
        <v>0</v>
      </c>
      <c r="G895" s="4">
        <v>0</v>
      </c>
      <c r="H895" s="4">
        <v>1</v>
      </c>
      <c r="I895" s="4">
        <v>194</v>
      </c>
      <c r="J895" s="4">
        <v>176</v>
      </c>
      <c r="K895" s="4">
        <v>97</v>
      </c>
      <c r="L895" s="4">
        <v>33.19</v>
      </c>
      <c r="M895" s="4">
        <v>68</v>
      </c>
      <c r="N895" s="4">
        <v>89</v>
      </c>
      <c r="O895" s="4">
        <v>1</v>
      </c>
      <c r="P895" s="5">
        <f>$AI$9+SUMPRODUCT($A895*$AI$10+$B895*$AI$11+$C895*$AI$12+$D895*$AI$13+$E895*$AI$14+$F895*$AI$15+$G895*$AI$16+$H895*$AI$17+$I895*$AI$18+$J895*$AI$19+$K895*$AI$20+$L895*$AI$21+$M895*$AI$22+$N895*$AI$24)</f>
        <v>-0.67798021090000038</v>
      </c>
      <c r="Q895" s="4">
        <f t="shared" si="316"/>
        <v>0.5076412859249062</v>
      </c>
      <c r="R895" s="4">
        <f t="shared" si="317"/>
        <v>1.0152825718498124</v>
      </c>
      <c r="S895" s="4">
        <f t="shared" si="318"/>
        <v>1.0152825718498124</v>
      </c>
      <c r="T895" s="4">
        <f t="shared" si="319"/>
        <v>6.5869312305081558E-3</v>
      </c>
      <c r="U895" s="4">
        <f>IF($R895&gt;$X$15,1,0)</f>
        <v>1</v>
      </c>
      <c r="V895" s="4"/>
      <c r="W895" s="4"/>
      <c r="X895" s="4"/>
      <c r="Y895" s="4"/>
      <c r="Z895" s="4"/>
      <c r="AA895" s="4"/>
      <c r="AB895" s="4"/>
      <c r="AC895" s="4"/>
      <c r="AD895" s="4"/>
      <c r="AE895" s="4"/>
      <c r="AF895" s="4"/>
      <c r="AG895" s="4"/>
      <c r="AH895" s="4"/>
      <c r="AI895" s="4"/>
      <c r="AJ895" s="4"/>
    </row>
    <row r="896" spans="1:36" ht="15.75" customHeight="1">
      <c r="A896" s="4">
        <v>1</v>
      </c>
      <c r="B896" s="4">
        <v>37</v>
      </c>
      <c r="C896" s="4">
        <v>3</v>
      </c>
      <c r="D896" s="4">
        <v>0</v>
      </c>
      <c r="E896" s="4">
        <v>0</v>
      </c>
      <c r="F896" s="4">
        <v>0</v>
      </c>
      <c r="G896" s="4">
        <v>0</v>
      </c>
      <c r="H896" s="4">
        <v>0</v>
      </c>
      <c r="I896" s="4">
        <v>238</v>
      </c>
      <c r="J896" s="4">
        <v>121</v>
      </c>
      <c r="K896" s="4">
        <v>80</v>
      </c>
      <c r="L896" s="4">
        <v>28.95</v>
      </c>
      <c r="M896" s="4">
        <v>70</v>
      </c>
      <c r="N896" s="4">
        <v>67</v>
      </c>
      <c r="O896" s="4">
        <v>0</v>
      </c>
      <c r="P896" s="5">
        <f>$AI$9+SUMPRODUCT($A896*$AI$10+$B896*$AI$11+$C896*$AI$12+$D896*$AI$13+$E896*$AI$14+$F896*$AI$15+$G896*$AI$16+$H896*$AI$17+$I896*$AI$18+$J896*$AI$19+$K896*$AI$20+$L896*$AI$21+$M896*$AI$22+$N896*$AI$24)</f>
        <v>-3.0361773645000003</v>
      </c>
      <c r="Q896" s="4">
        <f t="shared" si="316"/>
        <v>4.8018094781343473E-2</v>
      </c>
      <c r="R896" s="4">
        <f t="shared" si="317"/>
        <v>9.6036189562686947E-2</v>
      </c>
      <c r="S896" s="4">
        <f t="shared" si="318"/>
        <v>0.90396381043731311</v>
      </c>
      <c r="T896" s="4">
        <f t="shared" si="319"/>
        <v>-4.3848955854262066E-2</v>
      </c>
      <c r="U896" s="4">
        <f>IF($R896&gt;$X$15,1,0)</f>
        <v>0</v>
      </c>
      <c r="V896" s="4"/>
      <c r="W896" s="4"/>
      <c r="X896" s="4"/>
      <c r="Y896" s="4"/>
      <c r="Z896" s="4"/>
      <c r="AA896" s="4"/>
      <c r="AB896" s="4"/>
      <c r="AC896" s="4"/>
      <c r="AD896" s="4"/>
      <c r="AE896" s="4"/>
      <c r="AF896" s="4"/>
      <c r="AG896" s="4"/>
      <c r="AH896" s="4"/>
      <c r="AI896" s="4"/>
      <c r="AJ896" s="4"/>
    </row>
    <row r="897" spans="1:36" ht="15.75" customHeight="1">
      <c r="A897" s="4">
        <v>1</v>
      </c>
      <c r="B897" s="4">
        <v>57</v>
      </c>
      <c r="C897" s="4">
        <v>1</v>
      </c>
      <c r="D897" s="4">
        <v>1</v>
      </c>
      <c r="E897" s="4">
        <v>10</v>
      </c>
      <c r="F897" s="4">
        <v>0</v>
      </c>
      <c r="G897" s="4">
        <v>0</v>
      </c>
      <c r="H897" s="4">
        <v>1</v>
      </c>
      <c r="I897" s="4">
        <v>206</v>
      </c>
      <c r="J897" s="4">
        <v>141</v>
      </c>
      <c r="K897" s="4">
        <v>83</v>
      </c>
      <c r="L897" s="4">
        <v>27.98</v>
      </c>
      <c r="M897" s="4">
        <v>63</v>
      </c>
      <c r="N897" s="4">
        <v>69</v>
      </c>
      <c r="O897" s="4">
        <v>0</v>
      </c>
      <c r="P897" s="5">
        <f>$AI$9+SUMPRODUCT($A897*$AI$10+$B897*$AI$11+$C897*$AI$12+$D897*$AI$13+$E897*$AI$14+$F897*$AI$15+$G897*$AI$16+$H897*$AI$17+$I897*$AI$18+$J897*$AI$19+$K897*$AI$20+$L897*$AI$21+$M897*$AI$22+$N897*$AI$24)</f>
        <v>-0.93470954780000248</v>
      </c>
      <c r="Q897" s="4">
        <f t="shared" si="316"/>
        <v>0.39269990952121203</v>
      </c>
      <c r="R897" s="4">
        <f t="shared" si="317"/>
        <v>0.78539981904242406</v>
      </c>
      <c r="S897" s="4">
        <f t="shared" si="318"/>
        <v>0.21460018095757594</v>
      </c>
      <c r="T897" s="4">
        <f t="shared" si="319"/>
        <v>-0.66836991615924035</v>
      </c>
      <c r="U897" s="4">
        <f>IF($R897&gt;$X$15,1,0)</f>
        <v>1</v>
      </c>
      <c r="V897" s="4"/>
      <c r="W897" s="4"/>
      <c r="X897" s="4"/>
      <c r="Y897" s="4"/>
      <c r="Z897" s="4"/>
      <c r="AA897" s="4"/>
      <c r="AB897" s="4"/>
      <c r="AC897" s="4"/>
      <c r="AD897" s="4"/>
      <c r="AE897" s="4"/>
      <c r="AF897" s="4"/>
      <c r="AG897" s="4"/>
      <c r="AH897" s="4"/>
      <c r="AI897" s="4"/>
      <c r="AJ897" s="4"/>
    </row>
    <row r="898" spans="1:36" ht="15.75" customHeight="1">
      <c r="A898" s="4">
        <v>1</v>
      </c>
      <c r="B898" s="4">
        <v>64</v>
      </c>
      <c r="C898" s="4">
        <v>4</v>
      </c>
      <c r="D898" s="4">
        <v>0</v>
      </c>
      <c r="E898" s="4">
        <v>0</v>
      </c>
      <c r="F898" s="4">
        <v>0</v>
      </c>
      <c r="G898" s="4">
        <v>0</v>
      </c>
      <c r="H898" s="4">
        <v>0</v>
      </c>
      <c r="I898" s="4">
        <v>273</v>
      </c>
      <c r="J898" s="4">
        <v>123</v>
      </c>
      <c r="K898" s="4">
        <v>73.5</v>
      </c>
      <c r="L898" s="4">
        <v>22.3</v>
      </c>
      <c r="M898" s="4">
        <v>75</v>
      </c>
      <c r="N898" s="4">
        <v>84</v>
      </c>
      <c r="O898" s="4">
        <v>1</v>
      </c>
      <c r="P898" s="5">
        <f>$AI$9+SUMPRODUCT($A898*$AI$10+$B898*$AI$11+$C898*$AI$12+$D898*$AI$13+$E898*$AI$14+$F898*$AI$15+$G898*$AI$16+$H898*$AI$17+$I898*$AI$18+$J898*$AI$19+$K898*$AI$20+$L898*$AI$21+$M898*$AI$22+$N898*$AI$24)</f>
        <v>-1.1673660430000004</v>
      </c>
      <c r="Q898" s="4">
        <f t="shared" si="316"/>
        <v>0.31118551200981892</v>
      </c>
      <c r="R898" s="4">
        <f t="shared" si="317"/>
        <v>0.62237102401963784</v>
      </c>
      <c r="S898" s="4">
        <f t="shared" si="318"/>
        <v>0.62237102401963784</v>
      </c>
      <c r="T898" s="4">
        <f t="shared" si="319"/>
        <v>-0.20595063517215315</v>
      </c>
      <c r="U898" s="4">
        <f>IF($R898&gt;$X$15,1,0)</f>
        <v>1</v>
      </c>
      <c r="V898" s="4"/>
      <c r="W898" s="4"/>
      <c r="X898" s="4"/>
      <c r="Y898" s="4"/>
      <c r="Z898" s="4"/>
      <c r="AA898" s="4"/>
      <c r="AB898" s="4"/>
      <c r="AC898" s="4"/>
      <c r="AD898" s="4"/>
      <c r="AE898" s="4"/>
      <c r="AF898" s="4"/>
      <c r="AG898" s="4"/>
      <c r="AH898" s="4"/>
      <c r="AI898" s="4"/>
      <c r="AJ898" s="4"/>
    </row>
    <row r="899" spans="1:36" ht="15.75" customHeight="1">
      <c r="A899" s="4">
        <v>0</v>
      </c>
      <c r="B899" s="4">
        <v>66</v>
      </c>
      <c r="C899" s="4">
        <v>1</v>
      </c>
      <c r="D899" s="4">
        <v>0</v>
      </c>
      <c r="E899" s="4">
        <v>0</v>
      </c>
      <c r="F899" s="4">
        <v>1</v>
      </c>
      <c r="G899" s="4">
        <v>0</v>
      </c>
      <c r="H899" s="4">
        <v>1</v>
      </c>
      <c r="I899" s="4">
        <v>290</v>
      </c>
      <c r="J899" s="4">
        <v>152.5</v>
      </c>
      <c r="K899" s="4">
        <v>90</v>
      </c>
      <c r="L899" s="4">
        <v>23.63</v>
      </c>
      <c r="M899" s="4">
        <v>80</v>
      </c>
      <c r="N899" s="4">
        <v>76</v>
      </c>
      <c r="O899" s="4">
        <v>0</v>
      </c>
      <c r="P899" s="5">
        <f>$AI$9+SUMPRODUCT($A899*$AI$10+$B899*$AI$11+$C899*$AI$12+$D899*$AI$13+$E899*$AI$14+$F899*$AI$15+$G899*$AI$16+$H899*$AI$17+$I899*$AI$18+$J899*$AI$19+$K899*$AI$20+$L899*$AI$21+$M899*$AI$22+$N899*$AI$24)</f>
        <v>-0.69601138930000062</v>
      </c>
      <c r="Q899" s="4">
        <f t="shared" si="316"/>
        <v>0.49856994459620985</v>
      </c>
      <c r="R899" s="4">
        <f t="shared" si="317"/>
        <v>0.99713988919241969</v>
      </c>
      <c r="S899" s="4">
        <f t="shared" si="318"/>
        <v>2.8601108075803072E-3</v>
      </c>
      <c r="T899" s="4">
        <f t="shared" si="319"/>
        <v>-2.5436171409309338</v>
      </c>
      <c r="U899" s="4">
        <f>IF($R899&gt;$X$15,1,0)</f>
        <v>1</v>
      </c>
      <c r="V899" s="4"/>
      <c r="W899" s="4"/>
      <c r="X899" s="4"/>
      <c r="Y899" s="4"/>
      <c r="Z899" s="4"/>
      <c r="AA899" s="4"/>
      <c r="AB899" s="4"/>
      <c r="AC899" s="4"/>
      <c r="AD899" s="4"/>
      <c r="AE899" s="4"/>
      <c r="AF899" s="4"/>
      <c r="AG899" s="4"/>
      <c r="AH899" s="4"/>
      <c r="AI899" s="4"/>
      <c r="AJ899" s="4"/>
    </row>
    <row r="900" spans="1:36" ht="15.75" customHeight="1">
      <c r="A900" s="4">
        <v>1</v>
      </c>
      <c r="B900" s="4">
        <v>35</v>
      </c>
      <c r="C900" s="4">
        <v>2</v>
      </c>
      <c r="D900" s="4">
        <v>0</v>
      </c>
      <c r="E900" s="4">
        <v>0</v>
      </c>
      <c r="F900" s="4">
        <v>0</v>
      </c>
      <c r="G900" s="4">
        <v>0</v>
      </c>
      <c r="H900" s="4">
        <v>0</v>
      </c>
      <c r="I900" s="4">
        <v>290</v>
      </c>
      <c r="J900" s="4">
        <v>108</v>
      </c>
      <c r="K900" s="4">
        <v>72</v>
      </c>
      <c r="L900" s="4">
        <v>22.91</v>
      </c>
      <c r="M900" s="4">
        <v>55</v>
      </c>
      <c r="N900" s="4">
        <v>84</v>
      </c>
      <c r="O900" s="4">
        <v>0</v>
      </c>
      <c r="P900" s="5">
        <f>$AI$9+SUMPRODUCT($A900*$AI$10+$B900*$AI$11+$C900*$AI$12+$D900*$AI$13+$E900*$AI$14+$F900*$AI$15+$G900*$AI$16+$H900*$AI$17+$I900*$AI$18+$J900*$AI$19+$K900*$AI$20+$L900*$AI$21+$M900*$AI$22+$N900*$AI$24)</f>
        <v>-3.0291180101000004</v>
      </c>
      <c r="Q900" s="4">
        <f t="shared" si="316"/>
        <v>4.8358270828949994E-2</v>
      </c>
      <c r="R900" s="4">
        <f t="shared" si="317"/>
        <v>9.6716541657899988E-2</v>
      </c>
      <c r="S900" s="4">
        <f t="shared" si="318"/>
        <v>0.9032834583421</v>
      </c>
      <c r="T900" s="4">
        <f t="shared" si="319"/>
        <v>-4.4175942846872235E-2</v>
      </c>
      <c r="U900" s="4">
        <f>IF($R900&gt;$X$15,1,0)</f>
        <v>0</v>
      </c>
      <c r="V900" s="4"/>
      <c r="W900" s="4"/>
      <c r="X900" s="4"/>
      <c r="Y900" s="4"/>
      <c r="Z900" s="4"/>
      <c r="AA900" s="4"/>
      <c r="AB900" s="4"/>
      <c r="AC900" s="4"/>
      <c r="AD900" s="4"/>
      <c r="AE900" s="4"/>
      <c r="AF900" s="4"/>
      <c r="AG900" s="4"/>
      <c r="AH900" s="4"/>
      <c r="AI900" s="4"/>
      <c r="AJ900" s="4"/>
    </row>
    <row r="901" spans="1:36" ht="15.75" customHeight="1">
      <c r="A901" s="4">
        <v>1</v>
      </c>
      <c r="B901" s="4">
        <v>38</v>
      </c>
      <c r="C901" s="4">
        <v>1</v>
      </c>
      <c r="D901" s="4">
        <v>1</v>
      </c>
      <c r="E901" s="4">
        <v>15</v>
      </c>
      <c r="F901" s="4">
        <v>0</v>
      </c>
      <c r="G901" s="4">
        <v>0</v>
      </c>
      <c r="H901" s="4">
        <v>0</v>
      </c>
      <c r="I901" s="4">
        <v>180</v>
      </c>
      <c r="J901" s="4">
        <v>111</v>
      </c>
      <c r="K901" s="4">
        <v>61</v>
      </c>
      <c r="L901" s="4">
        <v>21.51</v>
      </c>
      <c r="M901" s="4">
        <v>66</v>
      </c>
      <c r="N901" s="4">
        <v>75</v>
      </c>
      <c r="O901" s="4">
        <v>0</v>
      </c>
      <c r="P901" s="5">
        <f>$AI$9+SUMPRODUCT($A901*$AI$10+$B901*$AI$11+$C901*$AI$12+$D901*$AI$13+$E901*$AI$14+$F901*$AI$15+$G901*$AI$16+$H901*$AI$17+$I901*$AI$18+$J901*$AI$19+$K901*$AI$20+$L901*$AI$21+$M901*$AI$22+$N901*$AI$24)</f>
        <v>-2.7264505861000012</v>
      </c>
      <c r="Q901" s="4">
        <f t="shared" si="316"/>
        <v>6.5451191235282077E-2</v>
      </c>
      <c r="R901" s="4">
        <f t="shared" si="317"/>
        <v>0.13090238247056415</v>
      </c>
      <c r="S901" s="4">
        <f t="shared" si="318"/>
        <v>0.86909761752943582</v>
      </c>
      <c r="T901" s="4">
        <f t="shared" si="319"/>
        <v>-6.0931440613035924E-2</v>
      </c>
      <c r="U901" s="4">
        <f>IF($R901&gt;$X$15,1,0)</f>
        <v>0</v>
      </c>
      <c r="V901" s="4"/>
      <c r="W901" s="4"/>
      <c r="X901" s="4"/>
      <c r="Y901" s="4"/>
      <c r="Z901" s="4"/>
      <c r="AA901" s="4"/>
      <c r="AB901" s="4"/>
      <c r="AC901" s="4"/>
      <c r="AD901" s="4"/>
      <c r="AE901" s="4"/>
      <c r="AF901" s="4"/>
      <c r="AG901" s="4"/>
      <c r="AH901" s="4"/>
      <c r="AI901" s="4"/>
      <c r="AJ901" s="4"/>
    </row>
    <row r="902" spans="1:36" ht="15.75" customHeight="1">
      <c r="A902" s="4">
        <v>0</v>
      </c>
      <c r="B902" s="4">
        <v>39</v>
      </c>
      <c r="C902" s="4">
        <v>1</v>
      </c>
      <c r="D902" s="4">
        <v>1</v>
      </c>
      <c r="E902" s="4">
        <v>20</v>
      </c>
      <c r="F902" s="4">
        <v>0</v>
      </c>
      <c r="G902" s="4">
        <v>0</v>
      </c>
      <c r="H902" s="4">
        <v>0</v>
      </c>
      <c r="I902" s="4">
        <v>233</v>
      </c>
      <c r="J902" s="4">
        <v>126</v>
      </c>
      <c r="K902" s="4">
        <v>85</v>
      </c>
      <c r="L902" s="4">
        <v>22.89</v>
      </c>
      <c r="M902" s="4">
        <v>80</v>
      </c>
      <c r="N902" s="4">
        <v>87</v>
      </c>
      <c r="O902" s="4">
        <v>0</v>
      </c>
      <c r="P902" s="5">
        <f>$AI$9+SUMPRODUCT($A902*$AI$10+$B902*$AI$11+$C902*$AI$12+$D902*$AI$13+$E902*$AI$14+$F902*$AI$15+$G902*$AI$16+$H902*$AI$17+$I902*$AI$18+$J902*$AI$19+$K902*$AI$20+$L902*$AI$21+$M902*$AI$22+$N902*$AI$24)</f>
        <v>-2.8226776279000001</v>
      </c>
      <c r="Q902" s="4">
        <f t="shared" si="316"/>
        <v>5.9446553661247459E-2</v>
      </c>
      <c r="R902" s="4">
        <f t="shared" si="317"/>
        <v>0.11889310732249492</v>
      </c>
      <c r="S902" s="4">
        <f t="shared" si="318"/>
        <v>0.88110689267750508</v>
      </c>
      <c r="T902" s="4">
        <f t="shared" si="319"/>
        <v>-5.4971401367800092E-2</v>
      </c>
      <c r="U902" s="4">
        <f>IF($R902&gt;$X$15,1,0)</f>
        <v>0</v>
      </c>
      <c r="V902" s="4"/>
      <c r="W902" s="4"/>
      <c r="X902" s="4"/>
      <c r="Y902" s="4"/>
      <c r="Z902" s="4"/>
      <c r="AA902" s="4"/>
      <c r="AB902" s="4"/>
      <c r="AC902" s="4"/>
      <c r="AD902" s="4"/>
      <c r="AE902" s="4"/>
      <c r="AF902" s="4"/>
      <c r="AG902" s="4"/>
      <c r="AH902" s="4"/>
      <c r="AI902" s="4"/>
      <c r="AJ902" s="4"/>
    </row>
    <row r="903" spans="1:36" ht="15.75" customHeight="1">
      <c r="A903" s="4">
        <v>0</v>
      </c>
      <c r="B903" s="4">
        <v>42</v>
      </c>
      <c r="C903" s="4">
        <v>1</v>
      </c>
      <c r="D903" s="4">
        <v>1</v>
      </c>
      <c r="E903" s="4">
        <v>20</v>
      </c>
      <c r="F903" s="4">
        <v>0</v>
      </c>
      <c r="G903" s="4">
        <v>0</v>
      </c>
      <c r="H903" s="4">
        <v>1</v>
      </c>
      <c r="I903" s="4">
        <v>199</v>
      </c>
      <c r="J903" s="4">
        <v>141</v>
      </c>
      <c r="K903" s="4">
        <v>92</v>
      </c>
      <c r="L903" s="4">
        <v>43.69</v>
      </c>
      <c r="M903" s="4">
        <v>80</v>
      </c>
      <c r="N903" s="4">
        <v>60</v>
      </c>
      <c r="O903" s="4">
        <v>1</v>
      </c>
      <c r="P903" s="5">
        <f>$AI$9+SUMPRODUCT($A903*$AI$10+$B903*$AI$11+$C903*$AI$12+$D903*$AI$13+$E903*$AI$14+$F903*$AI$15+$G903*$AI$16+$H903*$AI$17+$I903*$AI$18+$J903*$AI$19+$K903*$AI$20+$L903*$AI$21+$M903*$AI$22+$N903*$AI$24)</f>
        <v>-2.3323938459000013</v>
      </c>
      <c r="Q903" s="4">
        <f t="shared" si="316"/>
        <v>9.7063114618510055E-2</v>
      </c>
      <c r="R903" s="4">
        <f t="shared" si="317"/>
        <v>0.19412622923702011</v>
      </c>
      <c r="S903" s="4">
        <f t="shared" si="318"/>
        <v>0.19412622923702011</v>
      </c>
      <c r="T903" s="4">
        <f t="shared" si="319"/>
        <v>-0.71191578123549293</v>
      </c>
      <c r="U903" s="4">
        <f>IF($R903&gt;$X$15,1,0)</f>
        <v>0</v>
      </c>
      <c r="V903" s="4"/>
      <c r="W903" s="4"/>
      <c r="X903" s="4"/>
      <c r="Y903" s="4"/>
      <c r="Z903" s="4"/>
      <c r="AA903" s="4"/>
      <c r="AB903" s="4"/>
      <c r="AC903" s="4"/>
      <c r="AD903" s="4"/>
      <c r="AE903" s="4"/>
      <c r="AF903" s="4"/>
      <c r="AG903" s="4"/>
      <c r="AH903" s="4"/>
      <c r="AI903" s="4"/>
      <c r="AJ903" s="4"/>
    </row>
    <row r="904" spans="1:36" ht="15.75" customHeight="1">
      <c r="A904" s="4">
        <v>1</v>
      </c>
      <c r="B904" s="4">
        <v>45</v>
      </c>
      <c r="C904" s="4">
        <v>1</v>
      </c>
      <c r="D904" s="4">
        <v>1</v>
      </c>
      <c r="E904" s="4">
        <v>20</v>
      </c>
      <c r="F904" s="4">
        <v>0</v>
      </c>
      <c r="G904" s="4">
        <v>0</v>
      </c>
      <c r="H904" s="4">
        <v>0</v>
      </c>
      <c r="I904" s="4">
        <v>255</v>
      </c>
      <c r="J904" s="4">
        <v>130</v>
      </c>
      <c r="K904" s="4">
        <v>82.5</v>
      </c>
      <c r="L904" s="4">
        <v>28.56</v>
      </c>
      <c r="M904" s="4">
        <v>82</v>
      </c>
      <c r="N904" s="4">
        <v>94</v>
      </c>
      <c r="O904" s="4">
        <v>0</v>
      </c>
      <c r="P904" s="5">
        <f>$AI$9+SUMPRODUCT($A904*$AI$10+$B904*$AI$11+$C904*$AI$12+$D904*$AI$13+$E904*$AI$14+$F904*$AI$15+$G904*$AI$16+$H904*$AI$17+$I904*$AI$18+$J904*$AI$19+$K904*$AI$20+$L904*$AI$21+$M904*$AI$22+$N904*$AI$24)</f>
        <v>-1.6805584316000006</v>
      </c>
      <c r="Q904" s="4">
        <f t="shared" si="316"/>
        <v>0.18626992797633887</v>
      </c>
      <c r="R904" s="4">
        <f t="shared" si="317"/>
        <v>0.37253985595267775</v>
      </c>
      <c r="S904" s="4">
        <f t="shared" si="318"/>
        <v>0.6274601440473222</v>
      </c>
      <c r="T904" s="4">
        <f t="shared" si="319"/>
        <v>-0.20241385513783072</v>
      </c>
      <c r="U904" s="4">
        <f>IF($R904&gt;$X$15,1,0)</f>
        <v>0</v>
      </c>
      <c r="V904" s="4"/>
      <c r="W904" s="4"/>
      <c r="X904" s="4"/>
      <c r="Y904" s="4"/>
      <c r="Z904" s="4"/>
      <c r="AA904" s="4"/>
      <c r="AB904" s="4"/>
      <c r="AC904" s="4"/>
      <c r="AD904" s="4"/>
      <c r="AE904" s="4"/>
      <c r="AF904" s="4"/>
      <c r="AG904" s="4"/>
      <c r="AH904" s="4"/>
      <c r="AI904" s="4"/>
      <c r="AJ904" s="4"/>
    </row>
    <row r="905" spans="1:36" ht="15.75" hidden="1" customHeight="1">
      <c r="A905" s="4">
        <v>0</v>
      </c>
      <c r="B905" s="4">
        <v>59</v>
      </c>
      <c r="C905" s="4">
        <v>1</v>
      </c>
      <c r="D905" s="4">
        <v>0</v>
      </c>
      <c r="E905" s="4">
        <v>0</v>
      </c>
      <c r="F905" s="4">
        <v>0</v>
      </c>
      <c r="G905" s="4">
        <v>0</v>
      </c>
      <c r="H905" s="4">
        <v>0</v>
      </c>
      <c r="I905" s="4">
        <v>249</v>
      </c>
      <c r="J905" s="4">
        <v>139</v>
      </c>
      <c r="K905" s="4">
        <v>79.5</v>
      </c>
      <c r="L905" s="4">
        <v>23.28</v>
      </c>
      <c r="M905" s="4">
        <v>94</v>
      </c>
      <c r="N905" s="3" t="s">
        <v>56</v>
      </c>
      <c r="O905" s="4">
        <v>0</v>
      </c>
      <c r="P905" s="4"/>
      <c r="Q905" s="4"/>
      <c r="R905" s="4"/>
      <c r="S905" s="4"/>
      <c r="T905" s="4"/>
      <c r="U905" s="4"/>
      <c r="V905" s="4"/>
      <c r="W905" s="4"/>
      <c r="X905" s="4"/>
      <c r="Y905" s="4"/>
      <c r="Z905" s="4"/>
      <c r="AA905" s="4"/>
      <c r="AB905" s="4"/>
      <c r="AC905" s="4"/>
      <c r="AD905" s="4"/>
      <c r="AE905" s="4"/>
      <c r="AF905" s="4"/>
      <c r="AG905" s="4"/>
      <c r="AH905" s="4"/>
      <c r="AI905" s="4"/>
      <c r="AJ905" s="4"/>
    </row>
    <row r="906" spans="1:36" ht="15.75" customHeight="1">
      <c r="A906" s="4">
        <v>0</v>
      </c>
      <c r="B906" s="4">
        <v>57</v>
      </c>
      <c r="C906" s="4">
        <v>3</v>
      </c>
      <c r="D906" s="4">
        <v>1</v>
      </c>
      <c r="E906" s="4">
        <v>20</v>
      </c>
      <c r="F906" s="4">
        <v>0</v>
      </c>
      <c r="G906" s="4">
        <v>0</v>
      </c>
      <c r="H906" s="4">
        <v>0</v>
      </c>
      <c r="I906" s="4">
        <v>200</v>
      </c>
      <c r="J906" s="4">
        <v>108</v>
      </c>
      <c r="K906" s="4">
        <v>77</v>
      </c>
      <c r="L906" s="4">
        <v>18.55</v>
      </c>
      <c r="M906" s="4">
        <v>70</v>
      </c>
      <c r="N906" s="4">
        <v>87</v>
      </c>
      <c r="O906" s="4">
        <v>0</v>
      </c>
      <c r="P906" s="5">
        <f>$AI$9+SUMPRODUCT($A906*$AI$10+$B906*$AI$11+$C906*$AI$12+$D906*$AI$13+$E906*$AI$14+$F906*$AI$15+$G906*$AI$16+$H906*$AI$17+$I906*$AI$18+$J906*$AI$19+$K906*$AI$20+$L906*$AI$21+$M906*$AI$22+$N906*$AI$24)</f>
        <v>-2.092673800500001</v>
      </c>
      <c r="Q906" s="4">
        <f t="shared" ref="Q906:Q913" si="320">EXP($P906)</f>
        <v>0.12335686283066689</v>
      </c>
      <c r="R906" s="4">
        <f t="shared" ref="R906:R913" si="321">Q906/1+Q906</f>
        <v>0.24671372566133379</v>
      </c>
      <c r="S906" s="4">
        <f t="shared" ref="S906:S913" si="322">IF(O906=1,R906,1-R906)</f>
        <v>0.75328627433866624</v>
      </c>
      <c r="T906" s="4">
        <f t="shared" ref="T906:T913" si="323">LOG($S906)</f>
        <v>-0.12303994579359995</v>
      </c>
      <c r="U906" s="4">
        <f>IF($R906&gt;$X$15,1,0)</f>
        <v>0</v>
      </c>
      <c r="V906" s="4"/>
      <c r="W906" s="4"/>
      <c r="X906" s="4"/>
      <c r="Y906" s="4"/>
      <c r="Z906" s="4"/>
      <c r="AA906" s="4"/>
      <c r="AB906" s="4"/>
      <c r="AC906" s="4"/>
      <c r="AD906" s="4"/>
      <c r="AE906" s="4"/>
      <c r="AF906" s="4"/>
      <c r="AG906" s="4"/>
      <c r="AH906" s="4"/>
      <c r="AI906" s="4"/>
      <c r="AJ906" s="4"/>
    </row>
    <row r="907" spans="1:36" ht="15.75" customHeight="1">
      <c r="A907" s="4">
        <v>0</v>
      </c>
      <c r="B907" s="4">
        <v>62</v>
      </c>
      <c r="C907" s="4">
        <v>2</v>
      </c>
      <c r="D907" s="4">
        <v>1</v>
      </c>
      <c r="E907" s="4">
        <v>6</v>
      </c>
      <c r="F907" s="4">
        <v>0</v>
      </c>
      <c r="G907" s="4">
        <v>0</v>
      </c>
      <c r="H907" s="4">
        <v>1</v>
      </c>
      <c r="I907" s="4">
        <v>244</v>
      </c>
      <c r="J907" s="4">
        <v>168</v>
      </c>
      <c r="K907" s="4">
        <v>102</v>
      </c>
      <c r="L907" s="4">
        <v>26.39</v>
      </c>
      <c r="M907" s="4">
        <v>76</v>
      </c>
      <c r="N907" s="4">
        <v>105</v>
      </c>
      <c r="O907" s="4">
        <v>1</v>
      </c>
      <c r="P907" s="5">
        <f>$AI$9+SUMPRODUCT($A907*$AI$10+$B907*$AI$11+$C907*$AI$12+$D907*$AI$13+$E907*$AI$14+$F907*$AI$15+$G907*$AI$16+$H907*$AI$17+$I907*$AI$18+$J907*$AI$19+$K907*$AI$20+$L907*$AI$21+$M907*$AI$22+$N907*$AI$24)</f>
        <v>-0.65651684290000034</v>
      </c>
      <c r="Q907" s="4">
        <f t="shared" si="320"/>
        <v>0.51865474784979138</v>
      </c>
      <c r="R907" s="4">
        <f t="shared" si="321"/>
        <v>1.0373094956995828</v>
      </c>
      <c r="S907" s="4">
        <f t="shared" si="322"/>
        <v>1.0373094956995828</v>
      </c>
      <c r="T907" s="4">
        <f t="shared" si="323"/>
        <v>1.5908353515966967E-2</v>
      </c>
      <c r="U907" s="4">
        <f>IF($R907&gt;$X$15,1,0)</f>
        <v>1</v>
      </c>
      <c r="V907" s="4"/>
      <c r="W907" s="4"/>
      <c r="X907" s="4"/>
      <c r="Y907" s="4"/>
      <c r="Z907" s="4"/>
      <c r="AA907" s="4"/>
      <c r="AB907" s="4"/>
      <c r="AC907" s="4"/>
      <c r="AD907" s="4"/>
      <c r="AE907" s="4"/>
      <c r="AF907" s="4"/>
      <c r="AG907" s="4"/>
      <c r="AH907" s="4"/>
      <c r="AI907" s="4"/>
      <c r="AJ907" s="4"/>
    </row>
    <row r="908" spans="1:36" ht="15.75" customHeight="1">
      <c r="A908" s="4">
        <v>1</v>
      </c>
      <c r="B908" s="4">
        <v>58</v>
      </c>
      <c r="C908" s="4">
        <v>1</v>
      </c>
      <c r="D908" s="4">
        <v>1</v>
      </c>
      <c r="E908" s="4">
        <v>20</v>
      </c>
      <c r="F908" s="4">
        <v>0</v>
      </c>
      <c r="G908" s="4">
        <v>0</v>
      </c>
      <c r="H908" s="4">
        <v>1</v>
      </c>
      <c r="I908" s="4">
        <v>255</v>
      </c>
      <c r="J908" s="4">
        <v>146</v>
      </c>
      <c r="K908" s="4">
        <v>89</v>
      </c>
      <c r="L908" s="4">
        <v>27.47</v>
      </c>
      <c r="M908" s="4">
        <v>75</v>
      </c>
      <c r="N908" s="4">
        <v>73</v>
      </c>
      <c r="O908" s="4">
        <v>1</v>
      </c>
      <c r="P908" s="5">
        <f>$AI$9+SUMPRODUCT($A908*$AI$10+$B908*$AI$11+$C908*$AI$12+$D908*$AI$13+$E908*$AI$14+$F908*$AI$15+$G908*$AI$16+$H908*$AI$17+$I908*$AI$18+$J908*$AI$19+$K908*$AI$20+$L908*$AI$21+$M908*$AI$22+$N908*$AI$24)</f>
        <v>-0.5391061517000022</v>
      </c>
      <c r="Q908" s="4">
        <f t="shared" si="320"/>
        <v>0.58326937377574395</v>
      </c>
      <c r="R908" s="4">
        <f t="shared" si="321"/>
        <v>1.1665387475514879</v>
      </c>
      <c r="S908" s="4">
        <f t="shared" si="322"/>
        <v>1.1665387475514879</v>
      </c>
      <c r="T908" s="4">
        <f t="shared" si="323"/>
        <v>6.6899168820572896E-2</v>
      </c>
      <c r="U908" s="4">
        <f>IF($R908&gt;$X$15,1,0)</f>
        <v>1</v>
      </c>
      <c r="V908" s="4"/>
      <c r="W908" s="4"/>
      <c r="X908" s="4"/>
      <c r="Y908" s="4"/>
      <c r="Z908" s="4"/>
      <c r="AA908" s="4"/>
      <c r="AB908" s="4"/>
      <c r="AC908" s="4"/>
      <c r="AD908" s="4"/>
      <c r="AE908" s="4"/>
      <c r="AF908" s="4"/>
      <c r="AG908" s="4"/>
      <c r="AH908" s="4"/>
      <c r="AI908" s="4"/>
      <c r="AJ908" s="4"/>
    </row>
    <row r="909" spans="1:36" ht="15.75" customHeight="1">
      <c r="A909" s="4">
        <v>0</v>
      </c>
      <c r="B909" s="4">
        <v>51</v>
      </c>
      <c r="C909" s="4">
        <v>3</v>
      </c>
      <c r="D909" s="4">
        <v>0</v>
      </c>
      <c r="E909" s="4">
        <v>0</v>
      </c>
      <c r="F909" s="4">
        <v>0</v>
      </c>
      <c r="G909" s="4">
        <v>0</v>
      </c>
      <c r="H909" s="4">
        <v>0</v>
      </c>
      <c r="I909" s="4">
        <v>257</v>
      </c>
      <c r="J909" s="4">
        <v>128</v>
      </c>
      <c r="K909" s="4">
        <v>77</v>
      </c>
      <c r="L909" s="4">
        <v>24.94</v>
      </c>
      <c r="M909" s="4">
        <v>68</v>
      </c>
      <c r="N909" s="4">
        <v>88</v>
      </c>
      <c r="O909" s="4">
        <v>0</v>
      </c>
      <c r="P909" s="5">
        <f>$AI$9+SUMPRODUCT($A909*$AI$10+$B909*$AI$11+$C909*$AI$12+$D909*$AI$13+$E909*$AI$14+$F909*$AI$15+$G909*$AI$16+$H909*$AI$17+$I909*$AI$18+$J909*$AI$19+$K909*$AI$20+$L909*$AI$21+$M909*$AI$22+$N909*$AI$24)</f>
        <v>-2.4054732934000018</v>
      </c>
      <c r="Q909" s="4">
        <f t="shared" si="320"/>
        <v>9.022278365490477E-2</v>
      </c>
      <c r="R909" s="4">
        <f t="shared" si="321"/>
        <v>0.18044556730980954</v>
      </c>
      <c r="S909" s="4">
        <f t="shared" si="322"/>
        <v>0.81955443269019046</v>
      </c>
      <c r="T909" s="4">
        <f t="shared" si="323"/>
        <v>-8.6422196416948052E-2</v>
      </c>
      <c r="U909" s="4">
        <f>IF($R909&gt;$X$15,1,0)</f>
        <v>0</v>
      </c>
      <c r="V909" s="4"/>
      <c r="W909" s="4"/>
      <c r="X909" s="4"/>
      <c r="Y909" s="4"/>
      <c r="Z909" s="4"/>
      <c r="AA909" s="4"/>
      <c r="AB909" s="4"/>
      <c r="AC909" s="4"/>
      <c r="AD909" s="4"/>
      <c r="AE909" s="4"/>
      <c r="AF909" s="4"/>
      <c r="AG909" s="4"/>
      <c r="AH909" s="4"/>
      <c r="AI909" s="4"/>
      <c r="AJ909" s="4"/>
    </row>
    <row r="910" spans="1:36" ht="15.75" customHeight="1">
      <c r="A910" s="4">
        <v>1</v>
      </c>
      <c r="B910" s="4">
        <v>59</v>
      </c>
      <c r="C910" s="4">
        <v>2</v>
      </c>
      <c r="D910" s="4">
        <v>1</v>
      </c>
      <c r="E910" s="4">
        <v>11</v>
      </c>
      <c r="F910" s="4">
        <v>0</v>
      </c>
      <c r="G910" s="4">
        <v>0</v>
      </c>
      <c r="H910" s="4">
        <v>0</v>
      </c>
      <c r="I910" s="4">
        <v>176</v>
      </c>
      <c r="J910" s="4">
        <v>134.5</v>
      </c>
      <c r="K910" s="4">
        <v>87</v>
      </c>
      <c r="L910" s="4">
        <v>31.76</v>
      </c>
      <c r="M910" s="4">
        <v>80</v>
      </c>
      <c r="N910" s="4">
        <v>93</v>
      </c>
      <c r="O910" s="4">
        <v>0</v>
      </c>
      <c r="P910" s="5">
        <f>$AI$9+SUMPRODUCT($A910*$AI$10+$B910*$AI$11+$C910*$AI$12+$D910*$AI$13+$E910*$AI$14+$F910*$AI$15+$G910*$AI$16+$H910*$AI$17+$I910*$AI$18+$J910*$AI$19+$K910*$AI$20+$L910*$AI$21+$M910*$AI$22+$N910*$AI$24)</f>
        <v>-1.1132986436000012</v>
      </c>
      <c r="Q910" s="4">
        <f t="shared" si="320"/>
        <v>0.32847365452128041</v>
      </c>
      <c r="R910" s="4">
        <f t="shared" si="321"/>
        <v>0.65694730904256082</v>
      </c>
      <c r="S910" s="4">
        <f t="shared" si="322"/>
        <v>0.34305269095743918</v>
      </c>
      <c r="T910" s="4">
        <f t="shared" si="323"/>
        <v>-0.46463916965229624</v>
      </c>
      <c r="U910" s="4">
        <f>IF($R910&gt;$X$15,1,0)</f>
        <v>1</v>
      </c>
      <c r="V910" s="4"/>
      <c r="W910" s="4"/>
      <c r="X910" s="4"/>
      <c r="Y910" s="4"/>
      <c r="Z910" s="4"/>
      <c r="AA910" s="4"/>
      <c r="AB910" s="4"/>
      <c r="AC910" s="4"/>
      <c r="AD910" s="4"/>
      <c r="AE910" s="4"/>
      <c r="AF910" s="4"/>
      <c r="AG910" s="4"/>
      <c r="AH910" s="4"/>
      <c r="AI910" s="4"/>
      <c r="AJ910" s="4"/>
    </row>
    <row r="911" spans="1:36" ht="15.75" customHeight="1">
      <c r="A911" s="4">
        <v>0</v>
      </c>
      <c r="B911" s="4">
        <v>44</v>
      </c>
      <c r="C911" s="4">
        <v>1</v>
      </c>
      <c r="D911" s="4">
        <v>1</v>
      </c>
      <c r="E911" s="4">
        <v>1</v>
      </c>
      <c r="F911" s="4">
        <v>0</v>
      </c>
      <c r="G911" s="4">
        <v>0</v>
      </c>
      <c r="H911" s="4">
        <v>0</v>
      </c>
      <c r="I911" s="4">
        <v>217</v>
      </c>
      <c r="J911" s="4">
        <v>124.5</v>
      </c>
      <c r="K911" s="4">
        <v>82</v>
      </c>
      <c r="L911" s="4">
        <v>22.36</v>
      </c>
      <c r="M911" s="4">
        <v>87</v>
      </c>
      <c r="N911" s="4">
        <v>68</v>
      </c>
      <c r="O911" s="4">
        <v>0</v>
      </c>
      <c r="P911" s="5">
        <f>$AI$9+SUMPRODUCT($A911*$AI$10+$B911*$AI$11+$C911*$AI$12+$D911*$AI$13+$E911*$AI$14+$F911*$AI$15+$G911*$AI$16+$H911*$AI$17+$I911*$AI$18+$J911*$AI$19+$K911*$AI$20+$L911*$AI$21+$M911*$AI$22+$N911*$AI$24)</f>
        <v>-3.0588695496000007</v>
      </c>
      <c r="Q911" s="4">
        <f t="shared" si="320"/>
        <v>4.694072940441469E-2</v>
      </c>
      <c r="R911" s="4">
        <f t="shared" si="321"/>
        <v>9.3881458808829379E-2</v>
      </c>
      <c r="S911" s="4">
        <f t="shared" si="322"/>
        <v>0.90611854119117063</v>
      </c>
      <c r="T911" s="4">
        <f t="shared" si="323"/>
        <v>-4.2814982877762309E-2</v>
      </c>
      <c r="U911" s="4">
        <f>IF($R911&gt;$X$15,1,0)</f>
        <v>0</v>
      </c>
      <c r="V911" s="4"/>
      <c r="W911" s="4"/>
      <c r="X911" s="4"/>
      <c r="Y911" s="4"/>
      <c r="Z911" s="4"/>
      <c r="AA911" s="4"/>
      <c r="AB911" s="4"/>
      <c r="AC911" s="4"/>
      <c r="AD911" s="4"/>
      <c r="AE911" s="4"/>
      <c r="AF911" s="4"/>
      <c r="AG911" s="4"/>
      <c r="AH911" s="4"/>
      <c r="AI911" s="4"/>
      <c r="AJ911" s="4"/>
    </row>
    <row r="912" spans="1:36" ht="15.75" customHeight="1">
      <c r="A912" s="4">
        <v>0</v>
      </c>
      <c r="B912" s="4">
        <v>60</v>
      </c>
      <c r="C912" s="4">
        <v>1</v>
      </c>
      <c r="D912" s="4">
        <v>0</v>
      </c>
      <c r="E912" s="4">
        <v>0</v>
      </c>
      <c r="F912" s="4">
        <v>0</v>
      </c>
      <c r="G912" s="4">
        <v>0</v>
      </c>
      <c r="H912" s="4">
        <v>1</v>
      </c>
      <c r="I912" s="4">
        <v>282</v>
      </c>
      <c r="J912" s="4">
        <v>213</v>
      </c>
      <c r="K912" s="4">
        <v>94.5</v>
      </c>
      <c r="L912" s="4">
        <v>28.58</v>
      </c>
      <c r="M912" s="4">
        <v>71</v>
      </c>
      <c r="N912" s="4">
        <v>78</v>
      </c>
      <c r="O912" s="4">
        <v>0</v>
      </c>
      <c r="P912" s="5">
        <f>$AI$9+SUMPRODUCT($A912*$AI$10+$B912*$AI$11+$C912*$AI$12+$D912*$AI$13+$E912*$AI$14+$F912*$AI$15+$G912*$AI$16+$H912*$AI$17+$I912*$AI$18+$J912*$AI$19+$K912*$AI$20+$L912*$AI$21+$M912*$AI$22+$N912*$AI$24)</f>
        <v>-0.26798512380000084</v>
      </c>
      <c r="Q912" s="4">
        <f t="shared" si="320"/>
        <v>0.76491916010863459</v>
      </c>
      <c r="R912" s="4">
        <f t="shared" si="321"/>
        <v>1.5298383202172692</v>
      </c>
      <c r="S912" s="4">
        <f t="shared" si="322"/>
        <v>-0.52983832021726918</v>
      </c>
      <c r="T912" s="4" t="e">
        <f t="shared" si="323"/>
        <v>#NUM!</v>
      </c>
      <c r="U912" s="4">
        <f>IF($R912&gt;$X$15,1,0)</f>
        <v>1</v>
      </c>
      <c r="V912" s="4"/>
      <c r="W912" s="4"/>
      <c r="X912" s="4"/>
      <c r="Y912" s="4"/>
      <c r="Z912" s="4"/>
      <c r="AA912" s="4"/>
      <c r="AB912" s="4"/>
      <c r="AC912" s="4"/>
      <c r="AD912" s="4"/>
      <c r="AE912" s="4"/>
      <c r="AF912" s="4"/>
      <c r="AG912" s="4"/>
      <c r="AH912" s="4"/>
      <c r="AI912" s="4"/>
      <c r="AJ912" s="4"/>
    </row>
    <row r="913" spans="1:36" ht="15.75" customHeight="1">
      <c r="A913" s="4">
        <v>0</v>
      </c>
      <c r="B913" s="4">
        <v>54</v>
      </c>
      <c r="C913" s="4">
        <v>3</v>
      </c>
      <c r="D913" s="4">
        <v>0</v>
      </c>
      <c r="E913" s="4">
        <v>0</v>
      </c>
      <c r="F913" s="4">
        <v>0</v>
      </c>
      <c r="G913" s="4">
        <v>0</v>
      </c>
      <c r="H913" s="4">
        <v>0</v>
      </c>
      <c r="I913" s="4">
        <v>318</v>
      </c>
      <c r="J913" s="4">
        <v>115</v>
      </c>
      <c r="K913" s="4">
        <v>81</v>
      </c>
      <c r="L913" s="4">
        <v>25.84</v>
      </c>
      <c r="M913" s="4">
        <v>95</v>
      </c>
      <c r="N913" s="4">
        <v>76</v>
      </c>
      <c r="O913" s="4">
        <v>0</v>
      </c>
      <c r="P913" s="5">
        <f>$AI$9+SUMPRODUCT($A913*$AI$10+$B913*$AI$11+$C913*$AI$12+$D913*$AI$13+$E913*$AI$14+$F913*$AI$15+$G913*$AI$16+$H913*$AI$17+$I913*$AI$18+$J913*$AI$19+$K913*$AI$20+$L913*$AI$21+$M913*$AI$22+$N913*$AI$24)</f>
        <v>-2.4593892224000005</v>
      </c>
      <c r="Q913" s="4">
        <f t="shared" si="320"/>
        <v>8.548714866059734E-2</v>
      </c>
      <c r="R913" s="4">
        <f t="shared" si="321"/>
        <v>0.17097429732119468</v>
      </c>
      <c r="S913" s="4">
        <f t="shared" si="322"/>
        <v>0.82902570267880527</v>
      </c>
      <c r="T913" s="4">
        <f t="shared" si="323"/>
        <v>-8.1432004602277924E-2</v>
      </c>
      <c r="U913" s="4">
        <f>IF($R913&gt;$X$15,1,0)</f>
        <v>0</v>
      </c>
      <c r="V913" s="4"/>
      <c r="W913" s="4"/>
      <c r="X913" s="4"/>
      <c r="Y913" s="4"/>
      <c r="Z913" s="4"/>
      <c r="AA913" s="4"/>
      <c r="AB913" s="4"/>
      <c r="AC913" s="4"/>
      <c r="AD913" s="4"/>
      <c r="AE913" s="4"/>
      <c r="AF913" s="4"/>
      <c r="AG913" s="4"/>
      <c r="AH913" s="4"/>
      <c r="AI913" s="4"/>
      <c r="AJ913" s="4"/>
    </row>
    <row r="914" spans="1:36" ht="15.75" hidden="1" customHeight="1">
      <c r="A914" s="4">
        <v>1</v>
      </c>
      <c r="B914" s="4">
        <v>38</v>
      </c>
      <c r="C914" s="4">
        <v>2</v>
      </c>
      <c r="D914" s="4">
        <v>1</v>
      </c>
      <c r="E914" s="4">
        <v>20</v>
      </c>
      <c r="F914" s="4">
        <v>0</v>
      </c>
      <c r="G914" s="4">
        <v>0</v>
      </c>
      <c r="H914" s="4">
        <v>1</v>
      </c>
      <c r="I914" s="4">
        <v>309</v>
      </c>
      <c r="J914" s="4">
        <v>148</v>
      </c>
      <c r="K914" s="4">
        <v>109</v>
      </c>
      <c r="L914" s="4">
        <v>30.85</v>
      </c>
      <c r="M914" s="4">
        <v>95</v>
      </c>
      <c r="N914" s="3" t="s">
        <v>56</v>
      </c>
      <c r="O914" s="4">
        <v>0</v>
      </c>
      <c r="P914" s="4"/>
      <c r="Q914" s="4"/>
      <c r="R914" s="4"/>
      <c r="S914" s="4"/>
      <c r="T914" s="4"/>
      <c r="U914" s="4"/>
      <c r="V914" s="4"/>
      <c r="W914" s="4"/>
      <c r="X914" s="4"/>
      <c r="Y914" s="4"/>
      <c r="Z914" s="4"/>
      <c r="AA914" s="4"/>
      <c r="AB914" s="4"/>
      <c r="AC914" s="4"/>
      <c r="AD914" s="4"/>
      <c r="AE914" s="4"/>
      <c r="AF914" s="4"/>
      <c r="AG914" s="4"/>
      <c r="AH914" s="4"/>
      <c r="AI914" s="4"/>
      <c r="AJ914" s="4"/>
    </row>
    <row r="915" spans="1:36" ht="15.75" customHeight="1">
      <c r="A915" s="4">
        <v>1</v>
      </c>
      <c r="B915" s="4">
        <v>53</v>
      </c>
      <c r="C915" s="4">
        <v>1</v>
      </c>
      <c r="D915" s="4">
        <v>0</v>
      </c>
      <c r="E915" s="4">
        <v>0</v>
      </c>
      <c r="F915" s="4">
        <v>0</v>
      </c>
      <c r="G915" s="4">
        <v>0</v>
      </c>
      <c r="H915" s="4">
        <v>0</v>
      </c>
      <c r="I915" s="4">
        <v>220</v>
      </c>
      <c r="J915" s="4">
        <v>127</v>
      </c>
      <c r="K915" s="4">
        <v>76</v>
      </c>
      <c r="L915" s="4">
        <v>24.27</v>
      </c>
      <c r="M915" s="4">
        <v>75</v>
      </c>
      <c r="N915" s="4">
        <v>74</v>
      </c>
      <c r="O915" s="4">
        <v>0</v>
      </c>
      <c r="P915" s="5">
        <f>$AI$9+SUMPRODUCT($A915*$AI$10+$B915*$AI$11+$C915*$AI$12+$D915*$AI$13+$E915*$AI$14+$F915*$AI$15+$G915*$AI$16+$H915*$AI$17+$I915*$AI$18+$J915*$AI$19+$K915*$AI$20+$L915*$AI$21+$M915*$AI$22+$N915*$AI$24)</f>
        <v>-1.8547896797000005</v>
      </c>
      <c r="Q915" s="4">
        <f t="shared" ref="Q915:Q925" si="324">EXP($P915)</f>
        <v>0.15648585136535542</v>
      </c>
      <c r="R915" s="4">
        <f t="shared" ref="R915:R925" si="325">Q915/1+Q915</f>
        <v>0.31297170273071084</v>
      </c>
      <c r="S915" s="4">
        <f t="shared" ref="S915:S925" si="326">IF(O915=1,R915,1-R915)</f>
        <v>0.68702829726928916</v>
      </c>
      <c r="T915" s="4">
        <f t="shared" ref="T915:T925" si="327">LOG($S915)</f>
        <v>-0.16302537488394975</v>
      </c>
      <c r="U915" s="4">
        <f>IF($R915&gt;$X$15,1,0)</f>
        <v>0</v>
      </c>
      <c r="V915" s="4"/>
      <c r="W915" s="4"/>
      <c r="X915" s="4"/>
      <c r="Y915" s="4"/>
      <c r="Z915" s="4"/>
      <c r="AA915" s="4"/>
      <c r="AB915" s="4"/>
      <c r="AC915" s="4"/>
      <c r="AD915" s="4"/>
      <c r="AE915" s="4"/>
      <c r="AF915" s="4"/>
      <c r="AG915" s="4"/>
      <c r="AH915" s="4"/>
      <c r="AI915" s="4"/>
      <c r="AJ915" s="4"/>
    </row>
    <row r="916" spans="1:36" ht="15.75" customHeight="1">
      <c r="A916" s="4">
        <v>0</v>
      </c>
      <c r="B916" s="4">
        <v>43</v>
      </c>
      <c r="C916" s="4">
        <v>4</v>
      </c>
      <c r="D916" s="4">
        <v>1</v>
      </c>
      <c r="E916" s="4">
        <v>20</v>
      </c>
      <c r="F916" s="4">
        <v>0</v>
      </c>
      <c r="G916" s="4">
        <v>0</v>
      </c>
      <c r="H916" s="4">
        <v>0</v>
      </c>
      <c r="I916" s="4">
        <v>201</v>
      </c>
      <c r="J916" s="4">
        <v>129</v>
      </c>
      <c r="K916" s="4">
        <v>92</v>
      </c>
      <c r="L916" s="4">
        <v>24.54</v>
      </c>
      <c r="M916" s="4">
        <v>88</v>
      </c>
      <c r="N916" s="4">
        <v>63</v>
      </c>
      <c r="O916" s="4">
        <v>0</v>
      </c>
      <c r="P916" s="5">
        <f>$AI$9+SUMPRODUCT($A916*$AI$10+$B916*$AI$11+$C916*$AI$12+$D916*$AI$13+$E916*$AI$14+$F916*$AI$15+$G916*$AI$16+$H916*$AI$17+$I916*$AI$18+$J916*$AI$19+$K916*$AI$20+$L916*$AI$21+$M916*$AI$22+$N916*$AI$24)</f>
        <v>-2.959102059400001</v>
      </c>
      <c r="Q916" s="4">
        <f t="shared" si="324"/>
        <v>5.1865468379284539E-2</v>
      </c>
      <c r="R916" s="4">
        <f t="shared" si="325"/>
        <v>0.10373093675856908</v>
      </c>
      <c r="S916" s="4">
        <f t="shared" si="326"/>
        <v>0.89626906324143096</v>
      </c>
      <c r="T916" s="4">
        <f t="shared" si="327"/>
        <v>-4.7561593976847422E-2</v>
      </c>
      <c r="U916" s="4">
        <f>IF($R916&gt;$X$15,1,0)</f>
        <v>0</v>
      </c>
      <c r="V916" s="4"/>
      <c r="W916" s="4"/>
      <c r="X916" s="4"/>
      <c r="Y916" s="4"/>
      <c r="Z916" s="4"/>
      <c r="AA916" s="4"/>
      <c r="AB916" s="4"/>
      <c r="AC916" s="4"/>
      <c r="AD916" s="4"/>
      <c r="AE916" s="4"/>
      <c r="AF916" s="4"/>
      <c r="AG916" s="4"/>
      <c r="AH916" s="4"/>
      <c r="AI916" s="4"/>
      <c r="AJ916" s="4"/>
    </row>
    <row r="917" spans="1:36" ht="15.75" customHeight="1">
      <c r="A917" s="4">
        <v>1</v>
      </c>
      <c r="B917" s="4">
        <v>64</v>
      </c>
      <c r="C917" s="4">
        <v>2</v>
      </c>
      <c r="D917" s="4">
        <v>1</v>
      </c>
      <c r="E917" s="4">
        <v>40</v>
      </c>
      <c r="F917" s="4">
        <v>0</v>
      </c>
      <c r="G917" s="4">
        <v>0</v>
      </c>
      <c r="H917" s="4">
        <v>0</v>
      </c>
      <c r="I917" s="4">
        <v>206</v>
      </c>
      <c r="J917" s="4">
        <v>126</v>
      </c>
      <c r="K917" s="4">
        <v>82</v>
      </c>
      <c r="L917" s="4">
        <v>24.35</v>
      </c>
      <c r="M917" s="4">
        <v>95</v>
      </c>
      <c r="N917" s="4">
        <v>97</v>
      </c>
      <c r="O917" s="4">
        <v>0</v>
      </c>
      <c r="P917" s="5">
        <f>$AI$9+SUMPRODUCT($A917*$AI$10+$B917*$AI$11+$C917*$AI$12+$D917*$AI$13+$E917*$AI$14+$F917*$AI$15+$G917*$AI$16+$H917*$AI$17+$I917*$AI$18+$J917*$AI$19+$K917*$AI$20+$L917*$AI$21+$M917*$AI$22+$N917*$AI$24)</f>
        <v>-0.38572767850000211</v>
      </c>
      <c r="Q917" s="4">
        <f t="shared" si="324"/>
        <v>0.67995566701736787</v>
      </c>
      <c r="R917" s="4">
        <f t="shared" si="325"/>
        <v>1.3599113340347357</v>
      </c>
      <c r="S917" s="4">
        <f t="shared" si="326"/>
        <v>-0.35991133403473574</v>
      </c>
      <c r="T917" s="4" t="e">
        <f t="shared" si="327"/>
        <v>#NUM!</v>
      </c>
      <c r="U917" s="4">
        <f>IF($R917&gt;$X$15,1,0)</f>
        <v>1</v>
      </c>
      <c r="V917" s="4"/>
      <c r="W917" s="4"/>
      <c r="X917" s="4"/>
      <c r="Y917" s="4"/>
      <c r="Z917" s="4"/>
      <c r="AA917" s="4"/>
      <c r="AB917" s="4"/>
      <c r="AC917" s="4"/>
      <c r="AD917" s="4"/>
      <c r="AE917" s="4"/>
      <c r="AF917" s="4"/>
      <c r="AG917" s="4"/>
      <c r="AH917" s="4"/>
      <c r="AI917" s="4"/>
      <c r="AJ917" s="4"/>
    </row>
    <row r="918" spans="1:36" ht="15.75" customHeight="1">
      <c r="A918" s="4">
        <v>0</v>
      </c>
      <c r="B918" s="4">
        <v>61</v>
      </c>
      <c r="C918" s="4">
        <v>1</v>
      </c>
      <c r="D918" s="4">
        <v>0</v>
      </c>
      <c r="E918" s="4">
        <v>0</v>
      </c>
      <c r="F918" s="4">
        <v>0</v>
      </c>
      <c r="G918" s="4">
        <v>0</v>
      </c>
      <c r="H918" s="4">
        <v>1</v>
      </c>
      <c r="I918" s="4">
        <v>259</v>
      </c>
      <c r="J918" s="4">
        <v>167.5</v>
      </c>
      <c r="K918" s="4">
        <v>91.5</v>
      </c>
      <c r="L918" s="4">
        <v>29.53</v>
      </c>
      <c r="M918" s="4">
        <v>108</v>
      </c>
      <c r="N918" s="4">
        <v>85</v>
      </c>
      <c r="O918" s="4">
        <v>0</v>
      </c>
      <c r="P918" s="5">
        <f>$AI$9+SUMPRODUCT($A918*$AI$10+$B918*$AI$11+$C918*$AI$12+$D918*$AI$13+$E918*$AI$14+$F918*$AI$15+$G918*$AI$16+$H918*$AI$17+$I918*$AI$18+$J918*$AI$19+$K918*$AI$20+$L918*$AI$21+$M918*$AI$22+$N918*$AI$24)</f>
        <v>-1.0090538183</v>
      </c>
      <c r="Q918" s="4">
        <f t="shared" si="324"/>
        <v>0.36456375999152618</v>
      </c>
      <c r="R918" s="4">
        <f t="shared" si="325"/>
        <v>0.72912751998305236</v>
      </c>
      <c r="S918" s="4">
        <f t="shared" si="326"/>
        <v>0.27087248001694764</v>
      </c>
      <c r="T918" s="4">
        <f t="shared" si="327"/>
        <v>-0.56723511598527709</v>
      </c>
      <c r="U918" s="4">
        <f>IF($R918&gt;$X$15,1,0)</f>
        <v>1</v>
      </c>
      <c r="V918" s="4"/>
      <c r="W918" s="4"/>
      <c r="X918" s="4"/>
      <c r="Y918" s="4"/>
      <c r="Z918" s="4"/>
      <c r="AA918" s="4"/>
      <c r="AB918" s="4"/>
      <c r="AC918" s="4"/>
      <c r="AD918" s="4"/>
      <c r="AE918" s="4"/>
      <c r="AF918" s="4"/>
      <c r="AG918" s="4"/>
      <c r="AH918" s="4"/>
      <c r="AI918" s="4"/>
      <c r="AJ918" s="4"/>
    </row>
    <row r="919" spans="1:36" ht="15.75" customHeight="1">
      <c r="A919" s="4">
        <v>1</v>
      </c>
      <c r="B919" s="4">
        <v>39</v>
      </c>
      <c r="C919" s="4">
        <v>1</v>
      </c>
      <c r="D919" s="4">
        <v>0</v>
      </c>
      <c r="E919" s="4">
        <v>0</v>
      </c>
      <c r="F919" s="4">
        <v>0</v>
      </c>
      <c r="G919" s="4">
        <v>0</v>
      </c>
      <c r="H919" s="4">
        <v>0</v>
      </c>
      <c r="I919" s="4">
        <v>224</v>
      </c>
      <c r="J919" s="4">
        <v>108</v>
      </c>
      <c r="K919" s="4">
        <v>66</v>
      </c>
      <c r="L919" s="4">
        <v>28.57</v>
      </c>
      <c r="M919" s="4">
        <v>90</v>
      </c>
      <c r="N919" s="4">
        <v>97</v>
      </c>
      <c r="O919" s="4">
        <v>0</v>
      </c>
      <c r="P919" s="5">
        <f>$AI$9+SUMPRODUCT($A919*$AI$10+$B919*$AI$11+$C919*$AI$12+$D919*$AI$13+$E919*$AI$14+$F919*$AI$15+$G919*$AI$16+$H919*$AI$17+$I919*$AI$18+$J919*$AI$19+$K919*$AI$20+$L919*$AI$21+$M919*$AI$22+$N919*$AI$24)</f>
        <v>-2.8370883027000016</v>
      </c>
      <c r="Q919" s="4">
        <f t="shared" si="324"/>
        <v>5.8596031724739192E-2</v>
      </c>
      <c r="R919" s="4">
        <f t="shared" si="325"/>
        <v>0.11719206344947838</v>
      </c>
      <c r="S919" s="4">
        <f t="shared" si="326"/>
        <v>0.88280793655052159</v>
      </c>
      <c r="T919" s="4">
        <f t="shared" si="327"/>
        <v>-5.4133771132716904E-2</v>
      </c>
      <c r="U919" s="4">
        <f>IF($R919&gt;$X$15,1,0)</f>
        <v>0</v>
      </c>
      <c r="V919" s="4"/>
      <c r="W919" s="4"/>
      <c r="X919" s="4"/>
      <c r="Y919" s="4"/>
      <c r="Z919" s="4"/>
      <c r="AA919" s="4"/>
      <c r="AB919" s="4"/>
      <c r="AC919" s="4"/>
      <c r="AD919" s="4"/>
      <c r="AE919" s="4"/>
      <c r="AF919" s="4"/>
      <c r="AG919" s="4"/>
      <c r="AH919" s="4"/>
      <c r="AI919" s="4"/>
      <c r="AJ919" s="4"/>
    </row>
    <row r="920" spans="1:36" ht="15.75" customHeight="1">
      <c r="A920" s="4">
        <v>0</v>
      </c>
      <c r="B920" s="4">
        <v>35</v>
      </c>
      <c r="C920" s="4">
        <v>3</v>
      </c>
      <c r="D920" s="4">
        <v>1</v>
      </c>
      <c r="E920" s="4">
        <v>5</v>
      </c>
      <c r="F920" s="4">
        <v>0</v>
      </c>
      <c r="G920" s="4">
        <v>0</v>
      </c>
      <c r="H920" s="4">
        <v>0</v>
      </c>
      <c r="I920" s="4">
        <v>154</v>
      </c>
      <c r="J920" s="4">
        <v>125</v>
      </c>
      <c r="K920" s="4">
        <v>75</v>
      </c>
      <c r="L920" s="4">
        <v>23.1</v>
      </c>
      <c r="M920" s="4">
        <v>110</v>
      </c>
      <c r="N920" s="4">
        <v>75</v>
      </c>
      <c r="O920" s="4">
        <v>0</v>
      </c>
      <c r="P920" s="5">
        <f>$AI$9+SUMPRODUCT($A920*$AI$10+$B920*$AI$11+$C920*$AI$12+$D920*$AI$13+$E920*$AI$14+$F920*$AI$15+$G920*$AI$16+$H920*$AI$17+$I920*$AI$18+$J920*$AI$19+$K920*$AI$20+$L920*$AI$21+$M920*$AI$22+$N920*$AI$24)</f>
        <v>-3.782007451000001</v>
      </c>
      <c r="Q920" s="4">
        <f t="shared" si="324"/>
        <v>2.2776921945732893E-2</v>
      </c>
      <c r="R920" s="4">
        <f t="shared" si="325"/>
        <v>4.5553843891465787E-2</v>
      </c>
      <c r="S920" s="4">
        <f t="shared" si="326"/>
        <v>0.95444615610853423</v>
      </c>
      <c r="T920" s="4">
        <f t="shared" si="327"/>
        <v>-2.0248566761700438E-2</v>
      </c>
      <c r="U920" s="4">
        <f>IF($R920&gt;$X$15,1,0)</f>
        <v>0</v>
      </c>
      <c r="V920" s="4"/>
      <c r="W920" s="4"/>
      <c r="X920" s="4"/>
      <c r="Y920" s="4"/>
      <c r="Z920" s="4"/>
      <c r="AA920" s="4"/>
      <c r="AB920" s="4"/>
      <c r="AC920" s="4"/>
      <c r="AD920" s="4"/>
      <c r="AE920" s="4"/>
      <c r="AF920" s="4"/>
      <c r="AG920" s="4"/>
      <c r="AH920" s="4"/>
      <c r="AI920" s="4"/>
      <c r="AJ920" s="4"/>
    </row>
    <row r="921" spans="1:36" ht="15.75" customHeight="1">
      <c r="A921" s="4">
        <v>0</v>
      </c>
      <c r="B921" s="4">
        <v>66</v>
      </c>
      <c r="C921" s="4">
        <v>4</v>
      </c>
      <c r="D921" s="4">
        <v>0</v>
      </c>
      <c r="E921" s="4">
        <v>0</v>
      </c>
      <c r="F921" s="4">
        <v>0</v>
      </c>
      <c r="G921" s="4">
        <v>0</v>
      </c>
      <c r="H921" s="4">
        <v>1</v>
      </c>
      <c r="I921" s="4">
        <v>273</v>
      </c>
      <c r="J921" s="4">
        <v>153</v>
      </c>
      <c r="K921" s="4">
        <v>94</v>
      </c>
      <c r="L921" s="4">
        <v>25.27</v>
      </c>
      <c r="M921" s="4">
        <v>80</v>
      </c>
      <c r="N921" s="4">
        <v>76</v>
      </c>
      <c r="O921" s="4">
        <v>0</v>
      </c>
      <c r="P921" s="5">
        <f>$AI$9+SUMPRODUCT($A921*$AI$10+$B921*$AI$11+$C921*$AI$12+$D921*$AI$13+$E921*$AI$14+$F921*$AI$15+$G921*$AI$16+$H921*$AI$17+$I921*$AI$18+$J921*$AI$19+$K921*$AI$20+$L921*$AI$21+$M921*$AI$22+$N921*$AI$24)</f>
        <v>-1.0388508197000004</v>
      </c>
      <c r="Q921" s="4">
        <f t="shared" si="324"/>
        <v>0.35386109859449882</v>
      </c>
      <c r="R921" s="4">
        <f t="shared" si="325"/>
        <v>0.70772219718899765</v>
      </c>
      <c r="S921" s="4">
        <f t="shared" si="326"/>
        <v>0.29227780281100235</v>
      </c>
      <c r="T921" s="4">
        <f t="shared" si="327"/>
        <v>-0.5342041661093716</v>
      </c>
      <c r="U921" s="4">
        <f>IF($R921&gt;$X$15,1,0)</f>
        <v>1</v>
      </c>
      <c r="V921" s="4"/>
      <c r="W921" s="4"/>
      <c r="X921" s="4"/>
      <c r="Y921" s="4"/>
      <c r="Z921" s="4"/>
      <c r="AA921" s="4"/>
      <c r="AB921" s="4"/>
      <c r="AC921" s="4"/>
      <c r="AD921" s="4"/>
      <c r="AE921" s="4"/>
      <c r="AF921" s="4"/>
      <c r="AG921" s="4"/>
      <c r="AH921" s="4"/>
      <c r="AI921" s="4"/>
      <c r="AJ921" s="4"/>
    </row>
    <row r="922" spans="1:36" ht="15.75" customHeight="1">
      <c r="A922" s="4">
        <v>0</v>
      </c>
      <c r="B922" s="4">
        <v>53</v>
      </c>
      <c r="C922" s="4">
        <v>2</v>
      </c>
      <c r="D922" s="4">
        <v>0</v>
      </c>
      <c r="E922" s="4">
        <v>0</v>
      </c>
      <c r="F922" s="4">
        <v>0</v>
      </c>
      <c r="G922" s="4">
        <v>0</v>
      </c>
      <c r="H922" s="4">
        <v>0</v>
      </c>
      <c r="I922" s="4">
        <v>303</v>
      </c>
      <c r="J922" s="4">
        <v>117</v>
      </c>
      <c r="K922" s="4">
        <v>71</v>
      </c>
      <c r="L922" s="4">
        <v>22.01</v>
      </c>
      <c r="M922" s="4">
        <v>108</v>
      </c>
      <c r="N922" s="4">
        <v>85</v>
      </c>
      <c r="O922" s="4">
        <v>0</v>
      </c>
      <c r="P922" s="5">
        <f>$AI$9+SUMPRODUCT($A922*$AI$10+$B922*$AI$11+$C922*$AI$12+$D922*$AI$13+$E922*$AI$14+$F922*$AI$15+$G922*$AI$16+$H922*$AI$17+$I922*$AI$18+$J922*$AI$19+$K922*$AI$20+$L922*$AI$21+$M922*$AI$22+$N922*$AI$24)</f>
        <v>-2.4400336111000005</v>
      </c>
      <c r="Q922" s="4">
        <f t="shared" si="324"/>
        <v>8.7157921939119198E-2</v>
      </c>
      <c r="R922" s="4">
        <f t="shared" si="325"/>
        <v>0.1743158438782384</v>
      </c>
      <c r="S922" s="4">
        <f t="shared" si="326"/>
        <v>0.8256841561217616</v>
      </c>
      <c r="T922" s="4">
        <f t="shared" si="327"/>
        <v>-8.3186048908882218E-2</v>
      </c>
      <c r="U922" s="4">
        <f>IF($R922&gt;$X$15,1,0)</f>
        <v>0</v>
      </c>
      <c r="V922" s="4"/>
      <c r="W922" s="4"/>
      <c r="X922" s="4"/>
      <c r="Y922" s="4"/>
      <c r="Z922" s="4"/>
      <c r="AA922" s="4"/>
      <c r="AB922" s="4"/>
      <c r="AC922" s="4"/>
      <c r="AD922" s="4"/>
      <c r="AE922" s="4"/>
      <c r="AF922" s="4"/>
      <c r="AG922" s="4"/>
      <c r="AH922" s="4"/>
      <c r="AI922" s="4"/>
      <c r="AJ922" s="4"/>
    </row>
    <row r="923" spans="1:36" ht="15.75" customHeight="1">
      <c r="A923" s="4">
        <v>1</v>
      </c>
      <c r="B923" s="4">
        <v>40</v>
      </c>
      <c r="C923" s="4">
        <v>1</v>
      </c>
      <c r="D923" s="4">
        <v>1</v>
      </c>
      <c r="E923" s="4">
        <v>20</v>
      </c>
      <c r="F923" s="4">
        <v>0</v>
      </c>
      <c r="G923" s="4">
        <v>0</v>
      </c>
      <c r="H923" s="4">
        <v>1</v>
      </c>
      <c r="I923" s="4">
        <v>229</v>
      </c>
      <c r="J923" s="4">
        <v>152</v>
      </c>
      <c r="K923" s="4">
        <v>103</v>
      </c>
      <c r="L923" s="4">
        <v>32.729999999999997</v>
      </c>
      <c r="M923" s="4">
        <v>85</v>
      </c>
      <c r="N923" s="4">
        <v>72</v>
      </c>
      <c r="O923" s="4">
        <v>0</v>
      </c>
      <c r="P923" s="5">
        <f>$AI$9+SUMPRODUCT($A923*$AI$10+$B923*$AI$11+$C923*$AI$12+$D923*$AI$13+$E923*$AI$14+$F923*$AI$15+$G923*$AI$16+$H923*$AI$17+$I923*$AI$18+$J923*$AI$19+$K923*$AI$20+$L923*$AI$21+$M923*$AI$22+$N923*$AI$24)</f>
        <v>-1.7123483803000017</v>
      </c>
      <c r="Q923" s="4">
        <f t="shared" si="324"/>
        <v>0.18044154929010289</v>
      </c>
      <c r="R923" s="4">
        <f t="shared" si="325"/>
        <v>0.36088309858020579</v>
      </c>
      <c r="S923" s="4">
        <f t="shared" si="326"/>
        <v>0.63911690141979416</v>
      </c>
      <c r="T923" s="4">
        <f t="shared" si="327"/>
        <v>-0.19441969740012749</v>
      </c>
      <c r="U923" s="4">
        <f>IF($R923&gt;$X$15,1,0)</f>
        <v>0</v>
      </c>
      <c r="V923" s="4"/>
      <c r="W923" s="4"/>
      <c r="X923" s="4"/>
      <c r="Y923" s="4"/>
      <c r="Z923" s="4"/>
      <c r="AA923" s="4"/>
      <c r="AB923" s="4"/>
      <c r="AC923" s="4"/>
      <c r="AD923" s="4"/>
      <c r="AE923" s="4"/>
      <c r="AF923" s="4"/>
      <c r="AG923" s="4"/>
      <c r="AH923" s="4"/>
      <c r="AI923" s="4"/>
      <c r="AJ923" s="4"/>
    </row>
    <row r="924" spans="1:36" ht="15.75" customHeight="1">
      <c r="A924" s="4">
        <v>0</v>
      </c>
      <c r="B924" s="4">
        <v>46</v>
      </c>
      <c r="C924" s="4">
        <v>1</v>
      </c>
      <c r="D924" s="4">
        <v>1</v>
      </c>
      <c r="E924" s="4">
        <v>40</v>
      </c>
      <c r="F924" s="4">
        <v>0</v>
      </c>
      <c r="G924" s="4">
        <v>0</v>
      </c>
      <c r="H924" s="4">
        <v>0</v>
      </c>
      <c r="I924" s="4">
        <v>253</v>
      </c>
      <c r="J924" s="4">
        <v>118</v>
      </c>
      <c r="K924" s="4">
        <v>74</v>
      </c>
      <c r="L924" s="4">
        <v>26.42</v>
      </c>
      <c r="M924" s="4">
        <v>75</v>
      </c>
      <c r="N924" s="4">
        <v>64</v>
      </c>
      <c r="O924" s="4">
        <v>1</v>
      </c>
      <c r="P924" s="5">
        <f>$AI$9+SUMPRODUCT($A924*$AI$10+$B924*$AI$11+$C924*$AI$12+$D924*$AI$13+$E924*$AI$14+$F924*$AI$15+$G924*$AI$16+$H924*$AI$17+$I924*$AI$18+$J924*$AI$19+$K924*$AI$20+$L924*$AI$21+$M924*$AI$22+$N924*$AI$24)</f>
        <v>-2.1791083362000006</v>
      </c>
      <c r="Q924" s="4">
        <f t="shared" si="324"/>
        <v>0.11314237063222242</v>
      </c>
      <c r="R924" s="4">
        <f t="shared" si="325"/>
        <v>0.22628474126444484</v>
      </c>
      <c r="S924" s="4">
        <f t="shared" si="326"/>
        <v>0.22628474126444484</v>
      </c>
      <c r="T924" s="4">
        <f t="shared" si="327"/>
        <v>-0.64534473021705518</v>
      </c>
      <c r="U924" s="4">
        <f>IF($R924&gt;$X$15,1,0)</f>
        <v>0</v>
      </c>
      <c r="V924" s="4"/>
      <c r="W924" s="4"/>
      <c r="X924" s="4"/>
      <c r="Y924" s="4"/>
      <c r="Z924" s="4"/>
      <c r="AA924" s="4"/>
      <c r="AB924" s="4"/>
      <c r="AC924" s="4"/>
      <c r="AD924" s="4"/>
      <c r="AE924" s="4"/>
      <c r="AF924" s="4"/>
      <c r="AG924" s="4"/>
      <c r="AH924" s="4"/>
      <c r="AI924" s="4"/>
      <c r="AJ924" s="4"/>
    </row>
    <row r="925" spans="1:36" ht="15.75" hidden="1" customHeight="1">
      <c r="A925" s="4">
        <v>1</v>
      </c>
      <c r="B925" s="4">
        <v>47</v>
      </c>
      <c r="C925" s="3" t="s">
        <v>56</v>
      </c>
      <c r="D925" s="4">
        <v>1</v>
      </c>
      <c r="E925" s="4">
        <v>25</v>
      </c>
      <c r="F925" s="4">
        <v>0</v>
      </c>
      <c r="G925" s="4">
        <v>0</v>
      </c>
      <c r="H925" s="4">
        <v>1</v>
      </c>
      <c r="I925" s="4">
        <v>236</v>
      </c>
      <c r="J925" s="4">
        <v>154</v>
      </c>
      <c r="K925" s="4">
        <v>93</v>
      </c>
      <c r="L925" s="4">
        <v>24.49</v>
      </c>
      <c r="M925" s="4">
        <v>94</v>
      </c>
      <c r="N925" s="4">
        <v>76</v>
      </c>
      <c r="O925" s="4">
        <v>1</v>
      </c>
      <c r="P925" s="4" t="e">
        <f>$AI$9+SUMPRODUCT($A925*$AI$10+$B925*$AI$11+$C925*$AI$12+$D925*$AI$13+$E925*$AI$14+$F925*$AI$15+$G925*$AI$16+$H925*$AI$17+$I925*$AI$18+$J925*$AI$19+$K925*$AI$20+$L925*$AI$21+$M925*$AI$22+$N925*$AI$24)</f>
        <v>#VALUE!</v>
      </c>
      <c r="Q925" s="4" t="e">
        <f t="shared" si="324"/>
        <v>#VALUE!</v>
      </c>
      <c r="R925" s="4" t="e">
        <f t="shared" si="325"/>
        <v>#VALUE!</v>
      </c>
      <c r="S925" s="4" t="e">
        <f t="shared" si="326"/>
        <v>#VALUE!</v>
      </c>
      <c r="T925" s="4" t="e">
        <f t="shared" si="327"/>
        <v>#VALUE!</v>
      </c>
      <c r="U925" s="4" t="e">
        <f t="shared" ref="U925" si="328">IF($R925&gt;0.5,1,0)</f>
        <v>#VALUE!</v>
      </c>
      <c r="V925" s="4"/>
      <c r="W925" s="4"/>
      <c r="X925" s="4"/>
      <c r="Y925" s="4"/>
      <c r="Z925" s="4"/>
      <c r="AA925" s="4"/>
      <c r="AB925" s="4"/>
      <c r="AC925" s="4"/>
      <c r="AD925" s="4"/>
      <c r="AE925" s="4"/>
      <c r="AF925" s="4"/>
      <c r="AG925" s="4"/>
      <c r="AH925" s="4"/>
      <c r="AI925" s="4"/>
      <c r="AJ925" s="4"/>
    </row>
    <row r="926" spans="1:36" ht="15.75" hidden="1" customHeight="1">
      <c r="A926" s="4">
        <v>1</v>
      </c>
      <c r="B926" s="4">
        <v>64</v>
      </c>
      <c r="C926" s="4">
        <v>1</v>
      </c>
      <c r="D926" s="4">
        <v>0</v>
      </c>
      <c r="E926" s="4">
        <v>0</v>
      </c>
      <c r="F926" s="4">
        <v>0</v>
      </c>
      <c r="G926" s="4">
        <v>0</v>
      </c>
      <c r="H926" s="4">
        <v>1</v>
      </c>
      <c r="I926" s="4">
        <v>205</v>
      </c>
      <c r="J926" s="4">
        <v>140</v>
      </c>
      <c r="K926" s="4">
        <v>80</v>
      </c>
      <c r="L926" s="4">
        <v>32.520000000000003</v>
      </c>
      <c r="M926" s="4">
        <v>58</v>
      </c>
      <c r="N926" s="3" t="s">
        <v>56</v>
      </c>
      <c r="O926" s="4">
        <v>0</v>
      </c>
      <c r="P926" s="4"/>
      <c r="Q926" s="4"/>
      <c r="R926" s="4"/>
      <c r="S926" s="4"/>
      <c r="T926" s="4"/>
      <c r="U926" s="4"/>
      <c r="V926" s="4"/>
      <c r="W926" s="4"/>
      <c r="X926" s="4"/>
      <c r="Y926" s="4"/>
      <c r="Z926" s="4"/>
      <c r="AA926" s="4"/>
      <c r="AB926" s="4"/>
      <c r="AC926" s="4"/>
      <c r="AD926" s="4"/>
      <c r="AE926" s="4"/>
      <c r="AF926" s="4"/>
      <c r="AG926" s="4"/>
      <c r="AH926" s="4"/>
      <c r="AI926" s="4"/>
      <c r="AJ926" s="4"/>
    </row>
    <row r="927" spans="1:36" ht="15.75" customHeight="1">
      <c r="A927" s="4">
        <v>1</v>
      </c>
      <c r="B927" s="4">
        <v>49</v>
      </c>
      <c r="C927" s="4">
        <v>1</v>
      </c>
      <c r="D927" s="4">
        <v>0</v>
      </c>
      <c r="E927" s="4">
        <v>0</v>
      </c>
      <c r="F927" s="4">
        <v>0</v>
      </c>
      <c r="G927" s="4">
        <v>0</v>
      </c>
      <c r="H927" s="4">
        <v>1</v>
      </c>
      <c r="I927" s="4">
        <v>152</v>
      </c>
      <c r="J927" s="4">
        <v>120</v>
      </c>
      <c r="K927" s="4">
        <v>90</v>
      </c>
      <c r="L927" s="4">
        <v>23.03</v>
      </c>
      <c r="M927" s="4">
        <v>77</v>
      </c>
      <c r="N927" s="4">
        <v>93</v>
      </c>
      <c r="O927" s="4">
        <v>0</v>
      </c>
      <c r="P927" s="5">
        <f>$AI$9+SUMPRODUCT($A927*$AI$10+$B927*$AI$11+$C927*$AI$12+$D927*$AI$13+$E927*$AI$14+$F927*$AI$15+$G927*$AI$16+$H927*$AI$17+$I927*$AI$18+$J927*$AI$19+$K927*$AI$20+$L927*$AI$21+$M927*$AI$22+$N927*$AI$24)</f>
        <v>-2.0738625133000017</v>
      </c>
      <c r="Q927" s="4">
        <f t="shared" ref="Q927:Q930" si="329">EXP($P927)</f>
        <v>0.12569932751760071</v>
      </c>
      <c r="R927" s="4">
        <f t="shared" ref="R927:R930" si="330">Q927/1+Q927</f>
        <v>0.25139865503520142</v>
      </c>
      <c r="S927" s="4">
        <f t="shared" ref="S927:S930" si="331">IF(O927=1,R927,1-R927)</f>
        <v>0.74860134496479858</v>
      </c>
      <c r="T927" s="4">
        <f t="shared" ref="T927:T930" si="332">LOG($S927)</f>
        <v>-0.12574939695140502</v>
      </c>
      <c r="U927" s="4">
        <f>IF($R927&gt;$X$15,1,0)</f>
        <v>0</v>
      </c>
      <c r="V927" s="4"/>
      <c r="W927" s="4"/>
      <c r="X927" s="4"/>
      <c r="Y927" s="4"/>
      <c r="Z927" s="4"/>
      <c r="AA927" s="4"/>
      <c r="AB927" s="4"/>
      <c r="AC927" s="4"/>
      <c r="AD927" s="4"/>
      <c r="AE927" s="4"/>
      <c r="AF927" s="4"/>
      <c r="AG927" s="4"/>
      <c r="AH927" s="4"/>
      <c r="AI927" s="4"/>
      <c r="AJ927" s="4"/>
    </row>
    <row r="928" spans="1:36" ht="15.75" customHeight="1">
      <c r="A928" s="4">
        <v>0</v>
      </c>
      <c r="B928" s="4">
        <v>42</v>
      </c>
      <c r="C928" s="4">
        <v>1</v>
      </c>
      <c r="D928" s="4">
        <v>1</v>
      </c>
      <c r="E928" s="4">
        <v>10</v>
      </c>
      <c r="F928" s="4">
        <v>0</v>
      </c>
      <c r="G928" s="4">
        <v>0</v>
      </c>
      <c r="H928" s="4">
        <v>0</v>
      </c>
      <c r="I928" s="4">
        <v>194</v>
      </c>
      <c r="J928" s="4">
        <v>111</v>
      </c>
      <c r="K928" s="4">
        <v>67.5</v>
      </c>
      <c r="L928" s="4">
        <v>21.34</v>
      </c>
      <c r="M928" s="4">
        <v>73</v>
      </c>
      <c r="N928" s="4">
        <v>47</v>
      </c>
      <c r="O928" s="4">
        <v>0</v>
      </c>
      <c r="P928" s="5">
        <f>$AI$9+SUMPRODUCT($A928*$AI$10+$B928*$AI$11+$C928*$AI$12+$D928*$AI$13+$E928*$AI$14+$F928*$AI$15+$G928*$AI$16+$H928*$AI$17+$I928*$AI$18+$J928*$AI$19+$K928*$AI$20+$L928*$AI$21+$M928*$AI$22+$N928*$AI$24)</f>
        <v>-3.3405529974000014</v>
      </c>
      <c r="Q928" s="4">
        <f t="shared" si="329"/>
        <v>3.5417366593535331E-2</v>
      </c>
      <c r="R928" s="4">
        <f t="shared" si="330"/>
        <v>7.0834733187070661E-2</v>
      </c>
      <c r="S928" s="4">
        <f t="shared" si="331"/>
        <v>0.92916526681292932</v>
      </c>
      <c r="T928" s="4">
        <f t="shared" si="332"/>
        <v>-3.1907032958560927E-2</v>
      </c>
      <c r="U928" s="4">
        <f>IF($R928&gt;$X$15,1,0)</f>
        <v>0</v>
      </c>
      <c r="V928" s="4"/>
      <c r="W928" s="4"/>
      <c r="X928" s="4"/>
      <c r="Y928" s="4"/>
      <c r="Z928" s="4"/>
      <c r="AA928" s="4"/>
      <c r="AB928" s="4"/>
      <c r="AC928" s="4"/>
      <c r="AD928" s="4"/>
      <c r="AE928" s="4"/>
      <c r="AF928" s="4"/>
      <c r="AG928" s="4"/>
      <c r="AH928" s="4"/>
      <c r="AI928" s="4"/>
      <c r="AJ928" s="4"/>
    </row>
    <row r="929" spans="1:36" ht="15.75" customHeight="1">
      <c r="A929" s="4">
        <v>0</v>
      </c>
      <c r="B929" s="4">
        <v>60</v>
      </c>
      <c r="C929" s="4">
        <v>1</v>
      </c>
      <c r="D929" s="4">
        <v>1</v>
      </c>
      <c r="E929" s="4">
        <v>15</v>
      </c>
      <c r="F929" s="4">
        <v>0</v>
      </c>
      <c r="G929" s="4">
        <v>0</v>
      </c>
      <c r="H929" s="4">
        <v>0</v>
      </c>
      <c r="I929" s="4">
        <v>353</v>
      </c>
      <c r="J929" s="4">
        <v>116</v>
      </c>
      <c r="K929" s="4">
        <v>82</v>
      </c>
      <c r="L929" s="4">
        <v>22.66</v>
      </c>
      <c r="M929" s="4">
        <v>85</v>
      </c>
      <c r="N929" s="4">
        <v>71</v>
      </c>
      <c r="O929" s="4">
        <v>0</v>
      </c>
      <c r="P929" s="5">
        <f>$AI$9+SUMPRODUCT($A929*$AI$10+$B929*$AI$11+$C929*$AI$12+$D929*$AI$13+$E929*$AI$14+$F929*$AI$15+$G929*$AI$16+$H929*$AI$17+$I929*$AI$18+$J929*$AI$19+$K929*$AI$20+$L929*$AI$21+$M929*$AI$22+$N929*$AI$24)</f>
        <v>-1.5764985126000006</v>
      </c>
      <c r="Q929" s="4">
        <f t="shared" si="329"/>
        <v>0.20669758156098361</v>
      </c>
      <c r="R929" s="4">
        <f t="shared" si="330"/>
        <v>0.41339516312196722</v>
      </c>
      <c r="S929" s="4">
        <f t="shared" si="331"/>
        <v>0.58660483687803278</v>
      </c>
      <c r="T929" s="4">
        <f t="shared" si="332"/>
        <v>-0.23165436034493336</v>
      </c>
      <c r="U929" s="4">
        <f>IF($R929&gt;$X$15,1,0)</f>
        <v>1</v>
      </c>
      <c r="V929" s="4"/>
      <c r="W929" s="4"/>
      <c r="X929" s="4"/>
      <c r="Y929" s="4"/>
      <c r="Z929" s="4"/>
      <c r="AA929" s="4"/>
      <c r="AB929" s="4"/>
      <c r="AC929" s="4"/>
      <c r="AD929" s="4"/>
      <c r="AE929" s="4"/>
      <c r="AF929" s="4"/>
      <c r="AG929" s="4"/>
      <c r="AH929" s="4"/>
      <c r="AI929" s="4"/>
      <c r="AJ929" s="4"/>
    </row>
    <row r="930" spans="1:36" ht="15.75" customHeight="1">
      <c r="A930" s="4">
        <v>0</v>
      </c>
      <c r="B930" s="4">
        <v>56</v>
      </c>
      <c r="C930" s="4">
        <v>4</v>
      </c>
      <c r="D930" s="4">
        <v>0</v>
      </c>
      <c r="E930" s="4">
        <v>0</v>
      </c>
      <c r="F930" s="4">
        <v>0</v>
      </c>
      <c r="G930" s="4">
        <v>0</v>
      </c>
      <c r="H930" s="4">
        <v>0</v>
      </c>
      <c r="I930" s="4">
        <v>298</v>
      </c>
      <c r="J930" s="4">
        <v>115</v>
      </c>
      <c r="K930" s="4">
        <v>80</v>
      </c>
      <c r="L930" s="4">
        <v>31.11</v>
      </c>
      <c r="M930" s="4">
        <v>75</v>
      </c>
      <c r="N930" s="4">
        <v>77</v>
      </c>
      <c r="O930" s="4">
        <v>0</v>
      </c>
      <c r="P930" s="5">
        <f>$AI$9+SUMPRODUCT($A930*$AI$10+$B930*$AI$11+$C930*$AI$12+$D930*$AI$13+$E930*$AI$14+$F930*$AI$15+$G930*$AI$16+$H930*$AI$17+$I930*$AI$18+$J930*$AI$19+$K930*$AI$20+$L930*$AI$21+$M930*$AI$22+$N930*$AI$24)</f>
        <v>-2.3147526221000012</v>
      </c>
      <c r="Q930" s="4">
        <f t="shared" si="329"/>
        <v>9.8790619595609155E-2</v>
      </c>
      <c r="R930" s="4">
        <f t="shared" si="330"/>
        <v>0.19758123919121831</v>
      </c>
      <c r="S930" s="4">
        <f t="shared" si="331"/>
        <v>0.80241876080878172</v>
      </c>
      <c r="T930" s="4">
        <f t="shared" si="332"/>
        <v>-9.5598925924227168E-2</v>
      </c>
      <c r="U930" s="4">
        <f>IF($R930&gt;$X$15,1,0)</f>
        <v>0</v>
      </c>
      <c r="V930" s="4"/>
      <c r="W930" s="4"/>
      <c r="X930" s="4"/>
      <c r="Y930" s="4"/>
      <c r="Z930" s="4"/>
      <c r="AA930" s="4"/>
      <c r="AB930" s="4"/>
      <c r="AC930" s="4"/>
      <c r="AD930" s="4"/>
      <c r="AE930" s="4"/>
      <c r="AF930" s="4"/>
      <c r="AG930" s="4"/>
      <c r="AH930" s="4"/>
      <c r="AI930" s="4"/>
      <c r="AJ930" s="4"/>
    </row>
    <row r="931" spans="1:36" ht="15.75" hidden="1" customHeight="1">
      <c r="A931" s="4">
        <v>0</v>
      </c>
      <c r="B931" s="4">
        <v>48</v>
      </c>
      <c r="C931" s="4">
        <v>1</v>
      </c>
      <c r="D931" s="4">
        <v>0</v>
      </c>
      <c r="E931" s="4">
        <v>0</v>
      </c>
      <c r="F931" s="4">
        <v>0</v>
      </c>
      <c r="G931" s="4">
        <v>0</v>
      </c>
      <c r="H931" s="4">
        <v>0</v>
      </c>
      <c r="I931" s="4">
        <v>224</v>
      </c>
      <c r="J931" s="4">
        <v>131</v>
      </c>
      <c r="K931" s="4">
        <v>92</v>
      </c>
      <c r="L931" s="4">
        <v>26.13</v>
      </c>
      <c r="M931" s="4">
        <v>68</v>
      </c>
      <c r="N931" s="3" t="s">
        <v>56</v>
      </c>
      <c r="O931" s="4">
        <v>0</v>
      </c>
      <c r="P931" s="4"/>
      <c r="Q931" s="4"/>
      <c r="R931" s="4"/>
      <c r="S931" s="4"/>
      <c r="T931" s="4"/>
      <c r="U931" s="4"/>
      <c r="V931" s="4"/>
      <c r="W931" s="4"/>
      <c r="X931" s="4"/>
      <c r="Y931" s="4"/>
      <c r="Z931" s="4"/>
      <c r="AA931" s="4"/>
      <c r="AB931" s="4"/>
      <c r="AC931" s="4"/>
      <c r="AD931" s="4"/>
      <c r="AE931" s="4"/>
      <c r="AF931" s="4"/>
      <c r="AG931" s="4"/>
      <c r="AH931" s="4"/>
      <c r="AI931" s="4"/>
      <c r="AJ931" s="4"/>
    </row>
    <row r="932" spans="1:36" ht="15.75" customHeight="1">
      <c r="A932" s="4">
        <v>1</v>
      </c>
      <c r="B932" s="4">
        <v>39</v>
      </c>
      <c r="C932" s="4">
        <v>1</v>
      </c>
      <c r="D932" s="4">
        <v>1</v>
      </c>
      <c r="E932" s="4">
        <v>30</v>
      </c>
      <c r="F932" s="4">
        <v>0</v>
      </c>
      <c r="G932" s="4">
        <v>0</v>
      </c>
      <c r="H932" s="4">
        <v>1</v>
      </c>
      <c r="I932" s="4">
        <v>253</v>
      </c>
      <c r="J932" s="4">
        <v>159</v>
      </c>
      <c r="K932" s="4">
        <v>115</v>
      </c>
      <c r="L932" s="4">
        <v>32.659999999999997</v>
      </c>
      <c r="M932" s="4">
        <v>110</v>
      </c>
      <c r="N932" s="4">
        <v>74</v>
      </c>
      <c r="O932" s="4">
        <v>0</v>
      </c>
      <c r="P932" s="5">
        <f>$AI$9+SUMPRODUCT($A932*$AI$10+$B932*$AI$11+$C932*$AI$12+$D932*$AI$13+$E932*$AI$14+$F932*$AI$15+$G932*$AI$16+$H932*$AI$17+$I932*$AI$18+$J932*$AI$19+$K932*$AI$20+$L932*$AI$21+$M932*$AI$22+$N932*$AI$24)</f>
        <v>-1.5498580026000006</v>
      </c>
      <c r="Q932" s="4">
        <f t="shared" ref="Q932:Q944" si="333">EXP($P932)</f>
        <v>0.21227811462708859</v>
      </c>
      <c r="R932" s="4">
        <f t="shared" ref="R932:R944" si="334">Q932/1+Q932</f>
        <v>0.42455622925417719</v>
      </c>
      <c r="S932" s="4">
        <f t="shared" ref="S932:S944" si="335">IF(O932=1,R932,1-R932)</f>
        <v>0.57544377074582287</v>
      </c>
      <c r="T932" s="4">
        <f t="shared" ref="T932:T944" si="336">LOG($S932)</f>
        <v>-0.23999710686975789</v>
      </c>
      <c r="U932" s="4">
        <f>IF($R932&gt;$X$15,1,0)</f>
        <v>1</v>
      </c>
      <c r="V932" s="4"/>
      <c r="W932" s="4"/>
      <c r="X932" s="4"/>
      <c r="Y932" s="4"/>
      <c r="Z932" s="4"/>
      <c r="AA932" s="4"/>
      <c r="AB932" s="4"/>
      <c r="AC932" s="4"/>
      <c r="AD932" s="4"/>
      <c r="AE932" s="4"/>
      <c r="AF932" s="4"/>
      <c r="AG932" s="4"/>
      <c r="AH932" s="4"/>
      <c r="AI932" s="4"/>
      <c r="AJ932" s="4"/>
    </row>
    <row r="933" spans="1:36" ht="15.75" customHeight="1">
      <c r="A933" s="4">
        <v>0</v>
      </c>
      <c r="B933" s="4">
        <v>62</v>
      </c>
      <c r="C933" s="4">
        <v>1</v>
      </c>
      <c r="D933" s="4">
        <v>0</v>
      </c>
      <c r="E933" s="4">
        <v>0</v>
      </c>
      <c r="F933" s="4">
        <v>0</v>
      </c>
      <c r="G933" s="4">
        <v>0</v>
      </c>
      <c r="H933" s="4">
        <v>1</v>
      </c>
      <c r="I933" s="4">
        <v>318</v>
      </c>
      <c r="J933" s="4">
        <v>206</v>
      </c>
      <c r="K933" s="4">
        <v>98</v>
      </c>
      <c r="L933" s="4">
        <v>27.23</v>
      </c>
      <c r="M933" s="4">
        <v>84</v>
      </c>
      <c r="N933" s="4">
        <v>87</v>
      </c>
      <c r="O933" s="4">
        <v>0</v>
      </c>
      <c r="P933" s="5">
        <f>$AI$9+SUMPRODUCT($A933*$AI$10+$B933*$AI$11+$C933*$AI$12+$D933*$AI$13+$E933*$AI$14+$F933*$AI$15+$G933*$AI$16+$H933*$AI$17+$I933*$AI$18+$J933*$AI$19+$K933*$AI$20+$L933*$AI$21+$M933*$AI$22+$N933*$AI$24)</f>
        <v>-0.16516213529999924</v>
      </c>
      <c r="Q933" s="4">
        <f t="shared" si="333"/>
        <v>0.84775624173188735</v>
      </c>
      <c r="R933" s="4">
        <f t="shared" si="334"/>
        <v>1.6955124834637747</v>
      </c>
      <c r="S933" s="4">
        <f t="shared" si="335"/>
        <v>-0.6955124834637747</v>
      </c>
      <c r="T933" s="4" t="e">
        <f t="shared" si="336"/>
        <v>#NUM!</v>
      </c>
      <c r="U933" s="4">
        <f>IF($R933&gt;$X$15,1,0)</f>
        <v>1</v>
      </c>
      <c r="V933" s="4"/>
      <c r="W933" s="4"/>
      <c r="X933" s="4"/>
      <c r="Y933" s="4"/>
      <c r="Z933" s="4"/>
      <c r="AA933" s="4"/>
      <c r="AB933" s="4"/>
      <c r="AC933" s="4"/>
      <c r="AD933" s="4"/>
      <c r="AE933" s="4"/>
      <c r="AF933" s="4"/>
      <c r="AG933" s="4"/>
      <c r="AH933" s="4"/>
      <c r="AI933" s="4"/>
      <c r="AJ933" s="4"/>
    </row>
    <row r="934" spans="1:36" ht="15.75" customHeight="1">
      <c r="A934" s="4">
        <v>0</v>
      </c>
      <c r="B934" s="4">
        <v>45</v>
      </c>
      <c r="C934" s="4">
        <v>3</v>
      </c>
      <c r="D934" s="4">
        <v>1</v>
      </c>
      <c r="E934" s="4">
        <v>20</v>
      </c>
      <c r="F934" s="4">
        <v>0</v>
      </c>
      <c r="G934" s="4">
        <v>0</v>
      </c>
      <c r="H934" s="4">
        <v>0</v>
      </c>
      <c r="I934" s="4">
        <v>196</v>
      </c>
      <c r="J934" s="4">
        <v>123</v>
      </c>
      <c r="K934" s="4">
        <v>71</v>
      </c>
      <c r="L934" s="4">
        <v>20.56</v>
      </c>
      <c r="M934" s="4">
        <v>80</v>
      </c>
      <c r="N934" s="4">
        <v>76</v>
      </c>
      <c r="O934" s="4">
        <v>0</v>
      </c>
      <c r="P934" s="5">
        <f>$AI$9+SUMPRODUCT($A934*$AI$10+$B934*$AI$11+$C934*$AI$12+$D934*$AI$13+$E934*$AI$14+$F934*$AI$15+$G934*$AI$16+$H934*$AI$17+$I934*$AI$18+$J934*$AI$19+$K934*$AI$20+$L934*$AI$21+$M934*$AI$22+$N934*$AI$24)</f>
        <v>-2.7071507015999998</v>
      </c>
      <c r="Q934" s="4">
        <f t="shared" si="333"/>
        <v>6.6726660278214139E-2</v>
      </c>
      <c r="R934" s="4">
        <f t="shared" si="334"/>
        <v>0.13345332055642828</v>
      </c>
      <c r="S934" s="4">
        <f t="shared" si="335"/>
        <v>0.86654667944357167</v>
      </c>
      <c r="T934" s="4">
        <f t="shared" si="336"/>
        <v>-6.2208037590889102E-2</v>
      </c>
      <c r="U934" s="4">
        <f>IF($R934&gt;$X$15,1,0)</f>
        <v>0</v>
      </c>
      <c r="V934" s="4"/>
      <c r="W934" s="4"/>
      <c r="X934" s="4"/>
      <c r="Y934" s="4"/>
      <c r="Z934" s="4"/>
      <c r="AA934" s="4"/>
      <c r="AB934" s="4"/>
      <c r="AC934" s="4"/>
      <c r="AD934" s="4"/>
      <c r="AE934" s="4"/>
      <c r="AF934" s="4"/>
      <c r="AG934" s="4"/>
      <c r="AH934" s="4"/>
      <c r="AI934" s="4"/>
      <c r="AJ934" s="4"/>
    </row>
    <row r="935" spans="1:36" ht="15.75" customHeight="1">
      <c r="A935" s="4">
        <v>1</v>
      </c>
      <c r="B935" s="4">
        <v>61</v>
      </c>
      <c r="C935" s="4">
        <v>1</v>
      </c>
      <c r="D935" s="4">
        <v>1</v>
      </c>
      <c r="E935" s="4">
        <v>20</v>
      </c>
      <c r="F935" s="4">
        <v>0</v>
      </c>
      <c r="G935" s="4">
        <v>0</v>
      </c>
      <c r="H935" s="4">
        <v>1</v>
      </c>
      <c r="I935" s="4">
        <v>360</v>
      </c>
      <c r="J935" s="4">
        <v>157</v>
      </c>
      <c r="K935" s="4">
        <v>99</v>
      </c>
      <c r="L935" s="4">
        <v>28.74</v>
      </c>
      <c r="M935" s="4">
        <v>95</v>
      </c>
      <c r="N935" s="4">
        <v>73</v>
      </c>
      <c r="O935" s="4">
        <v>0</v>
      </c>
      <c r="P935" s="5">
        <f>$AI$9+SUMPRODUCT($A935*$AI$10+$B935*$AI$11+$C935*$AI$12+$D935*$AI$13+$E935*$AI$14+$F935*$AI$15+$G935*$AI$16+$H935*$AI$17+$I935*$AI$18+$J935*$AI$19+$K935*$AI$20+$L935*$AI$21+$M935*$AI$22+$N935*$AI$24)</f>
        <v>-3.3016331400002485E-2</v>
      </c>
      <c r="Q935" s="4">
        <f t="shared" si="333"/>
        <v>0.96752275845882518</v>
      </c>
      <c r="R935" s="4">
        <f t="shared" si="334"/>
        <v>1.9350455169176504</v>
      </c>
      <c r="S935" s="4">
        <f t="shared" si="335"/>
        <v>-0.93504551691765037</v>
      </c>
      <c r="T935" s="4" t="e">
        <f t="shared" si="336"/>
        <v>#NUM!</v>
      </c>
      <c r="U935" s="4">
        <f>IF($R935&gt;$X$15,1,0)</f>
        <v>1</v>
      </c>
      <c r="V935" s="4"/>
      <c r="W935" s="4"/>
      <c r="X935" s="4"/>
      <c r="Y935" s="4"/>
      <c r="Z935" s="4"/>
      <c r="AA935" s="4"/>
      <c r="AB935" s="4"/>
      <c r="AC935" s="4"/>
      <c r="AD935" s="4"/>
      <c r="AE935" s="4"/>
      <c r="AF935" s="4"/>
      <c r="AG935" s="4"/>
      <c r="AH935" s="4"/>
      <c r="AI935" s="4"/>
      <c r="AJ935" s="4"/>
    </row>
    <row r="936" spans="1:36" ht="15.75" customHeight="1">
      <c r="A936" s="4">
        <v>1</v>
      </c>
      <c r="B936" s="4">
        <v>55</v>
      </c>
      <c r="C936" s="4">
        <v>1</v>
      </c>
      <c r="D936" s="4">
        <v>1</v>
      </c>
      <c r="E936" s="4">
        <v>25</v>
      </c>
      <c r="F936" s="4">
        <v>0</v>
      </c>
      <c r="G936" s="4">
        <v>0</v>
      </c>
      <c r="H936" s="4">
        <v>1</v>
      </c>
      <c r="I936" s="4">
        <v>230</v>
      </c>
      <c r="J936" s="4">
        <v>142</v>
      </c>
      <c r="K936" s="4">
        <v>74</v>
      </c>
      <c r="L936" s="4">
        <v>23.65</v>
      </c>
      <c r="M936" s="4">
        <v>72</v>
      </c>
      <c r="N936" s="4">
        <v>82</v>
      </c>
      <c r="O936" s="4">
        <v>0</v>
      </c>
      <c r="P936" s="5">
        <f>$AI$9+SUMPRODUCT($A936*$AI$10+$B936*$AI$11+$C936*$AI$12+$D936*$AI$13+$E936*$AI$14+$F936*$AI$15+$G936*$AI$16+$H936*$AI$17+$I936*$AI$18+$J936*$AI$19+$K936*$AI$20+$L936*$AI$21+$M936*$AI$22+$N936*$AI$24)</f>
        <v>-0.64750431150000143</v>
      </c>
      <c r="Q936" s="4">
        <f t="shared" si="333"/>
        <v>0.52335026752677183</v>
      </c>
      <c r="R936" s="4">
        <f t="shared" si="334"/>
        <v>1.0467005350535437</v>
      </c>
      <c r="S936" s="4">
        <f t="shared" si="335"/>
        <v>-4.6700535053543657E-2</v>
      </c>
      <c r="T936" s="4" t="e">
        <f t="shared" si="336"/>
        <v>#NUM!</v>
      </c>
      <c r="U936" s="4">
        <f>IF($R936&gt;$X$15,1,0)</f>
        <v>1</v>
      </c>
      <c r="V936" s="4"/>
      <c r="W936" s="4"/>
      <c r="X936" s="4"/>
      <c r="Y936" s="4"/>
      <c r="Z936" s="4"/>
      <c r="AA936" s="4"/>
      <c r="AB936" s="4"/>
      <c r="AC936" s="4"/>
      <c r="AD936" s="4"/>
      <c r="AE936" s="4"/>
      <c r="AF936" s="4"/>
      <c r="AG936" s="4"/>
      <c r="AH936" s="4"/>
      <c r="AI936" s="4"/>
      <c r="AJ936" s="4"/>
    </row>
    <row r="937" spans="1:36" ht="15.75" customHeight="1">
      <c r="A937" s="4">
        <v>1</v>
      </c>
      <c r="B937" s="4">
        <v>58</v>
      </c>
      <c r="C937" s="4">
        <v>4</v>
      </c>
      <c r="D937" s="4">
        <v>1</v>
      </c>
      <c r="E937" s="4">
        <v>5</v>
      </c>
      <c r="F937" s="4">
        <v>0</v>
      </c>
      <c r="G937" s="4">
        <v>0</v>
      </c>
      <c r="H937" s="4">
        <v>0</v>
      </c>
      <c r="I937" s="4">
        <v>243</v>
      </c>
      <c r="J937" s="4">
        <v>106</v>
      </c>
      <c r="K937" s="4">
        <v>70.5</v>
      </c>
      <c r="L937" s="4">
        <v>23.72</v>
      </c>
      <c r="M937" s="4">
        <v>60</v>
      </c>
      <c r="N937" s="4">
        <v>80</v>
      </c>
      <c r="O937" s="4">
        <v>0</v>
      </c>
      <c r="P937" s="5">
        <f>$AI$9+SUMPRODUCT($A937*$AI$10+$B937*$AI$11+$C937*$AI$12+$D937*$AI$13+$E937*$AI$14+$F937*$AI$15+$G937*$AI$16+$H937*$AI$17+$I937*$AI$18+$J937*$AI$19+$K937*$AI$20+$L937*$AI$21+$M937*$AI$22+$N937*$AI$24)</f>
        <v>-1.6779584192000021</v>
      </c>
      <c r="Q937" s="4">
        <f t="shared" si="333"/>
        <v>0.18675486224319549</v>
      </c>
      <c r="R937" s="4">
        <f t="shared" si="334"/>
        <v>0.37350972448639097</v>
      </c>
      <c r="S937" s="4">
        <f t="shared" si="335"/>
        <v>0.62649027551360903</v>
      </c>
      <c r="T937" s="4">
        <f t="shared" si="336"/>
        <v>-0.20308566580878742</v>
      </c>
      <c r="U937" s="4">
        <f>IF($R937&gt;$X$15,1,0)</f>
        <v>0</v>
      </c>
      <c r="V937" s="4"/>
      <c r="W937" s="4"/>
      <c r="X937" s="4"/>
      <c r="Y937" s="4"/>
      <c r="Z937" s="4"/>
      <c r="AA937" s="4"/>
      <c r="AB937" s="4"/>
      <c r="AC937" s="4"/>
      <c r="AD937" s="4"/>
      <c r="AE937" s="4"/>
      <c r="AF937" s="4"/>
      <c r="AG937" s="4"/>
      <c r="AH937" s="4"/>
      <c r="AI937" s="4"/>
      <c r="AJ937" s="4"/>
    </row>
    <row r="938" spans="1:36" ht="15.75" customHeight="1">
      <c r="A938" s="4">
        <v>0</v>
      </c>
      <c r="B938" s="4">
        <v>53</v>
      </c>
      <c r="C938" s="4">
        <v>1</v>
      </c>
      <c r="D938" s="4">
        <v>1</v>
      </c>
      <c r="E938" s="4">
        <v>5</v>
      </c>
      <c r="F938" s="4">
        <v>0</v>
      </c>
      <c r="G938" s="4">
        <v>0</v>
      </c>
      <c r="H938" s="4">
        <v>0</v>
      </c>
      <c r="I938" s="4">
        <v>247</v>
      </c>
      <c r="J938" s="4">
        <v>139</v>
      </c>
      <c r="K938" s="4">
        <v>88</v>
      </c>
      <c r="L938" s="4">
        <v>23.71</v>
      </c>
      <c r="M938" s="4">
        <v>60</v>
      </c>
      <c r="N938" s="4">
        <v>53</v>
      </c>
      <c r="O938" s="4">
        <v>1</v>
      </c>
      <c r="P938" s="5">
        <f>$AI$9+SUMPRODUCT($A938*$AI$10+$B938*$AI$11+$C938*$AI$12+$D938*$AI$13+$E938*$AI$14+$F938*$AI$15+$G938*$AI$16+$H938*$AI$17+$I938*$AI$18+$J938*$AI$19+$K938*$AI$20+$L938*$AI$21+$M938*$AI$22+$N938*$AI$24)</f>
        <v>-2.160530598100002</v>
      </c>
      <c r="Q938" s="4">
        <f t="shared" si="333"/>
        <v>0.11526394597907749</v>
      </c>
      <c r="R938" s="4">
        <f t="shared" si="334"/>
        <v>0.23052789195815498</v>
      </c>
      <c r="S938" s="4">
        <f t="shared" si="335"/>
        <v>0.23052789195815498</v>
      </c>
      <c r="T938" s="4">
        <f t="shared" si="336"/>
        <v>-0.63727652107398203</v>
      </c>
      <c r="U938" s="4">
        <f>IF($R938&gt;$X$15,1,0)</f>
        <v>0</v>
      </c>
      <c r="V938" s="4"/>
      <c r="W938" s="4"/>
      <c r="X938" s="4"/>
      <c r="Y938" s="4"/>
      <c r="Z938" s="4"/>
      <c r="AA938" s="4"/>
      <c r="AB938" s="4"/>
      <c r="AC938" s="4"/>
      <c r="AD938" s="4"/>
      <c r="AE938" s="4"/>
      <c r="AF938" s="4"/>
      <c r="AG938" s="4"/>
      <c r="AH938" s="4"/>
      <c r="AI938" s="4"/>
      <c r="AJ938" s="4"/>
    </row>
    <row r="939" spans="1:36" ht="15.75" customHeight="1">
      <c r="A939" s="4">
        <v>0</v>
      </c>
      <c r="B939" s="4">
        <v>37</v>
      </c>
      <c r="C939" s="4">
        <v>2</v>
      </c>
      <c r="D939" s="4">
        <v>1</v>
      </c>
      <c r="E939" s="4">
        <v>20</v>
      </c>
      <c r="F939" s="4">
        <v>0</v>
      </c>
      <c r="G939" s="4">
        <v>0</v>
      </c>
      <c r="H939" s="4">
        <v>0</v>
      </c>
      <c r="I939" s="4">
        <v>229</v>
      </c>
      <c r="J939" s="4">
        <v>111</v>
      </c>
      <c r="K939" s="4">
        <v>70</v>
      </c>
      <c r="L939" s="4">
        <v>20.239999999999998</v>
      </c>
      <c r="M939" s="4">
        <v>80</v>
      </c>
      <c r="N939" s="4">
        <v>70</v>
      </c>
      <c r="O939" s="4">
        <v>0</v>
      </c>
      <c r="P939" s="5">
        <f>$AI$9+SUMPRODUCT($A939*$AI$10+$B939*$AI$11+$C939*$AI$12+$D939*$AI$13+$E939*$AI$14+$F939*$AI$15+$G939*$AI$16+$H939*$AI$17+$I939*$AI$18+$J939*$AI$19+$K939*$AI$20+$L939*$AI$21+$M939*$AI$22+$N939*$AI$24)</f>
        <v>-3.317264616400001</v>
      </c>
      <c r="Q939" s="4">
        <f t="shared" si="333"/>
        <v>3.6251858994118036E-2</v>
      </c>
      <c r="R939" s="4">
        <f t="shared" si="334"/>
        <v>7.2503717988236072E-2</v>
      </c>
      <c r="S939" s="4">
        <f t="shared" si="335"/>
        <v>0.92749628201176393</v>
      </c>
      <c r="T939" s="4">
        <f t="shared" si="336"/>
        <v>-3.2687822634761339E-2</v>
      </c>
      <c r="U939" s="4">
        <f>IF($R939&gt;$X$15,1,0)</f>
        <v>0</v>
      </c>
      <c r="V939" s="4"/>
      <c r="W939" s="4"/>
      <c r="X939" s="4"/>
      <c r="Y939" s="4"/>
      <c r="Z939" s="4"/>
      <c r="AA939" s="4"/>
      <c r="AB939" s="4"/>
      <c r="AC939" s="4"/>
      <c r="AD939" s="4"/>
      <c r="AE939" s="4"/>
      <c r="AF939" s="4"/>
      <c r="AG939" s="4"/>
      <c r="AH939" s="4"/>
      <c r="AI939" s="4"/>
      <c r="AJ939" s="4"/>
    </row>
    <row r="940" spans="1:36" ht="15.75" customHeight="1">
      <c r="A940" s="4">
        <v>1</v>
      </c>
      <c r="B940" s="4">
        <v>36</v>
      </c>
      <c r="C940" s="4">
        <v>2</v>
      </c>
      <c r="D940" s="4">
        <v>1</v>
      </c>
      <c r="E940" s="4">
        <v>20</v>
      </c>
      <c r="F940" s="4">
        <v>0</v>
      </c>
      <c r="G940" s="4">
        <v>0</v>
      </c>
      <c r="H940" s="4">
        <v>1</v>
      </c>
      <c r="I940" s="4">
        <v>280</v>
      </c>
      <c r="J940" s="4">
        <v>151</v>
      </c>
      <c r="K940" s="4">
        <v>96</v>
      </c>
      <c r="L940" s="4">
        <v>25.35</v>
      </c>
      <c r="M940" s="4">
        <v>78</v>
      </c>
      <c r="N940" s="4">
        <v>94</v>
      </c>
      <c r="O940" s="4">
        <v>0</v>
      </c>
      <c r="P940" s="5">
        <f>$AI$9+SUMPRODUCT($A940*$AI$10+$B940*$AI$11+$C940*$AI$12+$D940*$AI$13+$E940*$AI$14+$F940*$AI$15+$G940*$AI$16+$H940*$AI$17+$I940*$AI$18+$J940*$AI$19+$K940*$AI$20+$L940*$AI$21+$M940*$AI$22+$N940*$AI$24)</f>
        <v>-1.7474781585000008</v>
      </c>
      <c r="Q940" s="4">
        <f t="shared" si="333"/>
        <v>0.17421272683118288</v>
      </c>
      <c r="R940" s="4">
        <f t="shared" si="334"/>
        <v>0.34842545366236577</v>
      </c>
      <c r="S940" s="4">
        <f t="shared" si="335"/>
        <v>0.65157454633763423</v>
      </c>
      <c r="T940" s="4">
        <f t="shared" si="336"/>
        <v>-0.1860358896812474</v>
      </c>
      <c r="U940" s="4">
        <f>IF($R940&gt;$X$15,1,0)</f>
        <v>0</v>
      </c>
      <c r="V940" s="4"/>
      <c r="W940" s="4"/>
      <c r="X940" s="4"/>
      <c r="Y940" s="4"/>
      <c r="Z940" s="4"/>
      <c r="AA940" s="4"/>
      <c r="AB940" s="4"/>
      <c r="AC940" s="4"/>
      <c r="AD940" s="4"/>
      <c r="AE940" s="4"/>
      <c r="AF940" s="4"/>
      <c r="AG940" s="4"/>
      <c r="AH940" s="4"/>
      <c r="AI940" s="4"/>
      <c r="AJ940" s="4"/>
    </row>
    <row r="941" spans="1:36" ht="15.75" customHeight="1">
      <c r="A941" s="4">
        <v>0</v>
      </c>
      <c r="B941" s="4">
        <v>60</v>
      </c>
      <c r="C941" s="4">
        <v>2</v>
      </c>
      <c r="D941" s="4">
        <v>0</v>
      </c>
      <c r="E941" s="4">
        <v>0</v>
      </c>
      <c r="F941" s="4">
        <v>0</v>
      </c>
      <c r="G941" s="4">
        <v>0</v>
      </c>
      <c r="H941" s="4">
        <v>1</v>
      </c>
      <c r="I941" s="4">
        <v>335</v>
      </c>
      <c r="J941" s="4">
        <v>199</v>
      </c>
      <c r="K941" s="4">
        <v>83</v>
      </c>
      <c r="L941" s="4">
        <v>24.61</v>
      </c>
      <c r="M941" s="4">
        <v>80</v>
      </c>
      <c r="N941" s="4">
        <v>90</v>
      </c>
      <c r="O941" s="4">
        <v>0</v>
      </c>
      <c r="P941" s="5">
        <f>$AI$9+SUMPRODUCT($A941*$AI$10+$B941*$AI$11+$C941*$AI$12+$D941*$AI$13+$E941*$AI$14+$F941*$AI$15+$G941*$AI$16+$H941*$AI$17+$I941*$AI$18+$J941*$AI$19+$K941*$AI$20+$L941*$AI$21+$M941*$AI$22+$N941*$AI$24)</f>
        <v>-0.32833312710000051</v>
      </c>
      <c r="Q941" s="4">
        <f t="shared" si="333"/>
        <v>0.72012308722782337</v>
      </c>
      <c r="R941" s="4">
        <f t="shared" si="334"/>
        <v>1.4402461744556467</v>
      </c>
      <c r="S941" s="4">
        <f t="shared" si="335"/>
        <v>-0.44024617445564673</v>
      </c>
      <c r="T941" s="4" t="e">
        <f t="shared" si="336"/>
        <v>#NUM!</v>
      </c>
      <c r="U941" s="4">
        <f>IF($R941&gt;$X$15,1,0)</f>
        <v>1</v>
      </c>
      <c r="V941" s="4"/>
      <c r="W941" s="4"/>
      <c r="X941" s="4"/>
      <c r="Y941" s="4"/>
      <c r="Z941" s="4"/>
      <c r="AA941" s="4"/>
      <c r="AB941" s="4"/>
      <c r="AC941" s="4"/>
      <c r="AD941" s="4"/>
      <c r="AE941" s="4"/>
      <c r="AF941" s="4"/>
      <c r="AG941" s="4"/>
      <c r="AH941" s="4"/>
      <c r="AI941" s="4"/>
      <c r="AJ941" s="4"/>
    </row>
    <row r="942" spans="1:36" ht="15.75" customHeight="1">
      <c r="A942" s="4">
        <v>0</v>
      </c>
      <c r="B942" s="4">
        <v>53</v>
      </c>
      <c r="C942" s="4">
        <v>2</v>
      </c>
      <c r="D942" s="4">
        <v>0</v>
      </c>
      <c r="E942" s="4">
        <v>0</v>
      </c>
      <c r="F942" s="4">
        <v>0</v>
      </c>
      <c r="G942" s="4">
        <v>0</v>
      </c>
      <c r="H942" s="4">
        <v>1</v>
      </c>
      <c r="I942" s="4">
        <v>219</v>
      </c>
      <c r="J942" s="4">
        <v>184</v>
      </c>
      <c r="K942" s="4">
        <v>109</v>
      </c>
      <c r="L942" s="4">
        <v>22.73</v>
      </c>
      <c r="M942" s="4">
        <v>80</v>
      </c>
      <c r="N942" s="4">
        <v>73</v>
      </c>
      <c r="O942" s="4">
        <v>1</v>
      </c>
      <c r="P942" s="5">
        <f>$AI$9+SUMPRODUCT($A942*$AI$10+$B942*$AI$11+$C942*$AI$12+$D942*$AI$13+$E942*$AI$14+$F942*$AI$15+$G942*$AI$16+$H942*$AI$17+$I942*$AI$18+$J942*$AI$19+$K942*$AI$20+$L942*$AI$21+$M942*$AI$22+$N942*$AI$24)</f>
        <v>-1.5182302103000005</v>
      </c>
      <c r="Q942" s="4">
        <f t="shared" si="333"/>
        <v>0.21909930371899117</v>
      </c>
      <c r="R942" s="4">
        <f t="shared" si="334"/>
        <v>0.43819860743798233</v>
      </c>
      <c r="S942" s="4">
        <f t="shared" si="335"/>
        <v>0.43819860743798233</v>
      </c>
      <c r="T942" s="4">
        <f t="shared" si="336"/>
        <v>-0.35832900692812258</v>
      </c>
      <c r="U942" s="4">
        <f>IF($R942&gt;$X$15,1,0)</f>
        <v>1</v>
      </c>
      <c r="V942" s="4"/>
      <c r="W942" s="4"/>
      <c r="X942" s="4"/>
      <c r="Y942" s="4"/>
      <c r="Z942" s="4"/>
      <c r="AA942" s="4"/>
      <c r="AB942" s="4"/>
      <c r="AC942" s="4"/>
      <c r="AD942" s="4"/>
      <c r="AE942" s="4"/>
      <c r="AF942" s="4"/>
      <c r="AG942" s="4"/>
      <c r="AH942" s="4"/>
      <c r="AI942" s="4"/>
      <c r="AJ942" s="4"/>
    </row>
    <row r="943" spans="1:36" ht="15.75" customHeight="1">
      <c r="A943" s="4">
        <v>1</v>
      </c>
      <c r="B943" s="4">
        <v>62</v>
      </c>
      <c r="C943" s="4">
        <v>1</v>
      </c>
      <c r="D943" s="4">
        <v>1</v>
      </c>
      <c r="E943" s="4">
        <v>20</v>
      </c>
      <c r="F943" s="4">
        <v>0</v>
      </c>
      <c r="G943" s="4">
        <v>0</v>
      </c>
      <c r="H943" s="4">
        <v>0</v>
      </c>
      <c r="I943" s="4">
        <v>168</v>
      </c>
      <c r="J943" s="4">
        <v>129.5</v>
      </c>
      <c r="K943" s="4">
        <v>87</v>
      </c>
      <c r="L943" s="4">
        <v>20.56</v>
      </c>
      <c r="M943" s="4">
        <v>65</v>
      </c>
      <c r="N943" s="4">
        <v>80</v>
      </c>
      <c r="O943" s="4">
        <v>0</v>
      </c>
      <c r="P943" s="5">
        <f>$AI$9+SUMPRODUCT($A943*$AI$10+$B943*$AI$11+$C943*$AI$12+$D943*$AI$13+$E943*$AI$14+$F943*$AI$15+$G943*$AI$16+$H943*$AI$17+$I943*$AI$18+$J943*$AI$19+$K943*$AI$20+$L943*$AI$21+$M943*$AI$22+$N943*$AI$24)</f>
        <v>-0.93093980160000012</v>
      </c>
      <c r="Q943" s="4">
        <f t="shared" si="333"/>
        <v>0.3941830823489913</v>
      </c>
      <c r="R943" s="4">
        <f t="shared" si="334"/>
        <v>0.7883661646979826</v>
      </c>
      <c r="S943" s="4">
        <f t="shared" si="335"/>
        <v>0.2116338353020174</v>
      </c>
      <c r="T943" s="4">
        <f t="shared" si="336"/>
        <v>-0.67441489755251915</v>
      </c>
      <c r="U943" s="4">
        <f>IF($R943&gt;$X$15,1,0)</f>
        <v>1</v>
      </c>
      <c r="V943" s="4"/>
      <c r="W943" s="4"/>
      <c r="X943" s="4"/>
      <c r="Y943" s="4"/>
      <c r="Z943" s="4"/>
      <c r="AA943" s="4"/>
      <c r="AB943" s="4"/>
      <c r="AC943" s="4"/>
      <c r="AD943" s="4"/>
      <c r="AE943" s="4"/>
      <c r="AF943" s="4"/>
      <c r="AG943" s="4"/>
      <c r="AH943" s="4"/>
      <c r="AI943" s="4"/>
      <c r="AJ943" s="4"/>
    </row>
    <row r="944" spans="1:36" ht="15.75" customHeight="1">
      <c r="A944" s="4">
        <v>0</v>
      </c>
      <c r="B944" s="4">
        <v>59</v>
      </c>
      <c r="C944" s="4">
        <v>1</v>
      </c>
      <c r="D944" s="4">
        <v>0</v>
      </c>
      <c r="E944" s="4">
        <v>0</v>
      </c>
      <c r="F944" s="4">
        <v>0</v>
      </c>
      <c r="G944" s="4">
        <v>0</v>
      </c>
      <c r="H944" s="4">
        <v>0</v>
      </c>
      <c r="I944" s="4">
        <v>250</v>
      </c>
      <c r="J944" s="4">
        <v>127.5</v>
      </c>
      <c r="K944" s="4">
        <v>80</v>
      </c>
      <c r="L944" s="4">
        <v>29.16</v>
      </c>
      <c r="M944" s="4">
        <v>92</v>
      </c>
      <c r="N944" s="4">
        <v>108</v>
      </c>
      <c r="O944" s="4">
        <v>1</v>
      </c>
      <c r="P944" s="5">
        <f>$AI$9+SUMPRODUCT($A944*$AI$10+$B944*$AI$11+$C944*$AI$12+$D944*$AI$13+$E944*$AI$14+$F944*$AI$15+$G944*$AI$16+$H944*$AI$17+$I944*$AI$18+$J944*$AI$19+$K944*$AI$20+$L944*$AI$21+$M944*$AI$22+$N944*$AI$24)</f>
        <v>-1.7425379675999997</v>
      </c>
      <c r="Q944" s="4">
        <f t="shared" si="333"/>
        <v>0.17507550033715027</v>
      </c>
      <c r="R944" s="4">
        <f t="shared" si="334"/>
        <v>0.35015100067430055</v>
      </c>
      <c r="S944" s="4">
        <f t="shared" si="335"/>
        <v>0.35015100067430055</v>
      </c>
      <c r="T944" s="4">
        <f t="shared" si="336"/>
        <v>-0.4557446281716061</v>
      </c>
      <c r="U944" s="4">
        <f>IF($R944&gt;$X$15,1,0)</f>
        <v>0</v>
      </c>
      <c r="V944" s="4"/>
      <c r="W944" s="4"/>
      <c r="X944" s="4"/>
      <c r="Y944" s="4"/>
      <c r="Z944" s="4"/>
      <c r="AA944" s="4"/>
      <c r="AB944" s="4"/>
      <c r="AC944" s="4"/>
      <c r="AD944" s="4"/>
      <c r="AE944" s="4"/>
      <c r="AF944" s="4"/>
      <c r="AG944" s="4"/>
      <c r="AH944" s="4"/>
      <c r="AI944" s="4"/>
      <c r="AJ944" s="4"/>
    </row>
    <row r="945" spans="1:36" ht="15.75" hidden="1" customHeight="1">
      <c r="A945" s="4">
        <v>1</v>
      </c>
      <c r="B945" s="4">
        <v>44</v>
      </c>
      <c r="C945" s="4">
        <v>1</v>
      </c>
      <c r="D945" s="4">
        <v>1</v>
      </c>
      <c r="E945" s="4">
        <v>40</v>
      </c>
      <c r="F945" s="4">
        <v>0</v>
      </c>
      <c r="G945" s="4">
        <v>0</v>
      </c>
      <c r="H945" s="4">
        <v>1</v>
      </c>
      <c r="I945" s="4">
        <v>262</v>
      </c>
      <c r="J945" s="4">
        <v>147</v>
      </c>
      <c r="K945" s="4">
        <v>103</v>
      </c>
      <c r="L945" s="4">
        <v>25.38</v>
      </c>
      <c r="M945" s="4">
        <v>68</v>
      </c>
      <c r="N945" s="3" t="s">
        <v>56</v>
      </c>
      <c r="O945" s="4">
        <v>0</v>
      </c>
      <c r="P945" s="4"/>
      <c r="Q945" s="4"/>
      <c r="R945" s="4"/>
      <c r="S945" s="4"/>
      <c r="T945" s="4"/>
      <c r="U945" s="4"/>
      <c r="V945" s="4"/>
      <c r="W945" s="4"/>
      <c r="X945" s="4"/>
      <c r="Y945" s="4"/>
      <c r="Z945" s="4"/>
      <c r="AA945" s="4"/>
      <c r="AB945" s="4"/>
      <c r="AC945" s="4"/>
      <c r="AD945" s="4"/>
      <c r="AE945" s="4"/>
      <c r="AF945" s="4"/>
      <c r="AG945" s="4"/>
      <c r="AH945" s="4"/>
      <c r="AI945" s="4"/>
      <c r="AJ945" s="4"/>
    </row>
    <row r="946" spans="1:36" ht="15.75" customHeight="1">
      <c r="A946" s="4">
        <v>1</v>
      </c>
      <c r="B946" s="4">
        <v>43</v>
      </c>
      <c r="C946" s="4">
        <v>4</v>
      </c>
      <c r="D946" s="4">
        <v>0</v>
      </c>
      <c r="E946" s="4">
        <v>0</v>
      </c>
      <c r="F946" s="4">
        <v>0</v>
      </c>
      <c r="G946" s="4">
        <v>0</v>
      </c>
      <c r="H946" s="4">
        <v>1</v>
      </c>
      <c r="I946" s="4">
        <v>260</v>
      </c>
      <c r="J946" s="4">
        <v>129</v>
      </c>
      <c r="K946" s="4">
        <v>90</v>
      </c>
      <c r="L946" s="4">
        <v>25.29</v>
      </c>
      <c r="M946" s="4">
        <v>70</v>
      </c>
      <c r="N946" s="4">
        <v>62</v>
      </c>
      <c r="O946" s="4">
        <v>0</v>
      </c>
      <c r="P946" s="5">
        <f>$AI$9+SUMPRODUCT($A946*$AI$10+$B946*$AI$11+$C946*$AI$12+$D946*$AI$13+$E946*$AI$14+$F946*$AI$15+$G946*$AI$16+$H946*$AI$17+$I946*$AI$18+$J946*$AI$19+$K946*$AI$20+$L946*$AI$21+$M946*$AI$22+$N946*$AI$24)</f>
        <v>-2.3962227719000015</v>
      </c>
      <c r="Q946" s="4">
        <f t="shared" ref="Q946:Q947" si="337">EXP($P946)</f>
        <v>9.1061263664369008E-2</v>
      </c>
      <c r="R946" s="4">
        <f t="shared" ref="R946:R947" si="338">Q946/1+Q946</f>
        <v>0.18212252732873802</v>
      </c>
      <c r="S946" s="4">
        <f t="shared" ref="S946:S947" si="339">IF(O946=1,R946,1-R946)</f>
        <v>0.81787747267126198</v>
      </c>
      <c r="T946" s="4">
        <f t="shared" ref="T946:T947" si="340">LOG($S946)</f>
        <v>-8.7311753698488301E-2</v>
      </c>
      <c r="U946" s="4">
        <f>IF($R946&gt;$X$15,1,0)</f>
        <v>0</v>
      </c>
      <c r="V946" s="4"/>
      <c r="W946" s="4"/>
      <c r="X946" s="4"/>
      <c r="Y946" s="4"/>
      <c r="Z946" s="4"/>
      <c r="AA946" s="4"/>
      <c r="AB946" s="4"/>
      <c r="AC946" s="4"/>
      <c r="AD946" s="4"/>
      <c r="AE946" s="4"/>
      <c r="AF946" s="4"/>
      <c r="AG946" s="4"/>
      <c r="AH946" s="4"/>
      <c r="AI946" s="4"/>
      <c r="AJ946" s="4"/>
    </row>
    <row r="947" spans="1:36" ht="15.75" customHeight="1">
      <c r="A947" s="4">
        <v>0</v>
      </c>
      <c r="B947" s="4">
        <v>47</v>
      </c>
      <c r="C947" s="4">
        <v>2</v>
      </c>
      <c r="D947" s="4">
        <v>1</v>
      </c>
      <c r="E947" s="4">
        <v>2</v>
      </c>
      <c r="F947" s="4">
        <v>0</v>
      </c>
      <c r="G947" s="4">
        <v>0</v>
      </c>
      <c r="H947" s="4">
        <v>0</v>
      </c>
      <c r="I947" s="4">
        <v>232</v>
      </c>
      <c r="J947" s="4">
        <v>133</v>
      </c>
      <c r="K947" s="4">
        <v>86</v>
      </c>
      <c r="L947" s="4">
        <v>20.149999999999999</v>
      </c>
      <c r="M947" s="4">
        <v>72</v>
      </c>
      <c r="N947" s="4">
        <v>74</v>
      </c>
      <c r="O947" s="4">
        <v>0</v>
      </c>
      <c r="P947" s="5">
        <f>$AI$9+SUMPRODUCT($A947*$AI$10+$B947*$AI$11+$C947*$AI$12+$D947*$AI$13+$E947*$AI$14+$F947*$AI$15+$G947*$AI$16+$H947*$AI$17+$I947*$AI$18+$J947*$AI$19+$K947*$AI$20+$L947*$AI$21+$M947*$AI$22+$N947*$AI$24)</f>
        <v>-2.6711094665000008</v>
      </c>
      <c r="Q947" s="4">
        <f t="shared" si="337"/>
        <v>6.9175434891389762E-2</v>
      </c>
      <c r="R947" s="4">
        <f t="shared" si="338"/>
        <v>0.13835086978277952</v>
      </c>
      <c r="S947" s="4">
        <f t="shared" si="339"/>
        <v>0.86164913021722045</v>
      </c>
      <c r="T947" s="4">
        <f t="shared" si="340"/>
        <v>-6.4669546044897011E-2</v>
      </c>
      <c r="U947" s="4">
        <f>IF($R947&gt;$X$15,1,0)</f>
        <v>0</v>
      </c>
      <c r="V947" s="4"/>
      <c r="W947" s="4"/>
      <c r="X947" s="4"/>
      <c r="Y947" s="4"/>
      <c r="Z947" s="4"/>
      <c r="AA947" s="4"/>
      <c r="AB947" s="4"/>
      <c r="AC947" s="4"/>
      <c r="AD947" s="4"/>
      <c r="AE947" s="4"/>
      <c r="AF947" s="4"/>
      <c r="AG947" s="4"/>
      <c r="AH947" s="4"/>
      <c r="AI947" s="4"/>
      <c r="AJ947" s="4"/>
    </row>
    <row r="948" spans="1:36" ht="15.75" hidden="1" customHeight="1">
      <c r="A948" s="4">
        <v>0</v>
      </c>
      <c r="B948" s="4">
        <v>40</v>
      </c>
      <c r="C948" s="4">
        <v>3</v>
      </c>
      <c r="D948" s="4">
        <v>0</v>
      </c>
      <c r="E948" s="4">
        <v>0</v>
      </c>
      <c r="F948" s="4">
        <v>0</v>
      </c>
      <c r="G948" s="4">
        <v>0</v>
      </c>
      <c r="H948" s="4">
        <v>0</v>
      </c>
      <c r="I948" s="4">
        <v>240</v>
      </c>
      <c r="J948" s="4">
        <v>108</v>
      </c>
      <c r="K948" s="4">
        <v>72</v>
      </c>
      <c r="L948" s="4">
        <v>17.64</v>
      </c>
      <c r="M948" s="4">
        <v>78</v>
      </c>
      <c r="N948" s="3" t="s">
        <v>56</v>
      </c>
      <c r="O948" s="4">
        <v>0</v>
      </c>
      <c r="P948" s="4"/>
      <c r="Q948" s="4"/>
      <c r="R948" s="4"/>
      <c r="S948" s="4"/>
      <c r="T948" s="4"/>
      <c r="U948" s="4"/>
      <c r="V948" s="4"/>
      <c r="W948" s="4"/>
      <c r="X948" s="4"/>
      <c r="Y948" s="4"/>
      <c r="Z948" s="4"/>
      <c r="AA948" s="4"/>
      <c r="AB948" s="4"/>
      <c r="AC948" s="4"/>
      <c r="AD948" s="4"/>
      <c r="AE948" s="4"/>
      <c r="AF948" s="4"/>
      <c r="AG948" s="4"/>
      <c r="AH948" s="4"/>
      <c r="AI948" s="4"/>
      <c r="AJ948" s="4"/>
    </row>
    <row r="949" spans="1:36" ht="15.75" customHeight="1">
      <c r="A949" s="4">
        <v>0</v>
      </c>
      <c r="B949" s="4">
        <v>53</v>
      </c>
      <c r="C949" s="4">
        <v>2</v>
      </c>
      <c r="D949" s="4">
        <v>0</v>
      </c>
      <c r="E949" s="4">
        <v>0</v>
      </c>
      <c r="F949" s="4">
        <v>0</v>
      </c>
      <c r="G949" s="4">
        <v>0</v>
      </c>
      <c r="H949" s="4">
        <v>1</v>
      </c>
      <c r="I949" s="4">
        <v>284</v>
      </c>
      <c r="J949" s="4">
        <v>167.5</v>
      </c>
      <c r="K949" s="4">
        <v>102.5</v>
      </c>
      <c r="L949" s="4">
        <v>31.5</v>
      </c>
      <c r="M949" s="4">
        <v>88</v>
      </c>
      <c r="N949" s="4">
        <v>87</v>
      </c>
      <c r="O949" s="4">
        <v>0</v>
      </c>
      <c r="P949" s="5">
        <f>$AI$9+SUMPRODUCT($A949*$AI$10+$B949*$AI$11+$C949*$AI$12+$D949*$AI$13+$E949*$AI$14+$F949*$AI$15+$G949*$AI$16+$H949*$AI$17+$I949*$AI$18+$J949*$AI$19+$K949*$AI$20+$L949*$AI$21+$M949*$AI$22+$N949*$AI$24)</f>
        <v>-1.4590880349999997</v>
      </c>
      <c r="Q949" s="4">
        <f t="shared" ref="Q949:Q950" si="341">EXP($P949)</f>
        <v>0.23244816268655782</v>
      </c>
      <c r="R949" s="4">
        <f t="shared" ref="R949:R950" si="342">Q949/1+Q949</f>
        <v>0.46489632537311565</v>
      </c>
      <c r="S949" s="4">
        <f t="shared" ref="S949:S950" si="343">IF(O949=1,R949,1-R949)</f>
        <v>0.53510367462688435</v>
      </c>
      <c r="T949" s="4">
        <f t="shared" ref="T949:T950" si="344">LOG($S949)</f>
        <v>-0.27156206665852528</v>
      </c>
      <c r="U949" s="4">
        <f>IF($R949&gt;$X$15,1,0)</f>
        <v>1</v>
      </c>
      <c r="V949" s="4"/>
      <c r="W949" s="4"/>
      <c r="X949" s="4"/>
      <c r="Y949" s="4"/>
      <c r="Z949" s="4"/>
      <c r="AA949" s="4"/>
      <c r="AB949" s="4"/>
      <c r="AC949" s="4"/>
      <c r="AD949" s="4"/>
      <c r="AE949" s="4"/>
      <c r="AF949" s="4"/>
      <c r="AG949" s="4"/>
      <c r="AH949" s="4"/>
      <c r="AI949" s="4"/>
      <c r="AJ949" s="4"/>
    </row>
    <row r="950" spans="1:36" ht="15.75" customHeight="1">
      <c r="A950" s="4">
        <v>0</v>
      </c>
      <c r="B950" s="4">
        <v>47</v>
      </c>
      <c r="C950" s="4">
        <v>1</v>
      </c>
      <c r="D950" s="4">
        <v>1</v>
      </c>
      <c r="E950" s="4">
        <v>40</v>
      </c>
      <c r="F950" s="4">
        <v>0</v>
      </c>
      <c r="G950" s="4">
        <v>0</v>
      </c>
      <c r="H950" s="4">
        <v>1</v>
      </c>
      <c r="I950" s="4">
        <v>247</v>
      </c>
      <c r="J950" s="4">
        <v>160</v>
      </c>
      <c r="K950" s="4">
        <v>85</v>
      </c>
      <c r="L950" s="4">
        <v>27.05</v>
      </c>
      <c r="M950" s="4">
        <v>75</v>
      </c>
      <c r="N950" s="4">
        <v>77</v>
      </c>
      <c r="O950" s="4">
        <v>0</v>
      </c>
      <c r="P950" s="5">
        <f>$AI$9+SUMPRODUCT($A950*$AI$10+$B950*$AI$11+$C950*$AI$12+$D950*$AI$13+$E950*$AI$14+$F950*$AI$15+$G950*$AI$16+$H950*$AI$17+$I950*$AI$18+$J950*$AI$19+$K950*$AI$20+$L950*$AI$21+$M950*$AI$22+$N950*$AI$24)</f>
        <v>-1.194288965500002</v>
      </c>
      <c r="Q950" s="4">
        <f t="shared" si="341"/>
        <v>0.3029192636740195</v>
      </c>
      <c r="R950" s="4">
        <f t="shared" si="342"/>
        <v>0.605838527348039</v>
      </c>
      <c r="S950" s="4">
        <f t="shared" si="343"/>
        <v>0.394161472651961</v>
      </c>
      <c r="T950" s="4">
        <f t="shared" si="344"/>
        <v>-0.40432582813464502</v>
      </c>
      <c r="U950" s="4">
        <f>IF($R950&gt;$X$15,1,0)</f>
        <v>1</v>
      </c>
      <c r="V950" s="4"/>
      <c r="W950" s="4"/>
      <c r="X950" s="4"/>
      <c r="Y950" s="4"/>
      <c r="Z950" s="4"/>
      <c r="AA950" s="4"/>
      <c r="AB950" s="4"/>
      <c r="AC950" s="4"/>
      <c r="AD950" s="4"/>
      <c r="AE950" s="4"/>
      <c r="AF950" s="4"/>
      <c r="AG950" s="4"/>
      <c r="AH950" s="4"/>
      <c r="AI950" s="4"/>
      <c r="AJ950" s="4"/>
    </row>
    <row r="951" spans="1:36" ht="15.75" hidden="1" customHeight="1">
      <c r="A951" s="4">
        <v>0</v>
      </c>
      <c r="B951" s="4">
        <v>51</v>
      </c>
      <c r="C951" s="4">
        <v>2</v>
      </c>
      <c r="D951" s="4">
        <v>1</v>
      </c>
      <c r="E951" s="4">
        <v>30</v>
      </c>
      <c r="F951" s="4">
        <v>0</v>
      </c>
      <c r="G951" s="4">
        <v>0</v>
      </c>
      <c r="H951" s="4">
        <v>1</v>
      </c>
      <c r="I951" s="4">
        <v>295</v>
      </c>
      <c r="J951" s="4">
        <v>176</v>
      </c>
      <c r="K951" s="4">
        <v>99</v>
      </c>
      <c r="L951" s="4">
        <v>26.27</v>
      </c>
      <c r="M951" s="4">
        <v>82</v>
      </c>
      <c r="N951" s="3" t="s">
        <v>56</v>
      </c>
      <c r="O951" s="4">
        <v>0</v>
      </c>
      <c r="P951" s="4"/>
      <c r="Q951" s="4"/>
      <c r="R951" s="4"/>
      <c r="S951" s="4"/>
      <c r="T951" s="4"/>
      <c r="U951" s="4"/>
      <c r="V951" s="4"/>
      <c r="W951" s="4"/>
      <c r="X951" s="4"/>
      <c r="Y951" s="4"/>
      <c r="Z951" s="4"/>
      <c r="AA951" s="4"/>
      <c r="AB951" s="4"/>
      <c r="AC951" s="4"/>
      <c r="AD951" s="4"/>
      <c r="AE951" s="4"/>
      <c r="AF951" s="4"/>
      <c r="AG951" s="4"/>
      <c r="AH951" s="4"/>
      <c r="AI951" s="4"/>
      <c r="AJ951" s="4"/>
    </row>
    <row r="952" spans="1:36" ht="15.75" hidden="1" customHeight="1">
      <c r="A952" s="4">
        <v>1</v>
      </c>
      <c r="B952" s="4">
        <v>48</v>
      </c>
      <c r="C952" s="3" t="s">
        <v>56</v>
      </c>
      <c r="D952" s="4">
        <v>1</v>
      </c>
      <c r="E952" s="4">
        <v>9</v>
      </c>
      <c r="F952" s="4">
        <v>0</v>
      </c>
      <c r="G952" s="4">
        <v>0</v>
      </c>
      <c r="H952" s="4">
        <v>1</v>
      </c>
      <c r="I952" s="4">
        <v>203</v>
      </c>
      <c r="J952" s="4">
        <v>117.5</v>
      </c>
      <c r="K952" s="4">
        <v>92</v>
      </c>
      <c r="L952" s="4">
        <v>27.75</v>
      </c>
      <c r="M952" s="4">
        <v>80</v>
      </c>
      <c r="N952" s="4">
        <v>115</v>
      </c>
      <c r="O952" s="4">
        <v>0</v>
      </c>
      <c r="P952" s="4" t="e">
        <f>$AI$9+SUMPRODUCT($A952*$AI$10+$B952*$AI$11+$C952*$AI$12+$D952*$AI$13+$E952*$AI$14+$F952*$AI$15+$G952*$AI$16+$H952*$AI$17+$I952*$AI$18+$J952*$AI$19+$K952*$AI$20+$L952*$AI$21+$M952*$AI$22+$N952*$AI$24)</f>
        <v>#VALUE!</v>
      </c>
      <c r="Q952" s="4" t="e">
        <f t="shared" ref="Q952:Q959" si="345">EXP($P952)</f>
        <v>#VALUE!</v>
      </c>
      <c r="R952" s="4" t="e">
        <f t="shared" ref="R952:R959" si="346">Q952/1+Q952</f>
        <v>#VALUE!</v>
      </c>
      <c r="S952" s="4" t="e">
        <f t="shared" ref="S952:S959" si="347">IF(O952=1,R952,1-R952)</f>
        <v>#VALUE!</v>
      </c>
      <c r="T952" s="4" t="e">
        <f t="shared" ref="T952:T959" si="348">LOG($S952)</f>
        <v>#VALUE!</v>
      </c>
      <c r="U952" s="4" t="e">
        <f t="shared" ref="U952" si="349">IF($R952&gt;0.5,1,0)</f>
        <v>#VALUE!</v>
      </c>
      <c r="V952" s="4"/>
      <c r="W952" s="4"/>
      <c r="X952" s="4"/>
      <c r="Y952" s="4"/>
      <c r="Z952" s="4"/>
      <c r="AA952" s="4"/>
      <c r="AB952" s="4"/>
      <c r="AC952" s="4"/>
      <c r="AD952" s="4"/>
      <c r="AE952" s="4"/>
      <c r="AF952" s="4"/>
      <c r="AG952" s="4"/>
      <c r="AH952" s="4"/>
      <c r="AI952" s="4"/>
      <c r="AJ952" s="4"/>
    </row>
    <row r="953" spans="1:36" ht="15.75" customHeight="1">
      <c r="A953" s="4">
        <v>1</v>
      </c>
      <c r="B953" s="4">
        <v>48</v>
      </c>
      <c r="C953" s="4">
        <v>1</v>
      </c>
      <c r="D953" s="4">
        <v>1</v>
      </c>
      <c r="E953" s="4">
        <v>30</v>
      </c>
      <c r="F953" s="4">
        <v>0</v>
      </c>
      <c r="G953" s="4">
        <v>0</v>
      </c>
      <c r="H953" s="4">
        <v>0</v>
      </c>
      <c r="I953" s="4">
        <v>150</v>
      </c>
      <c r="J953" s="4">
        <v>127.5</v>
      </c>
      <c r="K953" s="4">
        <v>75</v>
      </c>
      <c r="L953" s="4">
        <v>26.6</v>
      </c>
      <c r="M953" s="4">
        <v>75</v>
      </c>
      <c r="N953" s="4">
        <v>112</v>
      </c>
      <c r="O953" s="4">
        <v>0</v>
      </c>
      <c r="P953" s="5">
        <f>$AI$9+SUMPRODUCT($A953*$AI$10+$B953*$AI$11+$C953*$AI$12+$D953*$AI$13+$E953*$AI$14+$F953*$AI$15+$G953*$AI$16+$H953*$AI$17+$I953*$AI$18+$J953*$AI$19+$K953*$AI$20+$L953*$AI$21+$M953*$AI$22+$N953*$AI$24)</f>
        <v>-1.4213750860000021</v>
      </c>
      <c r="Q953" s="4">
        <f t="shared" si="345"/>
        <v>0.24138186775555159</v>
      </c>
      <c r="R953" s="4">
        <f t="shared" si="346"/>
        <v>0.48276373551110319</v>
      </c>
      <c r="S953" s="4">
        <f t="shared" si="347"/>
        <v>0.51723626448889681</v>
      </c>
      <c r="T953" s="4">
        <f t="shared" si="348"/>
        <v>-0.28631103345272169</v>
      </c>
      <c r="U953" s="4">
        <f>IF($R953&gt;$X$15,1,0)</f>
        <v>1</v>
      </c>
      <c r="V953" s="4"/>
      <c r="W953" s="4"/>
      <c r="X953" s="4"/>
      <c r="Y953" s="4"/>
      <c r="Z953" s="4"/>
      <c r="AA953" s="4"/>
      <c r="AB953" s="4"/>
      <c r="AC953" s="4"/>
      <c r="AD953" s="4"/>
      <c r="AE953" s="4"/>
      <c r="AF953" s="4"/>
      <c r="AG953" s="4"/>
      <c r="AH953" s="4"/>
      <c r="AI953" s="4"/>
      <c r="AJ953" s="4"/>
    </row>
    <row r="954" spans="1:36" ht="15.75" customHeight="1">
      <c r="A954" s="4">
        <v>0</v>
      </c>
      <c r="B954" s="4">
        <v>43</v>
      </c>
      <c r="C954" s="4">
        <v>3</v>
      </c>
      <c r="D954" s="4">
        <v>0</v>
      </c>
      <c r="E954" s="4">
        <v>0</v>
      </c>
      <c r="F954" s="4">
        <v>0</v>
      </c>
      <c r="G954" s="4">
        <v>0</v>
      </c>
      <c r="H954" s="4">
        <v>0</v>
      </c>
      <c r="I954" s="4">
        <v>202</v>
      </c>
      <c r="J954" s="4">
        <v>115.5</v>
      </c>
      <c r="K954" s="4">
        <v>68</v>
      </c>
      <c r="L954" s="4">
        <v>23.33</v>
      </c>
      <c r="M954" s="4">
        <v>76</v>
      </c>
      <c r="N954" s="4">
        <v>73</v>
      </c>
      <c r="O954" s="4">
        <v>0</v>
      </c>
      <c r="P954" s="5">
        <f>$AI$9+SUMPRODUCT($A954*$AI$10+$B954*$AI$11+$C954*$AI$12+$D954*$AI$13+$E954*$AI$14+$F954*$AI$15+$G954*$AI$16+$H954*$AI$17+$I954*$AI$18+$J954*$AI$19+$K954*$AI$20+$L954*$AI$21+$M954*$AI$22+$N954*$AI$24)</f>
        <v>-3.3427722463000027</v>
      </c>
      <c r="Q954" s="4">
        <f t="shared" si="345"/>
        <v>3.5338853793627487E-2</v>
      </c>
      <c r="R954" s="4">
        <f t="shared" si="346"/>
        <v>7.0677707587254973E-2</v>
      </c>
      <c r="S954" s="4">
        <f t="shared" si="347"/>
        <v>0.929322292412745</v>
      </c>
      <c r="T954" s="4">
        <f t="shared" si="348"/>
        <v>-3.1833644948680268E-2</v>
      </c>
      <c r="U954" s="4">
        <f>IF($R954&gt;$X$15,1,0)</f>
        <v>0</v>
      </c>
      <c r="V954" s="4"/>
      <c r="W954" s="4"/>
      <c r="X954" s="4"/>
      <c r="Y954" s="4"/>
      <c r="Z954" s="4"/>
      <c r="AA954" s="4"/>
      <c r="AB954" s="4"/>
      <c r="AC954" s="4"/>
      <c r="AD954" s="4"/>
      <c r="AE954" s="4"/>
      <c r="AF954" s="4"/>
      <c r="AG954" s="4"/>
      <c r="AH954" s="4"/>
      <c r="AI954" s="4"/>
      <c r="AJ954" s="4"/>
    </row>
    <row r="955" spans="1:36" ht="15.75" customHeight="1">
      <c r="A955" s="4">
        <v>0</v>
      </c>
      <c r="B955" s="4">
        <v>47</v>
      </c>
      <c r="C955" s="4">
        <v>3</v>
      </c>
      <c r="D955" s="4">
        <v>1</v>
      </c>
      <c r="E955" s="4">
        <v>20</v>
      </c>
      <c r="F955" s="4">
        <v>0</v>
      </c>
      <c r="G955" s="4">
        <v>0</v>
      </c>
      <c r="H955" s="4">
        <v>0</v>
      </c>
      <c r="I955" s="4">
        <v>215</v>
      </c>
      <c r="J955" s="4">
        <v>128</v>
      </c>
      <c r="K955" s="4">
        <v>85</v>
      </c>
      <c r="L955" s="4">
        <v>20.89</v>
      </c>
      <c r="M955" s="4">
        <v>75</v>
      </c>
      <c r="N955" s="4">
        <v>90</v>
      </c>
      <c r="O955" s="4">
        <v>0</v>
      </c>
      <c r="P955" s="5">
        <f>$AI$9+SUMPRODUCT($A955*$AI$10+$B955*$AI$11+$C955*$AI$12+$D955*$AI$13+$E955*$AI$14+$F955*$AI$15+$G955*$AI$16+$H955*$AI$17+$I955*$AI$18+$J955*$AI$19+$K955*$AI$20+$L955*$AI$21+$M955*$AI$22+$N955*$AI$24)</f>
        <v>-2.3963300779000019</v>
      </c>
      <c r="Q955" s="4">
        <f t="shared" si="345"/>
        <v>9.1051492768657455E-2</v>
      </c>
      <c r="R955" s="4">
        <f t="shared" si="346"/>
        <v>0.18210298553731491</v>
      </c>
      <c r="S955" s="4">
        <f t="shared" si="347"/>
        <v>0.81789701446268515</v>
      </c>
      <c r="T955" s="4">
        <f t="shared" si="348"/>
        <v>-8.7301377094318539E-2</v>
      </c>
      <c r="U955" s="4">
        <f>IF($R955&gt;$X$15,1,0)</f>
        <v>0</v>
      </c>
      <c r="V955" s="4"/>
      <c r="W955" s="4"/>
      <c r="X955" s="4"/>
      <c r="Y955" s="4"/>
      <c r="Z955" s="4"/>
      <c r="AA955" s="4"/>
      <c r="AB955" s="4"/>
      <c r="AC955" s="4"/>
      <c r="AD955" s="4"/>
      <c r="AE955" s="4"/>
      <c r="AF955" s="4"/>
      <c r="AG955" s="4"/>
      <c r="AH955" s="4"/>
      <c r="AI955" s="4"/>
      <c r="AJ955" s="4"/>
    </row>
    <row r="956" spans="1:36" ht="15.75" customHeight="1">
      <c r="A956" s="4">
        <v>0</v>
      </c>
      <c r="B956" s="4">
        <v>43</v>
      </c>
      <c r="C956" s="4">
        <v>4</v>
      </c>
      <c r="D956" s="4">
        <v>0</v>
      </c>
      <c r="E956" s="4">
        <v>0</v>
      </c>
      <c r="F956" s="4">
        <v>0</v>
      </c>
      <c r="G956" s="4">
        <v>0</v>
      </c>
      <c r="H956" s="4">
        <v>0</v>
      </c>
      <c r="I956" s="4">
        <v>229</v>
      </c>
      <c r="J956" s="4">
        <v>118</v>
      </c>
      <c r="K956" s="4">
        <v>77</v>
      </c>
      <c r="L956" s="4">
        <v>25.32</v>
      </c>
      <c r="M956" s="4">
        <v>78</v>
      </c>
      <c r="N956" s="4">
        <v>103</v>
      </c>
      <c r="O956" s="4">
        <v>0</v>
      </c>
      <c r="P956" s="5">
        <f>$AI$9+SUMPRODUCT($A956*$AI$10+$B956*$AI$11+$C956*$AI$12+$D956*$AI$13+$E956*$AI$14+$F956*$AI$15+$G956*$AI$16+$H956*$AI$17+$I956*$AI$18+$J956*$AI$19+$K956*$AI$20+$L956*$AI$21+$M956*$AI$22+$N956*$AI$24)</f>
        <v>-3.1003119252000015</v>
      </c>
      <c r="Q956" s="4">
        <f t="shared" si="345"/>
        <v>4.5035152603446996E-2</v>
      </c>
      <c r="R956" s="4">
        <f t="shared" si="346"/>
        <v>9.0070305206893991E-2</v>
      </c>
      <c r="S956" s="4">
        <f t="shared" si="347"/>
        <v>0.90992969479310604</v>
      </c>
      <c r="T956" s="4">
        <f t="shared" si="348"/>
        <v>-4.0992161901913654E-2</v>
      </c>
      <c r="U956" s="4">
        <f>IF($R956&gt;$X$15,1,0)</f>
        <v>0</v>
      </c>
      <c r="V956" s="4"/>
      <c r="W956" s="4"/>
      <c r="X956" s="4"/>
      <c r="Y956" s="4"/>
      <c r="Z956" s="4"/>
      <c r="AA956" s="4"/>
      <c r="AB956" s="4"/>
      <c r="AC956" s="4"/>
      <c r="AD956" s="4"/>
      <c r="AE956" s="4"/>
      <c r="AF956" s="4"/>
      <c r="AG956" s="4"/>
      <c r="AH956" s="4"/>
      <c r="AI956" s="4"/>
      <c r="AJ956" s="4"/>
    </row>
    <row r="957" spans="1:36" ht="15.75" customHeight="1">
      <c r="A957" s="4">
        <v>1</v>
      </c>
      <c r="B957" s="4">
        <v>56</v>
      </c>
      <c r="C957" s="4">
        <v>2</v>
      </c>
      <c r="D957" s="4">
        <v>1</v>
      </c>
      <c r="E957" s="4">
        <v>20</v>
      </c>
      <c r="F957" s="4">
        <v>0</v>
      </c>
      <c r="G957" s="4">
        <v>0</v>
      </c>
      <c r="H957" s="4">
        <v>1</v>
      </c>
      <c r="I957" s="4">
        <v>285</v>
      </c>
      <c r="J957" s="4">
        <v>198</v>
      </c>
      <c r="K957" s="4">
        <v>107</v>
      </c>
      <c r="L957" s="4">
        <v>24.87</v>
      </c>
      <c r="M957" s="4">
        <v>80</v>
      </c>
      <c r="N957" s="4">
        <v>97</v>
      </c>
      <c r="O957" s="4">
        <v>1</v>
      </c>
      <c r="P957" s="5">
        <f>$AI$9+SUMPRODUCT($A957*$AI$10+$B957*$AI$11+$C957*$AI$12+$D957*$AI$13+$E957*$AI$14+$F957*$AI$15+$G957*$AI$16+$H957*$AI$17+$I957*$AI$18+$J957*$AI$19+$K957*$AI$20+$L957*$AI$21+$M957*$AI$22+$N957*$AI$24)</f>
        <v>0.22404211429999954</v>
      </c>
      <c r="Q957" s="4">
        <f t="shared" si="345"/>
        <v>1.2511237085180695</v>
      </c>
      <c r="R957" s="4">
        <f t="shared" si="346"/>
        <v>2.5022474170361391</v>
      </c>
      <c r="S957" s="4">
        <f t="shared" si="347"/>
        <v>2.5022474170361391</v>
      </c>
      <c r="T957" s="4">
        <f t="shared" si="348"/>
        <v>0.39833024961840863</v>
      </c>
      <c r="U957" s="4">
        <f>IF($R957&gt;$X$15,1,0)</f>
        <v>1</v>
      </c>
      <c r="V957" s="4"/>
      <c r="W957" s="4"/>
      <c r="X957" s="4"/>
      <c r="Y957" s="4"/>
      <c r="Z957" s="4"/>
      <c r="AA957" s="4"/>
      <c r="AB957" s="4"/>
      <c r="AC957" s="4"/>
      <c r="AD957" s="4"/>
      <c r="AE957" s="4"/>
      <c r="AF957" s="4"/>
      <c r="AG957" s="4"/>
      <c r="AH957" s="4"/>
      <c r="AI957" s="4"/>
      <c r="AJ957" s="4"/>
    </row>
    <row r="958" spans="1:36" ht="15.75" customHeight="1">
      <c r="A958" s="4">
        <v>0</v>
      </c>
      <c r="B958" s="4">
        <v>34</v>
      </c>
      <c r="C958" s="4">
        <v>2</v>
      </c>
      <c r="D958" s="4">
        <v>1</v>
      </c>
      <c r="E958" s="4">
        <v>20</v>
      </c>
      <c r="F958" s="4">
        <v>0</v>
      </c>
      <c r="G958" s="4">
        <v>0</v>
      </c>
      <c r="H958" s="4">
        <v>0</v>
      </c>
      <c r="I958" s="4">
        <v>220</v>
      </c>
      <c r="J958" s="4">
        <v>117.5</v>
      </c>
      <c r="K958" s="4">
        <v>67.5</v>
      </c>
      <c r="L958" s="4">
        <v>20.79</v>
      </c>
      <c r="M958" s="4">
        <v>63</v>
      </c>
      <c r="N958" s="4">
        <v>86</v>
      </c>
      <c r="O958" s="4">
        <v>0</v>
      </c>
      <c r="P958" s="5">
        <f>$AI$9+SUMPRODUCT($A958*$AI$10+$B958*$AI$11+$C958*$AI$12+$D958*$AI$13+$E958*$AI$14+$F958*$AI$15+$G958*$AI$16+$H958*$AI$17+$I958*$AI$18+$J958*$AI$19+$K958*$AI$20+$L958*$AI$21+$M958*$AI$22+$N958*$AI$24)</f>
        <v>-3.2422747969000012</v>
      </c>
      <c r="Q958" s="4">
        <f t="shared" si="345"/>
        <v>3.9074906445754315E-2</v>
      </c>
      <c r="R958" s="4">
        <f t="shared" si="346"/>
        <v>7.814981289150863E-2</v>
      </c>
      <c r="S958" s="4">
        <f t="shared" si="347"/>
        <v>0.92185018710849143</v>
      </c>
      <c r="T958" s="4">
        <f t="shared" si="348"/>
        <v>-3.5339651829892557E-2</v>
      </c>
      <c r="U958" s="4">
        <f>IF($R958&gt;$X$15,1,0)</f>
        <v>0</v>
      </c>
      <c r="V958" s="4"/>
      <c r="W958" s="4"/>
      <c r="X958" s="4"/>
      <c r="Y958" s="4"/>
      <c r="Z958" s="4"/>
      <c r="AA958" s="4"/>
      <c r="AB958" s="4"/>
      <c r="AC958" s="4"/>
      <c r="AD958" s="4"/>
      <c r="AE958" s="4"/>
      <c r="AF958" s="4"/>
      <c r="AG958" s="4"/>
      <c r="AH958" s="4"/>
      <c r="AI958" s="4"/>
      <c r="AJ958" s="4"/>
    </row>
    <row r="959" spans="1:36" ht="15.75" customHeight="1">
      <c r="A959" s="4">
        <v>0</v>
      </c>
      <c r="B959" s="4">
        <v>47</v>
      </c>
      <c r="C959" s="4">
        <v>3</v>
      </c>
      <c r="D959" s="4">
        <v>0</v>
      </c>
      <c r="E959" s="4">
        <v>0</v>
      </c>
      <c r="F959" s="4">
        <v>0</v>
      </c>
      <c r="G959" s="4">
        <v>0</v>
      </c>
      <c r="H959" s="4">
        <v>0</v>
      </c>
      <c r="I959" s="4">
        <v>274</v>
      </c>
      <c r="J959" s="4">
        <v>127</v>
      </c>
      <c r="K959" s="4">
        <v>86</v>
      </c>
      <c r="L959" s="4">
        <v>21.93</v>
      </c>
      <c r="M959" s="4">
        <v>90</v>
      </c>
      <c r="N959" s="4">
        <v>83</v>
      </c>
      <c r="O959" s="4">
        <v>0</v>
      </c>
      <c r="P959" s="5">
        <f>$AI$9+SUMPRODUCT($A959*$AI$10+$B959*$AI$11+$C959*$AI$12+$D959*$AI$13+$E959*$AI$14+$F959*$AI$15+$G959*$AI$16+$H959*$AI$17+$I959*$AI$18+$J959*$AI$19+$K959*$AI$20+$L959*$AI$21+$M959*$AI$22+$N959*$AI$24)</f>
        <v>-2.8007889723000012</v>
      </c>
      <c r="Q959" s="4">
        <f t="shared" si="345"/>
        <v>6.0762104091710331E-2</v>
      </c>
      <c r="R959" s="4">
        <f t="shared" si="346"/>
        <v>0.12152420818342066</v>
      </c>
      <c r="S959" s="4">
        <f t="shared" si="347"/>
        <v>0.87847579181657931</v>
      </c>
      <c r="T959" s="4">
        <f t="shared" si="348"/>
        <v>-5.6270201869693989E-2</v>
      </c>
      <c r="U959" s="4">
        <f>IF($R959&gt;$X$15,1,0)</f>
        <v>0</v>
      </c>
      <c r="V959" s="4"/>
      <c r="W959" s="4"/>
      <c r="X959" s="4"/>
      <c r="Y959" s="4"/>
      <c r="Z959" s="4"/>
      <c r="AA959" s="4"/>
      <c r="AB959" s="4"/>
      <c r="AC959" s="4"/>
      <c r="AD959" s="4"/>
      <c r="AE959" s="4"/>
      <c r="AF959" s="4"/>
      <c r="AG959" s="4"/>
      <c r="AH959" s="4"/>
      <c r="AI959" s="4"/>
      <c r="AJ959" s="4"/>
    </row>
    <row r="960" spans="1:36" ht="15.75" hidden="1" customHeight="1">
      <c r="A960" s="4">
        <v>0</v>
      </c>
      <c r="B960" s="4">
        <v>49</v>
      </c>
      <c r="C960" s="4">
        <v>2</v>
      </c>
      <c r="D960" s="4">
        <v>1</v>
      </c>
      <c r="E960" s="4">
        <v>15</v>
      </c>
      <c r="F960" s="4">
        <v>0</v>
      </c>
      <c r="G960" s="4">
        <v>0</v>
      </c>
      <c r="H960" s="4">
        <v>0</v>
      </c>
      <c r="I960" s="3" t="s">
        <v>56</v>
      </c>
      <c r="J960" s="4">
        <v>108</v>
      </c>
      <c r="K960" s="4">
        <v>76</v>
      </c>
      <c r="L960" s="4">
        <v>19.25</v>
      </c>
      <c r="M960" s="4">
        <v>85</v>
      </c>
      <c r="N960" s="4">
        <v>102</v>
      </c>
      <c r="O960" s="4">
        <v>0</v>
      </c>
      <c r="P960" s="4"/>
      <c r="Q960" s="4"/>
      <c r="R960" s="4"/>
      <c r="S960" s="4"/>
      <c r="T960" s="4"/>
      <c r="U960" s="4"/>
      <c r="V960" s="4"/>
      <c r="W960" s="4"/>
      <c r="X960" s="4"/>
      <c r="Y960" s="4"/>
      <c r="Z960" s="4"/>
      <c r="AA960" s="4"/>
      <c r="AB960" s="4"/>
      <c r="AC960" s="4"/>
      <c r="AD960" s="4"/>
      <c r="AE960" s="4"/>
      <c r="AF960" s="4"/>
      <c r="AG960" s="4"/>
      <c r="AH960" s="4"/>
      <c r="AI960" s="4"/>
      <c r="AJ960" s="4"/>
    </row>
    <row r="961" spans="1:36" ht="15.75" customHeight="1">
      <c r="A961" s="4">
        <v>1</v>
      </c>
      <c r="B961" s="4">
        <v>66</v>
      </c>
      <c r="C961" s="4">
        <v>1</v>
      </c>
      <c r="D961" s="4">
        <v>1</v>
      </c>
      <c r="E961" s="4">
        <v>30</v>
      </c>
      <c r="F961" s="4">
        <v>0</v>
      </c>
      <c r="G961" s="4">
        <v>0</v>
      </c>
      <c r="H961" s="4">
        <v>0</v>
      </c>
      <c r="I961" s="4">
        <v>234</v>
      </c>
      <c r="J961" s="4">
        <v>114.5</v>
      </c>
      <c r="K961" s="4">
        <v>62.5</v>
      </c>
      <c r="L961" s="4">
        <v>28.62</v>
      </c>
      <c r="M961" s="4">
        <v>75</v>
      </c>
      <c r="N961" s="4">
        <v>216</v>
      </c>
      <c r="O961" s="4">
        <v>1</v>
      </c>
      <c r="P961" s="5">
        <f>$AI$9+SUMPRODUCT($A961*$AI$10+$B961*$AI$11+$C961*$AI$12+$D961*$AI$13+$E961*$AI$14+$F961*$AI$15+$G961*$AI$16+$H961*$AI$17+$I961*$AI$18+$J961*$AI$19+$K961*$AI$20+$L961*$AI$21+$M961*$AI$22+$N961*$AI$24)</f>
        <v>0.54174407179999662</v>
      </c>
      <c r="Q961" s="4">
        <f t="shared" ref="Q961:Q980" si="350">EXP($P961)</f>
        <v>1.7190023127429257</v>
      </c>
      <c r="R961" s="4">
        <f t="shared" ref="R961:R980" si="351">Q961/1+Q961</f>
        <v>3.4380046254858514</v>
      </c>
      <c r="S961" s="4">
        <f t="shared" ref="S961:S980" si="352">IF(O961=1,R961,1-R961)</f>
        <v>3.4380046254858514</v>
      </c>
      <c r="T961" s="4">
        <f t="shared" ref="T961:T980" si="353">LOG($S961)</f>
        <v>0.53630645665051879</v>
      </c>
      <c r="U961" s="4">
        <f>IF($R961&gt;$X$15,1,0)</f>
        <v>1</v>
      </c>
      <c r="V961" s="4"/>
      <c r="W961" s="4"/>
      <c r="X961" s="4"/>
      <c r="Y961" s="4"/>
      <c r="Z961" s="4"/>
      <c r="AA961" s="4"/>
      <c r="AB961" s="4"/>
      <c r="AC961" s="4"/>
      <c r="AD961" s="4"/>
      <c r="AE961" s="4"/>
      <c r="AF961" s="4"/>
      <c r="AG961" s="4"/>
      <c r="AH961" s="4"/>
      <c r="AI961" s="4"/>
      <c r="AJ961" s="4"/>
    </row>
    <row r="962" spans="1:36" ht="15.75" customHeight="1">
      <c r="A962" s="4">
        <v>0</v>
      </c>
      <c r="B962" s="4">
        <v>39</v>
      </c>
      <c r="C962" s="4">
        <v>1</v>
      </c>
      <c r="D962" s="4">
        <v>1</v>
      </c>
      <c r="E962" s="4">
        <v>5</v>
      </c>
      <c r="F962" s="4">
        <v>0</v>
      </c>
      <c r="G962" s="4">
        <v>0</v>
      </c>
      <c r="H962" s="4">
        <v>0</v>
      </c>
      <c r="I962" s="4">
        <v>170</v>
      </c>
      <c r="J962" s="4">
        <v>137.5</v>
      </c>
      <c r="K962" s="4">
        <v>77.5</v>
      </c>
      <c r="L962" s="4">
        <v>27.35</v>
      </c>
      <c r="M962" s="4">
        <v>67</v>
      </c>
      <c r="N962" s="4">
        <v>70</v>
      </c>
      <c r="O962" s="4">
        <v>0</v>
      </c>
      <c r="P962" s="5">
        <f>$AI$9+SUMPRODUCT($A962*$AI$10+$B962*$AI$11+$C962*$AI$12+$D962*$AI$13+$E962*$AI$14+$F962*$AI$15+$G962*$AI$16+$H962*$AI$17+$I962*$AI$18+$J962*$AI$19+$K962*$AI$20+$L962*$AI$21+$M962*$AI$22+$N962*$AI$24)</f>
        <v>-3.0819151585000011</v>
      </c>
      <c r="Q962" s="4">
        <f t="shared" si="350"/>
        <v>4.5871321619656125E-2</v>
      </c>
      <c r="R962" s="4">
        <f t="shared" si="351"/>
        <v>9.1742643239312249E-2</v>
      </c>
      <c r="S962" s="4">
        <f t="shared" si="352"/>
        <v>0.90825735676068775</v>
      </c>
      <c r="T962" s="4">
        <f t="shared" si="353"/>
        <v>-4.1791075724942943E-2</v>
      </c>
      <c r="U962" s="4">
        <f>IF($R962&gt;$X$15,1,0)</f>
        <v>0</v>
      </c>
      <c r="V962" s="4"/>
      <c r="W962" s="4"/>
      <c r="X962" s="4"/>
      <c r="Y962" s="4"/>
      <c r="Z962" s="4"/>
      <c r="AA962" s="4"/>
      <c r="AB962" s="4"/>
      <c r="AC962" s="4"/>
      <c r="AD962" s="4"/>
      <c r="AE962" s="4"/>
      <c r="AF962" s="4"/>
      <c r="AG962" s="4"/>
      <c r="AH962" s="4"/>
      <c r="AI962" s="4"/>
      <c r="AJ962" s="4"/>
    </row>
    <row r="963" spans="1:36" ht="15.75" customHeight="1">
      <c r="A963" s="4">
        <v>0</v>
      </c>
      <c r="B963" s="4">
        <v>58</v>
      </c>
      <c r="C963" s="4">
        <v>4</v>
      </c>
      <c r="D963" s="4">
        <v>0</v>
      </c>
      <c r="E963" s="4">
        <v>0</v>
      </c>
      <c r="F963" s="4">
        <v>0</v>
      </c>
      <c r="G963" s="4">
        <v>0</v>
      </c>
      <c r="H963" s="4">
        <v>1</v>
      </c>
      <c r="I963" s="4">
        <v>268</v>
      </c>
      <c r="J963" s="4">
        <v>151</v>
      </c>
      <c r="K963" s="4">
        <v>98</v>
      </c>
      <c r="L963" s="4">
        <v>20.34</v>
      </c>
      <c r="M963" s="4">
        <v>72</v>
      </c>
      <c r="N963" s="4">
        <v>60</v>
      </c>
      <c r="O963" s="4">
        <v>0</v>
      </c>
      <c r="P963" s="5">
        <f>$AI$9+SUMPRODUCT($A963*$AI$10+$B963*$AI$11+$C963*$AI$12+$D963*$AI$13+$E963*$AI$14+$F963*$AI$15+$G963*$AI$16+$H963*$AI$17+$I963*$AI$18+$J963*$AI$19+$K963*$AI$20+$L963*$AI$21+$M963*$AI$22+$N963*$AI$24)</f>
        <v>-1.7296409374000001</v>
      </c>
      <c r="Q963" s="4">
        <f t="shared" si="350"/>
        <v>0.17734807760070953</v>
      </c>
      <c r="R963" s="4">
        <f t="shared" si="351"/>
        <v>0.35469615520141906</v>
      </c>
      <c r="S963" s="4">
        <f t="shared" si="352"/>
        <v>0.64530384479858094</v>
      </c>
      <c r="T963" s="4">
        <f t="shared" si="353"/>
        <v>-0.19023574730596449</v>
      </c>
      <c r="U963" s="4">
        <f>IF($R963&gt;$X$15,1,0)</f>
        <v>0</v>
      </c>
      <c r="V963" s="4"/>
      <c r="W963" s="4"/>
      <c r="X963" s="4"/>
      <c r="Y963" s="4"/>
      <c r="Z963" s="4"/>
      <c r="AA963" s="4"/>
      <c r="AB963" s="4"/>
      <c r="AC963" s="4"/>
      <c r="AD963" s="4"/>
      <c r="AE963" s="4"/>
      <c r="AF963" s="4"/>
      <c r="AG963" s="4"/>
      <c r="AH963" s="4"/>
      <c r="AI963" s="4"/>
      <c r="AJ963" s="4"/>
    </row>
    <row r="964" spans="1:36" ht="15.75" customHeight="1">
      <c r="A964" s="4">
        <v>1</v>
      </c>
      <c r="B964" s="4">
        <v>57</v>
      </c>
      <c r="C964" s="4">
        <v>1</v>
      </c>
      <c r="D964" s="4">
        <v>1</v>
      </c>
      <c r="E964" s="4">
        <v>20</v>
      </c>
      <c r="F964" s="4">
        <v>0</v>
      </c>
      <c r="G964" s="4">
        <v>0</v>
      </c>
      <c r="H964" s="4">
        <v>1</v>
      </c>
      <c r="I964" s="4">
        <v>257</v>
      </c>
      <c r="J964" s="4">
        <v>158.5</v>
      </c>
      <c r="K964" s="4">
        <v>107</v>
      </c>
      <c r="L964" s="4">
        <v>27.1</v>
      </c>
      <c r="M964" s="4">
        <v>66</v>
      </c>
      <c r="N964" s="4">
        <v>67</v>
      </c>
      <c r="O964" s="4">
        <v>0</v>
      </c>
      <c r="P964" s="5">
        <f>$AI$9+SUMPRODUCT($A964*$AI$10+$B964*$AI$11+$C964*$AI$12+$D964*$AI$13+$E964*$AI$14+$F964*$AI$15+$G964*$AI$16+$H964*$AI$17+$I964*$AI$18+$J964*$AI$19+$K964*$AI$20+$L964*$AI$21+$M964*$AI$22+$N964*$AI$24)</f>
        <v>-0.49718652100000149</v>
      </c>
      <c r="Q964" s="4">
        <f t="shared" si="350"/>
        <v>0.60823952378594959</v>
      </c>
      <c r="R964" s="4">
        <f t="shared" si="351"/>
        <v>1.2164790475718992</v>
      </c>
      <c r="S964" s="4">
        <f t="shared" si="352"/>
        <v>-0.21647904757189917</v>
      </c>
      <c r="T964" s="4" t="e">
        <f t="shared" si="353"/>
        <v>#NUM!</v>
      </c>
      <c r="U964" s="4">
        <f>IF($R964&gt;$X$15,1,0)</f>
        <v>1</v>
      </c>
      <c r="V964" s="4"/>
      <c r="W964" s="4"/>
      <c r="X964" s="4"/>
      <c r="Y964" s="4"/>
      <c r="Z964" s="4"/>
      <c r="AA964" s="4"/>
      <c r="AB964" s="4"/>
      <c r="AC964" s="4"/>
      <c r="AD964" s="4"/>
      <c r="AE964" s="4"/>
      <c r="AF964" s="4"/>
      <c r="AG964" s="4"/>
      <c r="AH964" s="4"/>
      <c r="AI964" s="4"/>
      <c r="AJ964" s="4"/>
    </row>
    <row r="965" spans="1:36" ht="15.75" customHeight="1">
      <c r="A965" s="4">
        <v>0</v>
      </c>
      <c r="B965" s="4">
        <v>63</v>
      </c>
      <c r="C965" s="4">
        <v>1</v>
      </c>
      <c r="D965" s="4">
        <v>0</v>
      </c>
      <c r="E965" s="4">
        <v>0</v>
      </c>
      <c r="F965" s="4">
        <v>0</v>
      </c>
      <c r="G965" s="4">
        <v>0</v>
      </c>
      <c r="H965" s="4">
        <v>0</v>
      </c>
      <c r="I965" s="4">
        <v>252</v>
      </c>
      <c r="J965" s="4">
        <v>118</v>
      </c>
      <c r="K965" s="4">
        <v>84</v>
      </c>
      <c r="L965" s="4">
        <v>25.31</v>
      </c>
      <c r="M965" s="4">
        <v>98</v>
      </c>
      <c r="N965" s="4">
        <v>82</v>
      </c>
      <c r="O965" s="4">
        <v>0</v>
      </c>
      <c r="P965" s="5">
        <f>$AI$9+SUMPRODUCT($A965*$AI$10+$B965*$AI$11+$C965*$AI$12+$D965*$AI$13+$E965*$AI$14+$F965*$AI$15+$G965*$AI$16+$H965*$AI$17+$I965*$AI$18+$J965*$AI$19+$K965*$AI$20+$L965*$AI$21+$M965*$AI$22+$N965*$AI$24)</f>
        <v>-1.8822135941000013</v>
      </c>
      <c r="Q965" s="4">
        <f t="shared" si="350"/>
        <v>0.15225270676903749</v>
      </c>
      <c r="R965" s="4">
        <f t="shared" si="351"/>
        <v>0.30450541353807498</v>
      </c>
      <c r="S965" s="4">
        <f t="shared" si="352"/>
        <v>0.69549458646192508</v>
      </c>
      <c r="T965" s="4">
        <f t="shared" si="353"/>
        <v>-0.15770624608726697</v>
      </c>
      <c r="U965" s="4">
        <f>IF($R965&gt;$X$15,1,0)</f>
        <v>0</v>
      </c>
      <c r="V965" s="4"/>
      <c r="W965" s="4"/>
      <c r="X965" s="4"/>
      <c r="Y965" s="4"/>
      <c r="Z965" s="4"/>
      <c r="AA965" s="4"/>
      <c r="AB965" s="4"/>
      <c r="AC965" s="4"/>
      <c r="AD965" s="4"/>
      <c r="AE965" s="4"/>
      <c r="AF965" s="4"/>
      <c r="AG965" s="4"/>
      <c r="AH965" s="4"/>
      <c r="AI965" s="4"/>
      <c r="AJ965" s="4"/>
    </row>
    <row r="966" spans="1:36" ht="15.75" customHeight="1">
      <c r="A966" s="4">
        <v>0</v>
      </c>
      <c r="B966" s="4">
        <v>53</v>
      </c>
      <c r="C966" s="4">
        <v>3</v>
      </c>
      <c r="D966" s="4">
        <v>0</v>
      </c>
      <c r="E966" s="4">
        <v>0</v>
      </c>
      <c r="F966" s="4">
        <v>0</v>
      </c>
      <c r="G966" s="4">
        <v>0</v>
      </c>
      <c r="H966" s="4">
        <v>1</v>
      </c>
      <c r="I966" s="4">
        <v>285</v>
      </c>
      <c r="J966" s="4">
        <v>160</v>
      </c>
      <c r="K966" s="4">
        <v>97</v>
      </c>
      <c r="L966" s="4">
        <v>31.31</v>
      </c>
      <c r="M966" s="4">
        <v>75</v>
      </c>
      <c r="N966" s="4">
        <v>65</v>
      </c>
      <c r="O966" s="4">
        <v>0</v>
      </c>
      <c r="P966" s="5">
        <f>$AI$9+SUMPRODUCT($A966*$AI$10+$B966*$AI$11+$C966*$AI$12+$D966*$AI$13+$E966*$AI$14+$F966*$AI$15+$G966*$AI$16+$H966*$AI$17+$I966*$AI$18+$J966*$AI$19+$K966*$AI$20+$L966*$AI$21+$M966*$AI$22+$N966*$AI$24)</f>
        <v>-1.7168119141000009</v>
      </c>
      <c r="Q966" s="4">
        <f t="shared" si="350"/>
        <v>0.1796379371451135</v>
      </c>
      <c r="R966" s="4">
        <f t="shared" si="351"/>
        <v>0.359275874290227</v>
      </c>
      <c r="S966" s="4">
        <f t="shared" si="352"/>
        <v>0.640724125709773</v>
      </c>
      <c r="T966" s="4">
        <f t="shared" si="353"/>
        <v>-0.19332892285477291</v>
      </c>
      <c r="U966" s="4">
        <f>IF($R966&gt;$X$15,1,0)</f>
        <v>0</v>
      </c>
      <c r="V966" s="4"/>
      <c r="W966" s="4"/>
      <c r="X966" s="4"/>
      <c r="Y966" s="4"/>
      <c r="Z966" s="4"/>
      <c r="AA966" s="4"/>
      <c r="AB966" s="4"/>
      <c r="AC966" s="4"/>
      <c r="AD966" s="4"/>
      <c r="AE966" s="4"/>
      <c r="AF966" s="4"/>
      <c r="AG966" s="4"/>
      <c r="AH966" s="4"/>
      <c r="AI966" s="4"/>
      <c r="AJ966" s="4"/>
    </row>
    <row r="967" spans="1:36" ht="15.75" customHeight="1">
      <c r="A967" s="4">
        <v>1</v>
      </c>
      <c r="B967" s="4">
        <v>38</v>
      </c>
      <c r="C967" s="4">
        <v>2</v>
      </c>
      <c r="D967" s="4">
        <v>0</v>
      </c>
      <c r="E967" s="4">
        <v>0</v>
      </c>
      <c r="F967" s="4">
        <v>0</v>
      </c>
      <c r="G967" s="4">
        <v>0</v>
      </c>
      <c r="H967" s="4">
        <v>0</v>
      </c>
      <c r="I967" s="4">
        <v>209</v>
      </c>
      <c r="J967" s="4">
        <v>137</v>
      </c>
      <c r="K967" s="4">
        <v>82.5</v>
      </c>
      <c r="L967" s="4">
        <v>26.69</v>
      </c>
      <c r="M967" s="4">
        <v>62</v>
      </c>
      <c r="N967" s="4">
        <v>84</v>
      </c>
      <c r="O967" s="4">
        <v>0</v>
      </c>
      <c r="P967" s="5">
        <f>$AI$9+SUMPRODUCT($A967*$AI$10+$B967*$AI$11+$C967*$AI$12+$D967*$AI$13+$E967*$AI$14+$F967*$AI$15+$G967*$AI$16+$H967*$AI$17+$I967*$AI$18+$J967*$AI$19+$K967*$AI$20+$L967*$AI$21+$M967*$AI$22+$N967*$AI$24)</f>
        <v>-2.621460195900001</v>
      </c>
      <c r="Q967" s="4">
        <f t="shared" si="350"/>
        <v>7.2696633961978382E-2</v>
      </c>
      <c r="R967" s="4">
        <f t="shared" si="351"/>
        <v>0.14539326792395676</v>
      </c>
      <c r="S967" s="4">
        <f t="shared" si="352"/>
        <v>0.85460673207604321</v>
      </c>
      <c r="T967" s="4">
        <f t="shared" si="353"/>
        <v>-6.8233690395534549E-2</v>
      </c>
      <c r="U967" s="4">
        <f>IF($R967&gt;$X$15,1,0)</f>
        <v>0</v>
      </c>
      <c r="V967" s="4"/>
      <c r="W967" s="4"/>
      <c r="X967" s="4"/>
      <c r="Y967" s="4"/>
      <c r="Z967" s="4"/>
      <c r="AA967" s="4"/>
      <c r="AB967" s="4"/>
      <c r="AC967" s="4"/>
      <c r="AD967" s="4"/>
      <c r="AE967" s="4"/>
      <c r="AF967" s="4"/>
      <c r="AG967" s="4"/>
      <c r="AH967" s="4"/>
      <c r="AI967" s="4"/>
      <c r="AJ967" s="4"/>
    </row>
    <row r="968" spans="1:36" ht="15.75" customHeight="1">
      <c r="A968" s="4">
        <v>1</v>
      </c>
      <c r="B968" s="4">
        <v>57</v>
      </c>
      <c r="C968" s="4">
        <v>1</v>
      </c>
      <c r="D968" s="4">
        <v>1</v>
      </c>
      <c r="E968" s="4">
        <v>20</v>
      </c>
      <c r="F968" s="4">
        <v>0</v>
      </c>
      <c r="G968" s="4">
        <v>0</v>
      </c>
      <c r="H968" s="4">
        <v>1</v>
      </c>
      <c r="I968" s="4">
        <v>262</v>
      </c>
      <c r="J968" s="4">
        <v>131.5</v>
      </c>
      <c r="K968" s="4">
        <v>92</v>
      </c>
      <c r="L968" s="4">
        <v>28.3</v>
      </c>
      <c r="M968" s="4">
        <v>70</v>
      </c>
      <c r="N968" s="4">
        <v>78</v>
      </c>
      <c r="O968" s="4">
        <v>0</v>
      </c>
      <c r="P968" s="5">
        <f>$AI$9+SUMPRODUCT($A968*$AI$10+$B968*$AI$11+$C968*$AI$12+$D968*$AI$13+$E968*$AI$14+$F968*$AI$15+$G968*$AI$16+$H968*$AI$17+$I968*$AI$18+$J968*$AI$19+$K968*$AI$20+$L968*$AI$21+$M968*$AI$22+$N968*$AI$24)</f>
        <v>-0.76371483300000254</v>
      </c>
      <c r="Q968" s="4">
        <f t="shared" si="350"/>
        <v>0.46593234723643212</v>
      </c>
      <c r="R968" s="4">
        <f t="shared" si="351"/>
        <v>0.93186469447286424</v>
      </c>
      <c r="S968" s="4">
        <f t="shared" si="352"/>
        <v>6.8135305527135759E-2</v>
      </c>
      <c r="T968" s="4">
        <f t="shared" si="353"/>
        <v>-1.1666277923104678</v>
      </c>
      <c r="U968" s="4">
        <f>IF($R968&gt;$X$15,1,0)</f>
        <v>1</v>
      </c>
      <c r="V968" s="4"/>
      <c r="W968" s="4"/>
      <c r="X968" s="4"/>
      <c r="Y968" s="4"/>
      <c r="Z968" s="4"/>
      <c r="AA968" s="4"/>
      <c r="AB968" s="4"/>
      <c r="AC968" s="4"/>
      <c r="AD968" s="4"/>
      <c r="AE968" s="4"/>
      <c r="AF968" s="4"/>
      <c r="AG968" s="4"/>
      <c r="AH968" s="4"/>
      <c r="AI968" s="4"/>
      <c r="AJ968" s="4"/>
    </row>
    <row r="969" spans="1:36" ht="15.75" customHeight="1">
      <c r="A969" s="4">
        <v>0</v>
      </c>
      <c r="B969" s="4">
        <v>49</v>
      </c>
      <c r="C969" s="4">
        <v>2</v>
      </c>
      <c r="D969" s="4">
        <v>0</v>
      </c>
      <c r="E969" s="4">
        <v>0</v>
      </c>
      <c r="F969" s="4">
        <v>0</v>
      </c>
      <c r="G969" s="4">
        <v>0</v>
      </c>
      <c r="H969" s="4">
        <v>0</v>
      </c>
      <c r="I969" s="4">
        <v>261</v>
      </c>
      <c r="J969" s="4">
        <v>123.5</v>
      </c>
      <c r="K969" s="4">
        <v>84</v>
      </c>
      <c r="L969" s="4">
        <v>20.94</v>
      </c>
      <c r="M969" s="4">
        <v>75</v>
      </c>
      <c r="N969" s="4">
        <v>75</v>
      </c>
      <c r="O969" s="4">
        <v>0</v>
      </c>
      <c r="P969" s="5">
        <f>$AI$9+SUMPRODUCT($A969*$AI$10+$B969*$AI$11+$C969*$AI$12+$D969*$AI$13+$E969*$AI$14+$F969*$AI$15+$G969*$AI$16+$H969*$AI$17+$I969*$AI$18+$J969*$AI$19+$K969*$AI$20+$L969*$AI$21+$M969*$AI$22+$N969*$AI$24)</f>
        <v>-2.7184645234000007</v>
      </c>
      <c r="Q969" s="4">
        <f t="shared" si="350"/>
        <v>6.5975981266188852E-2</v>
      </c>
      <c r="R969" s="4">
        <f t="shared" si="351"/>
        <v>0.1319519625323777</v>
      </c>
      <c r="S969" s="4">
        <f t="shared" si="352"/>
        <v>0.86804803746762227</v>
      </c>
      <c r="T969" s="4">
        <f t="shared" si="353"/>
        <v>-6.1456240457329253E-2</v>
      </c>
      <c r="U969" s="4">
        <f>IF($R969&gt;$X$15,1,0)</f>
        <v>0</v>
      </c>
      <c r="V969" s="4"/>
      <c r="W969" s="4"/>
      <c r="X969" s="4"/>
      <c r="Y969" s="4"/>
      <c r="Z969" s="4"/>
      <c r="AA969" s="4"/>
      <c r="AB969" s="4"/>
      <c r="AC969" s="4"/>
      <c r="AD969" s="4"/>
      <c r="AE969" s="4"/>
      <c r="AF969" s="4"/>
      <c r="AG969" s="4"/>
      <c r="AH969" s="4"/>
      <c r="AI969" s="4"/>
      <c r="AJ969" s="4"/>
    </row>
    <row r="970" spans="1:36" ht="15.75" customHeight="1">
      <c r="A970" s="4">
        <v>0</v>
      </c>
      <c r="B970" s="4">
        <v>47</v>
      </c>
      <c r="C970" s="4">
        <v>2</v>
      </c>
      <c r="D970" s="4">
        <v>0</v>
      </c>
      <c r="E970" s="4">
        <v>0</v>
      </c>
      <c r="F970" s="4">
        <v>0</v>
      </c>
      <c r="G970" s="4">
        <v>0</v>
      </c>
      <c r="H970" s="4">
        <v>1</v>
      </c>
      <c r="I970" s="4">
        <v>202</v>
      </c>
      <c r="J970" s="4">
        <v>140</v>
      </c>
      <c r="K970" s="4">
        <v>82</v>
      </c>
      <c r="L970" s="4">
        <v>22.88</v>
      </c>
      <c r="M970" s="4">
        <v>75</v>
      </c>
      <c r="N970" s="4">
        <v>95</v>
      </c>
      <c r="O970" s="4">
        <v>0</v>
      </c>
      <c r="P970" s="5">
        <f>$AI$9+SUMPRODUCT($A970*$AI$10+$B970*$AI$11+$C970*$AI$12+$D970*$AI$13+$E970*$AI$14+$F970*$AI$15+$G970*$AI$16+$H970*$AI$17+$I970*$AI$18+$J970*$AI$19+$K970*$AI$20+$L970*$AI$21+$M970*$AI$22+$N970*$AI$24)</f>
        <v>-2.3261997068000015</v>
      </c>
      <c r="Q970" s="4">
        <f t="shared" si="350"/>
        <v>9.7666202930141319E-2</v>
      </c>
      <c r="R970" s="4">
        <f t="shared" si="351"/>
        <v>0.19533240586028264</v>
      </c>
      <c r="S970" s="4">
        <f t="shared" si="352"/>
        <v>0.80466759413971733</v>
      </c>
      <c r="T970" s="4">
        <f t="shared" si="353"/>
        <v>-9.438348838310931E-2</v>
      </c>
      <c r="U970" s="4">
        <f>IF($R970&gt;$X$15,1,0)</f>
        <v>0</v>
      </c>
      <c r="V970" s="4"/>
      <c r="W970" s="4"/>
      <c r="X970" s="4"/>
      <c r="Y970" s="4"/>
      <c r="Z970" s="4"/>
      <c r="AA970" s="4"/>
      <c r="AB970" s="4"/>
      <c r="AC970" s="4"/>
      <c r="AD970" s="4"/>
      <c r="AE970" s="4"/>
      <c r="AF970" s="4"/>
      <c r="AG970" s="4"/>
      <c r="AH970" s="4"/>
      <c r="AI970" s="4"/>
      <c r="AJ970" s="4"/>
    </row>
    <row r="971" spans="1:36" ht="15.75" customHeight="1">
      <c r="A971" s="4">
        <v>0</v>
      </c>
      <c r="B971" s="4">
        <v>36</v>
      </c>
      <c r="C971" s="4">
        <v>2</v>
      </c>
      <c r="D971" s="4">
        <v>1</v>
      </c>
      <c r="E971" s="4">
        <v>1</v>
      </c>
      <c r="F971" s="4">
        <v>0</v>
      </c>
      <c r="G971" s="4">
        <v>0</v>
      </c>
      <c r="H971" s="4">
        <v>0</v>
      </c>
      <c r="I971" s="4">
        <v>160</v>
      </c>
      <c r="J971" s="4">
        <v>98</v>
      </c>
      <c r="K971" s="4">
        <v>66</v>
      </c>
      <c r="L971" s="4">
        <v>25.07</v>
      </c>
      <c r="M971" s="4">
        <v>68</v>
      </c>
      <c r="N971" s="4">
        <v>73</v>
      </c>
      <c r="O971" s="4">
        <v>1</v>
      </c>
      <c r="P971" s="5">
        <f>$AI$9+SUMPRODUCT($A971*$AI$10+$B971*$AI$11+$C971*$AI$12+$D971*$AI$13+$E971*$AI$14+$F971*$AI$15+$G971*$AI$16+$H971*$AI$17+$I971*$AI$18+$J971*$AI$19+$K971*$AI$20+$L971*$AI$21+$M971*$AI$22+$N971*$AI$24)</f>
        <v>-3.9720984376999997</v>
      </c>
      <c r="Q971" s="4">
        <f t="shared" si="350"/>
        <v>1.8833869936503898E-2</v>
      </c>
      <c r="R971" s="4">
        <f t="shared" si="351"/>
        <v>3.7667739873007797E-2</v>
      </c>
      <c r="S971" s="4">
        <f t="shared" si="352"/>
        <v>3.7667739873007797E-2</v>
      </c>
      <c r="T971" s="4">
        <f t="shared" si="353"/>
        <v>-1.4240304374056563</v>
      </c>
      <c r="U971" s="4">
        <f>IF($R971&gt;$X$15,1,0)</f>
        <v>0</v>
      </c>
      <c r="V971" s="4"/>
      <c r="W971" s="4"/>
      <c r="X971" s="4"/>
      <c r="Y971" s="4"/>
      <c r="Z971" s="4"/>
      <c r="AA971" s="4"/>
      <c r="AB971" s="4"/>
      <c r="AC971" s="4"/>
      <c r="AD971" s="4"/>
      <c r="AE971" s="4"/>
      <c r="AF971" s="4"/>
      <c r="AG971" s="4"/>
      <c r="AH971" s="4"/>
      <c r="AI971" s="4"/>
      <c r="AJ971" s="4"/>
    </row>
    <row r="972" spans="1:36" ht="15.75" customHeight="1">
      <c r="A972" s="4">
        <v>0</v>
      </c>
      <c r="B972" s="4">
        <v>42</v>
      </c>
      <c r="C972" s="4">
        <v>1</v>
      </c>
      <c r="D972" s="4">
        <v>1</v>
      </c>
      <c r="E972" s="4">
        <v>9</v>
      </c>
      <c r="F972" s="4">
        <v>0</v>
      </c>
      <c r="G972" s="4">
        <v>0</v>
      </c>
      <c r="H972" s="4">
        <v>0</v>
      </c>
      <c r="I972" s="4">
        <v>218</v>
      </c>
      <c r="J972" s="4">
        <v>109.5</v>
      </c>
      <c r="K972" s="4">
        <v>67</v>
      </c>
      <c r="L972" s="4">
        <v>23.48</v>
      </c>
      <c r="M972" s="4">
        <v>65</v>
      </c>
      <c r="N972" s="4">
        <v>71</v>
      </c>
      <c r="O972" s="4">
        <v>0</v>
      </c>
      <c r="P972" s="5">
        <f>$AI$9+SUMPRODUCT($A972*$AI$10+$B972*$AI$11+$C972*$AI$12+$D972*$AI$13+$E972*$AI$14+$F972*$AI$15+$G972*$AI$16+$H972*$AI$17+$I972*$AI$18+$J972*$AI$19+$K972*$AI$20+$L972*$AI$21+$M972*$AI$22+$N972*$AI$24)</f>
        <v>-3.1079458928000001</v>
      </c>
      <c r="Q972" s="4">
        <f t="shared" si="350"/>
        <v>4.4692664641888057E-2</v>
      </c>
      <c r="R972" s="4">
        <f t="shared" si="351"/>
        <v>8.9385329283776113E-2</v>
      </c>
      <c r="S972" s="4">
        <f t="shared" si="352"/>
        <v>0.91061467071622393</v>
      </c>
      <c r="T972" s="4">
        <f t="shared" si="353"/>
        <v>-4.0665357146896487E-2</v>
      </c>
      <c r="U972" s="4">
        <f>IF($R972&gt;$X$15,1,0)</f>
        <v>0</v>
      </c>
      <c r="V972" s="4"/>
      <c r="W972" s="4"/>
      <c r="X972" s="4"/>
      <c r="Y972" s="4"/>
      <c r="Z972" s="4"/>
      <c r="AA972" s="4"/>
      <c r="AB972" s="4"/>
      <c r="AC972" s="4"/>
      <c r="AD972" s="4"/>
      <c r="AE972" s="4"/>
      <c r="AF972" s="4"/>
      <c r="AG972" s="4"/>
      <c r="AH972" s="4"/>
      <c r="AI972" s="4"/>
      <c r="AJ972" s="4"/>
    </row>
    <row r="973" spans="1:36" ht="15.75" customHeight="1">
      <c r="A973" s="4">
        <v>0</v>
      </c>
      <c r="B973" s="4">
        <v>39</v>
      </c>
      <c r="C973" s="4">
        <v>2</v>
      </c>
      <c r="D973" s="4">
        <v>1</v>
      </c>
      <c r="E973" s="4">
        <v>15</v>
      </c>
      <c r="F973" s="4">
        <v>0</v>
      </c>
      <c r="G973" s="4">
        <v>0</v>
      </c>
      <c r="H973" s="4">
        <v>0</v>
      </c>
      <c r="I973" s="4">
        <v>284</v>
      </c>
      <c r="J973" s="4">
        <v>115.5</v>
      </c>
      <c r="K973" s="4">
        <v>65.5</v>
      </c>
      <c r="L973" s="4">
        <v>20.39</v>
      </c>
      <c r="M973" s="4">
        <v>64</v>
      </c>
      <c r="N973" s="4">
        <v>78</v>
      </c>
      <c r="O973" s="4">
        <v>0</v>
      </c>
      <c r="P973" s="5">
        <f>$AI$9+SUMPRODUCT($A973*$AI$10+$B973*$AI$11+$C973*$AI$12+$D973*$AI$13+$E973*$AI$14+$F973*$AI$15+$G973*$AI$16+$H973*$AI$17+$I973*$AI$18+$J973*$AI$19+$K973*$AI$20+$L973*$AI$21+$M973*$AI$22+$N973*$AI$24)</f>
        <v>-2.9525483728999999</v>
      </c>
      <c r="Q973" s="4">
        <f t="shared" si="350"/>
        <v>5.2206494668299339E-2</v>
      </c>
      <c r="R973" s="4">
        <f t="shared" si="351"/>
        <v>0.10441298933659868</v>
      </c>
      <c r="S973" s="4">
        <f t="shared" si="352"/>
        <v>0.8955870106634013</v>
      </c>
      <c r="T973" s="4">
        <f t="shared" si="353"/>
        <v>-4.7892213929672543E-2</v>
      </c>
      <c r="U973" s="4">
        <f>IF($R973&gt;$X$15,1,0)</f>
        <v>0</v>
      </c>
      <c r="V973" s="4"/>
      <c r="W973" s="4"/>
      <c r="X973" s="4"/>
      <c r="Y973" s="4"/>
      <c r="Z973" s="4"/>
      <c r="AA973" s="4"/>
      <c r="AB973" s="4"/>
      <c r="AC973" s="4"/>
      <c r="AD973" s="4"/>
      <c r="AE973" s="4"/>
      <c r="AF973" s="4"/>
      <c r="AG973" s="4"/>
      <c r="AH973" s="4"/>
      <c r="AI973" s="4"/>
      <c r="AJ973" s="4"/>
    </row>
    <row r="974" spans="1:36" ht="15.75" customHeight="1">
      <c r="A974" s="4">
        <v>1</v>
      </c>
      <c r="B974" s="4">
        <v>52</v>
      </c>
      <c r="C974" s="4">
        <v>3</v>
      </c>
      <c r="D974" s="4">
        <v>1</v>
      </c>
      <c r="E974" s="4">
        <v>20</v>
      </c>
      <c r="F974" s="4">
        <v>0</v>
      </c>
      <c r="G974" s="4">
        <v>0</v>
      </c>
      <c r="H974" s="4">
        <v>0</v>
      </c>
      <c r="I974" s="4">
        <v>265</v>
      </c>
      <c r="J974" s="4">
        <v>106</v>
      </c>
      <c r="K974" s="4">
        <v>79</v>
      </c>
      <c r="L974" s="4">
        <v>26.48</v>
      </c>
      <c r="M974" s="4">
        <v>80</v>
      </c>
      <c r="N974" s="4">
        <v>163</v>
      </c>
      <c r="O974" s="4">
        <v>1</v>
      </c>
      <c r="P974" s="5">
        <f>$AI$9+SUMPRODUCT($A974*$AI$10+$B974*$AI$11+$C974*$AI$12+$D974*$AI$13+$E974*$AI$14+$F974*$AI$15+$G974*$AI$16+$H974*$AI$17+$I974*$AI$18+$J974*$AI$19+$K974*$AI$20+$L974*$AI$21+$M974*$AI$22+$N974*$AI$24)</f>
        <v>-1.1664380128000005</v>
      </c>
      <c r="Q974" s="4">
        <f t="shared" si="350"/>
        <v>0.31147443560694221</v>
      </c>
      <c r="R974" s="4">
        <f t="shared" si="351"/>
        <v>0.62294887121388443</v>
      </c>
      <c r="S974" s="4">
        <f t="shared" si="352"/>
        <v>0.62294887121388443</v>
      </c>
      <c r="T974" s="4">
        <f t="shared" si="353"/>
        <v>-0.20554759677725365</v>
      </c>
      <c r="U974" s="4">
        <f>IF($R974&gt;$X$15,1,0)</f>
        <v>1</v>
      </c>
      <c r="V974" s="4"/>
      <c r="W974" s="4"/>
      <c r="X974" s="4"/>
      <c r="Y974" s="4"/>
      <c r="Z974" s="4"/>
      <c r="AA974" s="4"/>
      <c r="AB974" s="4"/>
      <c r="AC974" s="4"/>
      <c r="AD974" s="4"/>
      <c r="AE974" s="4"/>
      <c r="AF974" s="4"/>
      <c r="AG974" s="4"/>
      <c r="AH974" s="4"/>
      <c r="AI974" s="4"/>
      <c r="AJ974" s="4"/>
    </row>
    <row r="975" spans="1:36" ht="15.75" hidden="1" customHeight="1">
      <c r="A975" s="4">
        <v>1</v>
      </c>
      <c r="B975" s="4">
        <v>64</v>
      </c>
      <c r="C975" s="3" t="s">
        <v>56</v>
      </c>
      <c r="D975" s="4">
        <v>0</v>
      </c>
      <c r="E975" s="4">
        <v>0</v>
      </c>
      <c r="F975" s="4">
        <v>0</v>
      </c>
      <c r="G975" s="4">
        <v>0</v>
      </c>
      <c r="H975" s="4">
        <v>0</v>
      </c>
      <c r="I975" s="4">
        <v>239</v>
      </c>
      <c r="J975" s="4">
        <v>110</v>
      </c>
      <c r="K975" s="4">
        <v>70</v>
      </c>
      <c r="L975" s="4">
        <v>23.98</v>
      </c>
      <c r="M975" s="4">
        <v>65</v>
      </c>
      <c r="N975" s="4">
        <v>83</v>
      </c>
      <c r="O975" s="4">
        <v>0</v>
      </c>
      <c r="P975" s="4" t="e">
        <f>$AI$9+SUMPRODUCT($A975*$AI$10+$B975*$AI$11+$C975*$AI$12+$D975*$AI$13+$E975*$AI$14+$F975*$AI$15+$G975*$AI$16+$H975*$AI$17+$I975*$AI$18+$J975*$AI$19+$K975*$AI$20+$L975*$AI$21+$M975*$AI$22+$N975*$AI$24)</f>
        <v>#VALUE!</v>
      </c>
      <c r="Q975" s="4" t="e">
        <f t="shared" si="350"/>
        <v>#VALUE!</v>
      </c>
      <c r="R975" s="4" t="e">
        <f t="shared" si="351"/>
        <v>#VALUE!</v>
      </c>
      <c r="S975" s="4" t="e">
        <f t="shared" si="352"/>
        <v>#VALUE!</v>
      </c>
      <c r="T975" s="4" t="e">
        <f t="shared" si="353"/>
        <v>#VALUE!</v>
      </c>
      <c r="U975" s="4" t="e">
        <f t="shared" ref="U975" si="354">IF($R975&gt;0.5,1,0)</f>
        <v>#VALUE!</v>
      </c>
      <c r="V975" s="4"/>
      <c r="W975" s="4"/>
      <c r="X975" s="4"/>
      <c r="Y975" s="4"/>
      <c r="Z975" s="4"/>
      <c r="AA975" s="4"/>
      <c r="AB975" s="4"/>
      <c r="AC975" s="4"/>
      <c r="AD975" s="4"/>
      <c r="AE975" s="4"/>
      <c r="AF975" s="4"/>
      <c r="AG975" s="4"/>
      <c r="AH975" s="4"/>
      <c r="AI975" s="4"/>
      <c r="AJ975" s="4"/>
    </row>
    <row r="976" spans="1:36" ht="15.75" customHeight="1">
      <c r="A976" s="4">
        <v>0</v>
      </c>
      <c r="B976" s="4">
        <v>61</v>
      </c>
      <c r="C976" s="4">
        <v>1</v>
      </c>
      <c r="D976" s="4">
        <v>0</v>
      </c>
      <c r="E976" s="4">
        <v>0</v>
      </c>
      <c r="F976" s="4">
        <v>0</v>
      </c>
      <c r="G976" s="4">
        <v>0</v>
      </c>
      <c r="H976" s="4">
        <v>0</v>
      </c>
      <c r="I976" s="4">
        <v>210</v>
      </c>
      <c r="J976" s="4">
        <v>122</v>
      </c>
      <c r="K976" s="4">
        <v>81</v>
      </c>
      <c r="L976" s="4">
        <v>22.48</v>
      </c>
      <c r="M976" s="4">
        <v>68</v>
      </c>
      <c r="N976" s="4">
        <v>97</v>
      </c>
      <c r="O976" s="4">
        <v>0</v>
      </c>
      <c r="P976" s="5">
        <f>$AI$9+SUMPRODUCT($A976*$AI$10+$B976*$AI$11+$C976*$AI$12+$D976*$AI$13+$E976*$AI$14+$F976*$AI$15+$G976*$AI$16+$H976*$AI$17+$I976*$AI$18+$J976*$AI$19+$K976*$AI$20+$L976*$AI$21+$M976*$AI$22+$N976*$AI$24)</f>
        <v>-1.8446540428000002</v>
      </c>
      <c r="Q976" s="4">
        <f t="shared" si="350"/>
        <v>0.15808000034502212</v>
      </c>
      <c r="R976" s="4">
        <f t="shared" si="351"/>
        <v>0.31616000069004424</v>
      </c>
      <c r="S976" s="4">
        <f t="shared" si="352"/>
        <v>0.68383999930995576</v>
      </c>
      <c r="T976" s="4">
        <f t="shared" si="353"/>
        <v>-0.16504549995425929</v>
      </c>
      <c r="U976" s="4">
        <f>IF($R976&gt;$X$15,1,0)</f>
        <v>0</v>
      </c>
      <c r="V976" s="4"/>
      <c r="W976" s="4"/>
      <c r="X976" s="4"/>
      <c r="Y976" s="4"/>
      <c r="Z976" s="4"/>
      <c r="AA976" s="4"/>
      <c r="AB976" s="4"/>
      <c r="AC976" s="4"/>
      <c r="AD976" s="4"/>
      <c r="AE976" s="4"/>
      <c r="AF976" s="4"/>
      <c r="AG976" s="4"/>
      <c r="AH976" s="4"/>
      <c r="AI976" s="4"/>
      <c r="AJ976" s="4"/>
    </row>
    <row r="977" spans="1:36" ht="15.75" customHeight="1">
      <c r="A977" s="4">
        <v>0</v>
      </c>
      <c r="B977" s="4">
        <v>54</v>
      </c>
      <c r="C977" s="4">
        <v>1</v>
      </c>
      <c r="D977" s="4">
        <v>0</v>
      </c>
      <c r="E977" s="4">
        <v>0</v>
      </c>
      <c r="F977" s="4">
        <v>0</v>
      </c>
      <c r="G977" s="4">
        <v>0</v>
      </c>
      <c r="H977" s="4">
        <v>1</v>
      </c>
      <c r="I977" s="4">
        <v>266</v>
      </c>
      <c r="J977" s="4">
        <v>137</v>
      </c>
      <c r="K977" s="4">
        <v>88</v>
      </c>
      <c r="L977" s="4">
        <v>29.76</v>
      </c>
      <c r="M977" s="4">
        <v>80</v>
      </c>
      <c r="N977" s="4">
        <v>80</v>
      </c>
      <c r="O977" s="4">
        <v>0</v>
      </c>
      <c r="P977" s="5">
        <f>$AI$9+SUMPRODUCT($A977*$AI$10+$B977*$AI$11+$C977*$AI$12+$D977*$AI$13+$E977*$AI$14+$F977*$AI$15+$G977*$AI$16+$H977*$AI$17+$I977*$AI$18+$J977*$AI$19+$K977*$AI$20+$L977*$AI$21+$M977*$AI$22+$N977*$AI$24)</f>
        <v>-1.8362997336000006</v>
      </c>
      <c r="Q977" s="4">
        <f t="shared" si="350"/>
        <v>0.15940618149660329</v>
      </c>
      <c r="R977" s="4">
        <f t="shared" si="351"/>
        <v>0.31881236299320659</v>
      </c>
      <c r="S977" s="4">
        <f t="shared" si="352"/>
        <v>0.68118763700679341</v>
      </c>
      <c r="T977" s="4">
        <f t="shared" si="353"/>
        <v>-0.16673324272419321</v>
      </c>
      <c r="U977" s="4">
        <f>IF($R977&gt;$X$15,1,0)</f>
        <v>0</v>
      </c>
      <c r="V977" s="4"/>
      <c r="W977" s="4"/>
      <c r="X977" s="4"/>
      <c r="Y977" s="4"/>
      <c r="Z977" s="4"/>
      <c r="AA977" s="4"/>
      <c r="AB977" s="4"/>
      <c r="AC977" s="4"/>
      <c r="AD977" s="4"/>
      <c r="AE977" s="4"/>
      <c r="AF977" s="4"/>
      <c r="AG977" s="4"/>
      <c r="AH977" s="4"/>
      <c r="AI977" s="4"/>
      <c r="AJ977" s="4"/>
    </row>
    <row r="978" spans="1:36" ht="15.75" customHeight="1">
      <c r="A978" s="4">
        <v>0</v>
      </c>
      <c r="B978" s="4">
        <v>61</v>
      </c>
      <c r="C978" s="4">
        <v>1</v>
      </c>
      <c r="D978" s="4">
        <v>0</v>
      </c>
      <c r="E978" s="4">
        <v>0</v>
      </c>
      <c r="F978" s="4">
        <v>0</v>
      </c>
      <c r="G978" s="4">
        <v>0</v>
      </c>
      <c r="H978" s="4">
        <v>1</v>
      </c>
      <c r="I978" s="4">
        <v>256</v>
      </c>
      <c r="J978" s="4">
        <v>160</v>
      </c>
      <c r="K978" s="4">
        <v>109</v>
      </c>
      <c r="L978" s="4">
        <v>42.53</v>
      </c>
      <c r="M978" s="4">
        <v>81</v>
      </c>
      <c r="N978" s="4">
        <v>79</v>
      </c>
      <c r="O978" s="4">
        <v>0</v>
      </c>
      <c r="P978" s="5">
        <f>$AI$9+SUMPRODUCT($A978*$AI$10+$B978*$AI$11+$C978*$AI$12+$D978*$AI$13+$E978*$AI$14+$F978*$AI$15+$G978*$AI$16+$H978*$AI$17+$I978*$AI$18+$J978*$AI$19+$K978*$AI$20+$L978*$AI$21+$M978*$AI$22+$N978*$AI$24)</f>
        <v>-1.0731266983000012</v>
      </c>
      <c r="Q978" s="4">
        <f t="shared" si="350"/>
        <v>0.34193770819147695</v>
      </c>
      <c r="R978" s="4">
        <f t="shared" si="351"/>
        <v>0.6838754163829539</v>
      </c>
      <c r="S978" s="4">
        <f t="shared" si="352"/>
        <v>0.3161245836170461</v>
      </c>
      <c r="T978" s="4">
        <f t="shared" si="353"/>
        <v>-0.50014172967739512</v>
      </c>
      <c r="U978" s="4">
        <f>IF($R978&gt;$X$15,1,0)</f>
        <v>1</v>
      </c>
      <c r="V978" s="4"/>
      <c r="W978" s="4"/>
      <c r="X978" s="4"/>
      <c r="Y978" s="4"/>
      <c r="Z978" s="4"/>
      <c r="AA978" s="4"/>
      <c r="AB978" s="4"/>
      <c r="AC978" s="4"/>
      <c r="AD978" s="4"/>
      <c r="AE978" s="4"/>
      <c r="AF978" s="4"/>
      <c r="AG978" s="4"/>
      <c r="AH978" s="4"/>
      <c r="AI978" s="4"/>
      <c r="AJ978" s="4"/>
    </row>
    <row r="979" spans="1:36" ht="15.75" customHeight="1">
      <c r="A979" s="4">
        <v>1</v>
      </c>
      <c r="B979" s="4">
        <v>52</v>
      </c>
      <c r="C979" s="4">
        <v>1</v>
      </c>
      <c r="D979" s="4">
        <v>1</v>
      </c>
      <c r="E979" s="4">
        <v>3</v>
      </c>
      <c r="F979" s="4">
        <v>0</v>
      </c>
      <c r="G979" s="4">
        <v>0</v>
      </c>
      <c r="H979" s="4">
        <v>1</v>
      </c>
      <c r="I979" s="4">
        <v>199</v>
      </c>
      <c r="J979" s="4">
        <v>134</v>
      </c>
      <c r="K979" s="4">
        <v>98</v>
      </c>
      <c r="L979" s="4">
        <v>27.78</v>
      </c>
      <c r="M979" s="4">
        <v>75</v>
      </c>
      <c r="N979" s="4">
        <v>89</v>
      </c>
      <c r="O979" s="4">
        <v>1</v>
      </c>
      <c r="P979" s="5">
        <f>$AI$9+SUMPRODUCT($A979*$AI$10+$B979*$AI$11+$C979*$AI$12+$D979*$AI$13+$E979*$AI$14+$F979*$AI$15+$G979*$AI$16+$H979*$AI$17+$I979*$AI$18+$J979*$AI$19+$K979*$AI$20+$L979*$AI$21+$M979*$AI$22+$N979*$AI$24)</f>
        <v>-1.4580659958000002</v>
      </c>
      <c r="Q979" s="4">
        <f t="shared" si="350"/>
        <v>0.23268585526566762</v>
      </c>
      <c r="R979" s="4">
        <f t="shared" si="351"/>
        <v>0.46537171053133525</v>
      </c>
      <c r="S979" s="4">
        <f t="shared" si="352"/>
        <v>0.46537171053133525</v>
      </c>
      <c r="T979" s="4">
        <f t="shared" si="353"/>
        <v>-0.33220002056272885</v>
      </c>
      <c r="U979" s="4">
        <f>IF($R979&gt;$X$15,1,0)</f>
        <v>1</v>
      </c>
      <c r="V979" s="4"/>
      <c r="W979" s="4"/>
      <c r="X979" s="4"/>
      <c r="Y979" s="4"/>
      <c r="Z979" s="4"/>
      <c r="AA979" s="4"/>
      <c r="AB979" s="4"/>
      <c r="AC979" s="4"/>
      <c r="AD979" s="4"/>
      <c r="AE979" s="4"/>
      <c r="AF979" s="4"/>
      <c r="AG979" s="4"/>
      <c r="AH979" s="4"/>
      <c r="AI979" s="4"/>
      <c r="AJ979" s="4"/>
    </row>
    <row r="980" spans="1:36" ht="15.75" customHeight="1">
      <c r="A980" s="4">
        <v>0</v>
      </c>
      <c r="B980" s="4">
        <v>38</v>
      </c>
      <c r="C980" s="4">
        <v>3</v>
      </c>
      <c r="D980" s="4">
        <v>0</v>
      </c>
      <c r="E980" s="4">
        <v>0</v>
      </c>
      <c r="F980" s="4">
        <v>0</v>
      </c>
      <c r="G980" s="4">
        <v>0</v>
      </c>
      <c r="H980" s="4">
        <v>0</v>
      </c>
      <c r="I980" s="4">
        <v>171</v>
      </c>
      <c r="J980" s="4">
        <v>125.5</v>
      </c>
      <c r="K980" s="4">
        <v>86</v>
      </c>
      <c r="L980" s="4">
        <v>26.57</v>
      </c>
      <c r="M980" s="4">
        <v>75</v>
      </c>
      <c r="N980" s="4">
        <v>71</v>
      </c>
      <c r="O980" s="4">
        <v>0</v>
      </c>
      <c r="P980" s="5">
        <f>$AI$9+SUMPRODUCT($A980*$AI$10+$B980*$AI$11+$C980*$AI$12+$D980*$AI$13+$E980*$AI$14+$F980*$AI$15+$G980*$AI$16+$H980*$AI$17+$I980*$AI$18+$J980*$AI$19+$K980*$AI$20+$L980*$AI$21+$M980*$AI$22+$N980*$AI$24)</f>
        <v>-3.6425828327000005</v>
      </c>
      <c r="Q980" s="4">
        <f t="shared" si="350"/>
        <v>2.6184626042920031E-2</v>
      </c>
      <c r="R980" s="4">
        <f t="shared" si="351"/>
        <v>5.2369252085840062E-2</v>
      </c>
      <c r="S980" s="4">
        <f t="shared" si="352"/>
        <v>0.94763074791415991</v>
      </c>
      <c r="T980" s="4">
        <f t="shared" si="353"/>
        <v>-2.3360856103764475E-2</v>
      </c>
      <c r="U980" s="4">
        <f>IF($R980&gt;$X$15,1,0)</f>
        <v>0</v>
      </c>
      <c r="V980" s="4"/>
      <c r="W980" s="4"/>
      <c r="X980" s="4"/>
      <c r="Y980" s="4"/>
      <c r="Z980" s="4"/>
      <c r="AA980" s="4"/>
      <c r="AB980" s="4"/>
      <c r="AC980" s="4"/>
      <c r="AD980" s="4"/>
      <c r="AE980" s="4"/>
      <c r="AF980" s="4"/>
      <c r="AG980" s="4"/>
      <c r="AH980" s="4"/>
      <c r="AI980" s="4"/>
      <c r="AJ980" s="4"/>
    </row>
    <row r="981" spans="1:36" ht="15.75" hidden="1" customHeight="1">
      <c r="A981" s="4">
        <v>0</v>
      </c>
      <c r="B981" s="4">
        <v>51</v>
      </c>
      <c r="C981" s="4">
        <v>1</v>
      </c>
      <c r="D981" s="4">
        <v>1</v>
      </c>
      <c r="E981" s="4">
        <v>30</v>
      </c>
      <c r="F981" s="4">
        <v>0</v>
      </c>
      <c r="G981" s="4">
        <v>0</v>
      </c>
      <c r="H981" s="4">
        <v>0</v>
      </c>
      <c r="I981" s="4">
        <v>272</v>
      </c>
      <c r="J981" s="4">
        <v>133</v>
      </c>
      <c r="K981" s="4">
        <v>91</v>
      </c>
      <c r="L981" s="4">
        <v>28.5</v>
      </c>
      <c r="M981" s="4">
        <v>72</v>
      </c>
      <c r="N981" s="3" t="s">
        <v>56</v>
      </c>
      <c r="O981" s="4">
        <v>0</v>
      </c>
      <c r="P981" s="4"/>
      <c r="Q981" s="4"/>
      <c r="R981" s="4"/>
      <c r="S981" s="4"/>
      <c r="T981" s="4"/>
      <c r="U981" s="4"/>
      <c r="V981" s="4"/>
      <c r="W981" s="4"/>
      <c r="X981" s="4"/>
      <c r="Y981" s="4"/>
      <c r="Z981" s="4"/>
      <c r="AA981" s="4"/>
      <c r="AB981" s="4"/>
      <c r="AC981" s="4"/>
      <c r="AD981" s="4"/>
      <c r="AE981" s="4"/>
      <c r="AF981" s="4"/>
      <c r="AG981" s="4"/>
      <c r="AH981" s="4"/>
      <c r="AI981" s="4"/>
      <c r="AJ981" s="4"/>
    </row>
    <row r="982" spans="1:36" ht="15.75" customHeight="1">
      <c r="A982" s="4">
        <v>0</v>
      </c>
      <c r="B982" s="4">
        <v>37</v>
      </c>
      <c r="C982" s="4">
        <v>1</v>
      </c>
      <c r="D982" s="4">
        <v>1</v>
      </c>
      <c r="E982" s="4">
        <v>10</v>
      </c>
      <c r="F982" s="4">
        <v>0</v>
      </c>
      <c r="G982" s="4">
        <v>0</v>
      </c>
      <c r="H982" s="4">
        <v>0</v>
      </c>
      <c r="I982" s="4">
        <v>205</v>
      </c>
      <c r="J982" s="4">
        <v>120.5</v>
      </c>
      <c r="K982" s="4">
        <v>67.5</v>
      </c>
      <c r="L982" s="4">
        <v>22.89</v>
      </c>
      <c r="M982" s="4">
        <v>75</v>
      </c>
      <c r="N982" s="4">
        <v>113</v>
      </c>
      <c r="O982" s="4">
        <v>0</v>
      </c>
      <c r="P982" s="5">
        <f>$AI$9+SUMPRODUCT($A982*$AI$10+$B982*$AI$11+$C982*$AI$12+$D982*$AI$13+$E982*$AI$14+$F982*$AI$15+$G982*$AI$16+$H982*$AI$17+$I982*$AI$18+$J982*$AI$19+$K982*$AI$20+$L982*$AI$21+$M982*$AI$22+$N982*$AI$24)</f>
        <v>-2.9998171879000006</v>
      </c>
      <c r="Q982" s="4">
        <f t="shared" ref="Q982:Q1003" si="355">EXP($P982)</f>
        <v>4.9796170878384269E-2</v>
      </c>
      <c r="R982" s="4">
        <f t="shared" ref="R982:R1003" si="356">Q982/1+Q982</f>
        <v>9.9592341756768538E-2</v>
      </c>
      <c r="S982" s="4">
        <f t="shared" ref="S982:S1003" si="357">IF(O982=1,R982,1-R982)</f>
        <v>0.90040765824323143</v>
      </c>
      <c r="T982" s="4">
        <f t="shared" ref="T982:T1003" si="358">LOG($S982)</f>
        <v>-4.5560819848069818E-2</v>
      </c>
      <c r="U982" s="4">
        <f>IF($R982&gt;$X$15,1,0)</f>
        <v>0</v>
      </c>
      <c r="V982" s="4"/>
      <c r="W982" s="4"/>
      <c r="X982" s="4"/>
      <c r="Y982" s="4"/>
      <c r="Z982" s="4"/>
      <c r="AA982" s="4"/>
      <c r="AB982" s="4"/>
      <c r="AC982" s="4"/>
      <c r="AD982" s="4"/>
      <c r="AE982" s="4"/>
      <c r="AF982" s="4"/>
      <c r="AG982" s="4"/>
      <c r="AH982" s="4"/>
      <c r="AI982" s="4"/>
      <c r="AJ982" s="4"/>
    </row>
    <row r="983" spans="1:36" ht="15.75" customHeight="1">
      <c r="A983" s="4">
        <v>1</v>
      </c>
      <c r="B983" s="4">
        <v>52</v>
      </c>
      <c r="C983" s="4">
        <v>3</v>
      </c>
      <c r="D983" s="4">
        <v>1</v>
      </c>
      <c r="E983" s="4">
        <v>15</v>
      </c>
      <c r="F983" s="4">
        <v>0</v>
      </c>
      <c r="G983" s="4">
        <v>0</v>
      </c>
      <c r="H983" s="4">
        <v>0</v>
      </c>
      <c r="I983" s="4">
        <v>225</v>
      </c>
      <c r="J983" s="4">
        <v>131</v>
      </c>
      <c r="K983" s="4">
        <v>74</v>
      </c>
      <c r="L983" s="4">
        <v>24.54</v>
      </c>
      <c r="M983" s="4">
        <v>65</v>
      </c>
      <c r="N983" s="4">
        <v>77</v>
      </c>
      <c r="O983" s="4">
        <v>1</v>
      </c>
      <c r="P983" s="5">
        <f>$AI$9+SUMPRODUCT($A983*$AI$10+$B983*$AI$11+$C983*$AI$12+$D983*$AI$13+$E983*$AI$14+$F983*$AI$15+$G983*$AI$16+$H983*$AI$17+$I983*$AI$18+$J983*$AI$19+$K983*$AI$20+$L983*$AI$21+$M983*$AI$22+$N983*$AI$24)</f>
        <v>-1.5360347393999998</v>
      </c>
      <c r="Q983" s="4">
        <f t="shared" si="355"/>
        <v>0.2152328659800174</v>
      </c>
      <c r="R983" s="4">
        <f t="shared" si="356"/>
        <v>0.43046573196003479</v>
      </c>
      <c r="S983" s="4">
        <f t="shared" si="357"/>
        <v>0.43046573196003479</v>
      </c>
      <c r="T983" s="4">
        <f t="shared" si="358"/>
        <v>-0.36606141566913819</v>
      </c>
      <c r="U983" s="4">
        <f>IF($R983&gt;$X$15,1,0)</f>
        <v>1</v>
      </c>
      <c r="V983" s="4"/>
      <c r="W983" s="4"/>
      <c r="X983" s="4"/>
      <c r="Y983" s="4"/>
      <c r="Z983" s="4"/>
      <c r="AA983" s="4"/>
      <c r="AB983" s="4"/>
      <c r="AC983" s="4"/>
      <c r="AD983" s="4"/>
      <c r="AE983" s="4"/>
      <c r="AF983" s="4"/>
      <c r="AG983" s="4"/>
      <c r="AH983" s="4"/>
      <c r="AI983" s="4"/>
      <c r="AJ983" s="4"/>
    </row>
    <row r="984" spans="1:36" ht="15.75" customHeight="1">
      <c r="A984" s="4">
        <v>1</v>
      </c>
      <c r="B984" s="4">
        <v>50</v>
      </c>
      <c r="C984" s="4">
        <v>1</v>
      </c>
      <c r="D984" s="4">
        <v>1</v>
      </c>
      <c r="E984" s="4">
        <v>20</v>
      </c>
      <c r="F984" s="4">
        <v>0</v>
      </c>
      <c r="G984" s="4">
        <v>0</v>
      </c>
      <c r="H984" s="4">
        <v>1</v>
      </c>
      <c r="I984" s="4">
        <v>272</v>
      </c>
      <c r="J984" s="4">
        <v>159</v>
      </c>
      <c r="K984" s="4">
        <v>109</v>
      </c>
      <c r="L984" s="4">
        <v>31.27</v>
      </c>
      <c r="M984" s="4">
        <v>80</v>
      </c>
      <c r="N984" s="4">
        <v>68</v>
      </c>
      <c r="O984" s="4">
        <v>0</v>
      </c>
      <c r="P984" s="5">
        <f>$AI$9+SUMPRODUCT($A984*$AI$10+$B984*$AI$11+$C984*$AI$12+$D984*$AI$13+$E984*$AI$14+$F984*$AI$15+$G984*$AI$16+$H984*$AI$17+$I984*$AI$18+$J984*$AI$19+$K984*$AI$20+$L984*$AI$21+$M984*$AI$22+$N984*$AI$24)</f>
        <v>-0.91744914969999947</v>
      </c>
      <c r="Q984" s="4">
        <f t="shared" si="355"/>
        <v>0.39953690115242957</v>
      </c>
      <c r="R984" s="4">
        <f t="shared" si="356"/>
        <v>0.79907380230485914</v>
      </c>
      <c r="S984" s="4">
        <f t="shared" si="357"/>
        <v>0.20092619769514086</v>
      </c>
      <c r="T984" s="4">
        <f t="shared" si="358"/>
        <v>-0.69696343421900164</v>
      </c>
      <c r="U984" s="4">
        <f>IF($R984&gt;$X$15,1,0)</f>
        <v>1</v>
      </c>
      <c r="V984" s="4"/>
      <c r="W984" s="4"/>
      <c r="X984" s="4"/>
      <c r="Y984" s="4"/>
      <c r="Z984" s="4"/>
      <c r="AA984" s="4"/>
      <c r="AB984" s="4"/>
      <c r="AC984" s="4"/>
      <c r="AD984" s="4"/>
      <c r="AE984" s="4"/>
      <c r="AF984" s="4"/>
      <c r="AG984" s="4"/>
      <c r="AH984" s="4"/>
      <c r="AI984" s="4"/>
      <c r="AJ984" s="4"/>
    </row>
    <row r="985" spans="1:36" ht="15.75" customHeight="1">
      <c r="A985" s="4">
        <v>1</v>
      </c>
      <c r="B985" s="4">
        <v>60</v>
      </c>
      <c r="C985" s="4">
        <v>1</v>
      </c>
      <c r="D985" s="4">
        <v>1</v>
      </c>
      <c r="E985" s="4">
        <v>20</v>
      </c>
      <c r="F985" s="4">
        <v>1</v>
      </c>
      <c r="G985" s="4">
        <v>0</v>
      </c>
      <c r="H985" s="4">
        <v>1</v>
      </c>
      <c r="I985" s="4">
        <v>269</v>
      </c>
      <c r="J985" s="4">
        <v>170</v>
      </c>
      <c r="K985" s="4">
        <v>100</v>
      </c>
      <c r="L985" s="4">
        <v>29.59</v>
      </c>
      <c r="M985" s="4">
        <v>60</v>
      </c>
      <c r="N985" s="4">
        <v>83</v>
      </c>
      <c r="O985" s="4">
        <v>1</v>
      </c>
      <c r="P985" s="5">
        <f>$AI$9+SUMPRODUCT($A985*$AI$10+$B985*$AI$11+$C985*$AI$12+$D985*$AI$13+$E985*$AI$14+$F985*$AI$15+$G985*$AI$16+$H985*$AI$17+$I985*$AI$18+$J985*$AI$19+$K985*$AI$20+$L985*$AI$21+$M985*$AI$22+$N985*$AI$24)</f>
        <v>0.24310661509999854</v>
      </c>
      <c r="Q985" s="4">
        <f t="shared" si="355"/>
        <v>1.2752045729342945</v>
      </c>
      <c r="R985" s="4">
        <f t="shared" si="356"/>
        <v>2.5504091458685889</v>
      </c>
      <c r="S985" s="4">
        <f t="shared" si="357"/>
        <v>2.5504091458685889</v>
      </c>
      <c r="T985" s="4">
        <f t="shared" si="358"/>
        <v>0.40660985711608832</v>
      </c>
      <c r="U985" s="4">
        <f>IF($R985&gt;$X$15,1,0)</f>
        <v>1</v>
      </c>
      <c r="V985" s="4"/>
      <c r="W985" s="4"/>
      <c r="X985" s="4"/>
      <c r="Y985" s="4"/>
      <c r="Z985" s="4"/>
      <c r="AA985" s="4"/>
      <c r="AB985" s="4"/>
      <c r="AC985" s="4"/>
      <c r="AD985" s="4"/>
      <c r="AE985" s="4"/>
      <c r="AF985" s="4"/>
      <c r="AG985" s="4"/>
      <c r="AH985" s="4"/>
      <c r="AI985" s="4"/>
      <c r="AJ985" s="4"/>
    </row>
    <row r="986" spans="1:36" ht="15.75" customHeight="1">
      <c r="A986" s="4">
        <v>1</v>
      </c>
      <c r="B986" s="4">
        <v>39</v>
      </c>
      <c r="C986" s="4">
        <v>1</v>
      </c>
      <c r="D986" s="4">
        <v>0</v>
      </c>
      <c r="E986" s="4">
        <v>0</v>
      </c>
      <c r="F986" s="4">
        <v>0</v>
      </c>
      <c r="G986" s="4">
        <v>0</v>
      </c>
      <c r="H986" s="4">
        <v>0</v>
      </c>
      <c r="I986" s="4">
        <v>160</v>
      </c>
      <c r="J986" s="4">
        <v>124</v>
      </c>
      <c r="K986" s="4">
        <v>90</v>
      </c>
      <c r="L986" s="4">
        <v>26.82</v>
      </c>
      <c r="M986" s="4">
        <v>50</v>
      </c>
      <c r="N986" s="4">
        <v>67</v>
      </c>
      <c r="O986" s="4">
        <v>0</v>
      </c>
      <c r="P986" s="5">
        <f>$AI$9+SUMPRODUCT($A986*$AI$10+$B986*$AI$11+$C986*$AI$12+$D986*$AI$13+$E986*$AI$14+$F986*$AI$15+$G986*$AI$16+$H986*$AI$17+$I986*$AI$18+$J986*$AI$19+$K986*$AI$20+$L986*$AI$21+$M986*$AI$22+$N986*$AI$24)</f>
        <v>-2.9401001001999996</v>
      </c>
      <c r="Q986" s="4">
        <f t="shared" si="355"/>
        <v>5.2860437133180317E-2</v>
      </c>
      <c r="R986" s="4">
        <f t="shared" si="356"/>
        <v>0.10572087426636063</v>
      </c>
      <c r="S986" s="4">
        <f t="shared" si="357"/>
        <v>0.89427912573363932</v>
      </c>
      <c r="T986" s="4">
        <f t="shared" si="358"/>
        <v>-4.8526906432653436E-2</v>
      </c>
      <c r="U986" s="4">
        <f>IF($R986&gt;$X$15,1,0)</f>
        <v>0</v>
      </c>
      <c r="V986" s="4"/>
      <c r="W986" s="4"/>
      <c r="X986" s="4"/>
      <c r="Y986" s="4"/>
      <c r="Z986" s="4"/>
      <c r="AA986" s="4"/>
      <c r="AB986" s="4"/>
      <c r="AC986" s="4"/>
      <c r="AD986" s="4"/>
      <c r="AE986" s="4"/>
      <c r="AF986" s="4"/>
      <c r="AG986" s="4"/>
      <c r="AH986" s="4"/>
      <c r="AI986" s="4"/>
      <c r="AJ986" s="4"/>
    </row>
    <row r="987" spans="1:36" ht="15.75" customHeight="1">
      <c r="A987" s="4">
        <v>1</v>
      </c>
      <c r="B987" s="4">
        <v>57</v>
      </c>
      <c r="C987" s="4">
        <v>1</v>
      </c>
      <c r="D987" s="4">
        <v>1</v>
      </c>
      <c r="E987" s="4">
        <v>20</v>
      </c>
      <c r="F987" s="4">
        <v>0</v>
      </c>
      <c r="G987" s="4">
        <v>0</v>
      </c>
      <c r="H987" s="4">
        <v>1</v>
      </c>
      <c r="I987" s="4">
        <v>158</v>
      </c>
      <c r="J987" s="4">
        <v>154</v>
      </c>
      <c r="K987" s="4">
        <v>100</v>
      </c>
      <c r="L987" s="4">
        <v>24.07</v>
      </c>
      <c r="M987" s="4">
        <v>92</v>
      </c>
      <c r="N987" s="4">
        <v>70</v>
      </c>
      <c r="O987" s="4">
        <v>1</v>
      </c>
      <c r="P987" s="5">
        <f>$AI$9+SUMPRODUCT($A987*$AI$10+$B987*$AI$11+$C987*$AI$12+$D987*$AI$13+$E987*$AI$14+$F987*$AI$15+$G987*$AI$16+$H987*$AI$17+$I987*$AI$18+$J987*$AI$19+$K987*$AI$20+$L987*$AI$21+$M987*$AI$22+$N987*$AI$24)</f>
        <v>-0.85061415770000082</v>
      </c>
      <c r="Q987" s="4">
        <f t="shared" si="355"/>
        <v>0.42715251236892632</v>
      </c>
      <c r="R987" s="4">
        <f t="shared" si="356"/>
        <v>0.85430502473785264</v>
      </c>
      <c r="S987" s="4">
        <f t="shared" si="357"/>
        <v>0.85430502473785264</v>
      </c>
      <c r="T987" s="4">
        <f t="shared" si="358"/>
        <v>-6.8387039253911597E-2</v>
      </c>
      <c r="U987" s="4">
        <f>IF($R987&gt;$X$15,1,0)</f>
        <v>1</v>
      </c>
      <c r="V987" s="4"/>
      <c r="W987" s="4"/>
      <c r="X987" s="4"/>
      <c r="Y987" s="4"/>
      <c r="Z987" s="4"/>
      <c r="AA987" s="4"/>
      <c r="AB987" s="4"/>
      <c r="AC987" s="4"/>
      <c r="AD987" s="4"/>
      <c r="AE987" s="4"/>
      <c r="AF987" s="4"/>
      <c r="AG987" s="4"/>
      <c r="AH987" s="4"/>
      <c r="AI987" s="4"/>
      <c r="AJ987" s="4"/>
    </row>
    <row r="988" spans="1:36" ht="15.75" customHeight="1">
      <c r="A988" s="4">
        <v>0</v>
      </c>
      <c r="B988" s="4">
        <v>64</v>
      </c>
      <c r="C988" s="4">
        <v>1</v>
      </c>
      <c r="D988" s="4">
        <v>0</v>
      </c>
      <c r="E988" s="4">
        <v>0</v>
      </c>
      <c r="F988" s="4">
        <v>0</v>
      </c>
      <c r="G988" s="4">
        <v>0</v>
      </c>
      <c r="H988" s="4">
        <v>1</v>
      </c>
      <c r="I988" s="4">
        <v>239</v>
      </c>
      <c r="J988" s="4">
        <v>132</v>
      </c>
      <c r="K988" s="4">
        <v>75</v>
      </c>
      <c r="L988" s="4">
        <v>20.67</v>
      </c>
      <c r="M988" s="4">
        <v>86</v>
      </c>
      <c r="N988" s="4">
        <v>80</v>
      </c>
      <c r="O988" s="4">
        <v>0</v>
      </c>
      <c r="P988" s="5">
        <f>$AI$9+SUMPRODUCT($A988*$AI$10+$B988*$AI$11+$C988*$AI$12+$D988*$AI$13+$E988*$AI$14+$F988*$AI$15+$G988*$AI$16+$H988*$AI$17+$I988*$AI$18+$J988*$AI$19+$K988*$AI$20+$L988*$AI$21+$M988*$AI$22+$N988*$AI$24)</f>
        <v>-1.3678569737000013</v>
      </c>
      <c r="Q988" s="4">
        <f t="shared" si="355"/>
        <v>0.25465210136812533</v>
      </c>
      <c r="R988" s="4">
        <f t="shared" si="356"/>
        <v>0.50930420273625066</v>
      </c>
      <c r="S988" s="4">
        <f t="shared" si="357"/>
        <v>0.49069579726374934</v>
      </c>
      <c r="T988" s="4">
        <f t="shared" si="358"/>
        <v>-0.30918766167055978</v>
      </c>
      <c r="U988" s="4">
        <f>IF($R988&gt;$X$15,1,0)</f>
        <v>1</v>
      </c>
      <c r="V988" s="4"/>
      <c r="W988" s="4"/>
      <c r="X988" s="4"/>
      <c r="Y988" s="4"/>
      <c r="Z988" s="4"/>
      <c r="AA988" s="4"/>
      <c r="AB988" s="4"/>
      <c r="AC988" s="4"/>
      <c r="AD988" s="4"/>
      <c r="AE988" s="4"/>
      <c r="AF988" s="4"/>
      <c r="AG988" s="4"/>
      <c r="AH988" s="4"/>
      <c r="AI988" s="4"/>
      <c r="AJ988" s="4"/>
    </row>
    <row r="989" spans="1:36" ht="15.75" hidden="1" customHeight="1">
      <c r="A989" s="4">
        <v>0</v>
      </c>
      <c r="B989" s="4">
        <v>55</v>
      </c>
      <c r="C989" s="3" t="s">
        <v>56</v>
      </c>
      <c r="D989" s="4">
        <v>1</v>
      </c>
      <c r="E989" s="4">
        <v>10</v>
      </c>
      <c r="F989" s="4">
        <v>0</v>
      </c>
      <c r="G989" s="4">
        <v>0</v>
      </c>
      <c r="H989" s="4">
        <v>0</v>
      </c>
      <c r="I989" s="4">
        <v>196</v>
      </c>
      <c r="J989" s="4">
        <v>115</v>
      </c>
      <c r="K989" s="4">
        <v>71</v>
      </c>
      <c r="L989" s="4">
        <v>22.19</v>
      </c>
      <c r="M989" s="4">
        <v>105</v>
      </c>
      <c r="N989" s="4">
        <v>85</v>
      </c>
      <c r="O989" s="4">
        <v>0</v>
      </c>
      <c r="P989" s="4" t="e">
        <f>$AI$9+SUMPRODUCT($A989*$AI$10+$B989*$AI$11+$C989*$AI$12+$D989*$AI$13+$E989*$AI$14+$F989*$AI$15+$G989*$AI$16+$H989*$AI$17+$I989*$AI$18+$J989*$AI$19+$K989*$AI$20+$L989*$AI$21+$M989*$AI$22+$N989*$AI$24)</f>
        <v>#VALUE!</v>
      </c>
      <c r="Q989" s="4" t="e">
        <f t="shared" si="355"/>
        <v>#VALUE!</v>
      </c>
      <c r="R989" s="4" t="e">
        <f t="shared" si="356"/>
        <v>#VALUE!</v>
      </c>
      <c r="S989" s="4" t="e">
        <f t="shared" si="357"/>
        <v>#VALUE!</v>
      </c>
      <c r="T989" s="4" t="e">
        <f t="shared" si="358"/>
        <v>#VALUE!</v>
      </c>
      <c r="U989" s="4" t="e">
        <f t="shared" ref="U989" si="359">IF($R989&gt;0.5,1,0)</f>
        <v>#VALUE!</v>
      </c>
      <c r="V989" s="4"/>
      <c r="W989" s="4"/>
      <c r="X989" s="4"/>
      <c r="Y989" s="4"/>
      <c r="Z989" s="4"/>
      <c r="AA989" s="4"/>
      <c r="AB989" s="4"/>
      <c r="AC989" s="4"/>
      <c r="AD989" s="4"/>
      <c r="AE989" s="4"/>
      <c r="AF989" s="4"/>
      <c r="AG989" s="4"/>
      <c r="AH989" s="4"/>
      <c r="AI989" s="4"/>
      <c r="AJ989" s="4"/>
    </row>
    <row r="990" spans="1:36" ht="15.75" customHeight="1">
      <c r="A990" s="4">
        <v>0</v>
      </c>
      <c r="B990" s="4">
        <v>45</v>
      </c>
      <c r="C990" s="4">
        <v>2</v>
      </c>
      <c r="D990" s="4">
        <v>1</v>
      </c>
      <c r="E990" s="4">
        <v>2</v>
      </c>
      <c r="F990" s="4">
        <v>0</v>
      </c>
      <c r="G990" s="4">
        <v>0</v>
      </c>
      <c r="H990" s="4">
        <v>0</v>
      </c>
      <c r="I990" s="4">
        <v>258</v>
      </c>
      <c r="J990" s="4">
        <v>111</v>
      </c>
      <c r="K990" s="4">
        <v>72</v>
      </c>
      <c r="L990" s="4">
        <v>26.24</v>
      </c>
      <c r="M990" s="4">
        <v>70</v>
      </c>
      <c r="N990" s="4">
        <v>65</v>
      </c>
      <c r="O990" s="4">
        <v>0</v>
      </c>
      <c r="P990" s="5">
        <f>$AI$9+SUMPRODUCT($A990*$AI$10+$B990*$AI$11+$C990*$AI$12+$D990*$AI$13+$E990*$AI$14+$F990*$AI$15+$G990*$AI$16+$H990*$AI$17+$I990*$AI$18+$J990*$AI$19+$K990*$AI$20+$L990*$AI$21+$M990*$AI$22+$N990*$AI$24)</f>
        <v>-3.0367575364000006</v>
      </c>
      <c r="Q990" s="4">
        <f t="shared" si="355"/>
        <v>4.7990244111928898E-2</v>
      </c>
      <c r="R990" s="4">
        <f t="shared" si="356"/>
        <v>9.5980488223857796E-2</v>
      </c>
      <c r="S990" s="4">
        <f t="shared" si="357"/>
        <v>0.90401951177614226</v>
      </c>
      <c r="T990" s="4">
        <f t="shared" si="358"/>
        <v>-4.3822195890496296E-2</v>
      </c>
      <c r="U990" s="4">
        <f>IF($R990&gt;$X$15,1,0)</f>
        <v>0</v>
      </c>
      <c r="V990" s="4"/>
      <c r="W990" s="4"/>
      <c r="X990" s="4"/>
      <c r="Y990" s="4"/>
      <c r="Z990" s="4"/>
      <c r="AA990" s="4"/>
      <c r="AB990" s="4"/>
      <c r="AC990" s="4"/>
      <c r="AD990" s="4"/>
      <c r="AE990" s="4"/>
      <c r="AF990" s="4"/>
      <c r="AG990" s="4"/>
      <c r="AH990" s="4"/>
      <c r="AI990" s="4"/>
      <c r="AJ990" s="4"/>
    </row>
    <row r="991" spans="1:36" ht="15.75" customHeight="1">
      <c r="A991" s="4">
        <v>0</v>
      </c>
      <c r="B991" s="4">
        <v>67</v>
      </c>
      <c r="C991" s="4">
        <v>1</v>
      </c>
      <c r="D991" s="4">
        <v>0</v>
      </c>
      <c r="E991" s="4">
        <v>0</v>
      </c>
      <c r="F991" s="4">
        <v>0</v>
      </c>
      <c r="G991" s="4">
        <v>0</v>
      </c>
      <c r="H991" s="4">
        <v>0</v>
      </c>
      <c r="I991" s="4">
        <v>201</v>
      </c>
      <c r="J991" s="4">
        <v>110</v>
      </c>
      <c r="K991" s="4">
        <v>77</v>
      </c>
      <c r="L991" s="4">
        <v>24.53</v>
      </c>
      <c r="M991" s="4">
        <v>65</v>
      </c>
      <c r="N991" s="4">
        <v>77</v>
      </c>
      <c r="O991" s="4">
        <v>0</v>
      </c>
      <c r="P991" s="5">
        <f>$AI$9+SUMPRODUCT($A991*$AI$10+$B991*$AI$11+$C991*$AI$12+$D991*$AI$13+$E991*$AI$14+$F991*$AI$15+$G991*$AI$16+$H991*$AI$17+$I991*$AI$18+$J991*$AI$19+$K991*$AI$20+$L991*$AI$21+$M991*$AI$22+$N991*$AI$24)</f>
        <v>-1.7756299083000009</v>
      </c>
      <c r="Q991" s="4">
        <f t="shared" si="355"/>
        <v>0.16937672408505869</v>
      </c>
      <c r="R991" s="4">
        <f t="shared" si="356"/>
        <v>0.33875344817011738</v>
      </c>
      <c r="S991" s="4">
        <f t="shared" si="357"/>
        <v>0.66124655182988268</v>
      </c>
      <c r="T991" s="4">
        <f t="shared" si="358"/>
        <v>-0.17963657964508922</v>
      </c>
      <c r="U991" s="4">
        <f>IF($R991&gt;$X$15,1,0)</f>
        <v>0</v>
      </c>
      <c r="V991" s="4"/>
      <c r="W991" s="4"/>
      <c r="X991" s="4"/>
      <c r="Y991" s="4"/>
      <c r="Z991" s="4"/>
      <c r="AA991" s="4"/>
      <c r="AB991" s="4"/>
      <c r="AC991" s="4"/>
      <c r="AD991" s="4"/>
      <c r="AE991" s="4"/>
      <c r="AF991" s="4"/>
      <c r="AG991" s="4"/>
      <c r="AH991" s="4"/>
      <c r="AI991" s="4"/>
      <c r="AJ991" s="4"/>
    </row>
    <row r="992" spans="1:36" ht="15.75" customHeight="1">
      <c r="A992" s="4">
        <v>0</v>
      </c>
      <c r="B992" s="4">
        <v>40</v>
      </c>
      <c r="C992" s="4">
        <v>1</v>
      </c>
      <c r="D992" s="4">
        <v>0</v>
      </c>
      <c r="E992" s="4">
        <v>0</v>
      </c>
      <c r="F992" s="4">
        <v>0</v>
      </c>
      <c r="G992" s="4">
        <v>0</v>
      </c>
      <c r="H992" s="4">
        <v>0</v>
      </c>
      <c r="I992" s="4">
        <v>340</v>
      </c>
      <c r="J992" s="4">
        <v>149</v>
      </c>
      <c r="K992" s="4">
        <v>81</v>
      </c>
      <c r="L992" s="4">
        <v>28.46</v>
      </c>
      <c r="M992" s="4">
        <v>110</v>
      </c>
      <c r="N992" s="4">
        <v>99</v>
      </c>
      <c r="O992" s="4">
        <v>0</v>
      </c>
      <c r="P992" s="5">
        <f>$AI$9+SUMPRODUCT($A992*$AI$10+$B992*$AI$11+$C992*$AI$12+$D992*$AI$13+$E992*$AI$14+$F992*$AI$15+$G992*$AI$16+$H992*$AI$17+$I992*$AI$18+$J992*$AI$19+$K992*$AI$20+$L992*$AI$21+$M992*$AI$22+$N992*$AI$24)</f>
        <v>-2.5411645206000006</v>
      </c>
      <c r="Q992" s="4">
        <f t="shared" si="355"/>
        <v>7.8774611698405841E-2</v>
      </c>
      <c r="R992" s="4">
        <f t="shared" si="356"/>
        <v>0.15754922339681168</v>
      </c>
      <c r="S992" s="4">
        <f t="shared" si="357"/>
        <v>0.84245077660318834</v>
      </c>
      <c r="T992" s="4">
        <f t="shared" si="358"/>
        <v>-7.4455465025327794E-2</v>
      </c>
      <c r="U992" s="4">
        <f>IF($R992&gt;$X$15,1,0)</f>
        <v>0</v>
      </c>
      <c r="V992" s="4"/>
      <c r="W992" s="4"/>
      <c r="X992" s="4"/>
      <c r="Y992" s="4"/>
      <c r="Z992" s="4"/>
      <c r="AA992" s="4"/>
      <c r="AB992" s="4"/>
      <c r="AC992" s="4"/>
      <c r="AD992" s="4"/>
      <c r="AE992" s="4"/>
      <c r="AF992" s="4"/>
      <c r="AG992" s="4"/>
      <c r="AH992" s="4"/>
      <c r="AI992" s="4"/>
      <c r="AJ992" s="4"/>
    </row>
    <row r="993" spans="1:36" ht="15.75" customHeight="1">
      <c r="A993" s="4">
        <v>0</v>
      </c>
      <c r="B993" s="4">
        <v>48</v>
      </c>
      <c r="C993" s="4">
        <v>3</v>
      </c>
      <c r="D993" s="4">
        <v>1</v>
      </c>
      <c r="E993" s="4">
        <v>5</v>
      </c>
      <c r="F993" s="4">
        <v>0</v>
      </c>
      <c r="G993" s="4">
        <v>0</v>
      </c>
      <c r="H993" s="4">
        <v>0</v>
      </c>
      <c r="I993" s="4">
        <v>192</v>
      </c>
      <c r="J993" s="4">
        <v>135</v>
      </c>
      <c r="K993" s="4">
        <v>82.5</v>
      </c>
      <c r="L993" s="4">
        <v>32.67</v>
      </c>
      <c r="M993" s="4">
        <v>67</v>
      </c>
      <c r="N993" s="4">
        <v>69</v>
      </c>
      <c r="O993" s="4">
        <v>0</v>
      </c>
      <c r="P993" s="5">
        <f>$AI$9+SUMPRODUCT($A993*$AI$10+$B993*$AI$11+$C993*$AI$12+$D993*$AI$13+$E993*$AI$14+$F993*$AI$15+$G993*$AI$16+$H993*$AI$17+$I993*$AI$18+$J993*$AI$19+$K993*$AI$20+$L993*$AI$21+$M993*$AI$22+$N993*$AI$24)</f>
        <v>-2.5855220337000011</v>
      </c>
      <c r="Q993" s="4">
        <f t="shared" si="355"/>
        <v>7.5356730578379591E-2</v>
      </c>
      <c r="R993" s="4">
        <f t="shared" si="356"/>
        <v>0.15071346115675918</v>
      </c>
      <c r="S993" s="4">
        <f t="shared" si="357"/>
        <v>0.84928653884324079</v>
      </c>
      <c r="T993" s="4">
        <f t="shared" si="358"/>
        <v>-7.0945759410384196E-2</v>
      </c>
      <c r="U993" s="4">
        <f>IF($R993&gt;$X$15,1,0)</f>
        <v>0</v>
      </c>
      <c r="V993" s="4"/>
      <c r="W993" s="4"/>
      <c r="X993" s="4"/>
      <c r="Y993" s="4"/>
      <c r="Z993" s="4"/>
      <c r="AA993" s="4"/>
      <c r="AB993" s="4"/>
      <c r="AC993" s="4"/>
      <c r="AD993" s="4"/>
      <c r="AE993" s="4"/>
      <c r="AF993" s="4"/>
      <c r="AG993" s="4"/>
      <c r="AH993" s="4"/>
      <c r="AI993" s="4"/>
      <c r="AJ993" s="4"/>
    </row>
    <row r="994" spans="1:36" ht="15.75" customHeight="1">
      <c r="A994" s="4">
        <v>0</v>
      </c>
      <c r="B994" s="4">
        <v>53</v>
      </c>
      <c r="C994" s="4">
        <v>2</v>
      </c>
      <c r="D994" s="4">
        <v>1</v>
      </c>
      <c r="E994" s="4">
        <v>10</v>
      </c>
      <c r="F994" s="4">
        <v>0</v>
      </c>
      <c r="G994" s="4">
        <v>0</v>
      </c>
      <c r="H994" s="4">
        <v>0</v>
      </c>
      <c r="I994" s="4">
        <v>300</v>
      </c>
      <c r="J994" s="4">
        <v>127</v>
      </c>
      <c r="K994" s="4">
        <v>89</v>
      </c>
      <c r="L994" s="4">
        <v>25.46</v>
      </c>
      <c r="M994" s="4">
        <v>75</v>
      </c>
      <c r="N994" s="4">
        <v>70</v>
      </c>
      <c r="O994" s="4">
        <v>1</v>
      </c>
      <c r="P994" s="5">
        <f>$AI$9+SUMPRODUCT($A994*$AI$10+$B994*$AI$11+$C994*$AI$12+$D994*$AI$13+$E994*$AI$14+$F994*$AI$15+$G994*$AI$16+$H994*$AI$17+$I994*$AI$18+$J994*$AI$19+$K994*$AI$20+$L994*$AI$21+$M994*$AI$22+$N994*$AI$24)</f>
        <v>-2.096955920600001</v>
      </c>
      <c r="Q994" s="4">
        <f t="shared" si="355"/>
        <v>0.12282976328607616</v>
      </c>
      <c r="R994" s="4">
        <f t="shared" si="356"/>
        <v>0.24565952657215231</v>
      </c>
      <c r="S994" s="4">
        <f t="shared" si="357"/>
        <v>0.24565952657215231</v>
      </c>
      <c r="T994" s="4">
        <f t="shared" si="358"/>
        <v>-0.60966638944695273</v>
      </c>
      <c r="U994" s="4">
        <f>IF($R994&gt;$X$15,1,0)</f>
        <v>0</v>
      </c>
      <c r="V994" s="4"/>
      <c r="W994" s="4"/>
      <c r="X994" s="4"/>
      <c r="Y994" s="4"/>
      <c r="Z994" s="4"/>
      <c r="AA994" s="4"/>
      <c r="AB994" s="4"/>
      <c r="AC994" s="4"/>
      <c r="AD994" s="4"/>
      <c r="AE994" s="4"/>
      <c r="AF994" s="4"/>
      <c r="AG994" s="4"/>
      <c r="AH994" s="4"/>
      <c r="AI994" s="4"/>
      <c r="AJ994" s="4"/>
    </row>
    <row r="995" spans="1:36" ht="15.75" customHeight="1">
      <c r="A995" s="4">
        <v>0</v>
      </c>
      <c r="B995" s="4">
        <v>50</v>
      </c>
      <c r="C995" s="4">
        <v>1</v>
      </c>
      <c r="D995" s="4">
        <v>1</v>
      </c>
      <c r="E995" s="4">
        <v>10</v>
      </c>
      <c r="F995" s="4">
        <v>0</v>
      </c>
      <c r="G995" s="4">
        <v>0</v>
      </c>
      <c r="H995" s="4">
        <v>0</v>
      </c>
      <c r="I995" s="4">
        <v>177</v>
      </c>
      <c r="J995" s="4">
        <v>121</v>
      </c>
      <c r="K995" s="4">
        <v>67</v>
      </c>
      <c r="L995" s="4">
        <v>22.02</v>
      </c>
      <c r="M995" s="4">
        <v>71</v>
      </c>
      <c r="N995" s="4">
        <v>77</v>
      </c>
      <c r="O995" s="4">
        <v>0</v>
      </c>
      <c r="P995" s="5">
        <f>$AI$9+SUMPRODUCT($A995*$AI$10+$B995*$AI$11+$C995*$AI$12+$D995*$AI$13+$E995*$AI$14+$F995*$AI$15+$G995*$AI$16+$H995*$AI$17+$I995*$AI$18+$J995*$AI$19+$K995*$AI$20+$L995*$AI$21+$M995*$AI$22+$N995*$AI$24)</f>
        <v>-2.4859296022000006</v>
      </c>
      <c r="Q995" s="4">
        <f t="shared" si="355"/>
        <v>8.3248130885454644E-2</v>
      </c>
      <c r="R995" s="4">
        <f t="shared" si="356"/>
        <v>0.16649626177090929</v>
      </c>
      <c r="S995" s="4">
        <f t="shared" si="357"/>
        <v>0.83350373822909074</v>
      </c>
      <c r="T995" s="4">
        <f t="shared" si="358"/>
        <v>-7.9092448039184568E-2</v>
      </c>
      <c r="U995" s="4">
        <f>IF($R995&gt;$X$15,1,0)</f>
        <v>0</v>
      </c>
      <c r="V995" s="4"/>
      <c r="W995" s="4"/>
      <c r="X995" s="4"/>
      <c r="Y995" s="4"/>
      <c r="Z995" s="4"/>
      <c r="AA995" s="4"/>
      <c r="AB995" s="4"/>
      <c r="AC995" s="4"/>
      <c r="AD995" s="4"/>
      <c r="AE995" s="4"/>
      <c r="AF995" s="4"/>
      <c r="AG995" s="4"/>
      <c r="AH995" s="4"/>
      <c r="AI995" s="4"/>
      <c r="AJ995" s="4"/>
    </row>
    <row r="996" spans="1:36" ht="15.75" customHeight="1">
      <c r="A996" s="4">
        <v>1</v>
      </c>
      <c r="B996" s="4">
        <v>47</v>
      </c>
      <c r="C996" s="4">
        <v>4</v>
      </c>
      <c r="D996" s="4">
        <v>0</v>
      </c>
      <c r="E996" s="4">
        <v>0</v>
      </c>
      <c r="F996" s="4">
        <v>0</v>
      </c>
      <c r="G996" s="4">
        <v>0</v>
      </c>
      <c r="H996" s="4">
        <v>0</v>
      </c>
      <c r="I996" s="4">
        <v>194</v>
      </c>
      <c r="J996" s="4">
        <v>115</v>
      </c>
      <c r="K996" s="4">
        <v>82</v>
      </c>
      <c r="L996" s="4">
        <v>28.23</v>
      </c>
      <c r="M996" s="4">
        <v>48</v>
      </c>
      <c r="N996" s="4">
        <v>76</v>
      </c>
      <c r="O996" s="4">
        <v>0</v>
      </c>
      <c r="P996" s="5">
        <f>$AI$9+SUMPRODUCT($A996*$AI$10+$B996*$AI$11+$C996*$AI$12+$D996*$AI$13+$E996*$AI$14+$F996*$AI$15+$G996*$AI$16+$H996*$AI$17+$I996*$AI$18+$J996*$AI$19+$K996*$AI$20+$L996*$AI$21+$M996*$AI$22+$N996*$AI$24)</f>
        <v>-2.5196267552999991</v>
      </c>
      <c r="Q996" s="4">
        <f t="shared" si="355"/>
        <v>8.0489643476491721E-2</v>
      </c>
      <c r="R996" s="4">
        <f t="shared" si="356"/>
        <v>0.16097928695298344</v>
      </c>
      <c r="S996" s="4">
        <f t="shared" si="357"/>
        <v>0.83902071304701653</v>
      </c>
      <c r="T996" s="4">
        <f t="shared" si="358"/>
        <v>-7.6227317537230263E-2</v>
      </c>
      <c r="U996" s="4">
        <f>IF($R996&gt;$X$15,1,0)</f>
        <v>0</v>
      </c>
      <c r="V996" s="4"/>
      <c r="W996" s="4"/>
      <c r="X996" s="4"/>
      <c r="Y996" s="4"/>
      <c r="Z996" s="4"/>
      <c r="AA996" s="4"/>
      <c r="AB996" s="4"/>
      <c r="AC996" s="4"/>
      <c r="AD996" s="4"/>
      <c r="AE996" s="4"/>
      <c r="AF996" s="4"/>
      <c r="AG996" s="4"/>
      <c r="AH996" s="4"/>
      <c r="AI996" s="4"/>
      <c r="AJ996" s="4"/>
    </row>
    <row r="997" spans="1:36" ht="15.75" customHeight="1">
      <c r="A997" s="4">
        <v>1</v>
      </c>
      <c r="B997" s="4">
        <v>42</v>
      </c>
      <c r="C997" s="4">
        <v>1</v>
      </c>
      <c r="D997" s="4">
        <v>0</v>
      </c>
      <c r="E997" s="4">
        <v>0</v>
      </c>
      <c r="F997" s="4">
        <v>0</v>
      </c>
      <c r="G997" s="4">
        <v>0</v>
      </c>
      <c r="H997" s="4">
        <v>0</v>
      </c>
      <c r="I997" s="4">
        <v>266</v>
      </c>
      <c r="J997" s="4">
        <v>139</v>
      </c>
      <c r="K997" s="4">
        <v>88</v>
      </c>
      <c r="L997" s="4">
        <v>23.61</v>
      </c>
      <c r="M997" s="4">
        <v>75</v>
      </c>
      <c r="N997" s="4">
        <v>78</v>
      </c>
      <c r="O997" s="4">
        <v>0</v>
      </c>
      <c r="P997" s="5">
        <f>$AI$9+SUMPRODUCT($A997*$AI$10+$B997*$AI$11+$C997*$AI$12+$D997*$AI$13+$E997*$AI$14+$F997*$AI$15+$G997*$AI$16+$H997*$AI$17+$I997*$AI$18+$J997*$AI$19+$K997*$AI$20+$L997*$AI$21+$M997*$AI$22+$N997*$AI$24)</f>
        <v>-2.2861720471</v>
      </c>
      <c r="Q997" s="4">
        <f t="shared" si="355"/>
        <v>0.10165484798786471</v>
      </c>
      <c r="R997" s="4">
        <f t="shared" si="356"/>
        <v>0.20330969597572943</v>
      </c>
      <c r="S997" s="4">
        <f t="shared" si="357"/>
        <v>0.79669030402427055</v>
      </c>
      <c r="T997" s="4">
        <f t="shared" si="358"/>
        <v>-9.8710468304973667E-2</v>
      </c>
      <c r="U997" s="4">
        <f>IF($R997&gt;$X$15,1,0)</f>
        <v>0</v>
      </c>
      <c r="V997" s="4"/>
      <c r="W997" s="4"/>
      <c r="X997" s="4"/>
      <c r="Y997" s="4"/>
      <c r="Z997" s="4"/>
      <c r="AA997" s="4"/>
      <c r="AB997" s="4"/>
      <c r="AC997" s="4"/>
      <c r="AD997" s="4"/>
      <c r="AE997" s="4"/>
      <c r="AF997" s="4"/>
      <c r="AG997" s="4"/>
      <c r="AH997" s="4"/>
      <c r="AI997" s="4"/>
      <c r="AJ997" s="4"/>
    </row>
    <row r="998" spans="1:36" ht="15.75" customHeight="1">
      <c r="A998" s="4">
        <v>1</v>
      </c>
      <c r="B998" s="4">
        <v>53</v>
      </c>
      <c r="C998" s="4">
        <v>2</v>
      </c>
      <c r="D998" s="4">
        <v>0</v>
      </c>
      <c r="E998" s="4">
        <v>0</v>
      </c>
      <c r="F998" s="4">
        <v>0</v>
      </c>
      <c r="G998" s="4">
        <v>0</v>
      </c>
      <c r="H998" s="4">
        <v>1</v>
      </c>
      <c r="I998" s="4">
        <v>287</v>
      </c>
      <c r="J998" s="4">
        <v>122</v>
      </c>
      <c r="K998" s="4">
        <v>80</v>
      </c>
      <c r="L998" s="4">
        <v>26.26</v>
      </c>
      <c r="M998" s="4">
        <v>77</v>
      </c>
      <c r="N998" s="4">
        <v>85</v>
      </c>
      <c r="O998" s="4">
        <v>0</v>
      </c>
      <c r="P998" s="5">
        <f>$AI$9+SUMPRODUCT($A998*$AI$10+$B998*$AI$11+$C998*$AI$12+$D998*$AI$13+$E998*$AI$14+$F998*$AI$15+$G998*$AI$16+$H998*$AI$17+$I998*$AI$18+$J998*$AI$19+$K998*$AI$20+$L998*$AI$21+$M998*$AI$22+$N998*$AI$24)</f>
        <v>-1.5180230886000006</v>
      </c>
      <c r="Q998" s="4">
        <f t="shared" si="355"/>
        <v>0.21914468863918493</v>
      </c>
      <c r="R998" s="4">
        <f t="shared" si="356"/>
        <v>0.43828937727836986</v>
      </c>
      <c r="S998" s="4">
        <f t="shared" si="357"/>
        <v>0.56171062272163019</v>
      </c>
      <c r="T998" s="4">
        <f t="shared" si="358"/>
        <v>-0.25048736293930418</v>
      </c>
      <c r="U998" s="4">
        <f>IF($R998&gt;$X$15,1,0)</f>
        <v>1</v>
      </c>
      <c r="V998" s="4"/>
      <c r="W998" s="4"/>
      <c r="X998" s="4"/>
      <c r="Y998" s="4"/>
      <c r="Z998" s="4"/>
      <c r="AA998" s="4"/>
      <c r="AB998" s="4"/>
      <c r="AC998" s="4"/>
      <c r="AD998" s="4"/>
      <c r="AE998" s="4"/>
      <c r="AF998" s="4"/>
      <c r="AG998" s="4"/>
      <c r="AH998" s="4"/>
      <c r="AI998" s="4"/>
      <c r="AJ998" s="4"/>
    </row>
    <row r="999" spans="1:36" ht="15.75" customHeight="1">
      <c r="A999" s="4">
        <v>1</v>
      </c>
      <c r="B999" s="4">
        <v>39</v>
      </c>
      <c r="C999" s="4">
        <v>2</v>
      </c>
      <c r="D999" s="4">
        <v>0</v>
      </c>
      <c r="E999" s="4">
        <v>0</v>
      </c>
      <c r="F999" s="4">
        <v>0</v>
      </c>
      <c r="G999" s="4">
        <v>0</v>
      </c>
      <c r="H999" s="4">
        <v>0</v>
      </c>
      <c r="I999" s="4">
        <v>247</v>
      </c>
      <c r="J999" s="4">
        <v>113</v>
      </c>
      <c r="K999" s="4">
        <v>80</v>
      </c>
      <c r="L999" s="4">
        <v>28.59</v>
      </c>
      <c r="M999" s="4">
        <v>80</v>
      </c>
      <c r="N999" s="4">
        <v>82</v>
      </c>
      <c r="O999" s="4">
        <v>0</v>
      </c>
      <c r="P999" s="5">
        <f>$AI$9+SUMPRODUCT($A999*$AI$10+$B999*$AI$11+$C999*$AI$12+$D999*$AI$13+$E999*$AI$14+$F999*$AI$15+$G999*$AI$16+$H999*$AI$17+$I999*$AI$18+$J999*$AI$19+$K999*$AI$20+$L999*$AI$21+$M999*$AI$22+$N999*$AI$24)</f>
        <v>-2.8892332649000005</v>
      </c>
      <c r="Q999" s="4">
        <f t="shared" si="355"/>
        <v>5.5618841184740635E-2</v>
      </c>
      <c r="R999" s="4">
        <f t="shared" si="356"/>
        <v>0.11123768236948127</v>
      </c>
      <c r="S999" s="4">
        <f t="shared" si="357"/>
        <v>0.88876231763051872</v>
      </c>
      <c r="T999" s="4">
        <f t="shared" si="358"/>
        <v>-5.1214367199567783E-2</v>
      </c>
      <c r="U999" s="4">
        <f>IF($R999&gt;$X$15,1,0)</f>
        <v>0</v>
      </c>
      <c r="V999" s="4"/>
      <c r="W999" s="4"/>
      <c r="X999" s="4"/>
      <c r="Y999" s="4"/>
      <c r="Z999" s="4"/>
      <c r="AA999" s="4"/>
      <c r="AB999" s="4"/>
      <c r="AC999" s="4"/>
      <c r="AD999" s="4"/>
      <c r="AE999" s="4"/>
      <c r="AF999" s="4"/>
      <c r="AG999" s="4"/>
      <c r="AH999" s="4"/>
      <c r="AI999" s="4"/>
      <c r="AJ999" s="4"/>
    </row>
    <row r="1000" spans="1:36" ht="15.75" customHeight="1">
      <c r="A1000" s="4">
        <v>1</v>
      </c>
      <c r="B1000" s="4">
        <v>39</v>
      </c>
      <c r="C1000" s="4">
        <v>2</v>
      </c>
      <c r="D1000" s="4">
        <v>1</v>
      </c>
      <c r="E1000" s="4">
        <v>30</v>
      </c>
      <c r="F1000" s="4">
        <v>0</v>
      </c>
      <c r="G1000" s="4">
        <v>0</v>
      </c>
      <c r="H1000" s="4">
        <v>0</v>
      </c>
      <c r="I1000" s="4">
        <v>199</v>
      </c>
      <c r="J1000" s="4">
        <v>124</v>
      </c>
      <c r="K1000" s="4">
        <v>86</v>
      </c>
      <c r="L1000" s="4">
        <v>23.39</v>
      </c>
      <c r="M1000" s="4">
        <v>76</v>
      </c>
      <c r="N1000" s="4">
        <v>72</v>
      </c>
      <c r="O1000" s="4">
        <v>0</v>
      </c>
      <c r="P1000" s="5">
        <f>$AI$9+SUMPRODUCT($A1000*$AI$10+$B1000*$AI$11+$C1000*$AI$12+$D1000*$AI$13+$E1000*$AI$14+$F1000*$AI$15+$G1000*$AI$16+$H1000*$AI$17+$I1000*$AI$18+$J1000*$AI$19+$K1000*$AI$20+$L1000*$AI$21+$M1000*$AI$22+$N1000*$AI$24)</f>
        <v>-2.3428582729000009</v>
      </c>
      <c r="Q1000" s="4">
        <f t="shared" si="355"/>
        <v>9.6052700663097054E-2</v>
      </c>
      <c r="R1000" s="4">
        <f t="shared" si="356"/>
        <v>0.19210540132619411</v>
      </c>
      <c r="S1000" s="4">
        <f t="shared" si="357"/>
        <v>0.80789459867380586</v>
      </c>
      <c r="T1000" s="4">
        <f t="shared" si="358"/>
        <v>-9.2645295413823506E-2</v>
      </c>
      <c r="U1000" s="4">
        <f>IF($R1000&gt;$X$15,1,0)</f>
        <v>0</v>
      </c>
      <c r="V1000" s="4"/>
      <c r="W1000" s="4"/>
      <c r="X1000" s="4"/>
      <c r="Y1000" s="4"/>
      <c r="Z1000" s="4"/>
      <c r="AA1000" s="4"/>
      <c r="AB1000" s="4"/>
      <c r="AC1000" s="4"/>
      <c r="AD1000" s="4"/>
      <c r="AE1000" s="4"/>
      <c r="AF1000" s="4"/>
      <c r="AG1000" s="4"/>
      <c r="AH1000" s="4"/>
      <c r="AI1000" s="4"/>
      <c r="AJ1000" s="4"/>
    </row>
    <row r="1001" spans="1:36" ht="15.75" customHeight="1">
      <c r="A1001" s="4">
        <v>0</v>
      </c>
      <c r="B1001" s="4">
        <v>64</v>
      </c>
      <c r="C1001" s="4">
        <v>1</v>
      </c>
      <c r="D1001" s="4">
        <v>0</v>
      </c>
      <c r="E1001" s="4">
        <v>0</v>
      </c>
      <c r="F1001" s="4">
        <v>0</v>
      </c>
      <c r="G1001" s="4">
        <v>0</v>
      </c>
      <c r="H1001" s="4">
        <v>1</v>
      </c>
      <c r="I1001" s="4">
        <v>205</v>
      </c>
      <c r="J1001" s="4">
        <v>139</v>
      </c>
      <c r="K1001" s="4">
        <v>92</v>
      </c>
      <c r="L1001" s="4">
        <v>32.32</v>
      </c>
      <c r="M1001" s="4">
        <v>70</v>
      </c>
      <c r="N1001" s="4">
        <v>90</v>
      </c>
      <c r="O1001" s="4">
        <v>0</v>
      </c>
      <c r="P1001" s="5">
        <f>$AI$9+SUMPRODUCT($A1001*$AI$10+$B1001*$AI$11+$C1001*$AI$12+$D1001*$AI$13+$E1001*$AI$14+$F1001*$AI$15+$G1001*$AI$16+$H1001*$AI$17+$I1001*$AI$18+$J1001*$AI$19+$K1001*$AI$20+$L1001*$AI$21+$M1001*$AI$22+$N1001*$AI$24)</f>
        <v>-1.2065185452000016</v>
      </c>
      <c r="Q1001" s="4">
        <f t="shared" si="355"/>
        <v>0.2992372490328733</v>
      </c>
      <c r="R1001" s="4">
        <f t="shared" si="356"/>
        <v>0.5984744980657466</v>
      </c>
      <c r="S1001" s="4">
        <f t="shared" si="357"/>
        <v>0.4015255019342534</v>
      </c>
      <c r="T1001" s="4">
        <f t="shared" si="358"/>
        <v>-0.39628686633149085</v>
      </c>
      <c r="U1001" s="4">
        <f>IF($R1001&gt;$X$15,1,0)</f>
        <v>1</v>
      </c>
      <c r="V1001" s="4"/>
      <c r="W1001" s="4"/>
      <c r="X1001" s="4"/>
      <c r="Y1001" s="4"/>
      <c r="Z1001" s="4"/>
      <c r="AA1001" s="4"/>
      <c r="AB1001" s="4"/>
      <c r="AC1001" s="4"/>
      <c r="AD1001" s="4"/>
      <c r="AE1001" s="4"/>
      <c r="AF1001" s="4"/>
      <c r="AG1001" s="4"/>
      <c r="AH1001" s="4"/>
      <c r="AI1001" s="4"/>
      <c r="AJ1001" s="4"/>
    </row>
    <row r="1002" spans="1:36" ht="15.75" customHeight="1">
      <c r="A1002" s="4">
        <v>0</v>
      </c>
      <c r="B1002" s="4">
        <v>61</v>
      </c>
      <c r="C1002" s="4">
        <v>3</v>
      </c>
      <c r="D1002" s="4">
        <v>1</v>
      </c>
      <c r="E1002" s="4">
        <v>1</v>
      </c>
      <c r="F1002" s="4">
        <v>0</v>
      </c>
      <c r="G1002" s="4">
        <v>0</v>
      </c>
      <c r="H1002" s="4">
        <v>0</v>
      </c>
      <c r="I1002" s="4">
        <v>310</v>
      </c>
      <c r="J1002" s="4">
        <v>118</v>
      </c>
      <c r="K1002" s="4">
        <v>77.5</v>
      </c>
      <c r="L1002" s="4">
        <v>24.03</v>
      </c>
      <c r="M1002" s="4">
        <v>90</v>
      </c>
      <c r="N1002" s="4">
        <v>70</v>
      </c>
      <c r="O1002" s="4">
        <v>0</v>
      </c>
      <c r="P1002" s="5">
        <f>$AI$9+SUMPRODUCT($A1002*$AI$10+$B1002*$AI$11+$C1002*$AI$12+$D1002*$AI$13+$E1002*$AI$14+$F1002*$AI$15+$G1002*$AI$16+$H1002*$AI$17+$I1002*$AI$18+$J1002*$AI$19+$K1002*$AI$20+$L1002*$AI$21+$M1002*$AI$22+$N1002*$AI$24)</f>
        <v>-1.924008253300002</v>
      </c>
      <c r="Q1002" s="4">
        <f t="shared" si="355"/>
        <v>0.14602050041931108</v>
      </c>
      <c r="R1002" s="4">
        <f t="shared" si="356"/>
        <v>0.29204100083862217</v>
      </c>
      <c r="S1002" s="4">
        <f t="shared" si="357"/>
        <v>0.70795899916137783</v>
      </c>
      <c r="T1002" s="4">
        <f t="shared" si="358"/>
        <v>-0.14999189337460861</v>
      </c>
      <c r="U1002" s="4">
        <f>IF($R1002&gt;$X$15,1,0)</f>
        <v>0</v>
      </c>
      <c r="V1002" s="4"/>
      <c r="W1002" s="4"/>
      <c r="X1002" s="4"/>
      <c r="Y1002" s="4"/>
      <c r="Z1002" s="4"/>
      <c r="AA1002" s="4"/>
      <c r="AB1002" s="4"/>
      <c r="AC1002" s="4"/>
      <c r="AD1002" s="4"/>
      <c r="AE1002" s="4"/>
      <c r="AF1002" s="4"/>
      <c r="AG1002" s="4"/>
      <c r="AH1002" s="4"/>
      <c r="AI1002" s="4"/>
      <c r="AJ1002" s="4"/>
    </row>
    <row r="1003" spans="1:36" ht="15.75" customHeight="1">
      <c r="A1003" s="4">
        <v>0</v>
      </c>
      <c r="B1003" s="4">
        <v>46</v>
      </c>
      <c r="C1003" s="4">
        <v>2</v>
      </c>
      <c r="D1003" s="4">
        <v>0</v>
      </c>
      <c r="E1003" s="4">
        <v>0</v>
      </c>
      <c r="F1003" s="4">
        <v>0</v>
      </c>
      <c r="G1003" s="4">
        <v>0</v>
      </c>
      <c r="H1003" s="4">
        <v>0</v>
      </c>
      <c r="I1003" s="4">
        <v>270</v>
      </c>
      <c r="J1003" s="4">
        <v>122</v>
      </c>
      <c r="K1003" s="4">
        <v>76</v>
      </c>
      <c r="L1003" s="4">
        <v>21.35</v>
      </c>
      <c r="M1003" s="4">
        <v>77</v>
      </c>
      <c r="N1003" s="4">
        <v>88</v>
      </c>
      <c r="O1003" s="4">
        <v>0</v>
      </c>
      <c r="P1003" s="5">
        <f>$AI$9+SUMPRODUCT($A1003*$AI$10+$B1003*$AI$11+$C1003*$AI$12+$D1003*$AI$13+$E1003*$AI$14+$F1003*$AI$15+$G1003*$AI$16+$H1003*$AI$17+$I1003*$AI$18+$J1003*$AI$19+$K1003*$AI$20+$L1003*$AI$21+$M1003*$AI$22+$N1003*$AI$24)</f>
        <v>-2.7866026385000016</v>
      </c>
      <c r="Q1003" s="4">
        <f t="shared" si="355"/>
        <v>6.1630238848019867E-2</v>
      </c>
      <c r="R1003" s="4">
        <f t="shared" si="356"/>
        <v>0.12326047769603973</v>
      </c>
      <c r="S1003" s="4">
        <f t="shared" si="357"/>
        <v>0.87673952230396024</v>
      </c>
      <c r="T1003" s="4">
        <f t="shared" si="358"/>
        <v>-5.7129415560817874E-2</v>
      </c>
      <c r="U1003" s="4">
        <f>IF($R1003&gt;$X$15,1,0)</f>
        <v>0</v>
      </c>
      <c r="V1003" s="4"/>
      <c r="W1003" s="4"/>
      <c r="X1003" s="4"/>
      <c r="Y1003" s="4"/>
      <c r="Z1003" s="4"/>
      <c r="AA1003" s="4"/>
      <c r="AB1003" s="4"/>
      <c r="AC1003" s="4"/>
      <c r="AD1003" s="4"/>
      <c r="AE1003" s="4"/>
      <c r="AF1003" s="4"/>
      <c r="AG1003" s="4"/>
      <c r="AH1003" s="4"/>
      <c r="AI1003" s="4"/>
      <c r="AJ1003" s="4"/>
    </row>
    <row r="1004" spans="1:36" ht="15.75" hidden="1" customHeight="1">
      <c r="A1004" s="4">
        <v>1</v>
      </c>
      <c r="B1004" s="4">
        <v>47</v>
      </c>
      <c r="C1004" s="4">
        <v>2</v>
      </c>
      <c r="D1004" s="4">
        <v>1</v>
      </c>
      <c r="E1004" s="4">
        <v>9</v>
      </c>
      <c r="F1004" s="4">
        <v>0</v>
      </c>
      <c r="G1004" s="4">
        <v>0</v>
      </c>
      <c r="H1004" s="4">
        <v>0</v>
      </c>
      <c r="I1004" s="4">
        <v>201</v>
      </c>
      <c r="J1004" s="4">
        <v>122</v>
      </c>
      <c r="K1004" s="4">
        <v>67</v>
      </c>
      <c r="L1004" s="4">
        <v>20.12</v>
      </c>
      <c r="M1004" s="4">
        <v>68</v>
      </c>
      <c r="N1004" s="3" t="s">
        <v>56</v>
      </c>
      <c r="O1004" s="4">
        <v>0</v>
      </c>
      <c r="P1004" s="4"/>
      <c r="Q1004" s="4"/>
      <c r="R1004" s="4"/>
      <c r="S1004" s="4"/>
      <c r="T1004" s="4"/>
      <c r="U1004" s="4"/>
      <c r="V1004" s="4"/>
      <c r="W1004" s="4"/>
      <c r="X1004" s="4"/>
      <c r="Y1004" s="4"/>
      <c r="Z1004" s="4"/>
      <c r="AA1004" s="4"/>
      <c r="AB1004" s="4"/>
      <c r="AC1004" s="4"/>
      <c r="AD1004" s="4"/>
      <c r="AE1004" s="4"/>
      <c r="AF1004" s="4"/>
      <c r="AG1004" s="4"/>
      <c r="AH1004" s="4"/>
      <c r="AI1004" s="4"/>
      <c r="AJ1004" s="4"/>
    </row>
    <row r="1005" spans="1:36" ht="15.75" customHeight="1">
      <c r="A1005" s="4">
        <v>1</v>
      </c>
      <c r="B1005" s="4">
        <v>49</v>
      </c>
      <c r="C1005" s="4">
        <v>1</v>
      </c>
      <c r="D1005" s="4">
        <v>1</v>
      </c>
      <c r="E1005" s="4">
        <v>30</v>
      </c>
      <c r="F1005" s="4">
        <v>0</v>
      </c>
      <c r="G1005" s="4">
        <v>0</v>
      </c>
      <c r="H1005" s="4">
        <v>0</v>
      </c>
      <c r="I1005" s="4">
        <v>199</v>
      </c>
      <c r="J1005" s="4">
        <v>107.5</v>
      </c>
      <c r="K1005" s="4">
        <v>71</v>
      </c>
      <c r="L1005" s="4">
        <v>26.62</v>
      </c>
      <c r="M1005" s="4">
        <v>70</v>
      </c>
      <c r="N1005" s="4">
        <v>68</v>
      </c>
      <c r="O1005" s="4">
        <v>0</v>
      </c>
      <c r="P1005" s="5">
        <f>$AI$9+SUMPRODUCT($A1005*$AI$10+$B1005*$AI$11+$C1005*$AI$12+$D1005*$AI$13+$E1005*$AI$14+$F1005*$AI$15+$G1005*$AI$16+$H1005*$AI$17+$I1005*$AI$18+$J1005*$AI$19+$K1005*$AI$20+$L1005*$AI$21+$M1005*$AI$22+$N1005*$AI$24)</f>
        <v>-1.8405081181999998</v>
      </c>
      <c r="Q1005" s="4">
        <f t="shared" ref="Q1005:Q1006" si="360">EXP($P1005)</f>
        <v>0.15873674858083411</v>
      </c>
      <c r="R1005" s="4">
        <f t="shared" ref="R1005:R1006" si="361">Q1005/1+Q1005</f>
        <v>0.31747349716166823</v>
      </c>
      <c r="S1005" s="4">
        <f t="shared" ref="S1005:S1006" si="362">IF(O1005=1,R1005,1-R1005)</f>
        <v>0.68252650283833183</v>
      </c>
      <c r="T1005" s="4">
        <f t="shared" ref="T1005:T1006" si="363">LOG($S1005)</f>
        <v>-0.16588048009237966</v>
      </c>
      <c r="U1005" s="4">
        <f>IF($R1005&gt;$X$15,1,0)</f>
        <v>0</v>
      </c>
      <c r="V1005" s="4"/>
      <c r="W1005" s="4"/>
      <c r="X1005" s="4"/>
      <c r="Y1005" s="4"/>
      <c r="Z1005" s="4"/>
      <c r="AA1005" s="4"/>
      <c r="AB1005" s="4"/>
      <c r="AC1005" s="4"/>
      <c r="AD1005" s="4"/>
      <c r="AE1005" s="4"/>
      <c r="AF1005" s="4"/>
      <c r="AG1005" s="4"/>
      <c r="AH1005" s="4"/>
      <c r="AI1005" s="4"/>
      <c r="AJ1005" s="4"/>
    </row>
    <row r="1006" spans="1:36" ht="15.75" customHeight="1">
      <c r="A1006" s="4">
        <v>0</v>
      </c>
      <c r="B1006" s="4">
        <v>55</v>
      </c>
      <c r="C1006" s="4">
        <v>3</v>
      </c>
      <c r="D1006" s="4">
        <v>0</v>
      </c>
      <c r="E1006" s="4">
        <v>0</v>
      </c>
      <c r="F1006" s="4">
        <v>0</v>
      </c>
      <c r="G1006" s="4">
        <v>0</v>
      </c>
      <c r="H1006" s="4">
        <v>0</v>
      </c>
      <c r="I1006" s="4">
        <v>255</v>
      </c>
      <c r="J1006" s="4">
        <v>125</v>
      </c>
      <c r="K1006" s="4">
        <v>85</v>
      </c>
      <c r="L1006" s="4">
        <v>22.89</v>
      </c>
      <c r="M1006" s="4">
        <v>65</v>
      </c>
      <c r="N1006" s="4">
        <v>81</v>
      </c>
      <c r="O1006" s="4">
        <v>0</v>
      </c>
      <c r="P1006" s="5">
        <f>$AI$9+SUMPRODUCT($A1006*$AI$10+$B1006*$AI$11+$C1006*$AI$12+$D1006*$AI$13+$E1006*$AI$14+$F1006*$AI$15+$G1006*$AI$16+$H1006*$AI$17+$I1006*$AI$18+$J1006*$AI$19+$K1006*$AI$20+$L1006*$AI$21+$M1006*$AI$22+$N1006*$AI$24)</f>
        <v>-2.2907814279000007</v>
      </c>
      <c r="Q1006" s="4">
        <f t="shared" si="360"/>
        <v>0.10118736032535224</v>
      </c>
      <c r="R1006" s="4">
        <f t="shared" si="361"/>
        <v>0.20237472065070447</v>
      </c>
      <c r="S1006" s="4">
        <f t="shared" si="362"/>
        <v>0.7976252793492955</v>
      </c>
      <c r="T1006" s="4">
        <f t="shared" si="363"/>
        <v>-9.8201090268205907E-2</v>
      </c>
      <c r="U1006" s="4">
        <f>IF($R1006&gt;$X$15,1,0)</f>
        <v>0</v>
      </c>
      <c r="V1006" s="4"/>
      <c r="W1006" s="4"/>
      <c r="X1006" s="4"/>
      <c r="Y1006" s="4"/>
      <c r="Z1006" s="4"/>
      <c r="AA1006" s="4"/>
      <c r="AB1006" s="4"/>
      <c r="AC1006" s="4"/>
      <c r="AD1006" s="4"/>
      <c r="AE1006" s="4"/>
      <c r="AF1006" s="4"/>
      <c r="AG1006" s="4"/>
      <c r="AH1006" s="4"/>
      <c r="AI1006" s="4"/>
      <c r="AJ1006" s="4"/>
    </row>
    <row r="1007" spans="1:36" ht="15.75" hidden="1" customHeight="1">
      <c r="A1007" s="4">
        <v>0</v>
      </c>
      <c r="B1007" s="4">
        <v>57</v>
      </c>
      <c r="C1007" s="4">
        <v>1</v>
      </c>
      <c r="D1007" s="4">
        <v>0</v>
      </c>
      <c r="E1007" s="4">
        <v>0</v>
      </c>
      <c r="F1007" s="3" t="s">
        <v>56</v>
      </c>
      <c r="G1007" s="4">
        <v>0</v>
      </c>
      <c r="H1007" s="4">
        <v>0</v>
      </c>
      <c r="I1007" s="4">
        <v>372</v>
      </c>
      <c r="J1007" s="4">
        <v>122</v>
      </c>
      <c r="K1007" s="4">
        <v>80</v>
      </c>
      <c r="L1007" s="4">
        <v>21.02</v>
      </c>
      <c r="M1007" s="4">
        <v>65</v>
      </c>
      <c r="N1007" s="4">
        <v>81</v>
      </c>
      <c r="O1007" s="4">
        <v>0</v>
      </c>
      <c r="P1007" s="4"/>
      <c r="Q1007" s="4"/>
      <c r="R1007" s="4"/>
      <c r="S1007" s="4"/>
      <c r="T1007" s="4"/>
      <c r="U1007" s="4"/>
      <c r="V1007" s="4"/>
      <c r="W1007" s="4"/>
      <c r="X1007" s="4"/>
      <c r="Y1007" s="4"/>
      <c r="Z1007" s="4"/>
      <c r="AA1007" s="4"/>
      <c r="AB1007" s="4"/>
      <c r="AC1007" s="4"/>
      <c r="AD1007" s="4"/>
      <c r="AE1007" s="4"/>
      <c r="AF1007" s="4"/>
      <c r="AG1007" s="4"/>
      <c r="AH1007" s="4"/>
      <c r="AI1007" s="4"/>
      <c r="AJ1007" s="4"/>
    </row>
    <row r="1008" spans="1:36" ht="15.75" hidden="1" customHeight="1">
      <c r="A1008" s="4">
        <v>0</v>
      </c>
      <c r="B1008" s="4">
        <v>37</v>
      </c>
      <c r="C1008" s="4">
        <v>2</v>
      </c>
      <c r="D1008" s="4">
        <v>0</v>
      </c>
      <c r="E1008" s="4">
        <v>0</v>
      </c>
      <c r="F1008" s="4">
        <v>0</v>
      </c>
      <c r="G1008" s="4">
        <v>0</v>
      </c>
      <c r="H1008" s="4">
        <v>0</v>
      </c>
      <c r="I1008" s="4">
        <v>159</v>
      </c>
      <c r="J1008" s="4">
        <v>112</v>
      </c>
      <c r="K1008" s="4">
        <v>69</v>
      </c>
      <c r="L1008" s="4">
        <v>26.98</v>
      </c>
      <c r="M1008" s="4">
        <v>86</v>
      </c>
      <c r="N1008" s="3" t="s">
        <v>56</v>
      </c>
      <c r="O1008" s="4">
        <v>0</v>
      </c>
      <c r="P1008" s="4"/>
      <c r="Q1008" s="4"/>
      <c r="R1008" s="4"/>
      <c r="S1008" s="4"/>
      <c r="T1008" s="4"/>
      <c r="U1008" s="4"/>
      <c r="V1008" s="4"/>
      <c r="W1008" s="4"/>
      <c r="X1008" s="4"/>
      <c r="Y1008" s="4"/>
      <c r="Z1008" s="4"/>
      <c r="AA1008" s="4"/>
      <c r="AB1008" s="4"/>
      <c r="AC1008" s="4"/>
      <c r="AD1008" s="4"/>
      <c r="AE1008" s="4"/>
      <c r="AF1008" s="4"/>
      <c r="AG1008" s="4"/>
      <c r="AH1008" s="4"/>
      <c r="AI1008" s="4"/>
      <c r="AJ1008" s="4"/>
    </row>
    <row r="1009" spans="1:36" ht="15.75" customHeight="1">
      <c r="A1009" s="4">
        <v>0</v>
      </c>
      <c r="B1009" s="4">
        <v>41</v>
      </c>
      <c r="C1009" s="4">
        <v>2</v>
      </c>
      <c r="D1009" s="4">
        <v>0</v>
      </c>
      <c r="E1009" s="4">
        <v>0</v>
      </c>
      <c r="F1009" s="4">
        <v>0</v>
      </c>
      <c r="G1009" s="4">
        <v>0</v>
      </c>
      <c r="H1009" s="4">
        <v>0</v>
      </c>
      <c r="I1009" s="4">
        <v>168</v>
      </c>
      <c r="J1009" s="4">
        <v>102</v>
      </c>
      <c r="K1009" s="4">
        <v>64</v>
      </c>
      <c r="L1009" s="4">
        <v>23.64</v>
      </c>
      <c r="M1009" s="4">
        <v>60</v>
      </c>
      <c r="N1009" s="4">
        <v>75</v>
      </c>
      <c r="O1009" s="4">
        <v>0</v>
      </c>
      <c r="P1009" s="5">
        <f>$AI$9+SUMPRODUCT($A1009*$AI$10+$B1009*$AI$11+$C1009*$AI$12+$D1009*$AI$13+$E1009*$AI$14+$F1009*$AI$15+$G1009*$AI$16+$H1009*$AI$17+$I1009*$AI$18+$J1009*$AI$19+$K1009*$AI$20+$L1009*$AI$21+$M1009*$AI$22+$N1009*$AI$24)</f>
        <v>-3.6238622504000011</v>
      </c>
      <c r="Q1009" s="4">
        <f t="shared" ref="Q1009:Q1010" si="364">EXP($P1009)</f>
        <v>2.6679434591017369E-2</v>
      </c>
      <c r="R1009" s="4">
        <f t="shared" ref="R1009:R1010" si="365">Q1009/1+Q1009</f>
        <v>5.3358869182034738E-2</v>
      </c>
      <c r="S1009" s="4">
        <f t="shared" ref="S1009:S1010" si="366">IF(O1009=1,R1009,1-R1009)</f>
        <v>0.9466411308179653</v>
      </c>
      <c r="T1009" s="4">
        <f t="shared" ref="T1009:T1010" si="367">LOG($S1009)</f>
        <v>-2.3814629701947646E-2</v>
      </c>
      <c r="U1009" s="4">
        <f>IF($R1009&gt;$X$15,1,0)</f>
        <v>0</v>
      </c>
      <c r="V1009" s="4"/>
      <c r="W1009" s="4"/>
      <c r="X1009" s="4"/>
      <c r="Y1009" s="4"/>
      <c r="Z1009" s="4"/>
      <c r="AA1009" s="4"/>
      <c r="AB1009" s="4"/>
      <c r="AC1009" s="4"/>
      <c r="AD1009" s="4"/>
      <c r="AE1009" s="4"/>
      <c r="AF1009" s="4"/>
      <c r="AG1009" s="4"/>
      <c r="AH1009" s="4"/>
      <c r="AI1009" s="4"/>
      <c r="AJ1009" s="4"/>
    </row>
    <row r="1010" spans="1:36" ht="15.75" customHeight="1">
      <c r="A1010" s="4">
        <v>1</v>
      </c>
      <c r="B1010" s="4">
        <v>46</v>
      </c>
      <c r="C1010" s="4">
        <v>3</v>
      </c>
      <c r="D1010" s="4">
        <v>0</v>
      </c>
      <c r="E1010" s="4">
        <v>0</v>
      </c>
      <c r="F1010" s="4">
        <v>0</v>
      </c>
      <c r="G1010" s="4">
        <v>0</v>
      </c>
      <c r="H1010" s="4">
        <v>0</v>
      </c>
      <c r="I1010" s="4">
        <v>216</v>
      </c>
      <c r="J1010" s="4">
        <v>124</v>
      </c>
      <c r="K1010" s="4">
        <v>85</v>
      </c>
      <c r="L1010" s="4">
        <v>29.91</v>
      </c>
      <c r="M1010" s="4">
        <v>100</v>
      </c>
      <c r="N1010" s="4">
        <v>103</v>
      </c>
      <c r="O1010" s="4">
        <v>0</v>
      </c>
      <c r="P1010" s="5">
        <f>$AI$9+SUMPRODUCT($A1010*$AI$10+$B1010*$AI$11+$C1010*$AI$12+$D1010*$AI$13+$E1010*$AI$14+$F1010*$AI$15+$G1010*$AI$16+$H1010*$AI$17+$I1010*$AI$18+$J1010*$AI$19+$K1010*$AI$20+$L1010*$AI$21+$M1010*$AI$22+$N1010*$AI$24)</f>
        <v>-2.3186224901000019</v>
      </c>
      <c r="Q1010" s="4">
        <f t="shared" si="364"/>
        <v>9.8409051722978647E-2</v>
      </c>
      <c r="R1010" s="4">
        <f t="shared" si="365"/>
        <v>0.19681810344595729</v>
      </c>
      <c r="S1010" s="4">
        <f t="shared" si="366"/>
        <v>0.80318189655404271</v>
      </c>
      <c r="T1010" s="4">
        <f t="shared" si="367"/>
        <v>-9.5186088938209235E-2</v>
      </c>
      <c r="U1010" s="4">
        <f>IF($R1010&gt;$X$15,1,0)</f>
        <v>0</v>
      </c>
      <c r="V1010" s="4"/>
      <c r="W1010" s="4"/>
      <c r="X1010" s="4"/>
      <c r="Y1010" s="4"/>
      <c r="Z1010" s="4"/>
      <c r="AA1010" s="4"/>
      <c r="AB1010" s="4"/>
      <c r="AC1010" s="4"/>
      <c r="AD1010" s="4"/>
      <c r="AE1010" s="4"/>
      <c r="AF1010" s="4"/>
      <c r="AG1010" s="4"/>
      <c r="AH1010" s="4"/>
      <c r="AI1010" s="4"/>
      <c r="AJ1010" s="4"/>
    </row>
    <row r="1011" spans="1:36" ht="15.75" hidden="1" customHeight="1">
      <c r="A1011" s="4">
        <v>1</v>
      </c>
      <c r="B1011" s="4">
        <v>60</v>
      </c>
      <c r="C1011" s="4">
        <v>1</v>
      </c>
      <c r="D1011" s="4">
        <v>0</v>
      </c>
      <c r="E1011" s="4">
        <v>0</v>
      </c>
      <c r="F1011" s="3" t="s">
        <v>56</v>
      </c>
      <c r="G1011" s="4">
        <v>0</v>
      </c>
      <c r="H1011" s="4">
        <v>1</v>
      </c>
      <c r="I1011" s="4">
        <v>191</v>
      </c>
      <c r="J1011" s="4">
        <v>167</v>
      </c>
      <c r="K1011" s="4">
        <v>105</v>
      </c>
      <c r="L1011" s="4">
        <v>23.01</v>
      </c>
      <c r="M1011" s="4">
        <v>80</v>
      </c>
      <c r="N1011" s="4">
        <v>85</v>
      </c>
      <c r="O1011" s="4">
        <v>0</v>
      </c>
      <c r="P1011" s="4"/>
      <c r="Q1011" s="4"/>
      <c r="R1011" s="4"/>
      <c r="S1011" s="4"/>
      <c r="T1011" s="4"/>
      <c r="U1011" s="4"/>
      <c r="V1011" s="4"/>
      <c r="W1011" s="4"/>
      <c r="X1011" s="4"/>
      <c r="Y1011" s="4"/>
      <c r="Z1011" s="4"/>
      <c r="AA1011" s="4"/>
      <c r="AB1011" s="4"/>
      <c r="AC1011" s="4"/>
      <c r="AD1011" s="4"/>
      <c r="AE1011" s="4"/>
      <c r="AF1011" s="4"/>
      <c r="AG1011" s="4"/>
      <c r="AH1011" s="4"/>
      <c r="AI1011" s="4"/>
      <c r="AJ1011" s="4"/>
    </row>
    <row r="1012" spans="1:36" ht="15.75" customHeight="1">
      <c r="A1012" s="4">
        <v>0</v>
      </c>
      <c r="B1012" s="4">
        <v>64</v>
      </c>
      <c r="C1012" s="4">
        <v>1</v>
      </c>
      <c r="D1012" s="4">
        <v>0</v>
      </c>
      <c r="E1012" s="4">
        <v>0</v>
      </c>
      <c r="F1012" s="4">
        <v>0</v>
      </c>
      <c r="G1012" s="4">
        <v>0</v>
      </c>
      <c r="H1012" s="4">
        <v>1</v>
      </c>
      <c r="I1012" s="4">
        <v>263</v>
      </c>
      <c r="J1012" s="4">
        <v>206</v>
      </c>
      <c r="K1012" s="4">
        <v>104</v>
      </c>
      <c r="L1012" s="4">
        <v>26.15</v>
      </c>
      <c r="M1012" s="4">
        <v>70</v>
      </c>
      <c r="N1012" s="4">
        <v>91</v>
      </c>
      <c r="O1012" s="4">
        <v>0</v>
      </c>
      <c r="P1012" s="5">
        <f>$AI$9+SUMPRODUCT($A1012*$AI$10+$B1012*$AI$11+$C1012*$AI$12+$D1012*$AI$13+$E1012*$AI$14+$F1012*$AI$15+$G1012*$AI$16+$H1012*$AI$17+$I1012*$AI$18+$J1012*$AI$19+$K1012*$AI$20+$L1012*$AI$21+$M1012*$AI$22+$N1012*$AI$24)</f>
        <v>-0.12355942649999996</v>
      </c>
      <c r="Q1012" s="4">
        <f t="shared" ref="Q1012:Q1027" si="368">EXP($P1012)</f>
        <v>0.88376912037789612</v>
      </c>
      <c r="R1012" s="4">
        <f t="shared" ref="R1012:R1027" si="369">Q1012/1+Q1012</f>
        <v>1.7675382407557922</v>
      </c>
      <c r="S1012" s="4">
        <f t="shared" ref="S1012:S1027" si="370">IF(O1012=1,R1012,1-R1012)</f>
        <v>-0.76753824075579224</v>
      </c>
      <c r="T1012" s="4" t="e">
        <f t="shared" ref="T1012:T1027" si="371">LOG($S1012)</f>
        <v>#NUM!</v>
      </c>
      <c r="U1012" s="4">
        <f>IF($R1012&gt;$X$15,1,0)</f>
        <v>1</v>
      </c>
      <c r="V1012" s="4"/>
      <c r="W1012" s="4"/>
      <c r="X1012" s="4"/>
      <c r="Y1012" s="4"/>
      <c r="Z1012" s="4"/>
      <c r="AA1012" s="4"/>
      <c r="AB1012" s="4"/>
      <c r="AC1012" s="4"/>
      <c r="AD1012" s="4"/>
      <c r="AE1012" s="4"/>
      <c r="AF1012" s="4"/>
      <c r="AG1012" s="4"/>
      <c r="AH1012" s="4"/>
      <c r="AI1012" s="4"/>
      <c r="AJ1012" s="4"/>
    </row>
    <row r="1013" spans="1:36" ht="15.75" customHeight="1">
      <c r="A1013" s="4">
        <v>0</v>
      </c>
      <c r="B1013" s="4">
        <v>43</v>
      </c>
      <c r="C1013" s="4">
        <v>1</v>
      </c>
      <c r="D1013" s="4">
        <v>0</v>
      </c>
      <c r="E1013" s="4">
        <v>0</v>
      </c>
      <c r="F1013" s="4">
        <v>0</v>
      </c>
      <c r="G1013" s="4">
        <v>0</v>
      </c>
      <c r="H1013" s="4">
        <v>0</v>
      </c>
      <c r="I1013" s="4">
        <v>175</v>
      </c>
      <c r="J1013" s="4">
        <v>117</v>
      </c>
      <c r="K1013" s="4">
        <v>67</v>
      </c>
      <c r="L1013" s="4">
        <v>22.36</v>
      </c>
      <c r="M1013" s="4">
        <v>58</v>
      </c>
      <c r="N1013" s="4">
        <v>70</v>
      </c>
      <c r="O1013" s="4">
        <v>0</v>
      </c>
      <c r="P1013" s="5">
        <f>$AI$9+SUMPRODUCT($A1013*$AI$10+$B1013*$AI$11+$C1013*$AI$12+$D1013*$AI$13+$E1013*$AI$14+$F1013*$AI$15+$G1013*$AI$16+$H1013*$AI$17+$I1013*$AI$18+$J1013*$AI$19+$K1013*$AI$20+$L1013*$AI$21+$M1013*$AI$22+$N1013*$AI$24)</f>
        <v>-3.2531102296000025</v>
      </c>
      <c r="Q1013" s="4">
        <f t="shared" si="368"/>
        <v>3.8653798490221415E-2</v>
      </c>
      <c r="R1013" s="4">
        <f t="shared" si="369"/>
        <v>7.730759698044283E-2</v>
      </c>
      <c r="S1013" s="4">
        <f t="shared" si="370"/>
        <v>0.92269240301955713</v>
      </c>
      <c r="T1013" s="4">
        <f t="shared" si="371"/>
        <v>-3.4943055134187717E-2</v>
      </c>
      <c r="U1013" s="4">
        <f>IF($R1013&gt;$X$15,1,0)</f>
        <v>0</v>
      </c>
      <c r="V1013" s="4"/>
      <c r="W1013" s="4"/>
      <c r="X1013" s="4"/>
      <c r="Y1013" s="4"/>
      <c r="Z1013" s="4"/>
      <c r="AA1013" s="4"/>
      <c r="AB1013" s="4"/>
      <c r="AC1013" s="4"/>
      <c r="AD1013" s="4"/>
      <c r="AE1013" s="4"/>
      <c r="AF1013" s="4"/>
      <c r="AG1013" s="4"/>
      <c r="AH1013" s="4"/>
      <c r="AI1013" s="4"/>
      <c r="AJ1013" s="4"/>
    </row>
    <row r="1014" spans="1:36" ht="15.75" customHeight="1">
      <c r="A1014" s="4">
        <v>1</v>
      </c>
      <c r="B1014" s="4">
        <v>50</v>
      </c>
      <c r="C1014" s="4">
        <v>1</v>
      </c>
      <c r="D1014" s="4">
        <v>0</v>
      </c>
      <c r="E1014" s="4">
        <v>0</v>
      </c>
      <c r="F1014" s="4">
        <v>0</v>
      </c>
      <c r="G1014" s="4">
        <v>0</v>
      </c>
      <c r="H1014" s="4">
        <v>0</v>
      </c>
      <c r="I1014" s="4">
        <v>240</v>
      </c>
      <c r="J1014" s="4">
        <v>145</v>
      </c>
      <c r="K1014" s="4">
        <v>94</v>
      </c>
      <c r="L1014" s="4">
        <v>28.86</v>
      </c>
      <c r="M1014" s="4">
        <v>60</v>
      </c>
      <c r="N1014" s="4">
        <v>68</v>
      </c>
      <c r="O1014" s="4">
        <v>0</v>
      </c>
      <c r="P1014" s="5">
        <f>$AI$9+SUMPRODUCT($A1014*$AI$10+$B1014*$AI$11+$C1014*$AI$12+$D1014*$AI$13+$E1014*$AI$14+$F1014*$AI$15+$G1014*$AI$16+$H1014*$AI$17+$I1014*$AI$18+$J1014*$AI$19+$K1014*$AI$20+$L1014*$AI$21+$M1014*$AI$22+$N1014*$AI$24)</f>
        <v>-1.7604928346000008</v>
      </c>
      <c r="Q1014" s="4">
        <f t="shared" si="368"/>
        <v>0.17196009505161364</v>
      </c>
      <c r="R1014" s="4">
        <f t="shared" si="369"/>
        <v>0.34392019010322727</v>
      </c>
      <c r="S1014" s="4">
        <f t="shared" si="370"/>
        <v>0.65607980989677273</v>
      </c>
      <c r="T1014" s="4">
        <f t="shared" si="371"/>
        <v>-0.18304332695134062</v>
      </c>
      <c r="U1014" s="4">
        <f>IF($R1014&gt;$X$15,1,0)</f>
        <v>0</v>
      </c>
      <c r="V1014" s="4"/>
      <c r="W1014" s="4"/>
      <c r="X1014" s="4"/>
      <c r="Y1014" s="4"/>
      <c r="Z1014" s="4"/>
      <c r="AA1014" s="4"/>
      <c r="AB1014" s="4"/>
      <c r="AC1014" s="4"/>
      <c r="AD1014" s="4"/>
      <c r="AE1014" s="4"/>
      <c r="AF1014" s="4"/>
      <c r="AG1014" s="4"/>
      <c r="AH1014" s="4"/>
      <c r="AI1014" s="4"/>
      <c r="AJ1014" s="4"/>
    </row>
    <row r="1015" spans="1:36" ht="15.75" customHeight="1">
      <c r="A1015" s="4">
        <v>0</v>
      </c>
      <c r="B1015" s="4">
        <v>38</v>
      </c>
      <c r="C1015" s="4">
        <v>4</v>
      </c>
      <c r="D1015" s="4">
        <v>0</v>
      </c>
      <c r="E1015" s="4">
        <v>0</v>
      </c>
      <c r="F1015" s="4">
        <v>0</v>
      </c>
      <c r="G1015" s="4">
        <v>0</v>
      </c>
      <c r="H1015" s="4">
        <v>0</v>
      </c>
      <c r="I1015" s="4">
        <v>220</v>
      </c>
      <c r="J1015" s="4">
        <v>107</v>
      </c>
      <c r="K1015" s="4">
        <v>73.5</v>
      </c>
      <c r="L1015" s="4">
        <v>23.09</v>
      </c>
      <c r="M1015" s="4">
        <v>61</v>
      </c>
      <c r="N1015" s="4">
        <v>80</v>
      </c>
      <c r="O1015" s="4">
        <v>0</v>
      </c>
      <c r="P1015" s="5">
        <f>$AI$9+SUMPRODUCT($A1015*$AI$10+$B1015*$AI$11+$C1015*$AI$12+$D1015*$AI$13+$E1015*$AI$14+$F1015*$AI$15+$G1015*$AI$16+$H1015*$AI$17+$I1015*$AI$18+$J1015*$AI$19+$K1015*$AI$20+$L1015*$AI$21+$M1015*$AI$22+$N1015*$AI$24)</f>
        <v>-3.7212804699000008</v>
      </c>
      <c r="Q1015" s="4">
        <f t="shared" si="368"/>
        <v>2.4202956837875305E-2</v>
      </c>
      <c r="R1015" s="4">
        <f t="shared" si="369"/>
        <v>4.840591367575061E-2</v>
      </c>
      <c r="S1015" s="4">
        <f t="shared" si="370"/>
        <v>0.95159408632424936</v>
      </c>
      <c r="T1015" s="4">
        <f t="shared" si="371"/>
        <v>-2.1548265546842117E-2</v>
      </c>
      <c r="U1015" s="4">
        <f>IF($R1015&gt;$X$15,1,0)</f>
        <v>0</v>
      </c>
      <c r="V1015" s="4"/>
      <c r="W1015" s="4"/>
      <c r="X1015" s="4"/>
      <c r="Y1015" s="4"/>
      <c r="Z1015" s="4"/>
      <c r="AA1015" s="4"/>
      <c r="AB1015" s="4"/>
      <c r="AC1015" s="4"/>
      <c r="AD1015" s="4"/>
      <c r="AE1015" s="4"/>
      <c r="AF1015" s="4"/>
      <c r="AG1015" s="4"/>
      <c r="AH1015" s="4"/>
      <c r="AI1015" s="4"/>
      <c r="AJ1015" s="4"/>
    </row>
    <row r="1016" spans="1:36" ht="15.75" customHeight="1">
      <c r="A1016" s="4">
        <v>0</v>
      </c>
      <c r="B1016" s="4">
        <v>56</v>
      </c>
      <c r="C1016" s="4">
        <v>3</v>
      </c>
      <c r="D1016" s="4">
        <v>0</v>
      </c>
      <c r="E1016" s="4">
        <v>0</v>
      </c>
      <c r="F1016" s="4">
        <v>0</v>
      </c>
      <c r="G1016" s="4">
        <v>0</v>
      </c>
      <c r="H1016" s="4">
        <v>0</v>
      </c>
      <c r="I1016" s="4">
        <v>310</v>
      </c>
      <c r="J1016" s="4">
        <v>142</v>
      </c>
      <c r="K1016" s="4">
        <v>94</v>
      </c>
      <c r="L1016" s="4">
        <v>31.1</v>
      </c>
      <c r="M1016" s="4">
        <v>83</v>
      </c>
      <c r="N1016" s="4">
        <v>65</v>
      </c>
      <c r="O1016" s="4">
        <v>0</v>
      </c>
      <c r="P1016" s="5">
        <f>$AI$9+SUMPRODUCT($A1016*$AI$10+$B1016*$AI$11+$C1016*$AI$12+$D1016*$AI$13+$E1016*$AI$14+$F1016*$AI$15+$G1016*$AI$16+$H1016*$AI$17+$I1016*$AI$18+$J1016*$AI$19+$K1016*$AI$20+$L1016*$AI$21+$M1016*$AI$22+$N1016*$AI$24)</f>
        <v>-1.9952917710000007</v>
      </c>
      <c r="Q1016" s="4">
        <f t="shared" si="368"/>
        <v>0.13597397511583884</v>
      </c>
      <c r="R1016" s="4">
        <f t="shared" si="369"/>
        <v>0.27194795023167767</v>
      </c>
      <c r="S1016" s="4">
        <f t="shared" si="370"/>
        <v>0.72805204976832227</v>
      </c>
      <c r="T1016" s="4">
        <f t="shared" si="371"/>
        <v>-0.13783757107279562</v>
      </c>
      <c r="U1016" s="4">
        <f>IF($R1016&gt;$X$15,1,0)</f>
        <v>0</v>
      </c>
      <c r="V1016" s="4"/>
      <c r="W1016" s="4"/>
      <c r="X1016" s="4"/>
      <c r="Y1016" s="4"/>
      <c r="Z1016" s="4"/>
      <c r="AA1016" s="4"/>
      <c r="AB1016" s="4"/>
      <c r="AC1016" s="4"/>
      <c r="AD1016" s="4"/>
      <c r="AE1016" s="4"/>
      <c r="AF1016" s="4"/>
      <c r="AG1016" s="4"/>
      <c r="AH1016" s="4"/>
      <c r="AI1016" s="4"/>
      <c r="AJ1016" s="4"/>
    </row>
    <row r="1017" spans="1:36" ht="15.75" customHeight="1">
      <c r="A1017" s="4">
        <v>1</v>
      </c>
      <c r="B1017" s="4">
        <v>53</v>
      </c>
      <c r="C1017" s="4">
        <v>1</v>
      </c>
      <c r="D1017" s="4">
        <v>1</v>
      </c>
      <c r="E1017" s="4">
        <v>20</v>
      </c>
      <c r="F1017" s="4">
        <v>0</v>
      </c>
      <c r="G1017" s="4">
        <v>0</v>
      </c>
      <c r="H1017" s="4">
        <v>1</v>
      </c>
      <c r="I1017" s="4">
        <v>186</v>
      </c>
      <c r="J1017" s="4">
        <v>167</v>
      </c>
      <c r="K1017" s="4">
        <v>96.5</v>
      </c>
      <c r="L1017" s="4">
        <v>25.09</v>
      </c>
      <c r="M1017" s="4">
        <v>112</v>
      </c>
      <c r="N1017" s="4">
        <v>113</v>
      </c>
      <c r="O1017" s="4">
        <v>0</v>
      </c>
      <c r="P1017" s="5">
        <f>$AI$9+SUMPRODUCT($A1017*$AI$10+$B1017*$AI$11+$C1017*$AI$12+$D1017*$AI$13+$E1017*$AI$14+$F1017*$AI$15+$G1017*$AI$16+$H1017*$AI$17+$I1017*$AI$18+$J1017*$AI$19+$K1017*$AI$20+$L1017*$AI$21+$M1017*$AI$22+$N1017*$AI$24)</f>
        <v>-0.56856241990000012</v>
      </c>
      <c r="Q1017" s="4">
        <f t="shared" si="368"/>
        <v>0.56633901146415011</v>
      </c>
      <c r="R1017" s="4">
        <f t="shared" si="369"/>
        <v>1.1326780229283002</v>
      </c>
      <c r="S1017" s="4">
        <f t="shared" si="370"/>
        <v>-0.13267802292830022</v>
      </c>
      <c r="T1017" s="4" t="e">
        <f t="shared" si="371"/>
        <v>#NUM!</v>
      </c>
      <c r="U1017" s="4">
        <f>IF($R1017&gt;$X$15,1,0)</f>
        <v>1</v>
      </c>
      <c r="V1017" s="4"/>
      <c r="W1017" s="4"/>
      <c r="X1017" s="4"/>
      <c r="Y1017" s="4"/>
      <c r="Z1017" s="4"/>
      <c r="AA1017" s="4"/>
      <c r="AB1017" s="4"/>
      <c r="AC1017" s="4"/>
      <c r="AD1017" s="4"/>
      <c r="AE1017" s="4"/>
      <c r="AF1017" s="4"/>
      <c r="AG1017" s="4"/>
      <c r="AH1017" s="4"/>
      <c r="AI1017" s="4"/>
      <c r="AJ1017" s="4"/>
    </row>
    <row r="1018" spans="1:36" ht="15.75" customHeight="1">
      <c r="A1018" s="4">
        <v>0</v>
      </c>
      <c r="B1018" s="4">
        <v>51</v>
      </c>
      <c r="C1018" s="4">
        <v>2</v>
      </c>
      <c r="D1018" s="4">
        <v>1</v>
      </c>
      <c r="E1018" s="4">
        <v>1</v>
      </c>
      <c r="F1018" s="4">
        <v>0</v>
      </c>
      <c r="G1018" s="4">
        <v>0</v>
      </c>
      <c r="H1018" s="4">
        <v>0</v>
      </c>
      <c r="I1018" s="4">
        <v>220</v>
      </c>
      <c r="J1018" s="4">
        <v>142</v>
      </c>
      <c r="K1018" s="4">
        <v>82.5</v>
      </c>
      <c r="L1018" s="4">
        <v>21.02</v>
      </c>
      <c r="M1018" s="4">
        <v>56</v>
      </c>
      <c r="N1018" s="4">
        <v>78</v>
      </c>
      <c r="O1018" s="4">
        <v>0</v>
      </c>
      <c r="P1018" s="5">
        <f>$AI$9+SUMPRODUCT($A1018*$AI$10+$B1018*$AI$11+$C1018*$AI$12+$D1018*$AI$13+$E1018*$AI$14+$F1018*$AI$15+$G1018*$AI$16+$H1018*$AI$17+$I1018*$AI$18+$J1018*$AI$19+$K1018*$AI$20+$L1018*$AI$21+$M1018*$AI$22+$N1018*$AI$24)</f>
        <v>-2.222852092200001</v>
      </c>
      <c r="Q1018" s="4">
        <f t="shared" si="368"/>
        <v>0.10829978694976275</v>
      </c>
      <c r="R1018" s="4">
        <f t="shared" si="369"/>
        <v>0.2165995738995255</v>
      </c>
      <c r="S1018" s="4">
        <f t="shared" si="370"/>
        <v>0.78340042610047456</v>
      </c>
      <c r="T1018" s="4">
        <f t="shared" si="371"/>
        <v>-0.10601619657034018</v>
      </c>
      <c r="U1018" s="4">
        <f>IF($R1018&gt;$X$15,1,0)</f>
        <v>0</v>
      </c>
      <c r="V1018" s="4"/>
      <c r="W1018" s="4"/>
      <c r="X1018" s="4"/>
      <c r="Y1018" s="4"/>
      <c r="Z1018" s="4"/>
      <c r="AA1018" s="4"/>
      <c r="AB1018" s="4"/>
      <c r="AC1018" s="4"/>
      <c r="AD1018" s="4"/>
      <c r="AE1018" s="4"/>
      <c r="AF1018" s="4"/>
      <c r="AG1018" s="4"/>
      <c r="AH1018" s="4"/>
      <c r="AI1018" s="4"/>
      <c r="AJ1018" s="4"/>
    </row>
    <row r="1019" spans="1:36" ht="15.75" customHeight="1">
      <c r="A1019" s="4">
        <v>1</v>
      </c>
      <c r="B1019" s="4">
        <v>42</v>
      </c>
      <c r="C1019" s="4">
        <v>1</v>
      </c>
      <c r="D1019" s="4">
        <v>1</v>
      </c>
      <c r="E1019" s="4">
        <v>30</v>
      </c>
      <c r="F1019" s="4">
        <v>0</v>
      </c>
      <c r="G1019" s="4">
        <v>0</v>
      </c>
      <c r="H1019" s="4">
        <v>0</v>
      </c>
      <c r="I1019" s="4">
        <v>232</v>
      </c>
      <c r="J1019" s="4">
        <v>111.5</v>
      </c>
      <c r="K1019" s="4">
        <v>70</v>
      </c>
      <c r="L1019" s="4">
        <v>28.3</v>
      </c>
      <c r="M1019" s="4">
        <v>90</v>
      </c>
      <c r="N1019" s="4">
        <v>80</v>
      </c>
      <c r="O1019" s="4">
        <v>0</v>
      </c>
      <c r="P1019" s="5">
        <f>$AI$9+SUMPRODUCT($A1019*$AI$10+$B1019*$AI$11+$C1019*$AI$12+$D1019*$AI$13+$E1019*$AI$14+$F1019*$AI$15+$G1019*$AI$16+$H1019*$AI$17+$I1019*$AI$18+$J1019*$AI$19+$K1019*$AI$20+$L1019*$AI$21+$M1019*$AI$22+$N1019*$AI$24)</f>
        <v>-2.1083505929999991</v>
      </c>
      <c r="Q1019" s="4">
        <f t="shared" si="368"/>
        <v>0.12143810219116952</v>
      </c>
      <c r="R1019" s="4">
        <f t="shared" si="369"/>
        <v>0.24287620438233903</v>
      </c>
      <c r="S1019" s="4">
        <f t="shared" si="370"/>
        <v>0.75712379561766097</v>
      </c>
      <c r="T1019" s="4">
        <f t="shared" si="371"/>
        <v>-0.12083310417496178</v>
      </c>
      <c r="U1019" s="4">
        <f>IF($R1019&gt;$X$15,1,0)</f>
        <v>0</v>
      </c>
      <c r="V1019" s="4"/>
      <c r="W1019" s="4"/>
      <c r="X1019" s="4"/>
      <c r="Y1019" s="4"/>
      <c r="Z1019" s="4"/>
      <c r="AA1019" s="4"/>
      <c r="AB1019" s="4"/>
      <c r="AC1019" s="4"/>
      <c r="AD1019" s="4"/>
      <c r="AE1019" s="4"/>
      <c r="AF1019" s="4"/>
      <c r="AG1019" s="4"/>
      <c r="AH1019" s="4"/>
      <c r="AI1019" s="4"/>
      <c r="AJ1019" s="4"/>
    </row>
    <row r="1020" spans="1:36" ht="15.75" customHeight="1">
      <c r="A1020" s="4">
        <v>1</v>
      </c>
      <c r="B1020" s="4">
        <v>58</v>
      </c>
      <c r="C1020" s="4">
        <v>1</v>
      </c>
      <c r="D1020" s="4">
        <v>1</v>
      </c>
      <c r="E1020" s="4">
        <v>1</v>
      </c>
      <c r="F1020" s="4">
        <v>0</v>
      </c>
      <c r="G1020" s="4">
        <v>0</v>
      </c>
      <c r="H1020" s="4">
        <v>0</v>
      </c>
      <c r="I1020" s="4">
        <v>240</v>
      </c>
      <c r="J1020" s="4">
        <v>148</v>
      </c>
      <c r="K1020" s="4">
        <v>81</v>
      </c>
      <c r="L1020" s="4">
        <v>25.67</v>
      </c>
      <c r="M1020" s="4">
        <v>90</v>
      </c>
      <c r="N1020" s="4">
        <v>78</v>
      </c>
      <c r="O1020" s="4">
        <v>0</v>
      </c>
      <c r="P1020" s="5">
        <f>$AI$9+SUMPRODUCT($A1020*$AI$10+$B1020*$AI$11+$C1020*$AI$12+$D1020*$AI$13+$E1020*$AI$14+$F1020*$AI$15+$G1020*$AI$16+$H1020*$AI$17+$I1020*$AI$18+$J1020*$AI$19+$K1020*$AI$20+$L1020*$AI$21+$M1020*$AI$22+$N1020*$AI$24)</f>
        <v>-1.1096802537000015</v>
      </c>
      <c r="Q1020" s="4">
        <f t="shared" si="368"/>
        <v>0.32966435318209442</v>
      </c>
      <c r="R1020" s="4">
        <f t="shared" si="369"/>
        <v>0.65932870636418883</v>
      </c>
      <c r="S1020" s="4">
        <f t="shared" si="370"/>
        <v>0.34067129363581117</v>
      </c>
      <c r="T1020" s="4">
        <f t="shared" si="371"/>
        <v>-0.46766446032941922</v>
      </c>
      <c r="U1020" s="4">
        <f>IF($R1020&gt;$X$15,1,0)</f>
        <v>1</v>
      </c>
      <c r="V1020" s="4"/>
      <c r="W1020" s="4"/>
      <c r="X1020" s="4"/>
      <c r="Y1020" s="4"/>
      <c r="Z1020" s="4"/>
      <c r="AA1020" s="4"/>
      <c r="AB1020" s="4"/>
      <c r="AC1020" s="4"/>
      <c r="AD1020" s="4"/>
      <c r="AE1020" s="4"/>
      <c r="AF1020" s="4"/>
      <c r="AG1020" s="4"/>
      <c r="AH1020" s="4"/>
      <c r="AI1020" s="4"/>
      <c r="AJ1020" s="4"/>
    </row>
    <row r="1021" spans="1:36" ht="15.75" customHeight="1">
      <c r="A1021" s="4">
        <v>0</v>
      </c>
      <c r="B1021" s="4">
        <v>54</v>
      </c>
      <c r="C1021" s="4">
        <v>2</v>
      </c>
      <c r="D1021" s="4">
        <v>1</v>
      </c>
      <c r="E1021" s="4">
        <v>20</v>
      </c>
      <c r="F1021" s="4">
        <v>0</v>
      </c>
      <c r="G1021" s="4">
        <v>0</v>
      </c>
      <c r="H1021" s="4">
        <v>0</v>
      </c>
      <c r="I1021" s="4">
        <v>187</v>
      </c>
      <c r="J1021" s="4">
        <v>133</v>
      </c>
      <c r="K1021" s="4">
        <v>88</v>
      </c>
      <c r="L1021" s="4">
        <v>31.82</v>
      </c>
      <c r="M1021" s="4">
        <v>75</v>
      </c>
      <c r="N1021" s="4">
        <v>77</v>
      </c>
      <c r="O1021" s="4">
        <v>0</v>
      </c>
      <c r="P1021" s="5">
        <f>$AI$9+SUMPRODUCT($A1021*$AI$10+$B1021*$AI$11+$C1021*$AI$12+$D1021*$AI$13+$E1021*$AI$14+$F1021*$AI$15+$G1021*$AI$16+$H1021*$AI$17+$I1021*$AI$18+$J1021*$AI$19+$K1021*$AI$20+$L1021*$AI$21+$M1021*$AI$22+$N1021*$AI$24)</f>
        <v>-1.9267587802000001</v>
      </c>
      <c r="Q1021" s="4">
        <f t="shared" si="368"/>
        <v>0.14561941895050282</v>
      </c>
      <c r="R1021" s="4">
        <f t="shared" si="369"/>
        <v>0.29123883790100563</v>
      </c>
      <c r="S1021" s="4">
        <f t="shared" si="370"/>
        <v>0.70876116209899442</v>
      </c>
      <c r="T1021" s="4">
        <f t="shared" si="371"/>
        <v>-0.14950008845201418</v>
      </c>
      <c r="U1021" s="4">
        <f>IF($R1021&gt;$X$15,1,0)</f>
        <v>0</v>
      </c>
      <c r="V1021" s="4"/>
      <c r="W1021" s="4"/>
      <c r="X1021" s="4"/>
      <c r="Y1021" s="4"/>
      <c r="Z1021" s="4"/>
      <c r="AA1021" s="4"/>
      <c r="AB1021" s="4"/>
      <c r="AC1021" s="4"/>
      <c r="AD1021" s="4"/>
      <c r="AE1021" s="4"/>
      <c r="AF1021" s="4"/>
      <c r="AG1021" s="4"/>
      <c r="AH1021" s="4"/>
      <c r="AI1021" s="4"/>
      <c r="AJ1021" s="4"/>
    </row>
    <row r="1022" spans="1:36" ht="15.75" customHeight="1">
      <c r="A1022" s="4">
        <v>1</v>
      </c>
      <c r="B1022" s="4">
        <v>53</v>
      </c>
      <c r="C1022" s="4">
        <v>2</v>
      </c>
      <c r="D1022" s="4">
        <v>0</v>
      </c>
      <c r="E1022" s="4">
        <v>0</v>
      </c>
      <c r="F1022" s="4">
        <v>0</v>
      </c>
      <c r="G1022" s="4">
        <v>0</v>
      </c>
      <c r="H1022" s="4">
        <v>0</v>
      </c>
      <c r="I1022" s="4">
        <v>213</v>
      </c>
      <c r="J1022" s="4">
        <v>100</v>
      </c>
      <c r="K1022" s="4">
        <v>71</v>
      </c>
      <c r="L1022" s="4">
        <v>23.85</v>
      </c>
      <c r="M1022" s="4">
        <v>77</v>
      </c>
      <c r="N1022" s="4">
        <v>75</v>
      </c>
      <c r="O1022" s="4">
        <v>0</v>
      </c>
      <c r="P1022" s="5">
        <f>$AI$9+SUMPRODUCT($A1022*$AI$10+$B1022*$AI$11+$C1022*$AI$12+$D1022*$AI$13+$E1022*$AI$14+$F1022*$AI$15+$G1022*$AI$16+$H1022*$AI$17+$I1022*$AI$18+$J1022*$AI$19+$K1022*$AI$20+$L1022*$AI$21+$M1022*$AI$22+$N1022*$AI$24)</f>
        <v>-2.3157376935000009</v>
      </c>
      <c r="Q1022" s="4">
        <f t="shared" si="368"/>
        <v>9.8693351697435039E-2</v>
      </c>
      <c r="R1022" s="4">
        <f t="shared" si="369"/>
        <v>0.19738670339487008</v>
      </c>
      <c r="S1022" s="4">
        <f t="shared" si="370"/>
        <v>0.80261329660512992</v>
      </c>
      <c r="T1022" s="4">
        <f t="shared" si="371"/>
        <v>-9.5493649742471001E-2</v>
      </c>
      <c r="U1022" s="4">
        <f>IF($R1022&gt;$X$15,1,0)</f>
        <v>0</v>
      </c>
      <c r="V1022" s="4"/>
      <c r="W1022" s="4"/>
      <c r="X1022" s="4"/>
      <c r="Y1022" s="4"/>
      <c r="Z1022" s="4"/>
      <c r="AA1022" s="4"/>
      <c r="AB1022" s="4"/>
      <c r="AC1022" s="4"/>
      <c r="AD1022" s="4"/>
      <c r="AE1022" s="4"/>
      <c r="AF1022" s="4"/>
      <c r="AG1022" s="4"/>
      <c r="AH1022" s="4"/>
      <c r="AI1022" s="4"/>
      <c r="AJ1022" s="4"/>
    </row>
    <row r="1023" spans="1:36" ht="15.75" customHeight="1">
      <c r="A1023" s="4">
        <v>1</v>
      </c>
      <c r="B1023" s="4">
        <v>58</v>
      </c>
      <c r="C1023" s="4">
        <v>4</v>
      </c>
      <c r="D1023" s="4">
        <v>0</v>
      </c>
      <c r="E1023" s="4">
        <v>0</v>
      </c>
      <c r="F1023" s="4">
        <v>0</v>
      </c>
      <c r="G1023" s="4">
        <v>0</v>
      </c>
      <c r="H1023" s="4">
        <v>0</v>
      </c>
      <c r="I1023" s="4">
        <v>210</v>
      </c>
      <c r="J1023" s="4">
        <v>132</v>
      </c>
      <c r="K1023" s="4">
        <v>86</v>
      </c>
      <c r="L1023" s="4">
        <v>28.92</v>
      </c>
      <c r="M1023" s="4">
        <v>94</v>
      </c>
      <c r="N1023" s="4">
        <v>74</v>
      </c>
      <c r="O1023" s="4">
        <v>0</v>
      </c>
      <c r="P1023" s="5">
        <f>$AI$9+SUMPRODUCT($A1023*$AI$10+$B1023*$AI$11+$C1023*$AI$12+$D1023*$AI$13+$E1023*$AI$14+$F1023*$AI$15+$G1023*$AI$16+$H1023*$AI$17+$I1023*$AI$18+$J1023*$AI$19+$K1023*$AI$20+$L1023*$AI$21+$M1023*$AI$22+$N1023*$AI$24)</f>
        <v>-1.6984683412000017</v>
      </c>
      <c r="Q1023" s="4">
        <f t="shared" si="368"/>
        <v>0.18296354727523717</v>
      </c>
      <c r="R1023" s="4">
        <f t="shared" si="369"/>
        <v>0.36592709455047434</v>
      </c>
      <c r="S1023" s="4">
        <f t="shared" si="370"/>
        <v>0.63407290544952566</v>
      </c>
      <c r="T1023" s="4">
        <f t="shared" si="371"/>
        <v>-0.19786080424114921</v>
      </c>
      <c r="U1023" s="4">
        <f>IF($R1023&gt;$X$15,1,0)</f>
        <v>0</v>
      </c>
      <c r="V1023" s="4"/>
      <c r="W1023" s="4"/>
      <c r="X1023" s="4"/>
      <c r="Y1023" s="4"/>
      <c r="Z1023" s="4"/>
      <c r="AA1023" s="4"/>
      <c r="AB1023" s="4"/>
      <c r="AC1023" s="4"/>
      <c r="AD1023" s="4"/>
      <c r="AE1023" s="4"/>
      <c r="AF1023" s="4"/>
      <c r="AG1023" s="4"/>
      <c r="AH1023" s="4"/>
      <c r="AI1023" s="4"/>
      <c r="AJ1023" s="4"/>
    </row>
    <row r="1024" spans="1:36" ht="15.75" customHeight="1">
      <c r="A1024" s="4">
        <v>1</v>
      </c>
      <c r="B1024" s="4">
        <v>60</v>
      </c>
      <c r="C1024" s="4">
        <v>1</v>
      </c>
      <c r="D1024" s="4">
        <v>1</v>
      </c>
      <c r="E1024" s="4">
        <v>5</v>
      </c>
      <c r="F1024" s="4">
        <v>0</v>
      </c>
      <c r="G1024" s="4">
        <v>0</v>
      </c>
      <c r="H1024" s="4">
        <v>0</v>
      </c>
      <c r="I1024" s="4">
        <v>267</v>
      </c>
      <c r="J1024" s="4">
        <v>139</v>
      </c>
      <c r="K1024" s="4">
        <v>84</v>
      </c>
      <c r="L1024" s="4">
        <v>28.76</v>
      </c>
      <c r="M1024" s="4">
        <v>75</v>
      </c>
      <c r="N1024" s="4">
        <v>112</v>
      </c>
      <c r="O1024" s="4">
        <v>0</v>
      </c>
      <c r="P1024" s="5">
        <f>$AI$9+SUMPRODUCT($A1024*$AI$10+$B1024*$AI$11+$C1024*$AI$12+$D1024*$AI$13+$E1024*$AI$14+$F1024*$AI$15+$G1024*$AI$16+$H1024*$AI$17+$I1024*$AI$18+$J1024*$AI$19+$K1024*$AI$20+$L1024*$AI$21+$M1024*$AI$22+$N1024*$AI$24)</f>
        <v>-0.68137257360000181</v>
      </c>
      <c r="Q1024" s="4">
        <f t="shared" si="368"/>
        <v>0.50592210026093076</v>
      </c>
      <c r="R1024" s="4">
        <f t="shared" si="369"/>
        <v>1.0118442005218615</v>
      </c>
      <c r="S1024" s="4">
        <f t="shared" si="370"/>
        <v>-1.1844200521861525E-2</v>
      </c>
      <c r="T1024" s="4" t="e">
        <f t="shared" si="371"/>
        <v>#NUM!</v>
      </c>
      <c r="U1024" s="4">
        <f>IF($R1024&gt;$X$15,1,0)</f>
        <v>1</v>
      </c>
      <c r="V1024" s="4"/>
      <c r="W1024" s="4"/>
      <c r="X1024" s="4"/>
      <c r="Y1024" s="4"/>
      <c r="Z1024" s="4"/>
      <c r="AA1024" s="4"/>
      <c r="AB1024" s="4"/>
      <c r="AC1024" s="4"/>
      <c r="AD1024" s="4"/>
      <c r="AE1024" s="4"/>
      <c r="AF1024" s="4"/>
      <c r="AG1024" s="4"/>
      <c r="AH1024" s="4"/>
      <c r="AI1024" s="4"/>
      <c r="AJ1024" s="4"/>
    </row>
    <row r="1025" spans="1:36" ht="15.75" customHeight="1">
      <c r="A1025" s="4">
        <v>1</v>
      </c>
      <c r="B1025" s="4">
        <v>62</v>
      </c>
      <c r="C1025" s="4">
        <v>3</v>
      </c>
      <c r="D1025" s="4">
        <v>0</v>
      </c>
      <c r="E1025" s="4">
        <v>0</v>
      </c>
      <c r="F1025" s="4">
        <v>0</v>
      </c>
      <c r="G1025" s="4">
        <v>0</v>
      </c>
      <c r="H1025" s="4">
        <v>0</v>
      </c>
      <c r="I1025" s="4">
        <v>332</v>
      </c>
      <c r="J1025" s="4">
        <v>119.5</v>
      </c>
      <c r="K1025" s="4">
        <v>74</v>
      </c>
      <c r="L1025" s="4">
        <v>28.5</v>
      </c>
      <c r="M1025" s="4">
        <v>68</v>
      </c>
      <c r="N1025" s="4">
        <v>92</v>
      </c>
      <c r="O1025" s="4">
        <v>0</v>
      </c>
      <c r="P1025" s="5">
        <f>$AI$9+SUMPRODUCT($A1025*$AI$10+$B1025*$AI$11+$C1025*$AI$12+$D1025*$AI$13+$E1025*$AI$14+$F1025*$AI$15+$G1025*$AI$16+$H1025*$AI$17+$I1025*$AI$18+$J1025*$AI$19+$K1025*$AI$20+$L1025*$AI$21+$M1025*$AI$22+$N1025*$AI$24)</f>
        <v>-1.042712175000001</v>
      </c>
      <c r="Q1025" s="4">
        <f t="shared" si="368"/>
        <v>0.35249734981972136</v>
      </c>
      <c r="R1025" s="4">
        <f t="shared" si="369"/>
        <v>0.70499469963944272</v>
      </c>
      <c r="S1025" s="4">
        <f t="shared" si="370"/>
        <v>0.29500530036055728</v>
      </c>
      <c r="T1025" s="4">
        <f t="shared" si="371"/>
        <v>-0.5301701809823024</v>
      </c>
      <c r="U1025" s="4">
        <f>IF($R1025&gt;$X$15,1,0)</f>
        <v>1</v>
      </c>
      <c r="V1025" s="4"/>
      <c r="W1025" s="4"/>
      <c r="X1025" s="4"/>
      <c r="Y1025" s="4"/>
      <c r="Z1025" s="4"/>
      <c r="AA1025" s="4"/>
      <c r="AB1025" s="4"/>
      <c r="AC1025" s="4"/>
      <c r="AD1025" s="4"/>
      <c r="AE1025" s="4"/>
      <c r="AF1025" s="4"/>
      <c r="AG1025" s="4"/>
      <c r="AH1025" s="4"/>
      <c r="AI1025" s="4"/>
      <c r="AJ1025" s="4"/>
    </row>
    <row r="1026" spans="1:36" ht="15.75" customHeight="1">
      <c r="A1026" s="4">
        <v>1</v>
      </c>
      <c r="B1026" s="4">
        <v>59</v>
      </c>
      <c r="C1026" s="4">
        <v>3</v>
      </c>
      <c r="D1026" s="4">
        <v>0</v>
      </c>
      <c r="E1026" s="4">
        <v>0</v>
      </c>
      <c r="F1026" s="4">
        <v>0</v>
      </c>
      <c r="G1026" s="4">
        <v>0</v>
      </c>
      <c r="H1026" s="4">
        <v>0</v>
      </c>
      <c r="I1026" s="4">
        <v>236</v>
      </c>
      <c r="J1026" s="4">
        <v>127</v>
      </c>
      <c r="K1026" s="4">
        <v>83</v>
      </c>
      <c r="L1026" s="4">
        <v>26.53</v>
      </c>
      <c r="M1026" s="4">
        <v>57</v>
      </c>
      <c r="N1026" s="4">
        <v>86</v>
      </c>
      <c r="O1026" s="4">
        <v>0</v>
      </c>
      <c r="P1026" s="5">
        <f>$AI$9+SUMPRODUCT($A1026*$AI$10+$B1026*$AI$11+$C1026*$AI$12+$D1026*$AI$13+$E1026*$AI$14+$F1026*$AI$15+$G1026*$AI$16+$H1026*$AI$17+$I1026*$AI$18+$J1026*$AI$19+$K1026*$AI$20+$L1026*$AI$21+$M1026*$AI$22+$N1026*$AI$24)</f>
        <v>-1.3995797483000008</v>
      </c>
      <c r="Q1026" s="4">
        <f t="shared" si="368"/>
        <v>0.24670061851389716</v>
      </c>
      <c r="R1026" s="4">
        <f t="shared" si="369"/>
        <v>0.49340123702779431</v>
      </c>
      <c r="S1026" s="4">
        <f t="shared" si="370"/>
        <v>0.50659876297220574</v>
      </c>
      <c r="T1026" s="4">
        <f t="shared" si="371"/>
        <v>-0.29533587501724529</v>
      </c>
      <c r="U1026" s="4">
        <f>IF($R1026&gt;$X$15,1,0)</f>
        <v>1</v>
      </c>
      <c r="V1026" s="4"/>
      <c r="W1026" s="4"/>
      <c r="X1026" s="4"/>
      <c r="Y1026" s="4"/>
      <c r="Z1026" s="4"/>
      <c r="AA1026" s="4"/>
      <c r="AB1026" s="4"/>
      <c r="AC1026" s="4"/>
      <c r="AD1026" s="4"/>
      <c r="AE1026" s="4"/>
      <c r="AF1026" s="4"/>
      <c r="AG1026" s="4"/>
      <c r="AH1026" s="4"/>
      <c r="AI1026" s="4"/>
      <c r="AJ1026" s="4"/>
    </row>
    <row r="1027" spans="1:36" ht="15.75" customHeight="1">
      <c r="A1027" s="4">
        <v>0</v>
      </c>
      <c r="B1027" s="4">
        <v>53</v>
      </c>
      <c r="C1027" s="4">
        <v>2</v>
      </c>
      <c r="D1027" s="4">
        <v>0</v>
      </c>
      <c r="E1027" s="4">
        <v>0</v>
      </c>
      <c r="F1027" s="4">
        <v>0</v>
      </c>
      <c r="G1027" s="4">
        <v>0</v>
      </c>
      <c r="H1027" s="4">
        <v>1</v>
      </c>
      <c r="I1027" s="4">
        <v>232</v>
      </c>
      <c r="J1027" s="4">
        <v>147</v>
      </c>
      <c r="K1027" s="4">
        <v>71.5</v>
      </c>
      <c r="L1027" s="4">
        <v>25.45</v>
      </c>
      <c r="M1027" s="4">
        <v>85</v>
      </c>
      <c r="N1027" s="4">
        <v>74</v>
      </c>
      <c r="O1027" s="4">
        <v>0</v>
      </c>
      <c r="P1027" s="5">
        <f>$AI$9+SUMPRODUCT($A1027*$AI$10+$B1027*$AI$11+$C1027*$AI$12+$D1027*$AI$13+$E1027*$AI$14+$F1027*$AI$15+$G1027*$AI$16+$H1027*$AI$17+$I1027*$AI$18+$J1027*$AI$19+$K1027*$AI$20+$L1027*$AI$21+$M1027*$AI$22+$N1027*$AI$24)</f>
        <v>-1.8929279495000015</v>
      </c>
      <c r="Q1027" s="4">
        <f t="shared" si="368"/>
        <v>0.15063012513854721</v>
      </c>
      <c r="R1027" s="4">
        <f t="shared" si="369"/>
        <v>0.30126025027709441</v>
      </c>
      <c r="S1027" s="4">
        <f t="shared" si="370"/>
        <v>0.69873974972290553</v>
      </c>
      <c r="T1027" s="4">
        <f t="shared" si="371"/>
        <v>-0.15568455001275747</v>
      </c>
      <c r="U1027" s="4">
        <f>IF($R1027&gt;$X$15,1,0)</f>
        <v>0</v>
      </c>
      <c r="V1027" s="4"/>
      <c r="W1027" s="4"/>
      <c r="X1027" s="4"/>
      <c r="Y1027" s="4"/>
      <c r="Z1027" s="4"/>
      <c r="AA1027" s="4"/>
      <c r="AB1027" s="4"/>
      <c r="AC1027" s="4"/>
      <c r="AD1027" s="4"/>
      <c r="AE1027" s="4"/>
      <c r="AF1027" s="4"/>
      <c r="AG1027" s="4"/>
      <c r="AH1027" s="4"/>
      <c r="AI1027" s="4"/>
      <c r="AJ1027" s="4"/>
    </row>
    <row r="1028" spans="1:36" ht="15.75" hidden="1" customHeight="1">
      <c r="A1028" s="4">
        <v>0</v>
      </c>
      <c r="B1028" s="4">
        <v>42</v>
      </c>
      <c r="C1028" s="4">
        <v>2</v>
      </c>
      <c r="D1028" s="4">
        <v>1</v>
      </c>
      <c r="E1028" s="4">
        <v>10</v>
      </c>
      <c r="F1028" s="4">
        <v>0</v>
      </c>
      <c r="G1028" s="4">
        <v>0</v>
      </c>
      <c r="H1028" s="4">
        <v>0</v>
      </c>
      <c r="I1028" s="4">
        <v>242</v>
      </c>
      <c r="J1028" s="4">
        <v>100</v>
      </c>
      <c r="K1028" s="4">
        <v>66</v>
      </c>
      <c r="L1028" s="4">
        <v>21.85</v>
      </c>
      <c r="M1028" s="4">
        <v>75</v>
      </c>
      <c r="N1028" s="3" t="s">
        <v>56</v>
      </c>
      <c r="O1028" s="4">
        <v>0</v>
      </c>
      <c r="P1028" s="4"/>
      <c r="Q1028" s="4"/>
      <c r="R1028" s="4"/>
      <c r="S1028" s="4"/>
      <c r="T1028" s="4"/>
      <c r="U1028" s="4"/>
      <c r="V1028" s="4"/>
      <c r="W1028" s="4"/>
      <c r="X1028" s="4"/>
      <c r="Y1028" s="4"/>
      <c r="Z1028" s="4"/>
      <c r="AA1028" s="4"/>
      <c r="AB1028" s="4"/>
      <c r="AC1028" s="4"/>
      <c r="AD1028" s="4"/>
      <c r="AE1028" s="4"/>
      <c r="AF1028" s="4"/>
      <c r="AG1028" s="4"/>
      <c r="AH1028" s="4"/>
      <c r="AI1028" s="4"/>
      <c r="AJ1028" s="4"/>
    </row>
    <row r="1029" spans="1:36" ht="15.75" customHeight="1">
      <c r="A1029" s="4">
        <v>1</v>
      </c>
      <c r="B1029" s="4">
        <v>35</v>
      </c>
      <c r="C1029" s="4">
        <v>2</v>
      </c>
      <c r="D1029" s="4">
        <v>0</v>
      </c>
      <c r="E1029" s="4">
        <v>0</v>
      </c>
      <c r="F1029" s="4">
        <v>0</v>
      </c>
      <c r="G1029" s="4">
        <v>0</v>
      </c>
      <c r="H1029" s="4">
        <v>0</v>
      </c>
      <c r="I1029" s="4">
        <v>242</v>
      </c>
      <c r="J1029" s="4">
        <v>136.5</v>
      </c>
      <c r="K1029" s="4">
        <v>95</v>
      </c>
      <c r="L1029" s="4">
        <v>24.43</v>
      </c>
      <c r="M1029" s="4">
        <v>75</v>
      </c>
      <c r="N1029" s="4">
        <v>88</v>
      </c>
      <c r="O1029" s="4">
        <v>0</v>
      </c>
      <c r="P1029" s="5">
        <f>$AI$9+SUMPRODUCT($A1029*$AI$10+$B1029*$AI$11+$C1029*$AI$12+$D1029*$AI$13+$E1029*$AI$14+$F1029*$AI$15+$G1029*$AI$16+$H1029*$AI$17+$I1029*$AI$18+$J1029*$AI$19+$K1029*$AI$20+$L1029*$AI$21+$M1029*$AI$22+$N1029*$AI$24)</f>
        <v>-2.8228619173000009</v>
      </c>
      <c r="Q1029" s="4">
        <f t="shared" ref="Q1029:Q1036" si="372">EXP($P1029)</f>
        <v>5.9435599300958361E-2</v>
      </c>
      <c r="R1029" s="4">
        <f t="shared" ref="R1029:R1036" si="373">Q1029/1+Q1029</f>
        <v>0.11887119860191672</v>
      </c>
      <c r="S1029" s="4">
        <f t="shared" ref="S1029:S1036" si="374">IF(O1029=1,R1029,1-R1029)</f>
        <v>0.88112880139808325</v>
      </c>
      <c r="T1029" s="4">
        <f t="shared" ref="T1029:T1036" si="375">LOG($S1029)</f>
        <v>-5.4960602770898287E-2</v>
      </c>
      <c r="U1029" s="4">
        <f>IF($R1029&gt;$X$15,1,0)</f>
        <v>0</v>
      </c>
      <c r="V1029" s="4"/>
      <c r="W1029" s="4"/>
      <c r="X1029" s="4"/>
      <c r="Y1029" s="4"/>
      <c r="Z1029" s="4"/>
      <c r="AA1029" s="4"/>
      <c r="AB1029" s="4"/>
      <c r="AC1029" s="4"/>
      <c r="AD1029" s="4"/>
      <c r="AE1029" s="4"/>
      <c r="AF1029" s="4"/>
      <c r="AG1029" s="4"/>
      <c r="AH1029" s="4"/>
      <c r="AI1029" s="4"/>
      <c r="AJ1029" s="4"/>
    </row>
    <row r="1030" spans="1:36" ht="15.75" customHeight="1">
      <c r="A1030" s="4">
        <v>0</v>
      </c>
      <c r="B1030" s="4">
        <v>50</v>
      </c>
      <c r="C1030" s="4">
        <v>3</v>
      </c>
      <c r="D1030" s="4">
        <v>0</v>
      </c>
      <c r="E1030" s="4">
        <v>0</v>
      </c>
      <c r="F1030" s="4">
        <v>0</v>
      </c>
      <c r="G1030" s="4">
        <v>0</v>
      </c>
      <c r="H1030" s="4">
        <v>1</v>
      </c>
      <c r="I1030" s="4">
        <v>224</v>
      </c>
      <c r="J1030" s="4">
        <v>149</v>
      </c>
      <c r="K1030" s="4">
        <v>90</v>
      </c>
      <c r="L1030" s="4">
        <v>29.94</v>
      </c>
      <c r="M1030" s="4">
        <v>100</v>
      </c>
      <c r="N1030" s="4">
        <v>85</v>
      </c>
      <c r="O1030" s="4">
        <v>0</v>
      </c>
      <c r="P1030" s="5">
        <f>$AI$9+SUMPRODUCT($A1030*$AI$10+$B1030*$AI$11+$C1030*$AI$12+$D1030*$AI$13+$E1030*$AI$14+$F1030*$AI$15+$G1030*$AI$16+$H1030*$AI$17+$I1030*$AI$18+$J1030*$AI$19+$K1030*$AI$20+$L1030*$AI$21+$M1030*$AI$22+$N1030*$AI$24)</f>
        <v>-2.1337677834000015</v>
      </c>
      <c r="Q1030" s="4">
        <f t="shared" si="372"/>
        <v>0.11839038312943548</v>
      </c>
      <c r="R1030" s="4">
        <f t="shared" si="373"/>
        <v>0.23678076625887096</v>
      </c>
      <c r="S1030" s="4">
        <f t="shared" si="374"/>
        <v>0.76321923374112899</v>
      </c>
      <c r="T1030" s="4">
        <f t="shared" si="375"/>
        <v>-0.117350693594337</v>
      </c>
      <c r="U1030" s="4">
        <f>IF($R1030&gt;$X$15,1,0)</f>
        <v>0</v>
      </c>
      <c r="V1030" s="4"/>
      <c r="W1030" s="4"/>
      <c r="X1030" s="4"/>
      <c r="Y1030" s="4"/>
      <c r="Z1030" s="4"/>
      <c r="AA1030" s="4"/>
      <c r="AB1030" s="4"/>
      <c r="AC1030" s="4"/>
      <c r="AD1030" s="4"/>
      <c r="AE1030" s="4"/>
      <c r="AF1030" s="4"/>
      <c r="AG1030" s="4"/>
      <c r="AH1030" s="4"/>
      <c r="AI1030" s="4"/>
      <c r="AJ1030" s="4"/>
    </row>
    <row r="1031" spans="1:36" ht="15.75" customHeight="1">
      <c r="A1031" s="4">
        <v>1</v>
      </c>
      <c r="B1031" s="4">
        <v>36</v>
      </c>
      <c r="C1031" s="4">
        <v>1</v>
      </c>
      <c r="D1031" s="4">
        <v>0</v>
      </c>
      <c r="E1031" s="4">
        <v>0</v>
      </c>
      <c r="F1031" s="4">
        <v>0</v>
      </c>
      <c r="G1031" s="4">
        <v>0</v>
      </c>
      <c r="H1031" s="4">
        <v>1</v>
      </c>
      <c r="I1031" s="4">
        <v>167</v>
      </c>
      <c r="J1031" s="4">
        <v>155</v>
      </c>
      <c r="K1031" s="4">
        <v>74</v>
      </c>
      <c r="L1031" s="4">
        <v>19.420000000000002</v>
      </c>
      <c r="M1031" s="4">
        <v>125</v>
      </c>
      <c r="N1031" s="4">
        <v>81</v>
      </c>
      <c r="O1031" s="4">
        <v>0</v>
      </c>
      <c r="P1031" s="5">
        <f>$AI$9+SUMPRODUCT($A1031*$AI$10+$B1031*$AI$11+$C1031*$AI$12+$D1031*$AI$13+$E1031*$AI$14+$F1031*$AI$15+$G1031*$AI$16+$H1031*$AI$17+$I1031*$AI$18+$J1031*$AI$19+$K1031*$AI$20+$L1031*$AI$21+$M1031*$AI$22+$N1031*$AI$24)</f>
        <v>-2.5265667362000013</v>
      </c>
      <c r="Q1031" s="4">
        <f t="shared" si="372"/>
        <v>7.9932980736733744E-2</v>
      </c>
      <c r="R1031" s="4">
        <f t="shared" si="373"/>
        <v>0.15986596147346749</v>
      </c>
      <c r="S1031" s="4">
        <f t="shared" si="374"/>
        <v>0.84013403852653257</v>
      </c>
      <c r="T1031" s="4">
        <f t="shared" si="375"/>
        <v>-7.5651419237547798E-2</v>
      </c>
      <c r="U1031" s="4">
        <f>IF($R1031&gt;$X$15,1,0)</f>
        <v>0</v>
      </c>
      <c r="V1031" s="4"/>
      <c r="W1031" s="4"/>
      <c r="X1031" s="4"/>
      <c r="Y1031" s="4"/>
      <c r="Z1031" s="4"/>
      <c r="AA1031" s="4"/>
      <c r="AB1031" s="4"/>
      <c r="AC1031" s="4"/>
      <c r="AD1031" s="4"/>
      <c r="AE1031" s="4"/>
      <c r="AF1031" s="4"/>
      <c r="AG1031" s="4"/>
      <c r="AH1031" s="4"/>
      <c r="AI1031" s="4"/>
      <c r="AJ1031" s="4"/>
    </row>
    <row r="1032" spans="1:36" ht="15.75" customHeight="1">
      <c r="A1032" s="4">
        <v>0</v>
      </c>
      <c r="B1032" s="4">
        <v>57</v>
      </c>
      <c r="C1032" s="4">
        <v>1</v>
      </c>
      <c r="D1032" s="4">
        <v>0</v>
      </c>
      <c r="E1032" s="4">
        <v>0</v>
      </c>
      <c r="F1032" s="4">
        <v>0</v>
      </c>
      <c r="G1032" s="4">
        <v>0</v>
      </c>
      <c r="H1032" s="4">
        <v>0</v>
      </c>
      <c r="I1032" s="4">
        <v>277</v>
      </c>
      <c r="J1032" s="4">
        <v>133</v>
      </c>
      <c r="K1032" s="4">
        <v>84</v>
      </c>
      <c r="L1032" s="4">
        <v>36.21</v>
      </c>
      <c r="M1032" s="4">
        <v>62</v>
      </c>
      <c r="N1032" s="4">
        <v>74</v>
      </c>
      <c r="O1032" s="4">
        <v>0</v>
      </c>
      <c r="P1032" s="5">
        <f>$AI$9+SUMPRODUCT($A1032*$AI$10+$B1032*$AI$11+$C1032*$AI$12+$D1032*$AI$13+$E1032*$AI$14+$F1032*$AI$15+$G1032*$AI$16+$H1032*$AI$17+$I1032*$AI$18+$J1032*$AI$19+$K1032*$AI$20+$L1032*$AI$21+$M1032*$AI$22+$N1032*$AI$24)</f>
        <v>-1.8422809031000007</v>
      </c>
      <c r="Q1032" s="4">
        <f t="shared" si="372"/>
        <v>0.15845559175879328</v>
      </c>
      <c r="R1032" s="4">
        <f t="shared" si="373"/>
        <v>0.31691118351758657</v>
      </c>
      <c r="S1032" s="4">
        <f t="shared" si="374"/>
        <v>0.68308881648241337</v>
      </c>
      <c r="T1032" s="4">
        <f t="shared" si="375"/>
        <v>-0.16552282486829065</v>
      </c>
      <c r="U1032" s="4">
        <f>IF($R1032&gt;$X$15,1,0)</f>
        <v>0</v>
      </c>
      <c r="V1032" s="4"/>
      <c r="W1032" s="4"/>
      <c r="X1032" s="4"/>
      <c r="Y1032" s="4"/>
      <c r="Z1032" s="4"/>
      <c r="AA1032" s="4"/>
      <c r="AB1032" s="4"/>
      <c r="AC1032" s="4"/>
      <c r="AD1032" s="4"/>
      <c r="AE1032" s="4"/>
      <c r="AF1032" s="4"/>
      <c r="AG1032" s="4"/>
      <c r="AH1032" s="4"/>
      <c r="AI1032" s="4"/>
      <c r="AJ1032" s="4"/>
    </row>
    <row r="1033" spans="1:36" ht="15.75" customHeight="1">
      <c r="A1033" s="4">
        <v>1</v>
      </c>
      <c r="B1033" s="4">
        <v>34</v>
      </c>
      <c r="C1033" s="4">
        <v>4</v>
      </c>
      <c r="D1033" s="4">
        <v>0</v>
      </c>
      <c r="E1033" s="4">
        <v>0</v>
      </c>
      <c r="F1033" s="4">
        <v>0</v>
      </c>
      <c r="G1033" s="4">
        <v>0</v>
      </c>
      <c r="H1033" s="4">
        <v>0</v>
      </c>
      <c r="I1033" s="4">
        <v>227</v>
      </c>
      <c r="J1033" s="4">
        <v>131.5</v>
      </c>
      <c r="K1033" s="4">
        <v>84</v>
      </c>
      <c r="L1033" s="4">
        <v>25.41</v>
      </c>
      <c r="M1033" s="4">
        <v>60</v>
      </c>
      <c r="N1033" s="4">
        <v>87</v>
      </c>
      <c r="O1033" s="4">
        <v>0</v>
      </c>
      <c r="P1033" s="5">
        <f>$AI$9+SUMPRODUCT($A1033*$AI$10+$B1033*$AI$11+$C1033*$AI$12+$D1033*$AI$13+$E1033*$AI$14+$F1033*$AI$15+$G1033*$AI$16+$H1033*$AI$17+$I1033*$AI$18+$J1033*$AI$19+$K1033*$AI$20+$L1033*$AI$21+$M1033*$AI$22+$N1033*$AI$24)</f>
        <v>-2.9997129051000018</v>
      </c>
      <c r="Q1033" s="4">
        <f t="shared" si="372"/>
        <v>4.9801364033286347E-2</v>
      </c>
      <c r="R1033" s="4">
        <f t="shared" si="373"/>
        <v>9.9602728066572693E-2</v>
      </c>
      <c r="S1033" s="4">
        <f t="shared" si="374"/>
        <v>0.90039727193342733</v>
      </c>
      <c r="T1033" s="4">
        <f t="shared" si="375"/>
        <v>-4.5565829515646486E-2</v>
      </c>
      <c r="U1033" s="4">
        <f>IF($R1033&gt;$X$15,1,0)</f>
        <v>0</v>
      </c>
      <c r="V1033" s="4"/>
      <c r="W1033" s="4"/>
      <c r="X1033" s="4"/>
      <c r="Y1033" s="4"/>
      <c r="Z1033" s="4"/>
      <c r="AA1033" s="4"/>
      <c r="AB1033" s="4"/>
      <c r="AC1033" s="4"/>
      <c r="AD1033" s="4"/>
      <c r="AE1033" s="4"/>
      <c r="AF1033" s="4"/>
      <c r="AG1033" s="4"/>
      <c r="AH1033" s="4"/>
      <c r="AI1033" s="4"/>
      <c r="AJ1033" s="4"/>
    </row>
    <row r="1034" spans="1:36" ht="15.75" customHeight="1">
      <c r="A1034" s="4">
        <v>1</v>
      </c>
      <c r="B1034" s="4">
        <v>46</v>
      </c>
      <c r="C1034" s="4">
        <v>2</v>
      </c>
      <c r="D1034" s="4">
        <v>0</v>
      </c>
      <c r="E1034" s="4">
        <v>0</v>
      </c>
      <c r="F1034" s="4">
        <v>0</v>
      </c>
      <c r="G1034" s="4">
        <v>0</v>
      </c>
      <c r="H1034" s="4">
        <v>0</v>
      </c>
      <c r="I1034" s="4">
        <v>217</v>
      </c>
      <c r="J1034" s="4">
        <v>117.5</v>
      </c>
      <c r="K1034" s="4">
        <v>77.5</v>
      </c>
      <c r="L1034" s="4">
        <v>32.4</v>
      </c>
      <c r="M1034" s="4">
        <v>55</v>
      </c>
      <c r="N1034" s="4">
        <v>83</v>
      </c>
      <c r="O1034" s="4">
        <v>0</v>
      </c>
      <c r="P1034" s="5">
        <f>$AI$9+SUMPRODUCT($A1034*$AI$10+$B1034*$AI$11+$C1034*$AI$12+$D1034*$AI$13+$E1034*$AI$14+$F1034*$AI$15+$G1034*$AI$16+$H1034*$AI$17+$I1034*$AI$18+$J1034*$AI$19+$K1034*$AI$20+$L1034*$AI$21+$M1034*$AI$22+$N1034*$AI$24)</f>
        <v>-2.3209256840000005</v>
      </c>
      <c r="Q1034" s="4">
        <f t="shared" si="372"/>
        <v>9.8182657410424992E-2</v>
      </c>
      <c r="R1034" s="4">
        <f t="shared" si="373"/>
        <v>0.19636531482084998</v>
      </c>
      <c r="S1034" s="4">
        <f t="shared" si="374"/>
        <v>0.80363468517915004</v>
      </c>
      <c r="T1034" s="4">
        <f t="shared" si="375"/>
        <v>-9.4941327203991233E-2</v>
      </c>
      <c r="U1034" s="4">
        <f>IF($R1034&gt;$X$15,1,0)</f>
        <v>0</v>
      </c>
      <c r="V1034" s="4"/>
      <c r="W1034" s="4"/>
      <c r="X1034" s="4"/>
      <c r="Y1034" s="4"/>
      <c r="Z1034" s="4"/>
      <c r="AA1034" s="4"/>
      <c r="AB1034" s="4"/>
      <c r="AC1034" s="4"/>
      <c r="AD1034" s="4"/>
      <c r="AE1034" s="4"/>
      <c r="AF1034" s="4"/>
      <c r="AG1034" s="4"/>
      <c r="AH1034" s="4"/>
      <c r="AI1034" s="4"/>
      <c r="AJ1034" s="4"/>
    </row>
    <row r="1035" spans="1:36" ht="15.75" customHeight="1">
      <c r="A1035" s="4">
        <v>1</v>
      </c>
      <c r="B1035" s="4">
        <v>42</v>
      </c>
      <c r="C1035" s="4">
        <v>2</v>
      </c>
      <c r="D1035" s="4">
        <v>1</v>
      </c>
      <c r="E1035" s="4">
        <v>5</v>
      </c>
      <c r="F1035" s="4">
        <v>0</v>
      </c>
      <c r="G1035" s="4">
        <v>0</v>
      </c>
      <c r="H1035" s="4">
        <v>0</v>
      </c>
      <c r="I1035" s="4">
        <v>200</v>
      </c>
      <c r="J1035" s="4">
        <v>131</v>
      </c>
      <c r="K1035" s="4">
        <v>88</v>
      </c>
      <c r="L1035" s="4">
        <v>25.09</v>
      </c>
      <c r="M1035" s="4">
        <v>81</v>
      </c>
      <c r="N1035" s="4">
        <v>88</v>
      </c>
      <c r="O1035" s="4">
        <v>0</v>
      </c>
      <c r="P1035" s="5">
        <f>$AI$9+SUMPRODUCT($A1035*$AI$10+$B1035*$AI$11+$C1035*$AI$12+$D1035*$AI$13+$E1035*$AI$14+$F1035*$AI$15+$G1035*$AI$16+$H1035*$AI$17+$I1035*$AI$18+$J1035*$AI$19+$K1035*$AI$20+$L1035*$AI$21+$M1035*$AI$22+$N1035*$AI$24)</f>
        <v>-2.3866104299000011</v>
      </c>
      <c r="Q1035" s="4">
        <f t="shared" si="372"/>
        <v>9.1940796084697254E-2</v>
      </c>
      <c r="R1035" s="4">
        <f t="shared" si="373"/>
        <v>0.18388159216939451</v>
      </c>
      <c r="S1035" s="4">
        <f t="shared" si="374"/>
        <v>0.81611840783060552</v>
      </c>
      <c r="T1035" s="4">
        <f t="shared" si="375"/>
        <v>-8.82468263725983E-2</v>
      </c>
      <c r="U1035" s="4">
        <f>IF($R1035&gt;$X$15,1,0)</f>
        <v>0</v>
      </c>
      <c r="V1035" s="4"/>
      <c r="W1035" s="4"/>
      <c r="X1035" s="4"/>
      <c r="Y1035" s="4"/>
      <c r="Z1035" s="4"/>
      <c r="AA1035" s="4"/>
      <c r="AB1035" s="4"/>
      <c r="AC1035" s="4"/>
      <c r="AD1035" s="4"/>
      <c r="AE1035" s="4"/>
      <c r="AF1035" s="4"/>
      <c r="AG1035" s="4"/>
      <c r="AH1035" s="4"/>
      <c r="AI1035" s="4"/>
      <c r="AJ1035" s="4"/>
    </row>
    <row r="1036" spans="1:36" ht="15.75" hidden="1" customHeight="1">
      <c r="A1036" s="4">
        <v>1</v>
      </c>
      <c r="B1036" s="4">
        <v>63</v>
      </c>
      <c r="C1036" s="3" t="s">
        <v>56</v>
      </c>
      <c r="D1036" s="4">
        <v>1</v>
      </c>
      <c r="E1036" s="4">
        <v>10</v>
      </c>
      <c r="F1036" s="4">
        <v>0</v>
      </c>
      <c r="G1036" s="4">
        <v>0</v>
      </c>
      <c r="H1036" s="4">
        <v>0</v>
      </c>
      <c r="I1036" s="4">
        <v>271</v>
      </c>
      <c r="J1036" s="4">
        <v>131</v>
      </c>
      <c r="K1036" s="4">
        <v>73.5</v>
      </c>
      <c r="L1036" s="4">
        <v>30.12</v>
      </c>
      <c r="M1036" s="4">
        <v>72</v>
      </c>
      <c r="N1036" s="4">
        <v>107</v>
      </c>
      <c r="O1036" s="4">
        <v>1</v>
      </c>
      <c r="P1036" s="4" t="e">
        <f>$AI$9+SUMPRODUCT($A1036*$AI$10+$B1036*$AI$11+$C1036*$AI$12+$D1036*$AI$13+$E1036*$AI$14+$F1036*$AI$15+$G1036*$AI$16+$H1036*$AI$17+$I1036*$AI$18+$J1036*$AI$19+$K1036*$AI$20+$L1036*$AI$21+$M1036*$AI$22+$N1036*$AI$24)</f>
        <v>#VALUE!</v>
      </c>
      <c r="Q1036" s="4" t="e">
        <f t="shared" si="372"/>
        <v>#VALUE!</v>
      </c>
      <c r="R1036" s="4" t="e">
        <f t="shared" si="373"/>
        <v>#VALUE!</v>
      </c>
      <c r="S1036" s="4" t="e">
        <f t="shared" si="374"/>
        <v>#VALUE!</v>
      </c>
      <c r="T1036" s="4" t="e">
        <f t="shared" si="375"/>
        <v>#VALUE!</v>
      </c>
      <c r="U1036" s="4" t="e">
        <f t="shared" ref="U1036" si="376">IF($R1036&gt;0.5,1,0)</f>
        <v>#VALUE!</v>
      </c>
      <c r="V1036" s="4"/>
      <c r="W1036" s="4"/>
      <c r="X1036" s="4"/>
      <c r="Y1036" s="4"/>
      <c r="Z1036" s="4"/>
      <c r="AA1036" s="4"/>
      <c r="AB1036" s="4"/>
      <c r="AC1036" s="4"/>
      <c r="AD1036" s="4"/>
      <c r="AE1036" s="4"/>
      <c r="AF1036" s="4"/>
      <c r="AG1036" s="4"/>
      <c r="AH1036" s="4"/>
      <c r="AI1036" s="4"/>
      <c r="AJ1036" s="4"/>
    </row>
    <row r="1037" spans="1:36" ht="15.75" hidden="1" customHeight="1">
      <c r="A1037" s="4">
        <v>0</v>
      </c>
      <c r="B1037" s="4">
        <v>65</v>
      </c>
      <c r="C1037" s="4">
        <v>3</v>
      </c>
      <c r="D1037" s="4">
        <v>0</v>
      </c>
      <c r="E1037" s="4">
        <v>0</v>
      </c>
      <c r="F1037" s="4">
        <v>0</v>
      </c>
      <c r="G1037" s="4">
        <v>0</v>
      </c>
      <c r="H1037" s="4">
        <v>0</v>
      </c>
      <c r="I1037" s="4">
        <v>217</v>
      </c>
      <c r="J1037" s="4">
        <v>140</v>
      </c>
      <c r="K1037" s="4">
        <v>82</v>
      </c>
      <c r="L1037" s="4">
        <v>20.5</v>
      </c>
      <c r="M1037" s="4">
        <v>58</v>
      </c>
      <c r="N1037" s="3" t="s">
        <v>56</v>
      </c>
      <c r="O1037" s="4">
        <v>1</v>
      </c>
      <c r="P1037" s="4"/>
      <c r="Q1037" s="4"/>
      <c r="R1037" s="4"/>
      <c r="S1037" s="4"/>
      <c r="T1037" s="4"/>
      <c r="U1037" s="4"/>
      <c r="V1037" s="4"/>
      <c r="W1037" s="4"/>
      <c r="X1037" s="4"/>
      <c r="Y1037" s="4"/>
      <c r="Z1037" s="4"/>
      <c r="AA1037" s="4"/>
      <c r="AB1037" s="4"/>
      <c r="AC1037" s="4"/>
      <c r="AD1037" s="4"/>
      <c r="AE1037" s="4"/>
      <c r="AF1037" s="4"/>
      <c r="AG1037" s="4"/>
      <c r="AH1037" s="4"/>
      <c r="AI1037" s="4"/>
      <c r="AJ1037" s="4"/>
    </row>
    <row r="1038" spans="1:36" ht="15.75" customHeight="1">
      <c r="A1038" s="4">
        <v>0</v>
      </c>
      <c r="B1038" s="4">
        <v>46</v>
      </c>
      <c r="C1038" s="4">
        <v>3</v>
      </c>
      <c r="D1038" s="4">
        <v>0</v>
      </c>
      <c r="E1038" s="4">
        <v>0</v>
      </c>
      <c r="F1038" s="4">
        <v>0</v>
      </c>
      <c r="G1038" s="4">
        <v>0</v>
      </c>
      <c r="H1038" s="4">
        <v>0</v>
      </c>
      <c r="I1038" s="4">
        <v>197</v>
      </c>
      <c r="J1038" s="4">
        <v>105.5</v>
      </c>
      <c r="K1038" s="4">
        <v>67</v>
      </c>
      <c r="L1038" s="4">
        <v>23.14</v>
      </c>
      <c r="M1038" s="4">
        <v>60</v>
      </c>
      <c r="N1038" s="4">
        <v>69</v>
      </c>
      <c r="O1038" s="4">
        <v>0</v>
      </c>
      <c r="P1038" s="5">
        <f>$AI$9+SUMPRODUCT($A1038*$AI$10+$B1038*$AI$11+$C1038*$AI$12+$D1038*$AI$13+$E1038*$AI$14+$F1038*$AI$15+$G1038*$AI$16+$H1038*$AI$17+$I1038*$AI$18+$J1038*$AI$19+$K1038*$AI$20+$L1038*$AI$21+$M1038*$AI$22+$N1038*$AI$24)</f>
        <v>-3.2923512254000018</v>
      </c>
      <c r="Q1038" s="4">
        <f t="shared" ref="Q1038:Q1052" si="377">EXP($P1038)</f>
        <v>3.7166360093108732E-2</v>
      </c>
      <c r="R1038" s="4">
        <f t="shared" ref="R1038:R1052" si="378">Q1038/1+Q1038</f>
        <v>7.4332720186217463E-2</v>
      </c>
      <c r="S1038" s="4">
        <f t="shared" ref="S1038:S1052" si="379">IF(O1038=1,R1038,1-R1038)</f>
        <v>0.9256672798137825</v>
      </c>
      <c r="T1038" s="4">
        <f t="shared" ref="T1038:T1052" si="380">LOG($S1038)</f>
        <v>-3.3545087299630842E-2</v>
      </c>
      <c r="U1038" s="4">
        <f>IF($R1038&gt;$X$15,1,0)</f>
        <v>0</v>
      </c>
      <c r="V1038" s="4"/>
      <c r="W1038" s="4"/>
      <c r="X1038" s="4"/>
      <c r="Y1038" s="4"/>
      <c r="Z1038" s="4"/>
      <c r="AA1038" s="4"/>
      <c r="AB1038" s="4"/>
      <c r="AC1038" s="4"/>
      <c r="AD1038" s="4"/>
      <c r="AE1038" s="4"/>
      <c r="AF1038" s="4"/>
      <c r="AG1038" s="4"/>
      <c r="AH1038" s="4"/>
      <c r="AI1038" s="4"/>
      <c r="AJ1038" s="4"/>
    </row>
    <row r="1039" spans="1:36" ht="15.75" customHeight="1">
      <c r="A1039" s="4">
        <v>1</v>
      </c>
      <c r="B1039" s="4">
        <v>45</v>
      </c>
      <c r="C1039" s="4">
        <v>2</v>
      </c>
      <c r="D1039" s="4">
        <v>1</v>
      </c>
      <c r="E1039" s="4">
        <v>20</v>
      </c>
      <c r="F1039" s="4">
        <v>0</v>
      </c>
      <c r="G1039" s="4">
        <v>0</v>
      </c>
      <c r="H1039" s="4">
        <v>0</v>
      </c>
      <c r="I1039" s="4">
        <v>279</v>
      </c>
      <c r="J1039" s="4">
        <v>138</v>
      </c>
      <c r="K1039" s="4">
        <v>86</v>
      </c>
      <c r="L1039" s="4">
        <v>30.63</v>
      </c>
      <c r="M1039" s="4">
        <v>80</v>
      </c>
      <c r="N1039" s="4">
        <v>144</v>
      </c>
      <c r="O1039" s="4">
        <v>0</v>
      </c>
      <c r="P1039" s="5">
        <f>$AI$9+SUMPRODUCT($A1039*$AI$10+$B1039*$AI$11+$C1039*$AI$12+$D1039*$AI$13+$E1039*$AI$14+$F1039*$AI$15+$G1039*$AI$16+$H1039*$AI$17+$I1039*$AI$18+$J1039*$AI$19+$K1039*$AI$20+$L1039*$AI$21+$M1039*$AI$22+$N1039*$AI$24)</f>
        <v>-1.1778521092999998</v>
      </c>
      <c r="Q1039" s="4">
        <f t="shared" si="377"/>
        <v>0.30793944905899229</v>
      </c>
      <c r="R1039" s="4">
        <f t="shared" si="378"/>
        <v>0.61587889811798457</v>
      </c>
      <c r="S1039" s="4">
        <f t="shared" si="379"/>
        <v>0.38412110188201543</v>
      </c>
      <c r="T1039" s="4">
        <f t="shared" si="380"/>
        <v>-0.41553183399809851</v>
      </c>
      <c r="U1039" s="4">
        <f>IF($R1039&gt;$X$15,1,0)</f>
        <v>1</v>
      </c>
      <c r="V1039" s="4"/>
      <c r="W1039" s="4"/>
      <c r="X1039" s="4"/>
      <c r="Y1039" s="4"/>
      <c r="Z1039" s="4"/>
      <c r="AA1039" s="4"/>
      <c r="AB1039" s="4"/>
      <c r="AC1039" s="4"/>
      <c r="AD1039" s="4"/>
      <c r="AE1039" s="4"/>
      <c r="AF1039" s="4"/>
      <c r="AG1039" s="4"/>
      <c r="AH1039" s="4"/>
      <c r="AI1039" s="4"/>
      <c r="AJ1039" s="4"/>
    </row>
    <row r="1040" spans="1:36" ht="15.75" customHeight="1">
      <c r="A1040" s="4">
        <v>0</v>
      </c>
      <c r="B1040" s="4">
        <v>60</v>
      </c>
      <c r="C1040" s="4">
        <v>1</v>
      </c>
      <c r="D1040" s="4">
        <v>0</v>
      </c>
      <c r="E1040" s="4">
        <v>0</v>
      </c>
      <c r="F1040" s="4">
        <v>0</v>
      </c>
      <c r="G1040" s="4">
        <v>0</v>
      </c>
      <c r="H1040" s="4">
        <v>0</v>
      </c>
      <c r="I1040" s="4">
        <v>236</v>
      </c>
      <c r="J1040" s="4">
        <v>126</v>
      </c>
      <c r="K1040" s="4">
        <v>84</v>
      </c>
      <c r="L1040" s="4">
        <v>20.34</v>
      </c>
      <c r="M1040" s="4">
        <v>71</v>
      </c>
      <c r="N1040" s="4">
        <v>76</v>
      </c>
      <c r="O1040" s="4">
        <v>0</v>
      </c>
      <c r="P1040" s="5">
        <f>$AI$9+SUMPRODUCT($A1040*$AI$10+$B1040*$AI$11+$C1040*$AI$12+$D1040*$AI$13+$E1040*$AI$14+$F1040*$AI$15+$G1040*$AI$16+$H1040*$AI$17+$I1040*$AI$18+$J1040*$AI$19+$K1040*$AI$20+$L1040*$AI$21+$M1040*$AI$22+$N1040*$AI$24)</f>
        <v>-1.9760503374000002</v>
      </c>
      <c r="Q1040" s="4">
        <f t="shared" si="377"/>
        <v>0.13861564256158257</v>
      </c>
      <c r="R1040" s="4">
        <f t="shared" si="378"/>
        <v>0.27723128512316514</v>
      </c>
      <c r="S1040" s="4">
        <f t="shared" si="379"/>
        <v>0.72276871487683492</v>
      </c>
      <c r="T1040" s="4">
        <f t="shared" si="380"/>
        <v>-0.14100065418859395</v>
      </c>
      <c r="U1040" s="4">
        <f>IF($R1040&gt;$X$15,1,0)</f>
        <v>0</v>
      </c>
      <c r="V1040" s="4"/>
      <c r="W1040" s="4"/>
      <c r="X1040" s="4"/>
      <c r="Y1040" s="4"/>
      <c r="Z1040" s="4"/>
      <c r="AA1040" s="4"/>
      <c r="AB1040" s="4"/>
      <c r="AC1040" s="4"/>
      <c r="AD1040" s="4"/>
      <c r="AE1040" s="4"/>
      <c r="AF1040" s="4"/>
      <c r="AG1040" s="4"/>
      <c r="AH1040" s="4"/>
      <c r="AI1040" s="4"/>
      <c r="AJ1040" s="4"/>
    </row>
    <row r="1041" spans="1:36" ht="15.75" customHeight="1">
      <c r="A1041" s="4">
        <v>1</v>
      </c>
      <c r="B1041" s="4">
        <v>45</v>
      </c>
      <c r="C1041" s="4">
        <v>4</v>
      </c>
      <c r="D1041" s="4">
        <v>1</v>
      </c>
      <c r="E1041" s="4">
        <v>3</v>
      </c>
      <c r="F1041" s="4">
        <v>0</v>
      </c>
      <c r="G1041" s="4">
        <v>0</v>
      </c>
      <c r="H1041" s="4">
        <v>1</v>
      </c>
      <c r="I1041" s="4">
        <v>218</v>
      </c>
      <c r="J1041" s="4">
        <v>145</v>
      </c>
      <c r="K1041" s="4">
        <v>90</v>
      </c>
      <c r="L1041" s="4">
        <v>26.65</v>
      </c>
      <c r="M1041" s="4">
        <v>76</v>
      </c>
      <c r="N1041" s="4">
        <v>70</v>
      </c>
      <c r="O1041" s="4">
        <v>1</v>
      </c>
      <c r="P1041" s="5">
        <f>$AI$9+SUMPRODUCT($A1041*$AI$10+$B1041*$AI$11+$C1041*$AI$12+$D1041*$AI$13+$E1041*$AI$14+$F1041*$AI$15+$G1041*$AI$16+$H1041*$AI$17+$I1041*$AI$18+$J1041*$AI$19+$K1041*$AI$20+$L1041*$AI$21+$M1041*$AI$22+$N1041*$AI$24)</f>
        <v>-1.9479502015000012</v>
      </c>
      <c r="Q1041" s="4">
        <f t="shared" si="377"/>
        <v>0.14256600386399557</v>
      </c>
      <c r="R1041" s="4">
        <f t="shared" si="378"/>
        <v>0.28513200772799113</v>
      </c>
      <c r="S1041" s="4">
        <f t="shared" si="379"/>
        <v>0.28513200772799113</v>
      </c>
      <c r="T1041" s="4">
        <f t="shared" si="380"/>
        <v>-0.54495402786979685</v>
      </c>
      <c r="U1041" s="4">
        <f>IF($R1041&gt;$X$15,1,0)</f>
        <v>0</v>
      </c>
      <c r="V1041" s="4"/>
      <c r="W1041" s="4"/>
      <c r="X1041" s="4"/>
      <c r="Y1041" s="4"/>
      <c r="Z1041" s="4"/>
      <c r="AA1041" s="4"/>
      <c r="AB1041" s="4"/>
      <c r="AC1041" s="4"/>
      <c r="AD1041" s="4"/>
      <c r="AE1041" s="4"/>
      <c r="AF1041" s="4"/>
      <c r="AG1041" s="4"/>
      <c r="AH1041" s="4"/>
      <c r="AI1041" s="4"/>
      <c r="AJ1041" s="4"/>
    </row>
    <row r="1042" spans="1:36" ht="15.75" customHeight="1">
      <c r="A1042" s="4">
        <v>0</v>
      </c>
      <c r="B1042" s="4">
        <v>44</v>
      </c>
      <c r="C1042" s="4">
        <v>2</v>
      </c>
      <c r="D1042" s="4">
        <v>0</v>
      </c>
      <c r="E1042" s="4">
        <v>0</v>
      </c>
      <c r="F1042" s="4">
        <v>0</v>
      </c>
      <c r="G1042" s="4">
        <v>0</v>
      </c>
      <c r="H1042" s="4">
        <v>1</v>
      </c>
      <c r="I1042" s="4">
        <v>187</v>
      </c>
      <c r="J1042" s="4">
        <v>122</v>
      </c>
      <c r="K1042" s="4">
        <v>83</v>
      </c>
      <c r="L1042" s="4">
        <v>30.4</v>
      </c>
      <c r="M1042" s="4">
        <v>85</v>
      </c>
      <c r="N1042" s="4">
        <v>75</v>
      </c>
      <c r="O1042" s="4">
        <v>0</v>
      </c>
      <c r="P1042" s="5">
        <f>$AI$9+SUMPRODUCT($A1042*$AI$10+$B1042*$AI$11+$C1042*$AI$12+$D1042*$AI$13+$E1042*$AI$14+$F1042*$AI$15+$G1042*$AI$16+$H1042*$AI$17+$I1042*$AI$18+$J1042*$AI$19+$K1042*$AI$20+$L1042*$AI$21+$M1042*$AI$22+$N1042*$AI$24)</f>
        <v>-2.9611364240000011</v>
      </c>
      <c r="Q1042" s="4">
        <f t="shared" si="377"/>
        <v>5.1760062359941614E-2</v>
      </c>
      <c r="R1042" s="4">
        <f t="shared" si="378"/>
        <v>0.10352012471988323</v>
      </c>
      <c r="S1042" s="4">
        <f t="shared" si="379"/>
        <v>0.89647987528011674</v>
      </c>
      <c r="T1042" s="4">
        <f t="shared" si="380"/>
        <v>-4.7459455296327537E-2</v>
      </c>
      <c r="U1042" s="4">
        <f>IF($R1042&gt;$X$15,1,0)</f>
        <v>0</v>
      </c>
      <c r="V1042" s="4"/>
      <c r="W1042" s="4"/>
      <c r="X1042" s="4"/>
      <c r="Y1042" s="4"/>
      <c r="Z1042" s="4"/>
      <c r="AA1042" s="4"/>
      <c r="AB1042" s="4"/>
      <c r="AC1042" s="4"/>
      <c r="AD1042" s="4"/>
      <c r="AE1042" s="4"/>
      <c r="AF1042" s="4"/>
      <c r="AG1042" s="4"/>
      <c r="AH1042" s="4"/>
      <c r="AI1042" s="4"/>
      <c r="AJ1042" s="4"/>
    </row>
    <row r="1043" spans="1:36" ht="15.75" customHeight="1">
      <c r="A1043" s="4">
        <v>1</v>
      </c>
      <c r="B1043" s="4">
        <v>39</v>
      </c>
      <c r="C1043" s="4">
        <v>1</v>
      </c>
      <c r="D1043" s="4">
        <v>1</v>
      </c>
      <c r="E1043" s="4">
        <v>20</v>
      </c>
      <c r="F1043" s="4">
        <v>0</v>
      </c>
      <c r="G1043" s="4">
        <v>0</v>
      </c>
      <c r="H1043" s="4">
        <v>1</v>
      </c>
      <c r="I1043" s="4">
        <v>222</v>
      </c>
      <c r="J1043" s="4">
        <v>141.5</v>
      </c>
      <c r="K1043" s="4">
        <v>91</v>
      </c>
      <c r="L1043" s="4">
        <v>27.06</v>
      </c>
      <c r="M1043" s="4">
        <v>63</v>
      </c>
      <c r="N1043" s="4">
        <v>73</v>
      </c>
      <c r="O1043" s="4">
        <v>0</v>
      </c>
      <c r="P1043" s="5">
        <f>$AI$9+SUMPRODUCT($A1043*$AI$10+$B1043*$AI$11+$C1043*$AI$12+$D1043*$AI$13+$E1043*$AI$14+$F1043*$AI$15+$G1043*$AI$16+$H1043*$AI$17+$I1043*$AI$18+$J1043*$AI$19+$K1043*$AI$20+$L1043*$AI$21+$M1043*$AI$22+$N1043*$AI$24)</f>
        <v>-1.863216866600002</v>
      </c>
      <c r="Q1043" s="4">
        <f t="shared" si="377"/>
        <v>0.15517265688797977</v>
      </c>
      <c r="R1043" s="4">
        <f t="shared" si="378"/>
        <v>0.31034531377595953</v>
      </c>
      <c r="S1043" s="4">
        <f t="shared" si="379"/>
        <v>0.68965468622404047</v>
      </c>
      <c r="T1043" s="4">
        <f t="shared" si="380"/>
        <v>-0.16136830840189656</v>
      </c>
      <c r="U1043" s="4">
        <f>IF($R1043&gt;$X$15,1,0)</f>
        <v>0</v>
      </c>
      <c r="V1043" s="4"/>
      <c r="W1043" s="4"/>
      <c r="X1043" s="4"/>
      <c r="Y1043" s="4"/>
      <c r="Z1043" s="4"/>
      <c r="AA1043" s="4"/>
      <c r="AB1043" s="4"/>
      <c r="AC1043" s="4"/>
      <c r="AD1043" s="4"/>
      <c r="AE1043" s="4"/>
      <c r="AF1043" s="4"/>
      <c r="AG1043" s="4"/>
      <c r="AH1043" s="4"/>
      <c r="AI1043" s="4"/>
      <c r="AJ1043" s="4"/>
    </row>
    <row r="1044" spans="1:36" ht="15.75" customHeight="1">
      <c r="A1044" s="4">
        <v>0</v>
      </c>
      <c r="B1044" s="4">
        <v>42</v>
      </c>
      <c r="C1044" s="4">
        <v>4</v>
      </c>
      <c r="D1044" s="4">
        <v>0</v>
      </c>
      <c r="E1044" s="4">
        <v>0</v>
      </c>
      <c r="F1044" s="4">
        <v>0</v>
      </c>
      <c r="G1044" s="4">
        <v>0</v>
      </c>
      <c r="H1044" s="4">
        <v>0</v>
      </c>
      <c r="I1044" s="4">
        <v>183</v>
      </c>
      <c r="J1044" s="4">
        <v>111</v>
      </c>
      <c r="K1044" s="4">
        <v>71</v>
      </c>
      <c r="L1044" s="4">
        <v>19.78</v>
      </c>
      <c r="M1044" s="4">
        <v>66</v>
      </c>
      <c r="N1044" s="4">
        <v>81</v>
      </c>
      <c r="O1044" s="4">
        <v>0</v>
      </c>
      <c r="P1044" s="5">
        <f>$AI$9+SUMPRODUCT($A1044*$AI$10+$B1044*$AI$11+$C1044*$AI$12+$D1044*$AI$13+$E1044*$AI$14+$F1044*$AI$15+$G1044*$AI$16+$H1044*$AI$17+$I1044*$AI$18+$J1044*$AI$19+$K1044*$AI$20+$L1044*$AI$21+$M1044*$AI$22+$N1044*$AI$24)</f>
        <v>-3.5126011358000016</v>
      </c>
      <c r="Q1044" s="4">
        <f t="shared" si="377"/>
        <v>2.9819249554717046E-2</v>
      </c>
      <c r="R1044" s="4">
        <f t="shared" si="378"/>
        <v>5.9638499109434091E-2</v>
      </c>
      <c r="S1044" s="4">
        <f t="shared" si="379"/>
        <v>0.94036150089056592</v>
      </c>
      <c r="T1044" s="4">
        <f t="shared" si="380"/>
        <v>-2.6705159526941337E-2</v>
      </c>
      <c r="U1044" s="4">
        <f>IF($R1044&gt;$X$15,1,0)</f>
        <v>0</v>
      </c>
      <c r="V1044" s="4"/>
      <c r="W1044" s="4"/>
      <c r="X1044" s="4"/>
      <c r="Y1044" s="4"/>
      <c r="Z1044" s="4"/>
      <c r="AA1044" s="4"/>
      <c r="AB1044" s="4"/>
      <c r="AC1044" s="4"/>
      <c r="AD1044" s="4"/>
      <c r="AE1044" s="4"/>
      <c r="AF1044" s="4"/>
      <c r="AG1044" s="4"/>
      <c r="AH1044" s="4"/>
      <c r="AI1044" s="4"/>
      <c r="AJ1044" s="4"/>
    </row>
    <row r="1045" spans="1:36" ht="15.75" customHeight="1">
      <c r="A1045" s="4">
        <v>0</v>
      </c>
      <c r="B1045" s="4">
        <v>62</v>
      </c>
      <c r="C1045" s="4">
        <v>3</v>
      </c>
      <c r="D1045" s="4">
        <v>1</v>
      </c>
      <c r="E1045" s="4">
        <v>20</v>
      </c>
      <c r="F1045" s="4">
        <v>0</v>
      </c>
      <c r="G1045" s="4">
        <v>0</v>
      </c>
      <c r="H1045" s="4">
        <v>0</v>
      </c>
      <c r="I1045" s="4">
        <v>264</v>
      </c>
      <c r="J1045" s="4">
        <v>142</v>
      </c>
      <c r="K1045" s="4">
        <v>90</v>
      </c>
      <c r="L1045" s="4">
        <v>31.78</v>
      </c>
      <c r="M1045" s="4">
        <v>95</v>
      </c>
      <c r="N1045" s="4">
        <v>97</v>
      </c>
      <c r="O1045" s="4">
        <v>0</v>
      </c>
      <c r="P1045" s="5">
        <f>$AI$9+SUMPRODUCT($A1045*$AI$10+$B1045*$AI$11+$C1045*$AI$12+$D1045*$AI$13+$E1045*$AI$14+$F1045*$AI$15+$G1045*$AI$16+$H1045*$AI$17+$I1045*$AI$18+$J1045*$AI$19+$K1045*$AI$20+$L1045*$AI$21+$M1045*$AI$22+$N1045*$AI$24)</f>
        <v>-1.0762312258</v>
      </c>
      <c r="Q1045" s="4">
        <f t="shared" si="377"/>
        <v>0.34087779928257894</v>
      </c>
      <c r="R1045" s="4">
        <f t="shared" si="378"/>
        <v>0.68175559856515788</v>
      </c>
      <c r="S1045" s="4">
        <f t="shared" si="379"/>
        <v>0.31824440143484212</v>
      </c>
      <c r="T1045" s="4">
        <f t="shared" si="380"/>
        <v>-0.49723922772879681</v>
      </c>
      <c r="U1045" s="4">
        <f>IF($R1045&gt;$X$15,1,0)</f>
        <v>1</v>
      </c>
      <c r="V1045" s="4"/>
      <c r="W1045" s="4"/>
      <c r="X1045" s="4"/>
      <c r="Y1045" s="4"/>
      <c r="Z1045" s="4"/>
      <c r="AA1045" s="4"/>
      <c r="AB1045" s="4"/>
      <c r="AC1045" s="4"/>
      <c r="AD1045" s="4"/>
      <c r="AE1045" s="4"/>
      <c r="AF1045" s="4"/>
      <c r="AG1045" s="4"/>
      <c r="AH1045" s="4"/>
      <c r="AI1045" s="4"/>
      <c r="AJ1045" s="4"/>
    </row>
    <row r="1046" spans="1:36" ht="15.75" customHeight="1">
      <c r="A1046" s="4">
        <v>1</v>
      </c>
      <c r="B1046" s="4">
        <v>48</v>
      </c>
      <c r="C1046" s="4">
        <v>1</v>
      </c>
      <c r="D1046" s="4">
        <v>0</v>
      </c>
      <c r="E1046" s="4">
        <v>0</v>
      </c>
      <c r="F1046" s="4">
        <v>0</v>
      </c>
      <c r="G1046" s="4">
        <v>0</v>
      </c>
      <c r="H1046" s="4">
        <v>0</v>
      </c>
      <c r="I1046" s="4">
        <v>270</v>
      </c>
      <c r="J1046" s="4">
        <v>131</v>
      </c>
      <c r="K1046" s="4">
        <v>88</v>
      </c>
      <c r="L1046" s="4">
        <v>27.13</v>
      </c>
      <c r="M1046" s="4">
        <v>63</v>
      </c>
      <c r="N1046" s="4">
        <v>55</v>
      </c>
      <c r="O1046" s="4">
        <v>0</v>
      </c>
      <c r="P1046" s="5">
        <f>$AI$9+SUMPRODUCT($A1046*$AI$10+$B1046*$AI$11+$C1046*$AI$12+$D1046*$AI$13+$E1046*$AI$14+$F1046*$AI$15+$G1046*$AI$16+$H1046*$AI$17+$I1046*$AI$18+$J1046*$AI$19+$K1046*$AI$20+$L1046*$AI$21+$M1046*$AI$22+$N1046*$AI$24)</f>
        <v>-2.1247229443000011</v>
      </c>
      <c r="Q1046" s="4">
        <f t="shared" si="377"/>
        <v>0.11946606243559807</v>
      </c>
      <c r="R1046" s="4">
        <f t="shared" si="378"/>
        <v>0.23893212487119614</v>
      </c>
      <c r="S1046" s="4">
        <f t="shared" si="379"/>
        <v>0.76106787512880381</v>
      </c>
      <c r="T1046" s="4">
        <f t="shared" si="380"/>
        <v>-0.11857660935375818</v>
      </c>
      <c r="U1046" s="4">
        <f>IF($R1046&gt;$X$15,1,0)</f>
        <v>0</v>
      </c>
      <c r="V1046" s="4"/>
      <c r="W1046" s="4"/>
      <c r="X1046" s="4"/>
      <c r="Y1046" s="4"/>
      <c r="Z1046" s="4"/>
      <c r="AA1046" s="4"/>
      <c r="AB1046" s="4"/>
      <c r="AC1046" s="4"/>
      <c r="AD1046" s="4"/>
      <c r="AE1046" s="4"/>
      <c r="AF1046" s="4"/>
      <c r="AG1046" s="4"/>
      <c r="AH1046" s="4"/>
      <c r="AI1046" s="4"/>
      <c r="AJ1046" s="4"/>
    </row>
    <row r="1047" spans="1:36" ht="15.75" hidden="1" customHeight="1">
      <c r="A1047" s="4">
        <v>0</v>
      </c>
      <c r="B1047" s="4">
        <v>55</v>
      </c>
      <c r="C1047" s="3" t="s">
        <v>56</v>
      </c>
      <c r="D1047" s="4">
        <v>0</v>
      </c>
      <c r="E1047" s="4">
        <v>0</v>
      </c>
      <c r="F1047" s="4">
        <v>0</v>
      </c>
      <c r="G1047" s="4">
        <v>0</v>
      </c>
      <c r="H1047" s="4">
        <v>0</v>
      </c>
      <c r="I1047" s="4">
        <v>269</v>
      </c>
      <c r="J1047" s="4">
        <v>112.5</v>
      </c>
      <c r="K1047" s="4">
        <v>72.5</v>
      </c>
      <c r="L1047" s="4">
        <v>23.45</v>
      </c>
      <c r="M1047" s="4">
        <v>60</v>
      </c>
      <c r="N1047" s="4">
        <v>80</v>
      </c>
      <c r="O1047" s="4">
        <v>0</v>
      </c>
      <c r="P1047" s="4" t="e">
        <f>$AI$9+SUMPRODUCT($A1047*$AI$10+$B1047*$AI$11+$C1047*$AI$12+$D1047*$AI$13+$E1047*$AI$14+$F1047*$AI$15+$G1047*$AI$16+$H1047*$AI$17+$I1047*$AI$18+$J1047*$AI$19+$K1047*$AI$20+$L1047*$AI$21+$M1047*$AI$22+$N1047*$AI$24)</f>
        <v>#VALUE!</v>
      </c>
      <c r="Q1047" s="4" t="e">
        <f t="shared" si="377"/>
        <v>#VALUE!</v>
      </c>
      <c r="R1047" s="4" t="e">
        <f t="shared" si="378"/>
        <v>#VALUE!</v>
      </c>
      <c r="S1047" s="4" t="e">
        <f t="shared" si="379"/>
        <v>#VALUE!</v>
      </c>
      <c r="T1047" s="4" t="e">
        <f t="shared" si="380"/>
        <v>#VALUE!</v>
      </c>
      <c r="U1047" s="4" t="e">
        <f t="shared" ref="U1047" si="381">IF($R1047&gt;0.5,1,0)</f>
        <v>#VALUE!</v>
      </c>
      <c r="V1047" s="4"/>
      <c r="W1047" s="4"/>
      <c r="X1047" s="4"/>
      <c r="Y1047" s="4"/>
      <c r="Z1047" s="4"/>
      <c r="AA1047" s="4"/>
      <c r="AB1047" s="4"/>
      <c r="AC1047" s="4"/>
      <c r="AD1047" s="4"/>
      <c r="AE1047" s="4"/>
      <c r="AF1047" s="4"/>
      <c r="AG1047" s="4"/>
      <c r="AH1047" s="4"/>
      <c r="AI1047" s="4"/>
      <c r="AJ1047" s="4"/>
    </row>
    <row r="1048" spans="1:36" ht="15.75" customHeight="1">
      <c r="A1048" s="4">
        <v>1</v>
      </c>
      <c r="B1048" s="4">
        <v>45</v>
      </c>
      <c r="C1048" s="4">
        <v>2</v>
      </c>
      <c r="D1048" s="4">
        <v>1</v>
      </c>
      <c r="E1048" s="4">
        <v>20</v>
      </c>
      <c r="F1048" s="4">
        <v>0</v>
      </c>
      <c r="G1048" s="4">
        <v>0</v>
      </c>
      <c r="H1048" s="4">
        <v>0</v>
      </c>
      <c r="I1048" s="4">
        <v>207</v>
      </c>
      <c r="J1048" s="4">
        <v>117</v>
      </c>
      <c r="K1048" s="4">
        <v>80</v>
      </c>
      <c r="L1048" s="4">
        <v>20.170000000000002</v>
      </c>
      <c r="M1048" s="4">
        <v>75</v>
      </c>
      <c r="N1048" s="4">
        <v>59</v>
      </c>
      <c r="O1048" s="4">
        <v>0</v>
      </c>
      <c r="P1048" s="5">
        <f>$AI$9+SUMPRODUCT($A1048*$AI$10+$B1048*$AI$11+$C1048*$AI$12+$D1048*$AI$13+$E1048*$AI$14+$F1048*$AI$15+$G1048*$AI$16+$H1048*$AI$17+$I1048*$AI$18+$J1048*$AI$19+$K1048*$AI$20+$L1048*$AI$21+$M1048*$AI$22+$N1048*$AI$24)</f>
        <v>-2.3188841087000007</v>
      </c>
      <c r="Q1048" s="4">
        <f t="shared" si="377"/>
        <v>9.8383309452114931E-2</v>
      </c>
      <c r="R1048" s="4">
        <f t="shared" si="378"/>
        <v>0.19676661890422986</v>
      </c>
      <c r="S1048" s="4">
        <f t="shared" si="379"/>
        <v>0.80323338109577014</v>
      </c>
      <c r="T1048" s="4">
        <f t="shared" si="380"/>
        <v>-9.5158251239334871E-2</v>
      </c>
      <c r="U1048" s="4">
        <f>IF($R1048&gt;$X$15,1,0)</f>
        <v>0</v>
      </c>
      <c r="V1048" s="4"/>
      <c r="W1048" s="4"/>
      <c r="X1048" s="4"/>
      <c r="Y1048" s="4"/>
      <c r="Z1048" s="4"/>
      <c r="AA1048" s="4"/>
      <c r="AB1048" s="4"/>
      <c r="AC1048" s="4"/>
      <c r="AD1048" s="4"/>
      <c r="AE1048" s="4"/>
      <c r="AF1048" s="4"/>
      <c r="AG1048" s="4"/>
      <c r="AH1048" s="4"/>
      <c r="AI1048" s="4"/>
      <c r="AJ1048" s="4"/>
    </row>
    <row r="1049" spans="1:36" ht="15.75" customHeight="1">
      <c r="A1049" s="4">
        <v>1</v>
      </c>
      <c r="B1049" s="4">
        <v>58</v>
      </c>
      <c r="C1049" s="4">
        <v>1</v>
      </c>
      <c r="D1049" s="4">
        <v>1</v>
      </c>
      <c r="E1049" s="4">
        <v>20</v>
      </c>
      <c r="F1049" s="4">
        <v>0</v>
      </c>
      <c r="G1049" s="4">
        <v>0</v>
      </c>
      <c r="H1049" s="4">
        <v>1</v>
      </c>
      <c r="I1049" s="4">
        <v>192</v>
      </c>
      <c r="J1049" s="4">
        <v>143</v>
      </c>
      <c r="K1049" s="4">
        <v>98</v>
      </c>
      <c r="L1049" s="4">
        <v>29.01</v>
      </c>
      <c r="M1049" s="4">
        <v>90</v>
      </c>
      <c r="N1049" s="4">
        <v>68</v>
      </c>
      <c r="O1049" s="4">
        <v>0</v>
      </c>
      <c r="P1049" s="5">
        <f>$AI$9+SUMPRODUCT($A1049*$AI$10+$B1049*$AI$11+$C1049*$AI$12+$D1049*$AI$13+$E1049*$AI$14+$F1049*$AI$15+$G1049*$AI$16+$H1049*$AI$17+$I1049*$AI$18+$J1049*$AI$19+$K1049*$AI$20+$L1049*$AI$21+$M1049*$AI$22+$N1049*$AI$24)</f>
        <v>-0.84417168110000063</v>
      </c>
      <c r="Q1049" s="4">
        <f t="shared" si="377"/>
        <v>0.42991331609214706</v>
      </c>
      <c r="R1049" s="4">
        <f t="shared" si="378"/>
        <v>0.85982663218429412</v>
      </c>
      <c r="S1049" s="4">
        <f t="shared" si="379"/>
        <v>0.14017336781570588</v>
      </c>
      <c r="T1049" s="4">
        <f t="shared" si="380"/>
        <v>-0.85333449214232182</v>
      </c>
      <c r="U1049" s="4">
        <f>IF($R1049&gt;$X$15,1,0)</f>
        <v>1</v>
      </c>
      <c r="V1049" s="4"/>
      <c r="W1049" s="4"/>
      <c r="X1049" s="4"/>
      <c r="Y1049" s="4"/>
      <c r="Z1049" s="4"/>
      <c r="AA1049" s="4"/>
      <c r="AB1049" s="4"/>
      <c r="AC1049" s="4"/>
      <c r="AD1049" s="4"/>
      <c r="AE1049" s="4"/>
      <c r="AF1049" s="4"/>
      <c r="AG1049" s="4"/>
      <c r="AH1049" s="4"/>
      <c r="AI1049" s="4"/>
      <c r="AJ1049" s="4"/>
    </row>
    <row r="1050" spans="1:36" ht="15.75" customHeight="1">
      <c r="A1050" s="4">
        <v>0</v>
      </c>
      <c r="B1050" s="4">
        <v>56</v>
      </c>
      <c r="C1050" s="4">
        <v>1</v>
      </c>
      <c r="D1050" s="4">
        <v>1</v>
      </c>
      <c r="E1050" s="4">
        <v>9</v>
      </c>
      <c r="F1050" s="4">
        <v>1</v>
      </c>
      <c r="G1050" s="4">
        <v>0</v>
      </c>
      <c r="H1050" s="4">
        <v>1</v>
      </c>
      <c r="I1050" s="4">
        <v>285</v>
      </c>
      <c r="J1050" s="4">
        <v>165</v>
      </c>
      <c r="K1050" s="4">
        <v>115</v>
      </c>
      <c r="L1050" s="4">
        <v>24.25</v>
      </c>
      <c r="M1050" s="4">
        <v>72</v>
      </c>
      <c r="N1050" s="4">
        <v>116</v>
      </c>
      <c r="O1050" s="4">
        <v>0</v>
      </c>
      <c r="P1050" s="5">
        <f>$AI$9+SUMPRODUCT($A1050*$AI$10+$B1050*$AI$11+$C1050*$AI$12+$D1050*$AI$13+$E1050*$AI$14+$F1050*$AI$15+$G1050*$AI$16+$H1050*$AI$17+$I1050*$AI$18+$J1050*$AI$19+$K1050*$AI$20+$L1050*$AI$21+$M1050*$AI$22+$N1050*$AI$24)</f>
        <v>-0.69908134749999995</v>
      </c>
      <c r="Q1050" s="4">
        <f t="shared" si="377"/>
        <v>0.49704170272611486</v>
      </c>
      <c r="R1050" s="4">
        <f t="shared" si="378"/>
        <v>0.99408340545222973</v>
      </c>
      <c r="S1050" s="4">
        <f t="shared" si="379"/>
        <v>5.9165945477702708E-3</v>
      </c>
      <c r="T1050" s="4">
        <f t="shared" si="380"/>
        <v>-2.227928191023699</v>
      </c>
      <c r="U1050" s="4">
        <f>IF($R1050&gt;$X$15,1,0)</f>
        <v>1</v>
      </c>
      <c r="V1050" s="4"/>
      <c r="W1050" s="4"/>
      <c r="X1050" s="4"/>
      <c r="Y1050" s="4"/>
      <c r="Z1050" s="4"/>
      <c r="AA1050" s="4"/>
      <c r="AB1050" s="4"/>
      <c r="AC1050" s="4"/>
      <c r="AD1050" s="4"/>
      <c r="AE1050" s="4"/>
      <c r="AF1050" s="4"/>
      <c r="AG1050" s="4"/>
      <c r="AH1050" s="4"/>
      <c r="AI1050" s="4"/>
      <c r="AJ1050" s="4"/>
    </row>
    <row r="1051" spans="1:36" ht="15.75" customHeight="1">
      <c r="A1051" s="4">
        <v>0</v>
      </c>
      <c r="B1051" s="4">
        <v>55</v>
      </c>
      <c r="C1051" s="4">
        <v>2</v>
      </c>
      <c r="D1051" s="4">
        <v>0</v>
      </c>
      <c r="E1051" s="4">
        <v>0</v>
      </c>
      <c r="F1051" s="4">
        <v>0</v>
      </c>
      <c r="G1051" s="4">
        <v>0</v>
      </c>
      <c r="H1051" s="4">
        <v>1</v>
      </c>
      <c r="I1051" s="4">
        <v>250</v>
      </c>
      <c r="J1051" s="4">
        <v>161.5</v>
      </c>
      <c r="K1051" s="4">
        <v>95</v>
      </c>
      <c r="L1051" s="4">
        <v>27.76</v>
      </c>
      <c r="M1051" s="4">
        <v>67</v>
      </c>
      <c r="N1051" s="4">
        <v>83</v>
      </c>
      <c r="O1051" s="4">
        <v>0</v>
      </c>
      <c r="P1051" s="5">
        <f>$AI$9+SUMPRODUCT($A1051*$AI$10+$B1051*$AI$11+$C1051*$AI$12+$D1051*$AI$13+$E1051*$AI$14+$F1051*$AI$15+$G1051*$AI$16+$H1051*$AI$17+$I1051*$AI$18+$J1051*$AI$19+$K1051*$AI$20+$L1051*$AI$21+$M1051*$AI$22+$N1051*$AI$24)</f>
        <v>-1.4585622636000002</v>
      </c>
      <c r="Q1051" s="4">
        <f t="shared" si="377"/>
        <v>0.23257040941658194</v>
      </c>
      <c r="R1051" s="4">
        <f t="shared" si="378"/>
        <v>0.46514081883316388</v>
      </c>
      <c r="S1051" s="4">
        <f t="shared" si="379"/>
        <v>0.53485918116683617</v>
      </c>
      <c r="T1051" s="4">
        <f t="shared" si="380"/>
        <v>-0.27176054488014484</v>
      </c>
      <c r="U1051" s="4">
        <f>IF($R1051&gt;$X$15,1,0)</f>
        <v>1</v>
      </c>
      <c r="V1051" s="4"/>
      <c r="W1051" s="4"/>
      <c r="X1051" s="4"/>
      <c r="Y1051" s="4"/>
      <c r="Z1051" s="4"/>
      <c r="AA1051" s="4"/>
      <c r="AB1051" s="4"/>
      <c r="AC1051" s="4"/>
      <c r="AD1051" s="4"/>
      <c r="AE1051" s="4"/>
      <c r="AF1051" s="4"/>
      <c r="AG1051" s="4"/>
      <c r="AH1051" s="4"/>
      <c r="AI1051" s="4"/>
      <c r="AJ1051" s="4"/>
    </row>
    <row r="1052" spans="1:36" ht="15.75" customHeight="1">
      <c r="A1052" s="4">
        <v>1</v>
      </c>
      <c r="B1052" s="4">
        <v>57</v>
      </c>
      <c r="C1052" s="4">
        <v>1</v>
      </c>
      <c r="D1052" s="4">
        <v>1</v>
      </c>
      <c r="E1052" s="4">
        <v>30</v>
      </c>
      <c r="F1052" s="4">
        <v>0</v>
      </c>
      <c r="G1052" s="4">
        <v>0</v>
      </c>
      <c r="H1052" s="4">
        <v>0</v>
      </c>
      <c r="I1052" s="4">
        <v>211</v>
      </c>
      <c r="J1052" s="4">
        <v>122</v>
      </c>
      <c r="K1052" s="4">
        <v>66.5</v>
      </c>
      <c r="L1052" s="4">
        <v>20.190000000000001</v>
      </c>
      <c r="M1052" s="4">
        <v>62</v>
      </c>
      <c r="N1052" s="4">
        <v>57</v>
      </c>
      <c r="O1052" s="4">
        <v>0</v>
      </c>
      <c r="P1052" s="5">
        <f>$AI$9+SUMPRODUCT($A1052*$AI$10+$B1052*$AI$11+$C1052*$AI$12+$D1052*$AI$13+$E1052*$AI$14+$F1052*$AI$15+$G1052*$AI$16+$H1052*$AI$17+$I1052*$AI$18+$J1052*$AI$19+$K1052*$AI$20+$L1052*$AI$21+$M1052*$AI$22+$N1052*$AI$24)</f>
        <v>-1.1602973509000014</v>
      </c>
      <c r="Q1052" s="4">
        <f t="shared" si="377"/>
        <v>0.31339297934204957</v>
      </c>
      <c r="R1052" s="4">
        <f t="shared" si="378"/>
        <v>0.62678595868409914</v>
      </c>
      <c r="S1052" s="4">
        <f t="shared" si="379"/>
        <v>0.37321404131590086</v>
      </c>
      <c r="T1052" s="4">
        <f t="shared" si="380"/>
        <v>-0.42804202529182883</v>
      </c>
      <c r="U1052" s="4">
        <f>IF($R1052&gt;$X$15,1,0)</f>
        <v>1</v>
      </c>
      <c r="V1052" s="4"/>
      <c r="W1052" s="4"/>
      <c r="X1052" s="4"/>
      <c r="Y1052" s="4"/>
      <c r="Z1052" s="4"/>
      <c r="AA1052" s="4"/>
      <c r="AB1052" s="4"/>
      <c r="AC1052" s="4"/>
      <c r="AD1052" s="4"/>
      <c r="AE1052" s="4"/>
      <c r="AF1052" s="4"/>
      <c r="AG1052" s="4"/>
      <c r="AH1052" s="4"/>
      <c r="AI1052" s="4"/>
      <c r="AJ1052" s="4"/>
    </row>
    <row r="1053" spans="1:36" ht="15.75" hidden="1" customHeight="1">
      <c r="A1053" s="4">
        <v>0</v>
      </c>
      <c r="B1053" s="4">
        <v>65</v>
      </c>
      <c r="C1053" s="4">
        <v>1</v>
      </c>
      <c r="D1053" s="4">
        <v>0</v>
      </c>
      <c r="E1053" s="4">
        <v>0</v>
      </c>
      <c r="F1053" s="3" t="s">
        <v>56</v>
      </c>
      <c r="G1053" s="4">
        <v>1</v>
      </c>
      <c r="H1053" s="4">
        <v>1</v>
      </c>
      <c r="I1053" s="4">
        <v>290</v>
      </c>
      <c r="J1053" s="4">
        <v>144</v>
      </c>
      <c r="K1053" s="4">
        <v>64</v>
      </c>
      <c r="L1053" s="4">
        <v>21.41</v>
      </c>
      <c r="M1053" s="4">
        <v>58</v>
      </c>
      <c r="N1053" s="4">
        <v>145</v>
      </c>
      <c r="O1053" s="4">
        <v>1</v>
      </c>
      <c r="P1053" s="4"/>
      <c r="Q1053" s="4"/>
      <c r="R1053" s="4"/>
      <c r="S1053" s="4"/>
      <c r="T1053" s="4"/>
      <c r="U1053" s="4"/>
      <c r="V1053" s="4"/>
      <c r="W1053" s="4"/>
      <c r="X1053" s="4"/>
      <c r="Y1053" s="4"/>
      <c r="Z1053" s="4"/>
      <c r="AA1053" s="4"/>
      <c r="AB1053" s="4"/>
      <c r="AC1053" s="4"/>
      <c r="AD1053" s="4"/>
      <c r="AE1053" s="4"/>
      <c r="AF1053" s="4"/>
      <c r="AG1053" s="4"/>
      <c r="AH1053" s="4"/>
      <c r="AI1053" s="4"/>
      <c r="AJ1053" s="4"/>
    </row>
    <row r="1054" spans="1:36" ht="15.75" customHeight="1">
      <c r="A1054" s="4">
        <v>1</v>
      </c>
      <c r="B1054" s="4">
        <v>61</v>
      </c>
      <c r="C1054" s="4">
        <v>1</v>
      </c>
      <c r="D1054" s="4">
        <v>0</v>
      </c>
      <c r="E1054" s="4">
        <v>0</v>
      </c>
      <c r="F1054" s="4">
        <v>0</v>
      </c>
      <c r="G1054" s="4">
        <v>0</v>
      </c>
      <c r="H1054" s="4">
        <v>1</v>
      </c>
      <c r="I1054" s="4">
        <v>201</v>
      </c>
      <c r="J1054" s="4">
        <v>164.5</v>
      </c>
      <c r="K1054" s="4">
        <v>93.5</v>
      </c>
      <c r="L1054" s="4">
        <v>27.73</v>
      </c>
      <c r="M1054" s="4">
        <v>78</v>
      </c>
      <c r="N1054" s="4">
        <v>95</v>
      </c>
      <c r="O1054" s="4">
        <v>1</v>
      </c>
      <c r="P1054" s="5">
        <f>$AI$9+SUMPRODUCT($A1054*$AI$10+$B1054*$AI$11+$C1054*$AI$12+$D1054*$AI$13+$E1054*$AI$14+$F1054*$AI$15+$G1054*$AI$16+$H1054*$AI$17+$I1054*$AI$18+$J1054*$AI$19+$K1054*$AI$20+$L1054*$AI$21+$M1054*$AI$22+$N1054*$AI$24)</f>
        <v>-0.48449590030000067</v>
      </c>
      <c r="Q1054" s="4">
        <f>EXP($P1054)</f>
        <v>0.61600764777902184</v>
      </c>
      <c r="R1054" s="4">
        <f>Q1054/1+Q1054</f>
        <v>1.2320152955580437</v>
      </c>
      <c r="S1054" s="4">
        <f>IF(O1054=1,R1054,1-R1054)</f>
        <v>1.2320152955580437</v>
      </c>
      <c r="T1054" s="4">
        <f>LOG($S1054)</f>
        <v>9.0616099658942822E-2</v>
      </c>
      <c r="U1054" s="4">
        <f>IF($R1054&gt;$X$15,1,0)</f>
        <v>1</v>
      </c>
      <c r="V1054" s="4"/>
      <c r="W1054" s="4"/>
      <c r="X1054" s="4"/>
      <c r="Y1054" s="4"/>
      <c r="Z1054" s="4"/>
      <c r="AA1054" s="4"/>
      <c r="AB1054" s="4"/>
      <c r="AC1054" s="4"/>
      <c r="AD1054" s="4"/>
      <c r="AE1054" s="4"/>
      <c r="AF1054" s="4"/>
      <c r="AG1054" s="4"/>
      <c r="AH1054" s="4"/>
      <c r="AI1054" s="4"/>
      <c r="AJ1054" s="4"/>
    </row>
    <row r="1055" spans="1:36" ht="15.75" hidden="1" customHeight="1">
      <c r="A1055" s="4">
        <v>0</v>
      </c>
      <c r="B1055" s="4">
        <v>49</v>
      </c>
      <c r="C1055" s="4">
        <v>1</v>
      </c>
      <c r="D1055" s="4">
        <v>1</v>
      </c>
      <c r="E1055" s="3" t="s">
        <v>56</v>
      </c>
      <c r="F1055" s="4">
        <v>0</v>
      </c>
      <c r="G1055" s="4">
        <v>0</v>
      </c>
      <c r="H1055" s="4">
        <v>0</v>
      </c>
      <c r="I1055" s="4">
        <v>280</v>
      </c>
      <c r="J1055" s="4">
        <v>120</v>
      </c>
      <c r="K1055" s="4">
        <v>80</v>
      </c>
      <c r="L1055" s="4">
        <v>22.33</v>
      </c>
      <c r="M1055" s="4">
        <v>90</v>
      </c>
      <c r="N1055" s="4">
        <v>75</v>
      </c>
      <c r="O1055" s="4">
        <v>0</v>
      </c>
      <c r="P1055" s="4"/>
      <c r="Q1055" s="4"/>
      <c r="R1055" s="4"/>
      <c r="S1055" s="4"/>
      <c r="T1055" s="4"/>
      <c r="U1055" s="4"/>
      <c r="V1055" s="4"/>
      <c r="W1055" s="4"/>
      <c r="X1055" s="4"/>
      <c r="Y1055" s="4"/>
      <c r="Z1055" s="4"/>
      <c r="AA1055" s="4"/>
      <c r="AB1055" s="4"/>
      <c r="AC1055" s="4"/>
      <c r="AD1055" s="4"/>
      <c r="AE1055" s="4"/>
      <c r="AF1055" s="4"/>
      <c r="AG1055" s="4"/>
      <c r="AH1055" s="4"/>
      <c r="AI1055" s="4"/>
      <c r="AJ1055" s="4"/>
    </row>
    <row r="1056" spans="1:36" ht="15.75" customHeight="1">
      <c r="A1056" s="4">
        <v>1</v>
      </c>
      <c r="B1056" s="4">
        <v>42</v>
      </c>
      <c r="C1056" s="4">
        <v>2</v>
      </c>
      <c r="D1056" s="4">
        <v>0</v>
      </c>
      <c r="E1056" s="4">
        <v>0</v>
      </c>
      <c r="F1056" s="4">
        <v>0</v>
      </c>
      <c r="G1056" s="4">
        <v>0</v>
      </c>
      <c r="H1056" s="4">
        <v>1</v>
      </c>
      <c r="I1056" s="4">
        <v>164</v>
      </c>
      <c r="J1056" s="4">
        <v>141.5</v>
      </c>
      <c r="K1056" s="4">
        <v>98</v>
      </c>
      <c r="L1056" s="4">
        <v>32.520000000000003</v>
      </c>
      <c r="M1056" s="4">
        <v>72</v>
      </c>
      <c r="N1056" s="4">
        <v>76</v>
      </c>
      <c r="O1056" s="4">
        <v>0</v>
      </c>
      <c r="P1056" s="5">
        <f>$AI$9+SUMPRODUCT($A1056*$AI$10+$B1056*$AI$11+$C1056*$AI$12+$D1056*$AI$13+$E1056*$AI$14+$F1056*$AI$15+$G1056*$AI$16+$H1056*$AI$17+$I1056*$AI$18+$J1056*$AI$19+$K1056*$AI$20+$L1056*$AI$21+$M1056*$AI$22+$N1056*$AI$24)</f>
        <v>-2.2842745572000016</v>
      </c>
      <c r="Q1056" s="4">
        <f t="shared" ref="Q1056:Q1071" si="382">EXP($P1056)</f>
        <v>0.10184792015352054</v>
      </c>
      <c r="R1056" s="4">
        <f t="shared" ref="R1056:R1071" si="383">Q1056/1+Q1056</f>
        <v>0.20369584030704108</v>
      </c>
      <c r="S1056" s="4">
        <f t="shared" ref="S1056:S1071" si="384">IF(O1056=1,R1056,1-R1056)</f>
        <v>0.79630415969295898</v>
      </c>
      <c r="T1056" s="4">
        <f t="shared" ref="T1056:T1071" si="385">LOG($S1056)</f>
        <v>-9.8921015622508102E-2</v>
      </c>
      <c r="U1056" s="4">
        <f>IF($R1056&gt;$X$15,1,0)</f>
        <v>0</v>
      </c>
      <c r="V1056" s="4"/>
      <c r="W1056" s="4"/>
      <c r="X1056" s="4"/>
      <c r="Y1056" s="4"/>
      <c r="Z1056" s="4"/>
      <c r="AA1056" s="4"/>
      <c r="AB1056" s="4"/>
      <c r="AC1056" s="4"/>
      <c r="AD1056" s="4"/>
      <c r="AE1056" s="4"/>
      <c r="AF1056" s="4"/>
      <c r="AG1056" s="4"/>
      <c r="AH1056" s="4"/>
      <c r="AI1056" s="4"/>
      <c r="AJ1056" s="4"/>
    </row>
    <row r="1057" spans="1:36" ht="15.75" customHeight="1">
      <c r="A1057" s="4">
        <v>1</v>
      </c>
      <c r="B1057" s="4">
        <v>50</v>
      </c>
      <c r="C1057" s="4">
        <v>1</v>
      </c>
      <c r="D1057" s="4">
        <v>0</v>
      </c>
      <c r="E1057" s="4">
        <v>0</v>
      </c>
      <c r="F1057" s="4">
        <v>0</v>
      </c>
      <c r="G1057" s="4">
        <v>0</v>
      </c>
      <c r="H1057" s="4">
        <v>0</v>
      </c>
      <c r="I1057" s="4">
        <v>220</v>
      </c>
      <c r="J1057" s="4">
        <v>124</v>
      </c>
      <c r="K1057" s="4">
        <v>82</v>
      </c>
      <c r="L1057" s="4">
        <v>24.54</v>
      </c>
      <c r="M1057" s="4">
        <v>54</v>
      </c>
      <c r="N1057" s="4">
        <v>83</v>
      </c>
      <c r="O1057" s="4">
        <v>0</v>
      </c>
      <c r="P1057" s="5">
        <f>$AI$9+SUMPRODUCT($A1057*$AI$10+$B1057*$AI$11+$C1057*$AI$12+$D1057*$AI$13+$E1057*$AI$14+$F1057*$AI$15+$G1057*$AI$16+$H1057*$AI$17+$I1057*$AI$18+$J1057*$AI$19+$K1057*$AI$20+$L1057*$AI$21+$M1057*$AI$22+$N1057*$AI$24)</f>
        <v>-1.9804843693999992</v>
      </c>
      <c r="Q1057" s="4">
        <f t="shared" si="382"/>
        <v>0.13800237699111187</v>
      </c>
      <c r="R1057" s="4">
        <f t="shared" si="383"/>
        <v>0.27600475398222374</v>
      </c>
      <c r="S1057" s="4">
        <f t="shared" si="384"/>
        <v>0.72399524601777632</v>
      </c>
      <c r="T1057" s="4">
        <f t="shared" si="385"/>
        <v>-0.14026428550868913</v>
      </c>
      <c r="U1057" s="4">
        <f>IF($R1057&gt;$X$15,1,0)</f>
        <v>0</v>
      </c>
      <c r="V1057" s="4"/>
      <c r="W1057" s="4"/>
      <c r="X1057" s="4"/>
      <c r="Y1057" s="4"/>
      <c r="Z1057" s="4"/>
      <c r="AA1057" s="4"/>
      <c r="AB1057" s="4"/>
      <c r="AC1057" s="4"/>
      <c r="AD1057" s="4"/>
      <c r="AE1057" s="4"/>
      <c r="AF1057" s="4"/>
      <c r="AG1057" s="4"/>
      <c r="AH1057" s="4"/>
      <c r="AI1057" s="4"/>
      <c r="AJ1057" s="4"/>
    </row>
    <row r="1058" spans="1:36" ht="15.75" customHeight="1">
      <c r="A1058" s="4">
        <v>1</v>
      </c>
      <c r="B1058" s="4">
        <v>42</v>
      </c>
      <c r="C1058" s="4">
        <v>4</v>
      </c>
      <c r="D1058" s="4">
        <v>1</v>
      </c>
      <c r="E1058" s="4">
        <v>20</v>
      </c>
      <c r="F1058" s="4">
        <v>0</v>
      </c>
      <c r="G1058" s="4">
        <v>0</v>
      </c>
      <c r="H1058" s="4">
        <v>0</v>
      </c>
      <c r="I1058" s="4">
        <v>270</v>
      </c>
      <c r="J1058" s="4">
        <v>112</v>
      </c>
      <c r="K1058" s="4">
        <v>77</v>
      </c>
      <c r="L1058" s="4">
        <v>24.77</v>
      </c>
      <c r="M1058" s="4">
        <v>73</v>
      </c>
      <c r="N1058" s="4">
        <v>85</v>
      </c>
      <c r="O1058" s="4">
        <v>0</v>
      </c>
      <c r="P1058" s="5">
        <f>$AI$9+SUMPRODUCT($A1058*$AI$10+$B1058*$AI$11+$C1058*$AI$12+$D1058*$AI$13+$E1058*$AI$14+$F1058*$AI$15+$G1058*$AI$16+$H1058*$AI$17+$I1058*$AI$18+$J1058*$AI$19+$K1058*$AI$20+$L1058*$AI$21+$M1058*$AI$22+$N1058*$AI$24)</f>
        <v>-2.2951210647000027</v>
      </c>
      <c r="Q1058" s="4">
        <f t="shared" si="382"/>
        <v>0.10074919535883886</v>
      </c>
      <c r="R1058" s="4">
        <f t="shared" si="383"/>
        <v>0.20149839071767772</v>
      </c>
      <c r="S1058" s="4">
        <f t="shared" si="384"/>
        <v>0.79850160928232228</v>
      </c>
      <c r="T1058" s="4">
        <f t="shared" si="385"/>
        <v>-9.7724204257210082E-2</v>
      </c>
      <c r="U1058" s="4">
        <f>IF($R1058&gt;$X$15,1,0)</f>
        <v>0</v>
      </c>
      <c r="V1058" s="4"/>
      <c r="W1058" s="4"/>
      <c r="X1058" s="4"/>
      <c r="Y1058" s="4"/>
      <c r="Z1058" s="4"/>
      <c r="AA1058" s="4"/>
      <c r="AB1058" s="4"/>
      <c r="AC1058" s="4"/>
      <c r="AD1058" s="4"/>
      <c r="AE1058" s="4"/>
      <c r="AF1058" s="4"/>
      <c r="AG1058" s="4"/>
      <c r="AH1058" s="4"/>
      <c r="AI1058" s="4"/>
      <c r="AJ1058" s="4"/>
    </row>
    <row r="1059" spans="1:36" ht="15.75" customHeight="1">
      <c r="A1059" s="4">
        <v>1</v>
      </c>
      <c r="B1059" s="4">
        <v>46</v>
      </c>
      <c r="C1059" s="4">
        <v>1</v>
      </c>
      <c r="D1059" s="4">
        <v>1</v>
      </c>
      <c r="E1059" s="4">
        <v>9</v>
      </c>
      <c r="F1059" s="4">
        <v>0</v>
      </c>
      <c r="G1059" s="4">
        <v>0</v>
      </c>
      <c r="H1059" s="4">
        <v>1</v>
      </c>
      <c r="I1059" s="4">
        <v>346</v>
      </c>
      <c r="J1059" s="4">
        <v>137</v>
      </c>
      <c r="K1059" s="4">
        <v>97</v>
      </c>
      <c r="L1059" s="4">
        <v>29.11</v>
      </c>
      <c r="M1059" s="4">
        <v>75</v>
      </c>
      <c r="N1059" s="4">
        <v>82</v>
      </c>
      <c r="O1059" s="4">
        <v>0</v>
      </c>
      <c r="P1059" s="5">
        <f>$AI$9+SUMPRODUCT($A1059*$AI$10+$B1059*$AI$11+$C1059*$AI$12+$D1059*$AI$13+$E1059*$AI$14+$F1059*$AI$15+$G1059*$AI$16+$H1059*$AI$17+$I1059*$AI$18+$J1059*$AI$19+$K1059*$AI$20+$L1059*$AI$21+$M1059*$AI$22+$N1059*$AI$24)</f>
        <v>-1.381314972100002</v>
      </c>
      <c r="Q1059" s="4">
        <f t="shared" si="382"/>
        <v>0.25124795169494785</v>
      </c>
      <c r="R1059" s="4">
        <f t="shared" si="383"/>
        <v>0.50249590338989569</v>
      </c>
      <c r="S1059" s="4">
        <f t="shared" si="384"/>
        <v>0.49750409661010431</v>
      </c>
      <c r="T1059" s="4">
        <f t="shared" si="385"/>
        <v>-0.30320333878189837</v>
      </c>
      <c r="U1059" s="4">
        <f>IF($R1059&gt;$X$15,1,0)</f>
        <v>1</v>
      </c>
      <c r="V1059" s="4"/>
      <c r="W1059" s="4"/>
      <c r="X1059" s="4"/>
      <c r="Y1059" s="4"/>
      <c r="Z1059" s="4"/>
      <c r="AA1059" s="4"/>
      <c r="AB1059" s="4"/>
      <c r="AC1059" s="4"/>
      <c r="AD1059" s="4"/>
      <c r="AE1059" s="4"/>
      <c r="AF1059" s="4"/>
      <c r="AG1059" s="4"/>
      <c r="AH1059" s="4"/>
      <c r="AI1059" s="4"/>
      <c r="AJ1059" s="4"/>
    </row>
    <row r="1060" spans="1:36" ht="15.75" customHeight="1">
      <c r="A1060" s="4">
        <v>1</v>
      </c>
      <c r="B1060" s="4">
        <v>53</v>
      </c>
      <c r="C1060" s="4">
        <v>2</v>
      </c>
      <c r="D1060" s="4">
        <v>1</v>
      </c>
      <c r="E1060" s="4">
        <v>20</v>
      </c>
      <c r="F1060" s="4">
        <v>0</v>
      </c>
      <c r="G1060" s="4">
        <v>0</v>
      </c>
      <c r="H1060" s="4">
        <v>1</v>
      </c>
      <c r="I1060" s="4">
        <v>266</v>
      </c>
      <c r="J1060" s="4">
        <v>163</v>
      </c>
      <c r="K1060" s="4">
        <v>105</v>
      </c>
      <c r="L1060" s="4">
        <v>28.04</v>
      </c>
      <c r="M1060" s="4">
        <v>90</v>
      </c>
      <c r="N1060" s="4">
        <v>79</v>
      </c>
      <c r="O1060" s="4">
        <v>1</v>
      </c>
      <c r="P1060" s="5">
        <f>$AI$9+SUMPRODUCT($A1060*$AI$10+$B1060*$AI$11+$C1060*$AI$12+$D1060*$AI$13+$E1060*$AI$14+$F1060*$AI$15+$G1060*$AI$16+$H1060*$AI$17+$I1060*$AI$18+$J1060*$AI$19+$K1060*$AI$20+$L1060*$AI$21+$M1060*$AI$22+$N1060*$AI$24)</f>
        <v>-0.68411487440000052</v>
      </c>
      <c r="Q1060" s="4">
        <f t="shared" si="382"/>
        <v>0.50453661026407659</v>
      </c>
      <c r="R1060" s="4">
        <f t="shared" si="383"/>
        <v>1.0090732205281532</v>
      </c>
      <c r="S1060" s="4">
        <f t="shared" si="384"/>
        <v>1.0090732205281532</v>
      </c>
      <c r="T1060" s="4">
        <f t="shared" si="385"/>
        <v>3.9226807241248161E-3</v>
      </c>
      <c r="U1060" s="4">
        <f>IF($R1060&gt;$X$15,1,0)</f>
        <v>1</v>
      </c>
      <c r="V1060" s="4"/>
      <c r="W1060" s="4"/>
      <c r="X1060" s="4"/>
      <c r="Y1060" s="4"/>
      <c r="Z1060" s="4"/>
      <c r="AA1060" s="4"/>
      <c r="AB1060" s="4"/>
      <c r="AC1060" s="4"/>
      <c r="AD1060" s="4"/>
      <c r="AE1060" s="4"/>
      <c r="AF1060" s="4"/>
      <c r="AG1060" s="4"/>
      <c r="AH1060" s="4"/>
      <c r="AI1060" s="4"/>
      <c r="AJ1060" s="4"/>
    </row>
    <row r="1061" spans="1:36" ht="15.75" customHeight="1">
      <c r="A1061" s="4">
        <v>1</v>
      </c>
      <c r="B1061" s="4">
        <v>44</v>
      </c>
      <c r="C1061" s="4">
        <v>2</v>
      </c>
      <c r="D1061" s="4">
        <v>0</v>
      </c>
      <c r="E1061" s="4">
        <v>0</v>
      </c>
      <c r="F1061" s="4">
        <v>0</v>
      </c>
      <c r="G1061" s="4">
        <v>0</v>
      </c>
      <c r="H1061" s="4">
        <v>0</v>
      </c>
      <c r="I1061" s="4">
        <v>169</v>
      </c>
      <c r="J1061" s="4">
        <v>116</v>
      </c>
      <c r="K1061" s="4">
        <v>62</v>
      </c>
      <c r="L1061" s="4">
        <v>19.440000000000001</v>
      </c>
      <c r="M1061" s="4">
        <v>53</v>
      </c>
      <c r="N1061" s="4">
        <v>87</v>
      </c>
      <c r="O1061" s="4">
        <v>0</v>
      </c>
      <c r="P1061" s="5">
        <f>$AI$9+SUMPRODUCT($A1061*$AI$10+$B1061*$AI$11+$C1061*$AI$12+$D1061*$AI$13+$E1061*$AI$14+$F1061*$AI$15+$G1061*$AI$16+$H1061*$AI$17+$I1061*$AI$18+$J1061*$AI$19+$K1061*$AI$20+$L1061*$AI$21+$M1061*$AI$22+$N1061*$AI$24)</f>
        <v>-2.5694412384000014</v>
      </c>
      <c r="Q1061" s="4">
        <f t="shared" si="382"/>
        <v>7.6578322497709461E-2</v>
      </c>
      <c r="R1061" s="4">
        <f t="shared" si="383"/>
        <v>0.15315664499541892</v>
      </c>
      <c r="S1061" s="4">
        <f t="shared" si="384"/>
        <v>0.84684335500458108</v>
      </c>
      <c r="T1061" s="4">
        <f t="shared" si="385"/>
        <v>-7.2196915936915337E-2</v>
      </c>
      <c r="U1061" s="4">
        <f>IF($R1061&gt;$X$15,1,0)</f>
        <v>0</v>
      </c>
      <c r="V1061" s="4"/>
      <c r="W1061" s="4"/>
      <c r="X1061" s="4"/>
      <c r="Y1061" s="4"/>
      <c r="Z1061" s="4"/>
      <c r="AA1061" s="4"/>
      <c r="AB1061" s="4"/>
      <c r="AC1061" s="4"/>
      <c r="AD1061" s="4"/>
      <c r="AE1061" s="4"/>
      <c r="AF1061" s="4"/>
      <c r="AG1061" s="4"/>
      <c r="AH1061" s="4"/>
      <c r="AI1061" s="4"/>
      <c r="AJ1061" s="4"/>
    </row>
    <row r="1062" spans="1:36" ht="15.75" customHeight="1">
      <c r="A1062" s="4">
        <v>0</v>
      </c>
      <c r="B1062" s="4">
        <v>54</v>
      </c>
      <c r="C1062" s="4">
        <v>1</v>
      </c>
      <c r="D1062" s="4">
        <v>0</v>
      </c>
      <c r="E1062" s="4">
        <v>0</v>
      </c>
      <c r="F1062" s="4">
        <v>0</v>
      </c>
      <c r="G1062" s="4">
        <v>0</v>
      </c>
      <c r="H1062" s="4">
        <v>1</v>
      </c>
      <c r="I1062" s="4">
        <v>237</v>
      </c>
      <c r="J1062" s="4">
        <v>171.5</v>
      </c>
      <c r="K1062" s="4">
        <v>105.5</v>
      </c>
      <c r="L1062" s="4">
        <v>34.25</v>
      </c>
      <c r="M1062" s="4">
        <v>91</v>
      </c>
      <c r="N1062" s="4">
        <v>104</v>
      </c>
      <c r="O1062" s="4">
        <v>0</v>
      </c>
      <c r="P1062" s="5">
        <f>$AI$9+SUMPRODUCT($A1062*$AI$10+$B1062*$AI$11+$C1062*$AI$12+$D1062*$AI$13+$E1062*$AI$14+$F1062*$AI$15+$G1062*$AI$16+$H1062*$AI$17+$I1062*$AI$18+$J1062*$AI$19+$K1062*$AI$20+$L1062*$AI$21+$M1062*$AI$22+$N1062*$AI$24)</f>
        <v>-1.2753011675000003</v>
      </c>
      <c r="Q1062" s="4">
        <f t="shared" si="382"/>
        <v>0.27934682536646804</v>
      </c>
      <c r="R1062" s="4">
        <f t="shared" si="383"/>
        <v>0.55869365073293609</v>
      </c>
      <c r="S1062" s="4">
        <f t="shared" si="384"/>
        <v>0.44130634926706391</v>
      </c>
      <c r="T1062" s="4">
        <f t="shared" si="385"/>
        <v>-0.35525982412359025</v>
      </c>
      <c r="U1062" s="4">
        <f>IF($R1062&gt;$X$15,1,0)</f>
        <v>1</v>
      </c>
      <c r="V1062" s="4"/>
      <c r="W1062" s="4"/>
      <c r="X1062" s="4"/>
      <c r="Y1062" s="4"/>
      <c r="Z1062" s="4"/>
      <c r="AA1062" s="4"/>
      <c r="AB1062" s="4"/>
      <c r="AC1062" s="4"/>
      <c r="AD1062" s="4"/>
      <c r="AE1062" s="4"/>
      <c r="AF1062" s="4"/>
      <c r="AG1062" s="4"/>
      <c r="AH1062" s="4"/>
      <c r="AI1062" s="4"/>
      <c r="AJ1062" s="4"/>
    </row>
    <row r="1063" spans="1:36" ht="15.75" customHeight="1">
      <c r="A1063" s="4">
        <v>1</v>
      </c>
      <c r="B1063" s="4">
        <v>58</v>
      </c>
      <c r="C1063" s="4">
        <v>2</v>
      </c>
      <c r="D1063" s="4">
        <v>1</v>
      </c>
      <c r="E1063" s="4">
        <v>60</v>
      </c>
      <c r="F1063" s="4">
        <v>0</v>
      </c>
      <c r="G1063" s="4">
        <v>0</v>
      </c>
      <c r="H1063" s="4">
        <v>1</v>
      </c>
      <c r="I1063" s="4">
        <v>250</v>
      </c>
      <c r="J1063" s="4">
        <v>150</v>
      </c>
      <c r="K1063" s="4">
        <v>97</v>
      </c>
      <c r="L1063" s="4">
        <v>32</v>
      </c>
      <c r="M1063" s="4">
        <v>75</v>
      </c>
      <c r="N1063" s="4">
        <v>65</v>
      </c>
      <c r="O1063" s="4">
        <v>0</v>
      </c>
      <c r="P1063" s="5">
        <f>$AI$9+SUMPRODUCT($A1063*$AI$10+$B1063*$AI$11+$C1063*$AI$12+$D1063*$AI$13+$E1063*$AI$14+$F1063*$AI$15+$G1063*$AI$16+$H1063*$AI$17+$I1063*$AI$18+$J1063*$AI$19+$K1063*$AI$20+$L1063*$AI$21+$M1063*$AI$22+$N1063*$AI$24)</f>
        <v>0.1189248299999992</v>
      </c>
      <c r="Q1063" s="4">
        <f t="shared" si="382"/>
        <v>1.1262852522438074</v>
      </c>
      <c r="R1063" s="4">
        <f t="shared" si="383"/>
        <v>2.2525705044876148</v>
      </c>
      <c r="S1063" s="4">
        <f t="shared" si="384"/>
        <v>-1.2525705044876148</v>
      </c>
      <c r="T1063" s="4" t="e">
        <f t="shared" si="385"/>
        <v>#NUM!</v>
      </c>
      <c r="U1063" s="4">
        <f>IF($R1063&gt;$X$15,1,0)</f>
        <v>1</v>
      </c>
      <c r="V1063" s="4"/>
      <c r="W1063" s="4"/>
      <c r="X1063" s="4"/>
      <c r="Y1063" s="4"/>
      <c r="Z1063" s="4"/>
      <c r="AA1063" s="4"/>
      <c r="AB1063" s="4"/>
      <c r="AC1063" s="4"/>
      <c r="AD1063" s="4"/>
      <c r="AE1063" s="4"/>
      <c r="AF1063" s="4"/>
      <c r="AG1063" s="4"/>
      <c r="AH1063" s="4"/>
      <c r="AI1063" s="4"/>
      <c r="AJ1063" s="4"/>
    </row>
    <row r="1064" spans="1:36" ht="15.75" customHeight="1">
      <c r="A1064" s="4">
        <v>1</v>
      </c>
      <c r="B1064" s="4">
        <v>67</v>
      </c>
      <c r="C1064" s="4">
        <v>1</v>
      </c>
      <c r="D1064" s="4">
        <v>1</v>
      </c>
      <c r="E1064" s="4">
        <v>9</v>
      </c>
      <c r="F1064" s="4">
        <v>0</v>
      </c>
      <c r="G1064" s="4">
        <v>0</v>
      </c>
      <c r="H1064" s="4">
        <v>0</v>
      </c>
      <c r="I1064" s="4">
        <v>245</v>
      </c>
      <c r="J1064" s="4">
        <v>126</v>
      </c>
      <c r="K1064" s="4">
        <v>68</v>
      </c>
      <c r="L1064" s="4">
        <v>29.04</v>
      </c>
      <c r="M1064" s="4">
        <v>70</v>
      </c>
      <c r="N1064" s="4">
        <v>94</v>
      </c>
      <c r="O1064" s="4">
        <v>1</v>
      </c>
      <c r="P1064" s="5">
        <f>$AI$9+SUMPRODUCT($A1064*$AI$10+$B1064*$AI$11+$C1064*$AI$12+$D1064*$AI$13+$E1064*$AI$14+$F1064*$AI$15+$G1064*$AI$16+$H1064*$AI$17+$I1064*$AI$18+$J1064*$AI$19+$K1064*$AI$20+$L1064*$AI$21+$M1064*$AI$22+$N1064*$AI$24)</f>
        <v>-0.46377204440000241</v>
      </c>
      <c r="Q1064" s="4">
        <f t="shared" si="382"/>
        <v>0.62890690097811275</v>
      </c>
      <c r="R1064" s="4">
        <f t="shared" si="383"/>
        <v>1.2578138019562255</v>
      </c>
      <c r="S1064" s="4">
        <f t="shared" si="384"/>
        <v>1.2578138019562255</v>
      </c>
      <c r="T1064" s="4">
        <f t="shared" si="385"/>
        <v>9.9616355920070204E-2</v>
      </c>
      <c r="U1064" s="4">
        <f>IF($R1064&gt;$X$15,1,0)</f>
        <v>1</v>
      </c>
      <c r="V1064" s="4"/>
      <c r="W1064" s="4"/>
      <c r="X1064" s="4"/>
      <c r="Y1064" s="4"/>
      <c r="Z1064" s="4"/>
      <c r="AA1064" s="4"/>
      <c r="AB1064" s="4"/>
      <c r="AC1064" s="4"/>
      <c r="AD1064" s="4"/>
      <c r="AE1064" s="4"/>
      <c r="AF1064" s="4"/>
      <c r="AG1064" s="4"/>
      <c r="AH1064" s="4"/>
      <c r="AI1064" s="4"/>
      <c r="AJ1064" s="4"/>
    </row>
    <row r="1065" spans="1:36" ht="15.75" customHeight="1">
      <c r="A1065" s="4">
        <v>1</v>
      </c>
      <c r="B1065" s="4">
        <v>44</v>
      </c>
      <c r="C1065" s="4">
        <v>1</v>
      </c>
      <c r="D1065" s="4">
        <v>0</v>
      </c>
      <c r="E1065" s="4">
        <v>0</v>
      </c>
      <c r="F1065" s="4">
        <v>0</v>
      </c>
      <c r="G1065" s="4">
        <v>0</v>
      </c>
      <c r="H1065" s="4">
        <v>0</v>
      </c>
      <c r="I1065" s="4">
        <v>271</v>
      </c>
      <c r="J1065" s="4">
        <v>132.5</v>
      </c>
      <c r="K1065" s="4">
        <v>90</v>
      </c>
      <c r="L1065" s="4">
        <v>24.06</v>
      </c>
      <c r="M1065" s="4">
        <v>94</v>
      </c>
      <c r="N1065" s="4">
        <v>95</v>
      </c>
      <c r="O1065" s="4">
        <v>0</v>
      </c>
      <c r="P1065" s="5">
        <f>$AI$9+SUMPRODUCT($A1065*$AI$10+$B1065*$AI$11+$C1065*$AI$12+$D1065*$AI$13+$E1065*$AI$14+$F1065*$AI$15+$G1065*$AI$16+$H1065*$AI$17+$I1065*$AI$18+$J1065*$AI$19+$K1065*$AI$20+$L1065*$AI$21+$M1065*$AI$22+$N1065*$AI$24)</f>
        <v>-2.1905054066000007</v>
      </c>
      <c r="Q1065" s="4">
        <f t="shared" si="382"/>
        <v>0.11186019944529316</v>
      </c>
      <c r="R1065" s="4">
        <f t="shared" si="383"/>
        <v>0.22372039889058631</v>
      </c>
      <c r="S1065" s="4">
        <f t="shared" si="384"/>
        <v>0.77627960110941374</v>
      </c>
      <c r="T1065" s="4">
        <f t="shared" si="385"/>
        <v>-0.10998182597366482</v>
      </c>
      <c r="U1065" s="4">
        <f>IF($R1065&gt;$X$15,1,0)</f>
        <v>0</v>
      </c>
      <c r="V1065" s="4"/>
      <c r="W1065" s="4"/>
      <c r="X1065" s="4"/>
      <c r="Y1065" s="4"/>
      <c r="Z1065" s="4"/>
      <c r="AA1065" s="4"/>
      <c r="AB1065" s="4"/>
      <c r="AC1065" s="4"/>
      <c r="AD1065" s="4"/>
      <c r="AE1065" s="4"/>
      <c r="AF1065" s="4"/>
      <c r="AG1065" s="4"/>
      <c r="AH1065" s="4"/>
      <c r="AI1065" s="4"/>
      <c r="AJ1065" s="4"/>
    </row>
    <row r="1066" spans="1:36" ht="15.75" customHeight="1">
      <c r="A1066" s="4">
        <v>1</v>
      </c>
      <c r="B1066" s="4">
        <v>41</v>
      </c>
      <c r="C1066" s="4">
        <v>2</v>
      </c>
      <c r="D1066" s="4">
        <v>1</v>
      </c>
      <c r="E1066" s="4">
        <v>30</v>
      </c>
      <c r="F1066" s="4">
        <v>0</v>
      </c>
      <c r="G1066" s="4">
        <v>0</v>
      </c>
      <c r="H1066" s="4">
        <v>1</v>
      </c>
      <c r="I1066" s="4">
        <v>176</v>
      </c>
      <c r="J1066" s="4">
        <v>146</v>
      </c>
      <c r="K1066" s="4">
        <v>88</v>
      </c>
      <c r="L1066" s="4">
        <v>24.04</v>
      </c>
      <c r="M1066" s="4">
        <v>78</v>
      </c>
      <c r="N1066" s="4">
        <v>83</v>
      </c>
      <c r="O1066" s="4">
        <v>0</v>
      </c>
      <c r="P1066" s="5">
        <f>$AI$9+SUMPRODUCT($A1066*$AI$10+$B1066*$AI$11+$C1066*$AI$12+$D1066*$AI$13+$E1066*$AI$14+$F1066*$AI$15+$G1066*$AI$16+$H1066*$AI$17+$I1066*$AI$18+$J1066*$AI$19+$K1066*$AI$20+$L1066*$AI$21+$M1066*$AI$22+$N1066*$AI$24)</f>
        <v>-1.6257688543999995</v>
      </c>
      <c r="Q1066" s="4">
        <f t="shared" si="382"/>
        <v>0.19676033698228607</v>
      </c>
      <c r="R1066" s="4">
        <f t="shared" si="383"/>
        <v>0.39352067396457213</v>
      </c>
      <c r="S1066" s="4">
        <f t="shared" si="384"/>
        <v>0.60647932603542787</v>
      </c>
      <c r="T1066" s="4">
        <f t="shared" si="385"/>
        <v>-0.21718399898828089</v>
      </c>
      <c r="U1066" s="4">
        <f>IF($R1066&gt;$X$15,1,0)</f>
        <v>0</v>
      </c>
      <c r="V1066" s="4"/>
      <c r="W1066" s="4"/>
      <c r="X1066" s="4"/>
      <c r="Y1066" s="4"/>
      <c r="Z1066" s="4"/>
      <c r="AA1066" s="4"/>
      <c r="AB1066" s="4"/>
      <c r="AC1066" s="4"/>
      <c r="AD1066" s="4"/>
      <c r="AE1066" s="4"/>
      <c r="AF1066" s="4"/>
      <c r="AG1066" s="4"/>
      <c r="AH1066" s="4"/>
      <c r="AI1066" s="4"/>
      <c r="AJ1066" s="4"/>
    </row>
    <row r="1067" spans="1:36" ht="15.75" customHeight="1">
      <c r="A1067" s="4">
        <v>0</v>
      </c>
      <c r="B1067" s="4">
        <v>52</v>
      </c>
      <c r="C1067" s="4">
        <v>4</v>
      </c>
      <c r="D1067" s="4">
        <v>0</v>
      </c>
      <c r="E1067" s="4">
        <v>0</v>
      </c>
      <c r="F1067" s="4">
        <v>0</v>
      </c>
      <c r="G1067" s="4">
        <v>0</v>
      </c>
      <c r="H1067" s="4">
        <v>1</v>
      </c>
      <c r="I1067" s="4">
        <v>240</v>
      </c>
      <c r="J1067" s="4">
        <v>177</v>
      </c>
      <c r="K1067" s="4">
        <v>103.5</v>
      </c>
      <c r="L1067" s="4">
        <v>24.39</v>
      </c>
      <c r="M1067" s="4">
        <v>86</v>
      </c>
      <c r="N1067" s="4">
        <v>75</v>
      </c>
      <c r="O1067" s="4">
        <v>1</v>
      </c>
      <c r="P1067" s="5">
        <f>$AI$9+SUMPRODUCT($A1067*$AI$10+$B1067*$AI$11+$C1067*$AI$12+$D1067*$AI$13+$E1067*$AI$14+$F1067*$AI$15+$G1067*$AI$16+$H1067*$AI$17+$I1067*$AI$18+$J1067*$AI$19+$K1067*$AI$20+$L1067*$AI$21+$M1067*$AI$22+$N1067*$AI$24)</f>
        <v>-1.7067377629000005</v>
      </c>
      <c r="Q1067" s="4">
        <f t="shared" si="382"/>
        <v>0.18145678316744857</v>
      </c>
      <c r="R1067" s="4">
        <f t="shared" si="383"/>
        <v>0.36291356633489713</v>
      </c>
      <c r="S1067" s="4">
        <f t="shared" si="384"/>
        <v>0.36291356633489713</v>
      </c>
      <c r="T1067" s="4">
        <f t="shared" si="385"/>
        <v>-0.44019679681938956</v>
      </c>
      <c r="U1067" s="4">
        <f>IF($R1067&gt;$X$15,1,0)</f>
        <v>0</v>
      </c>
      <c r="V1067" s="4"/>
      <c r="W1067" s="4"/>
      <c r="X1067" s="4"/>
      <c r="Y1067" s="4"/>
      <c r="Z1067" s="4"/>
      <c r="AA1067" s="4"/>
      <c r="AB1067" s="4"/>
      <c r="AC1067" s="4"/>
      <c r="AD1067" s="4"/>
      <c r="AE1067" s="4"/>
      <c r="AF1067" s="4"/>
      <c r="AG1067" s="4"/>
      <c r="AH1067" s="4"/>
      <c r="AI1067" s="4"/>
      <c r="AJ1067" s="4"/>
    </row>
    <row r="1068" spans="1:36" ht="15.75" customHeight="1">
      <c r="A1068" s="4">
        <v>0</v>
      </c>
      <c r="B1068" s="4">
        <v>40</v>
      </c>
      <c r="C1068" s="4">
        <v>1</v>
      </c>
      <c r="D1068" s="4">
        <v>0</v>
      </c>
      <c r="E1068" s="4">
        <v>0</v>
      </c>
      <c r="F1068" s="4">
        <v>0</v>
      </c>
      <c r="G1068" s="4">
        <v>0</v>
      </c>
      <c r="H1068" s="4">
        <v>0</v>
      </c>
      <c r="I1068" s="4">
        <v>187</v>
      </c>
      <c r="J1068" s="4">
        <v>105</v>
      </c>
      <c r="K1068" s="4">
        <v>74</v>
      </c>
      <c r="L1068" s="4">
        <v>23.26</v>
      </c>
      <c r="M1068" s="4">
        <v>80</v>
      </c>
      <c r="N1068" s="4">
        <v>69</v>
      </c>
      <c r="O1068" s="4">
        <v>0</v>
      </c>
      <c r="P1068" s="5">
        <f>$AI$9+SUMPRODUCT($A1068*$AI$10+$B1068*$AI$11+$C1068*$AI$12+$D1068*$AI$13+$E1068*$AI$14+$F1068*$AI$15+$G1068*$AI$16+$H1068*$AI$17+$I1068*$AI$18+$J1068*$AI$19+$K1068*$AI$20+$L1068*$AI$21+$M1068*$AI$22+$N1068*$AI$24)</f>
        <v>-3.7022590786000009</v>
      </c>
      <c r="Q1068" s="4">
        <f t="shared" si="382"/>
        <v>2.4667737120763006E-2</v>
      </c>
      <c r="R1068" s="4">
        <f t="shared" si="383"/>
        <v>4.9335474241526012E-2</v>
      </c>
      <c r="S1068" s="4">
        <f t="shared" si="384"/>
        <v>0.95066452575847404</v>
      </c>
      <c r="T1068" s="4">
        <f t="shared" si="385"/>
        <v>-2.1972711575242547E-2</v>
      </c>
      <c r="U1068" s="4">
        <f>IF($R1068&gt;$X$15,1,0)</f>
        <v>0</v>
      </c>
      <c r="V1068" s="4"/>
      <c r="W1068" s="4"/>
      <c r="X1068" s="4"/>
      <c r="Y1068" s="4"/>
      <c r="Z1068" s="4"/>
      <c r="AA1068" s="4"/>
      <c r="AB1068" s="4"/>
      <c r="AC1068" s="4"/>
      <c r="AD1068" s="4"/>
      <c r="AE1068" s="4"/>
      <c r="AF1068" s="4"/>
      <c r="AG1068" s="4"/>
      <c r="AH1068" s="4"/>
      <c r="AI1068" s="4"/>
      <c r="AJ1068" s="4"/>
    </row>
    <row r="1069" spans="1:36" ht="15.75" customHeight="1">
      <c r="A1069" s="4">
        <v>0</v>
      </c>
      <c r="B1069" s="4">
        <v>55</v>
      </c>
      <c r="C1069" s="4">
        <v>2</v>
      </c>
      <c r="D1069" s="4">
        <v>1</v>
      </c>
      <c r="E1069" s="4">
        <v>3</v>
      </c>
      <c r="F1069" s="4">
        <v>0</v>
      </c>
      <c r="G1069" s="4">
        <v>0</v>
      </c>
      <c r="H1069" s="4">
        <v>0</v>
      </c>
      <c r="I1069" s="4">
        <v>252</v>
      </c>
      <c r="J1069" s="4">
        <v>108.5</v>
      </c>
      <c r="K1069" s="4">
        <v>63.5</v>
      </c>
      <c r="L1069" s="4">
        <v>25.23</v>
      </c>
      <c r="M1069" s="4">
        <v>80</v>
      </c>
      <c r="N1069" s="4">
        <v>121</v>
      </c>
      <c r="O1069" s="4">
        <v>0</v>
      </c>
      <c r="P1069" s="5">
        <f>$AI$9+SUMPRODUCT($A1069*$AI$10+$B1069*$AI$11+$C1069*$AI$12+$D1069*$AI$13+$E1069*$AI$14+$F1069*$AI$15+$G1069*$AI$16+$H1069*$AI$17+$I1069*$AI$18+$J1069*$AI$19+$K1069*$AI$20+$L1069*$AI$21+$M1069*$AI$22+$N1069*$AI$24)</f>
        <v>-2.0313203953000007</v>
      </c>
      <c r="Q1069" s="4">
        <f t="shared" si="382"/>
        <v>0.13116222078131889</v>
      </c>
      <c r="R1069" s="4">
        <f t="shared" si="383"/>
        <v>0.26232444156263779</v>
      </c>
      <c r="S1069" s="4">
        <f t="shared" si="384"/>
        <v>0.73767555843736221</v>
      </c>
      <c r="T1069" s="4">
        <f t="shared" si="385"/>
        <v>-0.1321346058755401</v>
      </c>
      <c r="U1069" s="4">
        <f>IF($R1069&gt;$X$15,1,0)</f>
        <v>0</v>
      </c>
      <c r="V1069" s="4"/>
      <c r="W1069" s="4"/>
      <c r="X1069" s="4"/>
      <c r="Y1069" s="4"/>
      <c r="Z1069" s="4"/>
      <c r="AA1069" s="4"/>
      <c r="AB1069" s="4"/>
      <c r="AC1069" s="4"/>
      <c r="AD1069" s="4"/>
      <c r="AE1069" s="4"/>
      <c r="AF1069" s="4"/>
      <c r="AG1069" s="4"/>
      <c r="AH1069" s="4"/>
      <c r="AI1069" s="4"/>
      <c r="AJ1069" s="4"/>
    </row>
    <row r="1070" spans="1:36" ht="15.75" customHeight="1">
      <c r="A1070" s="4">
        <v>0</v>
      </c>
      <c r="B1070" s="4">
        <v>41</v>
      </c>
      <c r="C1070" s="4">
        <v>3</v>
      </c>
      <c r="D1070" s="4">
        <v>1</v>
      </c>
      <c r="E1070" s="4">
        <v>3</v>
      </c>
      <c r="F1070" s="4">
        <v>0</v>
      </c>
      <c r="G1070" s="4">
        <v>0</v>
      </c>
      <c r="H1070" s="4">
        <v>0</v>
      </c>
      <c r="I1070" s="4">
        <v>140</v>
      </c>
      <c r="J1070" s="4">
        <v>110</v>
      </c>
      <c r="K1070" s="4">
        <v>60</v>
      </c>
      <c r="L1070" s="4">
        <v>23.38</v>
      </c>
      <c r="M1070" s="4">
        <v>65</v>
      </c>
      <c r="N1070" s="4">
        <v>82</v>
      </c>
      <c r="O1070" s="4">
        <v>0</v>
      </c>
      <c r="P1070" s="5">
        <f>$AI$9+SUMPRODUCT($A1070*$AI$10+$B1070*$AI$11+$C1070*$AI$12+$D1070*$AI$13+$E1070*$AI$14+$F1070*$AI$15+$G1070*$AI$16+$H1070*$AI$17+$I1070*$AI$18+$J1070*$AI$19+$K1070*$AI$20+$L1070*$AI$21+$M1070*$AI$22+$N1070*$AI$24)</f>
        <v>-3.4390685918000008</v>
      </c>
      <c r="Q1070" s="4">
        <f t="shared" si="382"/>
        <v>3.2094564551422379E-2</v>
      </c>
      <c r="R1070" s="4">
        <f t="shared" si="383"/>
        <v>6.4189129102844758E-2</v>
      </c>
      <c r="S1070" s="4">
        <f t="shared" si="384"/>
        <v>0.9358108708971552</v>
      </c>
      <c r="T1070" s="4">
        <f t="shared" si="385"/>
        <v>-2.881191410940186E-2</v>
      </c>
      <c r="U1070" s="4">
        <f>IF($R1070&gt;$X$15,1,0)</f>
        <v>0</v>
      </c>
      <c r="V1070" s="4"/>
      <c r="W1070" s="4"/>
      <c r="X1070" s="4"/>
      <c r="Y1070" s="4"/>
      <c r="Z1070" s="4"/>
      <c r="AA1070" s="4"/>
      <c r="AB1070" s="4"/>
      <c r="AC1070" s="4"/>
      <c r="AD1070" s="4"/>
      <c r="AE1070" s="4"/>
      <c r="AF1070" s="4"/>
      <c r="AG1070" s="4"/>
      <c r="AH1070" s="4"/>
      <c r="AI1070" s="4"/>
      <c r="AJ1070" s="4"/>
    </row>
    <row r="1071" spans="1:36" ht="15.75" customHeight="1">
      <c r="A1071" s="4">
        <v>1</v>
      </c>
      <c r="B1071" s="4">
        <v>40</v>
      </c>
      <c r="C1071" s="4">
        <v>2</v>
      </c>
      <c r="D1071" s="4">
        <v>0</v>
      </c>
      <c r="E1071" s="4">
        <v>0</v>
      </c>
      <c r="F1071" s="4">
        <v>0</v>
      </c>
      <c r="G1071" s="4">
        <v>0</v>
      </c>
      <c r="H1071" s="4">
        <v>0</v>
      </c>
      <c r="I1071" s="4">
        <v>185</v>
      </c>
      <c r="J1071" s="4">
        <v>102</v>
      </c>
      <c r="K1071" s="4">
        <v>72</v>
      </c>
      <c r="L1071" s="4">
        <v>24.08</v>
      </c>
      <c r="M1071" s="4">
        <v>63</v>
      </c>
      <c r="N1071" s="4">
        <v>83</v>
      </c>
      <c r="O1071" s="4">
        <v>0</v>
      </c>
      <c r="P1071" s="5">
        <f>$AI$9+SUMPRODUCT($A1071*$AI$10+$B1071*$AI$11+$C1071*$AI$12+$D1071*$AI$13+$E1071*$AI$14+$F1071*$AI$15+$G1071*$AI$16+$H1071*$AI$17+$I1071*$AI$18+$J1071*$AI$19+$K1071*$AI$20+$L1071*$AI$21+$M1071*$AI$22+$N1071*$AI$24)</f>
        <v>-3.0738663487999993</v>
      </c>
      <c r="Q1071" s="4">
        <f t="shared" si="382"/>
        <v>4.624202100118948E-2</v>
      </c>
      <c r="R1071" s="4">
        <f t="shared" si="383"/>
        <v>9.2484042002378961E-2</v>
      </c>
      <c r="S1071" s="4">
        <f t="shared" si="384"/>
        <v>0.90751595799762108</v>
      </c>
      <c r="T1071" s="4">
        <f t="shared" si="385"/>
        <v>-4.2145729477111468E-2</v>
      </c>
      <c r="U1071" s="4">
        <f>IF($R1071&gt;$X$15,1,0)</f>
        <v>0</v>
      </c>
      <c r="V1071" s="4"/>
      <c r="W1071" s="4"/>
      <c r="X1071" s="4"/>
      <c r="Y1071" s="4"/>
      <c r="Z1071" s="4"/>
      <c r="AA1071" s="4"/>
      <c r="AB1071" s="4"/>
      <c r="AC1071" s="4"/>
      <c r="AD1071" s="4"/>
      <c r="AE1071" s="4"/>
      <c r="AF1071" s="4"/>
      <c r="AG1071" s="4"/>
      <c r="AH1071" s="4"/>
      <c r="AI1071" s="4"/>
      <c r="AJ1071" s="4"/>
    </row>
    <row r="1072" spans="1:36" ht="15.75" hidden="1" customHeight="1">
      <c r="A1072" s="4">
        <v>0</v>
      </c>
      <c r="B1072" s="4">
        <v>37</v>
      </c>
      <c r="C1072" s="4">
        <v>4</v>
      </c>
      <c r="D1072" s="4">
        <v>0</v>
      </c>
      <c r="E1072" s="4">
        <v>0</v>
      </c>
      <c r="F1072" s="4">
        <v>0</v>
      </c>
      <c r="G1072" s="4">
        <v>0</v>
      </c>
      <c r="H1072" s="4">
        <v>0</v>
      </c>
      <c r="I1072" s="4">
        <v>169</v>
      </c>
      <c r="J1072" s="4">
        <v>117.5</v>
      </c>
      <c r="K1072" s="4">
        <v>77.5</v>
      </c>
      <c r="L1072" s="4">
        <v>28.44</v>
      </c>
      <c r="M1072" s="4">
        <v>90</v>
      </c>
      <c r="N1072" s="3" t="s">
        <v>56</v>
      </c>
      <c r="O1072" s="4">
        <v>0</v>
      </c>
      <c r="P1072" s="4"/>
      <c r="Q1072" s="4"/>
      <c r="R1072" s="4"/>
      <c r="S1072" s="4"/>
      <c r="T1072" s="4"/>
      <c r="U1072" s="4"/>
      <c r="V1072" s="4"/>
      <c r="W1072" s="4"/>
      <c r="X1072" s="4"/>
      <c r="Y1072" s="4"/>
      <c r="Z1072" s="4"/>
      <c r="AA1072" s="4"/>
      <c r="AB1072" s="4"/>
      <c r="AC1072" s="4"/>
      <c r="AD1072" s="4"/>
      <c r="AE1072" s="4"/>
      <c r="AF1072" s="4"/>
      <c r="AG1072" s="4"/>
      <c r="AH1072" s="4"/>
      <c r="AI1072" s="4"/>
      <c r="AJ1072" s="4"/>
    </row>
    <row r="1073" spans="1:36" ht="15.75" hidden="1" customHeight="1">
      <c r="A1073" s="4">
        <v>1</v>
      </c>
      <c r="B1073" s="4">
        <v>48</v>
      </c>
      <c r="C1073" s="4">
        <v>2</v>
      </c>
      <c r="D1073" s="4">
        <v>0</v>
      </c>
      <c r="E1073" s="4">
        <v>0</v>
      </c>
      <c r="F1073" s="4">
        <v>0</v>
      </c>
      <c r="G1073" s="4">
        <v>0</v>
      </c>
      <c r="H1073" s="4">
        <v>0</v>
      </c>
      <c r="I1073" s="4">
        <v>287</v>
      </c>
      <c r="J1073" s="4">
        <v>141.5</v>
      </c>
      <c r="K1073" s="4">
        <v>82</v>
      </c>
      <c r="L1073" s="4">
        <v>27.88</v>
      </c>
      <c r="M1073" s="4">
        <v>84</v>
      </c>
      <c r="N1073" s="3" t="s">
        <v>56</v>
      </c>
      <c r="O1073" s="4">
        <v>0</v>
      </c>
      <c r="P1073" s="4"/>
      <c r="Q1073" s="4"/>
      <c r="R1073" s="4"/>
      <c r="S1073" s="4"/>
      <c r="T1073" s="4"/>
      <c r="U1073" s="4"/>
      <c r="V1073" s="4"/>
      <c r="W1073" s="4"/>
      <c r="X1073" s="4"/>
      <c r="Y1073" s="4"/>
      <c r="Z1073" s="4"/>
      <c r="AA1073" s="4"/>
      <c r="AB1073" s="4"/>
      <c r="AC1073" s="4"/>
      <c r="AD1073" s="4"/>
      <c r="AE1073" s="4"/>
      <c r="AF1073" s="4"/>
      <c r="AG1073" s="4"/>
      <c r="AH1073" s="4"/>
      <c r="AI1073" s="4"/>
      <c r="AJ1073" s="4"/>
    </row>
    <row r="1074" spans="1:36" ht="15.75" customHeight="1">
      <c r="A1074" s="4">
        <v>1</v>
      </c>
      <c r="B1074" s="4">
        <v>41</v>
      </c>
      <c r="C1074" s="4">
        <v>1</v>
      </c>
      <c r="D1074" s="4">
        <v>0</v>
      </c>
      <c r="E1074" s="4">
        <v>0</v>
      </c>
      <c r="F1074" s="4">
        <v>0</v>
      </c>
      <c r="G1074" s="4">
        <v>0</v>
      </c>
      <c r="H1074" s="4">
        <v>0</v>
      </c>
      <c r="I1074" s="4">
        <v>324</v>
      </c>
      <c r="J1074" s="4">
        <v>129.5</v>
      </c>
      <c r="K1074" s="4">
        <v>92.5</v>
      </c>
      <c r="L1074" s="4">
        <v>34.99</v>
      </c>
      <c r="M1074" s="4">
        <v>79</v>
      </c>
      <c r="N1074" s="4">
        <v>103</v>
      </c>
      <c r="O1074" s="4">
        <v>0</v>
      </c>
      <c r="P1074" s="5">
        <f>$AI$9+SUMPRODUCT($A1074*$AI$10+$B1074*$AI$11+$C1074*$AI$12+$D1074*$AI$13+$E1074*$AI$14+$F1074*$AI$15+$G1074*$AI$16+$H1074*$AI$17+$I1074*$AI$18+$J1074*$AI$19+$K1074*$AI$20+$L1074*$AI$21+$M1074*$AI$22+$N1074*$AI$24)</f>
        <v>-2.1337462289000007</v>
      </c>
      <c r="Q1074" s="4">
        <f t="shared" ref="Q1074:Q1109" si="386">EXP($P1074)</f>
        <v>0.11839293500245082</v>
      </c>
      <c r="R1074" s="4">
        <f t="shared" ref="R1074:R1109" si="387">Q1074/1+Q1074</f>
        <v>0.23678587000490164</v>
      </c>
      <c r="S1074" s="4">
        <f t="shared" ref="S1074:S1109" si="388">IF(O1074=1,R1074,1-R1074)</f>
        <v>0.7632141299950983</v>
      </c>
      <c r="T1074" s="4">
        <f t="shared" ref="T1074:T1109" si="389">LOG($S1074)</f>
        <v>-0.11735359778759015</v>
      </c>
      <c r="U1074" s="4">
        <f>IF($R1074&gt;$X$15,1,0)</f>
        <v>0</v>
      </c>
      <c r="V1074" s="4"/>
      <c r="W1074" s="4"/>
      <c r="X1074" s="4"/>
      <c r="Y1074" s="4"/>
      <c r="Z1074" s="4"/>
      <c r="AA1074" s="4"/>
      <c r="AB1074" s="4"/>
      <c r="AC1074" s="4"/>
      <c r="AD1074" s="4"/>
      <c r="AE1074" s="4"/>
      <c r="AF1074" s="4"/>
      <c r="AG1074" s="4"/>
      <c r="AH1074" s="4"/>
      <c r="AI1074" s="4"/>
      <c r="AJ1074" s="4"/>
    </row>
    <row r="1075" spans="1:36" ht="15.75" customHeight="1">
      <c r="A1075" s="4">
        <v>0</v>
      </c>
      <c r="B1075" s="4">
        <v>48</v>
      </c>
      <c r="C1075" s="4">
        <v>2</v>
      </c>
      <c r="D1075" s="4">
        <v>0</v>
      </c>
      <c r="E1075" s="4">
        <v>0</v>
      </c>
      <c r="F1075" s="4">
        <v>0</v>
      </c>
      <c r="G1075" s="4">
        <v>0</v>
      </c>
      <c r="H1075" s="4">
        <v>0</v>
      </c>
      <c r="I1075" s="4">
        <v>273</v>
      </c>
      <c r="J1075" s="4">
        <v>132</v>
      </c>
      <c r="K1075" s="4">
        <v>85</v>
      </c>
      <c r="L1075" s="4">
        <v>26.03</v>
      </c>
      <c r="M1075" s="4">
        <v>70</v>
      </c>
      <c r="N1075" s="4">
        <v>78</v>
      </c>
      <c r="O1075" s="4">
        <v>0</v>
      </c>
      <c r="P1075" s="5">
        <f>$AI$9+SUMPRODUCT($A1075*$AI$10+$B1075*$AI$11+$C1075*$AI$12+$D1075*$AI$13+$E1075*$AI$14+$F1075*$AI$15+$G1075*$AI$16+$H1075*$AI$17+$I1075*$AI$18+$J1075*$AI$19+$K1075*$AI$20+$L1075*$AI$21+$M1075*$AI$22+$N1075*$AI$24)</f>
        <v>-2.5549716833000007</v>
      </c>
      <c r="Q1075" s="4">
        <f t="shared" si="386"/>
        <v>7.7694432086078583E-2</v>
      </c>
      <c r="R1075" s="4">
        <f t="shared" si="387"/>
        <v>0.15538886417215717</v>
      </c>
      <c r="S1075" s="4">
        <f t="shared" si="388"/>
        <v>0.84461113582784286</v>
      </c>
      <c r="T1075" s="4">
        <f t="shared" si="389"/>
        <v>-7.3343196890862869E-2</v>
      </c>
      <c r="U1075" s="4">
        <f>IF($R1075&gt;$X$15,1,0)</f>
        <v>0</v>
      </c>
      <c r="V1075" s="4"/>
      <c r="W1075" s="4"/>
      <c r="X1075" s="4"/>
      <c r="Y1075" s="4"/>
      <c r="Z1075" s="4"/>
      <c r="AA1075" s="4"/>
      <c r="AB1075" s="4"/>
      <c r="AC1075" s="4"/>
      <c r="AD1075" s="4"/>
      <c r="AE1075" s="4"/>
      <c r="AF1075" s="4"/>
      <c r="AG1075" s="4"/>
      <c r="AH1075" s="4"/>
      <c r="AI1075" s="4"/>
      <c r="AJ1075" s="4"/>
    </row>
    <row r="1076" spans="1:36" ht="15.75" customHeight="1">
      <c r="A1076" s="4">
        <v>0</v>
      </c>
      <c r="B1076" s="4">
        <v>52</v>
      </c>
      <c r="C1076" s="4">
        <v>1</v>
      </c>
      <c r="D1076" s="4">
        <v>0</v>
      </c>
      <c r="E1076" s="4">
        <v>0</v>
      </c>
      <c r="F1076" s="4">
        <v>0</v>
      </c>
      <c r="G1076" s="4">
        <v>0</v>
      </c>
      <c r="H1076" s="4">
        <v>0</v>
      </c>
      <c r="I1076" s="4">
        <v>245</v>
      </c>
      <c r="J1076" s="4">
        <v>131</v>
      </c>
      <c r="K1076" s="4">
        <v>80</v>
      </c>
      <c r="L1076" s="4">
        <v>32.04</v>
      </c>
      <c r="M1076" s="4">
        <v>80</v>
      </c>
      <c r="N1076" s="4">
        <v>81</v>
      </c>
      <c r="O1076" s="4">
        <v>0</v>
      </c>
      <c r="P1076" s="5">
        <f>$AI$9+SUMPRODUCT($A1076*$AI$10+$B1076*$AI$11+$C1076*$AI$12+$D1076*$AI$13+$E1076*$AI$14+$F1076*$AI$15+$G1076*$AI$16+$H1076*$AI$17+$I1076*$AI$18+$J1076*$AI$19+$K1076*$AI$20+$L1076*$AI$21+$M1076*$AI$22+$N1076*$AI$24)</f>
        <v>-2.2835828844000012</v>
      </c>
      <c r="Q1076" s="4">
        <f t="shared" si="386"/>
        <v>0.1019183899578413</v>
      </c>
      <c r="R1076" s="4">
        <f t="shared" si="387"/>
        <v>0.20383677991568261</v>
      </c>
      <c r="S1076" s="4">
        <f t="shared" si="388"/>
        <v>0.79616322008431739</v>
      </c>
      <c r="T1076" s="4">
        <f t="shared" si="389"/>
        <v>-9.8997889152543012E-2</v>
      </c>
      <c r="U1076" s="4">
        <f>IF($R1076&gt;$X$15,1,0)</f>
        <v>0</v>
      </c>
      <c r="V1076" s="4"/>
      <c r="W1076" s="4"/>
      <c r="X1076" s="4"/>
      <c r="Y1076" s="4"/>
      <c r="Z1076" s="4"/>
      <c r="AA1076" s="4"/>
      <c r="AB1076" s="4"/>
      <c r="AC1076" s="4"/>
      <c r="AD1076" s="4"/>
      <c r="AE1076" s="4"/>
      <c r="AF1076" s="4"/>
      <c r="AG1076" s="4"/>
      <c r="AH1076" s="4"/>
      <c r="AI1076" s="4"/>
      <c r="AJ1076" s="4"/>
    </row>
    <row r="1077" spans="1:36" ht="15.75" customHeight="1">
      <c r="A1077" s="4">
        <v>1</v>
      </c>
      <c r="B1077" s="4">
        <v>53</v>
      </c>
      <c r="C1077" s="4">
        <v>1</v>
      </c>
      <c r="D1077" s="4">
        <v>1</v>
      </c>
      <c r="E1077" s="4">
        <v>10</v>
      </c>
      <c r="F1077" s="4">
        <v>0</v>
      </c>
      <c r="G1077" s="4">
        <v>0</v>
      </c>
      <c r="H1077" s="4">
        <v>1</v>
      </c>
      <c r="I1077" s="4">
        <v>229</v>
      </c>
      <c r="J1077" s="4">
        <v>146.5</v>
      </c>
      <c r="K1077" s="4">
        <v>82</v>
      </c>
      <c r="L1077" s="4">
        <v>27.8</v>
      </c>
      <c r="M1077" s="4">
        <v>60</v>
      </c>
      <c r="N1077" s="4">
        <v>172</v>
      </c>
      <c r="O1077" s="4">
        <v>0</v>
      </c>
      <c r="P1077" s="5">
        <f>$AI$9+SUMPRODUCT($A1077*$AI$10+$B1077*$AI$11+$C1077*$AI$12+$D1077*$AI$13+$E1077*$AI$14+$F1077*$AI$15+$G1077*$AI$16+$H1077*$AI$17+$I1077*$AI$18+$J1077*$AI$19+$K1077*$AI$20+$L1077*$AI$21+$M1077*$AI$22+$N1077*$AI$24)</f>
        <v>-0.28500112799999933</v>
      </c>
      <c r="Q1077" s="4">
        <f t="shared" si="386"/>
        <v>0.75201340604778266</v>
      </c>
      <c r="R1077" s="4">
        <f t="shared" si="387"/>
        <v>1.5040268120955653</v>
      </c>
      <c r="S1077" s="4">
        <f t="shared" si="388"/>
        <v>-0.50402681209556532</v>
      </c>
      <c r="T1077" s="4" t="e">
        <f t="shared" si="389"/>
        <v>#NUM!</v>
      </c>
      <c r="U1077" s="4">
        <f>IF($R1077&gt;$X$15,1,0)</f>
        <v>1</v>
      </c>
      <c r="V1077" s="4"/>
      <c r="W1077" s="4"/>
      <c r="X1077" s="4"/>
      <c r="Y1077" s="4"/>
      <c r="Z1077" s="4"/>
      <c r="AA1077" s="4"/>
      <c r="AB1077" s="4"/>
      <c r="AC1077" s="4"/>
      <c r="AD1077" s="4"/>
      <c r="AE1077" s="4"/>
      <c r="AF1077" s="4"/>
      <c r="AG1077" s="4"/>
      <c r="AH1077" s="4"/>
      <c r="AI1077" s="4"/>
      <c r="AJ1077" s="4"/>
    </row>
    <row r="1078" spans="1:36" ht="15.75" customHeight="1">
      <c r="A1078" s="4">
        <v>1</v>
      </c>
      <c r="B1078" s="4">
        <v>52</v>
      </c>
      <c r="C1078" s="4">
        <v>1</v>
      </c>
      <c r="D1078" s="4">
        <v>0</v>
      </c>
      <c r="E1078" s="4">
        <v>0</v>
      </c>
      <c r="F1078" s="4">
        <v>0</v>
      </c>
      <c r="G1078" s="4">
        <v>0</v>
      </c>
      <c r="H1078" s="4">
        <v>0</v>
      </c>
      <c r="I1078" s="4">
        <v>200</v>
      </c>
      <c r="J1078" s="4">
        <v>114</v>
      </c>
      <c r="K1078" s="4">
        <v>77</v>
      </c>
      <c r="L1078" s="4">
        <v>28.28</v>
      </c>
      <c r="M1078" s="4">
        <v>66</v>
      </c>
      <c r="N1078" s="4">
        <v>84</v>
      </c>
      <c r="O1078" s="4">
        <v>0</v>
      </c>
      <c r="P1078" s="5">
        <f>$AI$9+SUMPRODUCT($A1078*$AI$10+$B1078*$AI$11+$C1078*$AI$12+$D1078*$AI$13+$E1078*$AI$14+$F1078*$AI$15+$G1078*$AI$16+$H1078*$AI$17+$I1078*$AI$18+$J1078*$AI$19+$K1078*$AI$20+$L1078*$AI$21+$M1078*$AI$22+$N1078*$AI$24)</f>
        <v>-2.0399471908000004</v>
      </c>
      <c r="Q1078" s="4">
        <f t="shared" si="386"/>
        <v>0.13003557777194036</v>
      </c>
      <c r="R1078" s="4">
        <f t="shared" si="387"/>
        <v>0.26007115554388072</v>
      </c>
      <c r="S1078" s="4">
        <f t="shared" si="388"/>
        <v>0.73992884445611928</v>
      </c>
      <c r="T1078" s="4">
        <f t="shared" si="389"/>
        <v>-0.13081004235806451</v>
      </c>
      <c r="U1078" s="4">
        <f>IF($R1078&gt;$X$15,1,0)</f>
        <v>0</v>
      </c>
      <c r="V1078" s="4"/>
      <c r="W1078" s="4"/>
      <c r="X1078" s="4"/>
      <c r="Y1078" s="4"/>
      <c r="Z1078" s="4"/>
      <c r="AA1078" s="4"/>
      <c r="AB1078" s="4"/>
      <c r="AC1078" s="4"/>
      <c r="AD1078" s="4"/>
      <c r="AE1078" s="4"/>
      <c r="AF1078" s="4"/>
      <c r="AG1078" s="4"/>
      <c r="AH1078" s="4"/>
      <c r="AI1078" s="4"/>
      <c r="AJ1078" s="4"/>
    </row>
    <row r="1079" spans="1:36" ht="15.75" hidden="1" customHeight="1">
      <c r="A1079" s="4">
        <v>0</v>
      </c>
      <c r="B1079" s="4">
        <v>45</v>
      </c>
      <c r="C1079" s="3" t="s">
        <v>56</v>
      </c>
      <c r="D1079" s="4">
        <v>1</v>
      </c>
      <c r="E1079" s="4">
        <v>20</v>
      </c>
      <c r="F1079" s="4">
        <v>0</v>
      </c>
      <c r="G1079" s="4">
        <v>0</v>
      </c>
      <c r="H1079" s="4">
        <v>0</v>
      </c>
      <c r="I1079" s="4">
        <v>215</v>
      </c>
      <c r="J1079" s="4">
        <v>107</v>
      </c>
      <c r="K1079" s="4">
        <v>75</v>
      </c>
      <c r="L1079" s="4">
        <v>22.14</v>
      </c>
      <c r="M1079" s="4">
        <v>79</v>
      </c>
      <c r="N1079" s="4">
        <v>105</v>
      </c>
      <c r="O1079" s="4">
        <v>0</v>
      </c>
      <c r="P1079" s="4" t="e">
        <f>$AI$9+SUMPRODUCT($A1079*$AI$10+$B1079*$AI$11+$C1079*$AI$12+$D1079*$AI$13+$E1079*$AI$14+$F1079*$AI$15+$G1079*$AI$16+$H1079*$AI$17+$I1079*$AI$18+$J1079*$AI$19+$K1079*$AI$20+$L1079*$AI$21+$M1079*$AI$22+$N1079*$AI$24)</f>
        <v>#VALUE!</v>
      </c>
      <c r="Q1079" s="4" t="e">
        <f t="shared" si="386"/>
        <v>#VALUE!</v>
      </c>
      <c r="R1079" s="4" t="e">
        <f t="shared" si="387"/>
        <v>#VALUE!</v>
      </c>
      <c r="S1079" s="4" t="e">
        <f t="shared" si="388"/>
        <v>#VALUE!</v>
      </c>
      <c r="T1079" s="4" t="e">
        <f t="shared" si="389"/>
        <v>#VALUE!</v>
      </c>
      <c r="U1079" s="4" t="e">
        <f t="shared" ref="U1079:U1084" si="390">IF($R1079&gt;0.5,1,0)</f>
        <v>#VALUE!</v>
      </c>
      <c r="V1079" s="4"/>
      <c r="W1079" s="4"/>
      <c r="X1079" s="4"/>
      <c r="Y1079" s="4"/>
      <c r="Z1079" s="4"/>
      <c r="AA1079" s="4"/>
      <c r="AB1079" s="4"/>
      <c r="AC1079" s="4"/>
      <c r="AD1079" s="4"/>
      <c r="AE1079" s="4"/>
      <c r="AF1079" s="4"/>
      <c r="AG1079" s="4"/>
      <c r="AH1079" s="4"/>
      <c r="AI1079" s="4"/>
      <c r="AJ1079" s="4"/>
    </row>
    <row r="1080" spans="1:36" ht="15.75" customHeight="1">
      <c r="A1080" s="4">
        <v>0</v>
      </c>
      <c r="B1080" s="4">
        <v>65</v>
      </c>
      <c r="C1080" s="4">
        <v>1</v>
      </c>
      <c r="D1080" s="4">
        <v>0</v>
      </c>
      <c r="E1080" s="4">
        <v>0</v>
      </c>
      <c r="F1080" s="4">
        <v>0</v>
      </c>
      <c r="G1080" s="4">
        <v>0</v>
      </c>
      <c r="H1080" s="4">
        <v>0</v>
      </c>
      <c r="I1080" s="4">
        <v>276</v>
      </c>
      <c r="J1080" s="4">
        <v>124</v>
      </c>
      <c r="K1080" s="4">
        <v>70</v>
      </c>
      <c r="L1080" s="4">
        <v>25.61</v>
      </c>
      <c r="M1080" s="4">
        <v>76</v>
      </c>
      <c r="N1080" s="4">
        <v>75</v>
      </c>
      <c r="O1080" s="4">
        <v>1</v>
      </c>
      <c r="P1080" s="5">
        <f>$AI$9+SUMPRODUCT($A1080*$AI$10+$B1080*$AI$11+$C1080*$AI$12+$D1080*$AI$13+$E1080*$AI$14+$F1080*$AI$15+$G1080*$AI$16+$H1080*$AI$17+$I1080*$AI$18+$J1080*$AI$19+$K1080*$AI$20+$L1080*$AI$21+$M1080*$AI$22+$N1080*$AI$24)</f>
        <v>-1.526575277100001</v>
      </c>
      <c r="Q1080" s="4">
        <f t="shared" si="386"/>
        <v>0.21727851326925141</v>
      </c>
      <c r="R1080" s="4">
        <f t="shared" si="387"/>
        <v>0.43455702653850281</v>
      </c>
      <c r="S1080" s="4">
        <f t="shared" si="388"/>
        <v>0.43455702653850281</v>
      </c>
      <c r="T1080" s="4">
        <f t="shared" si="389"/>
        <v>-0.36195322339047686</v>
      </c>
      <c r="U1080" s="4">
        <f>IF($R1080&gt;$X$15,1,0)</f>
        <v>1</v>
      </c>
      <c r="V1080" s="4"/>
      <c r="W1080" s="4"/>
      <c r="X1080" s="4"/>
      <c r="Y1080" s="4"/>
      <c r="Z1080" s="4"/>
      <c r="AA1080" s="4"/>
      <c r="AB1080" s="4"/>
      <c r="AC1080" s="4"/>
      <c r="AD1080" s="4"/>
      <c r="AE1080" s="4"/>
      <c r="AF1080" s="4"/>
      <c r="AG1080" s="4"/>
      <c r="AH1080" s="4"/>
      <c r="AI1080" s="4"/>
      <c r="AJ1080" s="4"/>
    </row>
    <row r="1081" spans="1:36" ht="15.75" hidden="1" customHeight="1">
      <c r="A1081" s="4">
        <v>0</v>
      </c>
      <c r="B1081" s="4">
        <v>42</v>
      </c>
      <c r="C1081" s="3" t="s">
        <v>56</v>
      </c>
      <c r="D1081" s="4">
        <v>1</v>
      </c>
      <c r="E1081" s="4">
        <v>9</v>
      </c>
      <c r="F1081" s="4">
        <v>0</v>
      </c>
      <c r="G1081" s="4">
        <v>0</v>
      </c>
      <c r="H1081" s="4">
        <v>0</v>
      </c>
      <c r="I1081" s="4">
        <v>165</v>
      </c>
      <c r="J1081" s="4">
        <v>139</v>
      </c>
      <c r="K1081" s="4">
        <v>91</v>
      </c>
      <c r="L1081" s="4">
        <v>26.54</v>
      </c>
      <c r="M1081" s="4">
        <v>83</v>
      </c>
      <c r="N1081" s="4">
        <v>83</v>
      </c>
      <c r="O1081" s="4">
        <v>0</v>
      </c>
      <c r="P1081" s="4" t="e">
        <f>$AI$9+SUMPRODUCT($A1081*$AI$10+$B1081*$AI$11+$C1081*$AI$12+$D1081*$AI$13+$E1081*$AI$14+$F1081*$AI$15+$G1081*$AI$16+$H1081*$AI$17+$I1081*$AI$18+$J1081*$AI$19+$K1081*$AI$20+$L1081*$AI$21+$M1081*$AI$22+$N1081*$AI$24)</f>
        <v>#VALUE!</v>
      </c>
      <c r="Q1081" s="4" t="e">
        <f t="shared" si="386"/>
        <v>#VALUE!</v>
      </c>
      <c r="R1081" s="4" t="e">
        <f t="shared" si="387"/>
        <v>#VALUE!</v>
      </c>
      <c r="S1081" s="4" t="e">
        <f t="shared" si="388"/>
        <v>#VALUE!</v>
      </c>
      <c r="T1081" s="4" t="e">
        <f t="shared" si="389"/>
        <v>#VALUE!</v>
      </c>
      <c r="U1081" s="4" t="e">
        <f t="shared" si="390"/>
        <v>#VALUE!</v>
      </c>
      <c r="V1081" s="4"/>
      <c r="W1081" s="4"/>
      <c r="X1081" s="4"/>
      <c r="Y1081" s="4"/>
      <c r="Z1081" s="4"/>
      <c r="AA1081" s="4"/>
      <c r="AB1081" s="4"/>
      <c r="AC1081" s="4"/>
      <c r="AD1081" s="4"/>
      <c r="AE1081" s="4"/>
      <c r="AF1081" s="4"/>
      <c r="AG1081" s="4"/>
      <c r="AH1081" s="4"/>
      <c r="AI1081" s="4"/>
      <c r="AJ1081" s="4"/>
    </row>
    <row r="1082" spans="1:36" ht="15.75" customHeight="1">
      <c r="A1082" s="4">
        <v>1</v>
      </c>
      <c r="B1082" s="4">
        <v>48</v>
      </c>
      <c r="C1082" s="4">
        <v>1</v>
      </c>
      <c r="D1082" s="4">
        <v>0</v>
      </c>
      <c r="E1082" s="4">
        <v>0</v>
      </c>
      <c r="F1082" s="4">
        <v>0</v>
      </c>
      <c r="G1082" s="4">
        <v>0</v>
      </c>
      <c r="H1082" s="4">
        <v>0</v>
      </c>
      <c r="I1082" s="4">
        <v>181</v>
      </c>
      <c r="J1082" s="4">
        <v>153</v>
      </c>
      <c r="K1082" s="4">
        <v>93</v>
      </c>
      <c r="L1082" s="4">
        <v>29.34</v>
      </c>
      <c r="M1082" s="4">
        <v>103</v>
      </c>
      <c r="N1082" s="4">
        <v>88</v>
      </c>
      <c r="O1082" s="4">
        <v>0</v>
      </c>
      <c r="P1082" s="5">
        <f>$AI$9+SUMPRODUCT($A1082*$AI$10+$B1082*$AI$11+$C1082*$AI$12+$D1082*$AI$13+$E1082*$AI$14+$F1082*$AI$15+$G1082*$AI$16+$H1082*$AI$17+$I1082*$AI$18+$J1082*$AI$19+$K1082*$AI$20+$L1082*$AI$21+$M1082*$AI$22+$N1082*$AI$24)</f>
        <v>-1.8876961374000016</v>
      </c>
      <c r="Q1082" s="4">
        <f t="shared" si="386"/>
        <v>0.15142025876291523</v>
      </c>
      <c r="R1082" s="4">
        <f t="shared" si="387"/>
        <v>0.30284051752583047</v>
      </c>
      <c r="S1082" s="4">
        <f t="shared" si="388"/>
        <v>0.69715948247416959</v>
      </c>
      <c r="T1082" s="4">
        <f t="shared" si="389"/>
        <v>-0.15666786116218293</v>
      </c>
      <c r="U1082" s="4">
        <f>IF($R1082&gt;$X$15,1,0)</f>
        <v>0</v>
      </c>
      <c r="V1082" s="4"/>
      <c r="W1082" s="4"/>
      <c r="X1082" s="4"/>
      <c r="Y1082" s="4"/>
      <c r="Z1082" s="4"/>
      <c r="AA1082" s="4"/>
      <c r="AB1082" s="4"/>
      <c r="AC1082" s="4"/>
      <c r="AD1082" s="4"/>
      <c r="AE1082" s="4"/>
      <c r="AF1082" s="4"/>
      <c r="AG1082" s="4"/>
      <c r="AH1082" s="4"/>
      <c r="AI1082" s="4"/>
      <c r="AJ1082" s="4"/>
    </row>
    <row r="1083" spans="1:36" ht="15.75" customHeight="1">
      <c r="A1083" s="4">
        <v>0</v>
      </c>
      <c r="B1083" s="4">
        <v>45</v>
      </c>
      <c r="C1083" s="4">
        <v>1</v>
      </c>
      <c r="D1083" s="4">
        <v>1</v>
      </c>
      <c r="E1083" s="4">
        <v>5</v>
      </c>
      <c r="F1083" s="4">
        <v>0</v>
      </c>
      <c r="G1083" s="4">
        <v>0</v>
      </c>
      <c r="H1083" s="4">
        <v>0</v>
      </c>
      <c r="I1083" s="4">
        <v>170</v>
      </c>
      <c r="J1083" s="4">
        <v>109.5</v>
      </c>
      <c r="K1083" s="4">
        <v>69</v>
      </c>
      <c r="L1083" s="4">
        <v>17.38</v>
      </c>
      <c r="M1083" s="4">
        <v>88</v>
      </c>
      <c r="N1083" s="4">
        <v>66</v>
      </c>
      <c r="O1083" s="4">
        <v>0</v>
      </c>
      <c r="P1083" s="5">
        <f>$AI$9+SUMPRODUCT($A1083*$AI$10+$B1083*$AI$11+$C1083*$AI$12+$D1083*$AI$13+$E1083*$AI$14+$F1083*$AI$15+$G1083*$AI$16+$H1083*$AI$17+$I1083*$AI$18+$J1083*$AI$19+$K1083*$AI$20+$L1083*$AI$21+$M1083*$AI$22+$N1083*$AI$24)</f>
        <v>-3.2613478518000001</v>
      </c>
      <c r="Q1083" s="4">
        <f t="shared" si="386"/>
        <v>3.8336691000710882E-2</v>
      </c>
      <c r="R1083" s="4">
        <f t="shared" si="387"/>
        <v>7.6673382001421764E-2</v>
      </c>
      <c r="S1083" s="4">
        <f t="shared" si="388"/>
        <v>0.92332661799857818</v>
      </c>
      <c r="T1083" s="4">
        <f t="shared" si="389"/>
        <v>-3.464464425821083E-2</v>
      </c>
      <c r="U1083" s="4">
        <f>IF($R1083&gt;$X$15,1,0)</f>
        <v>0</v>
      </c>
      <c r="V1083" s="4"/>
      <c r="W1083" s="4"/>
      <c r="X1083" s="4"/>
      <c r="Y1083" s="4"/>
      <c r="Z1083" s="4"/>
      <c r="AA1083" s="4"/>
      <c r="AB1083" s="4"/>
      <c r="AC1083" s="4"/>
      <c r="AD1083" s="4"/>
      <c r="AE1083" s="4"/>
      <c r="AF1083" s="4"/>
      <c r="AG1083" s="4"/>
      <c r="AH1083" s="4"/>
      <c r="AI1083" s="4"/>
      <c r="AJ1083" s="4"/>
    </row>
    <row r="1084" spans="1:36" ht="15.75" hidden="1" customHeight="1">
      <c r="A1084" s="4">
        <v>0</v>
      </c>
      <c r="B1084" s="4">
        <v>56</v>
      </c>
      <c r="C1084" s="3" t="s">
        <v>56</v>
      </c>
      <c r="D1084" s="4">
        <v>1</v>
      </c>
      <c r="E1084" s="4">
        <v>3</v>
      </c>
      <c r="F1084" s="4">
        <v>0</v>
      </c>
      <c r="G1084" s="4">
        <v>0</v>
      </c>
      <c r="H1084" s="4">
        <v>0</v>
      </c>
      <c r="I1084" s="4">
        <v>289</v>
      </c>
      <c r="J1084" s="4">
        <v>131</v>
      </c>
      <c r="K1084" s="4">
        <v>86.5</v>
      </c>
      <c r="L1084" s="4">
        <v>21.85</v>
      </c>
      <c r="M1084" s="4">
        <v>76</v>
      </c>
      <c r="N1084" s="4">
        <v>71</v>
      </c>
      <c r="O1084" s="4">
        <v>0</v>
      </c>
      <c r="P1084" s="4" t="e">
        <f>$AI$9+SUMPRODUCT($A1084*$AI$10+$B1084*$AI$11+$C1084*$AI$12+$D1084*$AI$13+$E1084*$AI$14+$F1084*$AI$15+$G1084*$AI$16+$H1084*$AI$17+$I1084*$AI$18+$J1084*$AI$19+$K1084*$AI$20+$L1084*$AI$21+$M1084*$AI$22+$N1084*$AI$24)</f>
        <v>#VALUE!</v>
      </c>
      <c r="Q1084" s="4" t="e">
        <f t="shared" si="386"/>
        <v>#VALUE!</v>
      </c>
      <c r="R1084" s="4" t="e">
        <f t="shared" si="387"/>
        <v>#VALUE!</v>
      </c>
      <c r="S1084" s="4" t="e">
        <f t="shared" si="388"/>
        <v>#VALUE!</v>
      </c>
      <c r="T1084" s="4" t="e">
        <f t="shared" si="389"/>
        <v>#VALUE!</v>
      </c>
      <c r="U1084" s="4" t="e">
        <f t="shared" si="390"/>
        <v>#VALUE!</v>
      </c>
      <c r="V1084" s="4"/>
      <c r="W1084" s="4"/>
      <c r="X1084" s="4"/>
      <c r="Y1084" s="4"/>
      <c r="Z1084" s="4"/>
      <c r="AA1084" s="4"/>
      <c r="AB1084" s="4"/>
      <c r="AC1084" s="4"/>
      <c r="AD1084" s="4"/>
      <c r="AE1084" s="4"/>
      <c r="AF1084" s="4"/>
      <c r="AG1084" s="4"/>
      <c r="AH1084" s="4"/>
      <c r="AI1084" s="4"/>
      <c r="AJ1084" s="4"/>
    </row>
    <row r="1085" spans="1:36" ht="15.75" customHeight="1">
      <c r="A1085" s="4">
        <v>0</v>
      </c>
      <c r="B1085" s="4">
        <v>58</v>
      </c>
      <c r="C1085" s="4">
        <v>2</v>
      </c>
      <c r="D1085" s="4">
        <v>0</v>
      </c>
      <c r="E1085" s="4">
        <v>0</v>
      </c>
      <c r="F1085" s="4">
        <v>0</v>
      </c>
      <c r="G1085" s="4">
        <v>0</v>
      </c>
      <c r="H1085" s="4">
        <v>0</v>
      </c>
      <c r="I1085" s="4">
        <v>190</v>
      </c>
      <c r="J1085" s="4">
        <v>132</v>
      </c>
      <c r="K1085" s="4">
        <v>67</v>
      </c>
      <c r="L1085" s="4">
        <v>23.08</v>
      </c>
      <c r="M1085" s="4">
        <v>65</v>
      </c>
      <c r="N1085" s="4">
        <v>70</v>
      </c>
      <c r="O1085" s="4">
        <v>1</v>
      </c>
      <c r="P1085" s="5">
        <f>$AI$9+SUMPRODUCT($A1085*$AI$10+$B1085*$AI$11+$C1085*$AI$12+$D1085*$AI$13+$E1085*$AI$14+$F1085*$AI$15+$G1085*$AI$16+$H1085*$AI$17+$I1085*$AI$18+$J1085*$AI$19+$K1085*$AI$20+$L1085*$AI$21+$M1085*$AI$22+$N1085*$AI$24)</f>
        <v>-2.1005904988000026</v>
      </c>
      <c r="Q1085" s="4">
        <f t="shared" si="386"/>
        <v>0.12238413922443876</v>
      </c>
      <c r="R1085" s="4">
        <f t="shared" si="387"/>
        <v>0.24476827844887752</v>
      </c>
      <c r="S1085" s="4">
        <f t="shared" si="388"/>
        <v>0.24476827844887752</v>
      </c>
      <c r="T1085" s="4">
        <f t="shared" si="389"/>
        <v>-0.61124486670325928</v>
      </c>
      <c r="U1085" s="4">
        <f>IF($R1085&gt;$X$15,1,0)</f>
        <v>0</v>
      </c>
      <c r="V1085" s="4"/>
      <c r="W1085" s="4"/>
      <c r="X1085" s="4"/>
      <c r="Y1085" s="4"/>
      <c r="Z1085" s="4"/>
      <c r="AA1085" s="4"/>
      <c r="AB1085" s="4"/>
      <c r="AC1085" s="4"/>
      <c r="AD1085" s="4"/>
      <c r="AE1085" s="4"/>
      <c r="AF1085" s="4"/>
      <c r="AG1085" s="4"/>
      <c r="AH1085" s="4"/>
      <c r="AI1085" s="4"/>
      <c r="AJ1085" s="4"/>
    </row>
    <row r="1086" spans="1:36" ht="15.75" customHeight="1">
      <c r="A1086" s="4">
        <v>0</v>
      </c>
      <c r="B1086" s="4">
        <v>54</v>
      </c>
      <c r="C1086" s="4">
        <v>3</v>
      </c>
      <c r="D1086" s="4">
        <v>1</v>
      </c>
      <c r="E1086" s="4">
        <v>20</v>
      </c>
      <c r="F1086" s="4">
        <v>0</v>
      </c>
      <c r="G1086" s="4">
        <v>0</v>
      </c>
      <c r="H1086" s="4">
        <v>0</v>
      </c>
      <c r="I1086" s="4">
        <v>225</v>
      </c>
      <c r="J1086" s="4">
        <v>131</v>
      </c>
      <c r="K1086" s="4">
        <v>79</v>
      </c>
      <c r="L1086" s="4">
        <v>25.91</v>
      </c>
      <c r="M1086" s="4">
        <v>67</v>
      </c>
      <c r="N1086" s="4">
        <v>62</v>
      </c>
      <c r="O1086" s="4">
        <v>0</v>
      </c>
      <c r="P1086" s="5">
        <f>$AI$9+SUMPRODUCT($A1086*$AI$10+$B1086*$AI$11+$C1086*$AI$12+$D1086*$AI$13+$E1086*$AI$14+$F1086*$AI$15+$G1086*$AI$16+$H1086*$AI$17+$I1086*$AI$18+$J1086*$AI$19+$K1086*$AI$20+$L1086*$AI$21+$M1086*$AI$22+$N1086*$AI$24)</f>
        <v>-2.002620030100001</v>
      </c>
      <c r="Q1086" s="4">
        <f t="shared" si="386"/>
        <v>0.13498116482396283</v>
      </c>
      <c r="R1086" s="4">
        <f t="shared" si="387"/>
        <v>0.26996232964792566</v>
      </c>
      <c r="S1086" s="4">
        <f t="shared" si="388"/>
        <v>0.73003767035207434</v>
      </c>
      <c r="T1086" s="4">
        <f t="shared" si="389"/>
        <v>-0.1366547294631924</v>
      </c>
      <c r="U1086" s="4">
        <f>IF($R1086&gt;$X$15,1,0)</f>
        <v>0</v>
      </c>
      <c r="V1086" s="4"/>
      <c r="W1086" s="4"/>
      <c r="X1086" s="4"/>
      <c r="Y1086" s="4"/>
      <c r="Z1086" s="4"/>
      <c r="AA1086" s="4"/>
      <c r="AB1086" s="4"/>
      <c r="AC1086" s="4"/>
      <c r="AD1086" s="4"/>
      <c r="AE1086" s="4"/>
      <c r="AF1086" s="4"/>
      <c r="AG1086" s="4"/>
      <c r="AH1086" s="4"/>
      <c r="AI1086" s="4"/>
      <c r="AJ1086" s="4"/>
    </row>
    <row r="1087" spans="1:36" ht="15.75" customHeight="1">
      <c r="A1087" s="4">
        <v>0</v>
      </c>
      <c r="B1087" s="4">
        <v>56</v>
      </c>
      <c r="C1087" s="4">
        <v>3</v>
      </c>
      <c r="D1087" s="4">
        <v>0</v>
      </c>
      <c r="E1087" s="4">
        <v>0</v>
      </c>
      <c r="F1087" s="4">
        <v>1</v>
      </c>
      <c r="G1087" s="4">
        <v>0</v>
      </c>
      <c r="H1087" s="4">
        <v>1</v>
      </c>
      <c r="I1087" s="4">
        <v>273</v>
      </c>
      <c r="J1087" s="4">
        <v>125</v>
      </c>
      <c r="K1087" s="4">
        <v>83</v>
      </c>
      <c r="L1087" s="4">
        <v>24.48</v>
      </c>
      <c r="M1087" s="4">
        <v>65</v>
      </c>
      <c r="N1087" s="4">
        <v>66</v>
      </c>
      <c r="O1087" s="4">
        <v>0</v>
      </c>
      <c r="P1087" s="5">
        <f>$AI$9+SUMPRODUCT($A1087*$AI$10+$B1087*$AI$11+$C1087*$AI$12+$D1087*$AI$13+$E1087*$AI$14+$F1087*$AI$15+$G1087*$AI$16+$H1087*$AI$17+$I1087*$AI$18+$J1087*$AI$19+$K1087*$AI$20+$L1087*$AI$21+$M1087*$AI$22+$N1087*$AI$24)</f>
        <v>-1.8785480028000014</v>
      </c>
      <c r="Q1087" s="4">
        <f t="shared" si="386"/>
        <v>0.1528118270936159</v>
      </c>
      <c r="R1087" s="4">
        <f t="shared" si="387"/>
        <v>0.30562365418723181</v>
      </c>
      <c r="S1087" s="4">
        <f t="shared" si="388"/>
        <v>0.69437634581276819</v>
      </c>
      <c r="T1087" s="4">
        <f t="shared" si="389"/>
        <v>-0.15840508198185466</v>
      </c>
      <c r="U1087" s="4">
        <f>IF($R1087&gt;$X$15,1,0)</f>
        <v>0</v>
      </c>
      <c r="V1087" s="4"/>
      <c r="W1087" s="4"/>
      <c r="X1087" s="4"/>
      <c r="Y1087" s="4"/>
      <c r="Z1087" s="4"/>
      <c r="AA1087" s="4"/>
      <c r="AB1087" s="4"/>
      <c r="AC1087" s="4"/>
      <c r="AD1087" s="4"/>
      <c r="AE1087" s="4"/>
      <c r="AF1087" s="4"/>
      <c r="AG1087" s="4"/>
      <c r="AH1087" s="4"/>
      <c r="AI1087" s="4"/>
      <c r="AJ1087" s="4"/>
    </row>
    <row r="1088" spans="1:36" ht="15.75" customHeight="1">
      <c r="A1088" s="4">
        <v>0</v>
      </c>
      <c r="B1088" s="4">
        <v>67</v>
      </c>
      <c r="C1088" s="4">
        <v>1</v>
      </c>
      <c r="D1088" s="4">
        <v>0</v>
      </c>
      <c r="E1088" s="4">
        <v>0</v>
      </c>
      <c r="F1088" s="4">
        <v>1</v>
      </c>
      <c r="G1088" s="4">
        <v>0</v>
      </c>
      <c r="H1088" s="4">
        <v>1</v>
      </c>
      <c r="I1088" s="4">
        <v>263</v>
      </c>
      <c r="J1088" s="4">
        <v>201</v>
      </c>
      <c r="K1088" s="4">
        <v>93</v>
      </c>
      <c r="L1088" s="4">
        <v>30.04</v>
      </c>
      <c r="M1088" s="4">
        <v>75</v>
      </c>
      <c r="N1088" s="4">
        <v>78</v>
      </c>
      <c r="O1088" s="4">
        <v>1</v>
      </c>
      <c r="P1088" s="5">
        <f>$AI$9+SUMPRODUCT($A1088*$AI$10+$B1088*$AI$11+$C1088*$AI$12+$D1088*$AI$13+$E1088*$AI$14+$F1088*$AI$15+$G1088*$AI$16+$H1088*$AI$17+$I1088*$AI$18+$J1088*$AI$19+$K1088*$AI$20+$L1088*$AI$21+$M1088*$AI$22+$N1088*$AI$24)</f>
        <v>0.11300600559999729</v>
      </c>
      <c r="Q1088" s="4">
        <f t="shared" si="386"/>
        <v>1.1196386570303105</v>
      </c>
      <c r="R1088" s="4">
        <f t="shared" si="387"/>
        <v>2.239277314060621</v>
      </c>
      <c r="S1088" s="4">
        <f t="shared" si="388"/>
        <v>2.239277314060621</v>
      </c>
      <c r="T1088" s="4">
        <f t="shared" si="389"/>
        <v>0.35010788031798801</v>
      </c>
      <c r="U1088" s="4">
        <f>IF($R1088&gt;$X$15,1,0)</f>
        <v>1</v>
      </c>
      <c r="V1088" s="4"/>
      <c r="W1088" s="4"/>
      <c r="X1088" s="4"/>
      <c r="Y1088" s="4"/>
      <c r="Z1088" s="4"/>
      <c r="AA1088" s="4"/>
      <c r="AB1088" s="4"/>
      <c r="AC1088" s="4"/>
      <c r="AD1088" s="4"/>
      <c r="AE1088" s="4"/>
      <c r="AF1088" s="4"/>
      <c r="AG1088" s="4"/>
      <c r="AH1088" s="4"/>
      <c r="AI1088" s="4"/>
      <c r="AJ1088" s="4"/>
    </row>
    <row r="1089" spans="1:36" ht="15.75" customHeight="1">
      <c r="A1089" s="4">
        <v>1</v>
      </c>
      <c r="B1089" s="4">
        <v>55</v>
      </c>
      <c r="C1089" s="4">
        <v>1</v>
      </c>
      <c r="D1089" s="4">
        <v>1</v>
      </c>
      <c r="E1089" s="4">
        <v>35</v>
      </c>
      <c r="F1089" s="4">
        <v>0</v>
      </c>
      <c r="G1089" s="4">
        <v>0</v>
      </c>
      <c r="H1089" s="4">
        <v>0</v>
      </c>
      <c r="I1089" s="4">
        <v>290</v>
      </c>
      <c r="J1089" s="4">
        <v>120.5</v>
      </c>
      <c r="K1089" s="4">
        <v>84</v>
      </c>
      <c r="L1089" s="4">
        <v>25.05</v>
      </c>
      <c r="M1089" s="4">
        <v>80</v>
      </c>
      <c r="N1089" s="4">
        <v>90</v>
      </c>
      <c r="O1089" s="4">
        <v>0</v>
      </c>
      <c r="P1089" s="5">
        <f>$AI$9+SUMPRODUCT($A1089*$AI$10+$B1089*$AI$11+$C1089*$AI$12+$D1089*$AI$13+$E1089*$AI$14+$F1089*$AI$15+$G1089*$AI$16+$H1089*$AI$17+$I1089*$AI$18+$J1089*$AI$19+$K1089*$AI$20+$L1089*$AI$21+$M1089*$AI$22+$N1089*$AI$24)</f>
        <v>-0.89436060550000018</v>
      </c>
      <c r="Q1089" s="4">
        <f t="shared" si="386"/>
        <v>0.40886894363444959</v>
      </c>
      <c r="R1089" s="4">
        <f t="shared" si="387"/>
        <v>0.81773788726889918</v>
      </c>
      <c r="S1089" s="4">
        <f t="shared" si="388"/>
        <v>0.18226211273110082</v>
      </c>
      <c r="T1089" s="4">
        <f t="shared" si="389"/>
        <v>-0.73930359981397276</v>
      </c>
      <c r="U1089" s="4">
        <f>IF($R1089&gt;$X$15,1,0)</f>
        <v>1</v>
      </c>
      <c r="V1089" s="4"/>
      <c r="W1089" s="4"/>
      <c r="X1089" s="4"/>
      <c r="Y1089" s="4"/>
      <c r="Z1089" s="4"/>
      <c r="AA1089" s="4"/>
      <c r="AB1089" s="4"/>
      <c r="AC1089" s="4"/>
      <c r="AD1089" s="4"/>
      <c r="AE1089" s="4"/>
      <c r="AF1089" s="4"/>
      <c r="AG1089" s="4"/>
      <c r="AH1089" s="4"/>
      <c r="AI1089" s="4"/>
      <c r="AJ1089" s="4"/>
    </row>
    <row r="1090" spans="1:36" ht="15.75" customHeight="1">
      <c r="A1090" s="4">
        <v>0</v>
      </c>
      <c r="B1090" s="4">
        <v>59</v>
      </c>
      <c r="C1090" s="4">
        <v>3</v>
      </c>
      <c r="D1090" s="4">
        <v>0</v>
      </c>
      <c r="E1090" s="4">
        <v>0</v>
      </c>
      <c r="F1090" s="4">
        <v>0</v>
      </c>
      <c r="G1090" s="4">
        <v>0</v>
      </c>
      <c r="H1090" s="4">
        <v>1</v>
      </c>
      <c r="I1090" s="4">
        <v>273</v>
      </c>
      <c r="J1090" s="4">
        <v>145</v>
      </c>
      <c r="K1090" s="4">
        <v>90</v>
      </c>
      <c r="L1090" s="4">
        <v>23.94</v>
      </c>
      <c r="M1090" s="4">
        <v>78</v>
      </c>
      <c r="N1090" s="4">
        <v>82</v>
      </c>
      <c r="O1090" s="4">
        <v>0</v>
      </c>
      <c r="P1090" s="5">
        <f>$AI$9+SUMPRODUCT($A1090*$AI$10+$B1090*$AI$11+$C1090*$AI$12+$D1090*$AI$13+$E1090*$AI$14+$F1090*$AI$15+$G1090*$AI$16+$H1090*$AI$17+$I1090*$AI$18+$J1090*$AI$19+$K1090*$AI$20+$L1090*$AI$21+$M1090*$AI$22+$N1090*$AI$24)</f>
        <v>-1.5007740434000008</v>
      </c>
      <c r="Q1090" s="4">
        <f t="shared" si="386"/>
        <v>0.22295751454684001</v>
      </c>
      <c r="R1090" s="4">
        <f t="shared" si="387"/>
        <v>0.44591502909368003</v>
      </c>
      <c r="S1090" s="4">
        <f t="shared" si="388"/>
        <v>0.55408497090632003</v>
      </c>
      <c r="T1090" s="4">
        <f t="shared" si="389"/>
        <v>-0.25642362955670478</v>
      </c>
      <c r="U1090" s="4">
        <f>IF($R1090&gt;$X$15,1,0)</f>
        <v>1</v>
      </c>
      <c r="V1090" s="4"/>
      <c r="W1090" s="4"/>
      <c r="X1090" s="4"/>
      <c r="Y1090" s="4"/>
      <c r="Z1090" s="4"/>
      <c r="AA1090" s="4"/>
      <c r="AB1090" s="4"/>
      <c r="AC1090" s="4"/>
      <c r="AD1090" s="4"/>
      <c r="AE1090" s="4"/>
      <c r="AF1090" s="4"/>
      <c r="AG1090" s="4"/>
      <c r="AH1090" s="4"/>
      <c r="AI1090" s="4"/>
      <c r="AJ1090" s="4"/>
    </row>
    <row r="1091" spans="1:36" ht="15.75" customHeight="1">
      <c r="A1091" s="4">
        <v>0</v>
      </c>
      <c r="B1091" s="4">
        <v>49</v>
      </c>
      <c r="C1091" s="4">
        <v>2</v>
      </c>
      <c r="D1091" s="4">
        <v>1</v>
      </c>
      <c r="E1091" s="4">
        <v>30</v>
      </c>
      <c r="F1091" s="4">
        <v>0</v>
      </c>
      <c r="G1091" s="4">
        <v>0</v>
      </c>
      <c r="H1091" s="4">
        <v>0</v>
      </c>
      <c r="I1091" s="4">
        <v>265</v>
      </c>
      <c r="J1091" s="4">
        <v>144</v>
      </c>
      <c r="K1091" s="4">
        <v>86</v>
      </c>
      <c r="L1091" s="4">
        <v>25.57</v>
      </c>
      <c r="M1091" s="4">
        <v>82</v>
      </c>
      <c r="N1091" s="4">
        <v>68</v>
      </c>
      <c r="O1091" s="4">
        <v>0</v>
      </c>
      <c r="P1091" s="5">
        <f>$AI$9+SUMPRODUCT($A1091*$AI$10+$B1091*$AI$11+$C1091*$AI$12+$D1091*$AI$13+$E1091*$AI$14+$F1091*$AI$15+$G1091*$AI$16+$H1091*$AI$17+$I1091*$AI$18+$J1091*$AI$19+$K1091*$AI$20+$L1091*$AI$21+$M1091*$AI$22+$N1091*$AI$24)</f>
        <v>-1.8361557926999996</v>
      </c>
      <c r="Q1091" s="4">
        <f t="shared" si="386"/>
        <v>0.15942912821727984</v>
      </c>
      <c r="R1091" s="4">
        <f t="shared" si="387"/>
        <v>0.31885825643455967</v>
      </c>
      <c r="S1091" s="4">
        <f t="shared" si="388"/>
        <v>0.68114174356544033</v>
      </c>
      <c r="T1091" s="4">
        <f t="shared" si="389"/>
        <v>-0.16676250329601522</v>
      </c>
      <c r="U1091" s="4">
        <f>IF($R1091&gt;$X$15,1,0)</f>
        <v>0</v>
      </c>
      <c r="V1091" s="4"/>
      <c r="W1091" s="4"/>
      <c r="X1091" s="4"/>
      <c r="Y1091" s="4"/>
      <c r="Z1091" s="4"/>
      <c r="AA1091" s="4"/>
      <c r="AB1091" s="4"/>
      <c r="AC1091" s="4"/>
      <c r="AD1091" s="4"/>
      <c r="AE1091" s="4"/>
      <c r="AF1091" s="4"/>
      <c r="AG1091" s="4"/>
      <c r="AH1091" s="4"/>
      <c r="AI1091" s="4"/>
      <c r="AJ1091" s="4"/>
    </row>
    <row r="1092" spans="1:36" ht="15.75" customHeight="1">
      <c r="A1092" s="4">
        <v>0</v>
      </c>
      <c r="B1092" s="4">
        <v>54</v>
      </c>
      <c r="C1092" s="4">
        <v>2</v>
      </c>
      <c r="D1092" s="4">
        <v>0</v>
      </c>
      <c r="E1092" s="4">
        <v>0</v>
      </c>
      <c r="F1092" s="4">
        <v>0</v>
      </c>
      <c r="G1092" s="4">
        <v>0</v>
      </c>
      <c r="H1092" s="4">
        <v>0</v>
      </c>
      <c r="I1092" s="4">
        <v>279</v>
      </c>
      <c r="J1092" s="4">
        <v>127</v>
      </c>
      <c r="K1092" s="4">
        <v>70</v>
      </c>
      <c r="L1092" s="4">
        <v>23.48</v>
      </c>
      <c r="M1092" s="4">
        <v>92</v>
      </c>
      <c r="N1092" s="4">
        <v>79</v>
      </c>
      <c r="O1092" s="4">
        <v>0</v>
      </c>
      <c r="P1092" s="5">
        <f>$AI$9+SUMPRODUCT($A1092*$AI$10+$B1092*$AI$11+$C1092*$AI$12+$D1092*$AI$13+$E1092*$AI$14+$F1092*$AI$15+$G1092*$AI$16+$H1092*$AI$17+$I1092*$AI$18+$J1092*$AI$19+$K1092*$AI$20+$L1092*$AI$21+$M1092*$AI$22+$N1092*$AI$24)</f>
        <v>-2.2562162228000009</v>
      </c>
      <c r="Q1092" s="4">
        <f t="shared" si="386"/>
        <v>0.10474607167420509</v>
      </c>
      <c r="R1092" s="4">
        <f t="shared" si="387"/>
        <v>0.20949214334841018</v>
      </c>
      <c r="S1092" s="4">
        <f t="shared" si="388"/>
        <v>0.79050785665158985</v>
      </c>
      <c r="T1092" s="4">
        <f t="shared" si="389"/>
        <v>-0.10209380937063912</v>
      </c>
      <c r="U1092" s="4">
        <f>IF($R1092&gt;$X$15,1,0)</f>
        <v>0</v>
      </c>
      <c r="V1092" s="4"/>
      <c r="W1092" s="4"/>
      <c r="X1092" s="4"/>
      <c r="Y1092" s="4"/>
      <c r="Z1092" s="4"/>
      <c r="AA1092" s="4"/>
      <c r="AB1092" s="4"/>
      <c r="AC1092" s="4"/>
      <c r="AD1092" s="4"/>
      <c r="AE1092" s="4"/>
      <c r="AF1092" s="4"/>
      <c r="AG1092" s="4"/>
      <c r="AH1092" s="4"/>
      <c r="AI1092" s="4"/>
      <c r="AJ1092" s="4"/>
    </row>
    <row r="1093" spans="1:36" ht="15.75" customHeight="1">
      <c r="A1093" s="4">
        <v>1</v>
      </c>
      <c r="B1093" s="4">
        <v>45</v>
      </c>
      <c r="C1093" s="4">
        <v>2</v>
      </c>
      <c r="D1093" s="4">
        <v>0</v>
      </c>
      <c r="E1093" s="4">
        <v>0</v>
      </c>
      <c r="F1093" s="4">
        <v>0</v>
      </c>
      <c r="G1093" s="4">
        <v>0</v>
      </c>
      <c r="H1093" s="4">
        <v>0</v>
      </c>
      <c r="I1093" s="4">
        <v>232</v>
      </c>
      <c r="J1093" s="4">
        <v>122.5</v>
      </c>
      <c r="K1093" s="4">
        <v>82.5</v>
      </c>
      <c r="L1093" s="4">
        <v>27.55</v>
      </c>
      <c r="M1093" s="4">
        <v>74</v>
      </c>
      <c r="N1093" s="4">
        <v>59</v>
      </c>
      <c r="O1093" s="4">
        <v>1</v>
      </c>
      <c r="P1093" s="5">
        <f>$AI$9+SUMPRODUCT($A1093*$AI$10+$B1093*$AI$11+$C1093*$AI$12+$D1093*$AI$13+$E1093*$AI$14+$F1093*$AI$15+$G1093*$AI$16+$H1093*$AI$17+$I1093*$AI$18+$J1093*$AI$19+$K1093*$AI$20+$L1093*$AI$21+$M1093*$AI$22+$N1093*$AI$24)</f>
        <v>-2.5628959304999999</v>
      </c>
      <c r="Q1093" s="4">
        <f t="shared" si="386"/>
        <v>7.7081195129729871E-2</v>
      </c>
      <c r="R1093" s="4">
        <f t="shared" si="387"/>
        <v>0.15416239025945974</v>
      </c>
      <c r="S1093" s="4">
        <f t="shared" si="388"/>
        <v>0.15416239025945974</v>
      </c>
      <c r="T1093" s="4">
        <f t="shared" si="389"/>
        <v>-0.81202156464446873</v>
      </c>
      <c r="U1093" s="4">
        <f>IF($R1093&gt;$X$15,1,0)</f>
        <v>0</v>
      </c>
      <c r="V1093" s="4"/>
      <c r="W1093" s="4"/>
      <c r="X1093" s="4"/>
      <c r="Y1093" s="4"/>
      <c r="Z1093" s="4"/>
      <c r="AA1093" s="4"/>
      <c r="AB1093" s="4"/>
      <c r="AC1093" s="4"/>
      <c r="AD1093" s="4"/>
      <c r="AE1093" s="4"/>
      <c r="AF1093" s="4"/>
      <c r="AG1093" s="4"/>
      <c r="AH1093" s="4"/>
      <c r="AI1093" s="4"/>
      <c r="AJ1093" s="4"/>
    </row>
    <row r="1094" spans="1:36" ht="15.75" customHeight="1">
      <c r="A1094" s="4">
        <v>0</v>
      </c>
      <c r="B1094" s="4">
        <v>55</v>
      </c>
      <c r="C1094" s="4">
        <v>1</v>
      </c>
      <c r="D1094" s="4">
        <v>1</v>
      </c>
      <c r="E1094" s="4">
        <v>10</v>
      </c>
      <c r="F1094" s="4">
        <v>0</v>
      </c>
      <c r="G1094" s="4">
        <v>0</v>
      </c>
      <c r="H1094" s="4">
        <v>0</v>
      </c>
      <c r="I1094" s="4">
        <v>346</v>
      </c>
      <c r="J1094" s="4">
        <v>131</v>
      </c>
      <c r="K1094" s="4">
        <v>81</v>
      </c>
      <c r="L1094" s="4">
        <v>22.69</v>
      </c>
      <c r="M1094" s="4">
        <v>75</v>
      </c>
      <c r="N1094" s="4">
        <v>77</v>
      </c>
      <c r="O1094" s="4">
        <v>0</v>
      </c>
      <c r="P1094" s="5">
        <f>$AI$9+SUMPRODUCT($A1094*$AI$10+$B1094*$AI$11+$C1094*$AI$12+$D1094*$AI$13+$E1094*$AI$14+$F1094*$AI$15+$G1094*$AI$16+$H1094*$AI$17+$I1094*$AI$18+$J1094*$AI$19+$K1094*$AI$20+$L1094*$AI$21+$M1094*$AI$22+$N1094*$AI$24)</f>
        <v>-1.6880450758999999</v>
      </c>
      <c r="Q1094" s="4">
        <f t="shared" si="386"/>
        <v>0.18488059847897695</v>
      </c>
      <c r="R1094" s="4">
        <f t="shared" si="387"/>
        <v>0.3697611969579539</v>
      </c>
      <c r="S1094" s="4">
        <f t="shared" si="388"/>
        <v>0.63023880304204605</v>
      </c>
      <c r="T1094" s="4">
        <f t="shared" si="389"/>
        <v>-0.20049486135203184</v>
      </c>
      <c r="U1094" s="4">
        <f>IF($R1094&gt;$X$15,1,0)</f>
        <v>0</v>
      </c>
      <c r="V1094" s="4"/>
      <c r="W1094" s="4"/>
      <c r="X1094" s="4"/>
      <c r="Y1094" s="4"/>
      <c r="Z1094" s="4"/>
      <c r="AA1094" s="4"/>
      <c r="AB1094" s="4"/>
      <c r="AC1094" s="4"/>
      <c r="AD1094" s="4"/>
      <c r="AE1094" s="4"/>
      <c r="AF1094" s="4"/>
      <c r="AG1094" s="4"/>
      <c r="AH1094" s="4"/>
      <c r="AI1094" s="4"/>
      <c r="AJ1094" s="4"/>
    </row>
    <row r="1095" spans="1:36" ht="15.75" customHeight="1">
      <c r="A1095" s="4">
        <v>0</v>
      </c>
      <c r="B1095" s="4">
        <v>46</v>
      </c>
      <c r="C1095" s="4">
        <v>2</v>
      </c>
      <c r="D1095" s="4">
        <v>0</v>
      </c>
      <c r="E1095" s="4">
        <v>0</v>
      </c>
      <c r="F1095" s="4">
        <v>0</v>
      </c>
      <c r="G1095" s="4">
        <v>0</v>
      </c>
      <c r="H1095" s="4">
        <v>0</v>
      </c>
      <c r="I1095" s="4">
        <v>253</v>
      </c>
      <c r="J1095" s="4">
        <v>118</v>
      </c>
      <c r="K1095" s="4">
        <v>79</v>
      </c>
      <c r="L1095" s="4">
        <v>26.61</v>
      </c>
      <c r="M1095" s="4">
        <v>85</v>
      </c>
      <c r="N1095" s="4">
        <v>83</v>
      </c>
      <c r="O1095" s="4">
        <v>0</v>
      </c>
      <c r="P1095" s="5">
        <f>$AI$9+SUMPRODUCT($A1095*$AI$10+$B1095*$AI$11+$C1095*$AI$12+$D1095*$AI$13+$E1095*$AI$14+$F1095*$AI$15+$G1095*$AI$16+$H1095*$AI$17+$I1095*$AI$18+$J1095*$AI$19+$K1095*$AI$20+$L1095*$AI$21+$M1095*$AI$22+$N1095*$AI$24)</f>
        <v>-2.9274837571000001</v>
      </c>
      <c r="Q1095" s="4">
        <f t="shared" si="386"/>
        <v>5.3531567246278021E-2</v>
      </c>
      <c r="R1095" s="4">
        <f t="shared" si="387"/>
        <v>0.10706313449255604</v>
      </c>
      <c r="S1095" s="4">
        <f t="shared" si="388"/>
        <v>0.892936865507444</v>
      </c>
      <c r="T1095" s="4">
        <f t="shared" si="389"/>
        <v>-4.9179246521343263E-2</v>
      </c>
      <c r="U1095" s="4">
        <f>IF($R1095&gt;$X$15,1,0)</f>
        <v>0</v>
      </c>
      <c r="V1095" s="4"/>
      <c r="W1095" s="4"/>
      <c r="X1095" s="4"/>
      <c r="Y1095" s="4"/>
      <c r="Z1095" s="4"/>
      <c r="AA1095" s="4"/>
      <c r="AB1095" s="4"/>
      <c r="AC1095" s="4"/>
      <c r="AD1095" s="4"/>
      <c r="AE1095" s="4"/>
      <c r="AF1095" s="4"/>
      <c r="AG1095" s="4"/>
      <c r="AH1095" s="4"/>
      <c r="AI1095" s="4"/>
      <c r="AJ1095" s="4"/>
    </row>
    <row r="1096" spans="1:36" ht="15.75" customHeight="1">
      <c r="A1096" s="4">
        <v>0</v>
      </c>
      <c r="B1096" s="4">
        <v>40</v>
      </c>
      <c r="C1096" s="4">
        <v>2</v>
      </c>
      <c r="D1096" s="4">
        <v>1</v>
      </c>
      <c r="E1096" s="4">
        <v>10</v>
      </c>
      <c r="F1096" s="4">
        <v>0</v>
      </c>
      <c r="G1096" s="4">
        <v>0</v>
      </c>
      <c r="H1096" s="4">
        <v>0</v>
      </c>
      <c r="I1096" s="4">
        <v>216</v>
      </c>
      <c r="J1096" s="4">
        <v>112.5</v>
      </c>
      <c r="K1096" s="4">
        <v>76.5</v>
      </c>
      <c r="L1096" s="4">
        <v>27.22</v>
      </c>
      <c r="M1096" s="4">
        <v>75</v>
      </c>
      <c r="N1096" s="4">
        <v>77</v>
      </c>
      <c r="O1096" s="4">
        <v>0</v>
      </c>
      <c r="P1096" s="5">
        <f>$AI$9+SUMPRODUCT($A1096*$AI$10+$B1096*$AI$11+$C1096*$AI$12+$D1096*$AI$13+$E1096*$AI$14+$F1096*$AI$15+$G1096*$AI$16+$H1096*$AI$17+$I1096*$AI$18+$J1096*$AI$19+$K1096*$AI$20+$L1096*$AI$21+$M1096*$AI$22+$N1096*$AI$24)</f>
        <v>-3.2259971842000006</v>
      </c>
      <c r="Q1096" s="4">
        <f t="shared" si="386"/>
        <v>3.9716157498510374E-2</v>
      </c>
      <c r="R1096" s="4">
        <f t="shared" si="387"/>
        <v>7.9432314997020748E-2</v>
      </c>
      <c r="S1096" s="4">
        <f t="shared" si="388"/>
        <v>0.92056768500297925</v>
      </c>
      <c r="T1096" s="4">
        <f t="shared" si="389"/>
        <v>-3.594427435971783E-2</v>
      </c>
      <c r="U1096" s="4">
        <f>IF($R1096&gt;$X$15,1,0)</f>
        <v>0</v>
      </c>
      <c r="V1096" s="4"/>
      <c r="W1096" s="4"/>
      <c r="X1096" s="4"/>
      <c r="Y1096" s="4"/>
      <c r="Z1096" s="4"/>
      <c r="AA1096" s="4"/>
      <c r="AB1096" s="4"/>
      <c r="AC1096" s="4"/>
      <c r="AD1096" s="4"/>
      <c r="AE1096" s="4"/>
      <c r="AF1096" s="4"/>
      <c r="AG1096" s="4"/>
      <c r="AH1096" s="4"/>
      <c r="AI1096" s="4"/>
      <c r="AJ1096" s="4"/>
    </row>
    <row r="1097" spans="1:36" ht="15.75" customHeight="1">
      <c r="A1097" s="4">
        <v>1</v>
      </c>
      <c r="B1097" s="4">
        <v>44</v>
      </c>
      <c r="C1097" s="4">
        <v>4</v>
      </c>
      <c r="D1097" s="4">
        <v>1</v>
      </c>
      <c r="E1097" s="4">
        <v>4</v>
      </c>
      <c r="F1097" s="4">
        <v>0</v>
      </c>
      <c r="G1097" s="4">
        <v>0</v>
      </c>
      <c r="H1097" s="4">
        <v>1</v>
      </c>
      <c r="I1097" s="4">
        <v>220</v>
      </c>
      <c r="J1097" s="4">
        <v>135</v>
      </c>
      <c r="K1097" s="4">
        <v>91</v>
      </c>
      <c r="L1097" s="4">
        <v>27.23</v>
      </c>
      <c r="M1097" s="4">
        <v>70</v>
      </c>
      <c r="N1097" s="4">
        <v>88</v>
      </c>
      <c r="O1097" s="4">
        <v>0</v>
      </c>
      <c r="P1097" s="5">
        <f>$AI$9+SUMPRODUCT($A1097*$AI$10+$B1097*$AI$11+$C1097*$AI$12+$D1097*$AI$13+$E1097*$AI$14+$F1097*$AI$15+$G1097*$AI$16+$H1097*$AI$17+$I1097*$AI$18+$J1097*$AI$19+$K1097*$AI$20+$L1097*$AI$21+$M1097*$AI$22+$N1097*$AI$24)</f>
        <v>-1.9920847453000015</v>
      </c>
      <c r="Q1097" s="4">
        <f t="shared" si="386"/>
        <v>0.13641074714377524</v>
      </c>
      <c r="R1097" s="4">
        <f t="shared" si="387"/>
        <v>0.27282149428755048</v>
      </c>
      <c r="S1097" s="4">
        <f t="shared" si="388"/>
        <v>0.72717850571244957</v>
      </c>
      <c r="T1097" s="4">
        <f t="shared" si="389"/>
        <v>-0.13835896667887804</v>
      </c>
      <c r="U1097" s="4">
        <f>IF($R1097&gt;$X$15,1,0)</f>
        <v>0</v>
      </c>
      <c r="V1097" s="4"/>
      <c r="W1097" s="4"/>
      <c r="X1097" s="4"/>
      <c r="Y1097" s="4"/>
      <c r="Z1097" s="4"/>
      <c r="AA1097" s="4"/>
      <c r="AB1097" s="4"/>
      <c r="AC1097" s="4"/>
      <c r="AD1097" s="4"/>
      <c r="AE1097" s="4"/>
      <c r="AF1097" s="4"/>
      <c r="AG1097" s="4"/>
      <c r="AH1097" s="4"/>
      <c r="AI1097" s="4"/>
      <c r="AJ1097" s="4"/>
    </row>
    <row r="1098" spans="1:36" ht="15.75" customHeight="1">
      <c r="A1098" s="4">
        <v>0</v>
      </c>
      <c r="B1098" s="4">
        <v>40</v>
      </c>
      <c r="C1098" s="4">
        <v>1</v>
      </c>
      <c r="D1098" s="4">
        <v>1</v>
      </c>
      <c r="E1098" s="4">
        <v>9</v>
      </c>
      <c r="F1098" s="4">
        <v>0</v>
      </c>
      <c r="G1098" s="4">
        <v>0</v>
      </c>
      <c r="H1098" s="4">
        <v>0</v>
      </c>
      <c r="I1098" s="4">
        <v>239</v>
      </c>
      <c r="J1098" s="4">
        <v>118</v>
      </c>
      <c r="K1098" s="4">
        <v>78</v>
      </c>
      <c r="L1098" s="4">
        <v>23.48</v>
      </c>
      <c r="M1098" s="4">
        <v>85</v>
      </c>
      <c r="N1098" s="4">
        <v>75</v>
      </c>
      <c r="O1098" s="4">
        <v>1</v>
      </c>
      <c r="P1098" s="5">
        <f>$AI$9+SUMPRODUCT($A1098*$AI$10+$B1098*$AI$11+$C1098*$AI$12+$D1098*$AI$13+$E1098*$AI$14+$F1098*$AI$15+$G1098*$AI$16+$H1098*$AI$17+$I1098*$AI$18+$J1098*$AI$19+$K1098*$AI$20+$L1098*$AI$21+$M1098*$AI$22+$N1098*$AI$24)</f>
        <v>-3.1365514028000003</v>
      </c>
      <c r="Q1098" s="4">
        <f t="shared" si="386"/>
        <v>4.3432320511057172E-2</v>
      </c>
      <c r="R1098" s="4">
        <f t="shared" si="387"/>
        <v>8.6864641022114344E-2</v>
      </c>
      <c r="S1098" s="4">
        <f t="shared" si="388"/>
        <v>8.6864641022114344E-2</v>
      </c>
      <c r="T1098" s="4">
        <f t="shared" si="389"/>
        <v>-1.0611569707779627</v>
      </c>
      <c r="U1098" s="4">
        <f>IF($R1098&gt;$X$15,1,0)</f>
        <v>0</v>
      </c>
      <c r="V1098" s="4"/>
      <c r="W1098" s="4"/>
      <c r="X1098" s="4"/>
      <c r="Y1098" s="4"/>
      <c r="Z1098" s="4"/>
      <c r="AA1098" s="4"/>
      <c r="AB1098" s="4"/>
      <c r="AC1098" s="4"/>
      <c r="AD1098" s="4"/>
      <c r="AE1098" s="4"/>
      <c r="AF1098" s="4"/>
      <c r="AG1098" s="4"/>
      <c r="AH1098" s="4"/>
      <c r="AI1098" s="4"/>
      <c r="AJ1098" s="4"/>
    </row>
    <row r="1099" spans="1:36" ht="15.75" customHeight="1">
      <c r="A1099" s="4">
        <v>0</v>
      </c>
      <c r="B1099" s="4">
        <v>37</v>
      </c>
      <c r="C1099" s="4">
        <v>1</v>
      </c>
      <c r="D1099" s="4">
        <v>0</v>
      </c>
      <c r="E1099" s="4">
        <v>0</v>
      </c>
      <c r="F1099" s="4">
        <v>0</v>
      </c>
      <c r="G1099" s="4">
        <v>0</v>
      </c>
      <c r="H1099" s="4">
        <v>0</v>
      </c>
      <c r="I1099" s="4">
        <v>261</v>
      </c>
      <c r="J1099" s="4">
        <v>123</v>
      </c>
      <c r="K1099" s="4">
        <v>75</v>
      </c>
      <c r="L1099" s="4">
        <v>26.72</v>
      </c>
      <c r="M1099" s="4">
        <v>90</v>
      </c>
      <c r="N1099" s="4">
        <v>85</v>
      </c>
      <c r="O1099" s="4">
        <v>0</v>
      </c>
      <c r="P1099" s="5">
        <f>$AI$9+SUMPRODUCT($A1099*$AI$10+$B1099*$AI$11+$C1099*$AI$12+$D1099*$AI$13+$E1099*$AI$14+$F1099*$AI$15+$G1099*$AI$16+$H1099*$AI$17+$I1099*$AI$18+$J1099*$AI$19+$K1099*$AI$20+$L1099*$AI$21+$M1099*$AI$22+$N1099*$AI$24)</f>
        <v>-3.3398556192000015</v>
      </c>
      <c r="Q1099" s="4">
        <f t="shared" si="386"/>
        <v>3.5442074507277911E-2</v>
      </c>
      <c r="R1099" s="4">
        <f t="shared" si="387"/>
        <v>7.0884149014555822E-2</v>
      </c>
      <c r="S1099" s="4">
        <f t="shared" si="388"/>
        <v>0.92911585098544414</v>
      </c>
      <c r="T1099" s="4">
        <f t="shared" si="389"/>
        <v>-3.1930130670736988E-2</v>
      </c>
      <c r="U1099" s="4">
        <f>IF($R1099&gt;$X$15,1,0)</f>
        <v>0</v>
      </c>
      <c r="V1099" s="4"/>
      <c r="W1099" s="4"/>
      <c r="X1099" s="4"/>
      <c r="Y1099" s="4"/>
      <c r="Z1099" s="4"/>
      <c r="AA1099" s="4"/>
      <c r="AB1099" s="4"/>
      <c r="AC1099" s="4"/>
      <c r="AD1099" s="4"/>
      <c r="AE1099" s="4"/>
      <c r="AF1099" s="4"/>
      <c r="AG1099" s="4"/>
      <c r="AH1099" s="4"/>
      <c r="AI1099" s="4"/>
      <c r="AJ1099" s="4"/>
    </row>
    <row r="1100" spans="1:36" ht="15.75" customHeight="1">
      <c r="A1100" s="4">
        <v>1</v>
      </c>
      <c r="B1100" s="4">
        <v>47</v>
      </c>
      <c r="C1100" s="4">
        <v>1</v>
      </c>
      <c r="D1100" s="4">
        <v>1</v>
      </c>
      <c r="E1100" s="4">
        <v>30</v>
      </c>
      <c r="F1100" s="4">
        <v>0</v>
      </c>
      <c r="G1100" s="4">
        <v>0</v>
      </c>
      <c r="H1100" s="4">
        <v>0</v>
      </c>
      <c r="I1100" s="4">
        <v>210</v>
      </c>
      <c r="J1100" s="4">
        <v>112</v>
      </c>
      <c r="K1100" s="4">
        <v>66</v>
      </c>
      <c r="L1100" s="4">
        <v>24.58</v>
      </c>
      <c r="M1100" s="4">
        <v>70</v>
      </c>
      <c r="N1100" s="4">
        <v>84</v>
      </c>
      <c r="O1100" s="4">
        <v>1</v>
      </c>
      <c r="P1100" s="5">
        <f>$AI$9+SUMPRODUCT($A1100*$AI$10+$B1100*$AI$11+$C1100*$AI$12+$D1100*$AI$13+$E1100*$AI$14+$F1100*$AI$15+$G1100*$AI$16+$H1100*$AI$17+$I1100*$AI$18+$J1100*$AI$19+$K1100*$AI$20+$L1100*$AI$21+$M1100*$AI$22+$N1100*$AI$24)</f>
        <v>-1.7485609838000009</v>
      </c>
      <c r="Q1100" s="4">
        <f t="shared" si="386"/>
        <v>0.174024186979271</v>
      </c>
      <c r="R1100" s="4">
        <f t="shared" si="387"/>
        <v>0.34804837395854199</v>
      </c>
      <c r="S1100" s="4">
        <f t="shared" si="388"/>
        <v>0.34804837395854199</v>
      </c>
      <c r="T1100" s="4">
        <f t="shared" si="389"/>
        <v>-0.45836039087168051</v>
      </c>
      <c r="U1100" s="4">
        <f>IF($R1100&gt;$X$15,1,0)</f>
        <v>0</v>
      </c>
      <c r="V1100" s="4"/>
      <c r="W1100" s="4"/>
      <c r="X1100" s="4"/>
      <c r="Y1100" s="4"/>
      <c r="Z1100" s="4"/>
      <c r="AA1100" s="4"/>
      <c r="AB1100" s="4"/>
      <c r="AC1100" s="4"/>
      <c r="AD1100" s="4"/>
      <c r="AE1100" s="4"/>
      <c r="AF1100" s="4"/>
      <c r="AG1100" s="4"/>
      <c r="AH1100" s="4"/>
      <c r="AI1100" s="4"/>
      <c r="AJ1100" s="4"/>
    </row>
    <row r="1101" spans="1:36" ht="15.75" customHeight="1">
      <c r="A1101" s="4">
        <v>1</v>
      </c>
      <c r="B1101" s="4">
        <v>47</v>
      </c>
      <c r="C1101" s="4">
        <v>2</v>
      </c>
      <c r="D1101" s="4">
        <v>1</v>
      </c>
      <c r="E1101" s="4">
        <v>15</v>
      </c>
      <c r="F1101" s="4">
        <v>0</v>
      </c>
      <c r="G1101" s="4">
        <v>0</v>
      </c>
      <c r="H1101" s="4">
        <v>0</v>
      </c>
      <c r="I1101" s="4">
        <v>253</v>
      </c>
      <c r="J1101" s="4">
        <v>137</v>
      </c>
      <c r="K1101" s="4">
        <v>87</v>
      </c>
      <c r="L1101" s="4">
        <v>24.5</v>
      </c>
      <c r="M1101" s="4">
        <v>80</v>
      </c>
      <c r="N1101" s="4">
        <v>81</v>
      </c>
      <c r="O1101" s="4">
        <v>0</v>
      </c>
      <c r="P1101" s="5">
        <f>$AI$9+SUMPRODUCT($A1101*$AI$10+$B1101*$AI$11+$C1101*$AI$12+$D1101*$AI$13+$E1101*$AI$14+$F1101*$AI$15+$G1101*$AI$16+$H1101*$AI$17+$I1101*$AI$18+$J1101*$AI$19+$K1101*$AI$20+$L1101*$AI$21+$M1101*$AI$22+$N1101*$AI$24)</f>
        <v>-1.7220292949999996</v>
      </c>
      <c r="Q1101" s="4">
        <f t="shared" si="386"/>
        <v>0.17870313832421139</v>
      </c>
      <c r="R1101" s="4">
        <f t="shared" si="387"/>
        <v>0.35740627664842278</v>
      </c>
      <c r="S1101" s="4">
        <f t="shared" si="388"/>
        <v>0.64259372335157727</v>
      </c>
      <c r="T1101" s="4">
        <f t="shared" si="389"/>
        <v>-0.19206352081233721</v>
      </c>
      <c r="U1101" s="4">
        <f>IF($R1101&gt;$X$15,1,0)</f>
        <v>0</v>
      </c>
      <c r="V1101" s="4"/>
      <c r="W1101" s="4"/>
      <c r="X1101" s="4"/>
      <c r="Y1101" s="4"/>
      <c r="Z1101" s="4"/>
      <c r="AA1101" s="4"/>
      <c r="AB1101" s="4"/>
      <c r="AC1101" s="4"/>
      <c r="AD1101" s="4"/>
      <c r="AE1101" s="4"/>
      <c r="AF1101" s="4"/>
      <c r="AG1101" s="4"/>
      <c r="AH1101" s="4"/>
      <c r="AI1101" s="4"/>
      <c r="AJ1101" s="4"/>
    </row>
    <row r="1102" spans="1:36" ht="15.75" customHeight="1">
      <c r="A1102" s="4">
        <v>1</v>
      </c>
      <c r="B1102" s="4">
        <v>43</v>
      </c>
      <c r="C1102" s="4">
        <v>4</v>
      </c>
      <c r="D1102" s="4">
        <v>1</v>
      </c>
      <c r="E1102" s="4">
        <v>40</v>
      </c>
      <c r="F1102" s="4">
        <v>0</v>
      </c>
      <c r="G1102" s="4">
        <v>0</v>
      </c>
      <c r="H1102" s="4">
        <v>0</v>
      </c>
      <c r="I1102" s="4">
        <v>263</v>
      </c>
      <c r="J1102" s="4">
        <v>114</v>
      </c>
      <c r="K1102" s="4">
        <v>81</v>
      </c>
      <c r="L1102" s="4">
        <v>25.68</v>
      </c>
      <c r="M1102" s="4">
        <v>70</v>
      </c>
      <c r="N1102" s="4">
        <v>74</v>
      </c>
      <c r="O1102" s="4">
        <v>1</v>
      </c>
      <c r="P1102" s="5">
        <f>$AI$9+SUMPRODUCT($A1102*$AI$10+$B1102*$AI$11+$C1102*$AI$12+$D1102*$AI$13+$E1102*$AI$14+$F1102*$AI$15+$G1102*$AI$16+$H1102*$AI$17+$I1102*$AI$18+$J1102*$AI$19+$K1102*$AI$20+$L1102*$AI$21+$M1102*$AI$22+$N1102*$AI$24)</f>
        <v>-1.9398014748000003</v>
      </c>
      <c r="Q1102" s="4">
        <f t="shared" si="386"/>
        <v>0.14373248146510906</v>
      </c>
      <c r="R1102" s="4">
        <f t="shared" si="387"/>
        <v>0.28746496293021812</v>
      </c>
      <c r="S1102" s="4">
        <f t="shared" si="388"/>
        <v>0.28746496293021812</v>
      </c>
      <c r="T1102" s="4">
        <f t="shared" si="389"/>
        <v>-0.54141508082944867</v>
      </c>
      <c r="U1102" s="4">
        <f>IF($R1102&gt;$X$15,1,0)</f>
        <v>0</v>
      </c>
      <c r="V1102" s="4"/>
      <c r="W1102" s="4"/>
      <c r="X1102" s="4"/>
      <c r="Y1102" s="4"/>
      <c r="Z1102" s="4"/>
      <c r="AA1102" s="4"/>
      <c r="AB1102" s="4"/>
      <c r="AC1102" s="4"/>
      <c r="AD1102" s="4"/>
      <c r="AE1102" s="4"/>
      <c r="AF1102" s="4"/>
      <c r="AG1102" s="4"/>
      <c r="AH1102" s="4"/>
      <c r="AI1102" s="4"/>
      <c r="AJ1102" s="4"/>
    </row>
    <row r="1103" spans="1:36" ht="15.75" customHeight="1">
      <c r="A1103" s="4">
        <v>0</v>
      </c>
      <c r="B1103" s="4">
        <v>53</v>
      </c>
      <c r="C1103" s="4">
        <v>1</v>
      </c>
      <c r="D1103" s="4">
        <v>0</v>
      </c>
      <c r="E1103" s="4">
        <v>0</v>
      </c>
      <c r="F1103" s="4">
        <v>0</v>
      </c>
      <c r="G1103" s="4">
        <v>0</v>
      </c>
      <c r="H1103" s="4">
        <v>0</v>
      </c>
      <c r="I1103" s="4">
        <v>265</v>
      </c>
      <c r="J1103" s="4">
        <v>137</v>
      </c>
      <c r="K1103" s="4">
        <v>76</v>
      </c>
      <c r="L1103" s="4">
        <v>25.46</v>
      </c>
      <c r="M1103" s="4">
        <v>85</v>
      </c>
      <c r="N1103" s="4">
        <v>84</v>
      </c>
      <c r="O1103" s="4">
        <v>0</v>
      </c>
      <c r="P1103" s="5">
        <f>$AI$9+SUMPRODUCT($A1103*$AI$10+$B1103*$AI$11+$C1103*$AI$12+$D1103*$AI$13+$E1103*$AI$14+$F1103*$AI$15+$G1103*$AI$16+$H1103*$AI$17+$I1103*$AI$18+$J1103*$AI$19+$K1103*$AI$20+$L1103*$AI$21+$M1103*$AI$22+$N1103*$AI$24)</f>
        <v>-2.1030105906000012</v>
      </c>
      <c r="Q1103" s="4">
        <f t="shared" si="386"/>
        <v>0.12208831647613781</v>
      </c>
      <c r="R1103" s="4">
        <f t="shared" si="387"/>
        <v>0.24417663295227562</v>
      </c>
      <c r="S1103" s="4">
        <f t="shared" si="388"/>
        <v>0.75582336704772435</v>
      </c>
      <c r="T1103" s="4">
        <f t="shared" si="389"/>
        <v>-0.12157968555606068</v>
      </c>
      <c r="U1103" s="4">
        <f>IF($R1103&gt;$X$15,1,0)</f>
        <v>0</v>
      </c>
      <c r="V1103" s="4"/>
      <c r="W1103" s="4"/>
      <c r="X1103" s="4"/>
      <c r="Y1103" s="4"/>
      <c r="Z1103" s="4"/>
      <c r="AA1103" s="4"/>
      <c r="AB1103" s="4"/>
      <c r="AC1103" s="4"/>
      <c r="AD1103" s="4"/>
      <c r="AE1103" s="4"/>
      <c r="AF1103" s="4"/>
      <c r="AG1103" s="4"/>
      <c r="AH1103" s="4"/>
      <c r="AI1103" s="4"/>
      <c r="AJ1103" s="4"/>
    </row>
    <row r="1104" spans="1:36" ht="15.75" customHeight="1">
      <c r="A1104" s="4">
        <v>1</v>
      </c>
      <c r="B1104" s="4">
        <v>51</v>
      </c>
      <c r="C1104" s="4">
        <v>1</v>
      </c>
      <c r="D1104" s="4">
        <v>1</v>
      </c>
      <c r="E1104" s="4">
        <v>20</v>
      </c>
      <c r="F1104" s="4">
        <v>0</v>
      </c>
      <c r="G1104" s="4">
        <v>0</v>
      </c>
      <c r="H1104" s="4">
        <v>0</v>
      </c>
      <c r="I1104" s="4">
        <v>219</v>
      </c>
      <c r="J1104" s="4">
        <v>125</v>
      </c>
      <c r="K1104" s="4">
        <v>71</v>
      </c>
      <c r="L1104" s="4">
        <v>21.19</v>
      </c>
      <c r="M1104" s="4">
        <v>77</v>
      </c>
      <c r="N1104" s="4">
        <v>75</v>
      </c>
      <c r="O1104" s="4">
        <v>1</v>
      </c>
      <c r="P1104" s="5">
        <f>$AI$9+SUMPRODUCT($A1104*$AI$10+$B1104*$AI$11+$C1104*$AI$12+$D1104*$AI$13+$E1104*$AI$14+$F1104*$AI$15+$G1104*$AI$16+$H1104*$AI$17+$I1104*$AI$18+$J1104*$AI$19+$K1104*$AI$20+$L1104*$AI$21+$M1104*$AI$22+$N1104*$AI$24)</f>
        <v>-1.5847379209000012</v>
      </c>
      <c r="Q1104" s="4">
        <f t="shared" si="386"/>
        <v>0.20500151268904518</v>
      </c>
      <c r="R1104" s="4">
        <f t="shared" si="387"/>
        <v>0.41000302537809036</v>
      </c>
      <c r="S1104" s="4">
        <f t="shared" si="388"/>
        <v>0.41000302537809036</v>
      </c>
      <c r="T1104" s="4">
        <f t="shared" si="389"/>
        <v>-0.38721293864572132</v>
      </c>
      <c r="U1104" s="4">
        <f>IF($R1104&gt;$X$15,1,0)</f>
        <v>1</v>
      </c>
      <c r="V1104" s="4"/>
      <c r="W1104" s="4"/>
      <c r="X1104" s="4"/>
      <c r="Y1104" s="4"/>
      <c r="Z1104" s="4"/>
      <c r="AA1104" s="4"/>
      <c r="AB1104" s="4"/>
      <c r="AC1104" s="4"/>
      <c r="AD1104" s="4"/>
      <c r="AE1104" s="4"/>
      <c r="AF1104" s="4"/>
      <c r="AG1104" s="4"/>
      <c r="AH1104" s="4"/>
      <c r="AI1104" s="4"/>
      <c r="AJ1104" s="4"/>
    </row>
    <row r="1105" spans="1:36" ht="15.75" customHeight="1">
      <c r="A1105" s="4">
        <v>0</v>
      </c>
      <c r="B1105" s="4">
        <v>52</v>
      </c>
      <c r="C1105" s="4">
        <v>1</v>
      </c>
      <c r="D1105" s="4">
        <v>1</v>
      </c>
      <c r="E1105" s="4">
        <v>10</v>
      </c>
      <c r="F1105" s="4">
        <v>0</v>
      </c>
      <c r="G1105" s="4">
        <v>0</v>
      </c>
      <c r="H1105" s="4">
        <v>0</v>
      </c>
      <c r="I1105" s="4">
        <v>246</v>
      </c>
      <c r="J1105" s="4">
        <v>113.5</v>
      </c>
      <c r="K1105" s="4">
        <v>66.5</v>
      </c>
      <c r="L1105" s="4">
        <v>19.47</v>
      </c>
      <c r="M1105" s="4">
        <v>85</v>
      </c>
      <c r="N1105" s="4">
        <v>60</v>
      </c>
      <c r="O1105" s="4">
        <v>0</v>
      </c>
      <c r="P1105" s="5">
        <f>$AI$9+SUMPRODUCT($A1105*$AI$10+$B1105*$AI$11+$C1105*$AI$12+$D1105*$AI$13+$E1105*$AI$14+$F1105*$AI$15+$G1105*$AI$16+$H1105*$AI$17+$I1105*$AI$18+$J1105*$AI$19+$K1105*$AI$20+$L1105*$AI$21+$M1105*$AI$22+$N1105*$AI$24)</f>
        <v>-2.4987411717000008</v>
      </c>
      <c r="Q1105" s="4">
        <f t="shared" si="386"/>
        <v>8.2188394608413803E-2</v>
      </c>
      <c r="R1105" s="4">
        <f t="shared" si="387"/>
        <v>0.16437678921682761</v>
      </c>
      <c r="S1105" s="4">
        <f t="shared" si="388"/>
        <v>0.83562321078317237</v>
      </c>
      <c r="T1105" s="4">
        <f t="shared" si="389"/>
        <v>-7.7989505294107433E-2</v>
      </c>
      <c r="U1105" s="4">
        <f>IF($R1105&gt;$X$15,1,0)</f>
        <v>0</v>
      </c>
      <c r="V1105" s="4"/>
      <c r="W1105" s="4"/>
      <c r="X1105" s="4"/>
      <c r="Y1105" s="4"/>
      <c r="Z1105" s="4"/>
      <c r="AA1105" s="4"/>
      <c r="AB1105" s="4"/>
      <c r="AC1105" s="4"/>
      <c r="AD1105" s="4"/>
      <c r="AE1105" s="4"/>
      <c r="AF1105" s="4"/>
      <c r="AG1105" s="4"/>
      <c r="AH1105" s="4"/>
      <c r="AI1105" s="4"/>
      <c r="AJ1105" s="4"/>
    </row>
    <row r="1106" spans="1:36" ht="15.75" customHeight="1">
      <c r="A1106" s="4">
        <v>1</v>
      </c>
      <c r="B1106" s="4">
        <v>52</v>
      </c>
      <c r="C1106" s="4">
        <v>1</v>
      </c>
      <c r="D1106" s="4">
        <v>0</v>
      </c>
      <c r="E1106" s="4">
        <v>0</v>
      </c>
      <c r="F1106" s="4">
        <v>0</v>
      </c>
      <c r="G1106" s="4">
        <v>0</v>
      </c>
      <c r="H1106" s="4">
        <v>0</v>
      </c>
      <c r="I1106" s="4">
        <v>200</v>
      </c>
      <c r="J1106" s="4">
        <v>113</v>
      </c>
      <c r="K1106" s="4">
        <v>76.5</v>
      </c>
      <c r="L1106" s="4">
        <v>27.22</v>
      </c>
      <c r="M1106" s="4">
        <v>72</v>
      </c>
      <c r="N1106" s="4">
        <v>73</v>
      </c>
      <c r="O1106" s="4">
        <v>0</v>
      </c>
      <c r="P1106" s="5">
        <f>$AI$9+SUMPRODUCT($A1106*$AI$10+$B1106*$AI$11+$C1106*$AI$12+$D1106*$AI$13+$E1106*$AI$14+$F1106*$AI$15+$G1106*$AI$16+$H1106*$AI$17+$I1106*$AI$18+$J1106*$AI$19+$K1106*$AI$20+$L1106*$AI$21+$M1106*$AI$22+$N1106*$AI$24)</f>
        <v>-2.1602641242000011</v>
      </c>
      <c r="Q1106" s="4">
        <f t="shared" si="386"/>
        <v>0.11529466490500626</v>
      </c>
      <c r="R1106" s="4">
        <f t="shared" si="387"/>
        <v>0.23058932981001251</v>
      </c>
      <c r="S1106" s="4">
        <f t="shared" si="388"/>
        <v>0.76941067018998743</v>
      </c>
      <c r="T1106" s="4">
        <f t="shared" si="389"/>
        <v>-0.11384179518997788</v>
      </c>
      <c r="U1106" s="4">
        <f>IF($R1106&gt;$X$15,1,0)</f>
        <v>0</v>
      </c>
      <c r="V1106" s="4"/>
      <c r="W1106" s="4"/>
      <c r="X1106" s="4"/>
      <c r="Y1106" s="4"/>
      <c r="Z1106" s="4"/>
      <c r="AA1106" s="4"/>
      <c r="AB1106" s="4"/>
      <c r="AC1106" s="4"/>
      <c r="AD1106" s="4"/>
      <c r="AE1106" s="4"/>
      <c r="AF1106" s="4"/>
      <c r="AG1106" s="4"/>
      <c r="AH1106" s="4"/>
      <c r="AI1106" s="4"/>
      <c r="AJ1106" s="4"/>
    </row>
    <row r="1107" spans="1:36" ht="15.75" customHeight="1">
      <c r="A1107" s="4">
        <v>1</v>
      </c>
      <c r="B1107" s="4">
        <v>50</v>
      </c>
      <c r="C1107" s="4">
        <v>4</v>
      </c>
      <c r="D1107" s="4">
        <v>0</v>
      </c>
      <c r="E1107" s="4">
        <v>0</v>
      </c>
      <c r="F1107" s="4">
        <v>0</v>
      </c>
      <c r="G1107" s="4">
        <v>0</v>
      </c>
      <c r="H1107" s="4">
        <v>0</v>
      </c>
      <c r="I1107" s="4">
        <v>220</v>
      </c>
      <c r="J1107" s="4">
        <v>114</v>
      </c>
      <c r="K1107" s="4">
        <v>78</v>
      </c>
      <c r="L1107" s="4">
        <v>26.26</v>
      </c>
      <c r="M1107" s="4">
        <v>79</v>
      </c>
      <c r="N1107" s="4">
        <v>83</v>
      </c>
      <c r="O1107" s="4">
        <v>1</v>
      </c>
      <c r="P1107" s="5">
        <f>$AI$9+SUMPRODUCT($A1107*$AI$10+$B1107*$AI$11+$C1107*$AI$12+$D1107*$AI$13+$E1107*$AI$14+$F1107*$AI$15+$G1107*$AI$16+$H1107*$AI$17+$I1107*$AI$18+$J1107*$AI$19+$K1107*$AI$20+$L1107*$AI$21+$M1107*$AI$22+$N1107*$AI$24)</f>
        <v>-2.3303293986</v>
      </c>
      <c r="Q1107" s="4">
        <f t="shared" si="386"/>
        <v>9.7263703284537512E-2</v>
      </c>
      <c r="R1107" s="4">
        <f t="shared" si="387"/>
        <v>0.19452740656907502</v>
      </c>
      <c r="S1107" s="4">
        <f t="shared" si="388"/>
        <v>0.19452740656907502</v>
      </c>
      <c r="T1107" s="4">
        <f t="shared" si="389"/>
        <v>-0.71101920316492218</v>
      </c>
      <c r="U1107" s="4">
        <f>IF($R1107&gt;$X$15,1,0)</f>
        <v>0</v>
      </c>
      <c r="V1107" s="4"/>
      <c r="W1107" s="4"/>
      <c r="X1107" s="4"/>
      <c r="Y1107" s="4"/>
      <c r="Z1107" s="4"/>
      <c r="AA1107" s="4"/>
      <c r="AB1107" s="4"/>
      <c r="AC1107" s="4"/>
      <c r="AD1107" s="4"/>
      <c r="AE1107" s="4"/>
      <c r="AF1107" s="4"/>
      <c r="AG1107" s="4"/>
      <c r="AH1107" s="4"/>
      <c r="AI1107" s="4"/>
      <c r="AJ1107" s="4"/>
    </row>
    <row r="1108" spans="1:36" ht="15.75" customHeight="1">
      <c r="A1108" s="4">
        <v>0</v>
      </c>
      <c r="B1108" s="4">
        <v>37</v>
      </c>
      <c r="C1108" s="4">
        <v>1</v>
      </c>
      <c r="D1108" s="4">
        <v>1</v>
      </c>
      <c r="E1108" s="4">
        <v>5</v>
      </c>
      <c r="F1108" s="4">
        <v>0</v>
      </c>
      <c r="G1108" s="4">
        <v>0</v>
      </c>
      <c r="H1108" s="4">
        <v>0</v>
      </c>
      <c r="I1108" s="4">
        <v>279</v>
      </c>
      <c r="J1108" s="4">
        <v>110</v>
      </c>
      <c r="K1108" s="4">
        <v>72.5</v>
      </c>
      <c r="L1108" s="4">
        <v>24.89</v>
      </c>
      <c r="M1108" s="4">
        <v>67</v>
      </c>
      <c r="N1108" s="4">
        <v>70</v>
      </c>
      <c r="O1108" s="4">
        <v>0</v>
      </c>
      <c r="P1108" s="5">
        <f>$AI$9+SUMPRODUCT($A1108*$AI$10+$B1108*$AI$11+$C1108*$AI$12+$D1108*$AI$13+$E1108*$AI$14+$F1108*$AI$15+$G1108*$AI$16+$H1108*$AI$17+$I1108*$AI$18+$J1108*$AI$19+$K1108*$AI$20+$L1108*$AI$21+$M1108*$AI$22+$N1108*$AI$24)</f>
        <v>-3.3745935778999989</v>
      </c>
      <c r="Q1108" s="4">
        <f t="shared" si="386"/>
        <v>3.4232028137607215E-2</v>
      </c>
      <c r="R1108" s="4">
        <f t="shared" si="387"/>
        <v>6.846405627521443E-2</v>
      </c>
      <c r="S1108" s="4">
        <f t="shared" si="388"/>
        <v>0.93153594372478554</v>
      </c>
      <c r="T1108" s="4">
        <f t="shared" si="389"/>
        <v>-3.0800383000516816E-2</v>
      </c>
      <c r="U1108" s="4">
        <f>IF($R1108&gt;$X$15,1,0)</f>
        <v>0</v>
      </c>
      <c r="V1108" s="4"/>
      <c r="W1108" s="4"/>
      <c r="X1108" s="4"/>
      <c r="Y1108" s="4"/>
      <c r="Z1108" s="4"/>
      <c r="AA1108" s="4"/>
      <c r="AB1108" s="4"/>
      <c r="AC1108" s="4"/>
      <c r="AD1108" s="4"/>
      <c r="AE1108" s="4"/>
      <c r="AF1108" s="4"/>
      <c r="AG1108" s="4"/>
      <c r="AH1108" s="4"/>
      <c r="AI1108" s="4"/>
      <c r="AJ1108" s="4"/>
    </row>
    <row r="1109" spans="1:36" ht="15.75" customHeight="1">
      <c r="A1109" s="4">
        <v>0</v>
      </c>
      <c r="B1109" s="4">
        <v>50</v>
      </c>
      <c r="C1109" s="4">
        <v>4</v>
      </c>
      <c r="D1109" s="4">
        <v>0</v>
      </c>
      <c r="E1109" s="4">
        <v>0</v>
      </c>
      <c r="F1109" s="4">
        <v>0</v>
      </c>
      <c r="G1109" s="4">
        <v>0</v>
      </c>
      <c r="H1109" s="4">
        <v>0</v>
      </c>
      <c r="I1109" s="4">
        <v>274</v>
      </c>
      <c r="J1109" s="4">
        <v>125</v>
      </c>
      <c r="K1109" s="4">
        <v>87</v>
      </c>
      <c r="L1109" s="4">
        <v>21.67</v>
      </c>
      <c r="M1109" s="4">
        <v>75</v>
      </c>
      <c r="N1109" s="4">
        <v>73</v>
      </c>
      <c r="O1109" s="4">
        <v>0</v>
      </c>
      <c r="P1109" s="5">
        <f>$AI$9+SUMPRODUCT($A1109*$AI$10+$B1109*$AI$11+$C1109*$AI$12+$D1109*$AI$13+$E1109*$AI$14+$F1109*$AI$15+$G1109*$AI$16+$H1109*$AI$17+$I1109*$AI$18+$J1109*$AI$19+$K1109*$AI$20+$L1109*$AI$21+$M1109*$AI$22+$N1109*$AI$24)</f>
        <v>-2.7189620236999996</v>
      </c>
      <c r="Q1109" s="4">
        <f t="shared" si="386"/>
        <v>6.594316635910609E-2</v>
      </c>
      <c r="R1109" s="4">
        <f t="shared" si="387"/>
        <v>0.13188633271821218</v>
      </c>
      <c r="S1109" s="4">
        <f t="shared" si="388"/>
        <v>0.86811366728178785</v>
      </c>
      <c r="T1109" s="4">
        <f t="shared" si="389"/>
        <v>-6.1423406342769472E-2</v>
      </c>
      <c r="U1109" s="4">
        <f>IF($R1109&gt;$X$15,1,0)</f>
        <v>0</v>
      </c>
      <c r="V1109" s="4"/>
      <c r="W1109" s="4"/>
      <c r="X1109" s="4"/>
      <c r="Y1109" s="4"/>
      <c r="Z1109" s="4"/>
      <c r="AA1109" s="4"/>
      <c r="AB1109" s="4"/>
      <c r="AC1109" s="4"/>
      <c r="AD1109" s="4"/>
      <c r="AE1109" s="4"/>
      <c r="AF1109" s="4"/>
      <c r="AG1109" s="4"/>
      <c r="AH1109" s="4"/>
      <c r="AI1109" s="4"/>
      <c r="AJ1109" s="4"/>
    </row>
    <row r="1110" spans="1:36" ht="15.75" hidden="1" customHeight="1">
      <c r="A1110" s="4">
        <v>0</v>
      </c>
      <c r="B1110" s="4">
        <v>38</v>
      </c>
      <c r="C1110" s="4">
        <v>3</v>
      </c>
      <c r="D1110" s="4">
        <v>0</v>
      </c>
      <c r="E1110" s="4">
        <v>0</v>
      </c>
      <c r="F1110" s="4">
        <v>0</v>
      </c>
      <c r="G1110" s="4">
        <v>0</v>
      </c>
      <c r="H1110" s="4">
        <v>0</v>
      </c>
      <c r="I1110" s="4">
        <v>174</v>
      </c>
      <c r="J1110" s="4">
        <v>101</v>
      </c>
      <c r="K1110" s="4">
        <v>68</v>
      </c>
      <c r="L1110" s="4">
        <v>27.47</v>
      </c>
      <c r="M1110" s="4">
        <v>85</v>
      </c>
      <c r="N1110" s="3" t="s">
        <v>56</v>
      </c>
      <c r="O1110" s="4">
        <v>0</v>
      </c>
      <c r="P1110" s="4"/>
      <c r="Q1110" s="4"/>
      <c r="R1110" s="4"/>
      <c r="S1110" s="4"/>
      <c r="T1110" s="4"/>
      <c r="U1110" s="4"/>
      <c r="V1110" s="4"/>
      <c r="W1110" s="4"/>
      <c r="X1110" s="4"/>
      <c r="Y1110" s="4"/>
      <c r="Z1110" s="4"/>
      <c r="AA1110" s="4"/>
      <c r="AB1110" s="4"/>
      <c r="AC1110" s="4"/>
      <c r="AD1110" s="4"/>
      <c r="AE1110" s="4"/>
      <c r="AF1110" s="4"/>
      <c r="AG1110" s="4"/>
      <c r="AH1110" s="4"/>
      <c r="AI1110" s="4"/>
      <c r="AJ1110" s="4"/>
    </row>
    <row r="1111" spans="1:36" ht="15.75" customHeight="1">
      <c r="A1111" s="4">
        <v>1</v>
      </c>
      <c r="B1111" s="4">
        <v>43</v>
      </c>
      <c r="C1111" s="4">
        <v>2</v>
      </c>
      <c r="D1111" s="4">
        <v>1</v>
      </c>
      <c r="E1111" s="4">
        <v>9</v>
      </c>
      <c r="F1111" s="4">
        <v>0</v>
      </c>
      <c r="G1111" s="4">
        <v>0</v>
      </c>
      <c r="H1111" s="4">
        <v>0</v>
      </c>
      <c r="I1111" s="4">
        <v>229</v>
      </c>
      <c r="J1111" s="4">
        <v>131</v>
      </c>
      <c r="K1111" s="4">
        <v>87</v>
      </c>
      <c r="L1111" s="4">
        <v>23.31</v>
      </c>
      <c r="M1111" s="4">
        <v>80</v>
      </c>
      <c r="N1111" s="4">
        <v>74</v>
      </c>
      <c r="O1111" s="4">
        <v>0</v>
      </c>
      <c r="P1111" s="5">
        <f>$AI$9+SUMPRODUCT($A1111*$AI$10+$B1111*$AI$11+$C1111*$AI$12+$D1111*$AI$13+$E1111*$AI$14+$F1111*$AI$15+$G1111*$AI$16+$H1111*$AI$17+$I1111*$AI$18+$J1111*$AI$19+$K1111*$AI$20+$L1111*$AI$21+$M1111*$AI$22+$N1111*$AI$24)</f>
        <v>-2.2908273641000001</v>
      </c>
      <c r="Q1111" s="4">
        <f t="shared" ref="Q1111:Q1112" si="391">EXP($P1111)</f>
        <v>0.10118271226928875</v>
      </c>
      <c r="R1111" s="4">
        <f t="shared" ref="R1111:R1112" si="392">Q1111/1+Q1111</f>
        <v>0.2023654245385775</v>
      </c>
      <c r="S1111" s="4">
        <f t="shared" ref="S1111:S1112" si="393">IF(O1111=1,R1111,1-R1111)</f>
        <v>0.79763457546142247</v>
      </c>
      <c r="T1111" s="4">
        <f t="shared" ref="T1111:T1112" si="394">LOG($S1111)</f>
        <v>-9.8196028710130875E-2</v>
      </c>
      <c r="U1111" s="4">
        <f>IF($R1111&gt;$X$15,1,0)</f>
        <v>0</v>
      </c>
      <c r="V1111" s="4"/>
      <c r="W1111" s="4"/>
      <c r="X1111" s="4"/>
      <c r="Y1111" s="4"/>
      <c r="Z1111" s="4"/>
      <c r="AA1111" s="4"/>
      <c r="AB1111" s="4"/>
      <c r="AC1111" s="4"/>
      <c r="AD1111" s="4"/>
      <c r="AE1111" s="4"/>
      <c r="AF1111" s="4"/>
      <c r="AG1111" s="4"/>
      <c r="AH1111" s="4"/>
      <c r="AI1111" s="4"/>
      <c r="AJ1111" s="4"/>
    </row>
    <row r="1112" spans="1:36" ht="15.75" customHeight="1">
      <c r="A1112" s="4">
        <v>0</v>
      </c>
      <c r="B1112" s="4">
        <v>60</v>
      </c>
      <c r="C1112" s="4">
        <v>4</v>
      </c>
      <c r="D1112" s="4">
        <v>1</v>
      </c>
      <c r="E1112" s="4">
        <v>20</v>
      </c>
      <c r="F1112" s="4">
        <v>0</v>
      </c>
      <c r="G1112" s="4">
        <v>0</v>
      </c>
      <c r="H1112" s="4">
        <v>1</v>
      </c>
      <c r="I1112" s="4">
        <v>352</v>
      </c>
      <c r="J1112" s="4">
        <v>149</v>
      </c>
      <c r="K1112" s="4">
        <v>73</v>
      </c>
      <c r="L1112" s="4">
        <v>25.96</v>
      </c>
      <c r="M1112" s="4">
        <v>80</v>
      </c>
      <c r="N1112" s="4">
        <v>79</v>
      </c>
      <c r="O1112" s="4">
        <v>0</v>
      </c>
      <c r="P1112" s="5">
        <f>$AI$9+SUMPRODUCT($A1112*$AI$10+$B1112*$AI$11+$C1112*$AI$12+$D1112*$AI$13+$E1112*$AI$14+$F1112*$AI$15+$G1112*$AI$16+$H1112*$AI$17+$I1112*$AI$18+$J1112*$AI$19+$K1112*$AI$20+$L1112*$AI$21+$M1112*$AI$22+$N1112*$AI$24)</f>
        <v>-0.75462122560000111</v>
      </c>
      <c r="Q1112" s="4">
        <f t="shared" si="391"/>
        <v>0.47018867643960527</v>
      </c>
      <c r="R1112" s="4">
        <f t="shared" si="392"/>
        <v>0.94037735287921054</v>
      </c>
      <c r="S1112" s="4">
        <f t="shared" si="393"/>
        <v>5.9622647120789463E-2</v>
      </c>
      <c r="T1112" s="4">
        <f t="shared" si="394"/>
        <v>-1.2245887461089762</v>
      </c>
      <c r="U1112" s="4">
        <f>IF($R1112&gt;$X$15,1,0)</f>
        <v>1</v>
      </c>
      <c r="V1112" s="4"/>
      <c r="W1112" s="4"/>
      <c r="X1112" s="4"/>
      <c r="Y1112" s="4"/>
      <c r="Z1112" s="4"/>
      <c r="AA1112" s="4"/>
      <c r="AB1112" s="4"/>
      <c r="AC1112" s="4"/>
      <c r="AD1112" s="4"/>
      <c r="AE1112" s="4"/>
      <c r="AF1112" s="4"/>
      <c r="AG1112" s="4"/>
      <c r="AH1112" s="4"/>
      <c r="AI1112" s="4"/>
      <c r="AJ1112" s="4"/>
    </row>
    <row r="1113" spans="1:36" ht="15.75" hidden="1" customHeight="1">
      <c r="A1113" s="4">
        <v>1</v>
      </c>
      <c r="B1113" s="4">
        <v>57</v>
      </c>
      <c r="C1113" s="4">
        <v>4</v>
      </c>
      <c r="D1113" s="4">
        <v>0</v>
      </c>
      <c r="E1113" s="4">
        <v>0</v>
      </c>
      <c r="F1113" s="3" t="s">
        <v>56</v>
      </c>
      <c r="G1113" s="4">
        <v>0</v>
      </c>
      <c r="H1113" s="4">
        <v>1</v>
      </c>
      <c r="I1113" s="4">
        <v>195</v>
      </c>
      <c r="J1113" s="4">
        <v>162</v>
      </c>
      <c r="K1113" s="4">
        <v>108</v>
      </c>
      <c r="L1113" s="4">
        <v>32.65</v>
      </c>
      <c r="M1113" s="4">
        <v>85</v>
      </c>
      <c r="N1113" s="4">
        <v>73</v>
      </c>
      <c r="O1113" s="4">
        <v>0</v>
      </c>
      <c r="P1113" s="4"/>
      <c r="Q1113" s="4"/>
      <c r="R1113" s="4"/>
      <c r="S1113" s="4"/>
      <c r="T1113" s="4"/>
      <c r="U1113" s="4"/>
      <c r="V1113" s="4"/>
      <c r="W1113" s="4"/>
      <c r="X1113" s="4"/>
      <c r="Y1113" s="4"/>
      <c r="Z1113" s="4"/>
      <c r="AA1113" s="4"/>
      <c r="AB1113" s="4"/>
      <c r="AC1113" s="4"/>
      <c r="AD1113" s="4"/>
      <c r="AE1113" s="4"/>
      <c r="AF1113" s="4"/>
      <c r="AG1113" s="4"/>
      <c r="AH1113" s="4"/>
      <c r="AI1113" s="4"/>
      <c r="AJ1113" s="4"/>
    </row>
    <row r="1114" spans="1:36" ht="15.75" hidden="1" customHeight="1">
      <c r="A1114" s="4">
        <v>0</v>
      </c>
      <c r="B1114" s="4">
        <v>35</v>
      </c>
      <c r="C1114" s="4">
        <v>3</v>
      </c>
      <c r="D1114" s="4">
        <v>0</v>
      </c>
      <c r="E1114" s="4">
        <v>0</v>
      </c>
      <c r="F1114" s="4">
        <v>0</v>
      </c>
      <c r="G1114" s="4">
        <v>0</v>
      </c>
      <c r="H1114" s="4">
        <v>0</v>
      </c>
      <c r="I1114" s="3" t="s">
        <v>56</v>
      </c>
      <c r="J1114" s="4">
        <v>127.5</v>
      </c>
      <c r="K1114" s="4">
        <v>80</v>
      </c>
      <c r="L1114" s="4">
        <v>23.08</v>
      </c>
      <c r="M1114" s="4">
        <v>95</v>
      </c>
      <c r="N1114" s="4">
        <v>85</v>
      </c>
      <c r="O1114" s="4">
        <v>0</v>
      </c>
      <c r="P1114" s="4"/>
      <c r="Q1114" s="4"/>
      <c r="R1114" s="4"/>
      <c r="S1114" s="4"/>
      <c r="T1114" s="4"/>
      <c r="U1114" s="4"/>
      <c r="V1114" s="4"/>
      <c r="W1114" s="4"/>
      <c r="X1114" s="4"/>
      <c r="Y1114" s="4"/>
      <c r="Z1114" s="4"/>
      <c r="AA1114" s="4"/>
      <c r="AB1114" s="4"/>
      <c r="AC1114" s="4"/>
      <c r="AD1114" s="4"/>
      <c r="AE1114" s="4"/>
      <c r="AF1114" s="4"/>
      <c r="AG1114" s="4"/>
      <c r="AH1114" s="4"/>
      <c r="AI1114" s="4"/>
      <c r="AJ1114" s="4"/>
    </row>
    <row r="1115" spans="1:36" ht="15.75" customHeight="1">
      <c r="A1115" s="4">
        <v>1</v>
      </c>
      <c r="B1115" s="4">
        <v>53</v>
      </c>
      <c r="C1115" s="4">
        <v>2</v>
      </c>
      <c r="D1115" s="4">
        <v>1</v>
      </c>
      <c r="E1115" s="4">
        <v>9</v>
      </c>
      <c r="F1115" s="4">
        <v>0</v>
      </c>
      <c r="G1115" s="4">
        <v>0</v>
      </c>
      <c r="H1115" s="4">
        <v>1</v>
      </c>
      <c r="I1115" s="4">
        <v>230</v>
      </c>
      <c r="J1115" s="4">
        <v>137</v>
      </c>
      <c r="K1115" s="4">
        <v>99</v>
      </c>
      <c r="L1115" s="4">
        <v>25.77</v>
      </c>
      <c r="M1115" s="4">
        <v>83</v>
      </c>
      <c r="N1115" s="4">
        <v>79</v>
      </c>
      <c r="O1115" s="4">
        <v>0</v>
      </c>
      <c r="P1115" s="5">
        <f>$AI$9+SUMPRODUCT($A1115*$AI$10+$B1115*$AI$11+$C1115*$AI$12+$D1115*$AI$13+$E1115*$AI$14+$F1115*$AI$15+$G1115*$AI$16+$H1115*$AI$17+$I1115*$AI$18+$J1115*$AI$19+$K1115*$AI$20+$L1115*$AI$21+$M1115*$AI$22+$N1115*$AI$24)</f>
        <v>-1.3330108946999992</v>
      </c>
      <c r="Q1115" s="4">
        <f t="shared" ref="Q1115:Q1123" si="395">EXP($P1115)</f>
        <v>0.2636821457208231</v>
      </c>
      <c r="R1115" s="4">
        <f t="shared" ref="R1115:R1123" si="396">Q1115/1+Q1115</f>
        <v>0.5273642914416462</v>
      </c>
      <c r="S1115" s="4">
        <f t="shared" ref="S1115:S1123" si="397">IF(O1115=1,R1115,1-R1115)</f>
        <v>0.4726357085583538</v>
      </c>
      <c r="T1115" s="4">
        <f t="shared" ref="T1115:T1123" si="398">LOG($S1115)</f>
        <v>-0.32547346966089924</v>
      </c>
      <c r="U1115" s="4">
        <f>IF($R1115&gt;$X$15,1,0)</f>
        <v>1</v>
      </c>
      <c r="V1115" s="4"/>
      <c r="W1115" s="4"/>
      <c r="X1115" s="4"/>
      <c r="Y1115" s="4"/>
      <c r="Z1115" s="4"/>
      <c r="AA1115" s="4"/>
      <c r="AB1115" s="4"/>
      <c r="AC1115" s="4"/>
      <c r="AD1115" s="4"/>
      <c r="AE1115" s="4"/>
      <c r="AF1115" s="4"/>
      <c r="AG1115" s="4"/>
      <c r="AH1115" s="4"/>
      <c r="AI1115" s="4"/>
      <c r="AJ1115" s="4"/>
    </row>
    <row r="1116" spans="1:36" ht="15.75" customHeight="1">
      <c r="A1116" s="4">
        <v>0</v>
      </c>
      <c r="B1116" s="4">
        <v>42</v>
      </c>
      <c r="C1116" s="4">
        <v>1</v>
      </c>
      <c r="D1116" s="4">
        <v>1</v>
      </c>
      <c r="E1116" s="4">
        <v>20</v>
      </c>
      <c r="F1116" s="4">
        <v>0</v>
      </c>
      <c r="G1116" s="4">
        <v>0</v>
      </c>
      <c r="H1116" s="4">
        <v>0</v>
      </c>
      <c r="I1116" s="4">
        <v>209</v>
      </c>
      <c r="J1116" s="4">
        <v>105</v>
      </c>
      <c r="K1116" s="4">
        <v>65</v>
      </c>
      <c r="L1116" s="4">
        <v>23.8</v>
      </c>
      <c r="M1116" s="4">
        <v>69</v>
      </c>
      <c r="N1116" s="4">
        <v>64</v>
      </c>
      <c r="O1116" s="4">
        <v>0</v>
      </c>
      <c r="P1116" s="5">
        <f>$AI$9+SUMPRODUCT($A1116*$AI$10+$B1116*$AI$11+$C1116*$AI$12+$D1116*$AI$13+$E1116*$AI$14+$F1116*$AI$15+$G1116*$AI$16+$H1116*$AI$17+$I1116*$AI$18+$J1116*$AI$19+$K1116*$AI$20+$L1116*$AI$21+$M1116*$AI$22+$N1116*$AI$24)</f>
        <v>-3.0547425480000001</v>
      </c>
      <c r="Q1116" s="4">
        <f t="shared" si="395"/>
        <v>4.7134854170852773E-2</v>
      </c>
      <c r="R1116" s="4">
        <f t="shared" si="396"/>
        <v>9.4269708341705546E-2</v>
      </c>
      <c r="S1116" s="4">
        <f t="shared" si="397"/>
        <v>0.90573029165829444</v>
      </c>
      <c r="T1116" s="4">
        <f t="shared" si="398"/>
        <v>-4.3001107270982525E-2</v>
      </c>
      <c r="U1116" s="4">
        <f>IF($R1116&gt;$X$15,1,0)</f>
        <v>0</v>
      </c>
      <c r="V1116" s="4"/>
      <c r="W1116" s="4"/>
      <c r="X1116" s="4"/>
      <c r="Y1116" s="4"/>
      <c r="Z1116" s="4"/>
      <c r="AA1116" s="4"/>
      <c r="AB1116" s="4"/>
      <c r="AC1116" s="4"/>
      <c r="AD1116" s="4"/>
      <c r="AE1116" s="4"/>
      <c r="AF1116" s="4"/>
      <c r="AG1116" s="4"/>
      <c r="AH1116" s="4"/>
      <c r="AI1116" s="4"/>
      <c r="AJ1116" s="4"/>
    </row>
    <row r="1117" spans="1:36" ht="15.75" customHeight="1">
      <c r="A1117" s="4">
        <v>1</v>
      </c>
      <c r="B1117" s="4">
        <v>61</v>
      </c>
      <c r="C1117" s="4">
        <v>1</v>
      </c>
      <c r="D1117" s="4">
        <v>0</v>
      </c>
      <c r="E1117" s="4">
        <v>0</v>
      </c>
      <c r="F1117" s="4">
        <v>0</v>
      </c>
      <c r="G1117" s="4">
        <v>0</v>
      </c>
      <c r="H1117" s="4">
        <v>0</v>
      </c>
      <c r="I1117" s="4">
        <v>227</v>
      </c>
      <c r="J1117" s="4">
        <v>130</v>
      </c>
      <c r="K1117" s="4">
        <v>77.5</v>
      </c>
      <c r="L1117" s="4">
        <v>26.18</v>
      </c>
      <c r="M1117" s="4">
        <v>63</v>
      </c>
      <c r="N1117" s="4">
        <v>91</v>
      </c>
      <c r="O1117" s="4">
        <v>0</v>
      </c>
      <c r="P1117" s="5">
        <f>$AI$9+SUMPRODUCT($A1117*$AI$10+$B1117*$AI$11+$C1117*$AI$12+$D1117*$AI$13+$E1117*$AI$14+$F1117*$AI$15+$G1117*$AI$16+$H1117*$AI$17+$I1117*$AI$18+$J1117*$AI$19+$K1117*$AI$20+$L1117*$AI$21+$M1117*$AI$22+$N1117*$AI$24)</f>
        <v>-1.1147058998000015</v>
      </c>
      <c r="Q1117" s="4">
        <f t="shared" si="395"/>
        <v>0.32801173303159004</v>
      </c>
      <c r="R1117" s="4">
        <f t="shared" si="396"/>
        <v>0.65602346606318007</v>
      </c>
      <c r="S1117" s="4">
        <f t="shared" si="397"/>
        <v>0.34397653393681993</v>
      </c>
      <c r="T1117" s="4">
        <f t="shared" si="398"/>
        <v>-0.46347118396731923</v>
      </c>
      <c r="U1117" s="4">
        <f>IF($R1117&gt;$X$15,1,0)</f>
        <v>1</v>
      </c>
      <c r="V1117" s="4"/>
      <c r="W1117" s="4"/>
      <c r="X1117" s="4"/>
      <c r="Y1117" s="4"/>
      <c r="Z1117" s="4"/>
      <c r="AA1117" s="4"/>
      <c r="AB1117" s="4"/>
      <c r="AC1117" s="4"/>
      <c r="AD1117" s="4"/>
      <c r="AE1117" s="4"/>
      <c r="AF1117" s="4"/>
      <c r="AG1117" s="4"/>
      <c r="AH1117" s="4"/>
      <c r="AI1117" s="4"/>
      <c r="AJ1117" s="4"/>
    </row>
    <row r="1118" spans="1:36" ht="15.75" customHeight="1">
      <c r="A1118" s="4">
        <v>0</v>
      </c>
      <c r="B1118" s="4">
        <v>40</v>
      </c>
      <c r="C1118" s="4">
        <v>3</v>
      </c>
      <c r="D1118" s="4">
        <v>0</v>
      </c>
      <c r="E1118" s="4">
        <v>0</v>
      </c>
      <c r="F1118" s="4">
        <v>0</v>
      </c>
      <c r="G1118" s="4">
        <v>0</v>
      </c>
      <c r="H1118" s="4">
        <v>1</v>
      </c>
      <c r="I1118" s="4">
        <v>159</v>
      </c>
      <c r="J1118" s="4">
        <v>145</v>
      </c>
      <c r="K1118" s="4">
        <v>90</v>
      </c>
      <c r="L1118" s="4">
        <v>20.329999999999998</v>
      </c>
      <c r="M1118" s="4">
        <v>82</v>
      </c>
      <c r="N1118" s="4">
        <v>83</v>
      </c>
      <c r="O1118" s="4">
        <v>0</v>
      </c>
      <c r="P1118" s="5">
        <f>$AI$9+SUMPRODUCT($A1118*$AI$10+$B1118*$AI$11+$C1118*$AI$12+$D1118*$AI$13+$E1118*$AI$14+$F1118*$AI$15+$G1118*$AI$16+$H1118*$AI$17+$I1118*$AI$18+$J1118*$AI$19+$K1118*$AI$20+$L1118*$AI$21+$M1118*$AI$22+$N1118*$AI$24)</f>
        <v>-3.0018348463000013</v>
      </c>
      <c r="Q1118" s="4">
        <f t="shared" si="395"/>
        <v>4.9695800506535749E-2</v>
      </c>
      <c r="R1118" s="4">
        <f t="shared" si="396"/>
        <v>9.9391601013071498E-2</v>
      </c>
      <c r="S1118" s="4">
        <f t="shared" si="397"/>
        <v>0.90060839898692846</v>
      </c>
      <c r="T1118" s="4">
        <f t="shared" si="398"/>
        <v>-4.5464007165815473E-2</v>
      </c>
      <c r="U1118" s="4">
        <f>IF($R1118&gt;$X$15,1,0)</f>
        <v>0</v>
      </c>
      <c r="V1118" s="4"/>
      <c r="W1118" s="4"/>
      <c r="X1118" s="4"/>
      <c r="Y1118" s="4"/>
      <c r="Z1118" s="4"/>
      <c r="AA1118" s="4"/>
      <c r="AB1118" s="4"/>
      <c r="AC1118" s="4"/>
      <c r="AD1118" s="4"/>
      <c r="AE1118" s="4"/>
      <c r="AF1118" s="4"/>
      <c r="AG1118" s="4"/>
      <c r="AH1118" s="4"/>
      <c r="AI1118" s="4"/>
      <c r="AJ1118" s="4"/>
    </row>
    <row r="1119" spans="1:36" ht="15.75" customHeight="1">
      <c r="A1119" s="4">
        <v>0</v>
      </c>
      <c r="B1119" s="4">
        <v>59</v>
      </c>
      <c r="C1119" s="4">
        <v>2</v>
      </c>
      <c r="D1119" s="4">
        <v>0</v>
      </c>
      <c r="E1119" s="4">
        <v>0</v>
      </c>
      <c r="F1119" s="4">
        <v>1</v>
      </c>
      <c r="G1119" s="4">
        <v>0</v>
      </c>
      <c r="H1119" s="4">
        <v>1</v>
      </c>
      <c r="I1119" s="4">
        <v>201</v>
      </c>
      <c r="J1119" s="4">
        <v>148.5</v>
      </c>
      <c r="K1119" s="4">
        <v>90</v>
      </c>
      <c r="L1119" s="4">
        <v>25.85</v>
      </c>
      <c r="M1119" s="4">
        <v>65</v>
      </c>
      <c r="N1119" s="4">
        <v>83</v>
      </c>
      <c r="O1119" s="4">
        <v>1</v>
      </c>
      <c r="P1119" s="5">
        <f>$AI$9+SUMPRODUCT($A1119*$AI$10+$B1119*$AI$11+$C1119*$AI$12+$D1119*$AI$13+$E1119*$AI$14+$F1119*$AI$15+$G1119*$AI$16+$H1119*$AI$17+$I1119*$AI$18+$J1119*$AI$19+$K1119*$AI$20+$L1119*$AI$21+$M1119*$AI$22+$N1119*$AI$24)</f>
        <v>-1.3417397734999996</v>
      </c>
      <c r="Q1119" s="4">
        <f t="shared" si="395"/>
        <v>0.26139051247411221</v>
      </c>
      <c r="R1119" s="4">
        <f t="shared" si="396"/>
        <v>0.52278102494822443</v>
      </c>
      <c r="S1119" s="4">
        <f t="shared" si="397"/>
        <v>0.52278102494822443</v>
      </c>
      <c r="T1119" s="4">
        <f t="shared" si="398"/>
        <v>-0.28168018411718759</v>
      </c>
      <c r="U1119" s="4">
        <f>IF($R1119&gt;$X$15,1,0)</f>
        <v>1</v>
      </c>
      <c r="V1119" s="4"/>
      <c r="W1119" s="4"/>
      <c r="X1119" s="4"/>
      <c r="Y1119" s="4"/>
      <c r="Z1119" s="4"/>
      <c r="AA1119" s="4"/>
      <c r="AB1119" s="4"/>
      <c r="AC1119" s="4"/>
      <c r="AD1119" s="4"/>
      <c r="AE1119" s="4"/>
      <c r="AF1119" s="4"/>
      <c r="AG1119" s="4"/>
      <c r="AH1119" s="4"/>
      <c r="AI1119" s="4"/>
      <c r="AJ1119" s="4"/>
    </row>
    <row r="1120" spans="1:36" ht="15.75" customHeight="1">
      <c r="A1120" s="4">
        <v>0</v>
      </c>
      <c r="B1120" s="4">
        <v>52</v>
      </c>
      <c r="C1120" s="4">
        <v>2</v>
      </c>
      <c r="D1120" s="4">
        <v>0</v>
      </c>
      <c r="E1120" s="4">
        <v>0</v>
      </c>
      <c r="F1120" s="4">
        <v>0</v>
      </c>
      <c r="G1120" s="4">
        <v>0</v>
      </c>
      <c r="H1120" s="4">
        <v>1</v>
      </c>
      <c r="I1120" s="4">
        <v>600</v>
      </c>
      <c r="J1120" s="4">
        <v>159.5</v>
      </c>
      <c r="K1120" s="4">
        <v>94</v>
      </c>
      <c r="L1120" s="4">
        <v>28.27</v>
      </c>
      <c r="M1120" s="4">
        <v>78</v>
      </c>
      <c r="N1120" s="4">
        <v>140</v>
      </c>
      <c r="O1120" s="4">
        <v>1</v>
      </c>
      <c r="P1120" s="5">
        <f>$AI$9+SUMPRODUCT($A1120*$AI$10+$B1120*$AI$11+$C1120*$AI$12+$D1120*$AI$13+$E1120*$AI$14+$F1120*$AI$15+$G1120*$AI$16+$H1120*$AI$17+$I1120*$AI$18+$J1120*$AI$19+$K1120*$AI$20+$L1120*$AI$21+$M1120*$AI$22+$N1120*$AI$24)</f>
        <v>-0.47728539970000128</v>
      </c>
      <c r="Q1120" s="4">
        <f t="shared" si="395"/>
        <v>0.62046542337595889</v>
      </c>
      <c r="R1120" s="4">
        <f t="shared" si="396"/>
        <v>1.2409308467519178</v>
      </c>
      <c r="S1120" s="4">
        <f t="shared" si="397"/>
        <v>1.2409308467519178</v>
      </c>
      <c r="T1120" s="4">
        <f t="shared" si="398"/>
        <v>9.3747580281282633E-2</v>
      </c>
      <c r="U1120" s="4">
        <f>IF($R1120&gt;$X$15,1,0)</f>
        <v>1</v>
      </c>
      <c r="V1120" s="4"/>
      <c r="W1120" s="4"/>
      <c r="X1120" s="4"/>
      <c r="Y1120" s="4"/>
      <c r="Z1120" s="4"/>
      <c r="AA1120" s="4"/>
      <c r="AB1120" s="4"/>
      <c r="AC1120" s="4"/>
      <c r="AD1120" s="4"/>
      <c r="AE1120" s="4"/>
      <c r="AF1120" s="4"/>
      <c r="AG1120" s="4"/>
      <c r="AH1120" s="4"/>
      <c r="AI1120" s="4"/>
      <c r="AJ1120" s="4"/>
    </row>
    <row r="1121" spans="1:36" ht="15.75" customHeight="1">
      <c r="A1121" s="4">
        <v>0</v>
      </c>
      <c r="B1121" s="4">
        <v>63</v>
      </c>
      <c r="C1121" s="4">
        <v>3</v>
      </c>
      <c r="D1121" s="4">
        <v>0</v>
      </c>
      <c r="E1121" s="4">
        <v>0</v>
      </c>
      <c r="F1121" s="4">
        <v>0</v>
      </c>
      <c r="G1121" s="4">
        <v>0</v>
      </c>
      <c r="H1121" s="4">
        <v>0</v>
      </c>
      <c r="I1121" s="4">
        <v>241</v>
      </c>
      <c r="J1121" s="4">
        <v>143.5</v>
      </c>
      <c r="K1121" s="4">
        <v>89</v>
      </c>
      <c r="L1121" s="4">
        <v>26.45</v>
      </c>
      <c r="M1121" s="4">
        <v>69</v>
      </c>
      <c r="N1121" s="4">
        <v>80</v>
      </c>
      <c r="O1121" s="4">
        <v>0</v>
      </c>
      <c r="P1121" s="5">
        <f>$AI$9+SUMPRODUCT($A1121*$AI$10+$B1121*$AI$11+$C1121*$AI$12+$D1121*$AI$13+$E1121*$AI$14+$F1121*$AI$15+$G1121*$AI$16+$H1121*$AI$17+$I1121*$AI$18+$J1121*$AI$19+$K1121*$AI$20+$L1121*$AI$21+$M1121*$AI$22+$N1121*$AI$24)</f>
        <v>-1.5436793494999996</v>
      </c>
      <c r="Q1121" s="4">
        <f t="shared" si="395"/>
        <v>0.21359376775472788</v>
      </c>
      <c r="R1121" s="4">
        <f t="shared" si="396"/>
        <v>0.42718753550945576</v>
      </c>
      <c r="S1121" s="4">
        <f t="shared" si="397"/>
        <v>0.57281246449054424</v>
      </c>
      <c r="T1121" s="4">
        <f t="shared" si="398"/>
        <v>-0.24198754028021835</v>
      </c>
      <c r="U1121" s="4">
        <f>IF($R1121&gt;$X$15,1,0)</f>
        <v>1</v>
      </c>
      <c r="V1121" s="4"/>
      <c r="W1121" s="4"/>
      <c r="X1121" s="4"/>
      <c r="Y1121" s="4"/>
      <c r="Z1121" s="4"/>
      <c r="AA1121" s="4"/>
      <c r="AB1121" s="4"/>
      <c r="AC1121" s="4"/>
      <c r="AD1121" s="4"/>
      <c r="AE1121" s="4"/>
      <c r="AF1121" s="4"/>
      <c r="AG1121" s="4"/>
      <c r="AH1121" s="4"/>
      <c r="AI1121" s="4"/>
      <c r="AJ1121" s="4"/>
    </row>
    <row r="1122" spans="1:36" ht="15.75" customHeight="1">
      <c r="A1122" s="4">
        <v>0</v>
      </c>
      <c r="B1122" s="4">
        <v>66</v>
      </c>
      <c r="C1122" s="4">
        <v>2</v>
      </c>
      <c r="D1122" s="4">
        <v>0</v>
      </c>
      <c r="E1122" s="4">
        <v>0</v>
      </c>
      <c r="F1122" s="4">
        <v>0</v>
      </c>
      <c r="G1122" s="4">
        <v>0</v>
      </c>
      <c r="H1122" s="4">
        <v>1</v>
      </c>
      <c r="I1122" s="4">
        <v>238</v>
      </c>
      <c r="J1122" s="4">
        <v>140</v>
      </c>
      <c r="K1122" s="4">
        <v>80</v>
      </c>
      <c r="L1122" s="4">
        <v>26.69</v>
      </c>
      <c r="M1122" s="4">
        <v>69</v>
      </c>
      <c r="N1122" s="4">
        <v>83</v>
      </c>
      <c r="O1122" s="4">
        <v>0</v>
      </c>
      <c r="P1122" s="5">
        <f>$AI$9+SUMPRODUCT($A1122*$AI$10+$B1122*$AI$11+$C1122*$AI$12+$D1122*$AI$13+$E1122*$AI$14+$F1122*$AI$15+$G1122*$AI$16+$H1122*$AI$17+$I1122*$AI$18+$J1122*$AI$19+$K1122*$AI$20+$L1122*$AI$21+$M1122*$AI$22+$N1122*$AI$24)</f>
        <v>-1.0708203759000003</v>
      </c>
      <c r="Q1122" s="4">
        <f t="shared" si="395"/>
        <v>0.34272723689118001</v>
      </c>
      <c r="R1122" s="4">
        <f t="shared" si="396"/>
        <v>0.68545447378236002</v>
      </c>
      <c r="S1122" s="4">
        <f t="shared" si="397"/>
        <v>0.31454552621763998</v>
      </c>
      <c r="T1122" s="4">
        <f t="shared" si="398"/>
        <v>-0.50231648740731494</v>
      </c>
      <c r="U1122" s="4">
        <f>IF($R1122&gt;$X$15,1,0)</f>
        <v>1</v>
      </c>
      <c r="V1122" s="4"/>
      <c r="W1122" s="4"/>
      <c r="X1122" s="4"/>
      <c r="Y1122" s="4"/>
      <c r="Z1122" s="4"/>
      <c r="AA1122" s="4"/>
      <c r="AB1122" s="4"/>
      <c r="AC1122" s="4"/>
      <c r="AD1122" s="4"/>
      <c r="AE1122" s="4"/>
      <c r="AF1122" s="4"/>
      <c r="AG1122" s="4"/>
      <c r="AH1122" s="4"/>
      <c r="AI1122" s="4"/>
      <c r="AJ1122" s="4"/>
    </row>
    <row r="1123" spans="1:36" ht="15.75" customHeight="1">
      <c r="A1123" s="4">
        <v>1</v>
      </c>
      <c r="B1123" s="4">
        <v>53</v>
      </c>
      <c r="C1123" s="4">
        <v>2</v>
      </c>
      <c r="D1123" s="4">
        <v>1</v>
      </c>
      <c r="E1123" s="4">
        <v>43</v>
      </c>
      <c r="F1123" s="4">
        <v>0</v>
      </c>
      <c r="G1123" s="4">
        <v>0</v>
      </c>
      <c r="H1123" s="4">
        <v>0</v>
      </c>
      <c r="I1123" s="4">
        <v>220</v>
      </c>
      <c r="J1123" s="4">
        <v>119</v>
      </c>
      <c r="K1123" s="4">
        <v>75</v>
      </c>
      <c r="L1123" s="4">
        <v>26.28</v>
      </c>
      <c r="M1123" s="4">
        <v>82</v>
      </c>
      <c r="N1123" s="4">
        <v>67</v>
      </c>
      <c r="O1123" s="4">
        <v>0</v>
      </c>
      <c r="P1123" s="5">
        <f>$AI$9+SUMPRODUCT($A1123*$AI$10+$B1123*$AI$11+$C1123*$AI$12+$D1123*$AI$13+$E1123*$AI$14+$F1123*$AI$15+$G1123*$AI$16+$H1123*$AI$17+$I1123*$AI$18+$J1123*$AI$19+$K1123*$AI$20+$L1123*$AI$21+$M1123*$AI$22+$N1123*$AI$24)</f>
        <v>-1.2404065607999994</v>
      </c>
      <c r="Q1123" s="4">
        <f t="shared" si="395"/>
        <v>0.28926658957305967</v>
      </c>
      <c r="R1123" s="4">
        <f t="shared" si="396"/>
        <v>0.57853317914611935</v>
      </c>
      <c r="S1123" s="4">
        <f t="shared" si="397"/>
        <v>0.42146682085388065</v>
      </c>
      <c r="T1123" s="4">
        <f t="shared" si="398"/>
        <v>-0.37523660867207298</v>
      </c>
      <c r="U1123" s="4">
        <f>IF($R1123&gt;$X$15,1,0)</f>
        <v>1</v>
      </c>
      <c r="V1123" s="4"/>
      <c r="W1123" s="4"/>
      <c r="X1123" s="4"/>
      <c r="Y1123" s="4"/>
      <c r="Z1123" s="4"/>
      <c r="AA1123" s="4"/>
      <c r="AB1123" s="4"/>
      <c r="AC1123" s="4"/>
      <c r="AD1123" s="4"/>
      <c r="AE1123" s="4"/>
      <c r="AF1123" s="4"/>
      <c r="AG1123" s="4"/>
      <c r="AH1123" s="4"/>
      <c r="AI1123" s="4"/>
      <c r="AJ1123" s="4"/>
    </row>
    <row r="1124" spans="1:36" ht="15.75" hidden="1" customHeight="1">
      <c r="A1124" s="4">
        <v>1</v>
      </c>
      <c r="B1124" s="4">
        <v>42</v>
      </c>
      <c r="C1124" s="4">
        <v>1</v>
      </c>
      <c r="D1124" s="4">
        <v>1</v>
      </c>
      <c r="E1124" s="4">
        <v>30</v>
      </c>
      <c r="F1124" s="4">
        <v>0</v>
      </c>
      <c r="G1124" s="4">
        <v>0</v>
      </c>
      <c r="H1124" s="4">
        <v>1</v>
      </c>
      <c r="I1124" s="4">
        <v>240</v>
      </c>
      <c r="J1124" s="4">
        <v>169</v>
      </c>
      <c r="K1124" s="4">
        <v>96</v>
      </c>
      <c r="L1124" s="4">
        <v>32.4</v>
      </c>
      <c r="M1124" s="4">
        <v>90</v>
      </c>
      <c r="N1124" s="3" t="s">
        <v>56</v>
      </c>
      <c r="O1124" s="4">
        <v>0</v>
      </c>
      <c r="P1124" s="4"/>
      <c r="Q1124" s="4"/>
      <c r="R1124" s="4"/>
      <c r="S1124" s="4"/>
      <c r="T1124" s="4"/>
      <c r="U1124" s="4"/>
      <c r="V1124" s="4"/>
      <c r="W1124" s="4"/>
      <c r="X1124" s="4"/>
      <c r="Y1124" s="4"/>
      <c r="Z1124" s="4"/>
      <c r="AA1124" s="4"/>
      <c r="AB1124" s="4"/>
      <c r="AC1124" s="4"/>
      <c r="AD1124" s="4"/>
      <c r="AE1124" s="4"/>
      <c r="AF1124" s="4"/>
      <c r="AG1124" s="4"/>
      <c r="AH1124" s="4"/>
      <c r="AI1124" s="4"/>
      <c r="AJ1124" s="4"/>
    </row>
    <row r="1125" spans="1:36" ht="15.75" customHeight="1">
      <c r="A1125" s="4">
        <v>0</v>
      </c>
      <c r="B1125" s="4">
        <v>39</v>
      </c>
      <c r="C1125" s="4">
        <v>1</v>
      </c>
      <c r="D1125" s="4">
        <v>1</v>
      </c>
      <c r="E1125" s="4">
        <v>1</v>
      </c>
      <c r="F1125" s="4">
        <v>0</v>
      </c>
      <c r="G1125" s="4">
        <v>0</v>
      </c>
      <c r="H1125" s="4">
        <v>0</v>
      </c>
      <c r="I1125" s="4">
        <v>175</v>
      </c>
      <c r="J1125" s="4">
        <v>105.5</v>
      </c>
      <c r="K1125" s="4">
        <v>64.5</v>
      </c>
      <c r="L1125" s="4">
        <v>25.83</v>
      </c>
      <c r="M1125" s="4">
        <v>72</v>
      </c>
      <c r="N1125" s="4">
        <v>72</v>
      </c>
      <c r="O1125" s="4">
        <v>0</v>
      </c>
      <c r="P1125" s="5">
        <f>$AI$9+SUMPRODUCT($A1125*$AI$10+$B1125*$AI$11+$C1125*$AI$12+$D1125*$AI$13+$E1125*$AI$14+$F1125*$AI$15+$G1125*$AI$16+$H1125*$AI$17+$I1125*$AI$18+$J1125*$AI$19+$K1125*$AI$20+$L1125*$AI$21+$M1125*$AI$22+$N1125*$AI$24)</f>
        <v>-3.5926946613000004</v>
      </c>
      <c r="Q1125" s="4">
        <f t="shared" ref="Q1125:Q1126" si="399">EXP($P1125)</f>
        <v>2.7524062378865233E-2</v>
      </c>
      <c r="R1125" s="4">
        <f t="shared" ref="R1125:R1126" si="400">Q1125/1+Q1125</f>
        <v>5.5048124757730466E-2</v>
      </c>
      <c r="S1125" s="4">
        <f t="shared" ref="S1125:S1126" si="401">IF(O1125=1,R1125,1-R1125)</f>
        <v>0.94495187524226953</v>
      </c>
      <c r="T1125" s="4">
        <f t="shared" ref="T1125:T1126" si="402">LOG($S1125)</f>
        <v>-2.459030879118642E-2</v>
      </c>
      <c r="U1125" s="4">
        <f>IF($R1125&gt;$X$15,1,0)</f>
        <v>0</v>
      </c>
      <c r="V1125" s="4"/>
      <c r="W1125" s="4"/>
      <c r="X1125" s="4"/>
      <c r="Y1125" s="4"/>
      <c r="Z1125" s="4"/>
      <c r="AA1125" s="4"/>
      <c r="AB1125" s="4"/>
      <c r="AC1125" s="4"/>
      <c r="AD1125" s="4"/>
      <c r="AE1125" s="4"/>
      <c r="AF1125" s="4"/>
      <c r="AG1125" s="4"/>
      <c r="AH1125" s="4"/>
      <c r="AI1125" s="4"/>
      <c r="AJ1125" s="4"/>
    </row>
    <row r="1126" spans="1:36" ht="15.75" customHeight="1">
      <c r="A1126" s="4">
        <v>1</v>
      </c>
      <c r="B1126" s="4">
        <v>58</v>
      </c>
      <c r="C1126" s="4">
        <v>1</v>
      </c>
      <c r="D1126" s="4">
        <v>1</v>
      </c>
      <c r="E1126" s="4">
        <v>15</v>
      </c>
      <c r="F1126" s="4">
        <v>0</v>
      </c>
      <c r="G1126" s="4">
        <v>0</v>
      </c>
      <c r="H1126" s="4">
        <v>0</v>
      </c>
      <c r="I1126" s="4">
        <v>272</v>
      </c>
      <c r="J1126" s="4">
        <v>127.5</v>
      </c>
      <c r="K1126" s="4">
        <v>79.5</v>
      </c>
      <c r="L1126" s="4">
        <v>26.37</v>
      </c>
      <c r="M1126" s="4">
        <v>78</v>
      </c>
      <c r="N1126" s="4">
        <v>66</v>
      </c>
      <c r="O1126" s="4">
        <v>1</v>
      </c>
      <c r="P1126" s="5">
        <f>$AI$9+SUMPRODUCT($A1126*$AI$10+$B1126*$AI$11+$C1126*$AI$12+$D1126*$AI$13+$E1126*$AI$14+$F1126*$AI$15+$G1126*$AI$16+$H1126*$AI$17+$I1126*$AI$18+$J1126*$AI$19+$K1126*$AI$20+$L1126*$AI$21+$M1126*$AI$22+$N1126*$AI$24)</f>
        <v>-1.1378262507000008</v>
      </c>
      <c r="Q1126" s="4">
        <f t="shared" si="399"/>
        <v>0.32051498434108305</v>
      </c>
      <c r="R1126" s="4">
        <f t="shared" si="400"/>
        <v>0.64102996868216611</v>
      </c>
      <c r="S1126" s="4">
        <f t="shared" si="401"/>
        <v>0.64102996868216611</v>
      </c>
      <c r="T1126" s="4">
        <f t="shared" si="402"/>
        <v>-0.19312166637969516</v>
      </c>
      <c r="U1126" s="4">
        <f>IF($R1126&gt;$X$15,1,0)</f>
        <v>1</v>
      </c>
      <c r="V1126" s="4"/>
      <c r="W1126" s="4"/>
      <c r="X1126" s="4"/>
      <c r="Y1126" s="4"/>
      <c r="Z1126" s="4"/>
      <c r="AA1126" s="4"/>
      <c r="AB1126" s="4"/>
      <c r="AC1126" s="4"/>
      <c r="AD1126" s="4"/>
      <c r="AE1126" s="4"/>
      <c r="AF1126" s="4"/>
      <c r="AG1126" s="4"/>
      <c r="AH1126" s="4"/>
      <c r="AI1126" s="4"/>
      <c r="AJ1126" s="4"/>
    </row>
    <row r="1127" spans="1:36" ht="15.75" hidden="1" customHeight="1">
      <c r="A1127" s="4">
        <v>0</v>
      </c>
      <c r="B1127" s="4">
        <v>55</v>
      </c>
      <c r="C1127" s="4">
        <v>4</v>
      </c>
      <c r="D1127" s="4">
        <v>0</v>
      </c>
      <c r="E1127" s="4">
        <v>0</v>
      </c>
      <c r="F1127" s="4">
        <v>0</v>
      </c>
      <c r="G1127" s="4">
        <v>0</v>
      </c>
      <c r="H1127" s="4">
        <v>0</v>
      </c>
      <c r="I1127" s="4">
        <v>230</v>
      </c>
      <c r="J1127" s="4">
        <v>113</v>
      </c>
      <c r="K1127" s="4">
        <v>82</v>
      </c>
      <c r="L1127" s="4">
        <v>24.99</v>
      </c>
      <c r="M1127" s="4">
        <v>68</v>
      </c>
      <c r="N1127" s="3" t="s">
        <v>56</v>
      </c>
      <c r="O1127" s="4">
        <v>0</v>
      </c>
      <c r="P1127" s="4"/>
      <c r="Q1127" s="4"/>
      <c r="R1127" s="4"/>
      <c r="S1127" s="4"/>
      <c r="T1127" s="4"/>
      <c r="U1127" s="4"/>
      <c r="V1127" s="4"/>
      <c r="W1127" s="4"/>
      <c r="X1127" s="4"/>
      <c r="Y1127" s="4"/>
      <c r="Z1127" s="4"/>
      <c r="AA1127" s="4"/>
      <c r="AB1127" s="4"/>
      <c r="AC1127" s="4"/>
      <c r="AD1127" s="4"/>
      <c r="AE1127" s="4"/>
      <c r="AF1127" s="4"/>
      <c r="AG1127" s="4"/>
      <c r="AH1127" s="4"/>
      <c r="AI1127" s="4"/>
      <c r="AJ1127" s="4"/>
    </row>
    <row r="1128" spans="1:36" ht="15.75" hidden="1" customHeight="1">
      <c r="A1128" s="4">
        <v>1</v>
      </c>
      <c r="B1128" s="4">
        <v>65</v>
      </c>
      <c r="C1128" s="4">
        <v>1</v>
      </c>
      <c r="D1128" s="4">
        <v>1</v>
      </c>
      <c r="E1128" s="4">
        <v>20</v>
      </c>
      <c r="F1128" s="4">
        <v>0</v>
      </c>
      <c r="G1128" s="4">
        <v>0</v>
      </c>
      <c r="H1128" s="4">
        <v>1</v>
      </c>
      <c r="I1128" s="4">
        <v>285</v>
      </c>
      <c r="J1128" s="4">
        <v>140</v>
      </c>
      <c r="K1128" s="4">
        <v>82.5</v>
      </c>
      <c r="L1128" s="4">
        <v>21.24</v>
      </c>
      <c r="M1128" s="4">
        <v>98</v>
      </c>
      <c r="N1128" s="3" t="s">
        <v>56</v>
      </c>
      <c r="O1128" s="4">
        <v>0</v>
      </c>
      <c r="P1128" s="4"/>
      <c r="Q1128" s="4"/>
      <c r="R1128" s="4"/>
      <c r="S1128" s="4"/>
      <c r="T1128" s="4"/>
      <c r="U1128" s="4"/>
      <c r="V1128" s="4"/>
      <c r="W1128" s="4"/>
      <c r="X1128" s="4"/>
      <c r="Y1128" s="4"/>
      <c r="Z1128" s="4"/>
      <c r="AA1128" s="4"/>
      <c r="AB1128" s="4"/>
      <c r="AC1128" s="4"/>
      <c r="AD1128" s="4"/>
      <c r="AE1128" s="4"/>
      <c r="AF1128" s="4"/>
      <c r="AG1128" s="4"/>
      <c r="AH1128" s="4"/>
      <c r="AI1128" s="4"/>
      <c r="AJ1128" s="4"/>
    </row>
    <row r="1129" spans="1:36" ht="15.75" customHeight="1">
      <c r="A1129" s="4">
        <v>0</v>
      </c>
      <c r="B1129" s="4">
        <v>56</v>
      </c>
      <c r="C1129" s="4">
        <v>3</v>
      </c>
      <c r="D1129" s="4">
        <v>0</v>
      </c>
      <c r="E1129" s="4">
        <v>0</v>
      </c>
      <c r="F1129" s="4">
        <v>0</v>
      </c>
      <c r="G1129" s="4">
        <v>0</v>
      </c>
      <c r="H1129" s="4">
        <v>0</v>
      </c>
      <c r="I1129" s="4">
        <v>267</v>
      </c>
      <c r="J1129" s="4">
        <v>114</v>
      </c>
      <c r="K1129" s="4">
        <v>71</v>
      </c>
      <c r="L1129" s="4">
        <v>24.81</v>
      </c>
      <c r="M1129" s="4">
        <v>78</v>
      </c>
      <c r="N1129" s="4">
        <v>90</v>
      </c>
      <c r="O1129" s="4">
        <v>0</v>
      </c>
      <c r="P1129" s="5">
        <f>$AI$9+SUMPRODUCT($A1129*$AI$10+$B1129*$AI$11+$C1129*$AI$12+$D1129*$AI$13+$E1129*$AI$14+$F1129*$AI$15+$G1129*$AI$16+$H1129*$AI$17+$I1129*$AI$18+$J1129*$AI$19+$K1129*$AI$20+$L1129*$AI$21+$M1129*$AI$22+$N1129*$AI$24)</f>
        <v>-2.2743206291000009</v>
      </c>
      <c r="Q1129" s="4">
        <f t="shared" ref="Q1129:Q1130" si="403">EXP($P1129)</f>
        <v>0.10286676939155057</v>
      </c>
      <c r="R1129" s="4">
        <f t="shared" ref="R1129:R1130" si="404">Q1129/1+Q1129</f>
        <v>0.20573353878310113</v>
      </c>
      <c r="S1129" s="4">
        <f t="shared" ref="S1129:S1130" si="405">IF(O1129=1,R1129,1-R1129)</f>
        <v>0.79426646121689881</v>
      </c>
      <c r="T1129" s="4">
        <f t="shared" ref="T1129:T1130" si="406">LOG($S1129)</f>
        <v>-0.10003377563007881</v>
      </c>
      <c r="U1129" s="4">
        <f>IF($R1129&gt;$X$15,1,0)</f>
        <v>0</v>
      </c>
      <c r="V1129" s="4"/>
      <c r="W1129" s="4"/>
      <c r="X1129" s="4"/>
      <c r="Y1129" s="4"/>
      <c r="Z1129" s="4"/>
      <c r="AA1129" s="4"/>
      <c r="AB1129" s="4"/>
      <c r="AC1129" s="4"/>
      <c r="AD1129" s="4"/>
      <c r="AE1129" s="4"/>
      <c r="AF1129" s="4"/>
      <c r="AG1129" s="4"/>
      <c r="AH1129" s="4"/>
      <c r="AI1129" s="4"/>
      <c r="AJ1129" s="4"/>
    </row>
    <row r="1130" spans="1:36" ht="15.75" customHeight="1">
      <c r="A1130" s="4">
        <v>1</v>
      </c>
      <c r="B1130" s="4">
        <v>54</v>
      </c>
      <c r="C1130" s="4">
        <v>1</v>
      </c>
      <c r="D1130" s="4">
        <v>1</v>
      </c>
      <c r="E1130" s="4">
        <v>9</v>
      </c>
      <c r="F1130" s="4">
        <v>0</v>
      </c>
      <c r="G1130" s="4">
        <v>0</v>
      </c>
      <c r="H1130" s="4">
        <v>0</v>
      </c>
      <c r="I1130" s="4">
        <v>241</v>
      </c>
      <c r="J1130" s="4">
        <v>101</v>
      </c>
      <c r="K1130" s="4">
        <v>72</v>
      </c>
      <c r="L1130" s="4">
        <v>28.35</v>
      </c>
      <c r="M1130" s="4">
        <v>69</v>
      </c>
      <c r="N1130" s="4">
        <v>70</v>
      </c>
      <c r="O1130" s="4">
        <v>0</v>
      </c>
      <c r="P1130" s="5">
        <f>$AI$9+SUMPRODUCT($A1130*$AI$10+$B1130*$AI$11+$C1130*$AI$12+$D1130*$AI$13+$E1130*$AI$14+$F1130*$AI$15+$G1130*$AI$16+$H1130*$AI$17+$I1130*$AI$18+$J1130*$AI$19+$K1130*$AI$20+$L1130*$AI$21+$M1130*$AI$22+$N1130*$AI$24)</f>
        <v>-1.8766271584999998</v>
      </c>
      <c r="Q1130" s="4">
        <f t="shared" si="403"/>
        <v>0.15310563691178097</v>
      </c>
      <c r="R1130" s="4">
        <f t="shared" si="404"/>
        <v>0.30621127382356195</v>
      </c>
      <c r="S1130" s="4">
        <f t="shared" si="405"/>
        <v>0.69378872617643805</v>
      </c>
      <c r="T1130" s="4">
        <f t="shared" si="406"/>
        <v>-0.15877276156969136</v>
      </c>
      <c r="U1130" s="4">
        <f>IF($R1130&gt;$X$15,1,0)</f>
        <v>0</v>
      </c>
      <c r="V1130" s="4"/>
      <c r="W1130" s="4"/>
      <c r="X1130" s="4"/>
      <c r="Y1130" s="4"/>
      <c r="Z1130" s="4"/>
      <c r="AA1130" s="4"/>
      <c r="AB1130" s="4"/>
      <c r="AC1130" s="4"/>
      <c r="AD1130" s="4"/>
      <c r="AE1130" s="4"/>
      <c r="AF1130" s="4"/>
      <c r="AG1130" s="4"/>
      <c r="AH1130" s="4"/>
      <c r="AI1130" s="4"/>
      <c r="AJ1130" s="4"/>
    </row>
    <row r="1131" spans="1:36" ht="15.75" hidden="1" customHeight="1">
      <c r="A1131" s="4">
        <v>0</v>
      </c>
      <c r="B1131" s="4">
        <v>67</v>
      </c>
      <c r="C1131" s="4">
        <v>1</v>
      </c>
      <c r="D1131" s="4">
        <v>1</v>
      </c>
      <c r="E1131" s="4">
        <v>6</v>
      </c>
      <c r="F1131" s="3" t="s">
        <v>56</v>
      </c>
      <c r="G1131" s="4">
        <v>0</v>
      </c>
      <c r="H1131" s="4">
        <v>0</v>
      </c>
      <c r="I1131" s="3" t="s">
        <v>56</v>
      </c>
      <c r="J1131" s="4">
        <v>120</v>
      </c>
      <c r="K1131" s="4">
        <v>67</v>
      </c>
      <c r="L1131" s="4">
        <v>32.770000000000003</v>
      </c>
      <c r="M1131" s="4">
        <v>86</v>
      </c>
      <c r="N1131" s="3" t="s">
        <v>56</v>
      </c>
      <c r="O1131" s="4">
        <v>0</v>
      </c>
      <c r="P1131" s="4"/>
      <c r="Q1131" s="4"/>
      <c r="R1131" s="4"/>
      <c r="S1131" s="4"/>
      <c r="T1131" s="4"/>
      <c r="U1131" s="4"/>
      <c r="V1131" s="4"/>
      <c r="W1131" s="4"/>
      <c r="X1131" s="4"/>
      <c r="Y1131" s="4"/>
      <c r="Z1131" s="4"/>
      <c r="AA1131" s="4"/>
      <c r="AB1131" s="4"/>
      <c r="AC1131" s="4"/>
      <c r="AD1131" s="4"/>
      <c r="AE1131" s="4"/>
      <c r="AF1131" s="4"/>
      <c r="AG1131" s="4"/>
      <c r="AH1131" s="4"/>
      <c r="AI1131" s="4"/>
      <c r="AJ1131" s="4"/>
    </row>
    <row r="1132" spans="1:36" ht="15.75" customHeight="1">
      <c r="A1132" s="4">
        <v>1</v>
      </c>
      <c r="B1132" s="4">
        <v>64</v>
      </c>
      <c r="C1132" s="4">
        <v>4</v>
      </c>
      <c r="D1132" s="4">
        <v>0</v>
      </c>
      <c r="E1132" s="4">
        <v>0</v>
      </c>
      <c r="F1132" s="4">
        <v>0</v>
      </c>
      <c r="G1132" s="4">
        <v>0</v>
      </c>
      <c r="H1132" s="4">
        <v>0</v>
      </c>
      <c r="I1132" s="4">
        <v>251</v>
      </c>
      <c r="J1132" s="4">
        <v>133</v>
      </c>
      <c r="K1132" s="4">
        <v>72.5</v>
      </c>
      <c r="L1132" s="4">
        <v>24.28</v>
      </c>
      <c r="M1132" s="4">
        <v>65</v>
      </c>
      <c r="N1132" s="4">
        <v>86</v>
      </c>
      <c r="O1132" s="4">
        <v>0</v>
      </c>
      <c r="P1132" s="5">
        <f>$AI$9+SUMPRODUCT($A1132*$AI$10+$B1132*$AI$11+$C1132*$AI$12+$D1132*$AI$13+$E1132*$AI$14+$F1132*$AI$15+$G1132*$AI$16+$H1132*$AI$17+$I1132*$AI$18+$J1132*$AI$19+$K1132*$AI$20+$L1132*$AI$21+$M1132*$AI$22+$N1132*$AI$24)</f>
        <v>-0.99998920079999998</v>
      </c>
      <c r="Q1132" s="4">
        <f t="shared" ref="Q1132:Q1150" si="407">EXP($P1132)</f>
        <v>0.36788341399655505</v>
      </c>
      <c r="R1132" s="4">
        <f t="shared" ref="R1132:R1150" si="408">Q1132/1+Q1132</f>
        <v>0.73576682799311011</v>
      </c>
      <c r="S1132" s="4">
        <f t="shared" ref="S1132:S1150" si="409">IF(O1132=1,R1132,1-R1132)</f>
        <v>0.26423317200688989</v>
      </c>
      <c r="T1132" s="4">
        <f t="shared" ref="T1132:T1150" si="410">LOG($S1132)</f>
        <v>-0.5780126616828376</v>
      </c>
      <c r="U1132" s="4">
        <f>IF($R1132&gt;$X$15,1,0)</f>
        <v>1</v>
      </c>
      <c r="V1132" s="4"/>
      <c r="W1132" s="4"/>
      <c r="X1132" s="4"/>
      <c r="Y1132" s="4"/>
      <c r="Z1132" s="4"/>
      <c r="AA1132" s="4"/>
      <c r="AB1132" s="4"/>
      <c r="AC1132" s="4"/>
      <c r="AD1132" s="4"/>
      <c r="AE1132" s="4"/>
      <c r="AF1132" s="4"/>
      <c r="AG1132" s="4"/>
      <c r="AH1132" s="4"/>
      <c r="AI1132" s="4"/>
      <c r="AJ1132" s="4"/>
    </row>
    <row r="1133" spans="1:36" ht="15.75" customHeight="1">
      <c r="A1133" s="4">
        <v>0</v>
      </c>
      <c r="B1133" s="4">
        <v>44</v>
      </c>
      <c r="C1133" s="4">
        <v>2</v>
      </c>
      <c r="D1133" s="4">
        <v>0</v>
      </c>
      <c r="E1133" s="4">
        <v>0</v>
      </c>
      <c r="F1133" s="4">
        <v>0</v>
      </c>
      <c r="G1133" s="4">
        <v>0</v>
      </c>
      <c r="H1133" s="4">
        <v>0</v>
      </c>
      <c r="I1133" s="4">
        <v>210</v>
      </c>
      <c r="J1133" s="4">
        <v>138</v>
      </c>
      <c r="K1133" s="4">
        <v>92</v>
      </c>
      <c r="L1133" s="4">
        <v>23.13</v>
      </c>
      <c r="M1133" s="4">
        <v>70</v>
      </c>
      <c r="N1133" s="4">
        <v>92</v>
      </c>
      <c r="O1133" s="4">
        <v>0</v>
      </c>
      <c r="P1133" s="5">
        <f>$AI$9+SUMPRODUCT($A1133*$AI$10+$B1133*$AI$11+$C1133*$AI$12+$D1133*$AI$13+$E1133*$AI$14+$F1133*$AI$15+$G1133*$AI$16+$H1133*$AI$17+$I1133*$AI$18+$J1133*$AI$19+$K1133*$AI$20+$L1133*$AI$21+$M1133*$AI$22+$N1133*$AI$24)</f>
        <v>-2.8091814143000011</v>
      </c>
      <c r="Q1133" s="4">
        <f t="shared" si="407"/>
        <v>6.0254295514876911E-2</v>
      </c>
      <c r="R1133" s="4">
        <f t="shared" si="408"/>
        <v>0.12050859102975382</v>
      </c>
      <c r="S1133" s="4">
        <f t="shared" si="409"/>
        <v>0.87949140897024614</v>
      </c>
      <c r="T1133" s="4">
        <f t="shared" si="410"/>
        <v>-5.576839845215794E-2</v>
      </c>
      <c r="U1133" s="4">
        <f>IF($R1133&gt;$X$15,1,0)</f>
        <v>0</v>
      </c>
      <c r="V1133" s="4"/>
      <c r="W1133" s="4"/>
      <c r="X1133" s="4"/>
      <c r="Y1133" s="4"/>
      <c r="Z1133" s="4"/>
      <c r="AA1133" s="4"/>
      <c r="AB1133" s="4"/>
      <c r="AC1133" s="4"/>
      <c r="AD1133" s="4"/>
      <c r="AE1133" s="4"/>
      <c r="AF1133" s="4"/>
      <c r="AG1133" s="4"/>
      <c r="AH1133" s="4"/>
      <c r="AI1133" s="4"/>
      <c r="AJ1133" s="4"/>
    </row>
    <row r="1134" spans="1:36" ht="15.75" customHeight="1">
      <c r="A1134" s="4">
        <v>0</v>
      </c>
      <c r="B1134" s="4">
        <v>46</v>
      </c>
      <c r="C1134" s="4">
        <v>3</v>
      </c>
      <c r="D1134" s="4">
        <v>0</v>
      </c>
      <c r="E1134" s="4">
        <v>0</v>
      </c>
      <c r="F1134" s="4">
        <v>0</v>
      </c>
      <c r="G1134" s="4">
        <v>0</v>
      </c>
      <c r="H1134" s="4">
        <v>1</v>
      </c>
      <c r="I1134" s="4">
        <v>259</v>
      </c>
      <c r="J1134" s="4">
        <v>173</v>
      </c>
      <c r="K1134" s="4">
        <v>102</v>
      </c>
      <c r="L1134" s="4">
        <v>27.22</v>
      </c>
      <c r="M1134" s="4">
        <v>85</v>
      </c>
      <c r="N1134" s="4">
        <v>75</v>
      </c>
      <c r="O1134" s="4">
        <v>0</v>
      </c>
      <c r="P1134" s="5">
        <f>$AI$9+SUMPRODUCT($A1134*$AI$10+$B1134*$AI$11+$C1134*$AI$12+$D1134*$AI$13+$E1134*$AI$14+$F1134*$AI$15+$G1134*$AI$16+$H1134*$AI$17+$I1134*$AI$18+$J1134*$AI$19+$K1134*$AI$20+$L1134*$AI$21+$M1134*$AI$22+$N1134*$AI$24)</f>
        <v>-2.0289734942000015</v>
      </c>
      <c r="Q1134" s="4">
        <f t="shared" si="407"/>
        <v>0.13147040704142929</v>
      </c>
      <c r="R1134" s="4">
        <f t="shared" si="408"/>
        <v>0.26294081408285858</v>
      </c>
      <c r="S1134" s="4">
        <f t="shared" si="409"/>
        <v>0.73705918591714137</v>
      </c>
      <c r="T1134" s="4">
        <f t="shared" si="410"/>
        <v>-0.13249763685577645</v>
      </c>
      <c r="U1134" s="4">
        <f>IF($R1134&gt;$X$15,1,0)</f>
        <v>0</v>
      </c>
      <c r="V1134" s="4"/>
      <c r="W1134" s="4"/>
      <c r="X1134" s="4"/>
      <c r="Y1134" s="4"/>
      <c r="Z1134" s="4"/>
      <c r="AA1134" s="4"/>
      <c r="AB1134" s="4"/>
      <c r="AC1134" s="4"/>
      <c r="AD1134" s="4"/>
      <c r="AE1134" s="4"/>
      <c r="AF1134" s="4"/>
      <c r="AG1134" s="4"/>
      <c r="AH1134" s="4"/>
      <c r="AI1134" s="4"/>
      <c r="AJ1134" s="4"/>
    </row>
    <row r="1135" spans="1:36" ht="15.75" customHeight="1">
      <c r="A1135" s="4">
        <v>1</v>
      </c>
      <c r="B1135" s="4">
        <v>40</v>
      </c>
      <c r="C1135" s="4">
        <v>1</v>
      </c>
      <c r="D1135" s="4">
        <v>1</v>
      </c>
      <c r="E1135" s="4">
        <v>30</v>
      </c>
      <c r="F1135" s="4">
        <v>0</v>
      </c>
      <c r="G1135" s="4">
        <v>0</v>
      </c>
      <c r="H1135" s="4">
        <v>0</v>
      </c>
      <c r="I1135" s="4">
        <v>202</v>
      </c>
      <c r="J1135" s="4">
        <v>112.5</v>
      </c>
      <c r="K1135" s="4">
        <v>64.5</v>
      </c>
      <c r="L1135" s="4">
        <v>22.85</v>
      </c>
      <c r="M1135" s="4">
        <v>69</v>
      </c>
      <c r="N1135" s="4">
        <v>103</v>
      </c>
      <c r="O1135" s="4">
        <v>0</v>
      </c>
      <c r="P1135" s="5">
        <f>$AI$9+SUMPRODUCT($A1135*$AI$10+$B1135*$AI$11+$C1135*$AI$12+$D1135*$AI$13+$E1135*$AI$14+$F1135*$AI$15+$G1135*$AI$16+$H1135*$AI$17+$I1135*$AI$18+$J1135*$AI$19+$K1135*$AI$20+$L1135*$AI$21+$M1135*$AI$22+$N1135*$AI$24)</f>
        <v>-2.0670563334999992</v>
      </c>
      <c r="Q1135" s="4">
        <f t="shared" si="407"/>
        <v>0.12655777781104047</v>
      </c>
      <c r="R1135" s="4">
        <f t="shared" si="408"/>
        <v>0.25311555562208093</v>
      </c>
      <c r="S1135" s="4">
        <f t="shared" si="409"/>
        <v>0.74688444437791901</v>
      </c>
      <c r="T1135" s="4">
        <f t="shared" si="410"/>
        <v>-0.12674658566929808</v>
      </c>
      <c r="U1135" s="4">
        <f>IF($R1135&gt;$X$15,1,0)</f>
        <v>0</v>
      </c>
      <c r="V1135" s="4"/>
      <c r="W1135" s="4"/>
      <c r="X1135" s="4"/>
      <c r="Y1135" s="4"/>
      <c r="Z1135" s="4"/>
      <c r="AA1135" s="4"/>
      <c r="AB1135" s="4"/>
      <c r="AC1135" s="4"/>
      <c r="AD1135" s="4"/>
      <c r="AE1135" s="4"/>
      <c r="AF1135" s="4"/>
      <c r="AG1135" s="4"/>
      <c r="AH1135" s="4"/>
      <c r="AI1135" s="4"/>
      <c r="AJ1135" s="4"/>
    </row>
    <row r="1136" spans="1:36" ht="15.75" customHeight="1">
      <c r="A1136" s="4">
        <v>0</v>
      </c>
      <c r="B1136" s="4">
        <v>42</v>
      </c>
      <c r="C1136" s="4">
        <v>3</v>
      </c>
      <c r="D1136" s="4">
        <v>1</v>
      </c>
      <c r="E1136" s="4">
        <v>10</v>
      </c>
      <c r="F1136" s="4">
        <v>0</v>
      </c>
      <c r="G1136" s="4">
        <v>0</v>
      </c>
      <c r="H1136" s="4">
        <v>0</v>
      </c>
      <c r="I1136" s="4">
        <v>253</v>
      </c>
      <c r="J1136" s="4">
        <v>109</v>
      </c>
      <c r="K1136" s="4">
        <v>74</v>
      </c>
      <c r="L1136" s="4">
        <v>24.38</v>
      </c>
      <c r="M1136" s="4">
        <v>88</v>
      </c>
      <c r="N1136" s="4">
        <v>60</v>
      </c>
      <c r="O1136" s="4">
        <v>0</v>
      </c>
      <c r="P1136" s="5">
        <f>$AI$9+SUMPRODUCT($A1136*$AI$10+$B1136*$AI$11+$C1136*$AI$12+$D1136*$AI$13+$E1136*$AI$14+$F1136*$AI$15+$G1136*$AI$16+$H1136*$AI$17+$I1136*$AI$18+$J1136*$AI$19+$K1136*$AI$20+$L1136*$AI$21+$M1136*$AI$22+$N1136*$AI$24)</f>
        <v>-3.289602511800001</v>
      </c>
      <c r="Q1136" s="4">
        <f t="shared" si="407"/>
        <v>3.7268660305141102E-2</v>
      </c>
      <c r="R1136" s="4">
        <f t="shared" si="408"/>
        <v>7.4537320610282204E-2</v>
      </c>
      <c r="S1136" s="4">
        <f t="shared" si="409"/>
        <v>0.92546267938971782</v>
      </c>
      <c r="T1136" s="4">
        <f t="shared" si="410"/>
        <v>-3.3641090106010157E-2</v>
      </c>
      <c r="U1136" s="4">
        <f>IF($R1136&gt;$X$15,1,0)</f>
        <v>0</v>
      </c>
      <c r="V1136" s="4"/>
      <c r="W1136" s="4"/>
      <c r="X1136" s="4"/>
      <c r="Y1136" s="4"/>
      <c r="Z1136" s="4"/>
      <c r="AA1136" s="4"/>
      <c r="AB1136" s="4"/>
      <c r="AC1136" s="4"/>
      <c r="AD1136" s="4"/>
      <c r="AE1136" s="4"/>
      <c r="AF1136" s="4"/>
      <c r="AG1136" s="4"/>
      <c r="AH1136" s="4"/>
      <c r="AI1136" s="4"/>
      <c r="AJ1136" s="4"/>
    </row>
    <row r="1137" spans="1:36" ht="15.75" customHeight="1">
      <c r="A1137" s="4">
        <v>0</v>
      </c>
      <c r="B1137" s="4">
        <v>63</v>
      </c>
      <c r="C1137" s="4">
        <v>3</v>
      </c>
      <c r="D1137" s="4">
        <v>1</v>
      </c>
      <c r="E1137" s="4">
        <v>10</v>
      </c>
      <c r="F1137" s="4">
        <v>0</v>
      </c>
      <c r="G1137" s="4">
        <v>0</v>
      </c>
      <c r="H1137" s="4">
        <v>1</v>
      </c>
      <c r="I1137" s="4">
        <v>236</v>
      </c>
      <c r="J1137" s="4">
        <v>189</v>
      </c>
      <c r="K1137" s="4">
        <v>103</v>
      </c>
      <c r="L1137" s="4">
        <v>27.91</v>
      </c>
      <c r="M1137" s="4">
        <v>60</v>
      </c>
      <c r="N1137" s="4">
        <v>74</v>
      </c>
      <c r="O1137" s="4">
        <v>0</v>
      </c>
      <c r="P1137" s="5">
        <f>$AI$9+SUMPRODUCT($A1137*$AI$10+$B1137*$AI$11+$C1137*$AI$12+$D1137*$AI$13+$E1137*$AI$14+$F1137*$AI$15+$G1137*$AI$16+$H1137*$AI$17+$I1137*$AI$18+$J1137*$AI$19+$K1137*$AI$20+$L1137*$AI$21+$M1137*$AI$22+$N1137*$AI$24)</f>
        <v>-0.43260300010000208</v>
      </c>
      <c r="Q1137" s="4">
        <f t="shared" si="407"/>
        <v>0.64881802137158895</v>
      </c>
      <c r="R1137" s="4">
        <f t="shared" si="408"/>
        <v>1.2976360427431779</v>
      </c>
      <c r="S1137" s="4">
        <f t="shared" si="409"/>
        <v>-0.2976360427431779</v>
      </c>
      <c r="T1137" s="4" t="e">
        <f t="shared" si="410"/>
        <v>#NUM!</v>
      </c>
      <c r="U1137" s="4">
        <f>IF($R1137&gt;$X$15,1,0)</f>
        <v>1</v>
      </c>
      <c r="V1137" s="4"/>
      <c r="W1137" s="4"/>
      <c r="X1137" s="4"/>
      <c r="Y1137" s="4"/>
      <c r="Z1137" s="4"/>
      <c r="AA1137" s="4"/>
      <c r="AB1137" s="4"/>
      <c r="AC1137" s="4"/>
      <c r="AD1137" s="4"/>
      <c r="AE1137" s="4"/>
      <c r="AF1137" s="4"/>
      <c r="AG1137" s="4"/>
      <c r="AH1137" s="4"/>
      <c r="AI1137" s="4"/>
      <c r="AJ1137" s="4"/>
    </row>
    <row r="1138" spans="1:36" ht="15.75" hidden="1" customHeight="1">
      <c r="A1138" s="4">
        <v>0</v>
      </c>
      <c r="B1138" s="4">
        <v>47</v>
      </c>
      <c r="C1138" s="3" t="s">
        <v>56</v>
      </c>
      <c r="D1138" s="4">
        <v>0</v>
      </c>
      <c r="E1138" s="4">
        <v>0</v>
      </c>
      <c r="F1138" s="4">
        <v>0</v>
      </c>
      <c r="G1138" s="4">
        <v>0</v>
      </c>
      <c r="H1138" s="4">
        <v>0</v>
      </c>
      <c r="I1138" s="4">
        <v>279</v>
      </c>
      <c r="J1138" s="4">
        <v>154.5</v>
      </c>
      <c r="K1138" s="4">
        <v>103.5</v>
      </c>
      <c r="L1138" s="4">
        <v>27.12</v>
      </c>
      <c r="M1138" s="4">
        <v>79</v>
      </c>
      <c r="N1138" s="4">
        <v>60</v>
      </c>
      <c r="O1138" s="4">
        <v>0</v>
      </c>
      <c r="P1138" s="4" t="e">
        <f>$AI$9+SUMPRODUCT($A1138*$AI$10+$B1138*$AI$11+$C1138*$AI$12+$D1138*$AI$13+$E1138*$AI$14+$F1138*$AI$15+$G1138*$AI$16+$H1138*$AI$17+$I1138*$AI$18+$J1138*$AI$19+$K1138*$AI$20+$L1138*$AI$21+$M1138*$AI$22+$N1138*$AI$24)</f>
        <v>#VALUE!</v>
      </c>
      <c r="Q1138" s="4" t="e">
        <f t="shared" si="407"/>
        <v>#VALUE!</v>
      </c>
      <c r="R1138" s="4" t="e">
        <f t="shared" si="408"/>
        <v>#VALUE!</v>
      </c>
      <c r="S1138" s="4" t="e">
        <f t="shared" si="409"/>
        <v>#VALUE!</v>
      </c>
      <c r="T1138" s="4" t="e">
        <f t="shared" si="410"/>
        <v>#VALUE!</v>
      </c>
      <c r="U1138" s="4" t="e">
        <f t="shared" ref="U1138:U1147" si="411">IF($R1138&gt;0.5,1,0)</f>
        <v>#VALUE!</v>
      </c>
      <c r="V1138" s="4"/>
      <c r="W1138" s="4"/>
      <c r="X1138" s="4"/>
      <c r="Y1138" s="4"/>
      <c r="Z1138" s="4"/>
      <c r="AA1138" s="4"/>
      <c r="AB1138" s="4"/>
      <c r="AC1138" s="4"/>
      <c r="AD1138" s="4"/>
      <c r="AE1138" s="4"/>
      <c r="AF1138" s="4"/>
      <c r="AG1138" s="4"/>
      <c r="AH1138" s="4"/>
      <c r="AI1138" s="4"/>
      <c r="AJ1138" s="4"/>
    </row>
    <row r="1139" spans="1:36" ht="15.75" customHeight="1">
      <c r="A1139" s="4">
        <v>0</v>
      </c>
      <c r="B1139" s="4">
        <v>61</v>
      </c>
      <c r="C1139" s="4">
        <v>1</v>
      </c>
      <c r="D1139" s="4">
        <v>0</v>
      </c>
      <c r="E1139" s="4">
        <v>0</v>
      </c>
      <c r="F1139" s="4">
        <v>0</v>
      </c>
      <c r="G1139" s="4">
        <v>0</v>
      </c>
      <c r="H1139" s="4">
        <v>1</v>
      </c>
      <c r="I1139" s="4">
        <v>292</v>
      </c>
      <c r="J1139" s="4">
        <v>141.5</v>
      </c>
      <c r="K1139" s="4">
        <v>88.5</v>
      </c>
      <c r="L1139" s="4">
        <v>23.95</v>
      </c>
      <c r="M1139" s="4">
        <v>86</v>
      </c>
      <c r="N1139" s="4">
        <v>70</v>
      </c>
      <c r="O1139" s="4">
        <v>0</v>
      </c>
      <c r="P1139" s="5">
        <f>$AI$9+SUMPRODUCT($A1139*$AI$10+$B1139*$AI$11+$C1139*$AI$12+$D1139*$AI$13+$E1139*$AI$14+$F1139*$AI$15+$G1139*$AI$16+$H1139*$AI$17+$I1139*$AI$18+$J1139*$AI$19+$K1139*$AI$20+$L1139*$AI$21+$M1139*$AI$22+$N1139*$AI$24)</f>
        <v>-1.3957972645000005</v>
      </c>
      <c r="Q1139" s="4">
        <f t="shared" si="407"/>
        <v>0.24763552662961885</v>
      </c>
      <c r="R1139" s="4">
        <f t="shared" si="408"/>
        <v>0.4952710532592377</v>
      </c>
      <c r="S1139" s="4">
        <f t="shared" si="409"/>
        <v>0.5047289467407623</v>
      </c>
      <c r="T1139" s="4">
        <f t="shared" si="410"/>
        <v>-0.29694178730260617</v>
      </c>
      <c r="U1139" s="4">
        <f>IF($R1139&gt;$X$15,1,0)</f>
        <v>1</v>
      </c>
      <c r="V1139" s="4"/>
      <c r="W1139" s="4"/>
      <c r="X1139" s="4"/>
      <c r="Y1139" s="4"/>
      <c r="Z1139" s="4"/>
      <c r="AA1139" s="4"/>
      <c r="AB1139" s="4"/>
      <c r="AC1139" s="4"/>
      <c r="AD1139" s="4"/>
      <c r="AE1139" s="4"/>
      <c r="AF1139" s="4"/>
      <c r="AG1139" s="4"/>
      <c r="AH1139" s="4"/>
      <c r="AI1139" s="4"/>
      <c r="AJ1139" s="4"/>
    </row>
    <row r="1140" spans="1:36" ht="15.75" customHeight="1">
      <c r="A1140" s="4">
        <v>0</v>
      </c>
      <c r="B1140" s="4">
        <v>52</v>
      </c>
      <c r="C1140" s="4">
        <v>2</v>
      </c>
      <c r="D1140" s="4">
        <v>0</v>
      </c>
      <c r="E1140" s="4">
        <v>0</v>
      </c>
      <c r="F1140" s="4">
        <v>0</v>
      </c>
      <c r="G1140" s="4">
        <v>0</v>
      </c>
      <c r="H1140" s="4">
        <v>1</v>
      </c>
      <c r="I1140" s="4">
        <v>215</v>
      </c>
      <c r="J1140" s="4">
        <v>159</v>
      </c>
      <c r="K1140" s="4">
        <v>64</v>
      </c>
      <c r="L1140" s="4">
        <v>24.56</v>
      </c>
      <c r="M1140" s="4">
        <v>58</v>
      </c>
      <c r="N1140" s="4">
        <v>124</v>
      </c>
      <c r="O1140" s="4">
        <v>1</v>
      </c>
      <c r="P1140" s="5">
        <f>$AI$9+SUMPRODUCT($A1140*$AI$10+$B1140*$AI$11+$C1140*$AI$12+$D1140*$AI$13+$E1140*$AI$14+$F1140*$AI$15+$G1140*$AI$16+$H1140*$AI$17+$I1140*$AI$18+$J1140*$AI$19+$K1140*$AI$20+$L1140*$AI$21+$M1140*$AI$22+$N1140*$AI$24)</f>
        <v>-1.332830491600002</v>
      </c>
      <c r="Q1140" s="4">
        <f t="shared" si="407"/>
        <v>0.26372971908838755</v>
      </c>
      <c r="R1140" s="4">
        <f t="shared" si="408"/>
        <v>0.5274594381767751</v>
      </c>
      <c r="S1140" s="4">
        <f t="shared" si="409"/>
        <v>0.5274594381767751</v>
      </c>
      <c r="T1140" s="4">
        <f t="shared" si="410"/>
        <v>-0.27781093215029806</v>
      </c>
      <c r="U1140" s="4">
        <f>IF($R1140&gt;$X$15,1,0)</f>
        <v>1</v>
      </c>
      <c r="V1140" s="4"/>
      <c r="W1140" s="4"/>
      <c r="X1140" s="4"/>
      <c r="Y1140" s="4"/>
      <c r="Z1140" s="4"/>
      <c r="AA1140" s="4"/>
      <c r="AB1140" s="4"/>
      <c r="AC1140" s="4"/>
      <c r="AD1140" s="4"/>
      <c r="AE1140" s="4"/>
      <c r="AF1140" s="4"/>
      <c r="AG1140" s="4"/>
      <c r="AH1140" s="4"/>
      <c r="AI1140" s="4"/>
      <c r="AJ1140" s="4"/>
    </row>
    <row r="1141" spans="1:36" ht="15.75" customHeight="1">
      <c r="A1141" s="4">
        <v>0</v>
      </c>
      <c r="B1141" s="4">
        <v>51</v>
      </c>
      <c r="C1141" s="4">
        <v>2</v>
      </c>
      <c r="D1141" s="4">
        <v>0</v>
      </c>
      <c r="E1141" s="4">
        <v>0</v>
      </c>
      <c r="F1141" s="4">
        <v>0</v>
      </c>
      <c r="G1141" s="4">
        <v>0</v>
      </c>
      <c r="H1141" s="4">
        <v>1</v>
      </c>
      <c r="I1141" s="4">
        <v>206</v>
      </c>
      <c r="J1141" s="4">
        <v>146</v>
      </c>
      <c r="K1141" s="4">
        <v>77</v>
      </c>
      <c r="L1141" s="4">
        <v>23.58</v>
      </c>
      <c r="M1141" s="4">
        <v>87</v>
      </c>
      <c r="N1141" s="4">
        <v>90</v>
      </c>
      <c r="O1141" s="4">
        <v>0</v>
      </c>
      <c r="P1141" s="5">
        <f>$AI$9+SUMPRODUCT($A1141*$AI$10+$B1141*$AI$11+$C1141*$AI$12+$D1141*$AI$13+$E1141*$AI$14+$F1141*$AI$15+$G1141*$AI$16+$H1141*$AI$17+$I1141*$AI$18+$J1141*$AI$19+$K1141*$AI$20+$L1141*$AI$21+$M1141*$AI$22+$N1141*$AI$24)</f>
        <v>-2.0206900938000016</v>
      </c>
      <c r="Q1141" s="4">
        <f t="shared" si="407"/>
        <v>0.13256395194608858</v>
      </c>
      <c r="R1141" s="4">
        <f t="shared" si="408"/>
        <v>0.26512790389217716</v>
      </c>
      <c r="S1141" s="4">
        <f t="shared" si="409"/>
        <v>0.73487209610782278</v>
      </c>
      <c r="T1141" s="4">
        <f t="shared" si="410"/>
        <v>-0.13378824294076333</v>
      </c>
      <c r="U1141" s="4">
        <f>IF($R1141&gt;$X$15,1,0)</f>
        <v>0</v>
      </c>
      <c r="V1141" s="4"/>
      <c r="W1141" s="4"/>
      <c r="X1141" s="4"/>
      <c r="Y1141" s="4"/>
      <c r="Z1141" s="4"/>
      <c r="AA1141" s="4"/>
      <c r="AB1141" s="4"/>
      <c r="AC1141" s="4"/>
      <c r="AD1141" s="4"/>
      <c r="AE1141" s="4"/>
      <c r="AF1141" s="4"/>
      <c r="AG1141" s="4"/>
      <c r="AH1141" s="4"/>
      <c r="AI1141" s="4"/>
      <c r="AJ1141" s="4"/>
    </row>
    <row r="1142" spans="1:36" ht="15.75" customHeight="1">
      <c r="A1142" s="4">
        <v>0</v>
      </c>
      <c r="B1142" s="4">
        <v>64</v>
      </c>
      <c r="C1142" s="4">
        <v>2</v>
      </c>
      <c r="D1142" s="4">
        <v>0</v>
      </c>
      <c r="E1142" s="4">
        <v>0</v>
      </c>
      <c r="F1142" s="4">
        <v>0</v>
      </c>
      <c r="G1142" s="4">
        <v>0</v>
      </c>
      <c r="H1142" s="4">
        <v>1</v>
      </c>
      <c r="I1142" s="4">
        <v>293</v>
      </c>
      <c r="J1142" s="4">
        <v>140</v>
      </c>
      <c r="K1142" s="4">
        <v>84</v>
      </c>
      <c r="L1142" s="4">
        <v>34.56</v>
      </c>
      <c r="M1142" s="4">
        <v>83</v>
      </c>
      <c r="N1142" s="4">
        <v>76</v>
      </c>
      <c r="O1142" s="4">
        <v>0</v>
      </c>
      <c r="P1142" s="5">
        <f>$AI$9+SUMPRODUCT($A1142*$AI$10+$B1142*$AI$11+$C1142*$AI$12+$D1142*$AI$13+$E1142*$AI$14+$F1142*$AI$15+$G1142*$AI$16+$H1142*$AI$17+$I1142*$AI$18+$J1142*$AI$19+$K1142*$AI$20+$L1142*$AI$21+$M1142*$AI$22+$N1142*$AI$24)</f>
        <v>-1.1303337716000019</v>
      </c>
      <c r="Q1142" s="4">
        <f t="shared" si="407"/>
        <v>0.32292545508691595</v>
      </c>
      <c r="R1142" s="4">
        <f t="shared" si="408"/>
        <v>0.64585091017383189</v>
      </c>
      <c r="S1142" s="4">
        <f t="shared" si="409"/>
        <v>0.35414908982616811</v>
      </c>
      <c r="T1142" s="4">
        <f t="shared" si="410"/>
        <v>-0.45081387001406192</v>
      </c>
      <c r="U1142" s="4">
        <f>IF($R1142&gt;$X$15,1,0)</f>
        <v>1</v>
      </c>
      <c r="V1142" s="4"/>
      <c r="W1142" s="4"/>
      <c r="X1142" s="4"/>
      <c r="Y1142" s="4"/>
      <c r="Z1142" s="4"/>
      <c r="AA1142" s="4"/>
      <c r="AB1142" s="4"/>
      <c r="AC1142" s="4"/>
      <c r="AD1142" s="4"/>
      <c r="AE1142" s="4"/>
      <c r="AF1142" s="4"/>
      <c r="AG1142" s="4"/>
      <c r="AH1142" s="4"/>
      <c r="AI1142" s="4"/>
      <c r="AJ1142" s="4"/>
    </row>
    <row r="1143" spans="1:36" ht="15.75" customHeight="1">
      <c r="A1143" s="4">
        <v>0</v>
      </c>
      <c r="B1143" s="4">
        <v>64</v>
      </c>
      <c r="C1143" s="4">
        <v>1</v>
      </c>
      <c r="D1143" s="4">
        <v>0</v>
      </c>
      <c r="E1143" s="4">
        <v>0</v>
      </c>
      <c r="F1143" s="4">
        <v>0</v>
      </c>
      <c r="G1143" s="4">
        <v>0</v>
      </c>
      <c r="H1143" s="4">
        <v>0</v>
      </c>
      <c r="I1143" s="4">
        <v>262</v>
      </c>
      <c r="J1143" s="4">
        <v>122</v>
      </c>
      <c r="K1143" s="4">
        <v>87.5</v>
      </c>
      <c r="L1143" s="4">
        <v>24.77</v>
      </c>
      <c r="M1143" s="4">
        <v>95</v>
      </c>
      <c r="N1143" s="4">
        <v>85</v>
      </c>
      <c r="O1143" s="4">
        <v>0</v>
      </c>
      <c r="P1143" s="5">
        <f>$AI$9+SUMPRODUCT($A1143*$AI$10+$B1143*$AI$11+$C1143*$AI$12+$D1143*$AI$13+$E1143*$AI$14+$F1143*$AI$15+$G1143*$AI$16+$H1143*$AI$17+$I1143*$AI$18+$J1143*$AI$19+$K1143*$AI$20+$L1143*$AI$21+$M1143*$AI$22+$N1143*$AI$24)</f>
        <v>-1.720344744700002</v>
      </c>
      <c r="Q1143" s="4">
        <f t="shared" si="407"/>
        <v>0.17900442644573636</v>
      </c>
      <c r="R1143" s="4">
        <f t="shared" si="408"/>
        <v>0.35800885289147272</v>
      </c>
      <c r="S1143" s="4">
        <f t="shared" si="409"/>
        <v>0.64199114710852734</v>
      </c>
      <c r="T1143" s="4">
        <f t="shared" si="410"/>
        <v>-0.19247096069816305</v>
      </c>
      <c r="U1143" s="4">
        <f>IF($R1143&gt;$X$15,1,0)</f>
        <v>0</v>
      </c>
      <c r="V1143" s="4"/>
      <c r="W1143" s="4"/>
      <c r="X1143" s="4"/>
      <c r="Y1143" s="4"/>
      <c r="Z1143" s="4"/>
      <c r="AA1143" s="4"/>
      <c r="AB1143" s="4"/>
      <c r="AC1143" s="4"/>
      <c r="AD1143" s="4"/>
      <c r="AE1143" s="4"/>
      <c r="AF1143" s="4"/>
      <c r="AG1143" s="4"/>
      <c r="AH1143" s="4"/>
      <c r="AI1143" s="4"/>
      <c r="AJ1143" s="4"/>
    </row>
    <row r="1144" spans="1:36" ht="15.75" customHeight="1">
      <c r="A1144" s="4">
        <v>1</v>
      </c>
      <c r="B1144" s="4">
        <v>40</v>
      </c>
      <c r="C1144" s="4">
        <v>2</v>
      </c>
      <c r="D1144" s="4">
        <v>1</v>
      </c>
      <c r="E1144" s="4">
        <v>30</v>
      </c>
      <c r="F1144" s="4">
        <v>0</v>
      </c>
      <c r="G1144" s="4">
        <v>0</v>
      </c>
      <c r="H1144" s="4">
        <v>1</v>
      </c>
      <c r="I1144" s="4">
        <v>282</v>
      </c>
      <c r="J1144" s="4">
        <v>130</v>
      </c>
      <c r="K1144" s="4">
        <v>80</v>
      </c>
      <c r="L1144" s="4">
        <v>23.9</v>
      </c>
      <c r="M1144" s="4">
        <v>66</v>
      </c>
      <c r="N1144" s="4">
        <v>68</v>
      </c>
      <c r="O1144" s="4">
        <v>0</v>
      </c>
      <c r="P1144" s="5">
        <f>$AI$9+SUMPRODUCT($A1144*$AI$10+$B1144*$AI$11+$C1144*$AI$12+$D1144*$AI$13+$E1144*$AI$14+$F1144*$AI$15+$G1144*$AI$16+$H1144*$AI$17+$I1144*$AI$18+$J1144*$AI$19+$K1144*$AI$20+$L1144*$AI$21+$M1144*$AI$22+$N1144*$AI$24)</f>
        <v>-1.7274519489999998</v>
      </c>
      <c r="Q1144" s="4">
        <f t="shared" si="407"/>
        <v>0.17773671569229152</v>
      </c>
      <c r="R1144" s="4">
        <f t="shared" si="408"/>
        <v>0.35547343138458304</v>
      </c>
      <c r="S1144" s="4">
        <f t="shared" si="409"/>
        <v>0.64452656861541691</v>
      </c>
      <c r="T1144" s="4">
        <f t="shared" si="410"/>
        <v>-0.1907591754940654</v>
      </c>
      <c r="U1144" s="4">
        <f>IF($R1144&gt;$X$15,1,0)</f>
        <v>0</v>
      </c>
      <c r="V1144" s="4"/>
      <c r="W1144" s="4"/>
      <c r="X1144" s="4"/>
      <c r="Y1144" s="4"/>
      <c r="Z1144" s="4"/>
      <c r="AA1144" s="4"/>
      <c r="AB1144" s="4"/>
      <c r="AC1144" s="4"/>
      <c r="AD1144" s="4"/>
      <c r="AE1144" s="4"/>
      <c r="AF1144" s="4"/>
      <c r="AG1144" s="4"/>
      <c r="AH1144" s="4"/>
      <c r="AI1144" s="4"/>
      <c r="AJ1144" s="4"/>
    </row>
    <row r="1145" spans="1:36" ht="15.75" customHeight="1">
      <c r="A1145" s="4">
        <v>0</v>
      </c>
      <c r="B1145" s="4">
        <v>44</v>
      </c>
      <c r="C1145" s="4">
        <v>2</v>
      </c>
      <c r="D1145" s="4">
        <v>1</v>
      </c>
      <c r="E1145" s="4">
        <v>30</v>
      </c>
      <c r="F1145" s="4">
        <v>0</v>
      </c>
      <c r="G1145" s="4">
        <v>0</v>
      </c>
      <c r="H1145" s="4">
        <v>0</v>
      </c>
      <c r="I1145" s="4">
        <v>245</v>
      </c>
      <c r="J1145" s="4">
        <v>125</v>
      </c>
      <c r="K1145" s="4">
        <v>80.5</v>
      </c>
      <c r="L1145" s="4">
        <v>24.58</v>
      </c>
      <c r="M1145" s="4">
        <v>64</v>
      </c>
      <c r="N1145" s="4">
        <v>80</v>
      </c>
      <c r="O1145" s="4">
        <v>0</v>
      </c>
      <c r="P1145" s="5">
        <f>$AI$9+SUMPRODUCT($A1145*$AI$10+$B1145*$AI$11+$C1145*$AI$12+$D1145*$AI$13+$E1145*$AI$14+$F1145*$AI$15+$G1145*$AI$16+$H1145*$AI$17+$I1145*$AI$18+$J1145*$AI$19+$K1145*$AI$20+$L1145*$AI$21+$M1145*$AI$22+$N1145*$AI$24)</f>
        <v>-2.3302892138000004</v>
      </c>
      <c r="Q1145" s="4">
        <f t="shared" si="407"/>
        <v>9.7267611885533872E-2</v>
      </c>
      <c r="R1145" s="4">
        <f t="shared" si="408"/>
        <v>0.19453522377106774</v>
      </c>
      <c r="S1145" s="4">
        <f t="shared" si="409"/>
        <v>0.8054647762289322</v>
      </c>
      <c r="T1145" s="4">
        <f t="shared" si="410"/>
        <v>-9.3953446956605319E-2</v>
      </c>
      <c r="U1145" s="4">
        <f>IF($R1145&gt;$X$15,1,0)</f>
        <v>0</v>
      </c>
      <c r="V1145" s="4"/>
      <c r="W1145" s="4"/>
      <c r="X1145" s="4"/>
      <c r="Y1145" s="4"/>
      <c r="Z1145" s="4"/>
      <c r="AA1145" s="4"/>
      <c r="AB1145" s="4"/>
      <c r="AC1145" s="4"/>
      <c r="AD1145" s="4"/>
      <c r="AE1145" s="4"/>
      <c r="AF1145" s="4"/>
      <c r="AG1145" s="4"/>
      <c r="AH1145" s="4"/>
      <c r="AI1145" s="4"/>
      <c r="AJ1145" s="4"/>
    </row>
    <row r="1146" spans="1:36" ht="15.75" customHeight="1">
      <c r="A1146" s="4">
        <v>0</v>
      </c>
      <c r="B1146" s="4">
        <v>45</v>
      </c>
      <c r="C1146" s="4">
        <v>4</v>
      </c>
      <c r="D1146" s="4">
        <v>1</v>
      </c>
      <c r="E1146" s="4">
        <v>20</v>
      </c>
      <c r="F1146" s="4">
        <v>0</v>
      </c>
      <c r="G1146" s="4">
        <v>0</v>
      </c>
      <c r="H1146" s="4">
        <v>0</v>
      </c>
      <c r="I1146" s="4">
        <v>192</v>
      </c>
      <c r="J1146" s="4">
        <v>132</v>
      </c>
      <c r="K1146" s="4">
        <v>79</v>
      </c>
      <c r="L1146" s="4">
        <v>24.53</v>
      </c>
      <c r="M1146" s="4">
        <v>68</v>
      </c>
      <c r="N1146" s="4">
        <v>112</v>
      </c>
      <c r="O1146" s="4">
        <v>0</v>
      </c>
      <c r="P1146" s="5">
        <f>$AI$9+SUMPRODUCT($A1146*$AI$10+$B1146*$AI$11+$C1146*$AI$12+$D1146*$AI$13+$E1146*$AI$14+$F1146*$AI$15+$G1146*$AI$16+$H1146*$AI$17+$I1146*$AI$18+$J1146*$AI$19+$K1146*$AI$20+$L1146*$AI$21+$M1146*$AI$22+$N1146*$AI$24)</f>
        <v>-2.3299223483000011</v>
      </c>
      <c r="Q1146" s="4">
        <f t="shared" si="407"/>
        <v>9.7303302563040817E-2</v>
      </c>
      <c r="R1146" s="4">
        <f t="shared" si="408"/>
        <v>0.19460660512608163</v>
      </c>
      <c r="S1146" s="4">
        <f t="shared" si="409"/>
        <v>0.80539339487391837</v>
      </c>
      <c r="T1146" s="4">
        <f t="shared" si="410"/>
        <v>-9.3991936414174818E-2</v>
      </c>
      <c r="U1146" s="4">
        <f>IF($R1146&gt;$X$15,1,0)</f>
        <v>0</v>
      </c>
      <c r="V1146" s="4"/>
      <c r="W1146" s="4"/>
      <c r="X1146" s="4"/>
      <c r="Y1146" s="4"/>
      <c r="Z1146" s="4"/>
      <c r="AA1146" s="4"/>
      <c r="AB1146" s="4"/>
      <c r="AC1146" s="4"/>
      <c r="AD1146" s="4"/>
      <c r="AE1146" s="4"/>
      <c r="AF1146" s="4"/>
      <c r="AG1146" s="4"/>
      <c r="AH1146" s="4"/>
      <c r="AI1146" s="4"/>
      <c r="AJ1146" s="4"/>
    </row>
    <row r="1147" spans="1:36" ht="15.75" hidden="1" customHeight="1">
      <c r="A1147" s="4">
        <v>1</v>
      </c>
      <c r="B1147" s="4">
        <v>59</v>
      </c>
      <c r="C1147" s="3" t="s">
        <v>56</v>
      </c>
      <c r="D1147" s="4">
        <v>1</v>
      </c>
      <c r="E1147" s="4">
        <v>20</v>
      </c>
      <c r="F1147" s="4">
        <v>0</v>
      </c>
      <c r="G1147" s="4">
        <v>0</v>
      </c>
      <c r="H1147" s="4">
        <v>0</v>
      </c>
      <c r="I1147" s="4">
        <v>190</v>
      </c>
      <c r="J1147" s="4">
        <v>93.5</v>
      </c>
      <c r="K1147" s="4">
        <v>69</v>
      </c>
      <c r="L1147" s="4">
        <v>27.25</v>
      </c>
      <c r="M1147" s="4">
        <v>68</v>
      </c>
      <c r="N1147" s="4">
        <v>74</v>
      </c>
      <c r="O1147" s="4">
        <v>0</v>
      </c>
      <c r="P1147" s="4" t="e">
        <f>$AI$9+SUMPRODUCT($A1147*$AI$10+$B1147*$AI$11+$C1147*$AI$12+$D1147*$AI$13+$E1147*$AI$14+$F1147*$AI$15+$G1147*$AI$16+$H1147*$AI$17+$I1147*$AI$18+$J1147*$AI$19+$K1147*$AI$20+$L1147*$AI$21+$M1147*$AI$22+$N1147*$AI$24)</f>
        <v>#VALUE!</v>
      </c>
      <c r="Q1147" s="4" t="e">
        <f t="shared" si="407"/>
        <v>#VALUE!</v>
      </c>
      <c r="R1147" s="4" t="e">
        <f t="shared" si="408"/>
        <v>#VALUE!</v>
      </c>
      <c r="S1147" s="4" t="e">
        <f t="shared" si="409"/>
        <v>#VALUE!</v>
      </c>
      <c r="T1147" s="4" t="e">
        <f t="shared" si="410"/>
        <v>#VALUE!</v>
      </c>
      <c r="U1147" s="4" t="e">
        <f t="shared" si="411"/>
        <v>#VALUE!</v>
      </c>
      <c r="V1147" s="4"/>
      <c r="W1147" s="4"/>
      <c r="X1147" s="4"/>
      <c r="Y1147" s="4"/>
      <c r="Z1147" s="4"/>
      <c r="AA1147" s="4"/>
      <c r="AB1147" s="4"/>
      <c r="AC1147" s="4"/>
      <c r="AD1147" s="4"/>
      <c r="AE1147" s="4"/>
      <c r="AF1147" s="4"/>
      <c r="AG1147" s="4"/>
      <c r="AH1147" s="4"/>
      <c r="AI1147" s="4"/>
      <c r="AJ1147" s="4"/>
    </row>
    <row r="1148" spans="1:36" ht="15.75" customHeight="1">
      <c r="A1148" s="4">
        <v>1</v>
      </c>
      <c r="B1148" s="4">
        <v>44</v>
      </c>
      <c r="C1148" s="4">
        <v>2</v>
      </c>
      <c r="D1148" s="4">
        <v>1</v>
      </c>
      <c r="E1148" s="4">
        <v>35</v>
      </c>
      <c r="F1148" s="4">
        <v>0</v>
      </c>
      <c r="G1148" s="4">
        <v>0</v>
      </c>
      <c r="H1148" s="4">
        <v>1</v>
      </c>
      <c r="I1148" s="4">
        <v>217</v>
      </c>
      <c r="J1148" s="4">
        <v>144</v>
      </c>
      <c r="K1148" s="4">
        <v>99</v>
      </c>
      <c r="L1148" s="4">
        <v>25.16</v>
      </c>
      <c r="M1148" s="4">
        <v>68</v>
      </c>
      <c r="N1148" s="4">
        <v>60</v>
      </c>
      <c r="O1148" s="4">
        <v>0</v>
      </c>
      <c r="P1148" s="5">
        <f>$AI$9+SUMPRODUCT($A1148*$AI$10+$B1148*$AI$11+$C1148*$AI$12+$D1148*$AI$13+$E1148*$AI$14+$F1148*$AI$15+$G1148*$AI$16+$H1148*$AI$17+$I1148*$AI$18+$J1148*$AI$19+$K1148*$AI$20+$L1148*$AI$21+$M1148*$AI$22+$N1148*$AI$24)</f>
        <v>-1.4548869176000014</v>
      </c>
      <c r="Q1148" s="4">
        <f t="shared" si="407"/>
        <v>0.23342675886683673</v>
      </c>
      <c r="R1148" s="4">
        <f t="shared" si="408"/>
        <v>0.46685351773367345</v>
      </c>
      <c r="S1148" s="4">
        <f t="shared" si="409"/>
        <v>0.53314648226632655</v>
      </c>
      <c r="T1148" s="4">
        <f t="shared" si="410"/>
        <v>-0.27315345194934282</v>
      </c>
      <c r="U1148" s="4">
        <f>IF($R1148&gt;$X$15,1,0)</f>
        <v>1</v>
      </c>
      <c r="V1148" s="4"/>
      <c r="W1148" s="4"/>
      <c r="X1148" s="4"/>
      <c r="Y1148" s="4"/>
      <c r="Z1148" s="4"/>
      <c r="AA1148" s="4"/>
      <c r="AB1148" s="4"/>
      <c r="AC1148" s="4"/>
      <c r="AD1148" s="4"/>
      <c r="AE1148" s="4"/>
      <c r="AF1148" s="4"/>
      <c r="AG1148" s="4"/>
      <c r="AH1148" s="4"/>
      <c r="AI1148" s="4"/>
      <c r="AJ1148" s="4"/>
    </row>
    <row r="1149" spans="1:36" ht="15.75" customHeight="1">
      <c r="A1149" s="4">
        <v>1</v>
      </c>
      <c r="B1149" s="4">
        <v>50</v>
      </c>
      <c r="C1149" s="4">
        <v>2</v>
      </c>
      <c r="D1149" s="4">
        <v>1</v>
      </c>
      <c r="E1149" s="4">
        <v>30</v>
      </c>
      <c r="F1149" s="4">
        <v>0</v>
      </c>
      <c r="G1149" s="4">
        <v>0</v>
      </c>
      <c r="H1149" s="4">
        <v>0</v>
      </c>
      <c r="I1149" s="4">
        <v>249</v>
      </c>
      <c r="J1149" s="4">
        <v>133</v>
      </c>
      <c r="K1149" s="4">
        <v>88</v>
      </c>
      <c r="L1149" s="4">
        <v>28.5</v>
      </c>
      <c r="M1149" s="4">
        <v>75</v>
      </c>
      <c r="N1149" s="4">
        <v>75</v>
      </c>
      <c r="O1149" s="4">
        <v>1</v>
      </c>
      <c r="P1149" s="5">
        <f>$AI$9+SUMPRODUCT($A1149*$AI$10+$B1149*$AI$11+$C1149*$AI$12+$D1149*$AI$13+$E1149*$AI$14+$F1149*$AI$15+$G1149*$AI$16+$H1149*$AI$17+$I1149*$AI$18+$J1149*$AI$19+$K1149*$AI$20+$L1149*$AI$21+$M1149*$AI$22+$N1149*$AI$24)</f>
        <v>-1.3386076950000012</v>
      </c>
      <c r="Q1149" s="4">
        <f t="shared" si="407"/>
        <v>0.26221049152739057</v>
      </c>
      <c r="R1149" s="4">
        <f t="shared" si="408"/>
        <v>0.52442098305478113</v>
      </c>
      <c r="S1149" s="4">
        <f t="shared" si="409"/>
        <v>0.52442098305478113</v>
      </c>
      <c r="T1149" s="4">
        <f t="shared" si="410"/>
        <v>-0.28031993970775043</v>
      </c>
      <c r="U1149" s="4">
        <f>IF($R1149&gt;$X$15,1,0)</f>
        <v>1</v>
      </c>
      <c r="V1149" s="4"/>
      <c r="W1149" s="4"/>
      <c r="X1149" s="4"/>
      <c r="Y1149" s="4"/>
      <c r="Z1149" s="4"/>
      <c r="AA1149" s="4"/>
      <c r="AB1149" s="4"/>
      <c r="AC1149" s="4"/>
      <c r="AD1149" s="4"/>
      <c r="AE1149" s="4"/>
      <c r="AF1149" s="4"/>
      <c r="AG1149" s="4"/>
      <c r="AH1149" s="4"/>
      <c r="AI1149" s="4"/>
      <c r="AJ1149" s="4"/>
    </row>
    <row r="1150" spans="1:36" ht="15.75" customHeight="1">
      <c r="A1150" s="4">
        <v>1</v>
      </c>
      <c r="B1150" s="4">
        <v>56</v>
      </c>
      <c r="C1150" s="4">
        <v>1</v>
      </c>
      <c r="D1150" s="4">
        <v>0</v>
      </c>
      <c r="E1150" s="4">
        <v>0</v>
      </c>
      <c r="F1150" s="4">
        <v>0</v>
      </c>
      <c r="G1150" s="4">
        <v>0</v>
      </c>
      <c r="H1150" s="4">
        <v>1</v>
      </c>
      <c r="I1150" s="4">
        <v>256</v>
      </c>
      <c r="J1150" s="4">
        <v>147</v>
      </c>
      <c r="K1150" s="4">
        <v>96</v>
      </c>
      <c r="L1150" s="4">
        <v>30.42</v>
      </c>
      <c r="M1150" s="4">
        <v>72</v>
      </c>
      <c r="N1150" s="4">
        <v>75</v>
      </c>
      <c r="O1150" s="4">
        <v>0</v>
      </c>
      <c r="P1150" s="5">
        <f>$AI$9+SUMPRODUCT($A1150*$AI$10+$B1150*$AI$11+$C1150*$AI$12+$D1150*$AI$13+$E1150*$AI$14+$F1150*$AI$15+$G1150*$AI$16+$H1150*$AI$17+$I1150*$AI$18+$J1150*$AI$19+$K1150*$AI$20+$L1150*$AI$21+$M1150*$AI$22+$N1150*$AI$24)</f>
        <v>-1.0624509762000018</v>
      </c>
      <c r="Q1150" s="4">
        <f t="shared" si="407"/>
        <v>0.3456076951642017</v>
      </c>
      <c r="R1150" s="4">
        <f t="shared" si="408"/>
        <v>0.6912153903284034</v>
      </c>
      <c r="S1150" s="4">
        <f t="shared" si="409"/>
        <v>0.3087846096715966</v>
      </c>
      <c r="T1150" s="4">
        <f t="shared" si="410"/>
        <v>-0.51034435374195763</v>
      </c>
      <c r="U1150" s="4">
        <f>IF($R1150&gt;$X$15,1,0)</f>
        <v>1</v>
      </c>
      <c r="V1150" s="4"/>
      <c r="W1150" s="4"/>
      <c r="X1150" s="4"/>
      <c r="Y1150" s="4"/>
      <c r="Z1150" s="4"/>
      <c r="AA1150" s="4"/>
      <c r="AB1150" s="4"/>
      <c r="AC1150" s="4"/>
      <c r="AD1150" s="4"/>
      <c r="AE1150" s="4"/>
      <c r="AF1150" s="4"/>
      <c r="AG1150" s="4"/>
      <c r="AH1150" s="4"/>
      <c r="AI1150" s="4"/>
      <c r="AJ1150" s="4"/>
    </row>
    <row r="1151" spans="1:36" ht="15.75" hidden="1" customHeight="1">
      <c r="A1151" s="4">
        <v>0</v>
      </c>
      <c r="B1151" s="4">
        <v>53</v>
      </c>
      <c r="C1151" s="4">
        <v>3</v>
      </c>
      <c r="D1151" s="4">
        <v>0</v>
      </c>
      <c r="E1151" s="4">
        <v>0</v>
      </c>
      <c r="F1151" s="4">
        <v>0</v>
      </c>
      <c r="G1151" s="4">
        <v>0</v>
      </c>
      <c r="H1151" s="4">
        <v>0</v>
      </c>
      <c r="I1151" s="4">
        <v>218</v>
      </c>
      <c r="J1151" s="4">
        <v>125</v>
      </c>
      <c r="K1151" s="4">
        <v>80</v>
      </c>
      <c r="L1151" s="4">
        <v>24.96</v>
      </c>
      <c r="M1151" s="4">
        <v>72</v>
      </c>
      <c r="N1151" s="3" t="s">
        <v>56</v>
      </c>
      <c r="O1151" s="4">
        <v>1</v>
      </c>
      <c r="P1151" s="4"/>
      <c r="Q1151" s="4"/>
      <c r="R1151" s="4"/>
      <c r="S1151" s="4"/>
      <c r="T1151" s="4"/>
      <c r="U1151" s="4"/>
      <c r="V1151" s="4"/>
      <c r="W1151" s="4"/>
      <c r="X1151" s="4"/>
      <c r="Y1151" s="4"/>
      <c r="Z1151" s="4"/>
      <c r="AA1151" s="4"/>
      <c r="AB1151" s="4"/>
      <c r="AC1151" s="4"/>
      <c r="AD1151" s="4"/>
      <c r="AE1151" s="4"/>
      <c r="AF1151" s="4"/>
      <c r="AG1151" s="4"/>
      <c r="AH1151" s="4"/>
      <c r="AI1151" s="4"/>
      <c r="AJ1151" s="4"/>
    </row>
    <row r="1152" spans="1:36" ht="15.75" customHeight="1">
      <c r="A1152" s="4">
        <v>0</v>
      </c>
      <c r="B1152" s="4">
        <v>63</v>
      </c>
      <c r="C1152" s="4">
        <v>3</v>
      </c>
      <c r="D1152" s="4">
        <v>0</v>
      </c>
      <c r="E1152" s="4">
        <v>0</v>
      </c>
      <c r="F1152" s="4">
        <v>0</v>
      </c>
      <c r="G1152" s="4">
        <v>0</v>
      </c>
      <c r="H1152" s="4">
        <v>1</v>
      </c>
      <c r="I1152" s="4">
        <v>315</v>
      </c>
      <c r="J1152" s="4">
        <v>156</v>
      </c>
      <c r="K1152" s="4">
        <v>90</v>
      </c>
      <c r="L1152" s="4">
        <v>25.92</v>
      </c>
      <c r="M1152" s="4">
        <v>64</v>
      </c>
      <c r="N1152" s="4">
        <v>74</v>
      </c>
      <c r="O1152" s="4">
        <v>0</v>
      </c>
      <c r="P1152" s="5">
        <f>$AI$9+SUMPRODUCT($A1152*$AI$10+$B1152*$AI$11+$C1152*$AI$12+$D1152*$AI$13+$E1152*$AI$14+$F1152*$AI$15+$G1152*$AI$16+$H1152*$AI$17+$I1152*$AI$18+$J1152*$AI$19+$K1152*$AI$20+$L1152*$AI$21+$M1152*$AI$22+$N1152*$AI$24)</f>
        <v>-0.97945886120000036</v>
      </c>
      <c r="Q1152" s="4">
        <f t="shared" ref="Q1152:Q1163" si="412">EXP($P1152)</f>
        <v>0.37551424921037185</v>
      </c>
      <c r="R1152" s="4">
        <f t="shared" ref="R1152:R1163" si="413">Q1152/1+Q1152</f>
        <v>0.75102849842074371</v>
      </c>
      <c r="S1152" s="4">
        <f t="shared" ref="S1152:S1163" si="414">IF(O1152=1,R1152,1-R1152)</f>
        <v>0.24897150157925629</v>
      </c>
      <c r="T1152" s="4">
        <f t="shared" ref="T1152:T1163" si="415">LOG($S1152)</f>
        <v>-0.60385036139901171</v>
      </c>
      <c r="U1152" s="4">
        <f>IF($R1152&gt;$X$15,1,0)</f>
        <v>1</v>
      </c>
      <c r="V1152" s="4"/>
      <c r="W1152" s="4"/>
      <c r="X1152" s="4"/>
      <c r="Y1152" s="4"/>
      <c r="Z1152" s="4"/>
      <c r="AA1152" s="4"/>
      <c r="AB1152" s="4"/>
      <c r="AC1152" s="4"/>
      <c r="AD1152" s="4"/>
      <c r="AE1152" s="4"/>
      <c r="AF1152" s="4"/>
      <c r="AG1152" s="4"/>
      <c r="AH1152" s="4"/>
      <c r="AI1152" s="4"/>
      <c r="AJ1152" s="4"/>
    </row>
    <row r="1153" spans="1:36" ht="15.75" customHeight="1">
      <c r="A1153" s="4">
        <v>0</v>
      </c>
      <c r="B1153" s="4">
        <v>57</v>
      </c>
      <c r="C1153" s="4">
        <v>1</v>
      </c>
      <c r="D1153" s="4">
        <v>0</v>
      </c>
      <c r="E1153" s="4">
        <v>0</v>
      </c>
      <c r="F1153" s="4">
        <v>0</v>
      </c>
      <c r="G1153" s="4">
        <v>0</v>
      </c>
      <c r="H1153" s="4">
        <v>1</v>
      </c>
      <c r="I1153" s="4">
        <v>224</v>
      </c>
      <c r="J1153" s="4">
        <v>174</v>
      </c>
      <c r="K1153" s="4">
        <v>112</v>
      </c>
      <c r="L1153" s="4">
        <v>22.73</v>
      </c>
      <c r="M1153" s="4">
        <v>63</v>
      </c>
      <c r="N1153" s="4">
        <v>82</v>
      </c>
      <c r="O1153" s="4">
        <v>0</v>
      </c>
      <c r="P1153" s="5">
        <f>$AI$9+SUMPRODUCT($A1153*$AI$10+$B1153*$AI$11+$C1153*$AI$12+$D1153*$AI$13+$E1153*$AI$14+$F1153*$AI$15+$G1153*$AI$16+$H1153*$AI$17+$I1153*$AI$18+$J1153*$AI$19+$K1153*$AI$20+$L1153*$AI$21+$M1153*$AI$22+$N1153*$AI$24)</f>
        <v>-1.2505801303000013</v>
      </c>
      <c r="Q1153" s="4">
        <f t="shared" si="412"/>
        <v>0.28633863494887568</v>
      </c>
      <c r="R1153" s="4">
        <f t="shared" si="413"/>
        <v>0.57267726989775136</v>
      </c>
      <c r="S1153" s="4">
        <f t="shared" si="414"/>
        <v>0.42732273010224864</v>
      </c>
      <c r="T1153" s="4">
        <f t="shared" si="415"/>
        <v>-0.36924400562550969</v>
      </c>
      <c r="U1153" s="4">
        <f>IF($R1153&gt;$X$15,1,0)</f>
        <v>1</v>
      </c>
      <c r="V1153" s="4"/>
      <c r="W1153" s="4"/>
      <c r="X1153" s="4"/>
      <c r="Y1153" s="4"/>
      <c r="Z1153" s="4"/>
      <c r="AA1153" s="4"/>
      <c r="AB1153" s="4"/>
      <c r="AC1153" s="4"/>
      <c r="AD1153" s="4"/>
      <c r="AE1153" s="4"/>
      <c r="AF1153" s="4"/>
      <c r="AG1153" s="4"/>
      <c r="AH1153" s="4"/>
      <c r="AI1153" s="4"/>
      <c r="AJ1153" s="4"/>
    </row>
    <row r="1154" spans="1:36" ht="15.75" customHeight="1">
      <c r="A1154" s="4">
        <v>0</v>
      </c>
      <c r="B1154" s="4">
        <v>64</v>
      </c>
      <c r="C1154" s="4">
        <v>3</v>
      </c>
      <c r="D1154" s="4">
        <v>0</v>
      </c>
      <c r="E1154" s="4">
        <v>0</v>
      </c>
      <c r="F1154" s="4">
        <v>0</v>
      </c>
      <c r="G1154" s="4">
        <v>0</v>
      </c>
      <c r="H1154" s="4">
        <v>1</v>
      </c>
      <c r="I1154" s="4">
        <v>196</v>
      </c>
      <c r="J1154" s="4">
        <v>150</v>
      </c>
      <c r="K1154" s="4">
        <v>84</v>
      </c>
      <c r="L1154" s="4">
        <v>25.98</v>
      </c>
      <c r="M1154" s="4">
        <v>60</v>
      </c>
      <c r="N1154" s="4">
        <v>93</v>
      </c>
      <c r="O1154" s="4">
        <v>0</v>
      </c>
      <c r="P1154" s="5">
        <f>$AI$9+SUMPRODUCT($A1154*$AI$10+$B1154*$AI$11+$C1154*$AI$12+$D1154*$AI$13+$E1154*$AI$14+$F1154*$AI$15+$G1154*$AI$16+$H1154*$AI$17+$I1154*$AI$18+$J1154*$AI$19+$K1154*$AI$20+$L1154*$AI$21+$M1154*$AI$22+$N1154*$AI$24)</f>
        <v>-1.1080511478000012</v>
      </c>
      <c r="Q1154" s="4">
        <f t="shared" si="412"/>
        <v>0.33020184902483191</v>
      </c>
      <c r="R1154" s="4">
        <f t="shared" si="413"/>
        <v>0.66040369804966381</v>
      </c>
      <c r="S1154" s="4">
        <f t="shared" si="414"/>
        <v>0.33959630195033619</v>
      </c>
      <c r="T1154" s="4">
        <f t="shared" si="415"/>
        <v>-0.46903704767221716</v>
      </c>
      <c r="U1154" s="4">
        <f>IF($R1154&gt;$X$15,1,0)</f>
        <v>1</v>
      </c>
      <c r="V1154" s="4"/>
      <c r="W1154" s="4"/>
      <c r="X1154" s="4"/>
      <c r="Y1154" s="4"/>
      <c r="Z1154" s="4"/>
      <c r="AA1154" s="4"/>
      <c r="AB1154" s="4"/>
      <c r="AC1154" s="4"/>
      <c r="AD1154" s="4"/>
      <c r="AE1154" s="4"/>
      <c r="AF1154" s="4"/>
      <c r="AG1154" s="4"/>
      <c r="AH1154" s="4"/>
      <c r="AI1154" s="4"/>
      <c r="AJ1154" s="4"/>
    </row>
    <row r="1155" spans="1:36" ht="15.75" customHeight="1">
      <c r="A1155" s="4">
        <v>1</v>
      </c>
      <c r="B1155" s="4">
        <v>57</v>
      </c>
      <c r="C1155" s="4">
        <v>1</v>
      </c>
      <c r="D1155" s="4">
        <v>1</v>
      </c>
      <c r="E1155" s="4">
        <v>30</v>
      </c>
      <c r="F1155" s="4">
        <v>0</v>
      </c>
      <c r="G1155" s="4">
        <v>0</v>
      </c>
      <c r="H1155" s="4">
        <v>0</v>
      </c>
      <c r="I1155" s="4">
        <v>225</v>
      </c>
      <c r="J1155" s="4">
        <v>140</v>
      </c>
      <c r="K1155" s="4">
        <v>88</v>
      </c>
      <c r="L1155" s="4">
        <v>24.71</v>
      </c>
      <c r="M1155" s="4">
        <v>80</v>
      </c>
      <c r="N1155" s="4">
        <v>78</v>
      </c>
      <c r="O1155" s="4">
        <v>0</v>
      </c>
      <c r="P1155" s="5">
        <f>$AI$9+SUMPRODUCT($A1155*$AI$10+$B1155*$AI$11+$C1155*$AI$12+$D1155*$AI$13+$E1155*$AI$14+$F1155*$AI$15+$G1155*$AI$16+$H1155*$AI$17+$I1155*$AI$18+$J1155*$AI$19+$K1155*$AI$20+$L1155*$AI$21+$M1155*$AI$22+$N1155*$AI$24)</f>
        <v>-0.81447137810000125</v>
      </c>
      <c r="Q1155" s="4">
        <f t="shared" si="412"/>
        <v>0.44287337806030735</v>
      </c>
      <c r="R1155" s="4">
        <f t="shared" si="413"/>
        <v>0.88574675612061471</v>
      </c>
      <c r="S1155" s="4">
        <f t="shared" si="414"/>
        <v>0.11425324387938529</v>
      </c>
      <c r="T1155" s="4">
        <f t="shared" si="415"/>
        <v>-0.94213146058925012</v>
      </c>
      <c r="U1155" s="4">
        <f>IF($R1155&gt;$X$15,1,0)</f>
        <v>1</v>
      </c>
      <c r="V1155" s="4"/>
      <c r="W1155" s="4"/>
      <c r="X1155" s="4"/>
      <c r="Y1155" s="4"/>
      <c r="Z1155" s="4"/>
      <c r="AA1155" s="4"/>
      <c r="AB1155" s="4"/>
      <c r="AC1155" s="4"/>
      <c r="AD1155" s="4"/>
      <c r="AE1155" s="4"/>
      <c r="AF1155" s="4"/>
      <c r="AG1155" s="4"/>
      <c r="AH1155" s="4"/>
      <c r="AI1155" s="4"/>
      <c r="AJ1155" s="4"/>
    </row>
    <row r="1156" spans="1:36" ht="15.75" customHeight="1">
      <c r="A1156" s="4">
        <v>1</v>
      </c>
      <c r="B1156" s="4">
        <v>55</v>
      </c>
      <c r="C1156" s="4">
        <v>1</v>
      </c>
      <c r="D1156" s="4">
        <v>1</v>
      </c>
      <c r="E1156" s="4">
        <v>25</v>
      </c>
      <c r="F1156" s="4">
        <v>0</v>
      </c>
      <c r="G1156" s="4">
        <v>0</v>
      </c>
      <c r="H1156" s="4">
        <v>0</v>
      </c>
      <c r="I1156" s="4">
        <v>270</v>
      </c>
      <c r="J1156" s="4">
        <v>129</v>
      </c>
      <c r="K1156" s="4">
        <v>82</v>
      </c>
      <c r="L1156" s="4">
        <v>27.63</v>
      </c>
      <c r="M1156" s="4">
        <v>88</v>
      </c>
      <c r="N1156" s="4">
        <v>60</v>
      </c>
      <c r="O1156" s="4">
        <v>0</v>
      </c>
      <c r="P1156" s="5">
        <f>$AI$9+SUMPRODUCT($A1156*$AI$10+$B1156*$AI$11+$C1156*$AI$12+$D1156*$AI$13+$E1156*$AI$14+$F1156*$AI$15+$G1156*$AI$16+$H1156*$AI$17+$I1156*$AI$18+$J1156*$AI$19+$K1156*$AI$20+$L1156*$AI$21+$M1156*$AI$22+$N1156*$AI$24)</f>
        <v>-1.2088415492999998</v>
      </c>
      <c r="Q1156" s="4">
        <f t="shared" si="412"/>
        <v>0.2985429264458398</v>
      </c>
      <c r="R1156" s="4">
        <f t="shared" si="413"/>
        <v>0.59708585289167959</v>
      </c>
      <c r="S1156" s="4">
        <f t="shared" si="414"/>
        <v>0.40291414710832041</v>
      </c>
      <c r="T1156" s="4">
        <f t="shared" si="415"/>
        <v>-0.39478748341029923</v>
      </c>
      <c r="U1156" s="4">
        <f>IF($R1156&gt;$X$15,1,0)</f>
        <v>1</v>
      </c>
      <c r="V1156" s="4"/>
      <c r="W1156" s="4"/>
      <c r="X1156" s="4"/>
      <c r="Y1156" s="4"/>
      <c r="Z1156" s="4"/>
      <c r="AA1156" s="4"/>
      <c r="AB1156" s="4"/>
      <c r="AC1156" s="4"/>
      <c r="AD1156" s="4"/>
      <c r="AE1156" s="4"/>
      <c r="AF1156" s="4"/>
      <c r="AG1156" s="4"/>
      <c r="AH1156" s="4"/>
      <c r="AI1156" s="4"/>
      <c r="AJ1156" s="4"/>
    </row>
    <row r="1157" spans="1:36" ht="15.75" customHeight="1">
      <c r="A1157" s="4">
        <v>0</v>
      </c>
      <c r="B1157" s="4">
        <v>55</v>
      </c>
      <c r="C1157" s="4">
        <v>3</v>
      </c>
      <c r="D1157" s="4">
        <v>0</v>
      </c>
      <c r="E1157" s="4">
        <v>0</v>
      </c>
      <c r="F1157" s="4">
        <v>0</v>
      </c>
      <c r="G1157" s="4">
        <v>0</v>
      </c>
      <c r="H1157" s="4">
        <v>0</v>
      </c>
      <c r="I1157" s="4">
        <v>265</v>
      </c>
      <c r="J1157" s="4">
        <v>130</v>
      </c>
      <c r="K1157" s="4">
        <v>84</v>
      </c>
      <c r="L1157" s="4">
        <v>29.66</v>
      </c>
      <c r="M1157" s="4">
        <v>76</v>
      </c>
      <c r="N1157" s="4">
        <v>69</v>
      </c>
      <c r="O1157" s="4">
        <v>0</v>
      </c>
      <c r="P1157" s="5">
        <f>$AI$9+SUMPRODUCT($A1157*$AI$10+$B1157*$AI$11+$C1157*$AI$12+$D1157*$AI$13+$E1157*$AI$14+$F1157*$AI$15+$G1157*$AI$16+$H1157*$AI$17+$I1157*$AI$18+$J1157*$AI$19+$K1157*$AI$20+$L1157*$AI$21+$M1157*$AI$22+$N1157*$AI$24)</f>
        <v>-2.2644280026000017</v>
      </c>
      <c r="Q1157" s="4">
        <f t="shared" si="412"/>
        <v>0.10388944203944364</v>
      </c>
      <c r="R1157" s="4">
        <f t="shared" si="413"/>
        <v>0.20777888407888728</v>
      </c>
      <c r="S1157" s="4">
        <f t="shared" si="414"/>
        <v>0.79222111592111277</v>
      </c>
      <c r="T1157" s="4">
        <f t="shared" si="415"/>
        <v>-0.1011535860597207</v>
      </c>
      <c r="U1157" s="4">
        <f>IF($R1157&gt;$X$15,1,0)</f>
        <v>0</v>
      </c>
      <c r="V1157" s="4"/>
      <c r="W1157" s="4"/>
      <c r="X1157" s="4"/>
      <c r="Y1157" s="4"/>
      <c r="Z1157" s="4"/>
      <c r="AA1157" s="4"/>
      <c r="AB1157" s="4"/>
      <c r="AC1157" s="4"/>
      <c r="AD1157" s="4"/>
      <c r="AE1157" s="4"/>
      <c r="AF1157" s="4"/>
      <c r="AG1157" s="4"/>
      <c r="AH1157" s="4"/>
      <c r="AI1157" s="4"/>
      <c r="AJ1157" s="4"/>
    </row>
    <row r="1158" spans="1:36" ht="15.75" customHeight="1">
      <c r="A1158" s="4">
        <v>1</v>
      </c>
      <c r="B1158" s="4">
        <v>41</v>
      </c>
      <c r="C1158" s="4">
        <v>2</v>
      </c>
      <c r="D1158" s="4">
        <v>1</v>
      </c>
      <c r="E1158" s="4">
        <v>30</v>
      </c>
      <c r="F1158" s="4">
        <v>0</v>
      </c>
      <c r="G1158" s="4">
        <v>0</v>
      </c>
      <c r="H1158" s="4">
        <v>0</v>
      </c>
      <c r="I1158" s="4">
        <v>193</v>
      </c>
      <c r="J1158" s="4">
        <v>100</v>
      </c>
      <c r="K1158" s="4">
        <v>60</v>
      </c>
      <c r="L1158" s="4">
        <v>29.69</v>
      </c>
      <c r="M1158" s="4">
        <v>60</v>
      </c>
      <c r="N1158" s="4">
        <v>69</v>
      </c>
      <c r="O1158" s="4">
        <v>0</v>
      </c>
      <c r="P1158" s="5">
        <f>$AI$9+SUMPRODUCT($A1158*$AI$10+$B1158*$AI$11+$C1158*$AI$12+$D1158*$AI$13+$E1158*$AI$14+$F1158*$AI$15+$G1158*$AI$16+$H1158*$AI$17+$I1158*$AI$18+$J1158*$AI$19+$K1158*$AI$20+$L1158*$AI$21+$M1158*$AI$22+$N1158*$AI$24)</f>
        <v>-2.4192968359000009</v>
      </c>
      <c r="Q1158" s="4">
        <f t="shared" si="412"/>
        <v>8.8984165936842358E-2</v>
      </c>
      <c r="R1158" s="4">
        <f t="shared" si="413"/>
        <v>0.17796833187368472</v>
      </c>
      <c r="S1158" s="4">
        <f t="shared" si="414"/>
        <v>0.82203166812631534</v>
      </c>
      <c r="T1158" s="4">
        <f t="shared" si="415"/>
        <v>-8.5111451282832623E-2</v>
      </c>
      <c r="U1158" s="4">
        <f>IF($R1158&gt;$X$15,1,0)</f>
        <v>0</v>
      </c>
      <c r="V1158" s="4"/>
      <c r="W1158" s="4"/>
      <c r="X1158" s="4"/>
      <c r="Y1158" s="4"/>
      <c r="Z1158" s="4"/>
      <c r="AA1158" s="4"/>
      <c r="AB1158" s="4"/>
      <c r="AC1158" s="4"/>
      <c r="AD1158" s="4"/>
      <c r="AE1158" s="4"/>
      <c r="AF1158" s="4"/>
      <c r="AG1158" s="4"/>
      <c r="AH1158" s="4"/>
      <c r="AI1158" s="4"/>
      <c r="AJ1158" s="4"/>
    </row>
    <row r="1159" spans="1:36" ht="15.75" customHeight="1">
      <c r="A1159" s="4">
        <v>0</v>
      </c>
      <c r="B1159" s="4">
        <v>46</v>
      </c>
      <c r="C1159" s="4">
        <v>1</v>
      </c>
      <c r="D1159" s="4">
        <v>1</v>
      </c>
      <c r="E1159" s="4">
        <v>10</v>
      </c>
      <c r="F1159" s="4">
        <v>0</v>
      </c>
      <c r="G1159" s="4">
        <v>0</v>
      </c>
      <c r="H1159" s="4">
        <v>0</v>
      </c>
      <c r="I1159" s="4">
        <v>392</v>
      </c>
      <c r="J1159" s="4">
        <v>113</v>
      </c>
      <c r="K1159" s="4">
        <v>68</v>
      </c>
      <c r="L1159" s="4">
        <v>23.35</v>
      </c>
      <c r="M1159" s="4">
        <v>70</v>
      </c>
      <c r="N1159" s="4">
        <v>63</v>
      </c>
      <c r="O1159" s="4">
        <v>0</v>
      </c>
      <c r="P1159" s="5">
        <f>$AI$9+SUMPRODUCT($A1159*$AI$10+$B1159*$AI$11+$C1159*$AI$12+$D1159*$AI$13+$E1159*$AI$14+$F1159*$AI$15+$G1159*$AI$16+$H1159*$AI$17+$I1159*$AI$18+$J1159*$AI$19+$K1159*$AI$20+$L1159*$AI$21+$M1159*$AI$22+$N1159*$AI$24)</f>
        <v>-2.4572146885000006</v>
      </c>
      <c r="Q1159" s="4">
        <f t="shared" si="412"/>
        <v>8.5673245627123876E-2</v>
      </c>
      <c r="R1159" s="4">
        <f t="shared" si="413"/>
        <v>0.17134649125424775</v>
      </c>
      <c r="S1159" s="4">
        <f t="shared" si="414"/>
        <v>0.82865350874575228</v>
      </c>
      <c r="T1159" s="4">
        <f t="shared" si="415"/>
        <v>-8.1627026380828333E-2</v>
      </c>
      <c r="U1159" s="4">
        <f>IF($R1159&gt;$X$15,1,0)</f>
        <v>0</v>
      </c>
      <c r="V1159" s="4"/>
      <c r="W1159" s="4"/>
      <c r="X1159" s="4"/>
      <c r="Y1159" s="4"/>
      <c r="Z1159" s="4"/>
      <c r="AA1159" s="4"/>
      <c r="AB1159" s="4"/>
      <c r="AC1159" s="4"/>
      <c r="AD1159" s="4"/>
      <c r="AE1159" s="4"/>
      <c r="AF1159" s="4"/>
      <c r="AG1159" s="4"/>
      <c r="AH1159" s="4"/>
      <c r="AI1159" s="4"/>
      <c r="AJ1159" s="4"/>
    </row>
    <row r="1160" spans="1:36" ht="15.75" customHeight="1">
      <c r="A1160" s="4">
        <v>0</v>
      </c>
      <c r="B1160" s="4">
        <v>38</v>
      </c>
      <c r="C1160" s="4">
        <v>2</v>
      </c>
      <c r="D1160" s="4">
        <v>0</v>
      </c>
      <c r="E1160" s="4">
        <v>0</v>
      </c>
      <c r="F1160" s="4">
        <v>0</v>
      </c>
      <c r="G1160" s="4">
        <v>0</v>
      </c>
      <c r="H1160" s="4">
        <v>0</v>
      </c>
      <c r="I1160" s="4">
        <v>239</v>
      </c>
      <c r="J1160" s="4">
        <v>128</v>
      </c>
      <c r="K1160" s="4">
        <v>84.5</v>
      </c>
      <c r="L1160" s="4">
        <v>33.49</v>
      </c>
      <c r="M1160" s="4">
        <v>75</v>
      </c>
      <c r="N1160" s="4">
        <v>80</v>
      </c>
      <c r="O1160" s="4">
        <v>0</v>
      </c>
      <c r="P1160" s="5">
        <f>$AI$9+SUMPRODUCT($A1160*$AI$10+$B1160*$AI$11+$C1160*$AI$12+$D1160*$AI$13+$E1160*$AI$14+$F1160*$AI$15+$G1160*$AI$16+$H1160*$AI$17+$I1160*$AI$18+$J1160*$AI$19+$K1160*$AI$20+$L1160*$AI$21+$M1160*$AI$22+$N1160*$AI$24)</f>
        <v>-3.279954923900001</v>
      </c>
      <c r="Q1160" s="4">
        <f t="shared" si="412"/>
        <v>3.762995298047099E-2</v>
      </c>
      <c r="R1160" s="4">
        <f t="shared" si="413"/>
        <v>7.5259905960941981E-2</v>
      </c>
      <c r="S1160" s="4">
        <f t="shared" si="414"/>
        <v>0.92474009403905799</v>
      </c>
      <c r="T1160" s="4">
        <f t="shared" si="415"/>
        <v>-3.3980312218264322E-2</v>
      </c>
      <c r="U1160" s="4">
        <f>IF($R1160&gt;$X$15,1,0)</f>
        <v>0</v>
      </c>
      <c r="V1160" s="4"/>
      <c r="W1160" s="4"/>
      <c r="X1160" s="4"/>
      <c r="Y1160" s="4"/>
      <c r="Z1160" s="4"/>
      <c r="AA1160" s="4"/>
      <c r="AB1160" s="4"/>
      <c r="AC1160" s="4"/>
      <c r="AD1160" s="4"/>
      <c r="AE1160" s="4"/>
      <c r="AF1160" s="4"/>
      <c r="AG1160" s="4"/>
      <c r="AH1160" s="4"/>
      <c r="AI1160" s="4"/>
      <c r="AJ1160" s="4"/>
    </row>
    <row r="1161" spans="1:36" ht="15.75" customHeight="1">
      <c r="A1161" s="4">
        <v>0</v>
      </c>
      <c r="B1161" s="4">
        <v>56</v>
      </c>
      <c r="C1161" s="4">
        <v>2</v>
      </c>
      <c r="D1161" s="4">
        <v>0</v>
      </c>
      <c r="E1161" s="4">
        <v>0</v>
      </c>
      <c r="F1161" s="4">
        <v>0</v>
      </c>
      <c r="G1161" s="4">
        <v>0</v>
      </c>
      <c r="H1161" s="4">
        <v>0</v>
      </c>
      <c r="I1161" s="4">
        <v>261</v>
      </c>
      <c r="J1161" s="4">
        <v>145</v>
      </c>
      <c r="K1161" s="4">
        <v>77</v>
      </c>
      <c r="L1161" s="4">
        <v>26.67</v>
      </c>
      <c r="M1161" s="4">
        <v>73</v>
      </c>
      <c r="N1161" s="4">
        <v>95</v>
      </c>
      <c r="O1161" s="4">
        <v>0</v>
      </c>
      <c r="P1161" s="5">
        <f>$AI$9+SUMPRODUCT($A1161*$AI$10+$B1161*$AI$11+$C1161*$AI$12+$D1161*$AI$13+$E1161*$AI$14+$F1161*$AI$15+$G1161*$AI$16+$H1161*$AI$17+$I1161*$AI$18+$J1161*$AI$19+$K1161*$AI$20+$L1161*$AI$21+$M1161*$AI$22+$N1161*$AI$24)</f>
        <v>-1.7229076637000009</v>
      </c>
      <c r="Q1161" s="4">
        <f t="shared" si="412"/>
        <v>0.17854623999829236</v>
      </c>
      <c r="R1161" s="4">
        <f t="shared" si="413"/>
        <v>0.35709247999658472</v>
      </c>
      <c r="S1161" s="4">
        <f t="shared" si="414"/>
        <v>0.64290752000341533</v>
      </c>
      <c r="T1161" s="4">
        <f t="shared" si="415"/>
        <v>-0.19185149432423493</v>
      </c>
      <c r="U1161" s="4">
        <f>IF($R1161&gt;$X$15,1,0)</f>
        <v>0</v>
      </c>
      <c r="V1161" s="4"/>
      <c r="W1161" s="4"/>
      <c r="X1161" s="4"/>
      <c r="Y1161" s="4"/>
      <c r="Z1161" s="4"/>
      <c r="AA1161" s="4"/>
      <c r="AB1161" s="4"/>
      <c r="AC1161" s="4"/>
      <c r="AD1161" s="4"/>
      <c r="AE1161" s="4"/>
      <c r="AF1161" s="4"/>
      <c r="AG1161" s="4"/>
      <c r="AH1161" s="4"/>
      <c r="AI1161" s="4"/>
      <c r="AJ1161" s="4"/>
    </row>
    <row r="1162" spans="1:36" ht="15.75" customHeight="1">
      <c r="A1162" s="4">
        <v>0</v>
      </c>
      <c r="B1162" s="4">
        <v>67</v>
      </c>
      <c r="C1162" s="4">
        <v>3</v>
      </c>
      <c r="D1162" s="4">
        <v>1</v>
      </c>
      <c r="E1162" s="4">
        <v>1</v>
      </c>
      <c r="F1162" s="4">
        <v>0</v>
      </c>
      <c r="G1162" s="4">
        <v>0</v>
      </c>
      <c r="H1162" s="4">
        <v>1</v>
      </c>
      <c r="I1162" s="4">
        <v>242</v>
      </c>
      <c r="J1162" s="4">
        <v>172</v>
      </c>
      <c r="K1162" s="4">
        <v>84</v>
      </c>
      <c r="L1162" s="4">
        <v>19.809999999999999</v>
      </c>
      <c r="M1162" s="4">
        <v>70</v>
      </c>
      <c r="N1162" s="4">
        <v>111</v>
      </c>
      <c r="O1162" s="4">
        <v>0</v>
      </c>
      <c r="P1162" s="5">
        <f>$AI$9+SUMPRODUCT($A1162*$AI$10+$B1162*$AI$11+$C1162*$AI$12+$D1162*$AI$13+$E1162*$AI$14+$F1162*$AI$15+$G1162*$AI$16+$H1162*$AI$17+$I1162*$AI$18+$J1162*$AI$19+$K1162*$AI$20+$L1162*$AI$21+$M1162*$AI$22+$N1162*$AI$24)</f>
        <v>-0.32544035910000169</v>
      </c>
      <c r="Q1162" s="4">
        <f t="shared" si="412"/>
        <v>0.72220925219147047</v>
      </c>
      <c r="R1162" s="4">
        <f t="shared" si="413"/>
        <v>1.4444185043829409</v>
      </c>
      <c r="S1162" s="4">
        <f t="shared" si="414"/>
        <v>-0.44441850438294095</v>
      </c>
      <c r="T1162" s="4" t="e">
        <f t="shared" si="415"/>
        <v>#NUM!</v>
      </c>
      <c r="U1162" s="4">
        <f>IF($R1162&gt;$X$15,1,0)</f>
        <v>1</v>
      </c>
      <c r="V1162" s="4"/>
      <c r="W1162" s="4"/>
      <c r="X1162" s="4"/>
      <c r="Y1162" s="4"/>
      <c r="Z1162" s="4"/>
      <c r="AA1162" s="4"/>
      <c r="AB1162" s="4"/>
      <c r="AC1162" s="4"/>
      <c r="AD1162" s="4"/>
      <c r="AE1162" s="4"/>
      <c r="AF1162" s="4"/>
      <c r="AG1162" s="4"/>
      <c r="AH1162" s="4"/>
      <c r="AI1162" s="4"/>
      <c r="AJ1162" s="4"/>
    </row>
    <row r="1163" spans="1:36" ht="15.75" customHeight="1">
      <c r="A1163" s="4">
        <v>0</v>
      </c>
      <c r="B1163" s="4">
        <v>45</v>
      </c>
      <c r="C1163" s="4">
        <v>2</v>
      </c>
      <c r="D1163" s="4">
        <v>0</v>
      </c>
      <c r="E1163" s="4">
        <v>0</v>
      </c>
      <c r="F1163" s="4">
        <v>0</v>
      </c>
      <c r="G1163" s="4">
        <v>0</v>
      </c>
      <c r="H1163" s="4">
        <v>1</v>
      </c>
      <c r="I1163" s="4">
        <v>222</v>
      </c>
      <c r="J1163" s="4">
        <v>167</v>
      </c>
      <c r="K1163" s="4">
        <v>107</v>
      </c>
      <c r="L1163" s="4">
        <v>25.56</v>
      </c>
      <c r="M1163" s="4">
        <v>82</v>
      </c>
      <c r="N1163" s="4">
        <v>88</v>
      </c>
      <c r="O1163" s="4">
        <v>0</v>
      </c>
      <c r="P1163" s="5">
        <f>$AI$9+SUMPRODUCT($A1163*$AI$10+$B1163*$AI$11+$C1163*$AI$12+$D1163*$AI$13+$E1163*$AI$14+$F1163*$AI$15+$G1163*$AI$16+$H1163*$AI$17+$I1163*$AI$18+$J1163*$AI$19+$K1163*$AI$20+$L1163*$AI$21+$M1163*$AI$22+$N1163*$AI$24)</f>
        <v>-2.1504771516000005</v>
      </c>
      <c r="Q1163" s="4">
        <f t="shared" si="412"/>
        <v>0.11642859042931848</v>
      </c>
      <c r="R1163" s="4">
        <f t="shared" si="413"/>
        <v>0.23285718085863696</v>
      </c>
      <c r="S1163" s="4">
        <f t="shared" si="414"/>
        <v>0.76714281914136306</v>
      </c>
      <c r="T1163" s="4">
        <f t="shared" si="415"/>
        <v>-0.11512377582808617</v>
      </c>
      <c r="U1163" s="4">
        <f>IF($R1163&gt;$X$15,1,0)</f>
        <v>0</v>
      </c>
      <c r="V1163" s="4"/>
      <c r="W1163" s="4"/>
      <c r="X1163" s="4"/>
      <c r="Y1163" s="4"/>
      <c r="Z1163" s="4"/>
      <c r="AA1163" s="4"/>
      <c r="AB1163" s="4"/>
      <c r="AC1163" s="4"/>
      <c r="AD1163" s="4"/>
      <c r="AE1163" s="4"/>
      <c r="AF1163" s="4"/>
      <c r="AG1163" s="4"/>
      <c r="AH1163" s="4"/>
      <c r="AI1163" s="4"/>
      <c r="AJ1163" s="4"/>
    </row>
    <row r="1164" spans="1:36" ht="15.75" hidden="1" customHeight="1">
      <c r="A1164" s="4">
        <v>0</v>
      </c>
      <c r="B1164" s="4">
        <v>64</v>
      </c>
      <c r="C1164" s="4">
        <v>2</v>
      </c>
      <c r="D1164" s="4">
        <v>1</v>
      </c>
      <c r="E1164" s="4">
        <v>3</v>
      </c>
      <c r="F1164" s="4">
        <v>0</v>
      </c>
      <c r="G1164" s="4">
        <v>0</v>
      </c>
      <c r="H1164" s="4">
        <v>0</v>
      </c>
      <c r="I1164" s="4">
        <v>221</v>
      </c>
      <c r="J1164" s="4">
        <v>148</v>
      </c>
      <c r="K1164" s="4">
        <v>85</v>
      </c>
      <c r="L1164" s="3" t="s">
        <v>56</v>
      </c>
      <c r="M1164" s="4">
        <v>90</v>
      </c>
      <c r="N1164" s="4">
        <v>80</v>
      </c>
      <c r="O1164" s="4">
        <v>1</v>
      </c>
      <c r="P1164" s="4"/>
      <c r="Q1164" s="4"/>
      <c r="R1164" s="4"/>
      <c r="S1164" s="4"/>
      <c r="T1164" s="4"/>
      <c r="U1164" s="4"/>
      <c r="V1164" s="4"/>
      <c r="W1164" s="4"/>
      <c r="X1164" s="4"/>
      <c r="Y1164" s="4"/>
      <c r="Z1164" s="4"/>
      <c r="AA1164" s="4"/>
      <c r="AB1164" s="4"/>
      <c r="AC1164" s="4"/>
      <c r="AD1164" s="4"/>
      <c r="AE1164" s="4"/>
      <c r="AF1164" s="4"/>
      <c r="AG1164" s="4"/>
      <c r="AH1164" s="4"/>
      <c r="AI1164" s="4"/>
      <c r="AJ1164" s="4"/>
    </row>
    <row r="1165" spans="1:36" ht="15.75" customHeight="1">
      <c r="A1165" s="4">
        <v>0</v>
      </c>
      <c r="B1165" s="4">
        <v>50</v>
      </c>
      <c r="C1165" s="4">
        <v>1</v>
      </c>
      <c r="D1165" s="4">
        <v>1</v>
      </c>
      <c r="E1165" s="4">
        <v>20</v>
      </c>
      <c r="F1165" s="4">
        <v>0</v>
      </c>
      <c r="G1165" s="4">
        <v>0</v>
      </c>
      <c r="H1165" s="4">
        <v>0</v>
      </c>
      <c r="I1165" s="4">
        <v>242</v>
      </c>
      <c r="J1165" s="4">
        <v>116</v>
      </c>
      <c r="K1165" s="4">
        <v>69</v>
      </c>
      <c r="L1165" s="4">
        <v>21.65</v>
      </c>
      <c r="M1165" s="4">
        <v>75</v>
      </c>
      <c r="N1165" s="4">
        <v>73</v>
      </c>
      <c r="O1165" s="4">
        <v>0</v>
      </c>
      <c r="P1165" s="5">
        <f>$AI$9+SUMPRODUCT($A1165*$AI$10+$B1165*$AI$11+$C1165*$AI$12+$D1165*$AI$13+$E1165*$AI$14+$F1165*$AI$15+$G1165*$AI$16+$H1165*$AI$17+$I1165*$AI$18+$J1165*$AI$19+$K1165*$AI$20+$L1165*$AI$21+$M1165*$AI$22+$N1165*$AI$24)</f>
        <v>-2.2855196015000008</v>
      </c>
      <c r="Q1165" s="4">
        <f t="shared" ref="Q1165:Q1169" si="416">EXP($P1165)</f>
        <v>0.10172119388734455</v>
      </c>
      <c r="R1165" s="4">
        <f t="shared" ref="R1165:R1169" si="417">Q1165/1+Q1165</f>
        <v>0.20344238777468909</v>
      </c>
      <c r="S1165" s="4">
        <f t="shared" ref="S1165:S1169" si="418">IF(O1165=1,R1165,1-R1165)</f>
        <v>0.79655761222531085</v>
      </c>
      <c r="T1165" s="4">
        <f t="shared" ref="T1165:T1169" si="419">LOG($S1165)</f>
        <v>-9.8782807726387631E-2</v>
      </c>
      <c r="U1165" s="4">
        <f>IF($R1165&gt;$X$15,1,0)</f>
        <v>0</v>
      </c>
      <c r="V1165" s="4"/>
      <c r="W1165" s="4"/>
      <c r="X1165" s="4"/>
      <c r="Y1165" s="4"/>
      <c r="Z1165" s="4"/>
      <c r="AA1165" s="4"/>
      <c r="AB1165" s="4"/>
      <c r="AC1165" s="4"/>
      <c r="AD1165" s="4"/>
      <c r="AE1165" s="4"/>
      <c r="AF1165" s="4"/>
      <c r="AG1165" s="4"/>
      <c r="AH1165" s="4"/>
      <c r="AI1165" s="4"/>
      <c r="AJ1165" s="4"/>
    </row>
    <row r="1166" spans="1:36" ht="15.75" customHeight="1">
      <c r="A1166" s="4">
        <v>0</v>
      </c>
      <c r="B1166" s="4">
        <v>41</v>
      </c>
      <c r="C1166" s="4">
        <v>4</v>
      </c>
      <c r="D1166" s="4">
        <v>0</v>
      </c>
      <c r="E1166" s="4">
        <v>0</v>
      </c>
      <c r="F1166" s="4">
        <v>0</v>
      </c>
      <c r="G1166" s="4">
        <v>0</v>
      </c>
      <c r="H1166" s="4">
        <v>0</v>
      </c>
      <c r="I1166" s="4">
        <v>257</v>
      </c>
      <c r="J1166" s="4">
        <v>122</v>
      </c>
      <c r="K1166" s="4">
        <v>73</v>
      </c>
      <c r="L1166" s="4">
        <v>24.17</v>
      </c>
      <c r="M1166" s="4">
        <v>96</v>
      </c>
      <c r="N1166" s="4">
        <v>104</v>
      </c>
      <c r="O1166" s="4">
        <v>0</v>
      </c>
      <c r="P1166" s="5">
        <f>$AI$9+SUMPRODUCT($A1166*$AI$10+$B1166*$AI$11+$C1166*$AI$12+$D1166*$AI$13+$E1166*$AI$14+$F1166*$AI$15+$G1166*$AI$16+$H1166*$AI$17+$I1166*$AI$18+$J1166*$AI$19+$K1166*$AI$20+$L1166*$AI$21+$M1166*$AI$22+$N1166*$AI$24)</f>
        <v>-3.1428225987000005</v>
      </c>
      <c r="Q1166" s="4">
        <f t="shared" si="416"/>
        <v>4.3160800189165155E-2</v>
      </c>
      <c r="R1166" s="4">
        <f t="shared" si="417"/>
        <v>8.632160037833031E-2</v>
      </c>
      <c r="S1166" s="4">
        <f t="shared" si="418"/>
        <v>0.91367839962166975</v>
      </c>
      <c r="T1166" s="4">
        <f t="shared" si="419"/>
        <v>-3.9206642173709901E-2</v>
      </c>
      <c r="U1166" s="4">
        <f>IF($R1166&gt;$X$15,1,0)</f>
        <v>0</v>
      </c>
      <c r="V1166" s="4"/>
      <c r="W1166" s="4"/>
      <c r="X1166" s="4"/>
      <c r="Y1166" s="4"/>
      <c r="Z1166" s="4"/>
      <c r="AA1166" s="4"/>
      <c r="AB1166" s="4"/>
      <c r="AC1166" s="4"/>
      <c r="AD1166" s="4"/>
      <c r="AE1166" s="4"/>
      <c r="AF1166" s="4"/>
      <c r="AG1166" s="4"/>
      <c r="AH1166" s="4"/>
      <c r="AI1166" s="4"/>
      <c r="AJ1166" s="4"/>
    </row>
    <row r="1167" spans="1:36" ht="15.75" customHeight="1">
      <c r="A1167" s="4">
        <v>0</v>
      </c>
      <c r="B1167" s="4">
        <v>46</v>
      </c>
      <c r="C1167" s="4">
        <v>3</v>
      </c>
      <c r="D1167" s="4">
        <v>1</v>
      </c>
      <c r="E1167" s="4">
        <v>5</v>
      </c>
      <c r="F1167" s="4">
        <v>0</v>
      </c>
      <c r="G1167" s="4">
        <v>0</v>
      </c>
      <c r="H1167" s="4">
        <v>0</v>
      </c>
      <c r="I1167" s="4">
        <v>291</v>
      </c>
      <c r="J1167" s="4">
        <v>107.5</v>
      </c>
      <c r="K1167" s="4">
        <v>65</v>
      </c>
      <c r="L1167" s="4">
        <v>24.1</v>
      </c>
      <c r="M1167" s="4">
        <v>82</v>
      </c>
      <c r="N1167" s="4">
        <v>78</v>
      </c>
      <c r="O1167" s="4">
        <v>0</v>
      </c>
      <c r="P1167" s="5">
        <f>$AI$9+SUMPRODUCT($A1167*$AI$10+$B1167*$AI$11+$C1167*$AI$12+$D1167*$AI$13+$E1167*$AI$14+$F1167*$AI$15+$G1167*$AI$16+$H1167*$AI$17+$I1167*$AI$18+$J1167*$AI$19+$K1167*$AI$20+$L1167*$AI$21+$M1167*$AI$22+$N1167*$AI$24)</f>
        <v>-2.8735212810000013</v>
      </c>
      <c r="Q1167" s="4">
        <f t="shared" si="416"/>
        <v>5.6499624831625933E-2</v>
      </c>
      <c r="R1167" s="4">
        <f t="shared" si="417"/>
        <v>0.11299924966325187</v>
      </c>
      <c r="S1167" s="4">
        <f t="shared" si="418"/>
        <v>0.88700075033674808</v>
      </c>
      <c r="T1167" s="4">
        <f t="shared" si="419"/>
        <v>-5.2076012787246065E-2</v>
      </c>
      <c r="U1167" s="4">
        <f>IF($R1167&gt;$X$15,1,0)</f>
        <v>0</v>
      </c>
      <c r="V1167" s="4"/>
      <c r="W1167" s="4"/>
      <c r="X1167" s="4"/>
      <c r="Y1167" s="4"/>
      <c r="Z1167" s="4"/>
      <c r="AA1167" s="4"/>
      <c r="AB1167" s="4"/>
      <c r="AC1167" s="4"/>
      <c r="AD1167" s="4"/>
      <c r="AE1167" s="4"/>
      <c r="AF1167" s="4"/>
      <c r="AG1167" s="4"/>
      <c r="AH1167" s="4"/>
      <c r="AI1167" s="4"/>
      <c r="AJ1167" s="4"/>
    </row>
    <row r="1168" spans="1:36" ht="15.75" customHeight="1">
      <c r="A1168" s="4">
        <v>0</v>
      </c>
      <c r="B1168" s="4">
        <v>60</v>
      </c>
      <c r="C1168" s="4">
        <v>3</v>
      </c>
      <c r="D1168" s="4">
        <v>0</v>
      </c>
      <c r="E1168" s="4">
        <v>0</v>
      </c>
      <c r="F1168" s="4">
        <v>0</v>
      </c>
      <c r="G1168" s="4">
        <v>0</v>
      </c>
      <c r="H1168" s="4">
        <v>0</v>
      </c>
      <c r="I1168" s="4">
        <v>229</v>
      </c>
      <c r="J1168" s="4">
        <v>144</v>
      </c>
      <c r="K1168" s="4">
        <v>91</v>
      </c>
      <c r="L1168" s="4">
        <v>24.96</v>
      </c>
      <c r="M1168" s="4">
        <v>70</v>
      </c>
      <c r="N1168" s="4">
        <v>82</v>
      </c>
      <c r="O1168" s="4">
        <v>0</v>
      </c>
      <c r="P1168" s="5">
        <f>$AI$9+SUMPRODUCT($A1168*$AI$10+$B1168*$AI$11+$C1168*$AI$12+$D1168*$AI$13+$E1168*$AI$14+$F1168*$AI$15+$G1168*$AI$16+$H1168*$AI$17+$I1168*$AI$18+$J1168*$AI$19+$K1168*$AI$20+$L1168*$AI$21+$M1168*$AI$22+$N1168*$AI$24)</f>
        <v>-1.7612339356000017</v>
      </c>
      <c r="Q1168" s="4">
        <f t="shared" si="416"/>
        <v>0.17183270246442817</v>
      </c>
      <c r="R1168" s="4">
        <f t="shared" si="417"/>
        <v>0.34366540492885633</v>
      </c>
      <c r="S1168" s="4">
        <f t="shared" si="418"/>
        <v>0.65633459507114367</v>
      </c>
      <c r="T1168" s="4">
        <f t="shared" si="419"/>
        <v>-0.18287470369290745</v>
      </c>
      <c r="U1168" s="4">
        <f>IF($R1168&gt;$X$15,1,0)</f>
        <v>0</v>
      </c>
      <c r="V1168" s="4"/>
      <c r="W1168" s="4"/>
      <c r="X1168" s="4"/>
      <c r="Y1168" s="4"/>
      <c r="Z1168" s="4"/>
      <c r="AA1168" s="4"/>
      <c r="AB1168" s="4"/>
      <c r="AC1168" s="4"/>
      <c r="AD1168" s="4"/>
      <c r="AE1168" s="4"/>
      <c r="AF1168" s="4"/>
      <c r="AG1168" s="4"/>
      <c r="AH1168" s="4"/>
      <c r="AI1168" s="4"/>
      <c r="AJ1168" s="4"/>
    </row>
    <row r="1169" spans="1:36" ht="15.75" customHeight="1">
      <c r="A1169" s="4">
        <v>0</v>
      </c>
      <c r="B1169" s="4">
        <v>41</v>
      </c>
      <c r="C1169" s="4">
        <v>2</v>
      </c>
      <c r="D1169" s="4">
        <v>1</v>
      </c>
      <c r="E1169" s="4">
        <v>3</v>
      </c>
      <c r="F1169" s="4">
        <v>0</v>
      </c>
      <c r="G1169" s="4">
        <v>0</v>
      </c>
      <c r="H1169" s="4">
        <v>0</v>
      </c>
      <c r="I1169" s="4">
        <v>223</v>
      </c>
      <c r="J1169" s="4">
        <v>119</v>
      </c>
      <c r="K1169" s="4">
        <v>73</v>
      </c>
      <c r="L1169" s="4">
        <v>24.22</v>
      </c>
      <c r="M1169" s="4">
        <v>72</v>
      </c>
      <c r="N1169" s="4">
        <v>77</v>
      </c>
      <c r="O1169" s="4">
        <v>0</v>
      </c>
      <c r="P1169" s="5">
        <f>$AI$9+SUMPRODUCT($A1169*$AI$10+$B1169*$AI$11+$C1169*$AI$12+$D1169*$AI$13+$E1169*$AI$14+$F1169*$AI$15+$G1169*$AI$16+$H1169*$AI$17+$I1169*$AI$18+$J1169*$AI$19+$K1169*$AI$20+$L1169*$AI$21+$M1169*$AI$22+$N1169*$AI$24)</f>
        <v>-3.1674272842000004</v>
      </c>
      <c r="Q1169" s="4">
        <f t="shared" si="416"/>
        <v>4.2111800350820093E-2</v>
      </c>
      <c r="R1169" s="4">
        <f t="shared" si="417"/>
        <v>8.4223600701640186E-2</v>
      </c>
      <c r="S1169" s="4">
        <f t="shared" si="418"/>
        <v>0.91577639929835986</v>
      </c>
      <c r="T1169" s="4">
        <f t="shared" si="419"/>
        <v>-3.8210552975348568E-2</v>
      </c>
      <c r="U1169" s="4">
        <f>IF($R1169&gt;$X$15,1,0)</f>
        <v>0</v>
      </c>
      <c r="V1169" s="4"/>
      <c r="W1169" s="4"/>
      <c r="X1169" s="4"/>
      <c r="Y1169" s="4"/>
      <c r="Z1169" s="4"/>
      <c r="AA1169" s="4"/>
      <c r="AB1169" s="4"/>
      <c r="AC1169" s="4"/>
      <c r="AD1169" s="4"/>
      <c r="AE1169" s="4"/>
      <c r="AF1169" s="4"/>
      <c r="AG1169" s="4"/>
      <c r="AH1169" s="4"/>
      <c r="AI1169" s="4"/>
      <c r="AJ1169" s="4"/>
    </row>
    <row r="1170" spans="1:36" ht="15.75" hidden="1" customHeight="1">
      <c r="A1170" s="4">
        <v>0</v>
      </c>
      <c r="B1170" s="4">
        <v>47</v>
      </c>
      <c r="C1170" s="4">
        <v>2</v>
      </c>
      <c r="D1170" s="4">
        <v>0</v>
      </c>
      <c r="E1170" s="4">
        <v>0</v>
      </c>
      <c r="F1170" s="4">
        <v>0</v>
      </c>
      <c r="G1170" s="4">
        <v>0</v>
      </c>
      <c r="H1170" s="4">
        <v>0</v>
      </c>
      <c r="I1170" s="4">
        <v>195</v>
      </c>
      <c r="J1170" s="4">
        <v>126</v>
      </c>
      <c r="K1170" s="4">
        <v>75</v>
      </c>
      <c r="L1170" s="3" t="s">
        <v>56</v>
      </c>
      <c r="M1170" s="4">
        <v>60</v>
      </c>
      <c r="N1170" s="3" t="s">
        <v>56</v>
      </c>
      <c r="O1170" s="4">
        <v>1</v>
      </c>
      <c r="P1170" s="4"/>
      <c r="Q1170" s="4"/>
      <c r="R1170" s="4"/>
      <c r="S1170" s="4"/>
      <c r="T1170" s="4"/>
      <c r="U1170" s="4"/>
      <c r="V1170" s="4"/>
      <c r="W1170" s="4"/>
      <c r="X1170" s="4"/>
      <c r="Y1170" s="4"/>
      <c r="Z1170" s="4"/>
      <c r="AA1170" s="4"/>
      <c r="AB1170" s="4"/>
      <c r="AC1170" s="4"/>
      <c r="AD1170" s="4"/>
      <c r="AE1170" s="4"/>
      <c r="AF1170" s="4"/>
      <c r="AG1170" s="4"/>
      <c r="AH1170" s="4"/>
      <c r="AI1170" s="4"/>
      <c r="AJ1170" s="4"/>
    </row>
    <row r="1171" spans="1:36" ht="15.75" customHeight="1">
      <c r="A1171" s="4">
        <v>1</v>
      </c>
      <c r="B1171" s="4">
        <v>61</v>
      </c>
      <c r="C1171" s="4">
        <v>1</v>
      </c>
      <c r="D1171" s="4">
        <v>0</v>
      </c>
      <c r="E1171" s="4">
        <v>0</v>
      </c>
      <c r="F1171" s="4">
        <v>0</v>
      </c>
      <c r="G1171" s="4">
        <v>0</v>
      </c>
      <c r="H1171" s="4">
        <v>0</v>
      </c>
      <c r="I1171" s="4">
        <v>214</v>
      </c>
      <c r="J1171" s="4">
        <v>100</v>
      </c>
      <c r="K1171" s="4">
        <v>65</v>
      </c>
      <c r="L1171" s="4">
        <v>30.18</v>
      </c>
      <c r="M1171" s="4">
        <v>60</v>
      </c>
      <c r="N1171" s="4">
        <v>66</v>
      </c>
      <c r="O1171" s="4">
        <v>0</v>
      </c>
      <c r="P1171" s="5">
        <f>$AI$9+SUMPRODUCT($A1171*$AI$10+$B1171*$AI$11+$C1171*$AI$12+$D1171*$AI$13+$E1171*$AI$14+$F1171*$AI$15+$G1171*$AI$16+$H1171*$AI$17+$I1171*$AI$18+$J1171*$AI$19+$K1171*$AI$20+$L1171*$AI$21+$M1171*$AI$22+$N1171*$AI$24)</f>
        <v>-1.7012450198000026</v>
      </c>
      <c r="Q1171" s="4">
        <f t="shared" ref="Q1171:Q1180" si="420">EXP($P1171)</f>
        <v>0.18245622097593173</v>
      </c>
      <c r="R1171" s="4">
        <f t="shared" ref="R1171:R1180" si="421">Q1171/1+Q1171</f>
        <v>0.36491244195186345</v>
      </c>
      <c r="S1171" s="4">
        <f t="shared" ref="S1171:S1180" si="422">IF(O1171=1,R1171,1-R1171)</f>
        <v>0.63508755804813655</v>
      </c>
      <c r="T1171" s="4">
        <f t="shared" ref="T1171:T1180" si="423">LOG($S1171)</f>
        <v>-0.19716639540762304</v>
      </c>
      <c r="U1171" s="4">
        <f>IF($R1171&gt;$X$15,1,0)</f>
        <v>0</v>
      </c>
      <c r="V1171" s="4"/>
      <c r="W1171" s="4"/>
      <c r="X1171" s="4"/>
      <c r="Y1171" s="4"/>
      <c r="Z1171" s="4"/>
      <c r="AA1171" s="4"/>
      <c r="AB1171" s="4"/>
      <c r="AC1171" s="4"/>
      <c r="AD1171" s="4"/>
      <c r="AE1171" s="4"/>
      <c r="AF1171" s="4"/>
      <c r="AG1171" s="4"/>
      <c r="AH1171" s="4"/>
      <c r="AI1171" s="4"/>
      <c r="AJ1171" s="4"/>
    </row>
    <row r="1172" spans="1:36" ht="15.75" customHeight="1">
      <c r="A1172" s="4">
        <v>1</v>
      </c>
      <c r="B1172" s="4">
        <v>68</v>
      </c>
      <c r="C1172" s="4">
        <v>1</v>
      </c>
      <c r="D1172" s="4">
        <v>0</v>
      </c>
      <c r="E1172" s="4">
        <v>0</v>
      </c>
      <c r="F1172" s="4">
        <v>0</v>
      </c>
      <c r="G1172" s="4">
        <v>0</v>
      </c>
      <c r="H1172" s="4">
        <v>0</v>
      </c>
      <c r="I1172" s="4">
        <v>239</v>
      </c>
      <c r="J1172" s="4">
        <v>130</v>
      </c>
      <c r="K1172" s="4">
        <v>80</v>
      </c>
      <c r="L1172" s="4">
        <v>23.25</v>
      </c>
      <c r="M1172" s="4">
        <v>64</v>
      </c>
      <c r="N1172" s="4">
        <v>95</v>
      </c>
      <c r="O1172" s="4">
        <v>0</v>
      </c>
      <c r="P1172" s="5">
        <f>$AI$9+SUMPRODUCT($A1172*$AI$10+$B1172*$AI$11+$C1172*$AI$12+$D1172*$AI$13+$E1172*$AI$14+$F1172*$AI$15+$G1172*$AI$16+$H1172*$AI$17+$I1172*$AI$18+$J1172*$AI$19+$K1172*$AI$20+$L1172*$AI$21+$M1172*$AI$22+$N1172*$AI$24)</f>
        <v>-0.64651216750000184</v>
      </c>
      <c r="Q1172" s="4">
        <f t="shared" si="420"/>
        <v>0.52386976401964702</v>
      </c>
      <c r="R1172" s="4">
        <f t="shared" si="421"/>
        <v>1.047739528039294</v>
      </c>
      <c r="S1172" s="4">
        <f t="shared" si="422"/>
        <v>-4.7739528039294044E-2</v>
      </c>
      <c r="T1172" s="4" t="e">
        <f t="shared" si="423"/>
        <v>#NUM!</v>
      </c>
      <c r="U1172" s="4">
        <f>IF($R1172&gt;$X$15,1,0)</f>
        <v>1</v>
      </c>
      <c r="V1172" s="4"/>
      <c r="W1172" s="4"/>
      <c r="X1172" s="4"/>
      <c r="Y1172" s="4"/>
      <c r="Z1172" s="4"/>
      <c r="AA1172" s="4"/>
      <c r="AB1172" s="4"/>
      <c r="AC1172" s="4"/>
      <c r="AD1172" s="4"/>
      <c r="AE1172" s="4"/>
      <c r="AF1172" s="4"/>
      <c r="AG1172" s="4"/>
      <c r="AH1172" s="4"/>
      <c r="AI1172" s="4"/>
      <c r="AJ1172" s="4"/>
    </row>
    <row r="1173" spans="1:36" ht="15.75" customHeight="1">
      <c r="A1173" s="4">
        <v>0</v>
      </c>
      <c r="B1173" s="4">
        <v>45</v>
      </c>
      <c r="C1173" s="4">
        <v>4</v>
      </c>
      <c r="D1173" s="4">
        <v>0</v>
      </c>
      <c r="E1173" s="4">
        <v>0</v>
      </c>
      <c r="F1173" s="4">
        <v>0</v>
      </c>
      <c r="G1173" s="4">
        <v>0</v>
      </c>
      <c r="H1173" s="4">
        <v>0</v>
      </c>
      <c r="I1173" s="4">
        <v>250</v>
      </c>
      <c r="J1173" s="4">
        <v>116</v>
      </c>
      <c r="K1173" s="4">
        <v>79</v>
      </c>
      <c r="L1173" s="4">
        <v>28.59</v>
      </c>
      <c r="M1173" s="4">
        <v>93</v>
      </c>
      <c r="N1173" s="4">
        <v>87</v>
      </c>
      <c r="O1173" s="4">
        <v>0</v>
      </c>
      <c r="P1173" s="5">
        <f>$AI$9+SUMPRODUCT($A1173*$AI$10+$B1173*$AI$11+$C1173*$AI$12+$D1173*$AI$13+$E1173*$AI$14+$F1173*$AI$15+$G1173*$AI$16+$H1173*$AI$17+$I1173*$AI$18+$J1173*$AI$19+$K1173*$AI$20+$L1173*$AI$21+$M1173*$AI$22+$N1173*$AI$24)</f>
        <v>-3.1073754849000004</v>
      </c>
      <c r="Q1173" s="4">
        <f t="shared" si="420"/>
        <v>4.4718164962972713E-2</v>
      </c>
      <c r="R1173" s="4">
        <f t="shared" si="421"/>
        <v>8.9436329925945426E-2</v>
      </c>
      <c r="S1173" s="4">
        <f t="shared" si="422"/>
        <v>0.91056367007405459</v>
      </c>
      <c r="T1173" s="4">
        <f t="shared" si="423"/>
        <v>-4.0689681285809583E-2</v>
      </c>
      <c r="U1173" s="4">
        <f>IF($R1173&gt;$X$15,1,0)</f>
        <v>0</v>
      </c>
      <c r="V1173" s="4"/>
      <c r="W1173" s="4"/>
      <c r="X1173" s="4"/>
      <c r="Y1173" s="4"/>
      <c r="Z1173" s="4"/>
      <c r="AA1173" s="4"/>
      <c r="AB1173" s="4"/>
      <c r="AC1173" s="4"/>
      <c r="AD1173" s="4"/>
      <c r="AE1173" s="4"/>
      <c r="AF1173" s="4"/>
      <c r="AG1173" s="4"/>
      <c r="AH1173" s="4"/>
      <c r="AI1173" s="4"/>
      <c r="AJ1173" s="4"/>
    </row>
    <row r="1174" spans="1:36" ht="15.75" customHeight="1">
      <c r="A1174" s="4">
        <v>0</v>
      </c>
      <c r="B1174" s="4">
        <v>52</v>
      </c>
      <c r="C1174" s="4">
        <v>2</v>
      </c>
      <c r="D1174" s="4">
        <v>1</v>
      </c>
      <c r="E1174" s="4">
        <v>20</v>
      </c>
      <c r="F1174" s="4">
        <v>0</v>
      </c>
      <c r="G1174" s="4">
        <v>0</v>
      </c>
      <c r="H1174" s="4">
        <v>1</v>
      </c>
      <c r="I1174" s="4">
        <v>334</v>
      </c>
      <c r="J1174" s="4">
        <v>147</v>
      </c>
      <c r="K1174" s="4">
        <v>86</v>
      </c>
      <c r="L1174" s="4">
        <v>29.01</v>
      </c>
      <c r="M1174" s="4">
        <v>80</v>
      </c>
      <c r="N1174" s="4">
        <v>63</v>
      </c>
      <c r="O1174" s="4">
        <v>0</v>
      </c>
      <c r="P1174" s="5">
        <f>$AI$9+SUMPRODUCT($A1174*$AI$10+$B1174*$AI$11+$C1174*$AI$12+$D1174*$AI$13+$E1174*$AI$14+$F1174*$AI$15+$G1174*$AI$16+$H1174*$AI$17+$I1174*$AI$18+$J1174*$AI$19+$K1174*$AI$20+$L1174*$AI$21+$M1174*$AI$22+$N1174*$AI$24)</f>
        <v>-1.3903717111000011</v>
      </c>
      <c r="Q1174" s="4">
        <f t="shared" si="420"/>
        <v>0.24898273778132915</v>
      </c>
      <c r="R1174" s="4">
        <f t="shared" si="421"/>
        <v>0.4979654755626583</v>
      </c>
      <c r="S1174" s="4">
        <f t="shared" si="422"/>
        <v>0.50203452443734164</v>
      </c>
      <c r="T1174" s="4">
        <f t="shared" si="423"/>
        <v>-0.29926641580903901</v>
      </c>
      <c r="U1174" s="4">
        <f>IF($R1174&gt;$X$15,1,0)</f>
        <v>1</v>
      </c>
      <c r="V1174" s="4"/>
      <c r="W1174" s="4"/>
      <c r="X1174" s="4"/>
      <c r="Y1174" s="4"/>
      <c r="Z1174" s="4"/>
      <c r="AA1174" s="4"/>
      <c r="AB1174" s="4"/>
      <c r="AC1174" s="4"/>
      <c r="AD1174" s="4"/>
      <c r="AE1174" s="4"/>
      <c r="AF1174" s="4"/>
      <c r="AG1174" s="4"/>
      <c r="AH1174" s="4"/>
      <c r="AI1174" s="4"/>
      <c r="AJ1174" s="4"/>
    </row>
    <row r="1175" spans="1:36" ht="15.75" customHeight="1">
      <c r="A1175" s="4">
        <v>1</v>
      </c>
      <c r="B1175" s="4">
        <v>56</v>
      </c>
      <c r="C1175" s="4">
        <v>2</v>
      </c>
      <c r="D1175" s="4">
        <v>0</v>
      </c>
      <c r="E1175" s="4">
        <v>0</v>
      </c>
      <c r="F1175" s="4">
        <v>0</v>
      </c>
      <c r="G1175" s="4">
        <v>0</v>
      </c>
      <c r="H1175" s="4">
        <v>1</v>
      </c>
      <c r="I1175" s="4">
        <v>322</v>
      </c>
      <c r="J1175" s="4">
        <v>140</v>
      </c>
      <c r="K1175" s="4">
        <v>90</v>
      </c>
      <c r="L1175" s="4">
        <v>29.47</v>
      </c>
      <c r="M1175" s="4">
        <v>58</v>
      </c>
      <c r="N1175" s="4">
        <v>64</v>
      </c>
      <c r="O1175" s="4">
        <v>0</v>
      </c>
      <c r="P1175" s="5">
        <f>$AI$9+SUMPRODUCT($A1175*$AI$10+$B1175*$AI$11+$C1175*$AI$12+$D1175*$AI$13+$E1175*$AI$14+$F1175*$AI$15+$G1175*$AI$16+$H1175*$AI$17+$I1175*$AI$18+$J1175*$AI$19+$K1175*$AI$20+$L1175*$AI$21+$M1175*$AI$22+$N1175*$AI$24)</f>
        <v>-1.080660731700001</v>
      </c>
      <c r="Q1175" s="4">
        <f t="shared" si="420"/>
        <v>0.33937121822763805</v>
      </c>
      <c r="R1175" s="4">
        <f t="shared" si="421"/>
        <v>0.6787424364552761</v>
      </c>
      <c r="S1175" s="4">
        <f t="shared" si="422"/>
        <v>0.3212575635447239</v>
      </c>
      <c r="T1175" s="4">
        <f t="shared" si="423"/>
        <v>-0.49314663870479253</v>
      </c>
      <c r="U1175" s="4">
        <f>IF($R1175&gt;$X$15,1,0)</f>
        <v>1</v>
      </c>
      <c r="V1175" s="4"/>
      <c r="W1175" s="4"/>
      <c r="X1175" s="4"/>
      <c r="Y1175" s="4"/>
      <c r="Z1175" s="4"/>
      <c r="AA1175" s="4"/>
      <c r="AB1175" s="4"/>
      <c r="AC1175" s="4"/>
      <c r="AD1175" s="4"/>
      <c r="AE1175" s="4"/>
      <c r="AF1175" s="4"/>
      <c r="AG1175" s="4"/>
      <c r="AH1175" s="4"/>
      <c r="AI1175" s="4"/>
      <c r="AJ1175" s="4"/>
    </row>
    <row r="1176" spans="1:36" ht="15.75" customHeight="1">
      <c r="A1176" s="4">
        <v>0</v>
      </c>
      <c r="B1176" s="4">
        <v>53</v>
      </c>
      <c r="C1176" s="4">
        <v>4</v>
      </c>
      <c r="D1176" s="4">
        <v>0</v>
      </c>
      <c r="E1176" s="4">
        <v>0</v>
      </c>
      <c r="F1176" s="4">
        <v>0</v>
      </c>
      <c r="G1176" s="4">
        <v>0</v>
      </c>
      <c r="H1176" s="4">
        <v>0</v>
      </c>
      <c r="I1176" s="4">
        <v>291</v>
      </c>
      <c r="J1176" s="4">
        <v>114</v>
      </c>
      <c r="K1176" s="4">
        <v>81</v>
      </c>
      <c r="L1176" s="4">
        <v>26.21</v>
      </c>
      <c r="M1176" s="4">
        <v>70</v>
      </c>
      <c r="N1176" s="4">
        <v>79</v>
      </c>
      <c r="O1176" s="4">
        <v>0</v>
      </c>
      <c r="P1176" s="5">
        <f>$AI$9+SUMPRODUCT($A1176*$AI$10+$B1176*$AI$11+$C1176*$AI$12+$D1176*$AI$13+$E1176*$AI$14+$F1176*$AI$15+$G1176*$AI$16+$H1176*$AI$17+$I1176*$AI$18+$J1176*$AI$19+$K1176*$AI$20+$L1176*$AI$21+$M1176*$AI$22+$N1176*$AI$24)</f>
        <v>-2.5429856131000008</v>
      </c>
      <c r="Q1176" s="4">
        <f t="shared" si="420"/>
        <v>7.8631286387785632E-2</v>
      </c>
      <c r="R1176" s="4">
        <f t="shared" si="421"/>
        <v>0.15726257277557126</v>
      </c>
      <c r="S1176" s="4">
        <f t="shared" si="422"/>
        <v>0.84273742722442879</v>
      </c>
      <c r="T1176" s="4">
        <f t="shared" si="423"/>
        <v>-7.4307717985612254E-2</v>
      </c>
      <c r="U1176" s="4">
        <f>IF($R1176&gt;$X$15,1,0)</f>
        <v>0</v>
      </c>
      <c r="V1176" s="4"/>
      <c r="W1176" s="4"/>
      <c r="X1176" s="4"/>
      <c r="Y1176" s="4"/>
      <c r="Z1176" s="4"/>
      <c r="AA1176" s="4"/>
      <c r="AB1176" s="4"/>
      <c r="AC1176" s="4"/>
      <c r="AD1176" s="4"/>
      <c r="AE1176" s="4"/>
      <c r="AF1176" s="4"/>
      <c r="AG1176" s="4"/>
      <c r="AH1176" s="4"/>
      <c r="AI1176" s="4"/>
      <c r="AJ1176" s="4"/>
    </row>
    <row r="1177" spans="1:36" ht="15.75" customHeight="1">
      <c r="A1177" s="4">
        <v>0</v>
      </c>
      <c r="B1177" s="4">
        <v>51</v>
      </c>
      <c r="C1177" s="4">
        <v>3</v>
      </c>
      <c r="D1177" s="4">
        <v>0</v>
      </c>
      <c r="E1177" s="4">
        <v>0</v>
      </c>
      <c r="F1177" s="4">
        <v>0</v>
      </c>
      <c r="G1177" s="4">
        <v>0</v>
      </c>
      <c r="H1177" s="4">
        <v>1</v>
      </c>
      <c r="I1177" s="4">
        <v>214</v>
      </c>
      <c r="J1177" s="4">
        <v>153.5</v>
      </c>
      <c r="K1177" s="4">
        <v>103.5</v>
      </c>
      <c r="L1177" s="4">
        <v>23.45</v>
      </c>
      <c r="M1177" s="4">
        <v>70</v>
      </c>
      <c r="N1177" s="4">
        <v>71</v>
      </c>
      <c r="O1177" s="4">
        <v>0</v>
      </c>
      <c r="P1177" s="5">
        <f>$AI$9+SUMPRODUCT($A1177*$AI$10+$B1177*$AI$11+$C1177*$AI$12+$D1177*$AI$13+$E1177*$AI$14+$F1177*$AI$15+$G1177*$AI$16+$H1177*$AI$17+$I1177*$AI$18+$J1177*$AI$19+$K1177*$AI$20+$L1177*$AI$21+$M1177*$AI$22+$N1177*$AI$24)</f>
        <v>-2.1285847195000001</v>
      </c>
      <c r="Q1177" s="4">
        <f t="shared" si="420"/>
        <v>0.11900560102991134</v>
      </c>
      <c r="R1177" s="4">
        <f t="shared" si="421"/>
        <v>0.23801120205982268</v>
      </c>
      <c r="S1177" s="4">
        <f t="shared" si="422"/>
        <v>0.76198879794017738</v>
      </c>
      <c r="T1177" s="4">
        <f t="shared" si="423"/>
        <v>-0.11805141321227229</v>
      </c>
      <c r="U1177" s="4">
        <f>IF($R1177&gt;$X$15,1,0)</f>
        <v>0</v>
      </c>
      <c r="V1177" s="4"/>
      <c r="W1177" s="4"/>
      <c r="X1177" s="4"/>
      <c r="Y1177" s="4"/>
      <c r="Z1177" s="4"/>
      <c r="AA1177" s="4"/>
      <c r="AB1177" s="4"/>
      <c r="AC1177" s="4"/>
      <c r="AD1177" s="4"/>
      <c r="AE1177" s="4"/>
      <c r="AF1177" s="4"/>
      <c r="AG1177" s="4"/>
      <c r="AH1177" s="4"/>
      <c r="AI1177" s="4"/>
      <c r="AJ1177" s="4"/>
    </row>
    <row r="1178" spans="1:36" ht="15.75" customHeight="1">
      <c r="A1178" s="4">
        <v>1</v>
      </c>
      <c r="B1178" s="4">
        <v>47</v>
      </c>
      <c r="C1178" s="4">
        <v>2</v>
      </c>
      <c r="D1178" s="4">
        <v>1</v>
      </c>
      <c r="E1178" s="4">
        <v>20</v>
      </c>
      <c r="F1178" s="4">
        <v>0</v>
      </c>
      <c r="G1178" s="4">
        <v>0</v>
      </c>
      <c r="H1178" s="4">
        <v>0</v>
      </c>
      <c r="I1178" s="4">
        <v>200</v>
      </c>
      <c r="J1178" s="4">
        <v>126</v>
      </c>
      <c r="K1178" s="4">
        <v>86</v>
      </c>
      <c r="L1178" s="4">
        <v>26.84</v>
      </c>
      <c r="M1178" s="4">
        <v>80</v>
      </c>
      <c r="N1178" s="4">
        <v>96</v>
      </c>
      <c r="O1178" s="4">
        <v>0</v>
      </c>
      <c r="P1178" s="5">
        <f>$AI$9+SUMPRODUCT($A1178*$AI$10+$B1178*$AI$11+$C1178*$AI$12+$D1178*$AI$13+$E1178*$AI$14+$F1178*$AI$15+$G1178*$AI$16+$H1178*$AI$17+$I1178*$AI$18+$J1178*$AI$19+$K1178*$AI$20+$L1178*$AI$21+$M1178*$AI$22+$N1178*$AI$24)</f>
        <v>-1.7956617124000012</v>
      </c>
      <c r="Q1178" s="4">
        <f t="shared" si="420"/>
        <v>0.16601756011417088</v>
      </c>
      <c r="R1178" s="4">
        <f t="shared" si="421"/>
        <v>0.33203512022834175</v>
      </c>
      <c r="S1178" s="4">
        <f t="shared" si="422"/>
        <v>0.66796487977165819</v>
      </c>
      <c r="T1178" s="4">
        <f t="shared" si="423"/>
        <v>-0.1752463712405295</v>
      </c>
      <c r="U1178" s="4">
        <f>IF($R1178&gt;$X$15,1,0)</f>
        <v>0</v>
      </c>
      <c r="V1178" s="4"/>
      <c r="W1178" s="4"/>
      <c r="X1178" s="4"/>
      <c r="Y1178" s="4"/>
      <c r="Z1178" s="4"/>
      <c r="AA1178" s="4"/>
      <c r="AB1178" s="4"/>
      <c r="AC1178" s="4"/>
      <c r="AD1178" s="4"/>
      <c r="AE1178" s="4"/>
      <c r="AF1178" s="4"/>
      <c r="AG1178" s="4"/>
      <c r="AH1178" s="4"/>
      <c r="AI1178" s="4"/>
      <c r="AJ1178" s="4"/>
    </row>
    <row r="1179" spans="1:36" ht="15.75" customHeight="1">
      <c r="A1179" s="4">
        <v>1</v>
      </c>
      <c r="B1179" s="4">
        <v>67</v>
      </c>
      <c r="C1179" s="4">
        <v>1</v>
      </c>
      <c r="D1179" s="4">
        <v>0</v>
      </c>
      <c r="E1179" s="4">
        <v>0</v>
      </c>
      <c r="F1179" s="4">
        <v>0</v>
      </c>
      <c r="G1179" s="4">
        <v>0</v>
      </c>
      <c r="H1179" s="4">
        <v>1</v>
      </c>
      <c r="I1179" s="4">
        <v>256</v>
      </c>
      <c r="J1179" s="4">
        <v>138</v>
      </c>
      <c r="K1179" s="4">
        <v>76</v>
      </c>
      <c r="L1179" s="4">
        <v>22.81</v>
      </c>
      <c r="M1179" s="4">
        <v>65</v>
      </c>
      <c r="N1179" s="4">
        <v>100</v>
      </c>
      <c r="O1179" s="4">
        <v>0</v>
      </c>
      <c r="P1179" s="5">
        <f>$AI$9+SUMPRODUCT($A1179*$AI$10+$B1179*$AI$11+$C1179*$AI$12+$D1179*$AI$13+$E1179*$AI$14+$F1179*$AI$15+$G1179*$AI$16+$H1179*$AI$17+$I1179*$AI$18+$J1179*$AI$19+$K1179*$AI$20+$L1179*$AI$21+$M1179*$AI$22+$N1179*$AI$24)</f>
        <v>-0.26542091910000032</v>
      </c>
      <c r="Q1179" s="4">
        <f t="shared" si="420"/>
        <v>0.76688308629238944</v>
      </c>
      <c r="R1179" s="4">
        <f t="shared" si="421"/>
        <v>1.5337661725847789</v>
      </c>
      <c r="S1179" s="4">
        <f t="shared" si="422"/>
        <v>-0.53376617258477888</v>
      </c>
      <c r="T1179" s="4" t="e">
        <f t="shared" si="423"/>
        <v>#NUM!</v>
      </c>
      <c r="U1179" s="4">
        <f>IF($R1179&gt;$X$15,1,0)</f>
        <v>1</v>
      </c>
      <c r="V1179" s="4"/>
      <c r="W1179" s="4"/>
      <c r="X1179" s="4"/>
      <c r="Y1179" s="4"/>
      <c r="Z1179" s="4"/>
      <c r="AA1179" s="4"/>
      <c r="AB1179" s="4"/>
      <c r="AC1179" s="4"/>
      <c r="AD1179" s="4"/>
      <c r="AE1179" s="4"/>
      <c r="AF1179" s="4"/>
      <c r="AG1179" s="4"/>
      <c r="AH1179" s="4"/>
      <c r="AI1179" s="4"/>
      <c r="AJ1179" s="4"/>
    </row>
    <row r="1180" spans="1:36" ht="15.75" customHeight="1">
      <c r="A1180" s="4">
        <v>1</v>
      </c>
      <c r="B1180" s="4">
        <v>49</v>
      </c>
      <c r="C1180" s="4">
        <v>3</v>
      </c>
      <c r="D1180" s="4">
        <v>0</v>
      </c>
      <c r="E1180" s="4">
        <v>0</v>
      </c>
      <c r="F1180" s="4">
        <v>0</v>
      </c>
      <c r="G1180" s="4">
        <v>0</v>
      </c>
      <c r="H1180" s="4">
        <v>1</v>
      </c>
      <c r="I1180" s="4">
        <v>221</v>
      </c>
      <c r="J1180" s="4">
        <v>175</v>
      </c>
      <c r="K1180" s="4">
        <v>107.5</v>
      </c>
      <c r="L1180" s="4">
        <v>25.97</v>
      </c>
      <c r="M1180" s="4">
        <v>63</v>
      </c>
      <c r="N1180" s="4">
        <v>78</v>
      </c>
      <c r="O1180" s="4">
        <v>0</v>
      </c>
      <c r="P1180" s="5">
        <f>$AI$9+SUMPRODUCT($A1180*$AI$10+$B1180*$AI$11+$C1180*$AI$12+$D1180*$AI$13+$E1180*$AI$14+$F1180*$AI$15+$G1180*$AI$16+$H1180*$AI$17+$I1180*$AI$18+$J1180*$AI$19+$K1180*$AI$20+$L1180*$AI$21+$M1180*$AI$22+$N1180*$AI$24)</f>
        <v>-1.2784589767000014</v>
      </c>
      <c r="Q1180" s="4">
        <f t="shared" si="420"/>
        <v>0.27846609271603884</v>
      </c>
      <c r="R1180" s="4">
        <f t="shared" si="421"/>
        <v>0.55693218543207768</v>
      </c>
      <c r="S1180" s="4">
        <f t="shared" si="422"/>
        <v>0.44306781456792232</v>
      </c>
      <c r="T1180" s="4">
        <f t="shared" si="423"/>
        <v>-0.35352979694024905</v>
      </c>
      <c r="U1180" s="4">
        <f>IF($R1180&gt;$X$15,1,0)</f>
        <v>1</v>
      </c>
      <c r="V1180" s="4"/>
      <c r="W1180" s="4"/>
      <c r="X1180" s="4"/>
      <c r="Y1180" s="4"/>
      <c r="Z1180" s="4"/>
      <c r="AA1180" s="4"/>
      <c r="AB1180" s="4"/>
      <c r="AC1180" s="4"/>
      <c r="AD1180" s="4"/>
      <c r="AE1180" s="4"/>
      <c r="AF1180" s="4"/>
      <c r="AG1180" s="4"/>
      <c r="AH1180" s="4"/>
      <c r="AI1180" s="4"/>
      <c r="AJ1180" s="4"/>
    </row>
    <row r="1181" spans="1:36" ht="15.75" hidden="1" customHeight="1">
      <c r="A1181" s="4">
        <v>0</v>
      </c>
      <c r="B1181" s="4">
        <v>53</v>
      </c>
      <c r="C1181" s="4">
        <v>3</v>
      </c>
      <c r="D1181" s="4">
        <v>0</v>
      </c>
      <c r="E1181" s="4">
        <v>0</v>
      </c>
      <c r="F1181" s="4">
        <v>0</v>
      </c>
      <c r="G1181" s="4">
        <v>0</v>
      </c>
      <c r="H1181" s="4">
        <v>0</v>
      </c>
      <c r="I1181" s="4">
        <v>245</v>
      </c>
      <c r="J1181" s="4">
        <v>102</v>
      </c>
      <c r="K1181" s="4">
        <v>68</v>
      </c>
      <c r="L1181" s="4">
        <v>23.01</v>
      </c>
      <c r="M1181" s="4">
        <v>60</v>
      </c>
      <c r="N1181" s="3" t="s">
        <v>56</v>
      </c>
      <c r="O1181" s="4">
        <v>0</v>
      </c>
      <c r="P1181" s="4"/>
      <c r="Q1181" s="4"/>
      <c r="R1181" s="4"/>
      <c r="S1181" s="4"/>
      <c r="T1181" s="4"/>
      <c r="U1181" s="4"/>
      <c r="V1181" s="4"/>
      <c r="W1181" s="4"/>
      <c r="X1181" s="4"/>
      <c r="Y1181" s="4"/>
      <c r="Z1181" s="4"/>
      <c r="AA1181" s="4"/>
      <c r="AB1181" s="4"/>
      <c r="AC1181" s="4"/>
      <c r="AD1181" s="4"/>
      <c r="AE1181" s="4"/>
      <c r="AF1181" s="4"/>
      <c r="AG1181" s="4"/>
      <c r="AH1181" s="4"/>
      <c r="AI1181" s="4"/>
      <c r="AJ1181" s="4"/>
    </row>
    <row r="1182" spans="1:36" ht="15.75" customHeight="1">
      <c r="A1182" s="4">
        <v>0</v>
      </c>
      <c r="B1182" s="4">
        <v>36</v>
      </c>
      <c r="C1182" s="4">
        <v>3</v>
      </c>
      <c r="D1182" s="4">
        <v>0</v>
      </c>
      <c r="E1182" s="4">
        <v>0</v>
      </c>
      <c r="F1182" s="4">
        <v>0</v>
      </c>
      <c r="G1182" s="4">
        <v>0</v>
      </c>
      <c r="H1182" s="4">
        <v>0</v>
      </c>
      <c r="I1182" s="4">
        <v>185</v>
      </c>
      <c r="J1182" s="4">
        <v>123</v>
      </c>
      <c r="K1182" s="4">
        <v>69</v>
      </c>
      <c r="L1182" s="4">
        <v>18.98</v>
      </c>
      <c r="M1182" s="4">
        <v>79</v>
      </c>
      <c r="N1182" s="4">
        <v>75</v>
      </c>
      <c r="O1182" s="4">
        <v>0</v>
      </c>
      <c r="P1182" s="5">
        <f>$AI$9+SUMPRODUCT($A1182*$AI$10+$B1182*$AI$11+$C1182*$AI$12+$D1182*$AI$13+$E1182*$AI$14+$F1182*$AI$15+$G1182*$AI$16+$H1182*$AI$17+$I1182*$AI$18+$J1182*$AI$19+$K1182*$AI$20+$L1182*$AI$21+$M1182*$AI$22+$N1182*$AI$24)</f>
        <v>-3.7395614478000008</v>
      </c>
      <c r="Q1182" s="4">
        <f t="shared" ref="Q1182:Q1183" si="424">EXP($P1182)</f>
        <v>2.3764522830116163E-2</v>
      </c>
      <c r="R1182" s="4">
        <f t="shared" ref="R1182:R1183" si="425">Q1182/1+Q1182</f>
        <v>4.7529045660232326E-2</v>
      </c>
      <c r="S1182" s="4">
        <f t="shared" ref="S1182:S1183" si="426">IF(O1182=1,R1182,1-R1182)</f>
        <v>0.95247095433976769</v>
      </c>
      <c r="T1182" s="4">
        <f t="shared" ref="T1182:T1183" si="427">LOG($S1182)</f>
        <v>-2.1148259287301793E-2</v>
      </c>
      <c r="U1182" s="4">
        <f>IF($R1182&gt;$X$15,1,0)</f>
        <v>0</v>
      </c>
      <c r="V1182" s="4"/>
      <c r="W1182" s="4"/>
      <c r="X1182" s="4"/>
      <c r="Y1182" s="4"/>
      <c r="Z1182" s="4"/>
      <c r="AA1182" s="4"/>
      <c r="AB1182" s="4"/>
      <c r="AC1182" s="4"/>
      <c r="AD1182" s="4"/>
      <c r="AE1182" s="4"/>
      <c r="AF1182" s="4"/>
      <c r="AG1182" s="4"/>
      <c r="AH1182" s="4"/>
      <c r="AI1182" s="4"/>
      <c r="AJ1182" s="4"/>
    </row>
    <row r="1183" spans="1:36" ht="15.75" customHeight="1">
      <c r="A1183" s="4">
        <v>0</v>
      </c>
      <c r="B1183" s="4">
        <v>62</v>
      </c>
      <c r="C1183" s="4">
        <v>2</v>
      </c>
      <c r="D1183" s="4">
        <v>0</v>
      </c>
      <c r="E1183" s="4">
        <v>0</v>
      </c>
      <c r="F1183" s="4">
        <v>0</v>
      </c>
      <c r="G1183" s="4">
        <v>0</v>
      </c>
      <c r="H1183" s="4">
        <v>1</v>
      </c>
      <c r="I1183" s="4">
        <v>304</v>
      </c>
      <c r="J1183" s="4">
        <v>165</v>
      </c>
      <c r="K1183" s="4">
        <v>91</v>
      </c>
      <c r="L1183" s="4">
        <v>26.97</v>
      </c>
      <c r="M1183" s="4">
        <v>80</v>
      </c>
      <c r="N1183" s="4">
        <v>81</v>
      </c>
      <c r="O1183" s="4">
        <v>0</v>
      </c>
      <c r="P1183" s="5">
        <f>$AI$9+SUMPRODUCT($A1183*$AI$10+$B1183*$AI$11+$C1183*$AI$12+$D1183*$AI$13+$E1183*$AI$14+$F1183*$AI$15+$G1183*$AI$16+$H1183*$AI$17+$I1183*$AI$18+$J1183*$AI$19+$K1183*$AI$20+$L1183*$AI$21+$M1183*$AI$22+$N1183*$AI$24)</f>
        <v>-0.88029444670000068</v>
      </c>
      <c r="Q1183" s="4">
        <f t="shared" si="424"/>
        <v>0.41466079820085805</v>
      </c>
      <c r="R1183" s="4">
        <f t="shared" si="425"/>
        <v>0.8293215964017161</v>
      </c>
      <c r="S1183" s="4">
        <f t="shared" si="426"/>
        <v>0.1706784035982839</v>
      </c>
      <c r="T1183" s="4">
        <f t="shared" si="427"/>
        <v>-0.76782142786861107</v>
      </c>
      <c r="U1183" s="4">
        <f>IF($R1183&gt;$X$15,1,0)</f>
        <v>1</v>
      </c>
      <c r="V1183" s="4"/>
      <c r="W1183" s="4"/>
      <c r="X1183" s="4"/>
      <c r="Y1183" s="4"/>
      <c r="Z1183" s="4"/>
      <c r="AA1183" s="4"/>
      <c r="AB1183" s="4"/>
      <c r="AC1183" s="4"/>
      <c r="AD1183" s="4"/>
      <c r="AE1183" s="4"/>
      <c r="AF1183" s="4"/>
      <c r="AG1183" s="4"/>
      <c r="AH1183" s="4"/>
      <c r="AI1183" s="4"/>
      <c r="AJ1183" s="4"/>
    </row>
    <row r="1184" spans="1:36" ht="15.75" hidden="1" customHeight="1">
      <c r="A1184" s="4">
        <v>0</v>
      </c>
      <c r="B1184" s="4">
        <v>58</v>
      </c>
      <c r="C1184" s="4">
        <v>2</v>
      </c>
      <c r="D1184" s="4">
        <v>0</v>
      </c>
      <c r="E1184" s="4">
        <v>0</v>
      </c>
      <c r="F1184" s="4">
        <v>0</v>
      </c>
      <c r="G1184" s="4">
        <v>0</v>
      </c>
      <c r="H1184" s="4">
        <v>0</v>
      </c>
      <c r="I1184" s="4">
        <v>246</v>
      </c>
      <c r="J1184" s="4">
        <v>132.5</v>
      </c>
      <c r="K1184" s="4">
        <v>82</v>
      </c>
      <c r="L1184" s="4">
        <v>19.09</v>
      </c>
      <c r="M1184" s="4">
        <v>59</v>
      </c>
      <c r="N1184" s="3" t="s">
        <v>56</v>
      </c>
      <c r="O1184" s="4">
        <v>0</v>
      </c>
      <c r="P1184" s="4"/>
      <c r="Q1184" s="4"/>
      <c r="R1184" s="4"/>
      <c r="S1184" s="4"/>
      <c r="T1184" s="4"/>
      <c r="U1184" s="4"/>
      <c r="V1184" s="4"/>
      <c r="W1184" s="4"/>
      <c r="X1184" s="4"/>
      <c r="Y1184" s="4"/>
      <c r="Z1184" s="4"/>
      <c r="AA1184" s="4"/>
      <c r="AB1184" s="4"/>
      <c r="AC1184" s="4"/>
      <c r="AD1184" s="4"/>
      <c r="AE1184" s="4"/>
      <c r="AF1184" s="4"/>
      <c r="AG1184" s="4"/>
      <c r="AH1184" s="4"/>
      <c r="AI1184" s="4"/>
      <c r="AJ1184" s="4"/>
    </row>
    <row r="1185" spans="1:36" ht="15.75" customHeight="1">
      <c r="A1185" s="4">
        <v>1</v>
      </c>
      <c r="B1185" s="4">
        <v>36</v>
      </c>
      <c r="C1185" s="4">
        <v>2</v>
      </c>
      <c r="D1185" s="4">
        <v>1</v>
      </c>
      <c r="E1185" s="4">
        <v>20</v>
      </c>
      <c r="F1185" s="4">
        <v>0</v>
      </c>
      <c r="G1185" s="4">
        <v>0</v>
      </c>
      <c r="H1185" s="4">
        <v>1</v>
      </c>
      <c r="I1185" s="4">
        <v>248</v>
      </c>
      <c r="J1185" s="4">
        <v>135</v>
      </c>
      <c r="K1185" s="4">
        <v>94.5</v>
      </c>
      <c r="L1185" s="4">
        <v>36.520000000000003</v>
      </c>
      <c r="M1185" s="4">
        <v>65</v>
      </c>
      <c r="N1185" s="4">
        <v>85</v>
      </c>
      <c r="O1185" s="4">
        <v>0</v>
      </c>
      <c r="P1185" s="5">
        <f>$AI$9+SUMPRODUCT($A1185*$AI$10+$B1185*$AI$11+$C1185*$AI$12+$D1185*$AI$13+$E1185*$AI$14+$F1185*$AI$15+$G1185*$AI$16+$H1185*$AI$17+$I1185*$AI$18+$J1185*$AI$19+$K1185*$AI$20+$L1185*$AI$21+$M1185*$AI$22+$N1185*$AI$24)</f>
        <v>-2.0107597272000008</v>
      </c>
      <c r="Q1185" s="4">
        <f>EXP($P1185)</f>
        <v>0.13388691848653109</v>
      </c>
      <c r="R1185" s="4">
        <f>Q1185/1+Q1185</f>
        <v>0.26777383697306217</v>
      </c>
      <c r="S1185" s="4">
        <f>IF(O1185=1,R1185,1-R1185)</f>
        <v>0.73222616302693777</v>
      </c>
      <c r="T1185" s="4">
        <f>LOG($S1185)</f>
        <v>-0.13535475748776871</v>
      </c>
      <c r="U1185" s="4">
        <f>IF($R1185&gt;$X$15,1,0)</f>
        <v>0</v>
      </c>
      <c r="V1185" s="4"/>
      <c r="W1185" s="4"/>
      <c r="X1185" s="4"/>
      <c r="Y1185" s="4"/>
      <c r="Z1185" s="4"/>
      <c r="AA1185" s="4"/>
      <c r="AB1185" s="4"/>
      <c r="AC1185" s="4"/>
      <c r="AD1185" s="4"/>
      <c r="AE1185" s="4"/>
      <c r="AF1185" s="4"/>
      <c r="AG1185" s="4"/>
      <c r="AH1185" s="4"/>
      <c r="AI1185" s="4"/>
      <c r="AJ1185" s="4"/>
    </row>
    <row r="1186" spans="1:36" ht="15.75" hidden="1" customHeight="1">
      <c r="A1186" s="4">
        <v>0</v>
      </c>
      <c r="B1186" s="4">
        <v>55</v>
      </c>
      <c r="C1186" s="4">
        <v>1</v>
      </c>
      <c r="D1186" s="4">
        <v>0</v>
      </c>
      <c r="E1186" s="4">
        <v>0</v>
      </c>
      <c r="F1186" s="3" t="s">
        <v>56</v>
      </c>
      <c r="G1186" s="4">
        <v>0</v>
      </c>
      <c r="H1186" s="4">
        <v>1</v>
      </c>
      <c r="I1186" s="4">
        <v>325</v>
      </c>
      <c r="J1186" s="4">
        <v>155</v>
      </c>
      <c r="K1186" s="4">
        <v>90</v>
      </c>
      <c r="L1186" s="4">
        <v>26.27</v>
      </c>
      <c r="M1186" s="4">
        <v>68</v>
      </c>
      <c r="N1186" s="4">
        <v>72</v>
      </c>
      <c r="O1186" s="4">
        <v>1</v>
      </c>
      <c r="P1186" s="4"/>
      <c r="Q1186" s="4"/>
      <c r="R1186" s="4"/>
      <c r="S1186" s="4"/>
      <c r="T1186" s="4"/>
      <c r="U1186" s="4"/>
      <c r="V1186" s="4"/>
      <c r="W1186" s="4"/>
      <c r="X1186" s="4"/>
      <c r="Y1186" s="4"/>
      <c r="Z1186" s="4"/>
      <c r="AA1186" s="4"/>
      <c r="AB1186" s="4"/>
      <c r="AC1186" s="4"/>
      <c r="AD1186" s="4"/>
      <c r="AE1186" s="4"/>
      <c r="AF1186" s="4"/>
      <c r="AG1186" s="4"/>
      <c r="AH1186" s="4"/>
      <c r="AI1186" s="4"/>
      <c r="AJ1186" s="4"/>
    </row>
    <row r="1187" spans="1:36" ht="15.75" customHeight="1">
      <c r="A1187" s="4">
        <v>1</v>
      </c>
      <c r="B1187" s="4">
        <v>45</v>
      </c>
      <c r="C1187" s="4">
        <v>1</v>
      </c>
      <c r="D1187" s="4">
        <v>1</v>
      </c>
      <c r="E1187" s="4">
        <v>15</v>
      </c>
      <c r="F1187" s="4">
        <v>0</v>
      </c>
      <c r="G1187" s="4">
        <v>0</v>
      </c>
      <c r="H1187" s="4">
        <v>0</v>
      </c>
      <c r="I1187" s="4">
        <v>221</v>
      </c>
      <c r="J1187" s="4">
        <v>131</v>
      </c>
      <c r="K1187" s="4">
        <v>84</v>
      </c>
      <c r="L1187" s="4">
        <v>28.58</v>
      </c>
      <c r="M1187" s="4">
        <v>85</v>
      </c>
      <c r="N1187" s="4">
        <v>72</v>
      </c>
      <c r="O1187" s="4">
        <v>0</v>
      </c>
      <c r="P1187" s="5">
        <f>$AI$9+SUMPRODUCT($A1187*$AI$10+$B1187*$AI$11+$C1187*$AI$12+$D1187*$AI$13+$E1187*$AI$14+$F1187*$AI$15+$G1187*$AI$16+$H1187*$AI$17+$I1187*$AI$18+$J1187*$AI$19+$K1187*$AI$20+$L1187*$AI$21+$M1187*$AI$22+$N1187*$AI$24)</f>
        <v>-2.0104721538000012</v>
      </c>
      <c r="Q1187" s="4">
        <f t="shared" ref="Q1187:Q1189" si="428">EXP($P1187)</f>
        <v>0.13392542633954746</v>
      </c>
      <c r="R1187" s="4">
        <f t="shared" ref="R1187:R1189" si="429">Q1187/1+Q1187</f>
        <v>0.26785085267909492</v>
      </c>
      <c r="S1187" s="4">
        <f t="shared" ref="S1187:S1189" si="430">IF(O1187=1,R1187,1-R1187)</f>
        <v>0.73214914732090508</v>
      </c>
      <c r="T1187" s="4">
        <f t="shared" ref="T1187:T1189" si="431">LOG($S1187)</f>
        <v>-0.13540043907765126</v>
      </c>
      <c r="U1187" s="4">
        <f>IF($R1187&gt;$X$15,1,0)</f>
        <v>0</v>
      </c>
      <c r="V1187" s="4"/>
      <c r="W1187" s="4"/>
      <c r="X1187" s="4"/>
      <c r="Y1187" s="4"/>
      <c r="Z1187" s="4"/>
      <c r="AA1187" s="4"/>
      <c r="AB1187" s="4"/>
      <c r="AC1187" s="4"/>
      <c r="AD1187" s="4"/>
      <c r="AE1187" s="4"/>
      <c r="AF1187" s="4"/>
      <c r="AG1187" s="4"/>
      <c r="AH1187" s="4"/>
      <c r="AI1187" s="4"/>
      <c r="AJ1187" s="4"/>
    </row>
    <row r="1188" spans="1:36" ht="15.75" hidden="1" customHeight="1">
      <c r="A1188" s="4">
        <v>1</v>
      </c>
      <c r="B1188" s="4">
        <v>44</v>
      </c>
      <c r="C1188" s="3" t="s">
        <v>56</v>
      </c>
      <c r="D1188" s="4">
        <v>1</v>
      </c>
      <c r="E1188" s="4">
        <v>4</v>
      </c>
      <c r="F1188" s="4">
        <v>0</v>
      </c>
      <c r="G1188" s="4">
        <v>0</v>
      </c>
      <c r="H1188" s="4">
        <v>0</v>
      </c>
      <c r="I1188" s="4">
        <v>196</v>
      </c>
      <c r="J1188" s="4">
        <v>107</v>
      </c>
      <c r="K1188" s="4">
        <v>73</v>
      </c>
      <c r="L1188" s="4">
        <v>24.36</v>
      </c>
      <c r="M1188" s="4">
        <v>60</v>
      </c>
      <c r="N1188" s="4">
        <v>71</v>
      </c>
      <c r="O1188" s="4">
        <v>0</v>
      </c>
      <c r="P1188" s="4" t="e">
        <f>$AI$9+SUMPRODUCT($A1188*$AI$10+$B1188*$AI$11+$C1188*$AI$12+$D1188*$AI$13+$E1188*$AI$14+$F1188*$AI$15+$G1188*$AI$16+$H1188*$AI$17+$I1188*$AI$18+$J1188*$AI$19+$K1188*$AI$20+$L1188*$AI$21+$M1188*$AI$22+$N1188*$AI$24)</f>
        <v>#VALUE!</v>
      </c>
      <c r="Q1188" s="4" t="e">
        <f t="shared" si="428"/>
        <v>#VALUE!</v>
      </c>
      <c r="R1188" s="4" t="e">
        <f t="shared" si="429"/>
        <v>#VALUE!</v>
      </c>
      <c r="S1188" s="4" t="e">
        <f t="shared" si="430"/>
        <v>#VALUE!</v>
      </c>
      <c r="T1188" s="4" t="e">
        <f t="shared" si="431"/>
        <v>#VALUE!</v>
      </c>
      <c r="U1188" s="4" t="e">
        <f t="shared" ref="U1188" si="432">IF($R1188&gt;0.5,1,0)</f>
        <v>#VALUE!</v>
      </c>
      <c r="V1188" s="4"/>
      <c r="W1188" s="4"/>
      <c r="X1188" s="4"/>
      <c r="Y1188" s="4"/>
      <c r="Z1188" s="4"/>
      <c r="AA1188" s="4"/>
      <c r="AB1188" s="4"/>
      <c r="AC1188" s="4"/>
      <c r="AD1188" s="4"/>
      <c r="AE1188" s="4"/>
      <c r="AF1188" s="4"/>
      <c r="AG1188" s="4"/>
      <c r="AH1188" s="4"/>
      <c r="AI1188" s="4"/>
      <c r="AJ1188" s="4"/>
    </row>
    <row r="1189" spans="1:36" ht="15.75" customHeight="1">
      <c r="A1189" s="4">
        <v>0</v>
      </c>
      <c r="B1189" s="4">
        <v>47</v>
      </c>
      <c r="C1189" s="4">
        <v>4</v>
      </c>
      <c r="D1189" s="4">
        <v>0</v>
      </c>
      <c r="E1189" s="4">
        <v>0</v>
      </c>
      <c r="F1189" s="4">
        <v>0</v>
      </c>
      <c r="G1189" s="4">
        <v>0</v>
      </c>
      <c r="H1189" s="4">
        <v>0</v>
      </c>
      <c r="I1189" s="4">
        <v>242</v>
      </c>
      <c r="J1189" s="4">
        <v>145</v>
      </c>
      <c r="K1189" s="4">
        <v>87.5</v>
      </c>
      <c r="L1189" s="4">
        <v>22.01</v>
      </c>
      <c r="M1189" s="4">
        <v>58</v>
      </c>
      <c r="N1189" s="4">
        <v>73</v>
      </c>
      <c r="O1189" s="4">
        <v>0</v>
      </c>
      <c r="P1189" s="5">
        <f>$AI$9+SUMPRODUCT($A1189*$AI$10+$B1189*$AI$11+$C1189*$AI$12+$D1189*$AI$13+$E1189*$AI$14+$F1189*$AI$15+$G1189*$AI$16+$H1189*$AI$17+$I1189*$AI$18+$J1189*$AI$19+$K1189*$AI$20+$L1189*$AI$21+$M1189*$AI$22+$N1189*$AI$24)</f>
        <v>-2.6203357611000015</v>
      </c>
      <c r="Q1189" s="4">
        <f t="shared" si="428"/>
        <v>7.2778422561404307E-2</v>
      </c>
      <c r="R1189" s="4">
        <f t="shared" si="429"/>
        <v>0.14555684512280861</v>
      </c>
      <c r="S1189" s="4">
        <f t="shared" si="430"/>
        <v>0.85444315487719136</v>
      </c>
      <c r="T1189" s="4">
        <f t="shared" si="431"/>
        <v>-6.8316825095797895E-2</v>
      </c>
      <c r="U1189" s="4">
        <f>IF($R1189&gt;$X$15,1,0)</f>
        <v>0</v>
      </c>
      <c r="V1189" s="4"/>
      <c r="W1189" s="4"/>
      <c r="X1189" s="4"/>
      <c r="Y1189" s="4"/>
      <c r="Z1189" s="4"/>
      <c r="AA1189" s="4"/>
      <c r="AB1189" s="4"/>
      <c r="AC1189" s="4"/>
      <c r="AD1189" s="4"/>
      <c r="AE1189" s="4"/>
      <c r="AF1189" s="4"/>
      <c r="AG1189" s="4"/>
      <c r="AH1189" s="4"/>
      <c r="AI1189" s="4"/>
      <c r="AJ1189" s="4"/>
    </row>
    <row r="1190" spans="1:36" ht="15.75" hidden="1" customHeight="1">
      <c r="A1190" s="4">
        <v>1</v>
      </c>
      <c r="B1190" s="4">
        <v>54</v>
      </c>
      <c r="C1190" s="4">
        <v>4</v>
      </c>
      <c r="D1190" s="4">
        <v>1</v>
      </c>
      <c r="E1190" s="4">
        <v>15</v>
      </c>
      <c r="F1190" s="4">
        <v>0</v>
      </c>
      <c r="G1190" s="4">
        <v>0</v>
      </c>
      <c r="H1190" s="4">
        <v>0</v>
      </c>
      <c r="I1190" s="4">
        <v>300</v>
      </c>
      <c r="J1190" s="4">
        <v>128</v>
      </c>
      <c r="K1190" s="4">
        <v>80</v>
      </c>
      <c r="L1190" s="4">
        <v>27.3</v>
      </c>
      <c r="M1190" s="4">
        <v>68</v>
      </c>
      <c r="N1190" s="3" t="s">
        <v>56</v>
      </c>
      <c r="O1190" s="4">
        <v>0</v>
      </c>
      <c r="P1190" s="4"/>
      <c r="Q1190" s="4"/>
      <c r="R1190" s="4"/>
      <c r="S1190" s="4"/>
      <c r="T1190" s="4"/>
      <c r="U1190" s="4"/>
      <c r="V1190" s="4"/>
      <c r="W1190" s="4"/>
      <c r="X1190" s="4"/>
      <c r="Y1190" s="4"/>
      <c r="Z1190" s="4"/>
      <c r="AA1190" s="4"/>
      <c r="AB1190" s="4"/>
      <c r="AC1190" s="4"/>
      <c r="AD1190" s="4"/>
      <c r="AE1190" s="4"/>
      <c r="AF1190" s="4"/>
      <c r="AG1190" s="4"/>
      <c r="AH1190" s="4"/>
      <c r="AI1190" s="4"/>
      <c r="AJ1190" s="4"/>
    </row>
    <row r="1191" spans="1:36" ht="15.75" customHeight="1">
      <c r="A1191" s="4">
        <v>1</v>
      </c>
      <c r="B1191" s="4">
        <v>38</v>
      </c>
      <c r="C1191" s="4">
        <v>2</v>
      </c>
      <c r="D1191" s="4">
        <v>1</v>
      </c>
      <c r="E1191" s="4">
        <v>43</v>
      </c>
      <c r="F1191" s="4">
        <v>0</v>
      </c>
      <c r="G1191" s="4">
        <v>0</v>
      </c>
      <c r="H1191" s="4">
        <v>1</v>
      </c>
      <c r="I1191" s="4">
        <v>170</v>
      </c>
      <c r="J1191" s="4">
        <v>130</v>
      </c>
      <c r="K1191" s="4">
        <v>94</v>
      </c>
      <c r="L1191" s="4">
        <v>23.9</v>
      </c>
      <c r="M1191" s="4">
        <v>110</v>
      </c>
      <c r="N1191" s="4">
        <v>75</v>
      </c>
      <c r="O1191" s="4">
        <v>0</v>
      </c>
      <c r="P1191" s="5">
        <f>$AI$9+SUMPRODUCT($A1191*$AI$10+$B1191*$AI$11+$C1191*$AI$12+$D1191*$AI$13+$E1191*$AI$14+$F1191*$AI$15+$G1191*$AI$16+$H1191*$AI$17+$I1191*$AI$18+$J1191*$AI$19+$K1191*$AI$20+$L1191*$AI$21+$M1191*$AI$22+$N1191*$AI$24)</f>
        <v>-2.0318683790000023</v>
      </c>
      <c r="Q1191" s="4">
        <f t="shared" ref="Q1191:Q1198" si="433">EXP($P1191)</f>
        <v>0.13109036571177626</v>
      </c>
      <c r="R1191" s="4">
        <f t="shared" ref="R1191:R1198" si="434">Q1191/1+Q1191</f>
        <v>0.26218073142355253</v>
      </c>
      <c r="S1191" s="4">
        <f t="shared" ref="S1191:S1198" si="435">IF(O1191=1,R1191,1-R1191)</f>
        <v>0.73781926857644753</v>
      </c>
      <c r="T1191" s="4">
        <f t="shared" ref="T1191:T1198" si="436">LOG($S1191)</f>
        <v>-0.13205000710982032</v>
      </c>
      <c r="U1191" s="4">
        <f>IF($R1191&gt;$X$15,1,0)</f>
        <v>0</v>
      </c>
      <c r="V1191" s="4"/>
      <c r="W1191" s="4"/>
      <c r="X1191" s="4"/>
      <c r="Y1191" s="4"/>
      <c r="Z1191" s="4"/>
      <c r="AA1191" s="4"/>
      <c r="AB1191" s="4"/>
      <c r="AC1191" s="4"/>
      <c r="AD1191" s="4"/>
      <c r="AE1191" s="4"/>
      <c r="AF1191" s="4"/>
      <c r="AG1191" s="4"/>
      <c r="AH1191" s="4"/>
      <c r="AI1191" s="4"/>
      <c r="AJ1191" s="4"/>
    </row>
    <row r="1192" spans="1:36" ht="15.75" customHeight="1">
      <c r="A1192" s="4">
        <v>0</v>
      </c>
      <c r="B1192" s="4">
        <v>57</v>
      </c>
      <c r="C1192" s="4">
        <v>1</v>
      </c>
      <c r="D1192" s="4">
        <v>0</v>
      </c>
      <c r="E1192" s="4">
        <v>0</v>
      </c>
      <c r="F1192" s="4">
        <v>0</v>
      </c>
      <c r="G1192" s="4">
        <v>0</v>
      </c>
      <c r="H1192" s="4">
        <v>1</v>
      </c>
      <c r="I1192" s="4">
        <v>233</v>
      </c>
      <c r="J1192" s="4">
        <v>184</v>
      </c>
      <c r="K1192" s="4">
        <v>106</v>
      </c>
      <c r="L1192" s="4">
        <v>38.880000000000003</v>
      </c>
      <c r="M1192" s="4">
        <v>66</v>
      </c>
      <c r="N1192" s="4">
        <v>40</v>
      </c>
      <c r="O1192" s="4">
        <v>1</v>
      </c>
      <c r="P1192" s="5">
        <f>$AI$9+SUMPRODUCT($A1192*$AI$10+$B1192*$AI$11+$C1192*$AI$12+$D1192*$AI$13+$E1192*$AI$14+$F1192*$AI$15+$G1192*$AI$16+$H1192*$AI$17+$I1192*$AI$18+$J1192*$AI$19+$K1192*$AI$20+$L1192*$AI$21+$M1192*$AI$22+$N1192*$AI$24)</f>
        <v>-1.2591558068000008</v>
      </c>
      <c r="Q1192" s="4">
        <f t="shared" si="433"/>
        <v>0.28389358640328755</v>
      </c>
      <c r="R1192" s="4">
        <f t="shared" si="434"/>
        <v>0.56778717280657509</v>
      </c>
      <c r="S1192" s="4">
        <f t="shared" si="435"/>
        <v>0.56778717280657509</v>
      </c>
      <c r="T1192" s="4">
        <f t="shared" si="436"/>
        <v>-0.2458144230856962</v>
      </c>
      <c r="U1192" s="4">
        <f>IF($R1192&gt;$X$15,1,0)</f>
        <v>1</v>
      </c>
      <c r="V1192" s="4"/>
      <c r="W1192" s="4"/>
      <c r="X1192" s="4"/>
      <c r="Y1192" s="4"/>
      <c r="Z1192" s="4"/>
      <c r="AA1192" s="4"/>
      <c r="AB1192" s="4"/>
      <c r="AC1192" s="4"/>
      <c r="AD1192" s="4"/>
      <c r="AE1192" s="4"/>
      <c r="AF1192" s="4"/>
      <c r="AG1192" s="4"/>
      <c r="AH1192" s="4"/>
      <c r="AI1192" s="4"/>
      <c r="AJ1192" s="4"/>
    </row>
    <row r="1193" spans="1:36" ht="15.75" customHeight="1">
      <c r="A1193" s="4">
        <v>0</v>
      </c>
      <c r="B1193" s="4">
        <v>64</v>
      </c>
      <c r="C1193" s="4">
        <v>2</v>
      </c>
      <c r="D1193" s="4">
        <v>1</v>
      </c>
      <c r="E1193" s="4">
        <v>3</v>
      </c>
      <c r="F1193" s="4">
        <v>0</v>
      </c>
      <c r="G1193" s="4">
        <v>0</v>
      </c>
      <c r="H1193" s="4">
        <v>0</v>
      </c>
      <c r="I1193" s="4">
        <v>315</v>
      </c>
      <c r="J1193" s="4">
        <v>135</v>
      </c>
      <c r="K1193" s="4">
        <v>80</v>
      </c>
      <c r="L1193" s="4">
        <v>25.23</v>
      </c>
      <c r="M1193" s="4">
        <v>103</v>
      </c>
      <c r="N1193" s="4">
        <v>89</v>
      </c>
      <c r="O1193" s="4">
        <v>0</v>
      </c>
      <c r="P1193" s="5">
        <f>$AI$9+SUMPRODUCT($A1193*$AI$10+$B1193*$AI$11+$C1193*$AI$12+$D1193*$AI$13+$E1193*$AI$14+$F1193*$AI$15+$G1193*$AI$16+$H1193*$AI$17+$I1193*$AI$18+$J1193*$AI$19+$K1193*$AI$20+$L1193*$AI$21+$M1193*$AI$22+$N1193*$AI$24)</f>
        <v>-1.2824514053000016</v>
      </c>
      <c r="Q1193" s="4">
        <f t="shared" si="433"/>
        <v>0.27735655307603541</v>
      </c>
      <c r="R1193" s="4">
        <f t="shared" si="434"/>
        <v>0.55471310615207081</v>
      </c>
      <c r="S1193" s="4">
        <f t="shared" si="435"/>
        <v>0.44528689384792919</v>
      </c>
      <c r="T1193" s="4">
        <f t="shared" si="436"/>
        <v>-0.35136008729250928</v>
      </c>
      <c r="U1193" s="4">
        <f>IF($R1193&gt;$X$15,1,0)</f>
        <v>1</v>
      </c>
      <c r="V1193" s="4"/>
      <c r="W1193" s="4"/>
      <c r="X1193" s="4"/>
      <c r="Y1193" s="4"/>
      <c r="Z1193" s="4"/>
      <c r="AA1193" s="4"/>
      <c r="AB1193" s="4"/>
      <c r="AC1193" s="4"/>
      <c r="AD1193" s="4"/>
      <c r="AE1193" s="4"/>
      <c r="AF1193" s="4"/>
      <c r="AG1193" s="4"/>
      <c r="AH1193" s="4"/>
      <c r="AI1193" s="4"/>
      <c r="AJ1193" s="4"/>
    </row>
    <row r="1194" spans="1:36" ht="15.75" customHeight="1">
      <c r="A1194" s="4">
        <v>1</v>
      </c>
      <c r="B1194" s="4">
        <v>46</v>
      </c>
      <c r="C1194" s="4">
        <v>1</v>
      </c>
      <c r="D1194" s="4">
        <v>0</v>
      </c>
      <c r="E1194" s="4">
        <v>0</v>
      </c>
      <c r="F1194" s="4">
        <v>0</v>
      </c>
      <c r="G1194" s="4">
        <v>0</v>
      </c>
      <c r="H1194" s="4">
        <v>0</v>
      </c>
      <c r="I1194" s="4">
        <v>205</v>
      </c>
      <c r="J1194" s="4">
        <v>118</v>
      </c>
      <c r="K1194" s="4">
        <v>76.5</v>
      </c>
      <c r="L1194" s="4">
        <v>23.48</v>
      </c>
      <c r="M1194" s="4">
        <v>75</v>
      </c>
      <c r="N1194" s="4">
        <v>77</v>
      </c>
      <c r="O1194" s="4">
        <v>0</v>
      </c>
      <c r="P1194" s="5">
        <f>$AI$9+SUMPRODUCT($A1194*$AI$10+$B1194*$AI$11+$C1194*$AI$12+$D1194*$AI$13+$E1194*$AI$14+$F1194*$AI$15+$G1194*$AI$16+$H1194*$AI$17+$I1194*$AI$18+$J1194*$AI$19+$K1194*$AI$20+$L1194*$AI$21+$M1194*$AI$22+$N1194*$AI$24)</f>
        <v>-2.458054702800001</v>
      </c>
      <c r="Q1194" s="4">
        <f t="shared" si="433"/>
        <v>8.5601309093758016E-2</v>
      </c>
      <c r="R1194" s="4">
        <f t="shared" si="434"/>
        <v>0.17120261818751603</v>
      </c>
      <c r="S1194" s="4">
        <f t="shared" si="435"/>
        <v>0.82879738181248397</v>
      </c>
      <c r="T1194" s="4">
        <f t="shared" si="436"/>
        <v>-8.1551629541635154E-2</v>
      </c>
      <c r="U1194" s="4">
        <f>IF($R1194&gt;$X$15,1,0)</f>
        <v>0</v>
      </c>
      <c r="V1194" s="4"/>
      <c r="W1194" s="4"/>
      <c r="X1194" s="4"/>
      <c r="Y1194" s="4"/>
      <c r="Z1194" s="4"/>
      <c r="AA1194" s="4"/>
      <c r="AB1194" s="4"/>
      <c r="AC1194" s="4"/>
      <c r="AD1194" s="4"/>
      <c r="AE1194" s="4"/>
      <c r="AF1194" s="4"/>
      <c r="AG1194" s="4"/>
      <c r="AH1194" s="4"/>
      <c r="AI1194" s="4"/>
      <c r="AJ1194" s="4"/>
    </row>
    <row r="1195" spans="1:36" ht="15.75" customHeight="1">
      <c r="A1195" s="4">
        <v>1</v>
      </c>
      <c r="B1195" s="4">
        <v>49</v>
      </c>
      <c r="C1195" s="4">
        <v>3</v>
      </c>
      <c r="D1195" s="4">
        <v>0</v>
      </c>
      <c r="E1195" s="4">
        <v>0</v>
      </c>
      <c r="F1195" s="4">
        <v>0</v>
      </c>
      <c r="G1195" s="4">
        <v>0</v>
      </c>
      <c r="H1195" s="4">
        <v>1</v>
      </c>
      <c r="I1195" s="4">
        <v>267</v>
      </c>
      <c r="J1195" s="4">
        <v>160.5</v>
      </c>
      <c r="K1195" s="4">
        <v>109</v>
      </c>
      <c r="L1195" s="4">
        <v>28.33</v>
      </c>
      <c r="M1195" s="4">
        <v>70</v>
      </c>
      <c r="N1195" s="4">
        <v>75</v>
      </c>
      <c r="O1195" s="4">
        <v>1</v>
      </c>
      <c r="P1195" s="5">
        <f>$AI$9+SUMPRODUCT($A1195*$AI$10+$B1195*$AI$11+$C1195*$AI$12+$D1195*$AI$13+$E1195*$AI$14+$F1195*$AI$15+$G1195*$AI$16+$H1195*$AI$17+$I1195*$AI$18+$J1195*$AI$19+$K1195*$AI$20+$L1195*$AI$21+$M1195*$AI$22+$N1195*$AI$24)</f>
        <v>-1.4298577063000009</v>
      </c>
      <c r="Q1195" s="4">
        <f t="shared" si="433"/>
        <v>0.23934297681856168</v>
      </c>
      <c r="R1195" s="4">
        <f t="shared" si="434"/>
        <v>0.47868595363712335</v>
      </c>
      <c r="S1195" s="4">
        <f t="shared" si="435"/>
        <v>0.47868595363712335</v>
      </c>
      <c r="T1195" s="4">
        <f t="shared" si="436"/>
        <v>-0.31994931608894966</v>
      </c>
      <c r="U1195" s="4">
        <f>IF($R1195&gt;$X$15,1,0)</f>
        <v>1</v>
      </c>
      <c r="V1195" s="4"/>
      <c r="W1195" s="4"/>
      <c r="X1195" s="4"/>
      <c r="Y1195" s="4"/>
      <c r="Z1195" s="4"/>
      <c r="AA1195" s="4"/>
      <c r="AB1195" s="4"/>
      <c r="AC1195" s="4"/>
      <c r="AD1195" s="4"/>
      <c r="AE1195" s="4"/>
      <c r="AF1195" s="4"/>
      <c r="AG1195" s="4"/>
      <c r="AH1195" s="4"/>
      <c r="AI1195" s="4"/>
      <c r="AJ1195" s="4"/>
    </row>
    <row r="1196" spans="1:36" ht="15.75" customHeight="1">
      <c r="A1196" s="4">
        <v>1</v>
      </c>
      <c r="B1196" s="4">
        <v>50</v>
      </c>
      <c r="C1196" s="4">
        <v>1</v>
      </c>
      <c r="D1196" s="4">
        <v>1</v>
      </c>
      <c r="E1196" s="4">
        <v>20</v>
      </c>
      <c r="F1196" s="4">
        <v>0</v>
      </c>
      <c r="G1196" s="4">
        <v>0</v>
      </c>
      <c r="H1196" s="4">
        <v>0</v>
      </c>
      <c r="I1196" s="4">
        <v>261</v>
      </c>
      <c r="J1196" s="4">
        <v>114</v>
      </c>
      <c r="K1196" s="4">
        <v>64</v>
      </c>
      <c r="L1196" s="4">
        <v>22.32</v>
      </c>
      <c r="M1196" s="4">
        <v>85</v>
      </c>
      <c r="N1196" s="4">
        <v>71</v>
      </c>
      <c r="O1196" s="4">
        <v>0</v>
      </c>
      <c r="P1196" s="5">
        <f>$AI$9+SUMPRODUCT($A1196*$AI$10+$B1196*$AI$11+$C1196*$AI$12+$D1196*$AI$13+$E1196*$AI$14+$F1196*$AI$15+$G1196*$AI$16+$H1196*$AI$17+$I1196*$AI$18+$J1196*$AI$19+$K1196*$AI$20+$L1196*$AI$21+$M1196*$AI$22+$N1196*$AI$24)</f>
        <v>-1.7385369152000001</v>
      </c>
      <c r="Q1196" s="4">
        <f t="shared" si="433"/>
        <v>0.17577738979987015</v>
      </c>
      <c r="R1196" s="4">
        <f t="shared" si="434"/>
        <v>0.3515547795997403</v>
      </c>
      <c r="S1196" s="4">
        <f t="shared" si="435"/>
        <v>0.64844522040025976</v>
      </c>
      <c r="T1196" s="4">
        <f t="shared" si="436"/>
        <v>-0.18812670652323224</v>
      </c>
      <c r="U1196" s="4">
        <f>IF($R1196&gt;$X$15,1,0)</f>
        <v>0</v>
      </c>
      <c r="V1196" s="4"/>
      <c r="W1196" s="4"/>
      <c r="X1196" s="4"/>
      <c r="Y1196" s="4"/>
      <c r="Z1196" s="4"/>
      <c r="AA1196" s="4"/>
      <c r="AB1196" s="4"/>
      <c r="AC1196" s="4"/>
      <c r="AD1196" s="4"/>
      <c r="AE1196" s="4"/>
      <c r="AF1196" s="4"/>
      <c r="AG1196" s="4"/>
      <c r="AH1196" s="4"/>
      <c r="AI1196" s="4"/>
      <c r="AJ1196" s="4"/>
    </row>
    <row r="1197" spans="1:36" ht="15.75" customHeight="1">
      <c r="A1197" s="4">
        <v>0</v>
      </c>
      <c r="B1197" s="4">
        <v>63</v>
      </c>
      <c r="C1197" s="4">
        <v>3</v>
      </c>
      <c r="D1197" s="4">
        <v>0</v>
      </c>
      <c r="E1197" s="4">
        <v>0</v>
      </c>
      <c r="F1197" s="4">
        <v>0</v>
      </c>
      <c r="G1197" s="4">
        <v>0</v>
      </c>
      <c r="H1197" s="4">
        <v>1</v>
      </c>
      <c r="I1197" s="4">
        <v>306</v>
      </c>
      <c r="J1197" s="4">
        <v>177</v>
      </c>
      <c r="K1197" s="4">
        <v>96</v>
      </c>
      <c r="L1197" s="4">
        <v>32.51</v>
      </c>
      <c r="M1197" s="4">
        <v>90</v>
      </c>
      <c r="N1197" s="4">
        <v>126</v>
      </c>
      <c r="O1197" s="4">
        <v>1</v>
      </c>
      <c r="P1197" s="5">
        <f>$AI$9+SUMPRODUCT($A1197*$AI$10+$B1197*$AI$11+$C1197*$AI$12+$D1197*$AI$13+$E1197*$AI$14+$F1197*$AI$15+$G1197*$AI$16+$H1197*$AI$17+$I1197*$AI$18+$J1197*$AI$19+$K1197*$AI$20+$L1197*$AI$21+$M1197*$AI$22+$N1197*$AI$24)</f>
        <v>-0.36218836610000071</v>
      </c>
      <c r="Q1197" s="4">
        <f t="shared" si="433"/>
        <v>0.69615122419953734</v>
      </c>
      <c r="R1197" s="4">
        <f t="shared" si="434"/>
        <v>1.3923024483990747</v>
      </c>
      <c r="S1197" s="4">
        <f t="shared" si="435"/>
        <v>1.3923024483990747</v>
      </c>
      <c r="T1197" s="4">
        <f t="shared" si="436"/>
        <v>0.14373358685719609</v>
      </c>
      <c r="U1197" s="4">
        <f>IF($R1197&gt;$X$15,1,0)</f>
        <v>1</v>
      </c>
      <c r="V1197" s="4"/>
      <c r="W1197" s="4"/>
      <c r="X1197" s="4"/>
      <c r="Y1197" s="4"/>
      <c r="Z1197" s="4"/>
      <c r="AA1197" s="4"/>
      <c r="AB1197" s="4"/>
      <c r="AC1197" s="4"/>
      <c r="AD1197" s="4"/>
      <c r="AE1197" s="4"/>
      <c r="AF1197" s="4"/>
      <c r="AG1197" s="4"/>
      <c r="AH1197" s="4"/>
      <c r="AI1197" s="4"/>
      <c r="AJ1197" s="4"/>
    </row>
    <row r="1198" spans="1:36" ht="15.75" customHeight="1">
      <c r="A1198" s="4">
        <v>0</v>
      </c>
      <c r="B1198" s="4">
        <v>48</v>
      </c>
      <c r="C1198" s="4">
        <v>1</v>
      </c>
      <c r="D1198" s="4">
        <v>0</v>
      </c>
      <c r="E1198" s="4">
        <v>0</v>
      </c>
      <c r="F1198" s="4">
        <v>0</v>
      </c>
      <c r="G1198" s="4">
        <v>0</v>
      </c>
      <c r="H1198" s="4">
        <v>1</v>
      </c>
      <c r="I1198" s="4">
        <v>169</v>
      </c>
      <c r="J1198" s="4">
        <v>243</v>
      </c>
      <c r="K1198" s="4">
        <v>142.5</v>
      </c>
      <c r="L1198" s="4">
        <v>28.49</v>
      </c>
      <c r="M1198" s="4">
        <v>85</v>
      </c>
      <c r="N1198" s="4">
        <v>77</v>
      </c>
      <c r="O1198" s="4">
        <v>0</v>
      </c>
      <c r="P1198" s="5">
        <f>$AI$9+SUMPRODUCT($A1198*$AI$10+$B1198*$AI$11+$C1198*$AI$12+$D1198*$AI$13+$E1198*$AI$14+$F1198*$AI$15+$G1198*$AI$16+$H1198*$AI$17+$I1198*$AI$18+$J1198*$AI$19+$K1198*$AI$20+$L1198*$AI$21+$M1198*$AI$22+$N1198*$AI$24)</f>
        <v>-1.0830853839000021</v>
      </c>
      <c r="Q1198" s="4">
        <f t="shared" si="433"/>
        <v>0.33854935782220424</v>
      </c>
      <c r="R1198" s="4">
        <f t="shared" si="434"/>
        <v>0.67709871564440849</v>
      </c>
      <c r="S1198" s="4">
        <f t="shared" si="435"/>
        <v>0.32290128435559151</v>
      </c>
      <c r="T1198" s="4">
        <f t="shared" si="436"/>
        <v>-0.49093022755194066</v>
      </c>
      <c r="U1198" s="4">
        <f>IF($R1198&gt;$X$15,1,0)</f>
        <v>1</v>
      </c>
      <c r="V1198" s="4"/>
      <c r="W1198" s="4"/>
      <c r="X1198" s="4"/>
      <c r="Y1198" s="4"/>
      <c r="Z1198" s="4"/>
      <c r="AA1198" s="4"/>
      <c r="AB1198" s="4"/>
      <c r="AC1198" s="4"/>
      <c r="AD1198" s="4"/>
      <c r="AE1198" s="4"/>
      <c r="AF1198" s="4"/>
      <c r="AG1198" s="4"/>
      <c r="AH1198" s="4"/>
      <c r="AI1198" s="4"/>
      <c r="AJ1198" s="4"/>
    </row>
    <row r="1199" spans="1:36" ht="15.75" hidden="1" customHeight="1">
      <c r="A1199" s="4">
        <v>0</v>
      </c>
      <c r="B1199" s="4">
        <v>58</v>
      </c>
      <c r="C1199" s="4">
        <v>1</v>
      </c>
      <c r="D1199" s="4">
        <v>1</v>
      </c>
      <c r="E1199" s="4">
        <v>15</v>
      </c>
      <c r="F1199" s="4">
        <v>0</v>
      </c>
      <c r="G1199" s="4">
        <v>0</v>
      </c>
      <c r="H1199" s="4">
        <v>0</v>
      </c>
      <c r="I1199" s="4">
        <v>222</v>
      </c>
      <c r="J1199" s="4">
        <v>117</v>
      </c>
      <c r="K1199" s="4">
        <v>79</v>
      </c>
      <c r="L1199" s="4">
        <v>21.09</v>
      </c>
      <c r="M1199" s="4">
        <v>92</v>
      </c>
      <c r="N1199" s="3" t="s">
        <v>56</v>
      </c>
      <c r="O1199" s="4">
        <v>1</v>
      </c>
      <c r="P1199" s="4"/>
      <c r="Q1199" s="4"/>
      <c r="R1199" s="4"/>
      <c r="S1199" s="4"/>
      <c r="T1199" s="4"/>
      <c r="U1199" s="4"/>
      <c r="V1199" s="4"/>
      <c r="W1199" s="4"/>
      <c r="X1199" s="4"/>
      <c r="Y1199" s="4"/>
      <c r="Z1199" s="4"/>
      <c r="AA1199" s="4"/>
      <c r="AB1199" s="4"/>
      <c r="AC1199" s="4"/>
      <c r="AD1199" s="4"/>
      <c r="AE1199" s="4"/>
      <c r="AF1199" s="4"/>
      <c r="AG1199" s="4"/>
      <c r="AH1199" s="4"/>
      <c r="AI1199" s="4"/>
      <c r="AJ1199" s="4"/>
    </row>
    <row r="1200" spans="1:36" ht="15.75" customHeight="1">
      <c r="A1200" s="4">
        <v>1</v>
      </c>
      <c r="B1200" s="4">
        <v>60</v>
      </c>
      <c r="C1200" s="4">
        <v>2</v>
      </c>
      <c r="D1200" s="4">
        <v>1</v>
      </c>
      <c r="E1200" s="4">
        <v>20</v>
      </c>
      <c r="F1200" s="4">
        <v>0</v>
      </c>
      <c r="G1200" s="4">
        <v>0</v>
      </c>
      <c r="H1200" s="4">
        <v>1</v>
      </c>
      <c r="I1200" s="4">
        <v>260</v>
      </c>
      <c r="J1200" s="4">
        <v>178</v>
      </c>
      <c r="K1200" s="4">
        <v>103</v>
      </c>
      <c r="L1200" s="4">
        <v>24.62</v>
      </c>
      <c r="M1200" s="4">
        <v>72</v>
      </c>
      <c r="N1200" s="4">
        <v>79</v>
      </c>
      <c r="O1200" s="4">
        <v>0</v>
      </c>
      <c r="P1200" s="5">
        <f>$AI$9+SUMPRODUCT($A1200*$AI$10+$B1200*$AI$11+$C1200*$AI$12+$D1200*$AI$13+$E1200*$AI$14+$F1200*$AI$15+$G1200*$AI$16+$H1200*$AI$17+$I1200*$AI$18+$J1200*$AI$19+$K1200*$AI$20+$L1200*$AI$21+$M1200*$AI$22+$N1200*$AI$24)</f>
        <v>2.1139381799999413E-2</v>
      </c>
      <c r="Q1200" s="4">
        <f t="shared" ref="Q1200:Q1210" si="437">EXP($P1200)</f>
        <v>1.0213644013255323</v>
      </c>
      <c r="R1200" s="4">
        <f t="shared" ref="R1200:R1210" si="438">Q1200/1+Q1200</f>
        <v>2.0427288026510646</v>
      </c>
      <c r="S1200" s="4">
        <f t="shared" ref="S1200:S1210" si="439">IF(O1200=1,R1200,1-R1200)</f>
        <v>-1.0427288026510646</v>
      </c>
      <c r="T1200" s="4" t="e">
        <f t="shared" ref="T1200:T1210" si="440">LOG($S1200)</f>
        <v>#NUM!</v>
      </c>
      <c r="U1200" s="4">
        <f>IF($R1200&gt;$X$15,1,0)</f>
        <v>1</v>
      </c>
      <c r="V1200" s="4"/>
      <c r="W1200" s="4"/>
      <c r="X1200" s="4"/>
      <c r="Y1200" s="4"/>
      <c r="Z1200" s="4"/>
      <c r="AA1200" s="4"/>
      <c r="AB1200" s="4"/>
      <c r="AC1200" s="4"/>
      <c r="AD1200" s="4"/>
      <c r="AE1200" s="4"/>
      <c r="AF1200" s="4"/>
      <c r="AG1200" s="4"/>
      <c r="AH1200" s="4"/>
      <c r="AI1200" s="4"/>
      <c r="AJ1200" s="4"/>
    </row>
    <row r="1201" spans="1:36" ht="15.75" customHeight="1">
      <c r="A1201" s="4">
        <v>0</v>
      </c>
      <c r="B1201" s="4">
        <v>41</v>
      </c>
      <c r="C1201" s="4">
        <v>1</v>
      </c>
      <c r="D1201" s="4">
        <v>1</v>
      </c>
      <c r="E1201" s="4">
        <v>15</v>
      </c>
      <c r="F1201" s="4">
        <v>0</v>
      </c>
      <c r="G1201" s="4">
        <v>0</v>
      </c>
      <c r="H1201" s="4">
        <v>0</v>
      </c>
      <c r="I1201" s="4">
        <v>242</v>
      </c>
      <c r="J1201" s="4">
        <v>139</v>
      </c>
      <c r="K1201" s="4">
        <v>80</v>
      </c>
      <c r="L1201" s="4">
        <v>19.68</v>
      </c>
      <c r="M1201" s="4">
        <v>72</v>
      </c>
      <c r="N1201" s="4">
        <v>60</v>
      </c>
      <c r="O1201" s="4">
        <v>0</v>
      </c>
      <c r="P1201" s="5">
        <f>$AI$9+SUMPRODUCT($A1201*$AI$10+$B1201*$AI$11+$C1201*$AI$12+$D1201*$AI$13+$E1201*$AI$14+$F1201*$AI$15+$G1201*$AI$16+$H1201*$AI$17+$I1201*$AI$18+$J1201*$AI$19+$K1201*$AI$20+$L1201*$AI$21+$M1201*$AI$22+$N1201*$AI$24)</f>
        <v>-2.7362692048000001</v>
      </c>
      <c r="Q1201" s="4">
        <f t="shared" si="437"/>
        <v>6.4811695564711586E-2</v>
      </c>
      <c r="R1201" s="4">
        <f t="shared" si="438"/>
        <v>0.12962339112942317</v>
      </c>
      <c r="S1201" s="4">
        <f t="shared" si="439"/>
        <v>0.87037660887057688</v>
      </c>
      <c r="T1201" s="4">
        <f t="shared" si="440"/>
        <v>-6.029278903254285E-2</v>
      </c>
      <c r="U1201" s="4">
        <f>IF($R1201&gt;$X$15,1,0)</f>
        <v>0</v>
      </c>
      <c r="V1201" s="4"/>
      <c r="W1201" s="4"/>
      <c r="X1201" s="4"/>
      <c r="Y1201" s="4"/>
      <c r="Z1201" s="4"/>
      <c r="AA1201" s="4"/>
      <c r="AB1201" s="4"/>
      <c r="AC1201" s="4"/>
      <c r="AD1201" s="4"/>
      <c r="AE1201" s="4"/>
      <c r="AF1201" s="4"/>
      <c r="AG1201" s="4"/>
      <c r="AH1201" s="4"/>
      <c r="AI1201" s="4"/>
      <c r="AJ1201" s="4"/>
    </row>
    <row r="1202" spans="1:36" ht="15.75" customHeight="1">
      <c r="A1202" s="4">
        <v>0</v>
      </c>
      <c r="B1202" s="4">
        <v>64</v>
      </c>
      <c r="C1202" s="4">
        <v>1</v>
      </c>
      <c r="D1202" s="4">
        <v>0</v>
      </c>
      <c r="E1202" s="4">
        <v>0</v>
      </c>
      <c r="F1202" s="4">
        <v>0</v>
      </c>
      <c r="G1202" s="4">
        <v>0</v>
      </c>
      <c r="H1202" s="4">
        <v>0</v>
      </c>
      <c r="I1202" s="4">
        <v>280</v>
      </c>
      <c r="J1202" s="4">
        <v>127</v>
      </c>
      <c r="K1202" s="4">
        <v>77</v>
      </c>
      <c r="L1202" s="4">
        <v>30.39</v>
      </c>
      <c r="M1202" s="4">
        <v>56</v>
      </c>
      <c r="N1202" s="4">
        <v>78</v>
      </c>
      <c r="O1202" s="4">
        <v>1</v>
      </c>
      <c r="P1202" s="5">
        <f>$AI$9+SUMPRODUCT($A1202*$AI$10+$B1202*$AI$11+$C1202*$AI$12+$D1202*$AI$13+$E1202*$AI$14+$F1202*$AI$15+$G1202*$AI$16+$H1202*$AI$17+$I1202*$AI$18+$J1202*$AI$19+$K1202*$AI$20+$L1202*$AI$21+$M1202*$AI$22+$N1202*$AI$24)</f>
        <v>-1.4446269129000022</v>
      </c>
      <c r="Q1202" s="4">
        <f t="shared" si="437"/>
        <v>0.23583404678516007</v>
      </c>
      <c r="R1202" s="4">
        <f t="shared" si="438"/>
        <v>0.47166809357032013</v>
      </c>
      <c r="S1202" s="4">
        <f t="shared" si="439"/>
        <v>0.47166809357032013</v>
      </c>
      <c r="T1202" s="4">
        <f t="shared" si="440"/>
        <v>-0.3263635010174194</v>
      </c>
      <c r="U1202" s="4">
        <f>IF($R1202&gt;$X$15,1,0)</f>
        <v>1</v>
      </c>
      <c r="V1202" s="4"/>
      <c r="W1202" s="4"/>
      <c r="X1202" s="4"/>
      <c r="Y1202" s="4"/>
      <c r="Z1202" s="4"/>
      <c r="AA1202" s="4"/>
      <c r="AB1202" s="4"/>
      <c r="AC1202" s="4"/>
      <c r="AD1202" s="4"/>
      <c r="AE1202" s="4"/>
      <c r="AF1202" s="4"/>
      <c r="AG1202" s="4"/>
      <c r="AH1202" s="4"/>
      <c r="AI1202" s="4"/>
      <c r="AJ1202" s="4"/>
    </row>
    <row r="1203" spans="1:36" ht="15.75" customHeight="1">
      <c r="A1203" s="4">
        <v>0</v>
      </c>
      <c r="B1203" s="4">
        <v>62</v>
      </c>
      <c r="C1203" s="4">
        <v>1</v>
      </c>
      <c r="D1203" s="4">
        <v>0</v>
      </c>
      <c r="E1203" s="4">
        <v>0</v>
      </c>
      <c r="F1203" s="4">
        <v>0</v>
      </c>
      <c r="G1203" s="4">
        <v>0</v>
      </c>
      <c r="H1203" s="4">
        <v>1</v>
      </c>
      <c r="I1203" s="4">
        <v>231</v>
      </c>
      <c r="J1203" s="4">
        <v>184</v>
      </c>
      <c r="K1203" s="4">
        <v>90</v>
      </c>
      <c r="L1203" s="4">
        <v>26.03</v>
      </c>
      <c r="M1203" s="4">
        <v>70</v>
      </c>
      <c r="N1203" s="4">
        <v>75</v>
      </c>
      <c r="O1203" s="4">
        <v>0</v>
      </c>
      <c r="P1203" s="5">
        <f>$AI$9+SUMPRODUCT($A1203*$AI$10+$B1203*$AI$11+$C1203*$AI$12+$D1203*$AI$13+$E1203*$AI$14+$F1203*$AI$15+$G1203*$AI$16+$H1203*$AI$17+$I1203*$AI$18+$J1203*$AI$19+$K1203*$AI$20+$L1203*$AI$21+$M1203*$AI$22+$N1203*$AI$24)</f>
        <v>-0.72340121329999985</v>
      </c>
      <c r="Q1203" s="4">
        <f t="shared" si="437"/>
        <v>0.48509951996029932</v>
      </c>
      <c r="R1203" s="4">
        <f t="shared" si="438"/>
        <v>0.97019903992059864</v>
      </c>
      <c r="S1203" s="4">
        <f t="shared" si="439"/>
        <v>2.9800960079401362E-2</v>
      </c>
      <c r="T1203" s="4">
        <f t="shared" si="440"/>
        <v>-1.5257697442972447</v>
      </c>
      <c r="U1203" s="4">
        <f>IF($R1203&gt;$X$15,1,0)</f>
        <v>1</v>
      </c>
      <c r="V1203" s="4"/>
      <c r="W1203" s="4"/>
      <c r="X1203" s="4"/>
      <c r="Y1203" s="4"/>
      <c r="Z1203" s="4"/>
      <c r="AA1203" s="4"/>
      <c r="AB1203" s="4"/>
      <c r="AC1203" s="4"/>
      <c r="AD1203" s="4"/>
      <c r="AE1203" s="4"/>
      <c r="AF1203" s="4"/>
      <c r="AG1203" s="4"/>
      <c r="AH1203" s="4"/>
      <c r="AI1203" s="4"/>
      <c r="AJ1203" s="4"/>
    </row>
    <row r="1204" spans="1:36" ht="15.75" customHeight="1">
      <c r="A1204" s="4">
        <v>1</v>
      </c>
      <c r="B1204" s="4">
        <v>62</v>
      </c>
      <c r="C1204" s="4">
        <v>1</v>
      </c>
      <c r="D1204" s="4">
        <v>1</v>
      </c>
      <c r="E1204" s="4">
        <v>20</v>
      </c>
      <c r="F1204" s="4">
        <v>0</v>
      </c>
      <c r="G1204" s="4">
        <v>0</v>
      </c>
      <c r="H1204" s="4">
        <v>1</v>
      </c>
      <c r="I1204" s="4">
        <v>270</v>
      </c>
      <c r="J1204" s="4">
        <v>145.5</v>
      </c>
      <c r="K1204" s="4">
        <v>87.5</v>
      </c>
      <c r="L1204" s="4">
        <v>23.88</v>
      </c>
      <c r="M1204" s="4">
        <v>81</v>
      </c>
      <c r="N1204" s="4">
        <v>67</v>
      </c>
      <c r="O1204" s="4">
        <v>1</v>
      </c>
      <c r="P1204" s="5">
        <f>$AI$9+SUMPRODUCT($A1204*$AI$10+$B1204*$AI$11+$C1204*$AI$12+$D1204*$AI$13+$E1204*$AI$14+$F1204*$AI$15+$G1204*$AI$16+$H1204*$AI$17+$I1204*$AI$18+$J1204*$AI$19+$K1204*$AI$20+$L1204*$AI$21+$M1204*$AI$22+$N1204*$AI$24)</f>
        <v>-0.33920659680000131</v>
      </c>
      <c r="Q1204" s="4">
        <f t="shared" si="437"/>
        <v>0.71233526769927846</v>
      </c>
      <c r="R1204" s="4">
        <f t="shared" si="438"/>
        <v>1.4246705353985569</v>
      </c>
      <c r="S1204" s="4">
        <f t="shared" si="439"/>
        <v>1.4246705353985569</v>
      </c>
      <c r="T1204" s="4">
        <f t="shared" si="440"/>
        <v>0.15371444244855942</v>
      </c>
      <c r="U1204" s="4">
        <f>IF($R1204&gt;$X$15,1,0)</f>
        <v>1</v>
      </c>
      <c r="V1204" s="4"/>
      <c r="W1204" s="4"/>
      <c r="X1204" s="4"/>
      <c r="Y1204" s="4"/>
      <c r="Z1204" s="4"/>
      <c r="AA1204" s="4"/>
      <c r="AB1204" s="4"/>
      <c r="AC1204" s="4"/>
      <c r="AD1204" s="4"/>
      <c r="AE1204" s="4"/>
      <c r="AF1204" s="4"/>
      <c r="AG1204" s="4"/>
      <c r="AH1204" s="4"/>
      <c r="AI1204" s="4"/>
      <c r="AJ1204" s="4"/>
    </row>
    <row r="1205" spans="1:36" ht="15.75" customHeight="1">
      <c r="A1205" s="4">
        <v>0</v>
      </c>
      <c r="B1205" s="4">
        <v>66</v>
      </c>
      <c r="C1205" s="4">
        <v>1</v>
      </c>
      <c r="D1205" s="4">
        <v>1</v>
      </c>
      <c r="E1205" s="4">
        <v>3</v>
      </c>
      <c r="F1205" s="4">
        <v>0</v>
      </c>
      <c r="G1205" s="4">
        <v>0</v>
      </c>
      <c r="H1205" s="4">
        <v>0</v>
      </c>
      <c r="I1205" s="4">
        <v>216</v>
      </c>
      <c r="J1205" s="4">
        <v>133</v>
      </c>
      <c r="K1205" s="4">
        <v>87</v>
      </c>
      <c r="L1205" s="4">
        <v>30.06</v>
      </c>
      <c r="M1205" s="4">
        <v>68</v>
      </c>
      <c r="N1205" s="4">
        <v>91</v>
      </c>
      <c r="O1205" s="4">
        <v>0</v>
      </c>
      <c r="P1205" s="5">
        <f>$AI$9+SUMPRODUCT($A1205*$AI$10+$B1205*$AI$11+$C1205*$AI$12+$D1205*$AI$13+$E1205*$AI$14+$F1205*$AI$15+$G1205*$AI$16+$H1205*$AI$17+$I1205*$AI$18+$J1205*$AI$19+$K1205*$AI$20+$L1205*$AI$21+$M1205*$AI$22+$N1205*$AI$24)</f>
        <v>-1.237331796600003</v>
      </c>
      <c r="Q1205" s="4">
        <f t="shared" si="437"/>
        <v>0.2901573849179408</v>
      </c>
      <c r="R1205" s="4">
        <f t="shared" si="438"/>
        <v>0.58031476983588159</v>
      </c>
      <c r="S1205" s="4">
        <f t="shared" si="439"/>
        <v>0.41968523016411841</v>
      </c>
      <c r="T1205" s="4">
        <f t="shared" si="440"/>
        <v>-0.3770763144937555</v>
      </c>
      <c r="U1205" s="4">
        <f>IF($R1205&gt;$X$15,1,0)</f>
        <v>1</v>
      </c>
      <c r="V1205" s="4"/>
      <c r="W1205" s="4"/>
      <c r="X1205" s="4"/>
      <c r="Y1205" s="4"/>
      <c r="Z1205" s="4"/>
      <c r="AA1205" s="4"/>
      <c r="AB1205" s="4"/>
      <c r="AC1205" s="4"/>
      <c r="AD1205" s="4"/>
      <c r="AE1205" s="4"/>
      <c r="AF1205" s="4"/>
      <c r="AG1205" s="4"/>
      <c r="AH1205" s="4"/>
      <c r="AI1205" s="4"/>
      <c r="AJ1205" s="4"/>
    </row>
    <row r="1206" spans="1:36" ht="15.75" customHeight="1">
      <c r="A1206" s="4">
        <v>0</v>
      </c>
      <c r="B1206" s="4">
        <v>59</v>
      </c>
      <c r="C1206" s="4">
        <v>1</v>
      </c>
      <c r="D1206" s="4">
        <v>0</v>
      </c>
      <c r="E1206" s="4">
        <v>0</v>
      </c>
      <c r="F1206" s="4">
        <v>1</v>
      </c>
      <c r="G1206" s="4">
        <v>0</v>
      </c>
      <c r="H1206" s="4">
        <v>1</v>
      </c>
      <c r="I1206" s="4">
        <v>320</v>
      </c>
      <c r="J1206" s="4">
        <v>187.5</v>
      </c>
      <c r="K1206" s="4">
        <v>85.5</v>
      </c>
      <c r="L1206" s="4">
        <v>25.33</v>
      </c>
      <c r="M1206" s="4">
        <v>75</v>
      </c>
      <c r="N1206" s="4">
        <v>68</v>
      </c>
      <c r="O1206" s="4">
        <v>0</v>
      </c>
      <c r="P1206" s="5">
        <f>$AI$9+SUMPRODUCT($A1206*$AI$10+$B1206*$AI$11+$C1206*$AI$12+$D1206*$AI$13+$E1206*$AI$14+$F1206*$AI$15+$G1206*$AI$16+$H1206*$AI$17+$I1206*$AI$18+$J1206*$AI$19+$K1206*$AI$20+$L1206*$AI$21+$M1206*$AI$22+$N1206*$AI$24)</f>
        <v>-0.54363513630000071</v>
      </c>
      <c r="Q1206" s="4">
        <f t="shared" si="437"/>
        <v>0.580633728667445</v>
      </c>
      <c r="R1206" s="4">
        <f t="shared" si="438"/>
        <v>1.16126745733489</v>
      </c>
      <c r="S1206" s="4">
        <f t="shared" si="439"/>
        <v>-0.16126745733489001</v>
      </c>
      <c r="T1206" s="4" t="e">
        <f t="shared" si="440"/>
        <v>#NUM!</v>
      </c>
      <c r="U1206" s="4">
        <f>IF($R1206&gt;$X$15,1,0)</f>
        <v>1</v>
      </c>
      <c r="V1206" s="4"/>
      <c r="W1206" s="4"/>
      <c r="X1206" s="4"/>
      <c r="Y1206" s="4"/>
      <c r="Z1206" s="4"/>
      <c r="AA1206" s="4"/>
      <c r="AB1206" s="4"/>
      <c r="AC1206" s="4"/>
      <c r="AD1206" s="4"/>
      <c r="AE1206" s="4"/>
      <c r="AF1206" s="4"/>
      <c r="AG1206" s="4"/>
      <c r="AH1206" s="4"/>
      <c r="AI1206" s="4"/>
      <c r="AJ1206" s="4"/>
    </row>
    <row r="1207" spans="1:36" ht="15.75" customHeight="1">
      <c r="A1207" s="4">
        <v>0</v>
      </c>
      <c r="B1207" s="4">
        <v>36</v>
      </c>
      <c r="C1207" s="4">
        <v>4</v>
      </c>
      <c r="D1207" s="4">
        <v>1</v>
      </c>
      <c r="E1207" s="4">
        <v>10</v>
      </c>
      <c r="F1207" s="4">
        <v>0</v>
      </c>
      <c r="G1207" s="4">
        <v>0</v>
      </c>
      <c r="H1207" s="4">
        <v>0</v>
      </c>
      <c r="I1207" s="4">
        <v>214</v>
      </c>
      <c r="J1207" s="4">
        <v>119</v>
      </c>
      <c r="K1207" s="4">
        <v>76</v>
      </c>
      <c r="L1207" s="4">
        <v>21.67</v>
      </c>
      <c r="M1207" s="4">
        <v>67</v>
      </c>
      <c r="N1207" s="4">
        <v>75</v>
      </c>
      <c r="O1207" s="4">
        <v>0</v>
      </c>
      <c r="P1207" s="5">
        <f>$AI$9+SUMPRODUCT($A1207*$AI$10+$B1207*$AI$11+$C1207*$AI$12+$D1207*$AI$13+$E1207*$AI$14+$F1207*$AI$15+$G1207*$AI$16+$H1207*$AI$17+$I1207*$AI$18+$J1207*$AI$19+$K1207*$AI$20+$L1207*$AI$21+$M1207*$AI$22+$N1207*$AI$24)</f>
        <v>-3.5033154837000007</v>
      </c>
      <c r="Q1207" s="4">
        <f t="shared" si="437"/>
        <v>3.0097430277870388E-2</v>
      </c>
      <c r="R1207" s="4">
        <f t="shared" si="438"/>
        <v>6.0194860555740776E-2</v>
      </c>
      <c r="S1207" s="4">
        <f t="shared" si="439"/>
        <v>0.93980513944425925</v>
      </c>
      <c r="T1207" s="4">
        <f t="shared" si="440"/>
        <v>-2.6962184311812683E-2</v>
      </c>
      <c r="U1207" s="4">
        <f>IF($R1207&gt;$X$15,1,0)</f>
        <v>0</v>
      </c>
      <c r="V1207" s="4"/>
      <c r="W1207" s="4"/>
      <c r="X1207" s="4"/>
      <c r="Y1207" s="4"/>
      <c r="Z1207" s="4"/>
      <c r="AA1207" s="4"/>
      <c r="AB1207" s="4"/>
      <c r="AC1207" s="4"/>
      <c r="AD1207" s="4"/>
      <c r="AE1207" s="4"/>
      <c r="AF1207" s="4"/>
      <c r="AG1207" s="4"/>
      <c r="AH1207" s="4"/>
      <c r="AI1207" s="4"/>
      <c r="AJ1207" s="4"/>
    </row>
    <row r="1208" spans="1:36" ht="15.75" customHeight="1">
      <c r="A1208" s="4">
        <v>1</v>
      </c>
      <c r="B1208" s="4">
        <v>40</v>
      </c>
      <c r="C1208" s="4">
        <v>1</v>
      </c>
      <c r="D1208" s="4">
        <v>1</v>
      </c>
      <c r="E1208" s="4">
        <v>10</v>
      </c>
      <c r="F1208" s="4">
        <v>0</v>
      </c>
      <c r="G1208" s="4">
        <v>0</v>
      </c>
      <c r="H1208" s="4">
        <v>0</v>
      </c>
      <c r="I1208" s="4">
        <v>304</v>
      </c>
      <c r="J1208" s="4">
        <v>125</v>
      </c>
      <c r="K1208" s="4">
        <v>86</v>
      </c>
      <c r="L1208" s="4">
        <v>30.07</v>
      </c>
      <c r="M1208" s="4">
        <v>80</v>
      </c>
      <c r="N1208" s="4">
        <v>84</v>
      </c>
      <c r="O1208" s="4">
        <v>0</v>
      </c>
      <c r="P1208" s="5">
        <f>$AI$9+SUMPRODUCT($A1208*$AI$10+$B1208*$AI$11+$C1208*$AI$12+$D1208*$AI$13+$E1208*$AI$14+$F1208*$AI$15+$G1208*$AI$16+$H1208*$AI$17+$I1208*$AI$18+$J1208*$AI$19+$K1208*$AI$20+$L1208*$AI$21+$M1208*$AI$22+$N1208*$AI$24)</f>
        <v>-2.2111653777000004</v>
      </c>
      <c r="Q1208" s="4">
        <f t="shared" si="437"/>
        <v>0.10957288028963666</v>
      </c>
      <c r="R1208" s="4">
        <f t="shared" si="438"/>
        <v>0.21914576057927332</v>
      </c>
      <c r="S1208" s="4">
        <f t="shared" si="439"/>
        <v>0.78085423942072674</v>
      </c>
      <c r="T1208" s="4">
        <f t="shared" si="440"/>
        <v>-0.10743002748405266</v>
      </c>
      <c r="U1208" s="4">
        <f>IF($R1208&gt;$X$15,1,0)</f>
        <v>0</v>
      </c>
      <c r="V1208" s="4"/>
      <c r="W1208" s="4"/>
      <c r="X1208" s="4"/>
      <c r="Y1208" s="4"/>
      <c r="Z1208" s="4"/>
      <c r="AA1208" s="4"/>
      <c r="AB1208" s="4"/>
      <c r="AC1208" s="4"/>
      <c r="AD1208" s="4"/>
      <c r="AE1208" s="4"/>
      <c r="AF1208" s="4"/>
      <c r="AG1208" s="4"/>
      <c r="AH1208" s="4"/>
      <c r="AI1208" s="4"/>
      <c r="AJ1208" s="4"/>
    </row>
    <row r="1209" spans="1:36" ht="15.75" customHeight="1">
      <c r="A1209" s="4">
        <v>1</v>
      </c>
      <c r="B1209" s="4">
        <v>53</v>
      </c>
      <c r="C1209" s="4">
        <v>1</v>
      </c>
      <c r="D1209" s="4">
        <v>1</v>
      </c>
      <c r="E1209" s="4">
        <v>20</v>
      </c>
      <c r="F1209" s="4">
        <v>0</v>
      </c>
      <c r="G1209" s="4">
        <v>0</v>
      </c>
      <c r="H1209" s="4">
        <v>1</v>
      </c>
      <c r="I1209" s="4">
        <v>248</v>
      </c>
      <c r="J1209" s="4">
        <v>165</v>
      </c>
      <c r="K1209" s="4">
        <v>96</v>
      </c>
      <c r="L1209" s="4">
        <v>24.45</v>
      </c>
      <c r="M1209" s="4">
        <v>100</v>
      </c>
      <c r="N1209" s="4">
        <v>71</v>
      </c>
      <c r="O1209" s="4">
        <v>0</v>
      </c>
      <c r="P1209" s="5">
        <f>$AI$9+SUMPRODUCT($A1209*$AI$10+$B1209*$AI$11+$C1209*$AI$12+$D1209*$AI$13+$E1209*$AI$14+$F1209*$AI$15+$G1209*$AI$16+$H1209*$AI$17+$I1209*$AI$18+$J1209*$AI$19+$K1209*$AI$20+$L1209*$AI$21+$M1209*$AI$22+$N1209*$AI$24)</f>
        <v>-0.72528758949999883</v>
      </c>
      <c r="Q1209" s="4">
        <f t="shared" si="437"/>
        <v>0.48418530232151014</v>
      </c>
      <c r="R1209" s="4">
        <f t="shared" si="438"/>
        <v>0.96837060464302027</v>
      </c>
      <c r="S1209" s="4">
        <f t="shared" si="439"/>
        <v>3.1629395356979728E-2</v>
      </c>
      <c r="T1209" s="4">
        <f t="shared" si="440"/>
        <v>-1.4999091101910473</v>
      </c>
      <c r="U1209" s="4">
        <f>IF($R1209&gt;$X$15,1,0)</f>
        <v>1</v>
      </c>
      <c r="V1209" s="4"/>
      <c r="W1209" s="4"/>
      <c r="X1209" s="4"/>
      <c r="Y1209" s="4"/>
      <c r="Z1209" s="4"/>
      <c r="AA1209" s="4"/>
      <c r="AB1209" s="4"/>
      <c r="AC1209" s="4"/>
      <c r="AD1209" s="4"/>
      <c r="AE1209" s="4"/>
      <c r="AF1209" s="4"/>
      <c r="AG1209" s="4"/>
      <c r="AH1209" s="4"/>
      <c r="AI1209" s="4"/>
      <c r="AJ1209" s="4"/>
    </row>
    <row r="1210" spans="1:36" ht="15.75" customHeight="1">
      <c r="A1210" s="4">
        <v>0</v>
      </c>
      <c r="B1210" s="4">
        <v>49</v>
      </c>
      <c r="C1210" s="4">
        <v>1</v>
      </c>
      <c r="D1210" s="4">
        <v>0</v>
      </c>
      <c r="E1210" s="4">
        <v>0</v>
      </c>
      <c r="F1210" s="4">
        <v>0</v>
      </c>
      <c r="G1210" s="4">
        <v>0</v>
      </c>
      <c r="H1210" s="4">
        <v>0</v>
      </c>
      <c r="I1210" s="4">
        <v>246</v>
      </c>
      <c r="J1210" s="4">
        <v>138</v>
      </c>
      <c r="K1210" s="4">
        <v>92</v>
      </c>
      <c r="L1210" s="4">
        <v>28.23</v>
      </c>
      <c r="M1210" s="4">
        <v>72</v>
      </c>
      <c r="N1210" s="4">
        <v>91</v>
      </c>
      <c r="O1210" s="4">
        <v>0</v>
      </c>
      <c r="P1210" s="5">
        <f>$AI$9+SUMPRODUCT($A1210*$AI$10+$B1210*$AI$11+$C1210*$AI$12+$D1210*$AI$13+$E1210*$AI$14+$F1210*$AI$15+$G1210*$AI$16+$H1210*$AI$17+$I1210*$AI$18+$J1210*$AI$19+$K1210*$AI$20+$L1210*$AI$21+$M1210*$AI$22+$N1210*$AI$24)</f>
        <v>-2.3401274853000009</v>
      </c>
      <c r="Q1210" s="4">
        <f t="shared" si="437"/>
        <v>9.6315358655384112E-2</v>
      </c>
      <c r="R1210" s="4">
        <f t="shared" si="438"/>
        <v>0.19263071731076822</v>
      </c>
      <c r="S1210" s="4">
        <f t="shared" si="439"/>
        <v>0.8073692826892318</v>
      </c>
      <c r="T1210" s="4">
        <f t="shared" si="440"/>
        <v>-9.2927777854038718E-2</v>
      </c>
      <c r="U1210" s="4">
        <f>IF($R1210&gt;$X$15,1,0)</f>
        <v>0</v>
      </c>
      <c r="V1210" s="4"/>
      <c r="W1210" s="4"/>
      <c r="X1210" s="4"/>
      <c r="Y1210" s="4"/>
      <c r="Z1210" s="4"/>
      <c r="AA1210" s="4"/>
      <c r="AB1210" s="4"/>
      <c r="AC1210" s="4"/>
      <c r="AD1210" s="4"/>
      <c r="AE1210" s="4"/>
      <c r="AF1210" s="4"/>
      <c r="AG1210" s="4"/>
      <c r="AH1210" s="4"/>
      <c r="AI1210" s="4"/>
      <c r="AJ1210" s="4"/>
    </row>
    <row r="1211" spans="1:36" ht="15.75" hidden="1" customHeight="1">
      <c r="A1211" s="4">
        <v>0</v>
      </c>
      <c r="B1211" s="4">
        <v>47</v>
      </c>
      <c r="C1211" s="4">
        <v>1</v>
      </c>
      <c r="D1211" s="4">
        <v>1</v>
      </c>
      <c r="E1211" s="4">
        <v>20</v>
      </c>
      <c r="F1211" s="4">
        <v>0</v>
      </c>
      <c r="G1211" s="4">
        <v>0</v>
      </c>
      <c r="H1211" s="4">
        <v>0</v>
      </c>
      <c r="I1211" s="4">
        <v>195</v>
      </c>
      <c r="J1211" s="4">
        <v>134</v>
      </c>
      <c r="K1211" s="4">
        <v>81</v>
      </c>
      <c r="L1211" s="4">
        <v>21.4</v>
      </c>
      <c r="M1211" s="4">
        <v>85</v>
      </c>
      <c r="N1211" s="3" t="s">
        <v>56</v>
      </c>
      <c r="O1211" s="4">
        <v>0</v>
      </c>
      <c r="P1211" s="4"/>
      <c r="Q1211" s="4"/>
      <c r="R1211" s="4"/>
      <c r="S1211" s="4"/>
      <c r="T1211" s="4"/>
      <c r="U1211" s="4"/>
      <c r="V1211" s="4"/>
      <c r="W1211" s="4"/>
      <c r="X1211" s="4"/>
      <c r="Y1211" s="4"/>
      <c r="Z1211" s="4"/>
      <c r="AA1211" s="4"/>
      <c r="AB1211" s="4"/>
      <c r="AC1211" s="4"/>
      <c r="AD1211" s="4"/>
      <c r="AE1211" s="4"/>
      <c r="AF1211" s="4"/>
      <c r="AG1211" s="4"/>
      <c r="AH1211" s="4"/>
      <c r="AI1211" s="4"/>
      <c r="AJ1211" s="4"/>
    </row>
    <row r="1212" spans="1:36" ht="15.75" customHeight="1">
      <c r="A1212" s="4">
        <v>1</v>
      </c>
      <c r="B1212" s="4">
        <v>64</v>
      </c>
      <c r="C1212" s="4">
        <v>1</v>
      </c>
      <c r="D1212" s="4">
        <v>1</v>
      </c>
      <c r="E1212" s="4">
        <v>30</v>
      </c>
      <c r="F1212" s="4">
        <v>0</v>
      </c>
      <c r="G1212" s="4">
        <v>0</v>
      </c>
      <c r="H1212" s="4">
        <v>1</v>
      </c>
      <c r="I1212" s="4">
        <v>253</v>
      </c>
      <c r="J1212" s="4">
        <v>178</v>
      </c>
      <c r="K1212" s="4">
        <v>106</v>
      </c>
      <c r="L1212" s="4">
        <v>24.68</v>
      </c>
      <c r="M1212" s="4">
        <v>100</v>
      </c>
      <c r="N1212" s="4">
        <v>76</v>
      </c>
      <c r="O1212" s="4">
        <v>1</v>
      </c>
      <c r="P1212" s="5">
        <f>$AI$9+SUMPRODUCT($A1212*$AI$10+$B1212*$AI$11+$C1212*$AI$12+$D1212*$AI$13+$E1212*$AI$14+$F1212*$AI$15+$G1212*$AI$16+$H1212*$AI$17+$I1212*$AI$18+$J1212*$AI$19+$K1212*$AI$20+$L1212*$AI$21+$M1212*$AI$22+$N1212*$AI$24)</f>
        <v>0.36058007519999791</v>
      </c>
      <c r="Q1212" s="4">
        <f t="shared" ref="Q1212:Q1214" si="441">EXP($P1212)</f>
        <v>1.4341610946023167</v>
      </c>
      <c r="R1212" s="4">
        <f t="shared" ref="R1212:R1214" si="442">Q1212/1+Q1212</f>
        <v>2.8683221892046333</v>
      </c>
      <c r="S1212" s="4">
        <f t="shared" ref="S1212:S1214" si="443">IF(O1212=1,R1212,1-R1212)</f>
        <v>2.8683221892046333</v>
      </c>
      <c r="T1212" s="4">
        <f t="shared" ref="T1212:T1214" si="444">LOG($S1212)</f>
        <v>0.45762793260759982</v>
      </c>
      <c r="U1212" s="4">
        <f>IF($R1212&gt;$X$15,1,0)</f>
        <v>1</v>
      </c>
      <c r="V1212" s="4"/>
      <c r="W1212" s="4"/>
      <c r="X1212" s="4"/>
      <c r="Y1212" s="4"/>
      <c r="Z1212" s="4"/>
      <c r="AA1212" s="4"/>
      <c r="AB1212" s="4"/>
      <c r="AC1212" s="4"/>
      <c r="AD1212" s="4"/>
      <c r="AE1212" s="4"/>
      <c r="AF1212" s="4"/>
      <c r="AG1212" s="4"/>
      <c r="AH1212" s="4"/>
      <c r="AI1212" s="4"/>
      <c r="AJ1212" s="4"/>
    </row>
    <row r="1213" spans="1:36" ht="15.75" customHeight="1">
      <c r="A1213" s="4">
        <v>1</v>
      </c>
      <c r="B1213" s="4">
        <v>46</v>
      </c>
      <c r="C1213" s="4">
        <v>3</v>
      </c>
      <c r="D1213" s="4">
        <v>0</v>
      </c>
      <c r="E1213" s="4">
        <v>0</v>
      </c>
      <c r="F1213" s="4">
        <v>0</v>
      </c>
      <c r="G1213" s="4">
        <v>0</v>
      </c>
      <c r="H1213" s="4">
        <v>1</v>
      </c>
      <c r="I1213" s="4">
        <v>256</v>
      </c>
      <c r="J1213" s="4">
        <v>138</v>
      </c>
      <c r="K1213" s="4">
        <v>105</v>
      </c>
      <c r="L1213" s="4">
        <v>26.97</v>
      </c>
      <c r="M1213" s="4">
        <v>98</v>
      </c>
      <c r="N1213" s="4">
        <v>100</v>
      </c>
      <c r="O1213" s="4">
        <v>0</v>
      </c>
      <c r="P1213" s="5">
        <f>$AI$9+SUMPRODUCT($A1213*$AI$10+$B1213*$AI$11+$C1213*$AI$12+$D1213*$AI$13+$E1213*$AI$14+$F1213*$AI$15+$G1213*$AI$16+$H1213*$AI$17+$I1213*$AI$18+$J1213*$AI$19+$K1213*$AI$20+$L1213*$AI$21+$M1213*$AI$22+$N1213*$AI$24)</f>
        <v>-1.8932182967000015</v>
      </c>
      <c r="Q1213" s="4">
        <f t="shared" si="441"/>
        <v>0.15058639645203561</v>
      </c>
      <c r="R1213" s="4">
        <f t="shared" si="442"/>
        <v>0.30117279290407123</v>
      </c>
      <c r="S1213" s="4">
        <f t="shared" si="443"/>
        <v>0.69882720709592872</v>
      </c>
      <c r="T1213" s="4">
        <f t="shared" si="444"/>
        <v>-0.15563019518650748</v>
      </c>
      <c r="U1213" s="4">
        <f>IF($R1213&gt;$X$15,1,0)</f>
        <v>0</v>
      </c>
      <c r="V1213" s="4"/>
      <c r="W1213" s="4"/>
      <c r="X1213" s="4"/>
      <c r="Y1213" s="4"/>
      <c r="Z1213" s="4"/>
      <c r="AA1213" s="4"/>
      <c r="AB1213" s="4"/>
      <c r="AC1213" s="4"/>
      <c r="AD1213" s="4"/>
      <c r="AE1213" s="4"/>
      <c r="AF1213" s="4"/>
      <c r="AG1213" s="4"/>
      <c r="AH1213" s="4"/>
      <c r="AI1213" s="4"/>
      <c r="AJ1213" s="4"/>
    </row>
    <row r="1214" spans="1:36" ht="15.75" customHeight="1">
      <c r="A1214" s="4">
        <v>0</v>
      </c>
      <c r="B1214" s="4">
        <v>58</v>
      </c>
      <c r="C1214" s="4">
        <v>2</v>
      </c>
      <c r="D1214" s="4">
        <v>0</v>
      </c>
      <c r="E1214" s="4">
        <v>0</v>
      </c>
      <c r="F1214" s="4">
        <v>0</v>
      </c>
      <c r="G1214" s="4">
        <v>0</v>
      </c>
      <c r="H1214" s="4">
        <v>0</v>
      </c>
      <c r="I1214" s="4">
        <v>245</v>
      </c>
      <c r="J1214" s="4">
        <v>123</v>
      </c>
      <c r="K1214" s="4">
        <v>85.5</v>
      </c>
      <c r="L1214" s="4">
        <v>24.49</v>
      </c>
      <c r="M1214" s="4">
        <v>68</v>
      </c>
      <c r="N1214" s="4">
        <v>76</v>
      </c>
      <c r="O1214" s="4">
        <v>0</v>
      </c>
      <c r="P1214" s="5">
        <f>$AI$9+SUMPRODUCT($A1214*$AI$10+$B1214*$AI$11+$C1214*$AI$12+$D1214*$AI$13+$E1214*$AI$14+$F1214*$AI$15+$G1214*$AI$16+$H1214*$AI$17+$I1214*$AI$18+$J1214*$AI$19+$K1214*$AI$20+$L1214*$AI$21+$M1214*$AI$22+$N1214*$AI$24)</f>
        <v>-2.1444943539000008</v>
      </c>
      <c r="Q1214" s="4">
        <f t="shared" si="441"/>
        <v>0.11712724700887463</v>
      </c>
      <c r="R1214" s="4">
        <f t="shared" si="442"/>
        <v>0.23425449401774925</v>
      </c>
      <c r="S1214" s="4">
        <f t="shared" si="443"/>
        <v>0.76574550598225077</v>
      </c>
      <c r="T1214" s="4">
        <f t="shared" si="444"/>
        <v>-0.11591554330733449</v>
      </c>
      <c r="U1214" s="4">
        <f>IF($R1214&gt;$X$15,1,0)</f>
        <v>0</v>
      </c>
      <c r="V1214" s="4"/>
      <c r="W1214" s="4"/>
      <c r="X1214" s="4"/>
      <c r="Y1214" s="4"/>
      <c r="Z1214" s="4"/>
      <c r="AA1214" s="4"/>
      <c r="AB1214" s="4"/>
      <c r="AC1214" s="4"/>
      <c r="AD1214" s="4"/>
      <c r="AE1214" s="4"/>
      <c r="AF1214" s="4"/>
      <c r="AG1214" s="4"/>
      <c r="AH1214" s="4"/>
      <c r="AI1214" s="4"/>
      <c r="AJ1214" s="4"/>
    </row>
    <row r="1215" spans="1:36" ht="15.75" hidden="1" customHeight="1">
      <c r="A1215" s="4">
        <v>0</v>
      </c>
      <c r="B1215" s="4">
        <v>66</v>
      </c>
      <c r="C1215" s="4">
        <v>1</v>
      </c>
      <c r="D1215" s="4">
        <v>0</v>
      </c>
      <c r="E1215" s="4">
        <v>0</v>
      </c>
      <c r="F1215" s="3" t="s">
        <v>56</v>
      </c>
      <c r="G1215" s="4">
        <v>0</v>
      </c>
      <c r="H1215" s="4">
        <v>1</v>
      </c>
      <c r="I1215" s="4">
        <v>235</v>
      </c>
      <c r="J1215" s="4">
        <v>151</v>
      </c>
      <c r="K1215" s="4">
        <v>91</v>
      </c>
      <c r="L1215" s="4">
        <v>30.86</v>
      </c>
      <c r="M1215" s="4">
        <v>78</v>
      </c>
      <c r="N1215" s="4">
        <v>87</v>
      </c>
      <c r="O1215" s="4">
        <v>0</v>
      </c>
      <c r="P1215" s="4"/>
      <c r="Q1215" s="4"/>
      <c r="R1215" s="4"/>
      <c r="S1215" s="4"/>
      <c r="T1215" s="4"/>
      <c r="U1215" s="4"/>
      <c r="V1215" s="4"/>
      <c r="W1215" s="4"/>
      <c r="X1215" s="4"/>
      <c r="Y1215" s="4"/>
      <c r="Z1215" s="4"/>
      <c r="AA1215" s="4"/>
      <c r="AB1215" s="4"/>
      <c r="AC1215" s="4"/>
      <c r="AD1215" s="4"/>
      <c r="AE1215" s="4"/>
      <c r="AF1215" s="4"/>
      <c r="AG1215" s="4"/>
      <c r="AH1215" s="4"/>
      <c r="AI1215" s="4"/>
      <c r="AJ1215" s="4"/>
    </row>
    <row r="1216" spans="1:36" ht="15.75" customHeight="1">
      <c r="A1216" s="4">
        <v>0</v>
      </c>
      <c r="B1216" s="4">
        <v>41</v>
      </c>
      <c r="C1216" s="4">
        <v>4</v>
      </c>
      <c r="D1216" s="4">
        <v>0</v>
      </c>
      <c r="E1216" s="4">
        <v>0</v>
      </c>
      <c r="F1216" s="4">
        <v>0</v>
      </c>
      <c r="G1216" s="4">
        <v>0</v>
      </c>
      <c r="H1216" s="4">
        <v>0</v>
      </c>
      <c r="I1216" s="4">
        <v>205</v>
      </c>
      <c r="J1216" s="4">
        <v>110</v>
      </c>
      <c r="K1216" s="4">
        <v>69</v>
      </c>
      <c r="L1216" s="4">
        <v>25.99</v>
      </c>
      <c r="M1216" s="4">
        <v>75</v>
      </c>
      <c r="N1216" s="4">
        <v>67</v>
      </c>
      <c r="O1216" s="4">
        <v>0</v>
      </c>
      <c r="P1216" s="5">
        <f>$AI$9+SUMPRODUCT($A1216*$AI$10+$B1216*$AI$11+$C1216*$AI$12+$D1216*$AI$13+$E1216*$AI$14+$F1216*$AI$15+$G1216*$AI$16+$H1216*$AI$17+$I1216*$AI$18+$J1216*$AI$19+$K1216*$AI$20+$L1216*$AI$21+$M1216*$AI$22+$N1216*$AI$24)</f>
        <v>-3.6219353489000001</v>
      </c>
      <c r="Q1216" s="4">
        <f t="shared" ref="Q1216:Q1219" si="445">EXP($P1216)</f>
        <v>2.6730892795073461E-2</v>
      </c>
      <c r="R1216" s="4">
        <f t="shared" ref="R1216:R1219" si="446">Q1216/1+Q1216</f>
        <v>5.3461785590146922E-2</v>
      </c>
      <c r="S1216" s="4">
        <f t="shared" ref="S1216:S1219" si="447">IF(O1216=1,R1216,1-R1216)</f>
        <v>0.94653821440985308</v>
      </c>
      <c r="T1216" s="4">
        <f t="shared" ref="T1216:T1219" si="448">LOG($S1216)</f>
        <v>-2.3861847656545698E-2</v>
      </c>
      <c r="U1216" s="4">
        <f>IF($R1216&gt;$X$15,1,0)</f>
        <v>0</v>
      </c>
      <c r="V1216" s="4"/>
      <c r="W1216" s="4"/>
      <c r="X1216" s="4"/>
      <c r="Y1216" s="4"/>
      <c r="Z1216" s="4"/>
      <c r="AA1216" s="4"/>
      <c r="AB1216" s="4"/>
      <c r="AC1216" s="4"/>
      <c r="AD1216" s="4"/>
      <c r="AE1216" s="4"/>
      <c r="AF1216" s="4"/>
      <c r="AG1216" s="4"/>
      <c r="AH1216" s="4"/>
      <c r="AI1216" s="4"/>
      <c r="AJ1216" s="4"/>
    </row>
    <row r="1217" spans="1:36" ht="15.75" customHeight="1">
      <c r="A1217" s="4">
        <v>0</v>
      </c>
      <c r="B1217" s="4">
        <v>40</v>
      </c>
      <c r="C1217" s="4">
        <v>1</v>
      </c>
      <c r="D1217" s="4">
        <v>1</v>
      </c>
      <c r="E1217" s="4">
        <v>15</v>
      </c>
      <c r="F1217" s="4">
        <v>0</v>
      </c>
      <c r="G1217" s="4">
        <v>0</v>
      </c>
      <c r="H1217" s="4">
        <v>0</v>
      </c>
      <c r="I1217" s="4">
        <v>199</v>
      </c>
      <c r="J1217" s="4">
        <v>122</v>
      </c>
      <c r="K1217" s="4">
        <v>82</v>
      </c>
      <c r="L1217" s="4">
        <v>22.16</v>
      </c>
      <c r="M1217" s="4">
        <v>85</v>
      </c>
      <c r="N1217" s="4">
        <v>77</v>
      </c>
      <c r="O1217" s="4">
        <v>0</v>
      </c>
      <c r="P1217" s="5">
        <f>$AI$9+SUMPRODUCT($A1217*$AI$10+$B1217*$AI$11+$C1217*$AI$12+$D1217*$AI$13+$E1217*$AI$14+$F1217*$AI$15+$G1217*$AI$16+$H1217*$AI$17+$I1217*$AI$18+$J1217*$AI$19+$K1217*$AI$20+$L1217*$AI$21+$M1217*$AI$22+$N1217*$AI$24)</f>
        <v>-3.0712838776000009</v>
      </c>
      <c r="Q1217" s="4">
        <f t="shared" si="445"/>
        <v>4.6361594019138079E-2</v>
      </c>
      <c r="R1217" s="4">
        <f t="shared" si="446"/>
        <v>9.2723188038276158E-2</v>
      </c>
      <c r="S1217" s="4">
        <f t="shared" si="447"/>
        <v>0.90727681196172383</v>
      </c>
      <c r="T1217" s="4">
        <f t="shared" si="448"/>
        <v>-4.2260188611046315E-2</v>
      </c>
      <c r="U1217" s="4">
        <f>IF($R1217&gt;$X$15,1,0)</f>
        <v>0</v>
      </c>
      <c r="V1217" s="4"/>
      <c r="W1217" s="4"/>
      <c r="X1217" s="4"/>
      <c r="Y1217" s="4"/>
      <c r="Z1217" s="4"/>
      <c r="AA1217" s="4"/>
      <c r="AB1217" s="4"/>
      <c r="AC1217" s="4"/>
      <c r="AD1217" s="4"/>
      <c r="AE1217" s="4"/>
      <c r="AF1217" s="4"/>
      <c r="AG1217" s="4"/>
      <c r="AH1217" s="4"/>
      <c r="AI1217" s="4"/>
      <c r="AJ1217" s="4"/>
    </row>
    <row r="1218" spans="1:36" ht="15.75" customHeight="1">
      <c r="A1218" s="4">
        <v>0</v>
      </c>
      <c r="B1218" s="4">
        <v>42</v>
      </c>
      <c r="C1218" s="4">
        <v>3</v>
      </c>
      <c r="D1218" s="4">
        <v>1</v>
      </c>
      <c r="E1218" s="4">
        <v>20</v>
      </c>
      <c r="F1218" s="4">
        <v>0</v>
      </c>
      <c r="G1218" s="4">
        <v>0</v>
      </c>
      <c r="H1218" s="4">
        <v>0</v>
      </c>
      <c r="I1218" s="4">
        <v>304</v>
      </c>
      <c r="J1218" s="4">
        <v>119</v>
      </c>
      <c r="K1218" s="4">
        <v>76</v>
      </c>
      <c r="L1218" s="4">
        <v>32.520000000000003</v>
      </c>
      <c r="M1218" s="4">
        <v>64</v>
      </c>
      <c r="N1218" s="4">
        <v>80</v>
      </c>
      <c r="O1218" s="4">
        <v>0</v>
      </c>
      <c r="P1218" s="5">
        <f>$AI$9+SUMPRODUCT($A1218*$AI$10+$B1218*$AI$11+$C1218*$AI$12+$D1218*$AI$13+$E1218*$AI$14+$F1218*$AI$15+$G1218*$AI$16+$H1218*$AI$17+$I1218*$AI$18+$J1218*$AI$19+$K1218*$AI$20+$L1218*$AI$21+$M1218*$AI$22+$N1218*$AI$24)</f>
        <v>-2.5673089772000015</v>
      </c>
      <c r="Q1218" s="4">
        <f t="shared" si="445"/>
        <v>7.6741781690448527E-2</v>
      </c>
      <c r="R1218" s="4">
        <f t="shared" si="446"/>
        <v>0.15348356338089705</v>
      </c>
      <c r="S1218" s="4">
        <f t="shared" si="447"/>
        <v>0.84651643661910292</v>
      </c>
      <c r="T1218" s="4">
        <f t="shared" si="448"/>
        <v>-7.2364604874980518E-2</v>
      </c>
      <c r="U1218" s="4">
        <f>IF($R1218&gt;$X$15,1,0)</f>
        <v>0</v>
      </c>
      <c r="V1218" s="4"/>
      <c r="W1218" s="4"/>
      <c r="X1218" s="4"/>
      <c r="Y1218" s="4"/>
      <c r="Z1218" s="4"/>
      <c r="AA1218" s="4"/>
      <c r="AB1218" s="4"/>
      <c r="AC1218" s="4"/>
      <c r="AD1218" s="4"/>
      <c r="AE1218" s="4"/>
      <c r="AF1218" s="4"/>
      <c r="AG1218" s="4"/>
      <c r="AH1218" s="4"/>
      <c r="AI1218" s="4"/>
      <c r="AJ1218" s="4"/>
    </row>
    <row r="1219" spans="1:36" ht="15.75" customHeight="1">
      <c r="A1219" s="4">
        <v>1</v>
      </c>
      <c r="B1219" s="4">
        <v>52</v>
      </c>
      <c r="C1219" s="4">
        <v>1</v>
      </c>
      <c r="D1219" s="4">
        <v>0</v>
      </c>
      <c r="E1219" s="4">
        <v>0</v>
      </c>
      <c r="F1219" s="4">
        <v>0</v>
      </c>
      <c r="G1219" s="4">
        <v>0</v>
      </c>
      <c r="H1219" s="4">
        <v>0</v>
      </c>
      <c r="I1219" s="4">
        <v>206</v>
      </c>
      <c r="J1219" s="4">
        <v>110</v>
      </c>
      <c r="K1219" s="4">
        <v>78</v>
      </c>
      <c r="L1219" s="4">
        <v>33.03</v>
      </c>
      <c r="M1219" s="4">
        <v>65</v>
      </c>
      <c r="N1219" s="4">
        <v>62</v>
      </c>
      <c r="O1219" s="4">
        <v>0</v>
      </c>
      <c r="P1219" s="5">
        <f>$AI$9+SUMPRODUCT($A1219*$AI$10+$B1219*$AI$11+$C1219*$AI$12+$D1219*$AI$13+$E1219*$AI$14+$F1219*$AI$15+$G1219*$AI$16+$H1219*$AI$17+$I1219*$AI$18+$J1219*$AI$19+$K1219*$AI$20+$L1219*$AI$21+$M1219*$AI$22+$N1219*$AI$24)</f>
        <v>-2.2174283432999999</v>
      </c>
      <c r="Q1219" s="4">
        <f t="shared" si="445"/>
        <v>0.10888877361413481</v>
      </c>
      <c r="R1219" s="4">
        <f t="shared" si="446"/>
        <v>0.21777754722826961</v>
      </c>
      <c r="S1219" s="4">
        <f t="shared" si="447"/>
        <v>0.78222245277173041</v>
      </c>
      <c r="T1219" s="4">
        <f t="shared" si="448"/>
        <v>-0.1066697222947581</v>
      </c>
      <c r="U1219" s="4">
        <f>IF($R1219&gt;$X$15,1,0)</f>
        <v>0</v>
      </c>
      <c r="V1219" s="4"/>
      <c r="W1219" s="4"/>
      <c r="X1219" s="4"/>
      <c r="Y1219" s="4"/>
      <c r="Z1219" s="4"/>
      <c r="AA1219" s="4"/>
      <c r="AB1219" s="4"/>
      <c r="AC1219" s="4"/>
      <c r="AD1219" s="4"/>
      <c r="AE1219" s="4"/>
      <c r="AF1219" s="4"/>
      <c r="AG1219" s="4"/>
      <c r="AH1219" s="4"/>
      <c r="AI1219" s="4"/>
      <c r="AJ1219" s="4"/>
    </row>
    <row r="1220" spans="1:36" ht="15.75" hidden="1" customHeight="1">
      <c r="A1220" s="4">
        <v>1</v>
      </c>
      <c r="B1220" s="4">
        <v>42</v>
      </c>
      <c r="C1220" s="4">
        <v>4</v>
      </c>
      <c r="D1220" s="4">
        <v>0</v>
      </c>
      <c r="E1220" s="4">
        <v>0</v>
      </c>
      <c r="F1220" s="4">
        <v>0</v>
      </c>
      <c r="G1220" s="4">
        <v>0</v>
      </c>
      <c r="H1220" s="4">
        <v>1</v>
      </c>
      <c r="I1220" s="4">
        <v>245</v>
      </c>
      <c r="J1220" s="4">
        <v>142.5</v>
      </c>
      <c r="K1220" s="4">
        <v>85</v>
      </c>
      <c r="L1220" s="4">
        <v>35.450000000000003</v>
      </c>
      <c r="M1220" s="4">
        <v>62</v>
      </c>
      <c r="N1220" s="3" t="s">
        <v>56</v>
      </c>
      <c r="O1220" s="4">
        <v>0</v>
      </c>
      <c r="P1220" s="4"/>
      <c r="Q1220" s="4"/>
      <c r="R1220" s="4"/>
      <c r="S1220" s="4"/>
      <c r="T1220" s="4"/>
      <c r="U1220" s="4"/>
      <c r="V1220" s="4"/>
      <c r="W1220" s="4"/>
      <c r="X1220" s="4"/>
      <c r="Y1220" s="4"/>
      <c r="Z1220" s="4"/>
      <c r="AA1220" s="4"/>
      <c r="AB1220" s="4"/>
      <c r="AC1220" s="4"/>
      <c r="AD1220" s="4"/>
      <c r="AE1220" s="4"/>
      <c r="AF1220" s="4"/>
      <c r="AG1220" s="4"/>
      <c r="AH1220" s="4"/>
      <c r="AI1220" s="4"/>
      <c r="AJ1220" s="4"/>
    </row>
    <row r="1221" spans="1:36" ht="15.75" customHeight="1">
      <c r="A1221" s="4">
        <v>0</v>
      </c>
      <c r="B1221" s="4">
        <v>49</v>
      </c>
      <c r="C1221" s="4">
        <v>1</v>
      </c>
      <c r="D1221" s="4">
        <v>0</v>
      </c>
      <c r="E1221" s="4">
        <v>0</v>
      </c>
      <c r="F1221" s="4">
        <v>0</v>
      </c>
      <c r="G1221" s="4">
        <v>0</v>
      </c>
      <c r="H1221" s="4">
        <v>1</v>
      </c>
      <c r="I1221" s="4">
        <v>309</v>
      </c>
      <c r="J1221" s="4">
        <v>155</v>
      </c>
      <c r="K1221" s="4">
        <v>85</v>
      </c>
      <c r="L1221" s="4">
        <v>23.06</v>
      </c>
      <c r="M1221" s="4">
        <v>70</v>
      </c>
      <c r="N1221" s="4">
        <v>63</v>
      </c>
      <c r="O1221" s="4">
        <v>0</v>
      </c>
      <c r="P1221" s="5">
        <f>$AI$9+SUMPRODUCT($A1221*$AI$10+$B1221*$AI$11+$C1221*$AI$12+$D1221*$AI$13+$E1221*$AI$14+$F1221*$AI$15+$G1221*$AI$16+$H1221*$AI$17+$I1221*$AI$18+$J1221*$AI$19+$K1221*$AI$20+$L1221*$AI$21+$M1221*$AI$22+$N1221*$AI$24)</f>
        <v>-1.9006102566000012</v>
      </c>
      <c r="Q1221" s="4">
        <f t="shared" ref="Q1221:Q1222" si="449">EXP($P1221)</f>
        <v>0.14947737183059481</v>
      </c>
      <c r="R1221" s="4">
        <f t="shared" ref="R1221:R1222" si="450">Q1221/1+Q1221</f>
        <v>0.29895474366118963</v>
      </c>
      <c r="S1221" s="4">
        <f t="shared" ref="S1221:S1222" si="451">IF(O1221=1,R1221,1-R1221)</f>
        <v>0.70104525633881032</v>
      </c>
      <c r="T1221" s="4">
        <f t="shared" ref="T1221:T1222" si="452">LOG($S1221)</f>
        <v>-0.15425394502364506</v>
      </c>
      <c r="U1221" s="4">
        <f>IF($R1221&gt;$X$15,1,0)</f>
        <v>0</v>
      </c>
      <c r="V1221" s="4"/>
      <c r="W1221" s="4"/>
      <c r="X1221" s="4"/>
      <c r="Y1221" s="4"/>
      <c r="Z1221" s="4"/>
      <c r="AA1221" s="4"/>
      <c r="AB1221" s="4"/>
      <c r="AC1221" s="4"/>
      <c r="AD1221" s="4"/>
      <c r="AE1221" s="4"/>
      <c r="AF1221" s="4"/>
      <c r="AG1221" s="4"/>
      <c r="AH1221" s="4"/>
      <c r="AI1221" s="4"/>
      <c r="AJ1221" s="4"/>
    </row>
    <row r="1222" spans="1:36" ht="15.75" customHeight="1">
      <c r="A1222" s="4">
        <v>0</v>
      </c>
      <c r="B1222" s="4">
        <v>52</v>
      </c>
      <c r="C1222" s="4">
        <v>1</v>
      </c>
      <c r="D1222" s="4">
        <v>1</v>
      </c>
      <c r="E1222" s="4">
        <v>1</v>
      </c>
      <c r="F1222" s="4">
        <v>0</v>
      </c>
      <c r="G1222" s="4">
        <v>0</v>
      </c>
      <c r="H1222" s="4">
        <v>0</v>
      </c>
      <c r="I1222" s="4">
        <v>234</v>
      </c>
      <c r="J1222" s="4">
        <v>111</v>
      </c>
      <c r="K1222" s="4">
        <v>81</v>
      </c>
      <c r="L1222" s="4">
        <v>22.35</v>
      </c>
      <c r="M1222" s="4">
        <v>70</v>
      </c>
      <c r="N1222" s="4">
        <v>77</v>
      </c>
      <c r="O1222" s="4">
        <v>0</v>
      </c>
      <c r="P1222" s="5">
        <f>$AI$9+SUMPRODUCT($A1222*$AI$10+$B1222*$AI$11+$C1222*$AI$12+$D1222*$AI$13+$E1222*$AI$14+$F1222*$AI$15+$G1222*$AI$16+$H1222*$AI$17+$I1222*$AI$18+$J1222*$AI$19+$K1222*$AI$20+$L1222*$AI$21+$M1222*$AI$22+$N1222*$AI$24)</f>
        <v>-2.5943544785000006</v>
      </c>
      <c r="Q1222" s="4">
        <f t="shared" si="449"/>
        <v>7.4694077148068833E-2</v>
      </c>
      <c r="R1222" s="4">
        <f t="shared" si="450"/>
        <v>0.14938815429613767</v>
      </c>
      <c r="S1222" s="4">
        <f t="shared" si="451"/>
        <v>0.85061184570386228</v>
      </c>
      <c r="T1222" s="4">
        <f t="shared" si="452"/>
        <v>-7.0268573552397684E-2</v>
      </c>
      <c r="U1222" s="4">
        <f>IF($R1222&gt;$X$15,1,0)</f>
        <v>0</v>
      </c>
      <c r="V1222" s="4"/>
      <c r="W1222" s="4"/>
      <c r="X1222" s="4"/>
      <c r="Y1222" s="4"/>
      <c r="Z1222" s="4"/>
      <c r="AA1222" s="4"/>
      <c r="AB1222" s="4"/>
      <c r="AC1222" s="4"/>
      <c r="AD1222" s="4"/>
      <c r="AE1222" s="4"/>
      <c r="AF1222" s="4"/>
      <c r="AG1222" s="4"/>
      <c r="AH1222" s="4"/>
      <c r="AI1222" s="4"/>
      <c r="AJ1222" s="4"/>
    </row>
    <row r="1223" spans="1:36" ht="15.75" hidden="1" customHeight="1">
      <c r="A1223" s="4">
        <v>0</v>
      </c>
      <c r="B1223" s="4">
        <v>58</v>
      </c>
      <c r="C1223" s="4">
        <v>1</v>
      </c>
      <c r="D1223" s="4">
        <v>0</v>
      </c>
      <c r="E1223" s="4">
        <v>0</v>
      </c>
      <c r="F1223" s="4">
        <v>0</v>
      </c>
      <c r="G1223" s="4">
        <v>0</v>
      </c>
      <c r="H1223" s="4">
        <v>0</v>
      </c>
      <c r="I1223" s="4">
        <v>218</v>
      </c>
      <c r="J1223" s="4">
        <v>138.5</v>
      </c>
      <c r="K1223" s="4">
        <v>87.5</v>
      </c>
      <c r="L1223" s="4">
        <v>22.91</v>
      </c>
      <c r="M1223" s="4">
        <v>73</v>
      </c>
      <c r="N1223" s="3" t="s">
        <v>56</v>
      </c>
      <c r="O1223" s="4">
        <v>0</v>
      </c>
      <c r="P1223" s="4"/>
      <c r="Q1223" s="4"/>
      <c r="R1223" s="4"/>
      <c r="S1223" s="4"/>
      <c r="T1223" s="4"/>
      <c r="U1223" s="4"/>
      <c r="V1223" s="4"/>
      <c r="W1223" s="4"/>
      <c r="X1223" s="4"/>
      <c r="Y1223" s="4"/>
      <c r="Z1223" s="4"/>
      <c r="AA1223" s="4"/>
      <c r="AB1223" s="4"/>
      <c r="AC1223" s="4"/>
      <c r="AD1223" s="4"/>
      <c r="AE1223" s="4"/>
      <c r="AF1223" s="4"/>
      <c r="AG1223" s="4"/>
      <c r="AH1223" s="4"/>
      <c r="AI1223" s="4"/>
      <c r="AJ1223" s="4"/>
    </row>
    <row r="1224" spans="1:36" ht="15.75" customHeight="1">
      <c r="A1224" s="4">
        <v>1</v>
      </c>
      <c r="B1224" s="4">
        <v>46</v>
      </c>
      <c r="C1224" s="4">
        <v>3</v>
      </c>
      <c r="D1224" s="4">
        <v>0</v>
      </c>
      <c r="E1224" s="4">
        <v>0</v>
      </c>
      <c r="F1224" s="4">
        <v>0</v>
      </c>
      <c r="G1224" s="4">
        <v>0</v>
      </c>
      <c r="H1224" s="4">
        <v>1</v>
      </c>
      <c r="I1224" s="4">
        <v>305</v>
      </c>
      <c r="J1224" s="4">
        <v>150</v>
      </c>
      <c r="K1224" s="4">
        <v>88</v>
      </c>
      <c r="L1224" s="4">
        <v>26.82</v>
      </c>
      <c r="M1224" s="4">
        <v>75</v>
      </c>
      <c r="N1224" s="4">
        <v>75</v>
      </c>
      <c r="O1224" s="4">
        <v>0</v>
      </c>
      <c r="P1224" s="5">
        <f>$AI$9+SUMPRODUCT($A1224*$AI$10+$B1224*$AI$11+$C1224*$AI$12+$D1224*$AI$13+$E1224*$AI$14+$F1224*$AI$15+$G1224*$AI$16+$H1224*$AI$17+$I1224*$AI$18+$J1224*$AI$19+$K1224*$AI$20+$L1224*$AI$21+$M1224*$AI$22+$N1224*$AI$24)</f>
        <v>-1.6328217902000022</v>
      </c>
      <c r="Q1224" s="4">
        <f t="shared" ref="Q1224:Q1242" si="453">EXP($P1224)</f>
        <v>0.19537748128616775</v>
      </c>
      <c r="R1224" s="4">
        <f t="shared" ref="R1224:R1242" si="454">Q1224/1+Q1224</f>
        <v>0.3907549625723355</v>
      </c>
      <c r="S1224" s="4">
        <f t="shared" ref="S1224:S1242" si="455">IF(O1224=1,R1224,1-R1224)</f>
        <v>0.60924503742766456</v>
      </c>
      <c r="T1224" s="4">
        <f t="shared" ref="T1224:T1242" si="456">LOG($S1224)</f>
        <v>-0.21520799965092607</v>
      </c>
      <c r="U1224" s="4">
        <f>IF($R1224&gt;$X$15,1,0)</f>
        <v>0</v>
      </c>
      <c r="V1224" s="4"/>
      <c r="W1224" s="4"/>
      <c r="X1224" s="4"/>
      <c r="Y1224" s="4"/>
      <c r="Z1224" s="4"/>
      <c r="AA1224" s="4"/>
      <c r="AB1224" s="4"/>
      <c r="AC1224" s="4"/>
      <c r="AD1224" s="4"/>
      <c r="AE1224" s="4"/>
      <c r="AF1224" s="4"/>
      <c r="AG1224" s="4"/>
      <c r="AH1224" s="4"/>
      <c r="AI1224" s="4"/>
      <c r="AJ1224" s="4"/>
    </row>
    <row r="1225" spans="1:36" ht="15.75" customHeight="1">
      <c r="A1225" s="4">
        <v>0</v>
      </c>
      <c r="B1225" s="4">
        <v>40</v>
      </c>
      <c r="C1225" s="4">
        <v>2</v>
      </c>
      <c r="D1225" s="4">
        <v>0</v>
      </c>
      <c r="E1225" s="4">
        <v>0</v>
      </c>
      <c r="F1225" s="4">
        <v>0</v>
      </c>
      <c r="G1225" s="4">
        <v>0</v>
      </c>
      <c r="H1225" s="4">
        <v>0</v>
      </c>
      <c r="I1225" s="4">
        <v>208</v>
      </c>
      <c r="J1225" s="4">
        <v>116</v>
      </c>
      <c r="K1225" s="4">
        <v>75</v>
      </c>
      <c r="L1225" s="4">
        <v>18.52</v>
      </c>
      <c r="M1225" s="4">
        <v>80</v>
      </c>
      <c r="N1225" s="4">
        <v>82</v>
      </c>
      <c r="O1225" s="4">
        <v>0</v>
      </c>
      <c r="P1225" s="5">
        <f>$AI$9+SUMPRODUCT($A1225*$AI$10+$B1225*$AI$11+$C1225*$AI$12+$D1225*$AI$13+$E1225*$AI$14+$F1225*$AI$15+$G1225*$AI$16+$H1225*$AI$17+$I1225*$AI$18+$J1225*$AI$19+$K1225*$AI$20+$L1225*$AI$21+$M1225*$AI$22+$N1225*$AI$24)</f>
        <v>-3.4724860572000011</v>
      </c>
      <c r="Q1225" s="4">
        <f t="shared" si="453"/>
        <v>3.1039768022406187E-2</v>
      </c>
      <c r="R1225" s="4">
        <f t="shared" si="454"/>
        <v>6.2079536044812374E-2</v>
      </c>
      <c r="S1225" s="4">
        <f t="shared" si="455"/>
        <v>0.93792046395518758</v>
      </c>
      <c r="T1225" s="4">
        <f t="shared" si="456"/>
        <v>-2.7833988411899071E-2</v>
      </c>
      <c r="U1225" s="4">
        <f>IF($R1225&gt;$X$15,1,0)</f>
        <v>0</v>
      </c>
      <c r="V1225" s="4"/>
      <c r="W1225" s="4"/>
      <c r="X1225" s="4"/>
      <c r="Y1225" s="4"/>
      <c r="Z1225" s="4"/>
      <c r="AA1225" s="4"/>
      <c r="AB1225" s="4"/>
      <c r="AC1225" s="4"/>
      <c r="AD1225" s="4"/>
      <c r="AE1225" s="4"/>
      <c r="AF1225" s="4"/>
      <c r="AG1225" s="4"/>
      <c r="AH1225" s="4"/>
      <c r="AI1225" s="4"/>
      <c r="AJ1225" s="4"/>
    </row>
    <row r="1226" spans="1:36" ht="15.75" customHeight="1">
      <c r="A1226" s="4">
        <v>1</v>
      </c>
      <c r="B1226" s="4">
        <v>35</v>
      </c>
      <c r="C1226" s="4">
        <v>1</v>
      </c>
      <c r="D1226" s="4">
        <v>1</v>
      </c>
      <c r="E1226" s="4">
        <v>15</v>
      </c>
      <c r="F1226" s="4">
        <v>0</v>
      </c>
      <c r="G1226" s="4">
        <v>0</v>
      </c>
      <c r="H1226" s="4">
        <v>0</v>
      </c>
      <c r="I1226" s="4">
        <v>210</v>
      </c>
      <c r="J1226" s="4">
        <v>99</v>
      </c>
      <c r="K1226" s="4">
        <v>67</v>
      </c>
      <c r="L1226" s="4">
        <v>22.39</v>
      </c>
      <c r="M1226" s="4">
        <v>57</v>
      </c>
      <c r="N1226" s="4">
        <v>75</v>
      </c>
      <c r="O1226" s="4">
        <v>0</v>
      </c>
      <c r="P1226" s="5">
        <f>$AI$9+SUMPRODUCT($A1226*$AI$10+$B1226*$AI$11+$C1226*$AI$12+$D1226*$AI$13+$E1226*$AI$14+$F1226*$AI$15+$G1226*$AI$16+$H1226*$AI$17+$I1226*$AI$18+$J1226*$AI$19+$K1226*$AI$20+$L1226*$AI$21+$M1226*$AI$22+$N1226*$AI$24)</f>
        <v>-3.0216557429000002</v>
      </c>
      <c r="Q1226" s="4">
        <f t="shared" si="453"/>
        <v>4.8720482948187385E-2</v>
      </c>
      <c r="R1226" s="4">
        <f t="shared" si="454"/>
        <v>9.744096589637477E-2</v>
      </c>
      <c r="S1226" s="4">
        <f t="shared" si="455"/>
        <v>0.90255903410362526</v>
      </c>
      <c r="T1226" s="4">
        <f t="shared" si="456"/>
        <v>-4.4524382389655337E-2</v>
      </c>
      <c r="U1226" s="4">
        <f>IF($R1226&gt;$X$15,1,0)</f>
        <v>0</v>
      </c>
      <c r="V1226" s="4"/>
      <c r="W1226" s="4"/>
      <c r="X1226" s="4"/>
      <c r="Y1226" s="4"/>
      <c r="Z1226" s="4"/>
      <c r="AA1226" s="4"/>
      <c r="AB1226" s="4"/>
      <c r="AC1226" s="4"/>
      <c r="AD1226" s="4"/>
      <c r="AE1226" s="4"/>
      <c r="AF1226" s="4"/>
      <c r="AG1226" s="4"/>
      <c r="AH1226" s="4"/>
      <c r="AI1226" s="4"/>
      <c r="AJ1226" s="4"/>
    </row>
    <row r="1227" spans="1:36" ht="15.75" customHeight="1">
      <c r="A1227" s="4">
        <v>0</v>
      </c>
      <c r="B1227" s="4">
        <v>42</v>
      </c>
      <c r="C1227" s="4">
        <v>1</v>
      </c>
      <c r="D1227" s="4">
        <v>0</v>
      </c>
      <c r="E1227" s="4">
        <v>0</v>
      </c>
      <c r="F1227" s="4">
        <v>0</v>
      </c>
      <c r="G1227" s="4">
        <v>0</v>
      </c>
      <c r="H1227" s="4">
        <v>0</v>
      </c>
      <c r="I1227" s="4">
        <v>271</v>
      </c>
      <c r="J1227" s="4">
        <v>115</v>
      </c>
      <c r="K1227" s="4">
        <v>77</v>
      </c>
      <c r="L1227" s="4">
        <v>28.68</v>
      </c>
      <c r="M1227" s="4">
        <v>66</v>
      </c>
      <c r="N1227" s="4">
        <v>82</v>
      </c>
      <c r="O1227" s="4">
        <v>0</v>
      </c>
      <c r="P1227" s="5">
        <f>$AI$9+SUMPRODUCT($A1227*$AI$10+$B1227*$AI$11+$C1227*$AI$12+$D1227*$AI$13+$E1227*$AI$14+$F1227*$AI$15+$G1227*$AI$16+$H1227*$AI$17+$I1227*$AI$18+$J1227*$AI$19+$K1227*$AI$20+$L1227*$AI$21+$M1227*$AI$22+$N1227*$AI$24)</f>
        <v>-3.0615243648000012</v>
      </c>
      <c r="Q1227" s="4">
        <f t="shared" si="453"/>
        <v>4.6816275716360357E-2</v>
      </c>
      <c r="R1227" s="4">
        <f t="shared" si="454"/>
        <v>9.3632551432720715E-2</v>
      </c>
      <c r="S1227" s="4">
        <f t="shared" si="455"/>
        <v>0.90636744856727924</v>
      </c>
      <c r="T1227" s="4">
        <f t="shared" si="456"/>
        <v>-4.2695700189521554E-2</v>
      </c>
      <c r="U1227" s="4">
        <f>IF($R1227&gt;$X$15,1,0)</f>
        <v>0</v>
      </c>
      <c r="V1227" s="4"/>
      <c r="W1227" s="4"/>
      <c r="X1227" s="4"/>
      <c r="Y1227" s="4"/>
      <c r="Z1227" s="4"/>
      <c r="AA1227" s="4"/>
      <c r="AB1227" s="4"/>
      <c r="AC1227" s="4"/>
      <c r="AD1227" s="4"/>
      <c r="AE1227" s="4"/>
      <c r="AF1227" s="4"/>
      <c r="AG1227" s="4"/>
      <c r="AH1227" s="4"/>
      <c r="AI1227" s="4"/>
      <c r="AJ1227" s="4"/>
    </row>
    <row r="1228" spans="1:36" ht="15.75" customHeight="1">
      <c r="A1228" s="4">
        <v>1</v>
      </c>
      <c r="B1228" s="4">
        <v>58</v>
      </c>
      <c r="C1228" s="4">
        <v>1</v>
      </c>
      <c r="D1228" s="4">
        <v>0</v>
      </c>
      <c r="E1228" s="4">
        <v>0</v>
      </c>
      <c r="F1228" s="4">
        <v>0</v>
      </c>
      <c r="G1228" s="4">
        <v>0</v>
      </c>
      <c r="H1228" s="4">
        <v>1</v>
      </c>
      <c r="I1228" s="4">
        <v>264</v>
      </c>
      <c r="J1228" s="4">
        <v>181</v>
      </c>
      <c r="K1228" s="4">
        <v>90</v>
      </c>
      <c r="L1228" s="4">
        <v>24.49</v>
      </c>
      <c r="M1228" s="4">
        <v>75</v>
      </c>
      <c r="N1228" s="4">
        <v>71</v>
      </c>
      <c r="O1228" s="4">
        <v>0</v>
      </c>
      <c r="P1228" s="5">
        <f>$AI$9+SUMPRODUCT($A1228*$AI$10+$B1228*$AI$11+$C1228*$AI$12+$D1228*$AI$13+$E1228*$AI$14+$F1228*$AI$15+$G1228*$AI$16+$H1228*$AI$17+$I1228*$AI$18+$J1228*$AI$19+$K1228*$AI$20+$L1228*$AI$21+$M1228*$AI$22+$N1228*$AI$24)</f>
        <v>-0.44707691390000104</v>
      </c>
      <c r="Q1228" s="4">
        <f t="shared" si="453"/>
        <v>0.63949472035023536</v>
      </c>
      <c r="R1228" s="4">
        <f t="shared" si="454"/>
        <v>1.2789894407004707</v>
      </c>
      <c r="S1228" s="4">
        <f t="shared" si="455"/>
        <v>-0.27898944070047071</v>
      </c>
      <c r="T1228" s="4" t="e">
        <f t="shared" si="456"/>
        <v>#NUM!</v>
      </c>
      <c r="U1228" s="4">
        <f>IF($R1228&gt;$X$15,1,0)</f>
        <v>1</v>
      </c>
      <c r="V1228" s="4"/>
      <c r="W1228" s="4"/>
      <c r="X1228" s="4"/>
      <c r="Y1228" s="4"/>
      <c r="Z1228" s="4"/>
      <c r="AA1228" s="4"/>
      <c r="AB1228" s="4"/>
      <c r="AC1228" s="4"/>
      <c r="AD1228" s="4"/>
      <c r="AE1228" s="4"/>
      <c r="AF1228" s="4"/>
      <c r="AG1228" s="4"/>
      <c r="AH1228" s="4"/>
      <c r="AI1228" s="4"/>
      <c r="AJ1228" s="4"/>
    </row>
    <row r="1229" spans="1:36" ht="15.75" customHeight="1">
      <c r="A1229" s="4">
        <v>0</v>
      </c>
      <c r="B1229" s="4">
        <v>43</v>
      </c>
      <c r="C1229" s="4">
        <v>3</v>
      </c>
      <c r="D1229" s="4">
        <v>0</v>
      </c>
      <c r="E1229" s="4">
        <v>0</v>
      </c>
      <c r="F1229" s="4">
        <v>0</v>
      </c>
      <c r="G1229" s="4">
        <v>0</v>
      </c>
      <c r="H1229" s="4">
        <v>0</v>
      </c>
      <c r="I1229" s="4">
        <v>209</v>
      </c>
      <c r="J1229" s="4">
        <v>115</v>
      </c>
      <c r="K1229" s="4">
        <v>75</v>
      </c>
      <c r="L1229" s="4">
        <v>27.99</v>
      </c>
      <c r="M1229" s="4">
        <v>80</v>
      </c>
      <c r="N1229" s="4">
        <v>90</v>
      </c>
      <c r="O1229" s="4">
        <v>0</v>
      </c>
      <c r="P1229" s="5">
        <f>$AI$9+SUMPRODUCT($A1229*$AI$10+$B1229*$AI$11+$C1229*$AI$12+$D1229*$AI$13+$E1229*$AI$14+$F1229*$AI$15+$G1229*$AI$16+$H1229*$AI$17+$I1229*$AI$18+$J1229*$AI$19+$K1229*$AI$20+$L1229*$AI$21+$M1229*$AI$22+$N1229*$AI$24)</f>
        <v>-3.2207726189000017</v>
      </c>
      <c r="Q1229" s="4">
        <f t="shared" si="453"/>
        <v>3.9924200149805925E-2</v>
      </c>
      <c r="R1229" s="4">
        <f t="shared" si="454"/>
        <v>7.9848400299611849E-2</v>
      </c>
      <c r="S1229" s="4">
        <f t="shared" si="455"/>
        <v>0.92015159970038818</v>
      </c>
      <c r="T1229" s="4">
        <f t="shared" si="456"/>
        <v>-3.6140614513804098E-2</v>
      </c>
      <c r="U1229" s="4">
        <f>IF($R1229&gt;$X$15,1,0)</f>
        <v>0</v>
      </c>
      <c r="V1229" s="4"/>
      <c r="W1229" s="4"/>
      <c r="X1229" s="4"/>
      <c r="Y1229" s="4"/>
      <c r="Z1229" s="4"/>
      <c r="AA1229" s="4"/>
      <c r="AB1229" s="4"/>
      <c r="AC1229" s="4"/>
      <c r="AD1229" s="4"/>
      <c r="AE1229" s="4"/>
      <c r="AF1229" s="4"/>
      <c r="AG1229" s="4"/>
      <c r="AH1229" s="4"/>
      <c r="AI1229" s="4"/>
      <c r="AJ1229" s="4"/>
    </row>
    <row r="1230" spans="1:36" ht="15.75" customHeight="1">
      <c r="A1230" s="4">
        <v>1</v>
      </c>
      <c r="B1230" s="4">
        <v>44</v>
      </c>
      <c r="C1230" s="4">
        <v>2</v>
      </c>
      <c r="D1230" s="4">
        <v>0</v>
      </c>
      <c r="E1230" s="4">
        <v>0</v>
      </c>
      <c r="F1230" s="4">
        <v>0</v>
      </c>
      <c r="G1230" s="4">
        <v>0</v>
      </c>
      <c r="H1230" s="4">
        <v>1</v>
      </c>
      <c r="I1230" s="4">
        <v>248</v>
      </c>
      <c r="J1230" s="4">
        <v>174</v>
      </c>
      <c r="K1230" s="4">
        <v>110</v>
      </c>
      <c r="L1230" s="4">
        <v>31.74</v>
      </c>
      <c r="M1230" s="4">
        <v>75</v>
      </c>
      <c r="N1230" s="4">
        <v>100</v>
      </c>
      <c r="O1230" s="4">
        <v>0</v>
      </c>
      <c r="P1230" s="5">
        <f>$AI$9+SUMPRODUCT($A1230*$AI$10+$B1230*$AI$11+$C1230*$AI$12+$D1230*$AI$13+$E1230*$AI$14+$F1230*$AI$15+$G1230*$AI$16+$H1230*$AI$17+$I1230*$AI$18+$J1230*$AI$19+$K1230*$AI$20+$L1230*$AI$21+$M1230*$AI$22+$N1230*$AI$24)</f>
        <v>-1.3507807914000001</v>
      </c>
      <c r="Q1230" s="4">
        <f t="shared" si="453"/>
        <v>0.25903792708027856</v>
      </c>
      <c r="R1230" s="4">
        <f t="shared" si="454"/>
        <v>0.51807585416055713</v>
      </c>
      <c r="S1230" s="4">
        <f t="shared" si="455"/>
        <v>0.48192414583944287</v>
      </c>
      <c r="T1230" s="4">
        <f t="shared" si="456"/>
        <v>-0.31702131370267933</v>
      </c>
      <c r="U1230" s="4">
        <f>IF($R1230&gt;$X$15,1,0)</f>
        <v>1</v>
      </c>
      <c r="V1230" s="4"/>
      <c r="W1230" s="4"/>
      <c r="X1230" s="4"/>
      <c r="Y1230" s="4"/>
      <c r="Z1230" s="4"/>
      <c r="AA1230" s="4"/>
      <c r="AB1230" s="4"/>
      <c r="AC1230" s="4"/>
      <c r="AD1230" s="4"/>
      <c r="AE1230" s="4"/>
      <c r="AF1230" s="4"/>
      <c r="AG1230" s="4"/>
      <c r="AH1230" s="4"/>
      <c r="AI1230" s="4"/>
      <c r="AJ1230" s="4"/>
    </row>
    <row r="1231" spans="1:36" ht="15.75" customHeight="1">
      <c r="A1231" s="4">
        <v>0</v>
      </c>
      <c r="B1231" s="4">
        <v>38</v>
      </c>
      <c r="C1231" s="4">
        <v>2</v>
      </c>
      <c r="D1231" s="4">
        <v>1</v>
      </c>
      <c r="E1231" s="4">
        <v>10</v>
      </c>
      <c r="F1231" s="4">
        <v>0</v>
      </c>
      <c r="G1231" s="4">
        <v>0</v>
      </c>
      <c r="H1231" s="4">
        <v>0</v>
      </c>
      <c r="I1231" s="4">
        <v>155</v>
      </c>
      <c r="J1231" s="4">
        <v>96</v>
      </c>
      <c r="K1231" s="4">
        <v>61</v>
      </c>
      <c r="L1231" s="4">
        <v>24.19</v>
      </c>
      <c r="M1231" s="4">
        <v>60</v>
      </c>
      <c r="N1231" s="4">
        <v>68</v>
      </c>
      <c r="O1231" s="4">
        <v>0</v>
      </c>
      <c r="P1231" s="5">
        <f>$AI$9+SUMPRODUCT($A1231*$AI$10+$B1231*$AI$11+$C1231*$AI$12+$D1231*$AI$13+$E1231*$AI$14+$F1231*$AI$15+$G1231*$AI$16+$H1231*$AI$17+$I1231*$AI$18+$J1231*$AI$19+$K1231*$AI$20+$L1231*$AI$21+$M1231*$AI$22+$N1231*$AI$24)</f>
        <v>-3.7219644809000005</v>
      </c>
      <c r="Q1231" s="4">
        <f t="shared" si="453"/>
        <v>2.4186407409806352E-2</v>
      </c>
      <c r="R1231" s="4">
        <f t="shared" si="454"/>
        <v>4.8372814819612704E-2</v>
      </c>
      <c r="S1231" s="4">
        <f t="shared" si="455"/>
        <v>0.95162718518038725</v>
      </c>
      <c r="T1231" s="4">
        <f t="shared" si="456"/>
        <v>-2.1533159945833276E-2</v>
      </c>
      <c r="U1231" s="4">
        <f>IF($R1231&gt;$X$15,1,0)</f>
        <v>0</v>
      </c>
      <c r="V1231" s="4"/>
      <c r="W1231" s="4"/>
      <c r="X1231" s="4"/>
      <c r="Y1231" s="4"/>
      <c r="Z1231" s="4"/>
      <c r="AA1231" s="4"/>
      <c r="AB1231" s="4"/>
      <c r="AC1231" s="4"/>
      <c r="AD1231" s="4"/>
      <c r="AE1231" s="4"/>
      <c r="AF1231" s="4"/>
      <c r="AG1231" s="4"/>
      <c r="AH1231" s="4"/>
      <c r="AI1231" s="4"/>
      <c r="AJ1231" s="4"/>
    </row>
    <row r="1232" spans="1:36" ht="15.75" customHeight="1">
      <c r="A1232" s="4">
        <v>0</v>
      </c>
      <c r="B1232" s="4">
        <v>39</v>
      </c>
      <c r="C1232" s="4">
        <v>2</v>
      </c>
      <c r="D1232" s="4">
        <v>1</v>
      </c>
      <c r="E1232" s="4">
        <v>20</v>
      </c>
      <c r="F1232" s="4">
        <v>0</v>
      </c>
      <c r="G1232" s="4">
        <v>0</v>
      </c>
      <c r="H1232" s="4">
        <v>0</v>
      </c>
      <c r="I1232" s="4">
        <v>149</v>
      </c>
      <c r="J1232" s="4">
        <v>122</v>
      </c>
      <c r="K1232" s="4">
        <v>72</v>
      </c>
      <c r="L1232" s="4">
        <v>21.3</v>
      </c>
      <c r="M1232" s="4">
        <v>85</v>
      </c>
      <c r="N1232" s="4">
        <v>75</v>
      </c>
      <c r="O1232" s="4">
        <v>0</v>
      </c>
      <c r="P1232" s="5">
        <f>$AI$9+SUMPRODUCT($A1232*$AI$10+$B1232*$AI$11+$C1232*$AI$12+$D1232*$AI$13+$E1232*$AI$14+$F1232*$AI$15+$G1232*$AI$16+$H1232*$AI$17+$I1232*$AI$18+$J1232*$AI$19+$K1232*$AI$20+$L1232*$AI$21+$M1232*$AI$22+$N1232*$AI$24)</f>
        <v>-3.1878973030000006</v>
      </c>
      <c r="Q1232" s="4">
        <f t="shared" si="453"/>
        <v>4.125853398971345E-2</v>
      </c>
      <c r="R1232" s="4">
        <f t="shared" si="454"/>
        <v>8.25170679794269E-2</v>
      </c>
      <c r="S1232" s="4">
        <f t="shared" si="455"/>
        <v>0.91748293202057307</v>
      </c>
      <c r="T1232" s="4">
        <f t="shared" si="456"/>
        <v>-3.7402006202009015E-2</v>
      </c>
      <c r="U1232" s="4">
        <f>IF($R1232&gt;$X$15,1,0)</f>
        <v>0</v>
      </c>
      <c r="V1232" s="4"/>
      <c r="W1232" s="4"/>
      <c r="X1232" s="4"/>
      <c r="Y1232" s="4"/>
      <c r="Z1232" s="4"/>
      <c r="AA1232" s="4"/>
      <c r="AB1232" s="4"/>
      <c r="AC1232" s="4"/>
      <c r="AD1232" s="4"/>
      <c r="AE1232" s="4"/>
      <c r="AF1232" s="4"/>
      <c r="AG1232" s="4"/>
      <c r="AH1232" s="4"/>
      <c r="AI1232" s="4"/>
      <c r="AJ1232" s="4"/>
    </row>
    <row r="1233" spans="1:36" ht="15.75" customHeight="1">
      <c r="A1233" s="4">
        <v>1</v>
      </c>
      <c r="B1233" s="4">
        <v>41</v>
      </c>
      <c r="C1233" s="4">
        <v>1</v>
      </c>
      <c r="D1233" s="4">
        <v>0</v>
      </c>
      <c r="E1233" s="4">
        <v>0</v>
      </c>
      <c r="F1233" s="4">
        <v>0</v>
      </c>
      <c r="G1233" s="4">
        <v>0</v>
      </c>
      <c r="H1233" s="4">
        <v>0</v>
      </c>
      <c r="I1233" s="4">
        <v>255</v>
      </c>
      <c r="J1233" s="4">
        <v>120.5</v>
      </c>
      <c r="K1233" s="4">
        <v>85.5</v>
      </c>
      <c r="L1233" s="4">
        <v>30.85</v>
      </c>
      <c r="M1233" s="4">
        <v>100</v>
      </c>
      <c r="N1233" s="4">
        <v>79</v>
      </c>
      <c r="O1233" s="4">
        <v>0</v>
      </c>
      <c r="P1233" s="5">
        <f>$AI$9+SUMPRODUCT($A1233*$AI$10+$B1233*$AI$11+$C1233*$AI$12+$D1233*$AI$13+$E1233*$AI$14+$F1233*$AI$15+$G1233*$AI$16+$H1233*$AI$17+$I1233*$AI$18+$J1233*$AI$19+$K1233*$AI$20+$L1233*$AI$21+$M1233*$AI$22+$N1233*$AI$24)</f>
        <v>-2.6751968635000001</v>
      </c>
      <c r="Q1233" s="4">
        <f t="shared" si="453"/>
        <v>6.8893264490413525E-2</v>
      </c>
      <c r="R1233" s="4">
        <f t="shared" si="454"/>
        <v>0.13778652898082705</v>
      </c>
      <c r="S1233" s="4">
        <f t="shared" si="455"/>
        <v>0.86221347101917289</v>
      </c>
      <c r="T1233" s="4">
        <f t="shared" si="456"/>
        <v>-6.4385196114942575E-2</v>
      </c>
      <c r="U1233" s="4">
        <f>IF($R1233&gt;$X$15,1,0)</f>
        <v>0</v>
      </c>
      <c r="V1233" s="4"/>
      <c r="W1233" s="4"/>
      <c r="X1233" s="4"/>
      <c r="Y1233" s="4"/>
      <c r="Z1233" s="4"/>
      <c r="AA1233" s="4"/>
      <c r="AB1233" s="4"/>
      <c r="AC1233" s="4"/>
      <c r="AD1233" s="4"/>
      <c r="AE1233" s="4"/>
      <c r="AF1233" s="4"/>
      <c r="AG1233" s="4"/>
      <c r="AH1233" s="4"/>
      <c r="AI1233" s="4"/>
      <c r="AJ1233" s="4"/>
    </row>
    <row r="1234" spans="1:36" ht="15.75" customHeight="1">
      <c r="A1234" s="4">
        <v>1</v>
      </c>
      <c r="B1234" s="4">
        <v>40</v>
      </c>
      <c r="C1234" s="4">
        <v>1</v>
      </c>
      <c r="D1234" s="4">
        <v>0</v>
      </c>
      <c r="E1234" s="4">
        <v>0</v>
      </c>
      <c r="F1234" s="4">
        <v>0</v>
      </c>
      <c r="G1234" s="4">
        <v>0</v>
      </c>
      <c r="H1234" s="4">
        <v>0</v>
      </c>
      <c r="I1234" s="4">
        <v>137</v>
      </c>
      <c r="J1234" s="4">
        <v>127</v>
      </c>
      <c r="K1234" s="4">
        <v>82</v>
      </c>
      <c r="L1234" s="4">
        <v>27.04</v>
      </c>
      <c r="M1234" s="4">
        <v>60</v>
      </c>
      <c r="N1234" s="4">
        <v>71</v>
      </c>
      <c r="O1234" s="4">
        <v>0</v>
      </c>
      <c r="P1234" s="5">
        <f>$AI$9+SUMPRODUCT($A1234*$AI$10+$B1234*$AI$11+$C1234*$AI$12+$D1234*$AI$13+$E1234*$AI$14+$F1234*$AI$15+$G1234*$AI$16+$H1234*$AI$17+$I1234*$AI$18+$J1234*$AI$19+$K1234*$AI$20+$L1234*$AI$21+$M1234*$AI$22+$N1234*$AI$24)</f>
        <v>-2.8525173144</v>
      </c>
      <c r="Q1234" s="4">
        <f t="shared" si="453"/>
        <v>5.769889165527349E-2</v>
      </c>
      <c r="R1234" s="4">
        <f t="shared" si="454"/>
        <v>0.11539778331054698</v>
      </c>
      <c r="S1234" s="4">
        <f t="shared" si="455"/>
        <v>0.88460221668945305</v>
      </c>
      <c r="T1234" s="4">
        <f t="shared" si="456"/>
        <v>-5.3251976683811167E-2</v>
      </c>
      <c r="U1234" s="4">
        <f>IF($R1234&gt;$X$15,1,0)</f>
        <v>0</v>
      </c>
      <c r="V1234" s="4"/>
      <c r="W1234" s="4"/>
      <c r="X1234" s="4"/>
      <c r="Y1234" s="4"/>
      <c r="Z1234" s="4"/>
      <c r="AA1234" s="4"/>
      <c r="AB1234" s="4"/>
      <c r="AC1234" s="4"/>
      <c r="AD1234" s="4"/>
      <c r="AE1234" s="4"/>
      <c r="AF1234" s="4"/>
      <c r="AG1234" s="4"/>
      <c r="AH1234" s="4"/>
      <c r="AI1234" s="4"/>
      <c r="AJ1234" s="4"/>
    </row>
    <row r="1235" spans="1:36" ht="15.75" customHeight="1">
      <c r="A1235" s="4">
        <v>0</v>
      </c>
      <c r="B1235" s="4">
        <v>38</v>
      </c>
      <c r="C1235" s="4">
        <v>2</v>
      </c>
      <c r="D1235" s="4">
        <v>1</v>
      </c>
      <c r="E1235" s="4">
        <v>9</v>
      </c>
      <c r="F1235" s="4">
        <v>0</v>
      </c>
      <c r="G1235" s="4">
        <v>0</v>
      </c>
      <c r="H1235" s="4">
        <v>0</v>
      </c>
      <c r="I1235" s="4">
        <v>160</v>
      </c>
      <c r="J1235" s="4">
        <v>102.5</v>
      </c>
      <c r="K1235" s="4">
        <v>67.5</v>
      </c>
      <c r="L1235" s="4">
        <v>21.16</v>
      </c>
      <c r="M1235" s="4">
        <v>90</v>
      </c>
      <c r="N1235" s="4">
        <v>68</v>
      </c>
      <c r="O1235" s="4">
        <v>0</v>
      </c>
      <c r="P1235" s="5">
        <f>$AI$9+SUMPRODUCT($A1235*$AI$10+$B1235*$AI$11+$C1235*$AI$12+$D1235*$AI$13+$E1235*$AI$14+$F1235*$AI$15+$G1235*$AI$16+$H1235*$AI$17+$I1235*$AI$18+$J1235*$AI$19+$K1235*$AI$20+$L1235*$AI$21+$M1235*$AI$22+$N1235*$AI$24)</f>
        <v>-3.7729326876000009</v>
      </c>
      <c r="Q1235" s="4">
        <f t="shared" si="453"/>
        <v>2.298455782167217E-2</v>
      </c>
      <c r="R1235" s="4">
        <f t="shared" si="454"/>
        <v>4.5969115643344341E-2</v>
      </c>
      <c r="S1235" s="4">
        <f t="shared" si="455"/>
        <v>0.95403088435665562</v>
      </c>
      <c r="T1235" s="4">
        <f t="shared" si="456"/>
        <v>-2.0437565873928223E-2</v>
      </c>
      <c r="U1235" s="4">
        <f>IF($R1235&gt;$X$15,1,0)</f>
        <v>0</v>
      </c>
      <c r="V1235" s="4"/>
      <c r="W1235" s="4"/>
      <c r="X1235" s="4"/>
      <c r="Y1235" s="4"/>
      <c r="Z1235" s="4"/>
      <c r="AA1235" s="4"/>
      <c r="AB1235" s="4"/>
      <c r="AC1235" s="4"/>
      <c r="AD1235" s="4"/>
      <c r="AE1235" s="4"/>
      <c r="AF1235" s="4"/>
      <c r="AG1235" s="4"/>
      <c r="AH1235" s="4"/>
      <c r="AI1235" s="4"/>
      <c r="AJ1235" s="4"/>
    </row>
    <row r="1236" spans="1:36" ht="15.75" hidden="1" customHeight="1">
      <c r="A1236" s="4">
        <v>1</v>
      </c>
      <c r="B1236" s="4">
        <v>57</v>
      </c>
      <c r="C1236" s="3" t="s">
        <v>56</v>
      </c>
      <c r="D1236" s="4">
        <v>0</v>
      </c>
      <c r="E1236" s="4">
        <v>0</v>
      </c>
      <c r="F1236" s="4">
        <v>0</v>
      </c>
      <c r="G1236" s="4">
        <v>0</v>
      </c>
      <c r="H1236" s="4">
        <v>1</v>
      </c>
      <c r="I1236" s="4">
        <v>210</v>
      </c>
      <c r="J1236" s="4">
        <v>158</v>
      </c>
      <c r="K1236" s="4">
        <v>104</v>
      </c>
      <c r="L1236" s="4">
        <v>30.93</v>
      </c>
      <c r="M1236" s="4">
        <v>73</v>
      </c>
      <c r="N1236" s="4">
        <v>113</v>
      </c>
      <c r="O1236" s="4">
        <v>0</v>
      </c>
      <c r="P1236" s="4" t="e">
        <f>$AI$9+SUMPRODUCT($A1236*$AI$10+$B1236*$AI$11+$C1236*$AI$12+$D1236*$AI$13+$E1236*$AI$14+$F1236*$AI$15+$G1236*$AI$16+$H1236*$AI$17+$I1236*$AI$18+$J1236*$AI$19+$K1236*$AI$20+$L1236*$AI$21+$M1236*$AI$22+$N1236*$AI$24)</f>
        <v>#VALUE!</v>
      </c>
      <c r="Q1236" s="4" t="e">
        <f t="shared" si="453"/>
        <v>#VALUE!</v>
      </c>
      <c r="R1236" s="4" t="e">
        <f t="shared" si="454"/>
        <v>#VALUE!</v>
      </c>
      <c r="S1236" s="4" t="e">
        <f t="shared" si="455"/>
        <v>#VALUE!</v>
      </c>
      <c r="T1236" s="4" t="e">
        <f t="shared" si="456"/>
        <v>#VALUE!</v>
      </c>
      <c r="U1236" s="4" t="e">
        <f t="shared" ref="U1236" si="457">IF($R1236&gt;0.5,1,0)</f>
        <v>#VALUE!</v>
      </c>
      <c r="V1236" s="4"/>
      <c r="W1236" s="4"/>
      <c r="X1236" s="4"/>
      <c r="Y1236" s="4"/>
      <c r="Z1236" s="4"/>
      <c r="AA1236" s="4"/>
      <c r="AB1236" s="4"/>
      <c r="AC1236" s="4"/>
      <c r="AD1236" s="4"/>
      <c r="AE1236" s="4"/>
      <c r="AF1236" s="4"/>
      <c r="AG1236" s="4"/>
      <c r="AH1236" s="4"/>
      <c r="AI1236" s="4"/>
      <c r="AJ1236" s="4"/>
    </row>
    <row r="1237" spans="1:36" ht="15.75" customHeight="1">
      <c r="A1237" s="4">
        <v>0</v>
      </c>
      <c r="B1237" s="4">
        <v>41</v>
      </c>
      <c r="C1237" s="4">
        <v>2</v>
      </c>
      <c r="D1237" s="4">
        <v>1</v>
      </c>
      <c r="E1237" s="4">
        <v>3</v>
      </c>
      <c r="F1237" s="4">
        <v>0</v>
      </c>
      <c r="G1237" s="4">
        <v>0</v>
      </c>
      <c r="H1237" s="4">
        <v>0</v>
      </c>
      <c r="I1237" s="4">
        <v>226</v>
      </c>
      <c r="J1237" s="4">
        <v>130</v>
      </c>
      <c r="K1237" s="4">
        <v>80</v>
      </c>
      <c r="L1237" s="4">
        <v>25.25</v>
      </c>
      <c r="M1237" s="4">
        <v>75</v>
      </c>
      <c r="N1237" s="4">
        <v>73</v>
      </c>
      <c r="O1237" s="4">
        <v>0</v>
      </c>
      <c r="P1237" s="5">
        <f>$AI$9+SUMPRODUCT($A1237*$AI$10+$B1237*$AI$11+$C1237*$AI$12+$D1237*$AI$13+$E1237*$AI$14+$F1237*$AI$15+$G1237*$AI$16+$H1237*$AI$17+$I1237*$AI$18+$J1237*$AI$19+$K1237*$AI$20+$L1237*$AI$21+$M1237*$AI$22+$N1237*$AI$24)</f>
        <v>-3.0521606575000018</v>
      </c>
      <c r="Q1237" s="4">
        <f t="shared" si="453"/>
        <v>4.7256708442556909E-2</v>
      </c>
      <c r="R1237" s="4">
        <f t="shared" si="454"/>
        <v>9.4513416885113818E-2</v>
      </c>
      <c r="S1237" s="4">
        <f t="shared" si="455"/>
        <v>0.90548658311488617</v>
      </c>
      <c r="T1237" s="4">
        <f t="shared" si="456"/>
        <v>-4.3117980382875218E-2</v>
      </c>
      <c r="U1237" s="4">
        <f>IF($R1237&gt;$X$15,1,0)</f>
        <v>0</v>
      </c>
      <c r="V1237" s="4"/>
      <c r="W1237" s="4"/>
      <c r="X1237" s="4"/>
      <c r="Y1237" s="4"/>
      <c r="Z1237" s="4"/>
      <c r="AA1237" s="4"/>
      <c r="AB1237" s="4"/>
      <c r="AC1237" s="4"/>
      <c r="AD1237" s="4"/>
      <c r="AE1237" s="4"/>
      <c r="AF1237" s="4"/>
      <c r="AG1237" s="4"/>
      <c r="AH1237" s="4"/>
      <c r="AI1237" s="4"/>
      <c r="AJ1237" s="4"/>
    </row>
    <row r="1238" spans="1:36" ht="15.75" customHeight="1">
      <c r="A1238" s="4">
        <v>0</v>
      </c>
      <c r="B1238" s="4">
        <v>42</v>
      </c>
      <c r="C1238" s="4">
        <v>2</v>
      </c>
      <c r="D1238" s="4">
        <v>1</v>
      </c>
      <c r="E1238" s="4">
        <v>15</v>
      </c>
      <c r="F1238" s="4">
        <v>0</v>
      </c>
      <c r="G1238" s="4">
        <v>0</v>
      </c>
      <c r="H1238" s="4">
        <v>0</v>
      </c>
      <c r="I1238" s="4">
        <v>197</v>
      </c>
      <c r="J1238" s="4">
        <v>124</v>
      </c>
      <c r="K1238" s="4">
        <v>81</v>
      </c>
      <c r="L1238" s="4">
        <v>21.5</v>
      </c>
      <c r="M1238" s="4">
        <v>80</v>
      </c>
      <c r="N1238" s="4">
        <v>63</v>
      </c>
      <c r="O1238" s="4">
        <v>0</v>
      </c>
      <c r="P1238" s="5">
        <f>$AI$9+SUMPRODUCT($A1238*$AI$10+$B1238*$AI$11+$C1238*$AI$12+$D1238*$AI$13+$E1238*$AI$14+$F1238*$AI$15+$G1238*$AI$16+$H1238*$AI$17+$I1238*$AI$18+$J1238*$AI$19+$K1238*$AI$20+$L1238*$AI$21+$M1238*$AI$22+$N1238*$AI$24)</f>
        <v>-3.0520891850000007</v>
      </c>
      <c r="Q1238" s="4">
        <f t="shared" si="453"/>
        <v>4.7260086118355145E-2</v>
      </c>
      <c r="R1238" s="4">
        <f t="shared" si="454"/>
        <v>9.452017223671029E-2</v>
      </c>
      <c r="S1238" s="4">
        <f t="shared" si="455"/>
        <v>0.90547982776328972</v>
      </c>
      <c r="T1238" s="4">
        <f t="shared" si="456"/>
        <v>-4.3121220434047938E-2</v>
      </c>
      <c r="U1238" s="4">
        <f>IF($R1238&gt;$X$15,1,0)</f>
        <v>0</v>
      </c>
      <c r="V1238" s="4"/>
      <c r="W1238" s="4"/>
      <c r="X1238" s="4"/>
      <c r="Y1238" s="4"/>
      <c r="Z1238" s="4"/>
      <c r="AA1238" s="4"/>
      <c r="AB1238" s="4"/>
      <c r="AC1238" s="4"/>
      <c r="AD1238" s="4"/>
      <c r="AE1238" s="4"/>
      <c r="AF1238" s="4"/>
      <c r="AG1238" s="4"/>
      <c r="AH1238" s="4"/>
      <c r="AI1238" s="4"/>
      <c r="AJ1238" s="4"/>
    </row>
    <row r="1239" spans="1:36" ht="15.75" customHeight="1">
      <c r="A1239" s="4">
        <v>1</v>
      </c>
      <c r="B1239" s="4">
        <v>58</v>
      </c>
      <c r="C1239" s="4">
        <v>1</v>
      </c>
      <c r="D1239" s="4">
        <v>1</v>
      </c>
      <c r="E1239" s="4">
        <v>30</v>
      </c>
      <c r="F1239" s="4">
        <v>0</v>
      </c>
      <c r="G1239" s="4">
        <v>0</v>
      </c>
      <c r="H1239" s="4">
        <v>1</v>
      </c>
      <c r="I1239" s="4">
        <v>279</v>
      </c>
      <c r="J1239" s="4">
        <v>180</v>
      </c>
      <c r="K1239" s="4">
        <v>109.5</v>
      </c>
      <c r="L1239" s="4">
        <v>26.04</v>
      </c>
      <c r="M1239" s="4">
        <v>75</v>
      </c>
      <c r="N1239" s="4">
        <v>82</v>
      </c>
      <c r="O1239" s="4">
        <v>1</v>
      </c>
      <c r="P1239" s="5">
        <f>$AI$9+SUMPRODUCT($A1239*$AI$10+$B1239*$AI$11+$C1239*$AI$12+$D1239*$AI$13+$E1239*$AI$14+$F1239*$AI$15+$G1239*$AI$16+$H1239*$AI$17+$I1239*$AI$18+$J1239*$AI$19+$K1239*$AI$20+$L1239*$AI$21+$M1239*$AI$22+$N1239*$AI$24)</f>
        <v>0.19070888559999766</v>
      </c>
      <c r="Q1239" s="4">
        <f t="shared" si="453"/>
        <v>1.2101071211909658</v>
      </c>
      <c r="R1239" s="4">
        <f t="shared" si="454"/>
        <v>2.4202142423819315</v>
      </c>
      <c r="S1239" s="4">
        <f t="shared" si="455"/>
        <v>2.4202142423819315</v>
      </c>
      <c r="T1239" s="4">
        <f t="shared" si="456"/>
        <v>0.38385381232997867</v>
      </c>
      <c r="U1239" s="4">
        <f>IF($R1239&gt;$X$15,1,0)</f>
        <v>1</v>
      </c>
      <c r="V1239" s="4"/>
      <c r="W1239" s="4"/>
      <c r="X1239" s="4"/>
      <c r="Y1239" s="4"/>
      <c r="Z1239" s="4"/>
      <c r="AA1239" s="4"/>
      <c r="AB1239" s="4"/>
      <c r="AC1239" s="4"/>
      <c r="AD1239" s="4"/>
      <c r="AE1239" s="4"/>
      <c r="AF1239" s="4"/>
      <c r="AG1239" s="4"/>
      <c r="AH1239" s="4"/>
      <c r="AI1239" s="4"/>
      <c r="AJ1239" s="4"/>
    </row>
    <row r="1240" spans="1:36" ht="15.75" customHeight="1">
      <c r="A1240" s="4">
        <v>1</v>
      </c>
      <c r="B1240" s="4">
        <v>42</v>
      </c>
      <c r="C1240" s="4">
        <v>4</v>
      </c>
      <c r="D1240" s="4">
        <v>0</v>
      </c>
      <c r="E1240" s="4">
        <v>0</v>
      </c>
      <c r="F1240" s="4">
        <v>0</v>
      </c>
      <c r="G1240" s="4">
        <v>0</v>
      </c>
      <c r="H1240" s="4">
        <v>0</v>
      </c>
      <c r="I1240" s="4">
        <v>195</v>
      </c>
      <c r="J1240" s="4">
        <v>112</v>
      </c>
      <c r="K1240" s="4">
        <v>74.5</v>
      </c>
      <c r="L1240" s="4">
        <v>23.37</v>
      </c>
      <c r="M1240" s="4">
        <v>58</v>
      </c>
      <c r="N1240" s="4">
        <v>110</v>
      </c>
      <c r="O1240" s="4">
        <v>0</v>
      </c>
      <c r="P1240" s="5">
        <f>$AI$9+SUMPRODUCT($A1240*$AI$10+$B1240*$AI$11+$C1240*$AI$12+$D1240*$AI$13+$E1240*$AI$14+$F1240*$AI$15+$G1240*$AI$16+$H1240*$AI$17+$I1240*$AI$18+$J1240*$AI$19+$K1240*$AI$20+$L1240*$AI$21+$M1240*$AI$22+$N1240*$AI$24)</f>
        <v>-2.6663587107000009</v>
      </c>
      <c r="Q1240" s="4">
        <f t="shared" si="453"/>
        <v>6.9504852361325142E-2</v>
      </c>
      <c r="R1240" s="4">
        <f t="shared" si="454"/>
        <v>0.13900970472265028</v>
      </c>
      <c r="S1240" s="4">
        <f t="shared" si="455"/>
        <v>0.86099029527734972</v>
      </c>
      <c r="T1240" s="4">
        <f t="shared" si="456"/>
        <v>-6.5001743704589762E-2</v>
      </c>
      <c r="U1240" s="4">
        <f>IF($R1240&gt;$X$15,1,0)</f>
        <v>0</v>
      </c>
      <c r="V1240" s="4"/>
      <c r="W1240" s="4"/>
      <c r="X1240" s="4"/>
      <c r="Y1240" s="4"/>
      <c r="Z1240" s="4"/>
      <c r="AA1240" s="4"/>
      <c r="AB1240" s="4"/>
      <c r="AC1240" s="4"/>
      <c r="AD1240" s="4"/>
      <c r="AE1240" s="4"/>
      <c r="AF1240" s="4"/>
      <c r="AG1240" s="4"/>
      <c r="AH1240" s="4"/>
      <c r="AI1240" s="4"/>
      <c r="AJ1240" s="4"/>
    </row>
    <row r="1241" spans="1:36" ht="15.75" customHeight="1">
      <c r="A1241" s="4">
        <v>0</v>
      </c>
      <c r="B1241" s="4">
        <v>47</v>
      </c>
      <c r="C1241" s="4">
        <v>4</v>
      </c>
      <c r="D1241" s="4">
        <v>1</v>
      </c>
      <c r="E1241" s="4">
        <v>3</v>
      </c>
      <c r="F1241" s="4">
        <v>0</v>
      </c>
      <c r="G1241" s="4">
        <v>0</v>
      </c>
      <c r="H1241" s="4">
        <v>0</v>
      </c>
      <c r="I1241" s="4">
        <v>231</v>
      </c>
      <c r="J1241" s="4">
        <v>133.5</v>
      </c>
      <c r="K1241" s="4">
        <v>76</v>
      </c>
      <c r="L1241" s="4">
        <v>25.77</v>
      </c>
      <c r="M1241" s="4">
        <v>75</v>
      </c>
      <c r="N1241" s="4">
        <v>73</v>
      </c>
      <c r="O1241" s="4">
        <v>0</v>
      </c>
      <c r="P1241" s="5">
        <f>$AI$9+SUMPRODUCT($A1241*$AI$10+$B1241*$AI$11+$C1241*$AI$12+$D1241*$AI$13+$E1241*$AI$14+$F1241*$AI$15+$G1241*$AI$16+$H1241*$AI$17+$I1241*$AI$18+$J1241*$AI$19+$K1241*$AI$20+$L1241*$AI$21+$M1241*$AI$22+$N1241*$AI$24)</f>
        <v>-2.680839304700001</v>
      </c>
      <c r="Q1241" s="4">
        <f t="shared" si="453"/>
        <v>6.8505632919047529E-2</v>
      </c>
      <c r="R1241" s="4">
        <f t="shared" si="454"/>
        <v>0.13701126583809506</v>
      </c>
      <c r="S1241" s="4">
        <f t="shared" si="455"/>
        <v>0.86298873416190491</v>
      </c>
      <c r="T1241" s="4">
        <f t="shared" si="456"/>
        <v>-6.3994873720774476E-2</v>
      </c>
      <c r="U1241" s="4">
        <f>IF($R1241&gt;$X$15,1,0)</f>
        <v>0</v>
      </c>
      <c r="V1241" s="4"/>
      <c r="W1241" s="4"/>
      <c r="X1241" s="4"/>
      <c r="Y1241" s="4"/>
      <c r="Z1241" s="4"/>
      <c r="AA1241" s="4"/>
      <c r="AB1241" s="4"/>
      <c r="AC1241" s="4"/>
      <c r="AD1241" s="4"/>
      <c r="AE1241" s="4"/>
      <c r="AF1241" s="4"/>
      <c r="AG1241" s="4"/>
      <c r="AH1241" s="4"/>
      <c r="AI1241" s="4"/>
      <c r="AJ1241" s="4"/>
    </row>
    <row r="1242" spans="1:36" ht="15.75" customHeight="1">
      <c r="A1242" s="4">
        <v>1</v>
      </c>
      <c r="B1242" s="4">
        <v>59</v>
      </c>
      <c r="C1242" s="4">
        <v>1</v>
      </c>
      <c r="D1242" s="4">
        <v>0</v>
      </c>
      <c r="E1242" s="4">
        <v>0</v>
      </c>
      <c r="F1242" s="4">
        <v>0</v>
      </c>
      <c r="G1242" s="4">
        <v>0</v>
      </c>
      <c r="H1242" s="4">
        <v>0</v>
      </c>
      <c r="I1242" s="4">
        <v>229</v>
      </c>
      <c r="J1242" s="4">
        <v>100.5</v>
      </c>
      <c r="K1242" s="4">
        <v>66</v>
      </c>
      <c r="L1242" s="4">
        <v>25.18</v>
      </c>
      <c r="M1242" s="4">
        <v>44</v>
      </c>
      <c r="N1242" s="4">
        <v>81</v>
      </c>
      <c r="O1242" s="4">
        <v>0</v>
      </c>
      <c r="P1242" s="5">
        <f>$AI$9+SUMPRODUCT($A1242*$AI$10+$B1242*$AI$11+$C1242*$AI$12+$D1242*$AI$13+$E1242*$AI$14+$F1242*$AI$15+$G1242*$AI$16+$H1242*$AI$17+$I1242*$AI$18+$J1242*$AI$19+$K1242*$AI$20+$L1242*$AI$21+$M1242*$AI$22+$N1242*$AI$24)</f>
        <v>-1.6616473698000007</v>
      </c>
      <c r="Q1242" s="4">
        <f t="shared" si="453"/>
        <v>0.18982600874845518</v>
      </c>
      <c r="R1242" s="4">
        <f t="shared" si="454"/>
        <v>0.37965201749691035</v>
      </c>
      <c r="S1242" s="4">
        <f t="shared" si="455"/>
        <v>0.62034798250308965</v>
      </c>
      <c r="T1242" s="4">
        <f t="shared" si="456"/>
        <v>-0.20736462584713689</v>
      </c>
      <c r="U1242" s="4">
        <f>IF($R1242&gt;$X$15,1,0)</f>
        <v>0</v>
      </c>
      <c r="V1242" s="4"/>
      <c r="W1242" s="4"/>
      <c r="X1242" s="4"/>
      <c r="Y1242" s="4"/>
      <c r="Z1242" s="4"/>
      <c r="AA1242" s="4"/>
      <c r="AB1242" s="4"/>
      <c r="AC1242" s="4"/>
      <c r="AD1242" s="4"/>
      <c r="AE1242" s="4"/>
      <c r="AF1242" s="4"/>
      <c r="AG1242" s="4"/>
      <c r="AH1242" s="4"/>
      <c r="AI1242" s="4"/>
      <c r="AJ1242" s="4"/>
    </row>
    <row r="1243" spans="1:36" ht="15.75" hidden="1" customHeight="1">
      <c r="A1243" s="4">
        <v>0</v>
      </c>
      <c r="B1243" s="4">
        <v>45</v>
      </c>
      <c r="C1243" s="4">
        <v>3</v>
      </c>
      <c r="D1243" s="4">
        <v>0</v>
      </c>
      <c r="E1243" s="4">
        <v>0</v>
      </c>
      <c r="F1243" s="4">
        <v>0</v>
      </c>
      <c r="G1243" s="4">
        <v>0</v>
      </c>
      <c r="H1243" s="4">
        <v>0</v>
      </c>
      <c r="I1243" s="4">
        <v>186</v>
      </c>
      <c r="J1243" s="4">
        <v>104.5</v>
      </c>
      <c r="K1243" s="4">
        <v>71</v>
      </c>
      <c r="L1243" s="4">
        <v>31.35</v>
      </c>
      <c r="M1243" s="4">
        <v>55</v>
      </c>
      <c r="N1243" s="3" t="s">
        <v>56</v>
      </c>
      <c r="O1243" s="4">
        <v>0</v>
      </c>
      <c r="P1243" s="4"/>
      <c r="Q1243" s="4"/>
      <c r="R1243" s="4"/>
      <c r="S1243" s="4"/>
      <c r="T1243" s="4"/>
      <c r="U1243" s="4"/>
      <c r="V1243" s="4"/>
      <c r="W1243" s="4"/>
      <c r="X1243" s="4"/>
      <c r="Y1243" s="4"/>
      <c r="Z1243" s="4"/>
      <c r="AA1243" s="4"/>
      <c r="AB1243" s="4"/>
      <c r="AC1243" s="4"/>
      <c r="AD1243" s="4"/>
      <c r="AE1243" s="4"/>
      <c r="AF1243" s="4"/>
      <c r="AG1243" s="4"/>
      <c r="AH1243" s="4"/>
      <c r="AI1243" s="4"/>
      <c r="AJ1243" s="4"/>
    </row>
    <row r="1244" spans="1:36" ht="15.75" customHeight="1">
      <c r="A1244" s="4">
        <v>1</v>
      </c>
      <c r="B1244" s="4">
        <v>55</v>
      </c>
      <c r="C1244" s="4">
        <v>1</v>
      </c>
      <c r="D1244" s="4">
        <v>1</v>
      </c>
      <c r="E1244" s="4">
        <v>20</v>
      </c>
      <c r="F1244" s="4">
        <v>0</v>
      </c>
      <c r="G1244" s="4">
        <v>0</v>
      </c>
      <c r="H1244" s="4">
        <v>0</v>
      </c>
      <c r="I1244" s="4">
        <v>242</v>
      </c>
      <c r="J1244" s="4">
        <v>120</v>
      </c>
      <c r="K1244" s="4">
        <v>86</v>
      </c>
      <c r="L1244" s="4">
        <v>26.77</v>
      </c>
      <c r="M1244" s="4">
        <v>55</v>
      </c>
      <c r="N1244" s="4">
        <v>73</v>
      </c>
      <c r="O1244" s="4">
        <v>0</v>
      </c>
      <c r="P1244" s="5">
        <f>$AI$9+SUMPRODUCT($A1244*$AI$10+$B1244*$AI$11+$C1244*$AI$12+$D1244*$AI$13+$E1244*$AI$14+$F1244*$AI$15+$G1244*$AI$16+$H1244*$AI$17+$I1244*$AI$18+$J1244*$AI$19+$K1244*$AI$20+$L1244*$AI$21+$M1244*$AI$22+$N1244*$AI$24)</f>
        <v>-1.3223142047000014</v>
      </c>
      <c r="Q1244" s="4">
        <f t="shared" ref="Q1244:Q1258" si="458">EXP($P1244)</f>
        <v>0.26651781097036997</v>
      </c>
      <c r="R1244" s="4">
        <f t="shared" ref="R1244:R1258" si="459">Q1244/1+Q1244</f>
        <v>0.53303562194073995</v>
      </c>
      <c r="S1244" s="4">
        <f t="shared" ref="S1244:S1258" si="460">IF(O1244=1,R1244,1-R1244)</f>
        <v>0.46696437805926005</v>
      </c>
      <c r="T1244" s="4">
        <f t="shared" ref="T1244:T1258" si="461">LOG($S1244)</f>
        <v>-0.33071624791859022</v>
      </c>
      <c r="U1244" s="4">
        <f>IF($R1244&gt;$X$15,1,0)</f>
        <v>1</v>
      </c>
      <c r="V1244" s="4"/>
      <c r="W1244" s="4"/>
      <c r="X1244" s="4"/>
      <c r="Y1244" s="4"/>
      <c r="Z1244" s="4"/>
      <c r="AA1244" s="4"/>
      <c r="AB1244" s="4"/>
      <c r="AC1244" s="4"/>
      <c r="AD1244" s="4"/>
      <c r="AE1244" s="4"/>
      <c r="AF1244" s="4"/>
      <c r="AG1244" s="4"/>
      <c r="AH1244" s="4"/>
      <c r="AI1244" s="4"/>
      <c r="AJ1244" s="4"/>
    </row>
    <row r="1245" spans="1:36" ht="15.75" customHeight="1">
      <c r="A1245" s="4">
        <v>1</v>
      </c>
      <c r="B1245" s="4">
        <v>68</v>
      </c>
      <c r="C1245" s="4">
        <v>1</v>
      </c>
      <c r="D1245" s="4">
        <v>0</v>
      </c>
      <c r="E1245" s="4">
        <v>0</v>
      </c>
      <c r="F1245" s="4">
        <v>0</v>
      </c>
      <c r="G1245" s="4">
        <v>0</v>
      </c>
      <c r="H1245" s="4">
        <v>0</v>
      </c>
      <c r="I1245" s="4">
        <v>230</v>
      </c>
      <c r="J1245" s="4">
        <v>124</v>
      </c>
      <c r="K1245" s="4">
        <v>70</v>
      </c>
      <c r="L1245" s="4">
        <v>22.85</v>
      </c>
      <c r="M1245" s="4">
        <v>70</v>
      </c>
      <c r="N1245" s="4">
        <v>60</v>
      </c>
      <c r="O1245" s="4">
        <v>0</v>
      </c>
      <c r="P1245" s="5">
        <f>$AI$9+SUMPRODUCT($A1245*$AI$10+$B1245*$AI$11+$C1245*$AI$12+$D1245*$AI$13+$E1245*$AI$14+$F1245*$AI$15+$G1245*$AI$16+$H1245*$AI$17+$I1245*$AI$18+$J1245*$AI$19+$K1245*$AI$20+$L1245*$AI$21+$M1245*$AI$22+$N1245*$AI$24)</f>
        <v>-0.99630866350000158</v>
      </c>
      <c r="Q1245" s="4">
        <f t="shared" si="458"/>
        <v>0.36923991742324386</v>
      </c>
      <c r="R1245" s="4">
        <f t="shared" si="459"/>
        <v>0.73847983484648771</v>
      </c>
      <c r="S1245" s="4">
        <f t="shared" si="460"/>
        <v>0.26152016515351229</v>
      </c>
      <c r="T1245" s="4">
        <f t="shared" si="461"/>
        <v>-0.58249481816477677</v>
      </c>
      <c r="U1245" s="4">
        <f>IF($R1245&gt;$X$15,1,0)</f>
        <v>1</v>
      </c>
      <c r="V1245" s="4"/>
      <c r="W1245" s="4"/>
      <c r="X1245" s="4"/>
      <c r="Y1245" s="4"/>
      <c r="Z1245" s="4"/>
      <c r="AA1245" s="4"/>
      <c r="AB1245" s="4"/>
      <c r="AC1245" s="4"/>
      <c r="AD1245" s="4"/>
      <c r="AE1245" s="4"/>
      <c r="AF1245" s="4"/>
      <c r="AG1245" s="4"/>
      <c r="AH1245" s="4"/>
      <c r="AI1245" s="4"/>
      <c r="AJ1245" s="4"/>
    </row>
    <row r="1246" spans="1:36" ht="15.75" customHeight="1">
      <c r="A1246" s="4">
        <v>1</v>
      </c>
      <c r="B1246" s="4">
        <v>61</v>
      </c>
      <c r="C1246" s="4">
        <v>1</v>
      </c>
      <c r="D1246" s="4">
        <v>1</v>
      </c>
      <c r="E1246" s="4">
        <v>20</v>
      </c>
      <c r="F1246" s="4">
        <v>0</v>
      </c>
      <c r="G1246" s="4">
        <v>0</v>
      </c>
      <c r="H1246" s="4">
        <v>1</v>
      </c>
      <c r="I1246" s="4">
        <v>183</v>
      </c>
      <c r="J1246" s="4">
        <v>156</v>
      </c>
      <c r="K1246" s="4">
        <v>92</v>
      </c>
      <c r="L1246" s="4">
        <v>24.69</v>
      </c>
      <c r="M1246" s="4">
        <v>75</v>
      </c>
      <c r="N1246" s="4">
        <v>79</v>
      </c>
      <c r="O1246" s="4">
        <v>0</v>
      </c>
      <c r="P1246" s="5">
        <f>$AI$9+SUMPRODUCT($A1246*$AI$10+$B1246*$AI$11+$C1246*$AI$12+$D1246*$AI$13+$E1246*$AI$14+$F1246*$AI$15+$G1246*$AI$16+$H1246*$AI$17+$I1246*$AI$18+$J1246*$AI$19+$K1246*$AI$20+$L1246*$AI$21+$M1246*$AI$22+$N1246*$AI$24)</f>
        <v>-0.34938928590000273</v>
      </c>
      <c r="Q1246" s="4">
        <f t="shared" si="458"/>
        <v>0.70511858411232264</v>
      </c>
      <c r="R1246" s="4">
        <f t="shared" si="459"/>
        <v>1.4102371682246453</v>
      </c>
      <c r="S1246" s="4">
        <f t="shared" si="460"/>
        <v>-0.41023716822464529</v>
      </c>
      <c r="T1246" s="4" t="e">
        <f t="shared" si="461"/>
        <v>#NUM!</v>
      </c>
      <c r="U1246" s="4">
        <f>IF($R1246&gt;$X$15,1,0)</f>
        <v>1</v>
      </c>
      <c r="V1246" s="4"/>
      <c r="W1246" s="4"/>
      <c r="X1246" s="4"/>
      <c r="Y1246" s="4"/>
      <c r="Z1246" s="4"/>
      <c r="AA1246" s="4"/>
      <c r="AB1246" s="4"/>
      <c r="AC1246" s="4"/>
      <c r="AD1246" s="4"/>
      <c r="AE1246" s="4"/>
      <c r="AF1246" s="4"/>
      <c r="AG1246" s="4"/>
      <c r="AH1246" s="4"/>
      <c r="AI1246" s="4"/>
      <c r="AJ1246" s="4"/>
    </row>
    <row r="1247" spans="1:36" ht="15.75" customHeight="1">
      <c r="A1247" s="4">
        <v>0</v>
      </c>
      <c r="B1247" s="4">
        <v>36</v>
      </c>
      <c r="C1247" s="4">
        <v>2</v>
      </c>
      <c r="D1247" s="4">
        <v>0</v>
      </c>
      <c r="E1247" s="4">
        <v>0</v>
      </c>
      <c r="F1247" s="4">
        <v>0</v>
      </c>
      <c r="G1247" s="4">
        <v>0</v>
      </c>
      <c r="H1247" s="4">
        <v>0</v>
      </c>
      <c r="I1247" s="4">
        <v>208</v>
      </c>
      <c r="J1247" s="4">
        <v>156.5</v>
      </c>
      <c r="K1247" s="4">
        <v>105</v>
      </c>
      <c r="L1247" s="4">
        <v>33.82</v>
      </c>
      <c r="M1247" s="4">
        <v>95</v>
      </c>
      <c r="N1247" s="4">
        <v>186</v>
      </c>
      <c r="O1247" s="4">
        <v>0</v>
      </c>
      <c r="P1247" s="5">
        <f>$AI$9+SUMPRODUCT($A1247*$AI$10+$B1247*$AI$11+$C1247*$AI$12+$D1247*$AI$13+$E1247*$AI$14+$F1247*$AI$15+$G1247*$AI$16+$H1247*$AI$17+$I1247*$AI$18+$J1247*$AI$19+$K1247*$AI$20+$L1247*$AI$21+$M1247*$AI$22+$N1247*$AI$24)</f>
        <v>-2.4133106601999996</v>
      </c>
      <c r="Q1247" s="4">
        <f t="shared" si="458"/>
        <v>8.9518438317390411E-2</v>
      </c>
      <c r="R1247" s="4">
        <f t="shared" si="459"/>
        <v>0.17903687663478082</v>
      </c>
      <c r="S1247" s="4">
        <f t="shared" si="460"/>
        <v>0.82096312336521915</v>
      </c>
      <c r="T1247" s="4">
        <f t="shared" si="461"/>
        <v>-8.5676350406363289E-2</v>
      </c>
      <c r="U1247" s="4">
        <f>IF($R1247&gt;$X$15,1,0)</f>
        <v>0</v>
      </c>
      <c r="V1247" s="4"/>
      <c r="W1247" s="4"/>
      <c r="X1247" s="4"/>
      <c r="Y1247" s="4"/>
      <c r="Z1247" s="4"/>
      <c r="AA1247" s="4"/>
      <c r="AB1247" s="4"/>
      <c r="AC1247" s="4"/>
      <c r="AD1247" s="4"/>
      <c r="AE1247" s="4"/>
      <c r="AF1247" s="4"/>
      <c r="AG1247" s="4"/>
      <c r="AH1247" s="4"/>
      <c r="AI1247" s="4"/>
      <c r="AJ1247" s="4"/>
    </row>
    <row r="1248" spans="1:36" ht="15.75" hidden="1" customHeight="1">
      <c r="A1248" s="4">
        <v>1</v>
      </c>
      <c r="B1248" s="4">
        <v>41</v>
      </c>
      <c r="C1248" s="3" t="s">
        <v>56</v>
      </c>
      <c r="D1248" s="4">
        <v>0</v>
      </c>
      <c r="E1248" s="4">
        <v>0</v>
      </c>
      <c r="F1248" s="4">
        <v>0</v>
      </c>
      <c r="G1248" s="4">
        <v>0</v>
      </c>
      <c r="H1248" s="4">
        <v>0</v>
      </c>
      <c r="I1248" s="4">
        <v>190</v>
      </c>
      <c r="J1248" s="4">
        <v>124</v>
      </c>
      <c r="K1248" s="4">
        <v>83</v>
      </c>
      <c r="L1248" s="4">
        <v>27.02</v>
      </c>
      <c r="M1248" s="4">
        <v>75</v>
      </c>
      <c r="N1248" s="4">
        <v>87</v>
      </c>
      <c r="O1248" s="4">
        <v>0</v>
      </c>
      <c r="P1248" s="4" t="e">
        <f>$AI$9+SUMPRODUCT($A1248*$AI$10+$B1248*$AI$11+$C1248*$AI$12+$D1248*$AI$13+$E1248*$AI$14+$F1248*$AI$15+$G1248*$AI$16+$H1248*$AI$17+$I1248*$AI$18+$J1248*$AI$19+$K1248*$AI$20+$L1248*$AI$21+$M1248*$AI$22+$N1248*$AI$24)</f>
        <v>#VALUE!</v>
      </c>
      <c r="Q1248" s="4" t="e">
        <f t="shared" si="458"/>
        <v>#VALUE!</v>
      </c>
      <c r="R1248" s="4" t="e">
        <f t="shared" si="459"/>
        <v>#VALUE!</v>
      </c>
      <c r="S1248" s="4" t="e">
        <f t="shared" si="460"/>
        <v>#VALUE!</v>
      </c>
      <c r="T1248" s="4" t="e">
        <f t="shared" si="461"/>
        <v>#VALUE!</v>
      </c>
      <c r="U1248" s="4" t="e">
        <f t="shared" ref="U1248" si="462">IF($R1248&gt;0.5,1,0)</f>
        <v>#VALUE!</v>
      </c>
      <c r="V1248" s="4"/>
      <c r="W1248" s="4"/>
      <c r="X1248" s="4"/>
      <c r="Y1248" s="4"/>
      <c r="Z1248" s="4"/>
      <c r="AA1248" s="4"/>
      <c r="AB1248" s="4"/>
      <c r="AC1248" s="4"/>
      <c r="AD1248" s="4"/>
      <c r="AE1248" s="4"/>
      <c r="AF1248" s="4"/>
      <c r="AG1248" s="4"/>
      <c r="AH1248" s="4"/>
      <c r="AI1248" s="4"/>
      <c r="AJ1248" s="4"/>
    </row>
    <row r="1249" spans="1:36" ht="15.75" customHeight="1">
      <c r="A1249" s="4">
        <v>0</v>
      </c>
      <c r="B1249" s="4">
        <v>45</v>
      </c>
      <c r="C1249" s="4">
        <v>3</v>
      </c>
      <c r="D1249" s="4">
        <v>1</v>
      </c>
      <c r="E1249" s="4">
        <v>9</v>
      </c>
      <c r="F1249" s="4">
        <v>0</v>
      </c>
      <c r="G1249" s="4">
        <v>0</v>
      </c>
      <c r="H1249" s="4">
        <v>1</v>
      </c>
      <c r="I1249" s="4">
        <v>261</v>
      </c>
      <c r="J1249" s="4">
        <v>140</v>
      </c>
      <c r="K1249" s="4">
        <v>88</v>
      </c>
      <c r="L1249" s="4">
        <v>21.44</v>
      </c>
      <c r="M1249" s="4">
        <v>70</v>
      </c>
      <c r="N1249" s="4">
        <v>78</v>
      </c>
      <c r="O1249" s="4">
        <v>0</v>
      </c>
      <c r="P1249" s="5">
        <f>$AI$9+SUMPRODUCT($A1249*$AI$10+$B1249*$AI$11+$C1249*$AI$12+$D1249*$AI$13+$E1249*$AI$14+$F1249*$AI$15+$G1249*$AI$16+$H1249*$AI$17+$I1249*$AI$18+$J1249*$AI$19+$K1249*$AI$20+$L1249*$AI$21+$M1249*$AI$22+$N1249*$AI$24)</f>
        <v>-2.2739497684000005</v>
      </c>
      <c r="Q1249" s="4">
        <f t="shared" si="458"/>
        <v>0.10290492570855578</v>
      </c>
      <c r="R1249" s="4">
        <f t="shared" si="459"/>
        <v>0.20580985141711156</v>
      </c>
      <c r="S1249" s="4">
        <f t="shared" si="460"/>
        <v>0.79419014858288839</v>
      </c>
      <c r="T1249" s="4">
        <f t="shared" si="461"/>
        <v>-0.10007550438196446</v>
      </c>
      <c r="U1249" s="4">
        <f>IF($R1249&gt;$X$15,1,0)</f>
        <v>0</v>
      </c>
      <c r="V1249" s="4"/>
      <c r="W1249" s="4"/>
      <c r="X1249" s="4"/>
      <c r="Y1249" s="4"/>
      <c r="Z1249" s="4"/>
      <c r="AA1249" s="4"/>
      <c r="AB1249" s="4"/>
      <c r="AC1249" s="4"/>
      <c r="AD1249" s="4"/>
      <c r="AE1249" s="4"/>
      <c r="AF1249" s="4"/>
      <c r="AG1249" s="4"/>
      <c r="AH1249" s="4"/>
      <c r="AI1249" s="4"/>
      <c r="AJ1249" s="4"/>
    </row>
    <row r="1250" spans="1:36" ht="15.75" customHeight="1">
      <c r="A1250" s="4">
        <v>1</v>
      </c>
      <c r="B1250" s="4">
        <v>51</v>
      </c>
      <c r="C1250" s="4">
        <v>1</v>
      </c>
      <c r="D1250" s="4">
        <v>1</v>
      </c>
      <c r="E1250" s="4">
        <v>20</v>
      </c>
      <c r="F1250" s="4">
        <v>0</v>
      </c>
      <c r="G1250" s="4">
        <v>0</v>
      </c>
      <c r="H1250" s="4">
        <v>1</v>
      </c>
      <c r="I1250" s="4">
        <v>246</v>
      </c>
      <c r="J1250" s="4">
        <v>128</v>
      </c>
      <c r="K1250" s="4">
        <v>69</v>
      </c>
      <c r="L1250" s="4">
        <v>27.57</v>
      </c>
      <c r="M1250" s="4">
        <v>80</v>
      </c>
      <c r="N1250" s="4">
        <v>72</v>
      </c>
      <c r="O1250" s="4">
        <v>1</v>
      </c>
      <c r="P1250" s="5">
        <f>$AI$9+SUMPRODUCT($A1250*$AI$10+$B1250*$AI$11+$C1250*$AI$12+$D1250*$AI$13+$E1250*$AI$14+$F1250*$AI$15+$G1250*$AI$16+$H1250*$AI$17+$I1250*$AI$18+$J1250*$AI$19+$K1250*$AI$20+$L1250*$AI$21+$M1250*$AI$22+$N1250*$AI$24)</f>
        <v>-1.2214676227000005</v>
      </c>
      <c r="Q1250" s="4">
        <f t="shared" si="458"/>
        <v>0.29479719822437245</v>
      </c>
      <c r="R1250" s="4">
        <f t="shared" si="459"/>
        <v>0.5895943964487449</v>
      </c>
      <c r="S1250" s="4">
        <f t="shared" si="460"/>
        <v>0.5895943964487449</v>
      </c>
      <c r="T1250" s="4">
        <f t="shared" si="461"/>
        <v>-0.22944665269811221</v>
      </c>
      <c r="U1250" s="4">
        <f>IF($R1250&gt;$X$15,1,0)</f>
        <v>1</v>
      </c>
      <c r="V1250" s="4"/>
      <c r="W1250" s="4"/>
      <c r="X1250" s="4"/>
      <c r="Y1250" s="4"/>
      <c r="Z1250" s="4"/>
      <c r="AA1250" s="4"/>
      <c r="AB1250" s="4"/>
      <c r="AC1250" s="4"/>
      <c r="AD1250" s="4"/>
      <c r="AE1250" s="4"/>
      <c r="AF1250" s="4"/>
      <c r="AG1250" s="4"/>
      <c r="AH1250" s="4"/>
      <c r="AI1250" s="4"/>
      <c r="AJ1250" s="4"/>
    </row>
    <row r="1251" spans="1:36" ht="15.75" customHeight="1">
      <c r="A1251" s="4">
        <v>1</v>
      </c>
      <c r="B1251" s="4">
        <v>45</v>
      </c>
      <c r="C1251" s="4">
        <v>1</v>
      </c>
      <c r="D1251" s="4">
        <v>0</v>
      </c>
      <c r="E1251" s="4">
        <v>0</v>
      </c>
      <c r="F1251" s="4">
        <v>0</v>
      </c>
      <c r="G1251" s="4">
        <v>0</v>
      </c>
      <c r="H1251" s="4">
        <v>0</v>
      </c>
      <c r="I1251" s="4">
        <v>172</v>
      </c>
      <c r="J1251" s="4">
        <v>119</v>
      </c>
      <c r="K1251" s="4">
        <v>84</v>
      </c>
      <c r="L1251" s="4">
        <v>28.25</v>
      </c>
      <c r="M1251" s="4">
        <v>58</v>
      </c>
      <c r="N1251" s="4">
        <v>98</v>
      </c>
      <c r="O1251" s="4">
        <v>0</v>
      </c>
      <c r="P1251" s="5">
        <f>$AI$9+SUMPRODUCT($A1251*$AI$10+$B1251*$AI$11+$C1251*$AI$12+$D1251*$AI$13+$E1251*$AI$14+$F1251*$AI$15+$G1251*$AI$16+$H1251*$AI$17+$I1251*$AI$18+$J1251*$AI$19+$K1251*$AI$20+$L1251*$AI$21+$M1251*$AI$22+$N1251*$AI$24)</f>
        <v>-2.3733273775000008</v>
      </c>
      <c r="Q1251" s="4">
        <f t="shared" si="458"/>
        <v>9.3170197522454395E-2</v>
      </c>
      <c r="R1251" s="4">
        <f t="shared" si="459"/>
        <v>0.18634039504490879</v>
      </c>
      <c r="S1251" s="4">
        <f t="shared" si="460"/>
        <v>0.81365960495509126</v>
      </c>
      <c r="T1251" s="4">
        <f t="shared" si="461"/>
        <v>-8.9557244506503153E-2</v>
      </c>
      <c r="U1251" s="4">
        <f>IF($R1251&gt;$X$15,1,0)</f>
        <v>0</v>
      </c>
      <c r="V1251" s="4"/>
      <c r="W1251" s="4"/>
      <c r="X1251" s="4"/>
      <c r="Y1251" s="4"/>
      <c r="Z1251" s="4"/>
      <c r="AA1251" s="4"/>
      <c r="AB1251" s="4"/>
      <c r="AC1251" s="4"/>
      <c r="AD1251" s="4"/>
      <c r="AE1251" s="4"/>
      <c r="AF1251" s="4"/>
      <c r="AG1251" s="4"/>
      <c r="AH1251" s="4"/>
      <c r="AI1251" s="4"/>
      <c r="AJ1251" s="4"/>
    </row>
    <row r="1252" spans="1:36" ht="15.75" customHeight="1">
      <c r="A1252" s="4">
        <v>0</v>
      </c>
      <c r="B1252" s="4">
        <v>35</v>
      </c>
      <c r="C1252" s="4">
        <v>2</v>
      </c>
      <c r="D1252" s="4">
        <v>0</v>
      </c>
      <c r="E1252" s="4">
        <v>0</v>
      </c>
      <c r="F1252" s="4">
        <v>0</v>
      </c>
      <c r="G1252" s="4">
        <v>0</v>
      </c>
      <c r="H1252" s="4">
        <v>0</v>
      </c>
      <c r="I1252" s="4">
        <v>216</v>
      </c>
      <c r="J1252" s="4">
        <v>130</v>
      </c>
      <c r="K1252" s="4">
        <v>68</v>
      </c>
      <c r="L1252" s="4">
        <v>25.94</v>
      </c>
      <c r="M1252" s="4">
        <v>75</v>
      </c>
      <c r="N1252" s="4">
        <v>90</v>
      </c>
      <c r="O1252" s="4">
        <v>0</v>
      </c>
      <c r="P1252" s="5">
        <f>$AI$9+SUMPRODUCT($A1252*$AI$10+$B1252*$AI$11+$C1252*$AI$12+$D1252*$AI$13+$E1252*$AI$14+$F1252*$AI$15+$G1252*$AI$16+$H1252*$AI$17+$I1252*$AI$18+$J1252*$AI$19+$K1252*$AI$20+$L1252*$AI$21+$M1252*$AI$22+$N1252*$AI$24)</f>
        <v>-3.4021269734000015</v>
      </c>
      <c r="Q1252" s="4">
        <f t="shared" si="458"/>
        <v>3.3302361339956718E-2</v>
      </c>
      <c r="R1252" s="4">
        <f t="shared" si="459"/>
        <v>6.6604722679913436E-2</v>
      </c>
      <c r="S1252" s="4">
        <f t="shared" si="460"/>
        <v>0.93339527732008654</v>
      </c>
      <c r="T1252" s="4">
        <f t="shared" si="461"/>
        <v>-2.9934400835708603E-2</v>
      </c>
      <c r="U1252" s="4">
        <f>IF($R1252&gt;$X$15,1,0)</f>
        <v>0</v>
      </c>
      <c r="V1252" s="4"/>
      <c r="W1252" s="4"/>
      <c r="X1252" s="4"/>
      <c r="Y1252" s="4"/>
      <c r="Z1252" s="4"/>
      <c r="AA1252" s="4"/>
      <c r="AB1252" s="4"/>
      <c r="AC1252" s="4"/>
      <c r="AD1252" s="4"/>
      <c r="AE1252" s="4"/>
      <c r="AF1252" s="4"/>
      <c r="AG1252" s="4"/>
      <c r="AH1252" s="4"/>
      <c r="AI1252" s="4"/>
      <c r="AJ1252" s="4"/>
    </row>
    <row r="1253" spans="1:36" ht="15.75" customHeight="1">
      <c r="A1253" s="4">
        <v>0</v>
      </c>
      <c r="B1253" s="4">
        <v>49</v>
      </c>
      <c r="C1253" s="4">
        <v>3</v>
      </c>
      <c r="D1253" s="4">
        <v>0</v>
      </c>
      <c r="E1253" s="4">
        <v>0</v>
      </c>
      <c r="F1253" s="4">
        <v>0</v>
      </c>
      <c r="G1253" s="4">
        <v>0</v>
      </c>
      <c r="H1253" s="4">
        <v>0</v>
      </c>
      <c r="I1253" s="4">
        <v>222</v>
      </c>
      <c r="J1253" s="4">
        <v>118</v>
      </c>
      <c r="K1253" s="4">
        <v>78</v>
      </c>
      <c r="L1253" s="4">
        <v>21.18</v>
      </c>
      <c r="M1253" s="4">
        <v>70</v>
      </c>
      <c r="N1253" s="4">
        <v>73</v>
      </c>
      <c r="O1253" s="4">
        <v>0</v>
      </c>
      <c r="P1253" s="5">
        <f>$AI$9+SUMPRODUCT($A1253*$AI$10+$B1253*$AI$11+$C1253*$AI$12+$D1253*$AI$13+$E1253*$AI$14+$F1253*$AI$15+$G1253*$AI$16+$H1253*$AI$17+$I1253*$AI$18+$J1253*$AI$19+$K1253*$AI$20+$L1253*$AI$21+$M1253*$AI$22+$N1253*$AI$24)</f>
        <v>-2.9133173598000006</v>
      </c>
      <c r="Q1253" s="4">
        <f t="shared" si="458"/>
        <v>5.4295313690989312E-2</v>
      </c>
      <c r="R1253" s="4">
        <f t="shared" si="459"/>
        <v>0.10859062738197862</v>
      </c>
      <c r="S1253" s="4">
        <f t="shared" si="460"/>
        <v>0.89140937261802133</v>
      </c>
      <c r="T1253" s="4">
        <f t="shared" si="461"/>
        <v>-4.9922803888065116E-2</v>
      </c>
      <c r="U1253" s="4">
        <f>IF($R1253&gt;$X$15,1,0)</f>
        <v>0</v>
      </c>
      <c r="V1253" s="4"/>
      <c r="W1253" s="4"/>
      <c r="X1253" s="4"/>
      <c r="Y1253" s="4"/>
      <c r="Z1253" s="4"/>
      <c r="AA1253" s="4"/>
      <c r="AB1253" s="4"/>
      <c r="AC1253" s="4"/>
      <c r="AD1253" s="4"/>
      <c r="AE1253" s="4"/>
      <c r="AF1253" s="4"/>
      <c r="AG1253" s="4"/>
      <c r="AH1253" s="4"/>
      <c r="AI1253" s="4"/>
      <c r="AJ1253" s="4"/>
    </row>
    <row r="1254" spans="1:36" ht="15.75" customHeight="1">
      <c r="A1254" s="4">
        <v>0</v>
      </c>
      <c r="B1254" s="4">
        <v>50</v>
      </c>
      <c r="C1254" s="4">
        <v>2</v>
      </c>
      <c r="D1254" s="4">
        <v>1</v>
      </c>
      <c r="E1254" s="4">
        <v>10</v>
      </c>
      <c r="F1254" s="4">
        <v>0</v>
      </c>
      <c r="G1254" s="4">
        <v>0</v>
      </c>
      <c r="H1254" s="4">
        <v>1</v>
      </c>
      <c r="I1254" s="4">
        <v>298</v>
      </c>
      <c r="J1254" s="4">
        <v>156</v>
      </c>
      <c r="K1254" s="4">
        <v>90</v>
      </c>
      <c r="L1254" s="4">
        <v>24.24</v>
      </c>
      <c r="M1254" s="4">
        <v>75</v>
      </c>
      <c r="N1254" s="4">
        <v>100</v>
      </c>
      <c r="O1254" s="4">
        <v>0</v>
      </c>
      <c r="P1254" s="5">
        <f>$AI$9+SUMPRODUCT($A1254*$AI$10+$B1254*$AI$11+$C1254*$AI$12+$D1254*$AI$13+$E1254*$AI$14+$F1254*$AI$15+$G1254*$AI$16+$H1254*$AI$17+$I1254*$AI$18+$J1254*$AI$19+$K1254*$AI$20+$L1254*$AI$21+$M1254*$AI$22+$N1254*$AI$24)</f>
        <v>-1.4036121664000012</v>
      </c>
      <c r="Q1254" s="4">
        <f t="shared" si="458"/>
        <v>0.24570782150610465</v>
      </c>
      <c r="R1254" s="4">
        <f t="shared" si="459"/>
        <v>0.4914156430122093</v>
      </c>
      <c r="S1254" s="4">
        <f t="shared" si="460"/>
        <v>0.5085843569877907</v>
      </c>
      <c r="T1254" s="4">
        <f t="shared" si="461"/>
        <v>-0.2936370019628296</v>
      </c>
      <c r="U1254" s="4">
        <f>IF($R1254&gt;$X$15,1,0)</f>
        <v>1</v>
      </c>
      <c r="V1254" s="4"/>
      <c r="W1254" s="4"/>
      <c r="X1254" s="4"/>
      <c r="Y1254" s="4"/>
      <c r="Z1254" s="4"/>
      <c r="AA1254" s="4"/>
      <c r="AB1254" s="4"/>
      <c r="AC1254" s="4"/>
      <c r="AD1254" s="4"/>
      <c r="AE1254" s="4"/>
      <c r="AF1254" s="4"/>
      <c r="AG1254" s="4"/>
      <c r="AH1254" s="4"/>
      <c r="AI1254" s="4"/>
      <c r="AJ1254" s="4"/>
    </row>
    <row r="1255" spans="1:36" ht="15.75" customHeight="1">
      <c r="A1255" s="4">
        <v>1</v>
      </c>
      <c r="B1255" s="4">
        <v>40</v>
      </c>
      <c r="C1255" s="4">
        <v>2</v>
      </c>
      <c r="D1255" s="4">
        <v>0</v>
      </c>
      <c r="E1255" s="4">
        <v>0</v>
      </c>
      <c r="F1255" s="4">
        <v>0</v>
      </c>
      <c r="G1255" s="4">
        <v>0</v>
      </c>
      <c r="H1255" s="4">
        <v>0</v>
      </c>
      <c r="I1255" s="4">
        <v>208</v>
      </c>
      <c r="J1255" s="4">
        <v>148</v>
      </c>
      <c r="K1255" s="4">
        <v>100</v>
      </c>
      <c r="L1255" s="4">
        <v>32.840000000000003</v>
      </c>
      <c r="M1255" s="4">
        <v>85</v>
      </c>
      <c r="N1255" s="4">
        <v>102</v>
      </c>
      <c r="O1255" s="4">
        <v>0</v>
      </c>
      <c r="P1255" s="5">
        <f>$AI$9+SUMPRODUCT($A1255*$AI$10+$B1255*$AI$11+$C1255*$AI$12+$D1255*$AI$13+$E1255*$AI$14+$F1255*$AI$15+$G1255*$AI$16+$H1255*$AI$17+$I1255*$AI$18+$J1255*$AI$19+$K1255*$AI$20+$L1255*$AI$21+$M1255*$AI$22+$N1255*$AI$24)</f>
        <v>-2.3020364724000002</v>
      </c>
      <c r="Q1255" s="4">
        <f t="shared" si="458"/>
        <v>0.10005487711138485</v>
      </c>
      <c r="R1255" s="4">
        <f t="shared" si="459"/>
        <v>0.20010975422276969</v>
      </c>
      <c r="S1255" s="4">
        <f t="shared" si="460"/>
        <v>0.79989024577723034</v>
      </c>
      <c r="T1255" s="4">
        <f t="shared" si="461"/>
        <v>-9.6969599162187961E-2</v>
      </c>
      <c r="U1255" s="4">
        <f>IF($R1255&gt;$X$15,1,0)</f>
        <v>0</v>
      </c>
      <c r="V1255" s="4"/>
      <c r="W1255" s="4"/>
      <c r="X1255" s="4"/>
      <c r="Y1255" s="4"/>
      <c r="Z1255" s="4"/>
      <c r="AA1255" s="4"/>
      <c r="AB1255" s="4"/>
      <c r="AC1255" s="4"/>
      <c r="AD1255" s="4"/>
      <c r="AE1255" s="4"/>
      <c r="AF1255" s="4"/>
      <c r="AG1255" s="4"/>
      <c r="AH1255" s="4"/>
      <c r="AI1255" s="4"/>
      <c r="AJ1255" s="4"/>
    </row>
    <row r="1256" spans="1:36" ht="15.75" customHeight="1">
      <c r="A1256" s="4">
        <v>0</v>
      </c>
      <c r="B1256" s="4">
        <v>43</v>
      </c>
      <c r="C1256" s="4">
        <v>2</v>
      </c>
      <c r="D1256" s="4">
        <v>1</v>
      </c>
      <c r="E1256" s="4">
        <v>2</v>
      </c>
      <c r="F1256" s="4">
        <v>0</v>
      </c>
      <c r="G1256" s="4">
        <v>0</v>
      </c>
      <c r="H1256" s="4">
        <v>0</v>
      </c>
      <c r="I1256" s="4">
        <v>213</v>
      </c>
      <c r="J1256" s="4">
        <v>113</v>
      </c>
      <c r="K1256" s="4">
        <v>77</v>
      </c>
      <c r="L1256" s="4">
        <v>29.34</v>
      </c>
      <c r="M1256" s="4">
        <v>100</v>
      </c>
      <c r="N1256" s="4">
        <v>73</v>
      </c>
      <c r="O1256" s="4">
        <v>0</v>
      </c>
      <c r="P1256" s="5">
        <f>$AI$9+SUMPRODUCT($A1256*$AI$10+$B1256*$AI$11+$C1256*$AI$12+$D1256*$AI$13+$E1256*$AI$14+$F1256*$AI$15+$G1256*$AI$16+$H1256*$AI$17+$I1256*$AI$18+$J1256*$AI$19+$K1256*$AI$20+$L1256*$AI$21+$M1256*$AI$22+$N1256*$AI$24)</f>
        <v>-3.2765853674000009</v>
      </c>
      <c r="Q1256" s="4">
        <f t="shared" si="458"/>
        <v>3.7756963096840845E-2</v>
      </c>
      <c r="R1256" s="4">
        <f t="shared" si="459"/>
        <v>7.5513926193681691E-2</v>
      </c>
      <c r="S1256" s="4">
        <f t="shared" si="460"/>
        <v>0.92448607380631831</v>
      </c>
      <c r="T1256" s="4">
        <f t="shared" si="461"/>
        <v>-3.4099626543340145E-2</v>
      </c>
      <c r="U1256" s="4">
        <f>IF($R1256&gt;$X$15,1,0)</f>
        <v>0</v>
      </c>
      <c r="V1256" s="4"/>
      <c r="W1256" s="4"/>
      <c r="X1256" s="4"/>
      <c r="Y1256" s="4"/>
      <c r="Z1256" s="4"/>
      <c r="AA1256" s="4"/>
      <c r="AB1256" s="4"/>
      <c r="AC1256" s="4"/>
      <c r="AD1256" s="4"/>
      <c r="AE1256" s="4"/>
      <c r="AF1256" s="4"/>
      <c r="AG1256" s="4"/>
      <c r="AH1256" s="4"/>
      <c r="AI1256" s="4"/>
      <c r="AJ1256" s="4"/>
    </row>
    <row r="1257" spans="1:36" ht="15.75" customHeight="1">
      <c r="A1257" s="4">
        <v>0</v>
      </c>
      <c r="B1257" s="4">
        <v>49</v>
      </c>
      <c r="C1257" s="4">
        <v>1</v>
      </c>
      <c r="D1257" s="4">
        <v>1</v>
      </c>
      <c r="E1257" s="4">
        <v>9</v>
      </c>
      <c r="F1257" s="4">
        <v>0</v>
      </c>
      <c r="G1257" s="4">
        <v>0</v>
      </c>
      <c r="H1257" s="4">
        <v>1</v>
      </c>
      <c r="I1257" s="4">
        <v>266</v>
      </c>
      <c r="J1257" s="4">
        <v>159</v>
      </c>
      <c r="K1257" s="4">
        <v>88</v>
      </c>
      <c r="L1257" s="4">
        <v>20.66</v>
      </c>
      <c r="M1257" s="4">
        <v>76</v>
      </c>
      <c r="N1257" s="4">
        <v>84</v>
      </c>
      <c r="O1257" s="4">
        <v>0</v>
      </c>
      <c r="P1257" s="5">
        <f>$AI$9+SUMPRODUCT($A1257*$AI$10+$B1257*$AI$11+$C1257*$AI$12+$D1257*$AI$13+$E1257*$AI$14+$F1257*$AI$15+$G1257*$AI$16+$H1257*$AI$17+$I1257*$AI$18+$J1257*$AI$19+$K1257*$AI$20+$L1257*$AI$21+$M1257*$AI$22+$N1257*$AI$24)</f>
        <v>-1.6015406525999998</v>
      </c>
      <c r="Q1257" s="4">
        <f t="shared" si="458"/>
        <v>0.20158570508811138</v>
      </c>
      <c r="R1257" s="4">
        <f t="shared" si="459"/>
        <v>0.40317141017622277</v>
      </c>
      <c r="S1257" s="4">
        <f t="shared" si="460"/>
        <v>0.59682858982377729</v>
      </c>
      <c r="T1257" s="4">
        <f t="shared" si="461"/>
        <v>-0.22415038106938656</v>
      </c>
      <c r="U1257" s="4">
        <f>IF($R1257&gt;$X$15,1,0)</f>
        <v>1</v>
      </c>
      <c r="V1257" s="4"/>
      <c r="W1257" s="4"/>
      <c r="X1257" s="4"/>
      <c r="Y1257" s="4"/>
      <c r="Z1257" s="4"/>
      <c r="AA1257" s="4"/>
      <c r="AB1257" s="4"/>
      <c r="AC1257" s="4"/>
      <c r="AD1257" s="4"/>
      <c r="AE1257" s="4"/>
      <c r="AF1257" s="4"/>
      <c r="AG1257" s="4"/>
      <c r="AH1257" s="4"/>
      <c r="AI1257" s="4"/>
      <c r="AJ1257" s="4"/>
    </row>
    <row r="1258" spans="1:36" ht="15.75" customHeight="1">
      <c r="A1258" s="4">
        <v>1</v>
      </c>
      <c r="B1258" s="4">
        <v>47</v>
      </c>
      <c r="C1258" s="4">
        <v>3</v>
      </c>
      <c r="D1258" s="4">
        <v>1</v>
      </c>
      <c r="E1258" s="4">
        <v>15</v>
      </c>
      <c r="F1258" s="4">
        <v>0</v>
      </c>
      <c r="G1258" s="4">
        <v>0</v>
      </c>
      <c r="H1258" s="4">
        <v>1</v>
      </c>
      <c r="I1258" s="4">
        <v>220</v>
      </c>
      <c r="J1258" s="4">
        <v>127</v>
      </c>
      <c r="K1258" s="4">
        <v>93</v>
      </c>
      <c r="L1258" s="4">
        <v>30.7</v>
      </c>
      <c r="M1258" s="4">
        <v>82</v>
      </c>
      <c r="N1258" s="4">
        <v>57</v>
      </c>
      <c r="O1258" s="4">
        <v>0</v>
      </c>
      <c r="P1258" s="5">
        <f>$AI$9+SUMPRODUCT($A1258*$AI$10+$B1258*$AI$11+$C1258*$AI$12+$D1258*$AI$13+$E1258*$AI$14+$F1258*$AI$15+$G1258*$AI$16+$H1258*$AI$17+$I1258*$AI$18+$J1258*$AI$19+$K1258*$AI$20+$L1258*$AI$21+$M1258*$AI$22+$N1258*$AI$24)</f>
        <v>-1.9307334870000012</v>
      </c>
      <c r="Q1258" s="4">
        <f t="shared" si="458"/>
        <v>0.14504177320251391</v>
      </c>
      <c r="R1258" s="4">
        <f t="shared" si="459"/>
        <v>0.29008354640502781</v>
      </c>
      <c r="S1258" s="4">
        <f t="shared" si="460"/>
        <v>0.70991645359497224</v>
      </c>
      <c r="T1258" s="4">
        <f t="shared" si="461"/>
        <v>-0.14879275815082035</v>
      </c>
      <c r="U1258" s="4">
        <f>IF($R1258&gt;$X$15,1,0)</f>
        <v>0</v>
      </c>
      <c r="V1258" s="4"/>
      <c r="W1258" s="4"/>
      <c r="X1258" s="4"/>
      <c r="Y1258" s="4"/>
      <c r="Z1258" s="4"/>
      <c r="AA1258" s="4"/>
      <c r="AB1258" s="4"/>
      <c r="AC1258" s="4"/>
      <c r="AD1258" s="4"/>
      <c r="AE1258" s="4"/>
      <c r="AF1258" s="4"/>
      <c r="AG1258" s="4"/>
      <c r="AH1258" s="4"/>
      <c r="AI1258" s="4"/>
      <c r="AJ1258" s="4"/>
    </row>
    <row r="1259" spans="1:36" ht="15.75" hidden="1" customHeight="1">
      <c r="A1259" s="4">
        <v>0</v>
      </c>
      <c r="B1259" s="4">
        <v>45</v>
      </c>
      <c r="C1259" s="4">
        <v>1</v>
      </c>
      <c r="D1259" s="4">
        <v>0</v>
      </c>
      <c r="E1259" s="4">
        <v>0</v>
      </c>
      <c r="F1259" s="4">
        <v>0</v>
      </c>
      <c r="G1259" s="4">
        <v>0</v>
      </c>
      <c r="H1259" s="4">
        <v>0</v>
      </c>
      <c r="I1259" s="4">
        <v>244</v>
      </c>
      <c r="J1259" s="4">
        <v>112.5</v>
      </c>
      <c r="K1259" s="4">
        <v>77.5</v>
      </c>
      <c r="L1259" s="4">
        <v>25.97</v>
      </c>
      <c r="M1259" s="4">
        <v>75</v>
      </c>
      <c r="N1259" s="3" t="s">
        <v>56</v>
      </c>
      <c r="O1259" s="4">
        <v>0</v>
      </c>
      <c r="P1259" s="4"/>
      <c r="Q1259" s="4"/>
      <c r="R1259" s="4"/>
      <c r="S1259" s="4"/>
      <c r="T1259" s="4"/>
      <c r="U1259" s="4"/>
      <c r="V1259" s="4"/>
      <c r="W1259" s="4"/>
      <c r="X1259" s="4"/>
      <c r="Y1259" s="4"/>
      <c r="Z1259" s="4"/>
      <c r="AA1259" s="4"/>
      <c r="AB1259" s="4"/>
      <c r="AC1259" s="4"/>
      <c r="AD1259" s="4"/>
      <c r="AE1259" s="4"/>
      <c r="AF1259" s="4"/>
      <c r="AG1259" s="4"/>
      <c r="AH1259" s="4"/>
      <c r="AI1259" s="4"/>
      <c r="AJ1259" s="4"/>
    </row>
    <row r="1260" spans="1:36" ht="15.75" customHeight="1">
      <c r="A1260" s="4">
        <v>0</v>
      </c>
      <c r="B1260" s="4">
        <v>58</v>
      </c>
      <c r="C1260" s="4">
        <v>2</v>
      </c>
      <c r="D1260" s="4">
        <v>0</v>
      </c>
      <c r="E1260" s="4">
        <v>0</v>
      </c>
      <c r="F1260" s="4">
        <v>0</v>
      </c>
      <c r="G1260" s="4">
        <v>0</v>
      </c>
      <c r="H1260" s="4">
        <v>1</v>
      </c>
      <c r="I1260" s="4">
        <v>210</v>
      </c>
      <c r="J1260" s="4">
        <v>143</v>
      </c>
      <c r="K1260" s="4">
        <v>101</v>
      </c>
      <c r="L1260" s="4">
        <v>31.34</v>
      </c>
      <c r="M1260" s="4">
        <v>85</v>
      </c>
      <c r="N1260" s="4">
        <v>80</v>
      </c>
      <c r="O1260" s="4">
        <v>0</v>
      </c>
      <c r="P1260" s="5">
        <f>$AI$9+SUMPRODUCT($A1260*$AI$10+$B1260*$AI$11+$C1260*$AI$12+$D1260*$AI$13+$E1260*$AI$14+$F1260*$AI$15+$G1260*$AI$16+$H1260*$AI$17+$I1260*$AI$18+$J1260*$AI$19+$K1260*$AI$20+$L1260*$AI$21+$M1260*$AI$22+$N1260*$AI$24)</f>
        <v>-1.7274393274000008</v>
      </c>
      <c r="Q1260" s="4">
        <f t="shared" ref="Q1260:Q1283" si="463">EXP($P1260)</f>
        <v>0.17773895902817935</v>
      </c>
      <c r="R1260" s="4">
        <f t="shared" ref="R1260:R1283" si="464">Q1260/1+Q1260</f>
        <v>0.3554779180563587</v>
      </c>
      <c r="S1260" s="4">
        <f t="shared" ref="S1260:S1283" si="465">IF(O1260=1,R1260,1-R1260)</f>
        <v>0.64452208194364125</v>
      </c>
      <c r="T1260" s="4">
        <f t="shared" ref="T1260:T1283" si="466">LOG($S1260)</f>
        <v>-0.19076219871090588</v>
      </c>
      <c r="U1260" s="4">
        <f>IF($R1260&gt;$X$15,1,0)</f>
        <v>0</v>
      </c>
      <c r="V1260" s="4"/>
      <c r="W1260" s="4"/>
      <c r="X1260" s="4"/>
      <c r="Y1260" s="4"/>
      <c r="Z1260" s="4"/>
      <c r="AA1260" s="4"/>
      <c r="AB1260" s="4"/>
      <c r="AC1260" s="4"/>
      <c r="AD1260" s="4"/>
      <c r="AE1260" s="4"/>
      <c r="AF1260" s="4"/>
      <c r="AG1260" s="4"/>
      <c r="AH1260" s="4"/>
      <c r="AI1260" s="4"/>
      <c r="AJ1260" s="4"/>
    </row>
    <row r="1261" spans="1:36" ht="15.75" customHeight="1">
      <c r="A1261" s="4">
        <v>1</v>
      </c>
      <c r="B1261" s="4">
        <v>38</v>
      </c>
      <c r="C1261" s="4">
        <v>3</v>
      </c>
      <c r="D1261" s="4">
        <v>0</v>
      </c>
      <c r="E1261" s="4">
        <v>0</v>
      </c>
      <c r="F1261" s="4">
        <v>0</v>
      </c>
      <c r="G1261" s="4">
        <v>0</v>
      </c>
      <c r="H1261" s="4">
        <v>1</v>
      </c>
      <c r="I1261" s="4">
        <v>252</v>
      </c>
      <c r="J1261" s="4">
        <v>125</v>
      </c>
      <c r="K1261" s="4">
        <v>92</v>
      </c>
      <c r="L1261" s="4">
        <v>24.72</v>
      </c>
      <c r="M1261" s="4">
        <v>60</v>
      </c>
      <c r="N1261" s="4">
        <v>69</v>
      </c>
      <c r="O1261" s="4">
        <v>0</v>
      </c>
      <c r="P1261" s="5">
        <f>$AI$9+SUMPRODUCT($A1261*$AI$10+$B1261*$AI$11+$C1261*$AI$12+$D1261*$AI$13+$E1261*$AI$14+$F1261*$AI$15+$G1261*$AI$16+$H1261*$AI$17+$I1261*$AI$18+$J1261*$AI$19+$K1261*$AI$20+$L1261*$AI$21+$M1261*$AI$22+$N1261*$AI$24)</f>
        <v>-2.6747005092000018</v>
      </c>
      <c r="Q1261" s="4">
        <f t="shared" si="463"/>
        <v>6.8927468446422363E-2</v>
      </c>
      <c r="R1261" s="4">
        <f t="shared" si="464"/>
        <v>0.13785493689284473</v>
      </c>
      <c r="S1261" s="4">
        <f t="shared" si="465"/>
        <v>0.86214506310715522</v>
      </c>
      <c r="T1261" s="4">
        <f t="shared" si="466"/>
        <v>-6.4419654353337213E-2</v>
      </c>
      <c r="U1261" s="4">
        <f>IF($R1261&gt;$X$15,1,0)</f>
        <v>0</v>
      </c>
      <c r="V1261" s="4"/>
      <c r="W1261" s="4"/>
      <c r="X1261" s="4"/>
      <c r="Y1261" s="4"/>
      <c r="Z1261" s="4"/>
      <c r="AA1261" s="4"/>
      <c r="AB1261" s="4"/>
      <c r="AC1261" s="4"/>
      <c r="AD1261" s="4"/>
      <c r="AE1261" s="4"/>
      <c r="AF1261" s="4"/>
      <c r="AG1261" s="4"/>
      <c r="AH1261" s="4"/>
      <c r="AI1261" s="4"/>
      <c r="AJ1261" s="4"/>
    </row>
    <row r="1262" spans="1:36" ht="15.75" hidden="1" customHeight="1">
      <c r="A1262" s="4">
        <v>1</v>
      </c>
      <c r="B1262" s="4">
        <v>50</v>
      </c>
      <c r="C1262" s="3" t="s">
        <v>56</v>
      </c>
      <c r="D1262" s="4">
        <v>0</v>
      </c>
      <c r="E1262" s="4">
        <v>0</v>
      </c>
      <c r="F1262" s="4">
        <v>0</v>
      </c>
      <c r="G1262" s="4">
        <v>0</v>
      </c>
      <c r="H1262" s="4">
        <v>0</v>
      </c>
      <c r="I1262" s="4">
        <v>200</v>
      </c>
      <c r="J1262" s="4">
        <v>126</v>
      </c>
      <c r="K1262" s="4">
        <v>88</v>
      </c>
      <c r="L1262" s="4">
        <v>26.73</v>
      </c>
      <c r="M1262" s="4">
        <v>80</v>
      </c>
      <c r="N1262" s="4">
        <v>76</v>
      </c>
      <c r="O1262" s="4">
        <v>1</v>
      </c>
      <c r="P1262" s="4" t="e">
        <f>$AI$9+SUMPRODUCT($A1262*$AI$10+$B1262*$AI$11+$C1262*$AI$12+$D1262*$AI$13+$E1262*$AI$14+$F1262*$AI$15+$G1262*$AI$16+$H1262*$AI$17+$I1262*$AI$18+$J1262*$AI$19+$K1262*$AI$20+$L1262*$AI$21+$M1262*$AI$22+$N1262*$AI$24)</f>
        <v>#VALUE!</v>
      </c>
      <c r="Q1262" s="4" t="e">
        <f t="shared" si="463"/>
        <v>#VALUE!</v>
      </c>
      <c r="R1262" s="4" t="e">
        <f t="shared" si="464"/>
        <v>#VALUE!</v>
      </c>
      <c r="S1262" s="4" t="e">
        <f t="shared" si="465"/>
        <v>#VALUE!</v>
      </c>
      <c r="T1262" s="4" t="e">
        <f t="shared" si="466"/>
        <v>#VALUE!</v>
      </c>
      <c r="U1262" s="4" t="e">
        <f t="shared" ref="U1262:U1268" si="467">IF($R1262&gt;0.5,1,0)</f>
        <v>#VALUE!</v>
      </c>
      <c r="V1262" s="4"/>
      <c r="W1262" s="4"/>
      <c r="X1262" s="4"/>
      <c r="Y1262" s="4"/>
      <c r="Z1262" s="4"/>
      <c r="AA1262" s="4"/>
      <c r="AB1262" s="4"/>
      <c r="AC1262" s="4"/>
      <c r="AD1262" s="4"/>
      <c r="AE1262" s="4"/>
      <c r="AF1262" s="4"/>
      <c r="AG1262" s="4"/>
      <c r="AH1262" s="4"/>
      <c r="AI1262" s="4"/>
      <c r="AJ1262" s="4"/>
    </row>
    <row r="1263" spans="1:36" ht="15.75" customHeight="1">
      <c r="A1263" s="4">
        <v>0</v>
      </c>
      <c r="B1263" s="4">
        <v>47</v>
      </c>
      <c r="C1263" s="4">
        <v>1</v>
      </c>
      <c r="D1263" s="4">
        <v>1</v>
      </c>
      <c r="E1263" s="4">
        <v>15</v>
      </c>
      <c r="F1263" s="4">
        <v>0</v>
      </c>
      <c r="G1263" s="4">
        <v>0</v>
      </c>
      <c r="H1263" s="4">
        <v>0</v>
      </c>
      <c r="I1263" s="4">
        <v>285</v>
      </c>
      <c r="J1263" s="4">
        <v>122</v>
      </c>
      <c r="K1263" s="4">
        <v>70</v>
      </c>
      <c r="L1263" s="4">
        <v>23.48</v>
      </c>
      <c r="M1263" s="4">
        <v>83</v>
      </c>
      <c r="N1263" s="4">
        <v>82</v>
      </c>
      <c r="O1263" s="4">
        <v>0</v>
      </c>
      <c r="P1263" s="5">
        <f>$AI$9+SUMPRODUCT($A1263*$AI$10+$B1263*$AI$11+$C1263*$AI$12+$D1263*$AI$13+$E1263*$AI$14+$F1263*$AI$15+$G1263*$AI$16+$H1263*$AI$17+$I1263*$AI$18+$J1263*$AI$19+$K1263*$AI$20+$L1263*$AI$21+$M1263*$AI$22+$N1263*$AI$24)</f>
        <v>-2.3252379528000011</v>
      </c>
      <c r="Q1263" s="4">
        <f t="shared" si="463"/>
        <v>9.7760178975149076E-2</v>
      </c>
      <c r="R1263" s="4">
        <f t="shared" si="464"/>
        <v>0.19552035795029815</v>
      </c>
      <c r="S1263" s="4">
        <f t="shared" si="465"/>
        <v>0.80447964204970179</v>
      </c>
      <c r="T1263" s="4">
        <f t="shared" si="466"/>
        <v>-9.4484941567866257E-2</v>
      </c>
      <c r="U1263" s="4">
        <f>IF($R1263&gt;$X$15,1,0)</f>
        <v>0</v>
      </c>
      <c r="V1263" s="4"/>
      <c r="W1263" s="4"/>
      <c r="X1263" s="4"/>
      <c r="Y1263" s="4"/>
      <c r="Z1263" s="4"/>
      <c r="AA1263" s="4"/>
      <c r="AB1263" s="4"/>
      <c r="AC1263" s="4"/>
      <c r="AD1263" s="4"/>
      <c r="AE1263" s="4"/>
      <c r="AF1263" s="4"/>
      <c r="AG1263" s="4"/>
      <c r="AH1263" s="4"/>
      <c r="AI1263" s="4"/>
      <c r="AJ1263" s="4"/>
    </row>
    <row r="1264" spans="1:36" ht="15.75" customHeight="1">
      <c r="A1264" s="4">
        <v>1</v>
      </c>
      <c r="B1264" s="4">
        <v>60</v>
      </c>
      <c r="C1264" s="4">
        <v>2</v>
      </c>
      <c r="D1264" s="4">
        <v>0</v>
      </c>
      <c r="E1264" s="4">
        <v>0</v>
      </c>
      <c r="F1264" s="4">
        <v>0</v>
      </c>
      <c r="G1264" s="4">
        <v>0</v>
      </c>
      <c r="H1264" s="4">
        <v>0</v>
      </c>
      <c r="I1264" s="4">
        <v>175</v>
      </c>
      <c r="J1264" s="4">
        <v>129</v>
      </c>
      <c r="K1264" s="4">
        <v>89</v>
      </c>
      <c r="L1264" s="4">
        <v>22.16</v>
      </c>
      <c r="M1264" s="4">
        <v>65</v>
      </c>
      <c r="N1264" s="4">
        <v>75</v>
      </c>
      <c r="O1264" s="4">
        <v>0</v>
      </c>
      <c r="P1264" s="5">
        <f>$AI$9+SUMPRODUCT($A1264*$AI$10+$B1264*$AI$11+$C1264*$AI$12+$D1264*$AI$13+$E1264*$AI$14+$F1264*$AI$15+$G1264*$AI$16+$H1264*$AI$17+$I1264*$AI$18+$J1264*$AI$19+$K1264*$AI$20+$L1264*$AI$21+$M1264*$AI$22+$N1264*$AI$24)</f>
        <v>-1.5602033575999998</v>
      </c>
      <c r="Q1264" s="4">
        <f t="shared" si="463"/>
        <v>0.21009334277837391</v>
      </c>
      <c r="R1264" s="4">
        <f t="shared" si="464"/>
        <v>0.42018668555674782</v>
      </c>
      <c r="S1264" s="4">
        <f t="shared" si="465"/>
        <v>0.57981331444325224</v>
      </c>
      <c r="T1264" s="4">
        <f t="shared" si="466"/>
        <v>-0.23671181601992772</v>
      </c>
      <c r="U1264" s="4">
        <f>IF($R1264&gt;$X$15,1,0)</f>
        <v>1</v>
      </c>
      <c r="V1264" s="4"/>
      <c r="W1264" s="4"/>
      <c r="X1264" s="4"/>
      <c r="Y1264" s="4"/>
      <c r="Z1264" s="4"/>
      <c r="AA1264" s="4"/>
      <c r="AB1264" s="4"/>
      <c r="AC1264" s="4"/>
      <c r="AD1264" s="4"/>
      <c r="AE1264" s="4"/>
      <c r="AF1264" s="4"/>
      <c r="AG1264" s="4"/>
      <c r="AH1264" s="4"/>
      <c r="AI1264" s="4"/>
      <c r="AJ1264" s="4"/>
    </row>
    <row r="1265" spans="1:36" ht="15.75" customHeight="1">
      <c r="A1265" s="4">
        <v>0</v>
      </c>
      <c r="B1265" s="4">
        <v>45</v>
      </c>
      <c r="C1265" s="4">
        <v>3</v>
      </c>
      <c r="D1265" s="4">
        <v>0</v>
      </c>
      <c r="E1265" s="4">
        <v>0</v>
      </c>
      <c r="F1265" s="4">
        <v>0</v>
      </c>
      <c r="G1265" s="4">
        <v>0</v>
      </c>
      <c r="H1265" s="4">
        <v>0</v>
      </c>
      <c r="I1265" s="4">
        <v>225</v>
      </c>
      <c r="J1265" s="4">
        <v>108.5</v>
      </c>
      <c r="K1265" s="4">
        <v>71.5</v>
      </c>
      <c r="L1265" s="4">
        <v>25.74</v>
      </c>
      <c r="M1265" s="4">
        <v>72</v>
      </c>
      <c r="N1265" s="4">
        <v>80</v>
      </c>
      <c r="O1265" s="4">
        <v>0</v>
      </c>
      <c r="P1265" s="5">
        <f>$AI$9+SUMPRODUCT($A1265*$AI$10+$B1265*$AI$11+$C1265*$AI$12+$D1265*$AI$13+$E1265*$AI$14+$F1265*$AI$15+$G1265*$AI$16+$H1265*$AI$17+$I1265*$AI$18+$J1265*$AI$19+$K1265*$AI$20+$L1265*$AI$21+$M1265*$AI$22+$N1265*$AI$24)</f>
        <v>-3.2043513614000014</v>
      </c>
      <c r="Q1265" s="4">
        <f t="shared" si="463"/>
        <v>4.0585218241107508E-2</v>
      </c>
      <c r="R1265" s="4">
        <f t="shared" si="464"/>
        <v>8.1170436482215017E-2</v>
      </c>
      <c r="S1265" s="4">
        <f t="shared" si="465"/>
        <v>0.918829563517785</v>
      </c>
      <c r="T1265" s="4">
        <f t="shared" si="466"/>
        <v>-3.6765039743789481E-2</v>
      </c>
      <c r="U1265" s="4">
        <f>IF($R1265&gt;$X$15,1,0)</f>
        <v>0</v>
      </c>
      <c r="V1265" s="4"/>
      <c r="W1265" s="4"/>
      <c r="X1265" s="4"/>
      <c r="Y1265" s="4"/>
      <c r="Z1265" s="4"/>
      <c r="AA1265" s="4"/>
      <c r="AB1265" s="4"/>
      <c r="AC1265" s="4"/>
      <c r="AD1265" s="4"/>
      <c r="AE1265" s="4"/>
      <c r="AF1265" s="4"/>
      <c r="AG1265" s="4"/>
      <c r="AH1265" s="4"/>
      <c r="AI1265" s="4"/>
      <c r="AJ1265" s="4"/>
    </row>
    <row r="1266" spans="1:36" ht="15.75" customHeight="1">
      <c r="A1266" s="4">
        <v>1</v>
      </c>
      <c r="B1266" s="4">
        <v>58</v>
      </c>
      <c r="C1266" s="4">
        <v>4</v>
      </c>
      <c r="D1266" s="4">
        <v>1</v>
      </c>
      <c r="E1266" s="4">
        <v>20</v>
      </c>
      <c r="F1266" s="4">
        <v>0</v>
      </c>
      <c r="G1266" s="4">
        <v>0</v>
      </c>
      <c r="H1266" s="4">
        <v>1</v>
      </c>
      <c r="I1266" s="4">
        <v>213</v>
      </c>
      <c r="J1266" s="4">
        <v>162</v>
      </c>
      <c r="K1266" s="4">
        <v>99</v>
      </c>
      <c r="L1266" s="4">
        <v>28.3</v>
      </c>
      <c r="M1266" s="4">
        <v>60</v>
      </c>
      <c r="N1266" s="4">
        <v>70</v>
      </c>
      <c r="O1266" s="4">
        <v>1</v>
      </c>
      <c r="P1266" s="5">
        <f>$AI$9+SUMPRODUCT($A1266*$AI$10+$B1266*$AI$11+$C1266*$AI$12+$D1266*$AI$13+$E1266*$AI$14+$F1266*$AI$15+$G1266*$AI$16+$H1266*$AI$17+$I1266*$AI$18+$J1266*$AI$19+$K1266*$AI$20+$L1266*$AI$21+$M1266*$AI$22+$N1266*$AI$24)</f>
        <v>-0.54220028300000145</v>
      </c>
      <c r="Q1266" s="4">
        <f t="shared" si="463"/>
        <v>0.58146745088060958</v>
      </c>
      <c r="R1266" s="4">
        <f t="shared" si="464"/>
        <v>1.1629349017612192</v>
      </c>
      <c r="S1266" s="4">
        <f t="shared" si="465"/>
        <v>1.1629349017612192</v>
      </c>
      <c r="T1266" s="4">
        <f t="shared" si="466"/>
        <v>6.5555404670699063E-2</v>
      </c>
      <c r="U1266" s="4">
        <f>IF($R1266&gt;$X$15,1,0)</f>
        <v>1</v>
      </c>
      <c r="V1266" s="4"/>
      <c r="W1266" s="4"/>
      <c r="X1266" s="4"/>
      <c r="Y1266" s="4"/>
      <c r="Z1266" s="4"/>
      <c r="AA1266" s="4"/>
      <c r="AB1266" s="4"/>
      <c r="AC1266" s="4"/>
      <c r="AD1266" s="4"/>
      <c r="AE1266" s="4"/>
      <c r="AF1266" s="4"/>
      <c r="AG1266" s="4"/>
      <c r="AH1266" s="4"/>
      <c r="AI1266" s="4"/>
      <c r="AJ1266" s="4"/>
    </row>
    <row r="1267" spans="1:36" ht="15.75" customHeight="1">
      <c r="A1267" s="4">
        <v>1</v>
      </c>
      <c r="B1267" s="4">
        <v>63</v>
      </c>
      <c r="C1267" s="4">
        <v>1</v>
      </c>
      <c r="D1267" s="4">
        <v>0</v>
      </c>
      <c r="E1267" s="4">
        <v>0</v>
      </c>
      <c r="F1267" s="4">
        <v>0</v>
      </c>
      <c r="G1267" s="4">
        <v>0</v>
      </c>
      <c r="H1267" s="4">
        <v>0</v>
      </c>
      <c r="I1267" s="4">
        <v>252</v>
      </c>
      <c r="J1267" s="4">
        <v>135.5</v>
      </c>
      <c r="K1267" s="4">
        <v>80</v>
      </c>
      <c r="L1267" s="4">
        <v>28.78</v>
      </c>
      <c r="M1267" s="4">
        <v>60</v>
      </c>
      <c r="N1267" s="4">
        <v>79</v>
      </c>
      <c r="O1267" s="4">
        <v>0</v>
      </c>
      <c r="P1267" s="5">
        <f>$AI$9+SUMPRODUCT($A1267*$AI$10+$B1267*$AI$11+$C1267*$AI$12+$D1267*$AI$13+$E1267*$AI$14+$F1267*$AI$15+$G1267*$AI$16+$H1267*$AI$17+$I1267*$AI$18+$J1267*$AI$19+$K1267*$AI$20+$L1267*$AI$21+$M1267*$AI$22+$N1267*$AI$24)</f>
        <v>-0.91578937579999931</v>
      </c>
      <c r="Q1267" s="4">
        <f t="shared" si="463"/>
        <v>0.40020059270964731</v>
      </c>
      <c r="R1267" s="4">
        <f t="shared" si="464"/>
        <v>0.80040118541929461</v>
      </c>
      <c r="S1267" s="4">
        <f t="shared" si="465"/>
        <v>0.19959881458070539</v>
      </c>
      <c r="T1267" s="4">
        <f t="shared" si="466"/>
        <v>-0.69984204232012637</v>
      </c>
      <c r="U1267" s="4">
        <f>IF($R1267&gt;$X$15,1,0)</f>
        <v>1</v>
      </c>
      <c r="V1267" s="4"/>
      <c r="W1267" s="4"/>
      <c r="X1267" s="4"/>
      <c r="Y1267" s="4"/>
      <c r="Z1267" s="4"/>
      <c r="AA1267" s="4"/>
      <c r="AB1267" s="4"/>
      <c r="AC1267" s="4"/>
      <c r="AD1267" s="4"/>
      <c r="AE1267" s="4"/>
      <c r="AF1267" s="4"/>
      <c r="AG1267" s="4"/>
      <c r="AH1267" s="4"/>
      <c r="AI1267" s="4"/>
      <c r="AJ1267" s="4"/>
    </row>
    <row r="1268" spans="1:36" ht="15.75" hidden="1" customHeight="1">
      <c r="A1268" s="4">
        <v>0</v>
      </c>
      <c r="B1268" s="4">
        <v>43</v>
      </c>
      <c r="C1268" s="3" t="s">
        <v>56</v>
      </c>
      <c r="D1268" s="4">
        <v>0</v>
      </c>
      <c r="E1268" s="4">
        <v>0</v>
      </c>
      <c r="F1268" s="4">
        <v>0</v>
      </c>
      <c r="G1268" s="4">
        <v>0</v>
      </c>
      <c r="H1268" s="4">
        <v>0</v>
      </c>
      <c r="I1268" s="4">
        <v>204</v>
      </c>
      <c r="J1268" s="4">
        <v>132</v>
      </c>
      <c r="K1268" s="4">
        <v>88</v>
      </c>
      <c r="L1268" s="4">
        <v>28.59</v>
      </c>
      <c r="M1268" s="4">
        <v>80</v>
      </c>
      <c r="N1268" s="4">
        <v>83</v>
      </c>
      <c r="O1268" s="4">
        <v>0</v>
      </c>
      <c r="P1268" s="4" t="e">
        <f>$AI$9+SUMPRODUCT($A1268*$AI$10+$B1268*$AI$11+$C1268*$AI$12+$D1268*$AI$13+$E1268*$AI$14+$F1268*$AI$15+$G1268*$AI$16+$H1268*$AI$17+$I1268*$AI$18+$J1268*$AI$19+$K1268*$AI$20+$L1268*$AI$21+$M1268*$AI$22+$N1268*$AI$24)</f>
        <v>#VALUE!</v>
      </c>
      <c r="Q1268" s="4" t="e">
        <f t="shared" si="463"/>
        <v>#VALUE!</v>
      </c>
      <c r="R1268" s="4" t="e">
        <f t="shared" si="464"/>
        <v>#VALUE!</v>
      </c>
      <c r="S1268" s="4" t="e">
        <f t="shared" si="465"/>
        <v>#VALUE!</v>
      </c>
      <c r="T1268" s="4" t="e">
        <f t="shared" si="466"/>
        <v>#VALUE!</v>
      </c>
      <c r="U1268" s="4" t="e">
        <f t="shared" si="467"/>
        <v>#VALUE!</v>
      </c>
      <c r="V1268" s="4"/>
      <c r="W1268" s="4"/>
      <c r="X1268" s="4"/>
      <c r="Y1268" s="4"/>
      <c r="Z1268" s="4"/>
      <c r="AA1268" s="4"/>
      <c r="AB1268" s="4"/>
      <c r="AC1268" s="4"/>
      <c r="AD1268" s="4"/>
      <c r="AE1268" s="4"/>
      <c r="AF1268" s="4"/>
      <c r="AG1268" s="4"/>
      <c r="AH1268" s="4"/>
      <c r="AI1268" s="4"/>
      <c r="AJ1268" s="4"/>
    </row>
    <row r="1269" spans="1:36" ht="15.75" customHeight="1">
      <c r="A1269" s="4">
        <v>1</v>
      </c>
      <c r="B1269" s="4">
        <v>52</v>
      </c>
      <c r="C1269" s="4">
        <v>1</v>
      </c>
      <c r="D1269" s="4">
        <v>0</v>
      </c>
      <c r="E1269" s="4">
        <v>0</v>
      </c>
      <c r="F1269" s="4">
        <v>0</v>
      </c>
      <c r="G1269" s="4">
        <v>0</v>
      </c>
      <c r="H1269" s="4">
        <v>1</v>
      </c>
      <c r="I1269" s="4">
        <v>318</v>
      </c>
      <c r="J1269" s="4">
        <v>144</v>
      </c>
      <c r="K1269" s="4">
        <v>85</v>
      </c>
      <c r="L1269" s="4">
        <v>27.66</v>
      </c>
      <c r="M1269" s="4">
        <v>78</v>
      </c>
      <c r="N1269" s="4">
        <v>64</v>
      </c>
      <c r="O1269" s="4">
        <v>0</v>
      </c>
      <c r="P1269" s="5">
        <f>$AI$9+SUMPRODUCT($A1269*$AI$10+$B1269*$AI$11+$C1269*$AI$12+$D1269*$AI$13+$E1269*$AI$14+$F1269*$AI$15+$G1269*$AI$16+$H1269*$AI$17+$I1269*$AI$18+$J1269*$AI$19+$K1269*$AI$20+$L1269*$AI$21+$M1269*$AI$22+$N1269*$AI$24)</f>
        <v>-1.291065402600001</v>
      </c>
      <c r="Q1269" s="4">
        <f t="shared" si="463"/>
        <v>0.27497766505382909</v>
      </c>
      <c r="R1269" s="4">
        <f t="shared" si="464"/>
        <v>0.54995533010765818</v>
      </c>
      <c r="S1269" s="4">
        <f t="shared" si="465"/>
        <v>0.45004466989234182</v>
      </c>
      <c r="T1269" s="4">
        <f t="shared" si="466"/>
        <v>-0.34674437750257586</v>
      </c>
      <c r="U1269" s="4">
        <f>IF($R1269&gt;$X$15,1,0)</f>
        <v>1</v>
      </c>
      <c r="V1269" s="4"/>
      <c r="W1269" s="4"/>
      <c r="X1269" s="4"/>
      <c r="Y1269" s="4"/>
      <c r="Z1269" s="4"/>
      <c r="AA1269" s="4"/>
      <c r="AB1269" s="4"/>
      <c r="AC1269" s="4"/>
      <c r="AD1269" s="4"/>
      <c r="AE1269" s="4"/>
      <c r="AF1269" s="4"/>
      <c r="AG1269" s="4"/>
      <c r="AH1269" s="4"/>
      <c r="AI1269" s="4"/>
      <c r="AJ1269" s="4"/>
    </row>
    <row r="1270" spans="1:36" ht="15.75" customHeight="1">
      <c r="A1270" s="4">
        <v>0</v>
      </c>
      <c r="B1270" s="4">
        <v>47</v>
      </c>
      <c r="C1270" s="4">
        <v>1</v>
      </c>
      <c r="D1270" s="4">
        <v>0</v>
      </c>
      <c r="E1270" s="4">
        <v>0</v>
      </c>
      <c r="F1270" s="4">
        <v>0</v>
      </c>
      <c r="G1270" s="4">
        <v>0</v>
      </c>
      <c r="H1270" s="4">
        <v>0</v>
      </c>
      <c r="I1270" s="4">
        <v>230</v>
      </c>
      <c r="J1270" s="4">
        <v>123</v>
      </c>
      <c r="K1270" s="4">
        <v>71</v>
      </c>
      <c r="L1270" s="4">
        <v>26.98</v>
      </c>
      <c r="M1270" s="4">
        <v>83</v>
      </c>
      <c r="N1270" s="4">
        <v>73</v>
      </c>
      <c r="O1270" s="4">
        <v>0</v>
      </c>
      <c r="P1270" s="5">
        <f>$AI$9+SUMPRODUCT($A1270*$AI$10+$B1270*$AI$11+$C1270*$AI$12+$D1270*$AI$13+$E1270*$AI$14+$F1270*$AI$15+$G1270*$AI$16+$H1270*$AI$17+$I1270*$AI$18+$J1270*$AI$19+$K1270*$AI$20+$L1270*$AI$21+$M1270*$AI$22+$N1270*$AI$24)</f>
        <v>-2.8238315178000004</v>
      </c>
      <c r="Q1270" s="4">
        <f t="shared" si="463"/>
        <v>5.9377998443581104E-2</v>
      </c>
      <c r="R1270" s="4">
        <f t="shared" si="464"/>
        <v>0.11875599688716221</v>
      </c>
      <c r="S1270" s="4">
        <f t="shared" si="465"/>
        <v>0.88124400311283779</v>
      </c>
      <c r="T1270" s="4">
        <f t="shared" si="466"/>
        <v>-5.4903825375143094E-2</v>
      </c>
      <c r="U1270" s="4">
        <f>IF($R1270&gt;$X$15,1,0)</f>
        <v>0</v>
      </c>
      <c r="V1270" s="4"/>
      <c r="W1270" s="4"/>
      <c r="X1270" s="4"/>
      <c r="Y1270" s="4"/>
      <c r="Z1270" s="4"/>
      <c r="AA1270" s="4"/>
      <c r="AB1270" s="4"/>
      <c r="AC1270" s="4"/>
      <c r="AD1270" s="4"/>
      <c r="AE1270" s="4"/>
      <c r="AF1270" s="4"/>
      <c r="AG1270" s="4"/>
      <c r="AH1270" s="4"/>
      <c r="AI1270" s="4"/>
      <c r="AJ1270" s="4"/>
    </row>
    <row r="1271" spans="1:36" ht="15.75" customHeight="1">
      <c r="A1271" s="4">
        <v>0</v>
      </c>
      <c r="B1271" s="4">
        <v>46</v>
      </c>
      <c r="C1271" s="4">
        <v>3</v>
      </c>
      <c r="D1271" s="4">
        <v>1</v>
      </c>
      <c r="E1271" s="4">
        <v>20</v>
      </c>
      <c r="F1271" s="4">
        <v>1</v>
      </c>
      <c r="G1271" s="4">
        <v>0</v>
      </c>
      <c r="H1271" s="4">
        <v>1</v>
      </c>
      <c r="I1271" s="4">
        <v>248</v>
      </c>
      <c r="J1271" s="4">
        <v>128</v>
      </c>
      <c r="K1271" s="4">
        <v>76</v>
      </c>
      <c r="L1271" s="4">
        <v>28.87</v>
      </c>
      <c r="M1271" s="4">
        <v>80</v>
      </c>
      <c r="N1271" s="4">
        <v>77</v>
      </c>
      <c r="O1271" s="4">
        <v>0</v>
      </c>
      <c r="P1271" s="5">
        <f>$AI$9+SUMPRODUCT($A1271*$AI$10+$B1271*$AI$11+$C1271*$AI$12+$D1271*$AI$13+$E1271*$AI$14+$F1271*$AI$15+$G1271*$AI$16+$H1271*$AI$17+$I1271*$AI$18+$J1271*$AI$19+$K1271*$AI$20+$L1271*$AI$21+$M1271*$AI$22+$N1271*$AI$24)</f>
        <v>-2.0059047957000011</v>
      </c>
      <c r="Q1271" s="4">
        <f t="shared" si="463"/>
        <v>0.13453851074255888</v>
      </c>
      <c r="R1271" s="4">
        <f t="shared" si="464"/>
        <v>0.26907702148511775</v>
      </c>
      <c r="S1271" s="4">
        <f t="shared" si="465"/>
        <v>0.7309229785148823</v>
      </c>
      <c r="T1271" s="4">
        <f t="shared" si="466"/>
        <v>-0.13612838469510916</v>
      </c>
      <c r="U1271" s="4">
        <f>IF($R1271&gt;$X$15,1,0)</f>
        <v>0</v>
      </c>
      <c r="V1271" s="4"/>
      <c r="W1271" s="4"/>
      <c r="X1271" s="4"/>
      <c r="Y1271" s="4"/>
      <c r="Z1271" s="4"/>
      <c r="AA1271" s="4"/>
      <c r="AB1271" s="4"/>
      <c r="AC1271" s="4"/>
      <c r="AD1271" s="4"/>
      <c r="AE1271" s="4"/>
      <c r="AF1271" s="4"/>
      <c r="AG1271" s="4"/>
      <c r="AH1271" s="4"/>
      <c r="AI1271" s="4"/>
      <c r="AJ1271" s="4"/>
    </row>
    <row r="1272" spans="1:36" ht="15.75" customHeight="1">
      <c r="A1272" s="4">
        <v>0</v>
      </c>
      <c r="B1272" s="4">
        <v>49</v>
      </c>
      <c r="C1272" s="4">
        <v>1</v>
      </c>
      <c r="D1272" s="4">
        <v>0</v>
      </c>
      <c r="E1272" s="4">
        <v>0</v>
      </c>
      <c r="F1272" s="4">
        <v>0</v>
      </c>
      <c r="G1272" s="4">
        <v>0</v>
      </c>
      <c r="H1272" s="4">
        <v>0</v>
      </c>
      <c r="I1272" s="4">
        <v>270</v>
      </c>
      <c r="J1272" s="4">
        <v>126.5</v>
      </c>
      <c r="K1272" s="4">
        <v>67.5</v>
      </c>
      <c r="L1272" s="4">
        <v>26.56</v>
      </c>
      <c r="M1272" s="4">
        <v>70</v>
      </c>
      <c r="N1272" s="4">
        <v>77</v>
      </c>
      <c r="O1272" s="4">
        <v>0</v>
      </c>
      <c r="P1272" s="5">
        <f>$AI$9+SUMPRODUCT($A1272*$AI$10+$B1272*$AI$11+$C1272*$AI$12+$D1272*$AI$13+$E1272*$AI$14+$F1272*$AI$15+$G1272*$AI$16+$H1272*$AI$17+$I1272*$AI$18+$J1272*$AI$19+$K1272*$AI$20+$L1272*$AI$21+$M1272*$AI$22+$N1272*$AI$24)</f>
        <v>-2.4667445516000006</v>
      </c>
      <c r="Q1272" s="4">
        <f t="shared" si="463"/>
        <v>8.4860669345051043E-2</v>
      </c>
      <c r="R1272" s="4">
        <f t="shared" si="464"/>
        <v>0.16972133869010209</v>
      </c>
      <c r="S1272" s="4">
        <f t="shared" si="465"/>
        <v>0.83027866130989791</v>
      </c>
      <c r="T1272" s="4">
        <f t="shared" si="466"/>
        <v>-8.0776123577952136E-2</v>
      </c>
      <c r="U1272" s="4">
        <f>IF($R1272&gt;$X$15,1,0)</f>
        <v>0</v>
      </c>
      <c r="V1272" s="4"/>
      <c r="W1272" s="4"/>
      <c r="X1272" s="4"/>
      <c r="Y1272" s="4"/>
      <c r="Z1272" s="4"/>
      <c r="AA1272" s="4"/>
      <c r="AB1272" s="4"/>
      <c r="AC1272" s="4"/>
      <c r="AD1272" s="4"/>
      <c r="AE1272" s="4"/>
      <c r="AF1272" s="4"/>
      <c r="AG1272" s="4"/>
      <c r="AH1272" s="4"/>
      <c r="AI1272" s="4"/>
      <c r="AJ1272" s="4"/>
    </row>
    <row r="1273" spans="1:36" ht="15.75" customHeight="1">
      <c r="A1273" s="4">
        <v>1</v>
      </c>
      <c r="B1273" s="4">
        <v>36</v>
      </c>
      <c r="C1273" s="4">
        <v>2</v>
      </c>
      <c r="D1273" s="4">
        <v>0</v>
      </c>
      <c r="E1273" s="4">
        <v>0</v>
      </c>
      <c r="F1273" s="4">
        <v>0</v>
      </c>
      <c r="G1273" s="4">
        <v>0</v>
      </c>
      <c r="H1273" s="4">
        <v>0</v>
      </c>
      <c r="I1273" s="4">
        <v>245</v>
      </c>
      <c r="J1273" s="4">
        <v>131.5</v>
      </c>
      <c r="K1273" s="4">
        <v>89</v>
      </c>
      <c r="L1273" s="4">
        <v>26.33</v>
      </c>
      <c r="M1273" s="4">
        <v>100</v>
      </c>
      <c r="N1273" s="4">
        <v>62</v>
      </c>
      <c r="O1273" s="4">
        <v>0</v>
      </c>
      <c r="P1273" s="5">
        <f>$AI$9+SUMPRODUCT($A1273*$AI$10+$B1273*$AI$11+$C1273*$AI$12+$D1273*$AI$13+$E1273*$AI$14+$F1273*$AI$15+$G1273*$AI$16+$H1273*$AI$17+$I1273*$AI$18+$J1273*$AI$19+$K1273*$AI$20+$L1273*$AI$21+$M1273*$AI$22+$N1273*$AI$24)</f>
        <v>-3.0630337163000014</v>
      </c>
      <c r="Q1273" s="4">
        <f t="shared" si="463"/>
        <v>4.6745666800624641E-2</v>
      </c>
      <c r="R1273" s="4">
        <f t="shared" si="464"/>
        <v>9.3491333601249282E-2</v>
      </c>
      <c r="S1273" s="4">
        <f t="shared" si="465"/>
        <v>0.90650866639875072</v>
      </c>
      <c r="T1273" s="4">
        <f t="shared" si="466"/>
        <v>-4.2628039609107757E-2</v>
      </c>
      <c r="U1273" s="4">
        <f>IF($R1273&gt;$X$15,1,0)</f>
        <v>0</v>
      </c>
      <c r="V1273" s="4"/>
      <c r="W1273" s="4"/>
      <c r="X1273" s="4"/>
      <c r="Y1273" s="4"/>
      <c r="Z1273" s="4"/>
      <c r="AA1273" s="4"/>
      <c r="AB1273" s="4"/>
      <c r="AC1273" s="4"/>
      <c r="AD1273" s="4"/>
      <c r="AE1273" s="4"/>
      <c r="AF1273" s="4"/>
      <c r="AG1273" s="4"/>
      <c r="AH1273" s="4"/>
      <c r="AI1273" s="4"/>
      <c r="AJ1273" s="4"/>
    </row>
    <row r="1274" spans="1:36" ht="15.75" customHeight="1">
      <c r="A1274" s="4">
        <v>1</v>
      </c>
      <c r="B1274" s="4">
        <v>58</v>
      </c>
      <c r="C1274" s="4">
        <v>1</v>
      </c>
      <c r="D1274" s="4">
        <v>1</v>
      </c>
      <c r="E1274" s="4">
        <v>13</v>
      </c>
      <c r="F1274" s="4">
        <v>0</v>
      </c>
      <c r="G1274" s="4">
        <v>0</v>
      </c>
      <c r="H1274" s="4">
        <v>0</v>
      </c>
      <c r="I1274" s="4">
        <v>196</v>
      </c>
      <c r="J1274" s="4">
        <v>120</v>
      </c>
      <c r="K1274" s="4">
        <v>74</v>
      </c>
      <c r="L1274" s="4">
        <v>20.12</v>
      </c>
      <c r="M1274" s="4">
        <v>75</v>
      </c>
      <c r="N1274" s="4">
        <v>73</v>
      </c>
      <c r="O1274" s="4">
        <v>0</v>
      </c>
      <c r="P1274" s="5">
        <f>$AI$9+SUMPRODUCT($A1274*$AI$10+$B1274*$AI$11+$C1274*$AI$12+$D1274*$AI$13+$E1274*$AI$14+$F1274*$AI$15+$G1274*$AI$16+$H1274*$AI$17+$I1274*$AI$18+$J1274*$AI$19+$K1274*$AI$20+$L1274*$AI$21+$M1274*$AI$22+$N1274*$AI$24)</f>
        <v>-1.4241309832000013</v>
      </c>
      <c r="Q1274" s="4">
        <f t="shared" si="463"/>
        <v>0.24071755994454136</v>
      </c>
      <c r="R1274" s="4">
        <f t="shared" si="464"/>
        <v>0.48143511988908272</v>
      </c>
      <c r="S1274" s="4">
        <f t="shared" si="465"/>
        <v>0.51856488011091728</v>
      </c>
      <c r="T1274" s="4">
        <f t="shared" si="466"/>
        <v>-0.28519689923366837</v>
      </c>
      <c r="U1274" s="4">
        <f>IF($R1274&gt;$X$15,1,0)</f>
        <v>1</v>
      </c>
      <c r="V1274" s="4"/>
      <c r="W1274" s="4"/>
      <c r="X1274" s="4"/>
      <c r="Y1274" s="4"/>
      <c r="Z1274" s="4"/>
      <c r="AA1274" s="4"/>
      <c r="AB1274" s="4"/>
      <c r="AC1274" s="4"/>
      <c r="AD1274" s="4"/>
      <c r="AE1274" s="4"/>
      <c r="AF1274" s="4"/>
      <c r="AG1274" s="4"/>
      <c r="AH1274" s="4"/>
      <c r="AI1274" s="4"/>
      <c r="AJ1274" s="4"/>
    </row>
    <row r="1275" spans="1:36" ht="15.75" customHeight="1">
      <c r="A1275" s="4">
        <v>1</v>
      </c>
      <c r="B1275" s="4">
        <v>58</v>
      </c>
      <c r="C1275" s="4">
        <v>1</v>
      </c>
      <c r="D1275" s="4">
        <v>0</v>
      </c>
      <c r="E1275" s="4">
        <v>0</v>
      </c>
      <c r="F1275" s="4">
        <v>0</v>
      </c>
      <c r="G1275" s="4">
        <v>0</v>
      </c>
      <c r="H1275" s="4">
        <v>0</v>
      </c>
      <c r="I1275" s="4">
        <v>220</v>
      </c>
      <c r="J1275" s="4">
        <v>143</v>
      </c>
      <c r="K1275" s="4">
        <v>104</v>
      </c>
      <c r="L1275" s="4">
        <v>29.85</v>
      </c>
      <c r="M1275" s="4">
        <v>75</v>
      </c>
      <c r="N1275" s="4">
        <v>87</v>
      </c>
      <c r="O1275" s="4">
        <v>1</v>
      </c>
      <c r="P1275" s="5">
        <f>$AI$9+SUMPRODUCT($A1275*$AI$10+$B1275*$AI$11+$C1275*$AI$12+$D1275*$AI$13+$E1275*$AI$14+$F1275*$AI$15+$G1275*$AI$16+$H1275*$AI$17+$I1275*$AI$18+$J1275*$AI$19+$K1275*$AI$20+$L1275*$AI$21+$M1275*$AI$22+$N1275*$AI$24)</f>
        <v>-1.2747971435000016</v>
      </c>
      <c r="Q1275" s="4">
        <f t="shared" si="463"/>
        <v>0.27948765835939898</v>
      </c>
      <c r="R1275" s="4">
        <f t="shared" si="464"/>
        <v>0.55897531671879797</v>
      </c>
      <c r="S1275" s="4">
        <f t="shared" si="465"/>
        <v>0.55897531671879797</v>
      </c>
      <c r="T1275" s="4">
        <f t="shared" si="466"/>
        <v>-0.25260736930409738</v>
      </c>
      <c r="U1275" s="4">
        <f>IF($R1275&gt;$X$15,1,0)</f>
        <v>1</v>
      </c>
      <c r="V1275" s="4"/>
      <c r="W1275" s="4"/>
      <c r="X1275" s="4"/>
      <c r="Y1275" s="4"/>
      <c r="Z1275" s="4"/>
      <c r="AA1275" s="4"/>
      <c r="AB1275" s="4"/>
      <c r="AC1275" s="4"/>
      <c r="AD1275" s="4"/>
      <c r="AE1275" s="4"/>
      <c r="AF1275" s="4"/>
      <c r="AG1275" s="4"/>
      <c r="AH1275" s="4"/>
      <c r="AI1275" s="4"/>
      <c r="AJ1275" s="4"/>
    </row>
    <row r="1276" spans="1:36" ht="15.75" customHeight="1">
      <c r="A1276" s="4">
        <v>0</v>
      </c>
      <c r="B1276" s="4">
        <v>46</v>
      </c>
      <c r="C1276" s="4">
        <v>3</v>
      </c>
      <c r="D1276" s="4">
        <v>0</v>
      </c>
      <c r="E1276" s="4">
        <v>0</v>
      </c>
      <c r="F1276" s="4">
        <v>0</v>
      </c>
      <c r="G1276" s="4">
        <v>0</v>
      </c>
      <c r="H1276" s="4">
        <v>0</v>
      </c>
      <c r="I1276" s="4">
        <v>190</v>
      </c>
      <c r="J1276" s="4">
        <v>128</v>
      </c>
      <c r="K1276" s="4">
        <v>74</v>
      </c>
      <c r="L1276" s="4">
        <v>23.01</v>
      </c>
      <c r="M1276" s="4">
        <v>95</v>
      </c>
      <c r="N1276" s="4">
        <v>78</v>
      </c>
      <c r="O1276" s="4">
        <v>0</v>
      </c>
      <c r="P1276" s="5">
        <f>$AI$9+SUMPRODUCT($A1276*$AI$10+$B1276*$AI$11+$C1276*$AI$12+$D1276*$AI$13+$E1276*$AI$14+$F1276*$AI$15+$G1276*$AI$16+$H1276*$AI$17+$I1276*$AI$18+$J1276*$AI$19+$K1276*$AI$20+$L1276*$AI$21+$M1276*$AI$22+$N1276*$AI$24)</f>
        <v>-3.0400039411000011</v>
      </c>
      <c r="Q1276" s="4">
        <f t="shared" si="463"/>
        <v>4.7834700972486828E-2</v>
      </c>
      <c r="R1276" s="4">
        <f t="shared" si="464"/>
        <v>9.5669401944973656E-2</v>
      </c>
      <c r="S1276" s="4">
        <f t="shared" si="465"/>
        <v>0.90433059805502636</v>
      </c>
      <c r="T1276" s="4">
        <f t="shared" si="466"/>
        <v>-4.3672774542369723E-2</v>
      </c>
      <c r="U1276" s="4">
        <f>IF($R1276&gt;$X$15,1,0)</f>
        <v>0</v>
      </c>
      <c r="V1276" s="4"/>
      <c r="W1276" s="4"/>
      <c r="X1276" s="4"/>
      <c r="Y1276" s="4"/>
      <c r="Z1276" s="4"/>
      <c r="AA1276" s="4"/>
      <c r="AB1276" s="4"/>
      <c r="AC1276" s="4"/>
      <c r="AD1276" s="4"/>
      <c r="AE1276" s="4"/>
      <c r="AF1276" s="4"/>
      <c r="AG1276" s="4"/>
      <c r="AH1276" s="4"/>
      <c r="AI1276" s="4"/>
      <c r="AJ1276" s="4"/>
    </row>
    <row r="1277" spans="1:36" ht="15.75" customHeight="1">
      <c r="A1277" s="4">
        <v>1</v>
      </c>
      <c r="B1277" s="4">
        <v>61</v>
      </c>
      <c r="C1277" s="4">
        <v>1</v>
      </c>
      <c r="D1277" s="4">
        <v>0</v>
      </c>
      <c r="E1277" s="4">
        <v>0</v>
      </c>
      <c r="F1277" s="4">
        <v>0</v>
      </c>
      <c r="G1277" s="4">
        <v>0</v>
      </c>
      <c r="H1277" s="4">
        <v>0</v>
      </c>
      <c r="I1277" s="4">
        <v>218</v>
      </c>
      <c r="J1277" s="4">
        <v>160</v>
      </c>
      <c r="K1277" s="4">
        <v>96</v>
      </c>
      <c r="L1277" s="4">
        <v>28.89</v>
      </c>
      <c r="M1277" s="4">
        <v>75</v>
      </c>
      <c r="N1277" s="4">
        <v>223</v>
      </c>
      <c r="O1277" s="4">
        <v>0</v>
      </c>
      <c r="P1277" s="5">
        <f>$AI$9+SUMPRODUCT($A1277*$AI$10+$B1277*$AI$11+$C1277*$AI$12+$D1277*$AI$13+$E1277*$AI$14+$F1277*$AI$15+$G1277*$AI$16+$H1277*$AI$17+$I1277*$AI$18+$J1277*$AI$19+$K1277*$AI$20+$L1277*$AI$21+$M1277*$AI$22+$N1277*$AI$24)</f>
        <v>0.19341658209999757</v>
      </c>
      <c r="Q1277" s="4">
        <f t="shared" si="463"/>
        <v>1.213388164037142</v>
      </c>
      <c r="R1277" s="4">
        <f t="shared" si="464"/>
        <v>2.426776328074284</v>
      </c>
      <c r="S1277" s="4">
        <f t="shared" si="465"/>
        <v>-1.426776328074284</v>
      </c>
      <c r="T1277" s="4" t="e">
        <f t="shared" si="466"/>
        <v>#NUM!</v>
      </c>
      <c r="U1277" s="4">
        <f>IF($R1277&gt;$X$15,1,0)</f>
        <v>1</v>
      </c>
      <c r="V1277" s="4"/>
      <c r="W1277" s="4"/>
      <c r="X1277" s="4"/>
      <c r="Y1277" s="4"/>
      <c r="Z1277" s="4"/>
      <c r="AA1277" s="4"/>
      <c r="AB1277" s="4"/>
      <c r="AC1277" s="4"/>
      <c r="AD1277" s="4"/>
      <c r="AE1277" s="4"/>
      <c r="AF1277" s="4"/>
      <c r="AG1277" s="4"/>
      <c r="AH1277" s="4"/>
      <c r="AI1277" s="4"/>
      <c r="AJ1277" s="4"/>
    </row>
    <row r="1278" spans="1:36" ht="15.75" customHeight="1">
      <c r="A1278" s="4">
        <v>0</v>
      </c>
      <c r="B1278" s="4">
        <v>59</v>
      </c>
      <c r="C1278" s="4">
        <v>1</v>
      </c>
      <c r="D1278" s="4">
        <v>1</v>
      </c>
      <c r="E1278" s="4">
        <v>9</v>
      </c>
      <c r="F1278" s="4">
        <v>0</v>
      </c>
      <c r="G1278" s="4">
        <v>0</v>
      </c>
      <c r="H1278" s="4">
        <v>0</v>
      </c>
      <c r="I1278" s="4">
        <v>184</v>
      </c>
      <c r="J1278" s="4">
        <v>122</v>
      </c>
      <c r="K1278" s="4">
        <v>74</v>
      </c>
      <c r="L1278" s="4">
        <v>24.66</v>
      </c>
      <c r="M1278" s="4">
        <v>78</v>
      </c>
      <c r="N1278" s="4">
        <v>67</v>
      </c>
      <c r="O1278" s="4">
        <v>0</v>
      </c>
      <c r="P1278" s="5">
        <f>$AI$9+SUMPRODUCT($A1278*$AI$10+$B1278*$AI$11+$C1278*$AI$12+$D1278*$AI$13+$E1278*$AI$14+$F1278*$AI$15+$G1278*$AI$16+$H1278*$AI$17+$I1278*$AI$18+$J1278*$AI$19+$K1278*$AI$20+$L1278*$AI$21+$M1278*$AI$22+$N1278*$AI$24)</f>
        <v>-2.0080900025999995</v>
      </c>
      <c r="Q1278" s="4">
        <f t="shared" si="463"/>
        <v>0.13424483724610486</v>
      </c>
      <c r="R1278" s="4">
        <f t="shared" si="464"/>
        <v>0.26848967449220973</v>
      </c>
      <c r="S1278" s="4">
        <f t="shared" si="465"/>
        <v>0.73151032550779027</v>
      </c>
      <c r="T1278" s="4">
        <f t="shared" si="466"/>
        <v>-0.13577953928657568</v>
      </c>
      <c r="U1278" s="4">
        <f>IF($R1278&gt;$X$15,1,0)</f>
        <v>0</v>
      </c>
      <c r="V1278" s="4"/>
      <c r="W1278" s="4"/>
      <c r="X1278" s="4"/>
      <c r="Y1278" s="4"/>
      <c r="Z1278" s="4"/>
      <c r="AA1278" s="4"/>
      <c r="AB1278" s="4"/>
      <c r="AC1278" s="4"/>
      <c r="AD1278" s="4"/>
      <c r="AE1278" s="4"/>
      <c r="AF1278" s="4"/>
      <c r="AG1278" s="4"/>
      <c r="AH1278" s="4"/>
      <c r="AI1278" s="4"/>
      <c r="AJ1278" s="4"/>
    </row>
    <row r="1279" spans="1:36" ht="15.75" customHeight="1">
      <c r="A1279" s="4">
        <v>0</v>
      </c>
      <c r="B1279" s="4">
        <v>40</v>
      </c>
      <c r="C1279" s="4">
        <v>2</v>
      </c>
      <c r="D1279" s="4">
        <v>0</v>
      </c>
      <c r="E1279" s="4">
        <v>0</v>
      </c>
      <c r="F1279" s="4">
        <v>0</v>
      </c>
      <c r="G1279" s="4">
        <v>0</v>
      </c>
      <c r="H1279" s="4">
        <v>0</v>
      </c>
      <c r="I1279" s="4">
        <v>205</v>
      </c>
      <c r="J1279" s="4">
        <v>97</v>
      </c>
      <c r="K1279" s="4">
        <v>63</v>
      </c>
      <c r="L1279" s="4">
        <v>26.56</v>
      </c>
      <c r="M1279" s="4">
        <v>83</v>
      </c>
      <c r="N1279" s="4">
        <v>80</v>
      </c>
      <c r="O1279" s="4">
        <v>0</v>
      </c>
      <c r="P1279" s="5">
        <f>$AI$9+SUMPRODUCT($A1279*$AI$10+$B1279*$AI$11+$C1279*$AI$12+$D1279*$AI$13+$E1279*$AI$14+$F1279*$AI$15+$G1279*$AI$16+$H1279*$AI$17+$I1279*$AI$18+$J1279*$AI$19+$K1279*$AI$20+$L1279*$AI$21+$M1279*$AI$22+$N1279*$AI$24)</f>
        <v>-3.6927652916000007</v>
      </c>
      <c r="Q1279" s="4">
        <f t="shared" si="463"/>
        <v>2.490304256526819E-2</v>
      </c>
      <c r="R1279" s="4">
        <f t="shared" si="464"/>
        <v>4.980608513053638E-2</v>
      </c>
      <c r="S1279" s="4">
        <f t="shared" si="465"/>
        <v>0.95019391486946359</v>
      </c>
      <c r="T1279" s="4">
        <f t="shared" si="466"/>
        <v>-2.2187755170313416E-2</v>
      </c>
      <c r="U1279" s="4">
        <f>IF($R1279&gt;$X$15,1,0)</f>
        <v>0</v>
      </c>
      <c r="V1279" s="4"/>
      <c r="W1279" s="4"/>
      <c r="X1279" s="4"/>
      <c r="Y1279" s="4"/>
      <c r="Z1279" s="4"/>
      <c r="AA1279" s="4"/>
      <c r="AB1279" s="4"/>
      <c r="AC1279" s="4"/>
      <c r="AD1279" s="4"/>
      <c r="AE1279" s="4"/>
      <c r="AF1279" s="4"/>
      <c r="AG1279" s="4"/>
      <c r="AH1279" s="4"/>
      <c r="AI1279" s="4"/>
      <c r="AJ1279" s="4"/>
    </row>
    <row r="1280" spans="1:36" ht="15.75" customHeight="1">
      <c r="A1280" s="4">
        <v>0</v>
      </c>
      <c r="B1280" s="4">
        <v>54</v>
      </c>
      <c r="C1280" s="4">
        <v>1</v>
      </c>
      <c r="D1280" s="4">
        <v>0</v>
      </c>
      <c r="E1280" s="4">
        <v>0</v>
      </c>
      <c r="F1280" s="4">
        <v>0</v>
      </c>
      <c r="G1280" s="4">
        <v>0</v>
      </c>
      <c r="H1280" s="4">
        <v>0</v>
      </c>
      <c r="I1280" s="4">
        <v>272</v>
      </c>
      <c r="J1280" s="4">
        <v>146</v>
      </c>
      <c r="K1280" s="4">
        <v>95</v>
      </c>
      <c r="L1280" s="4">
        <v>23.66</v>
      </c>
      <c r="M1280" s="4">
        <v>72</v>
      </c>
      <c r="N1280" s="4">
        <v>80</v>
      </c>
      <c r="O1280" s="4">
        <v>0</v>
      </c>
      <c r="P1280" s="5">
        <f>$AI$9+SUMPRODUCT($A1280*$AI$10+$B1280*$AI$11+$C1280*$AI$12+$D1280*$AI$13+$E1280*$AI$14+$F1280*$AI$15+$G1280*$AI$16+$H1280*$AI$17+$I1280*$AI$18+$J1280*$AI$19+$K1280*$AI$20+$L1280*$AI$21+$M1280*$AI$22+$N1280*$AI$24)</f>
        <v>-1.9625381025999991</v>
      </c>
      <c r="Q1280" s="4">
        <f t="shared" si="463"/>
        <v>0.14050136111556438</v>
      </c>
      <c r="R1280" s="4">
        <f t="shared" si="464"/>
        <v>0.28100272223112877</v>
      </c>
      <c r="S1280" s="4">
        <f t="shared" si="465"/>
        <v>0.71899727776887123</v>
      </c>
      <c r="T1280" s="4">
        <f t="shared" si="466"/>
        <v>-0.14327275391780692</v>
      </c>
      <c r="U1280" s="4">
        <f>IF($R1280&gt;$X$15,1,0)</f>
        <v>0</v>
      </c>
      <c r="V1280" s="4"/>
      <c r="W1280" s="4"/>
      <c r="X1280" s="4"/>
      <c r="Y1280" s="4"/>
      <c r="Z1280" s="4"/>
      <c r="AA1280" s="4"/>
      <c r="AB1280" s="4"/>
      <c r="AC1280" s="4"/>
      <c r="AD1280" s="4"/>
      <c r="AE1280" s="4"/>
      <c r="AF1280" s="4"/>
      <c r="AG1280" s="4"/>
      <c r="AH1280" s="4"/>
      <c r="AI1280" s="4"/>
      <c r="AJ1280" s="4"/>
    </row>
    <row r="1281" spans="1:36" ht="15.75" customHeight="1">
      <c r="A1281" s="4">
        <v>0</v>
      </c>
      <c r="B1281" s="4">
        <v>56</v>
      </c>
      <c r="C1281" s="4">
        <v>3</v>
      </c>
      <c r="D1281" s="4">
        <v>0</v>
      </c>
      <c r="E1281" s="4">
        <v>0</v>
      </c>
      <c r="F1281" s="4">
        <v>0</v>
      </c>
      <c r="G1281" s="4">
        <v>0</v>
      </c>
      <c r="H1281" s="4">
        <v>1</v>
      </c>
      <c r="I1281" s="4">
        <v>186</v>
      </c>
      <c r="J1281" s="4">
        <v>155</v>
      </c>
      <c r="K1281" s="4">
        <v>102</v>
      </c>
      <c r="L1281" s="4">
        <v>24.38</v>
      </c>
      <c r="M1281" s="4">
        <v>81</v>
      </c>
      <c r="N1281" s="4">
        <v>75</v>
      </c>
      <c r="O1281" s="4">
        <v>0</v>
      </c>
      <c r="P1281" s="5">
        <f>$AI$9+SUMPRODUCT($A1281*$AI$10+$B1281*$AI$11+$C1281*$AI$12+$D1281*$AI$13+$E1281*$AI$14+$F1281*$AI$15+$G1281*$AI$16+$H1281*$AI$17+$I1281*$AI$18+$J1281*$AI$19+$K1281*$AI$20+$L1281*$AI$21+$M1281*$AI$22+$N1281*$AI$24)</f>
        <v>-1.8473069318000013</v>
      </c>
      <c r="Q1281" s="4">
        <f t="shared" si="463"/>
        <v>0.1576611874287035</v>
      </c>
      <c r="R1281" s="4">
        <f t="shared" si="464"/>
        <v>0.315322374857407</v>
      </c>
      <c r="S1281" s="4">
        <f t="shared" si="465"/>
        <v>0.684677625142593</v>
      </c>
      <c r="T1281" s="4">
        <f t="shared" si="466"/>
        <v>-0.16451386438604901</v>
      </c>
      <c r="U1281" s="4">
        <f>IF($R1281&gt;$X$15,1,0)</f>
        <v>0</v>
      </c>
      <c r="V1281" s="4"/>
      <c r="W1281" s="4"/>
      <c r="X1281" s="4"/>
      <c r="Y1281" s="4"/>
      <c r="Z1281" s="4"/>
      <c r="AA1281" s="4"/>
      <c r="AB1281" s="4"/>
      <c r="AC1281" s="4"/>
      <c r="AD1281" s="4"/>
      <c r="AE1281" s="4"/>
      <c r="AF1281" s="4"/>
      <c r="AG1281" s="4"/>
      <c r="AH1281" s="4"/>
      <c r="AI1281" s="4"/>
      <c r="AJ1281" s="4"/>
    </row>
    <row r="1282" spans="1:36" ht="15.75" customHeight="1">
      <c r="A1282" s="4">
        <v>1</v>
      </c>
      <c r="B1282" s="4">
        <v>45</v>
      </c>
      <c r="C1282" s="4">
        <v>1</v>
      </c>
      <c r="D1282" s="4">
        <v>0</v>
      </c>
      <c r="E1282" s="4">
        <v>0</v>
      </c>
      <c r="F1282" s="4">
        <v>0</v>
      </c>
      <c r="G1282" s="4">
        <v>0</v>
      </c>
      <c r="H1282" s="4">
        <v>1</v>
      </c>
      <c r="I1282" s="4">
        <v>218</v>
      </c>
      <c r="J1282" s="4">
        <v>128</v>
      </c>
      <c r="K1282" s="4">
        <v>90</v>
      </c>
      <c r="L1282" s="4">
        <v>32.15</v>
      </c>
      <c r="M1282" s="4">
        <v>80</v>
      </c>
      <c r="N1282" s="4">
        <v>77</v>
      </c>
      <c r="O1282" s="4">
        <v>0</v>
      </c>
      <c r="P1282" s="5">
        <f>$AI$9+SUMPRODUCT($A1282*$AI$10+$B1282*$AI$11+$C1282*$AI$12+$D1282*$AI$13+$E1282*$AI$14+$F1282*$AI$15+$G1282*$AI$16+$H1282*$AI$17+$I1282*$AI$18+$J1282*$AI$19+$K1282*$AI$20+$L1282*$AI$21+$M1282*$AI$22+$N1282*$AI$24)</f>
        <v>-2.1165656165</v>
      </c>
      <c r="Q1282" s="4">
        <f t="shared" si="463"/>
        <v>0.1204445718529053</v>
      </c>
      <c r="R1282" s="4">
        <f t="shared" si="464"/>
        <v>0.2408891437058106</v>
      </c>
      <c r="S1282" s="4">
        <f t="shared" si="465"/>
        <v>0.7591108562941894</v>
      </c>
      <c r="T1282" s="4">
        <f t="shared" si="466"/>
        <v>-0.11969479754151648</v>
      </c>
      <c r="U1282" s="4">
        <f>IF($R1282&gt;$X$15,1,0)</f>
        <v>0</v>
      </c>
      <c r="V1282" s="4"/>
      <c r="W1282" s="4"/>
      <c r="X1282" s="4"/>
      <c r="Y1282" s="4"/>
      <c r="Z1282" s="4"/>
      <c r="AA1282" s="4"/>
      <c r="AB1282" s="4"/>
      <c r="AC1282" s="4"/>
      <c r="AD1282" s="4"/>
      <c r="AE1282" s="4"/>
      <c r="AF1282" s="4"/>
      <c r="AG1282" s="4"/>
      <c r="AH1282" s="4"/>
      <c r="AI1282" s="4"/>
      <c r="AJ1282" s="4"/>
    </row>
    <row r="1283" spans="1:36" ht="15.75" customHeight="1">
      <c r="A1283" s="4">
        <v>0</v>
      </c>
      <c r="B1283" s="4">
        <v>51</v>
      </c>
      <c r="C1283" s="4">
        <v>2</v>
      </c>
      <c r="D1283" s="4">
        <v>0</v>
      </c>
      <c r="E1283" s="4">
        <v>0</v>
      </c>
      <c r="F1283" s="4">
        <v>0</v>
      </c>
      <c r="G1283" s="4">
        <v>0</v>
      </c>
      <c r="H1283" s="4">
        <v>0</v>
      </c>
      <c r="I1283" s="4">
        <v>234</v>
      </c>
      <c r="J1283" s="4">
        <v>114</v>
      </c>
      <c r="K1283" s="4">
        <v>85</v>
      </c>
      <c r="L1283" s="4">
        <v>28.68</v>
      </c>
      <c r="M1283" s="4">
        <v>72</v>
      </c>
      <c r="N1283" s="4">
        <v>84</v>
      </c>
      <c r="O1283" s="4">
        <v>0</v>
      </c>
      <c r="P1283" s="5">
        <f>$AI$9+SUMPRODUCT($A1283*$AI$10+$B1283*$AI$11+$C1283*$AI$12+$D1283*$AI$13+$E1283*$AI$14+$F1283*$AI$15+$G1283*$AI$16+$H1283*$AI$17+$I1283*$AI$18+$J1283*$AI$19+$K1283*$AI$20+$L1283*$AI$21+$M1283*$AI$22+$N1283*$AI$24)</f>
        <v>-2.6773856948000008</v>
      </c>
      <c r="Q1283" s="4">
        <f t="shared" si="463"/>
        <v>6.874263366960448E-2</v>
      </c>
      <c r="R1283" s="4">
        <f t="shared" si="464"/>
        <v>0.13748526733920896</v>
      </c>
      <c r="S1283" s="4">
        <f t="shared" si="465"/>
        <v>0.86251473266079104</v>
      </c>
      <c r="T1283" s="4">
        <f t="shared" si="466"/>
        <v>-6.4233477983801288E-2</v>
      </c>
      <c r="U1283" s="4">
        <f>IF($R1283&gt;$X$15,1,0)</f>
        <v>0</v>
      </c>
      <c r="V1283" s="4"/>
      <c r="W1283" s="4"/>
      <c r="X1283" s="4"/>
      <c r="Y1283" s="4"/>
      <c r="Z1283" s="4"/>
      <c r="AA1283" s="4"/>
      <c r="AB1283" s="4"/>
      <c r="AC1283" s="4"/>
      <c r="AD1283" s="4"/>
      <c r="AE1283" s="4"/>
      <c r="AF1283" s="4"/>
      <c r="AG1283" s="4"/>
      <c r="AH1283" s="4"/>
      <c r="AI1283" s="4"/>
      <c r="AJ1283" s="4"/>
    </row>
    <row r="1284" spans="1:36" ht="15.75" hidden="1" customHeight="1">
      <c r="A1284" s="4">
        <v>0</v>
      </c>
      <c r="B1284" s="4">
        <v>53</v>
      </c>
      <c r="C1284" s="4">
        <v>1</v>
      </c>
      <c r="D1284" s="4">
        <v>1</v>
      </c>
      <c r="E1284" s="4">
        <v>3</v>
      </c>
      <c r="F1284" s="4">
        <v>0</v>
      </c>
      <c r="G1284" s="4">
        <v>0</v>
      </c>
      <c r="H1284" s="4">
        <v>1</v>
      </c>
      <c r="I1284" s="4">
        <v>268</v>
      </c>
      <c r="J1284" s="4">
        <v>136.5</v>
      </c>
      <c r="K1284" s="4">
        <v>94.5</v>
      </c>
      <c r="L1284" s="4">
        <v>25.51</v>
      </c>
      <c r="M1284" s="4">
        <v>100</v>
      </c>
      <c r="N1284" s="3" t="s">
        <v>56</v>
      </c>
      <c r="O1284" s="4">
        <v>0</v>
      </c>
      <c r="P1284" s="4"/>
      <c r="Q1284" s="4"/>
      <c r="R1284" s="4"/>
      <c r="S1284" s="4"/>
      <c r="T1284" s="4"/>
      <c r="U1284" s="4"/>
      <c r="V1284" s="4"/>
      <c r="W1284" s="4"/>
      <c r="X1284" s="4"/>
      <c r="Y1284" s="4"/>
      <c r="Z1284" s="4"/>
      <c r="AA1284" s="4"/>
      <c r="AB1284" s="4"/>
      <c r="AC1284" s="4"/>
      <c r="AD1284" s="4"/>
      <c r="AE1284" s="4"/>
      <c r="AF1284" s="4"/>
      <c r="AG1284" s="4"/>
      <c r="AH1284" s="4"/>
      <c r="AI1284" s="4"/>
      <c r="AJ1284" s="4"/>
    </row>
    <row r="1285" spans="1:36" ht="15.75" customHeight="1">
      <c r="A1285" s="4">
        <v>0</v>
      </c>
      <c r="B1285" s="4">
        <v>59</v>
      </c>
      <c r="C1285" s="4">
        <v>1</v>
      </c>
      <c r="D1285" s="4">
        <v>1</v>
      </c>
      <c r="E1285" s="4">
        <v>20</v>
      </c>
      <c r="F1285" s="4">
        <v>0</v>
      </c>
      <c r="G1285" s="4">
        <v>0</v>
      </c>
      <c r="H1285" s="4">
        <v>1</v>
      </c>
      <c r="I1285" s="4">
        <v>270</v>
      </c>
      <c r="J1285" s="4">
        <v>175</v>
      </c>
      <c r="K1285" s="4">
        <v>95</v>
      </c>
      <c r="L1285" s="4">
        <v>29.69</v>
      </c>
      <c r="M1285" s="4">
        <v>95</v>
      </c>
      <c r="N1285" s="4">
        <v>76</v>
      </c>
      <c r="O1285" s="4">
        <v>0</v>
      </c>
      <c r="P1285" s="5">
        <f>$AI$9+SUMPRODUCT($A1285*$AI$10+$B1285*$AI$11+$C1285*$AI$12+$D1285*$AI$13+$E1285*$AI$14+$F1285*$AI$15+$G1285*$AI$16+$H1285*$AI$17+$I1285*$AI$18+$J1285*$AI$19+$K1285*$AI$20+$L1285*$AI$21+$M1285*$AI$22+$N1285*$AI$24)</f>
        <v>-0.60266077590000044</v>
      </c>
      <c r="Q1285" s="4">
        <f t="shared" ref="Q1285:Q1292" si="468">EXP($P1285)</f>
        <v>0.54735331231582729</v>
      </c>
      <c r="R1285" s="4">
        <f t="shared" ref="R1285:R1292" si="469">Q1285/1+Q1285</f>
        <v>1.0947066246316546</v>
      </c>
      <c r="S1285" s="4">
        <f t="shared" ref="S1285:S1292" si="470">IF(O1285=1,R1285,1-R1285)</f>
        <v>-9.4706624631654579E-2</v>
      </c>
      <c r="T1285" s="4" t="e">
        <f t="shared" ref="T1285:T1292" si="471">LOG($S1285)</f>
        <v>#NUM!</v>
      </c>
      <c r="U1285" s="4">
        <f>IF($R1285&gt;$X$15,1,0)</f>
        <v>1</v>
      </c>
      <c r="V1285" s="4"/>
      <c r="W1285" s="4"/>
      <c r="X1285" s="4"/>
      <c r="Y1285" s="4"/>
      <c r="Z1285" s="4"/>
      <c r="AA1285" s="4"/>
      <c r="AB1285" s="4"/>
      <c r="AC1285" s="4"/>
      <c r="AD1285" s="4"/>
      <c r="AE1285" s="4"/>
      <c r="AF1285" s="4"/>
      <c r="AG1285" s="4"/>
      <c r="AH1285" s="4"/>
      <c r="AI1285" s="4"/>
      <c r="AJ1285" s="4"/>
    </row>
    <row r="1286" spans="1:36" ht="15.75" customHeight="1">
      <c r="A1286" s="4">
        <v>1</v>
      </c>
      <c r="B1286" s="4">
        <v>40</v>
      </c>
      <c r="C1286" s="4">
        <v>1</v>
      </c>
      <c r="D1286" s="4">
        <v>1</v>
      </c>
      <c r="E1286" s="4">
        <v>30</v>
      </c>
      <c r="F1286" s="4">
        <v>0</v>
      </c>
      <c r="G1286" s="4">
        <v>0</v>
      </c>
      <c r="H1286" s="4">
        <v>1</v>
      </c>
      <c r="I1286" s="4">
        <v>154</v>
      </c>
      <c r="J1286" s="4">
        <v>125</v>
      </c>
      <c r="K1286" s="4">
        <v>94</v>
      </c>
      <c r="L1286" s="4">
        <v>29.29</v>
      </c>
      <c r="M1286" s="4">
        <v>73</v>
      </c>
      <c r="N1286" s="4">
        <v>84</v>
      </c>
      <c r="O1286" s="4">
        <v>0</v>
      </c>
      <c r="P1286" s="5">
        <f>$AI$9+SUMPRODUCT($A1286*$AI$10+$B1286*$AI$11+$C1286*$AI$12+$D1286*$AI$13+$E1286*$AI$14+$F1286*$AI$15+$G1286*$AI$16+$H1286*$AI$17+$I1286*$AI$18+$J1286*$AI$19+$K1286*$AI$20+$L1286*$AI$21+$M1286*$AI$22+$N1286*$AI$24)</f>
        <v>-1.9824281319000017</v>
      </c>
      <c r="Q1286" s="4">
        <f t="shared" si="468"/>
        <v>0.13773439367813736</v>
      </c>
      <c r="R1286" s="4">
        <f t="shared" si="469"/>
        <v>0.27546878735627472</v>
      </c>
      <c r="S1286" s="4">
        <f t="shared" si="470"/>
        <v>0.72453121264372533</v>
      </c>
      <c r="T1286" s="4">
        <f t="shared" si="471"/>
        <v>-0.13994290047997318</v>
      </c>
      <c r="U1286" s="4">
        <f>IF($R1286&gt;$X$15,1,0)</f>
        <v>0</v>
      </c>
      <c r="V1286" s="4"/>
      <c r="W1286" s="4"/>
      <c r="X1286" s="4"/>
      <c r="Y1286" s="4"/>
      <c r="Z1286" s="4"/>
      <c r="AA1286" s="4"/>
      <c r="AB1286" s="4"/>
      <c r="AC1286" s="4"/>
      <c r="AD1286" s="4"/>
      <c r="AE1286" s="4"/>
      <c r="AF1286" s="4"/>
      <c r="AG1286" s="4"/>
      <c r="AH1286" s="4"/>
      <c r="AI1286" s="4"/>
      <c r="AJ1286" s="4"/>
    </row>
    <row r="1287" spans="1:36" ht="15.75" customHeight="1">
      <c r="A1287" s="4">
        <v>1</v>
      </c>
      <c r="B1287" s="4">
        <v>53</v>
      </c>
      <c r="C1287" s="4">
        <v>1</v>
      </c>
      <c r="D1287" s="4">
        <v>1</v>
      </c>
      <c r="E1287" s="4">
        <v>30</v>
      </c>
      <c r="F1287" s="4">
        <v>0</v>
      </c>
      <c r="G1287" s="4">
        <v>0</v>
      </c>
      <c r="H1287" s="4">
        <v>0</v>
      </c>
      <c r="I1287" s="4">
        <v>253</v>
      </c>
      <c r="J1287" s="4">
        <v>121</v>
      </c>
      <c r="K1287" s="4">
        <v>85.5</v>
      </c>
      <c r="L1287" s="4">
        <v>28.52</v>
      </c>
      <c r="M1287" s="4">
        <v>80</v>
      </c>
      <c r="N1287" s="4">
        <v>68</v>
      </c>
      <c r="O1287" s="4">
        <v>0</v>
      </c>
      <c r="P1287" s="5">
        <f>$AI$9+SUMPRODUCT($A1287*$AI$10+$B1287*$AI$11+$C1287*$AI$12+$D1287*$AI$13+$E1287*$AI$14+$F1287*$AI$15+$G1287*$AI$16+$H1287*$AI$17+$I1287*$AI$18+$J1287*$AI$19+$K1287*$AI$20+$L1287*$AI$21+$M1287*$AI$22+$N1287*$AI$24)</f>
        <v>-1.3330251871999996</v>
      </c>
      <c r="Q1287" s="4">
        <f t="shared" si="468"/>
        <v>0.26367837707068703</v>
      </c>
      <c r="R1287" s="4">
        <f t="shared" si="469"/>
        <v>0.52735675414137406</v>
      </c>
      <c r="S1287" s="4">
        <f t="shared" si="470"/>
        <v>0.47264324585862594</v>
      </c>
      <c r="T1287" s="4">
        <f t="shared" si="471"/>
        <v>-0.32546654385788326</v>
      </c>
      <c r="U1287" s="4">
        <f>IF($R1287&gt;$X$15,1,0)</f>
        <v>1</v>
      </c>
      <c r="V1287" s="4"/>
      <c r="W1287" s="4"/>
      <c r="X1287" s="4"/>
      <c r="Y1287" s="4"/>
      <c r="Z1287" s="4"/>
      <c r="AA1287" s="4"/>
      <c r="AB1287" s="4"/>
      <c r="AC1287" s="4"/>
      <c r="AD1287" s="4"/>
      <c r="AE1287" s="4"/>
      <c r="AF1287" s="4"/>
      <c r="AG1287" s="4"/>
      <c r="AH1287" s="4"/>
      <c r="AI1287" s="4"/>
      <c r="AJ1287" s="4"/>
    </row>
    <row r="1288" spans="1:36" ht="15.75" customHeight="1">
      <c r="A1288" s="4">
        <v>1</v>
      </c>
      <c r="B1288" s="4">
        <v>64</v>
      </c>
      <c r="C1288" s="4">
        <v>1</v>
      </c>
      <c r="D1288" s="4">
        <v>1</v>
      </c>
      <c r="E1288" s="4">
        <v>20</v>
      </c>
      <c r="F1288" s="4">
        <v>0</v>
      </c>
      <c r="G1288" s="4">
        <v>0</v>
      </c>
      <c r="H1288" s="4">
        <v>0</v>
      </c>
      <c r="I1288" s="4">
        <v>214</v>
      </c>
      <c r="J1288" s="4">
        <v>116</v>
      </c>
      <c r="K1288" s="4">
        <v>77</v>
      </c>
      <c r="L1288" s="4">
        <v>22.48</v>
      </c>
      <c r="M1288" s="4">
        <v>72</v>
      </c>
      <c r="N1288" s="4">
        <v>71</v>
      </c>
      <c r="O1288" s="4">
        <v>0</v>
      </c>
      <c r="P1288" s="5">
        <f>$AI$9+SUMPRODUCT($A1288*$AI$10+$B1288*$AI$11+$C1288*$AI$12+$D1288*$AI$13+$E1288*$AI$14+$F1288*$AI$15+$G1288*$AI$16+$H1288*$AI$17+$I1288*$AI$18+$J1288*$AI$19+$K1288*$AI$20+$L1288*$AI$21+$M1288*$AI$22+$N1288*$AI$24)</f>
        <v>-0.93906122280000126</v>
      </c>
      <c r="Q1288" s="4">
        <f t="shared" si="468"/>
        <v>0.39099472004858687</v>
      </c>
      <c r="R1288" s="4">
        <f t="shared" si="469"/>
        <v>0.78198944009717375</v>
      </c>
      <c r="S1288" s="4">
        <f t="shared" si="470"/>
        <v>0.21801055990282625</v>
      </c>
      <c r="T1288" s="4">
        <f t="shared" si="471"/>
        <v>-0.66152246971440842</v>
      </c>
      <c r="U1288" s="4">
        <f>IF($R1288&gt;$X$15,1,0)</f>
        <v>1</v>
      </c>
      <c r="V1288" s="4"/>
      <c r="W1288" s="4"/>
      <c r="X1288" s="4"/>
      <c r="Y1288" s="4"/>
      <c r="Z1288" s="4"/>
      <c r="AA1288" s="4"/>
      <c r="AB1288" s="4"/>
      <c r="AC1288" s="4"/>
      <c r="AD1288" s="4"/>
      <c r="AE1288" s="4"/>
      <c r="AF1288" s="4"/>
      <c r="AG1288" s="4"/>
      <c r="AH1288" s="4"/>
      <c r="AI1288" s="4"/>
      <c r="AJ1288" s="4"/>
    </row>
    <row r="1289" spans="1:36" ht="15.75" customHeight="1">
      <c r="A1289" s="4">
        <v>1</v>
      </c>
      <c r="B1289" s="4">
        <v>48</v>
      </c>
      <c r="C1289" s="4">
        <v>2</v>
      </c>
      <c r="D1289" s="4">
        <v>1</v>
      </c>
      <c r="E1289" s="4">
        <v>40</v>
      </c>
      <c r="F1289" s="4">
        <v>0</v>
      </c>
      <c r="G1289" s="4">
        <v>0</v>
      </c>
      <c r="H1289" s="4">
        <v>0</v>
      </c>
      <c r="I1289" s="4">
        <v>226</v>
      </c>
      <c r="J1289" s="4">
        <v>117.5</v>
      </c>
      <c r="K1289" s="4">
        <v>80</v>
      </c>
      <c r="L1289" s="4">
        <v>26.18</v>
      </c>
      <c r="M1289" s="4">
        <v>60</v>
      </c>
      <c r="N1289" s="4">
        <v>66</v>
      </c>
      <c r="O1289" s="4">
        <v>0</v>
      </c>
      <c r="P1289" s="5">
        <f>$AI$9+SUMPRODUCT($A1289*$AI$10+$B1289*$AI$11+$C1289*$AI$12+$D1289*$AI$13+$E1289*$AI$14+$F1289*$AI$15+$G1289*$AI$16+$H1289*$AI$17+$I1289*$AI$18+$J1289*$AI$19+$K1289*$AI$20+$L1289*$AI$21+$M1289*$AI$22+$N1289*$AI$24)</f>
        <v>-1.5779163598000014</v>
      </c>
      <c r="Q1289" s="4">
        <f t="shared" si="468"/>
        <v>0.2064047236366752</v>
      </c>
      <c r="R1289" s="4">
        <f t="shared" si="469"/>
        <v>0.41280944727335039</v>
      </c>
      <c r="S1289" s="4">
        <f t="shared" si="470"/>
        <v>0.58719055272664966</v>
      </c>
      <c r="T1289" s="4">
        <f t="shared" si="471"/>
        <v>-0.23122094037347524</v>
      </c>
      <c r="U1289" s="4">
        <f>IF($R1289&gt;$X$15,1,0)</f>
        <v>1</v>
      </c>
      <c r="V1289" s="4"/>
      <c r="W1289" s="4"/>
      <c r="X1289" s="4"/>
      <c r="Y1289" s="4"/>
      <c r="Z1289" s="4"/>
      <c r="AA1289" s="4"/>
      <c r="AB1289" s="4"/>
      <c r="AC1289" s="4"/>
      <c r="AD1289" s="4"/>
      <c r="AE1289" s="4"/>
      <c r="AF1289" s="4"/>
      <c r="AG1289" s="4"/>
      <c r="AH1289" s="4"/>
      <c r="AI1289" s="4"/>
      <c r="AJ1289" s="4"/>
    </row>
    <row r="1290" spans="1:36" ht="15.75" customHeight="1">
      <c r="A1290" s="4">
        <v>0</v>
      </c>
      <c r="B1290" s="4">
        <v>41</v>
      </c>
      <c r="C1290" s="4">
        <v>2</v>
      </c>
      <c r="D1290" s="4">
        <v>0</v>
      </c>
      <c r="E1290" s="4">
        <v>0</v>
      </c>
      <c r="F1290" s="4">
        <v>0</v>
      </c>
      <c r="G1290" s="4">
        <v>0</v>
      </c>
      <c r="H1290" s="4">
        <v>0</v>
      </c>
      <c r="I1290" s="4">
        <v>187</v>
      </c>
      <c r="J1290" s="4">
        <v>108</v>
      </c>
      <c r="K1290" s="4">
        <v>64</v>
      </c>
      <c r="L1290" s="4">
        <v>23.63</v>
      </c>
      <c r="M1290" s="4">
        <v>72</v>
      </c>
      <c r="N1290" s="4">
        <v>70</v>
      </c>
      <c r="O1290" s="4">
        <v>0</v>
      </c>
      <c r="P1290" s="5">
        <f>$AI$9+SUMPRODUCT($A1290*$AI$10+$B1290*$AI$11+$C1290*$AI$12+$D1290*$AI$13+$E1290*$AI$14+$F1290*$AI$15+$G1290*$AI$16+$H1290*$AI$17+$I1290*$AI$18+$J1290*$AI$19+$K1290*$AI$20+$L1290*$AI$21+$M1290*$AI$22+$N1290*$AI$24)</f>
        <v>-3.5628636393000015</v>
      </c>
      <c r="Q1290" s="4">
        <f t="shared" si="468"/>
        <v>2.8357502672157836E-2</v>
      </c>
      <c r="R1290" s="4">
        <f t="shared" si="469"/>
        <v>5.6715005344315672E-2</v>
      </c>
      <c r="S1290" s="4">
        <f t="shared" si="470"/>
        <v>0.94328499465568427</v>
      </c>
      <c r="T1290" s="4">
        <f t="shared" si="471"/>
        <v>-2.5357074063416932E-2</v>
      </c>
      <c r="U1290" s="4">
        <f>IF($R1290&gt;$X$15,1,0)</f>
        <v>0</v>
      </c>
      <c r="V1290" s="4"/>
      <c r="W1290" s="4"/>
      <c r="X1290" s="4"/>
      <c r="Y1290" s="4"/>
      <c r="Z1290" s="4"/>
      <c r="AA1290" s="4"/>
      <c r="AB1290" s="4"/>
      <c r="AC1290" s="4"/>
      <c r="AD1290" s="4"/>
      <c r="AE1290" s="4"/>
      <c r="AF1290" s="4"/>
      <c r="AG1290" s="4"/>
      <c r="AH1290" s="4"/>
      <c r="AI1290" s="4"/>
      <c r="AJ1290" s="4"/>
    </row>
    <row r="1291" spans="1:36" ht="15.75" customHeight="1">
      <c r="A1291" s="4">
        <v>1</v>
      </c>
      <c r="B1291" s="4">
        <v>43</v>
      </c>
      <c r="C1291" s="4">
        <v>2</v>
      </c>
      <c r="D1291" s="4">
        <v>0</v>
      </c>
      <c r="E1291" s="4">
        <v>0</v>
      </c>
      <c r="F1291" s="4">
        <v>0</v>
      </c>
      <c r="G1291" s="4">
        <v>0</v>
      </c>
      <c r="H1291" s="4">
        <v>0</v>
      </c>
      <c r="I1291" s="4">
        <v>241</v>
      </c>
      <c r="J1291" s="4">
        <v>132.5</v>
      </c>
      <c r="K1291" s="4">
        <v>87.5</v>
      </c>
      <c r="L1291" s="4">
        <v>32.020000000000003</v>
      </c>
      <c r="M1291" s="4">
        <v>63</v>
      </c>
      <c r="N1291" s="4">
        <v>83</v>
      </c>
      <c r="O1291" s="4">
        <v>0</v>
      </c>
      <c r="P1291" s="5">
        <f>$AI$9+SUMPRODUCT($A1291*$AI$10+$B1291*$AI$11+$C1291*$AI$12+$D1291*$AI$13+$E1291*$AI$14+$F1291*$AI$15+$G1291*$AI$16+$H1291*$AI$17+$I1291*$AI$18+$J1291*$AI$19+$K1291*$AI$20+$L1291*$AI$21+$M1291*$AI$22+$N1291*$AI$24)</f>
        <v>-2.2945453422000011</v>
      </c>
      <c r="Q1291" s="4">
        <f t="shared" si="468"/>
        <v>0.1008072156376514</v>
      </c>
      <c r="R1291" s="4">
        <f t="shared" si="469"/>
        <v>0.20161443127530279</v>
      </c>
      <c r="S1291" s="4">
        <f t="shared" si="470"/>
        <v>0.79838556872469724</v>
      </c>
      <c r="T1291" s="4">
        <f t="shared" si="471"/>
        <v>-9.7787321770627822E-2</v>
      </c>
      <c r="U1291" s="4">
        <f>IF($R1291&gt;$X$15,1,0)</f>
        <v>0</v>
      </c>
      <c r="V1291" s="4"/>
      <c r="W1291" s="4"/>
      <c r="X1291" s="4"/>
      <c r="Y1291" s="4"/>
      <c r="Z1291" s="4"/>
      <c r="AA1291" s="4"/>
      <c r="AB1291" s="4"/>
      <c r="AC1291" s="4"/>
      <c r="AD1291" s="4"/>
      <c r="AE1291" s="4"/>
      <c r="AF1291" s="4"/>
      <c r="AG1291" s="4"/>
      <c r="AH1291" s="4"/>
      <c r="AI1291" s="4"/>
      <c r="AJ1291" s="4"/>
    </row>
    <row r="1292" spans="1:36" ht="15.75" customHeight="1">
      <c r="A1292" s="4">
        <v>1</v>
      </c>
      <c r="B1292" s="4">
        <v>56</v>
      </c>
      <c r="C1292" s="4">
        <v>1</v>
      </c>
      <c r="D1292" s="4">
        <v>1</v>
      </c>
      <c r="E1292" s="4">
        <v>15</v>
      </c>
      <c r="F1292" s="4">
        <v>0</v>
      </c>
      <c r="G1292" s="4">
        <v>0</v>
      </c>
      <c r="H1292" s="4">
        <v>0</v>
      </c>
      <c r="I1292" s="4">
        <v>195</v>
      </c>
      <c r="J1292" s="4">
        <v>108</v>
      </c>
      <c r="K1292" s="4">
        <v>70</v>
      </c>
      <c r="L1292" s="4">
        <v>22.92</v>
      </c>
      <c r="M1292" s="4">
        <v>75</v>
      </c>
      <c r="N1292" s="4">
        <v>117</v>
      </c>
      <c r="O1292" s="4">
        <v>0</v>
      </c>
      <c r="P1292" s="5">
        <f>$AI$9+SUMPRODUCT($A1292*$AI$10+$B1292*$AI$11+$C1292*$AI$12+$D1292*$AI$13+$E1292*$AI$14+$F1292*$AI$15+$G1292*$AI$16+$H1292*$AI$17+$I1292*$AI$18+$J1292*$AI$19+$K1292*$AI$20+$L1292*$AI$21+$M1292*$AI$22+$N1292*$AI$24)</f>
        <v>-1.3454645212000012</v>
      </c>
      <c r="Q1292" s="4">
        <f t="shared" si="468"/>
        <v>0.26041870974750247</v>
      </c>
      <c r="R1292" s="4">
        <f t="shared" si="469"/>
        <v>0.52083741949500495</v>
      </c>
      <c r="S1292" s="4">
        <f t="shared" si="470"/>
        <v>0.47916258050499505</v>
      </c>
      <c r="T1292" s="4">
        <f t="shared" si="471"/>
        <v>-0.31951710488154095</v>
      </c>
      <c r="U1292" s="4">
        <f>IF($R1292&gt;$X$15,1,0)</f>
        <v>1</v>
      </c>
      <c r="V1292" s="4"/>
      <c r="W1292" s="4"/>
      <c r="X1292" s="4"/>
      <c r="Y1292" s="4"/>
      <c r="Z1292" s="4"/>
      <c r="AA1292" s="4"/>
      <c r="AB1292" s="4"/>
      <c r="AC1292" s="4"/>
      <c r="AD1292" s="4"/>
      <c r="AE1292" s="4"/>
      <c r="AF1292" s="4"/>
      <c r="AG1292" s="4"/>
      <c r="AH1292" s="4"/>
      <c r="AI1292" s="4"/>
      <c r="AJ1292" s="4"/>
    </row>
    <row r="1293" spans="1:36" ht="15.75" hidden="1" customHeight="1">
      <c r="A1293" s="4">
        <v>1</v>
      </c>
      <c r="B1293" s="4">
        <v>41</v>
      </c>
      <c r="C1293" s="4">
        <v>1</v>
      </c>
      <c r="D1293" s="4">
        <v>1</v>
      </c>
      <c r="E1293" s="4">
        <v>15</v>
      </c>
      <c r="F1293" s="3" t="s">
        <v>56</v>
      </c>
      <c r="G1293" s="4">
        <v>0</v>
      </c>
      <c r="H1293" s="4">
        <v>0</v>
      </c>
      <c r="I1293" s="4">
        <v>198</v>
      </c>
      <c r="J1293" s="4">
        <v>114.5</v>
      </c>
      <c r="K1293" s="4">
        <v>80</v>
      </c>
      <c r="L1293" s="4">
        <v>22.53</v>
      </c>
      <c r="M1293" s="4">
        <v>72</v>
      </c>
      <c r="N1293" s="4">
        <v>75</v>
      </c>
      <c r="O1293" s="4">
        <v>0</v>
      </c>
      <c r="P1293" s="4"/>
      <c r="Q1293" s="4"/>
      <c r="R1293" s="4"/>
      <c r="S1293" s="4"/>
      <c r="T1293" s="4"/>
      <c r="U1293" s="4"/>
      <c r="V1293" s="4"/>
      <c r="W1293" s="4"/>
      <c r="X1293" s="4"/>
      <c r="Y1293" s="4"/>
      <c r="Z1293" s="4"/>
      <c r="AA1293" s="4"/>
      <c r="AB1293" s="4"/>
      <c r="AC1293" s="4"/>
      <c r="AD1293" s="4"/>
      <c r="AE1293" s="4"/>
      <c r="AF1293" s="4"/>
      <c r="AG1293" s="4"/>
      <c r="AH1293" s="4"/>
      <c r="AI1293" s="4"/>
      <c r="AJ1293" s="4"/>
    </row>
    <row r="1294" spans="1:36" ht="15.75" customHeight="1">
      <c r="A1294" s="4">
        <v>0</v>
      </c>
      <c r="B1294" s="4">
        <v>40</v>
      </c>
      <c r="C1294" s="4">
        <v>2</v>
      </c>
      <c r="D1294" s="4">
        <v>0</v>
      </c>
      <c r="E1294" s="4">
        <v>0</v>
      </c>
      <c r="F1294" s="4">
        <v>0</v>
      </c>
      <c r="G1294" s="4">
        <v>0</v>
      </c>
      <c r="H1294" s="4">
        <v>0</v>
      </c>
      <c r="I1294" s="4">
        <v>233</v>
      </c>
      <c r="J1294" s="4">
        <v>108.5</v>
      </c>
      <c r="K1294" s="4">
        <v>75</v>
      </c>
      <c r="L1294" s="4">
        <v>28.3</v>
      </c>
      <c r="M1294" s="4">
        <v>60</v>
      </c>
      <c r="N1294" s="4">
        <v>73</v>
      </c>
      <c r="O1294" s="4">
        <v>0</v>
      </c>
      <c r="P1294" s="5">
        <f>$AI$9+SUMPRODUCT($A1294*$AI$10+$B1294*$AI$11+$C1294*$AI$12+$D1294*$AI$13+$E1294*$AI$14+$F1294*$AI$15+$G1294*$AI$16+$H1294*$AI$17+$I1294*$AI$18+$J1294*$AI$19+$K1294*$AI$20+$L1294*$AI$21+$M1294*$AI$22+$N1294*$AI$24)</f>
        <v>-3.4650594730000019</v>
      </c>
      <c r="Q1294" s="4">
        <f t="shared" ref="Q1294:Q1300" si="472">EXP($P1294)</f>
        <v>3.1271145582186077E-2</v>
      </c>
      <c r="R1294" s="4">
        <f t="shared" ref="R1294:R1300" si="473">Q1294/1+Q1294</f>
        <v>6.2542291164372155E-2</v>
      </c>
      <c r="S1294" s="4">
        <f t="shared" ref="S1294:S1300" si="474">IF(O1294=1,R1294,1-R1294)</f>
        <v>0.93745770883562785</v>
      </c>
      <c r="T1294" s="4">
        <f t="shared" ref="T1294:T1300" si="475">LOG($S1294)</f>
        <v>-2.8048315316085079E-2</v>
      </c>
      <c r="U1294" s="4">
        <f>IF($R1294&gt;$X$15,1,0)</f>
        <v>0</v>
      </c>
      <c r="V1294" s="4"/>
      <c r="W1294" s="4"/>
      <c r="X1294" s="4"/>
      <c r="Y1294" s="4"/>
      <c r="Z1294" s="4"/>
      <c r="AA1294" s="4"/>
      <c r="AB1294" s="4"/>
      <c r="AC1294" s="4"/>
      <c r="AD1294" s="4"/>
      <c r="AE1294" s="4"/>
      <c r="AF1294" s="4"/>
      <c r="AG1294" s="4"/>
      <c r="AH1294" s="4"/>
      <c r="AI1294" s="4"/>
      <c r="AJ1294" s="4"/>
    </row>
    <row r="1295" spans="1:36" ht="15.75" hidden="1" customHeight="1">
      <c r="A1295" s="4">
        <v>0</v>
      </c>
      <c r="B1295" s="4">
        <v>65</v>
      </c>
      <c r="C1295" s="3" t="s">
        <v>56</v>
      </c>
      <c r="D1295" s="4">
        <v>0</v>
      </c>
      <c r="E1295" s="4">
        <v>0</v>
      </c>
      <c r="F1295" s="4">
        <v>0</v>
      </c>
      <c r="G1295" s="4">
        <v>0</v>
      </c>
      <c r="H1295" s="4">
        <v>1</v>
      </c>
      <c r="I1295" s="4">
        <v>220</v>
      </c>
      <c r="J1295" s="4">
        <v>185.5</v>
      </c>
      <c r="K1295" s="4">
        <v>97.5</v>
      </c>
      <c r="L1295" s="4">
        <v>38.380000000000003</v>
      </c>
      <c r="M1295" s="4">
        <v>72</v>
      </c>
      <c r="N1295" s="4">
        <v>95</v>
      </c>
      <c r="O1295" s="4">
        <v>1</v>
      </c>
      <c r="P1295" s="4" t="e">
        <f>$AI$9+SUMPRODUCT($A1295*$AI$10+$B1295*$AI$11+$C1295*$AI$12+$D1295*$AI$13+$E1295*$AI$14+$F1295*$AI$15+$G1295*$AI$16+$H1295*$AI$17+$I1295*$AI$18+$J1295*$AI$19+$K1295*$AI$20+$L1295*$AI$21+$M1295*$AI$22+$N1295*$AI$24)</f>
        <v>#VALUE!</v>
      </c>
      <c r="Q1295" s="4" t="e">
        <f t="shared" si="472"/>
        <v>#VALUE!</v>
      </c>
      <c r="R1295" s="4" t="e">
        <f t="shared" si="473"/>
        <v>#VALUE!</v>
      </c>
      <c r="S1295" s="4" t="e">
        <f t="shared" si="474"/>
        <v>#VALUE!</v>
      </c>
      <c r="T1295" s="4" t="e">
        <f t="shared" si="475"/>
        <v>#VALUE!</v>
      </c>
      <c r="U1295" s="4" t="e">
        <f t="shared" ref="U1295:U1297" si="476">IF($R1295&gt;0.5,1,0)</f>
        <v>#VALUE!</v>
      </c>
      <c r="V1295" s="4"/>
      <c r="W1295" s="4"/>
      <c r="X1295" s="4"/>
      <c r="Y1295" s="4"/>
      <c r="Z1295" s="4"/>
      <c r="AA1295" s="4"/>
      <c r="AB1295" s="4"/>
      <c r="AC1295" s="4"/>
      <c r="AD1295" s="4"/>
      <c r="AE1295" s="4"/>
      <c r="AF1295" s="4"/>
      <c r="AG1295" s="4"/>
      <c r="AH1295" s="4"/>
      <c r="AI1295" s="4"/>
      <c r="AJ1295" s="4"/>
    </row>
    <row r="1296" spans="1:36" ht="15.75" customHeight="1">
      <c r="A1296" s="4">
        <v>0</v>
      </c>
      <c r="B1296" s="4">
        <v>45</v>
      </c>
      <c r="C1296" s="4">
        <v>2</v>
      </c>
      <c r="D1296" s="4">
        <v>0</v>
      </c>
      <c r="E1296" s="4">
        <v>0</v>
      </c>
      <c r="F1296" s="4">
        <v>0</v>
      </c>
      <c r="G1296" s="4">
        <v>0</v>
      </c>
      <c r="H1296" s="4">
        <v>0</v>
      </c>
      <c r="I1296" s="4">
        <v>218</v>
      </c>
      <c r="J1296" s="4">
        <v>110</v>
      </c>
      <c r="K1296" s="4">
        <v>70</v>
      </c>
      <c r="L1296" s="4">
        <v>20.239999999999998</v>
      </c>
      <c r="M1296" s="4">
        <v>80</v>
      </c>
      <c r="N1296" s="4">
        <v>78</v>
      </c>
      <c r="O1296" s="4">
        <v>0</v>
      </c>
      <c r="P1296" s="5">
        <f>$AI$9+SUMPRODUCT($A1296*$AI$10+$B1296*$AI$11+$C1296*$AI$12+$D1296*$AI$13+$E1296*$AI$14+$F1296*$AI$15+$G1296*$AI$16+$H1296*$AI$17+$I1296*$AI$18+$J1296*$AI$19+$K1296*$AI$20+$L1296*$AI$21+$M1296*$AI$22+$N1296*$AI$24)</f>
        <v>-3.2212184664000008</v>
      </c>
      <c r="Q1296" s="4">
        <f t="shared" si="472"/>
        <v>3.990640401245614E-2</v>
      </c>
      <c r="R1296" s="4">
        <f t="shared" si="473"/>
        <v>7.981280802491228E-2</v>
      </c>
      <c r="S1296" s="4">
        <f t="shared" si="474"/>
        <v>0.92018719197508769</v>
      </c>
      <c r="T1296" s="4">
        <f t="shared" si="475"/>
        <v>-3.6123815945440237E-2</v>
      </c>
      <c r="U1296" s="4">
        <f>IF($R1296&gt;$X$15,1,0)</f>
        <v>0</v>
      </c>
      <c r="V1296" s="4"/>
      <c r="W1296" s="4"/>
      <c r="X1296" s="4"/>
      <c r="Y1296" s="4"/>
      <c r="Z1296" s="4"/>
      <c r="AA1296" s="4"/>
      <c r="AB1296" s="4"/>
      <c r="AC1296" s="4"/>
      <c r="AD1296" s="4"/>
      <c r="AE1296" s="4"/>
      <c r="AF1296" s="4"/>
      <c r="AG1296" s="4"/>
      <c r="AH1296" s="4"/>
      <c r="AI1296" s="4"/>
      <c r="AJ1296" s="4"/>
    </row>
    <row r="1297" spans="1:36" ht="15.75" hidden="1" customHeight="1">
      <c r="A1297" s="4">
        <v>0</v>
      </c>
      <c r="B1297" s="4">
        <v>53</v>
      </c>
      <c r="C1297" s="3" t="s">
        <v>56</v>
      </c>
      <c r="D1297" s="4">
        <v>0</v>
      </c>
      <c r="E1297" s="4">
        <v>0</v>
      </c>
      <c r="F1297" s="4">
        <v>0</v>
      </c>
      <c r="G1297" s="4">
        <v>0</v>
      </c>
      <c r="H1297" s="4">
        <v>0</v>
      </c>
      <c r="I1297" s="4">
        <v>225</v>
      </c>
      <c r="J1297" s="4">
        <v>125</v>
      </c>
      <c r="K1297" s="4">
        <v>76</v>
      </c>
      <c r="L1297" s="4">
        <v>30.24</v>
      </c>
      <c r="M1297" s="4">
        <v>86</v>
      </c>
      <c r="N1297" s="4">
        <v>75</v>
      </c>
      <c r="O1297" s="4">
        <v>0</v>
      </c>
      <c r="P1297" s="4" t="e">
        <f>$AI$9+SUMPRODUCT($A1297*$AI$10+$B1297*$AI$11+$C1297*$AI$12+$D1297*$AI$13+$E1297*$AI$14+$F1297*$AI$15+$G1297*$AI$16+$H1297*$AI$17+$I1297*$AI$18+$J1297*$AI$19+$K1297*$AI$20+$L1297*$AI$21+$M1297*$AI$22+$N1297*$AI$24)</f>
        <v>#VALUE!</v>
      </c>
      <c r="Q1297" s="4" t="e">
        <f t="shared" si="472"/>
        <v>#VALUE!</v>
      </c>
      <c r="R1297" s="4" t="e">
        <f t="shared" si="473"/>
        <v>#VALUE!</v>
      </c>
      <c r="S1297" s="4" t="e">
        <f t="shared" si="474"/>
        <v>#VALUE!</v>
      </c>
      <c r="T1297" s="4" t="e">
        <f t="shared" si="475"/>
        <v>#VALUE!</v>
      </c>
      <c r="U1297" s="4" t="e">
        <f t="shared" si="476"/>
        <v>#VALUE!</v>
      </c>
      <c r="V1297" s="4"/>
      <c r="W1297" s="4"/>
      <c r="X1297" s="4"/>
      <c r="Y1297" s="4"/>
      <c r="Z1297" s="4"/>
      <c r="AA1297" s="4"/>
      <c r="AB1297" s="4"/>
      <c r="AC1297" s="4"/>
      <c r="AD1297" s="4"/>
      <c r="AE1297" s="4"/>
      <c r="AF1297" s="4"/>
      <c r="AG1297" s="4"/>
      <c r="AH1297" s="4"/>
      <c r="AI1297" s="4"/>
      <c r="AJ1297" s="4"/>
    </row>
    <row r="1298" spans="1:36" ht="15.75" customHeight="1">
      <c r="A1298" s="4">
        <v>0</v>
      </c>
      <c r="B1298" s="4">
        <v>60</v>
      </c>
      <c r="C1298" s="4">
        <v>1</v>
      </c>
      <c r="D1298" s="4">
        <v>0</v>
      </c>
      <c r="E1298" s="4">
        <v>0</v>
      </c>
      <c r="F1298" s="4">
        <v>0</v>
      </c>
      <c r="G1298" s="4">
        <v>0</v>
      </c>
      <c r="H1298" s="4">
        <v>0</v>
      </c>
      <c r="I1298" s="4">
        <v>238</v>
      </c>
      <c r="J1298" s="4">
        <v>140</v>
      </c>
      <c r="K1298" s="4">
        <v>85</v>
      </c>
      <c r="L1298" s="4">
        <v>28.41</v>
      </c>
      <c r="M1298" s="4">
        <v>80</v>
      </c>
      <c r="N1298" s="4">
        <v>88</v>
      </c>
      <c r="O1298" s="4">
        <v>0</v>
      </c>
      <c r="P1298" s="5">
        <f>$AI$9+SUMPRODUCT($A1298*$AI$10+$B1298*$AI$11+$C1298*$AI$12+$D1298*$AI$13+$E1298*$AI$14+$F1298*$AI$15+$G1298*$AI$16+$H1298*$AI$17+$I1298*$AI$18+$J1298*$AI$19+$K1298*$AI$20+$L1298*$AI$21+$M1298*$AI$22+$N1298*$AI$24)</f>
        <v>-1.6473929551000008</v>
      </c>
      <c r="Q1298" s="4">
        <f t="shared" si="472"/>
        <v>0.19255124457428782</v>
      </c>
      <c r="R1298" s="4">
        <f t="shared" si="473"/>
        <v>0.38510248914857564</v>
      </c>
      <c r="S1298" s="4">
        <f t="shared" si="474"/>
        <v>0.6148975108514243</v>
      </c>
      <c r="T1298" s="4">
        <f t="shared" si="475"/>
        <v>-0.21119726500654551</v>
      </c>
      <c r="U1298" s="4">
        <f>IF($R1298&gt;$X$15,1,0)</f>
        <v>0</v>
      </c>
      <c r="V1298" s="4"/>
      <c r="W1298" s="4"/>
      <c r="X1298" s="4"/>
      <c r="Y1298" s="4"/>
      <c r="Z1298" s="4"/>
      <c r="AA1298" s="4"/>
      <c r="AB1298" s="4"/>
      <c r="AC1298" s="4"/>
      <c r="AD1298" s="4"/>
      <c r="AE1298" s="4"/>
      <c r="AF1298" s="4"/>
      <c r="AG1298" s="4"/>
      <c r="AH1298" s="4"/>
      <c r="AI1298" s="4"/>
      <c r="AJ1298" s="4"/>
    </row>
    <row r="1299" spans="1:36" ht="15.75" customHeight="1">
      <c r="A1299" s="4">
        <v>0</v>
      </c>
      <c r="B1299" s="4">
        <v>40</v>
      </c>
      <c r="C1299" s="4">
        <v>4</v>
      </c>
      <c r="D1299" s="4">
        <v>1</v>
      </c>
      <c r="E1299" s="4">
        <v>15</v>
      </c>
      <c r="F1299" s="4">
        <v>0</v>
      </c>
      <c r="G1299" s="4">
        <v>0</v>
      </c>
      <c r="H1299" s="4">
        <v>0</v>
      </c>
      <c r="I1299" s="4">
        <v>244</v>
      </c>
      <c r="J1299" s="4">
        <v>110</v>
      </c>
      <c r="K1299" s="4">
        <v>73</v>
      </c>
      <c r="L1299" s="4">
        <v>21.84</v>
      </c>
      <c r="M1299" s="4">
        <v>88</v>
      </c>
      <c r="N1299" s="4">
        <v>67</v>
      </c>
      <c r="O1299" s="4">
        <v>0</v>
      </c>
      <c r="P1299" s="5">
        <f>$AI$9+SUMPRODUCT($A1299*$AI$10+$B1299*$AI$11+$C1299*$AI$12+$D1299*$AI$13+$E1299*$AI$14+$F1299*$AI$15+$G1299*$AI$16+$H1299*$AI$17+$I1299*$AI$18+$J1299*$AI$19+$K1299*$AI$20+$L1299*$AI$21+$M1299*$AI$22+$N1299*$AI$24)</f>
        <v>-3.3417583523999994</v>
      </c>
      <c r="Q1299" s="4">
        <f t="shared" si="472"/>
        <v>3.5374701811894553E-2</v>
      </c>
      <c r="R1299" s="4">
        <f t="shared" si="473"/>
        <v>7.0749403623789106E-2</v>
      </c>
      <c r="S1299" s="4">
        <f t="shared" si="474"/>
        <v>0.92925059637621088</v>
      </c>
      <c r="T1299" s="4">
        <f t="shared" si="475"/>
        <v>-3.186715150981044E-2</v>
      </c>
      <c r="U1299" s="4">
        <f>IF($R1299&gt;$X$15,1,0)</f>
        <v>0</v>
      </c>
      <c r="V1299" s="4"/>
      <c r="W1299" s="4"/>
      <c r="X1299" s="4"/>
      <c r="Y1299" s="4"/>
      <c r="Z1299" s="4"/>
      <c r="AA1299" s="4"/>
      <c r="AB1299" s="4"/>
      <c r="AC1299" s="4"/>
      <c r="AD1299" s="4"/>
      <c r="AE1299" s="4"/>
      <c r="AF1299" s="4"/>
      <c r="AG1299" s="4"/>
      <c r="AH1299" s="4"/>
      <c r="AI1299" s="4"/>
      <c r="AJ1299" s="4"/>
    </row>
    <row r="1300" spans="1:36" ht="15.75" customHeight="1">
      <c r="A1300" s="4">
        <v>0</v>
      </c>
      <c r="B1300" s="4">
        <v>55</v>
      </c>
      <c r="C1300" s="4">
        <v>3</v>
      </c>
      <c r="D1300" s="4">
        <v>1</v>
      </c>
      <c r="E1300" s="4">
        <v>3</v>
      </c>
      <c r="F1300" s="4">
        <v>0</v>
      </c>
      <c r="G1300" s="4">
        <v>0</v>
      </c>
      <c r="H1300" s="4">
        <v>0</v>
      </c>
      <c r="I1300" s="4">
        <v>222</v>
      </c>
      <c r="J1300" s="4">
        <v>103</v>
      </c>
      <c r="K1300" s="4">
        <v>61</v>
      </c>
      <c r="L1300" s="4">
        <v>23.18</v>
      </c>
      <c r="M1300" s="4">
        <v>68</v>
      </c>
      <c r="N1300" s="4">
        <v>75</v>
      </c>
      <c r="O1300" s="4">
        <v>1</v>
      </c>
      <c r="P1300" s="5">
        <f>$AI$9+SUMPRODUCT($A1300*$AI$10+$B1300*$AI$11+$C1300*$AI$12+$D1300*$AI$13+$E1300*$AI$14+$F1300*$AI$15+$G1300*$AI$16+$H1300*$AI$17+$I1300*$AI$18+$J1300*$AI$19+$K1300*$AI$20+$L1300*$AI$21+$M1300*$AI$22+$N1300*$AI$24)</f>
        <v>-2.5339047398000014</v>
      </c>
      <c r="Q1300" s="4">
        <f t="shared" si="472"/>
        <v>7.934857902956434E-2</v>
      </c>
      <c r="R1300" s="4">
        <f t="shared" si="473"/>
        <v>0.15869715805912868</v>
      </c>
      <c r="S1300" s="4">
        <f t="shared" si="474"/>
        <v>0.15869715805912868</v>
      </c>
      <c r="T1300" s="4">
        <f t="shared" si="475"/>
        <v>-0.79943085049965457</v>
      </c>
      <c r="U1300" s="4">
        <f>IF($R1300&gt;$X$15,1,0)</f>
        <v>0</v>
      </c>
      <c r="V1300" s="4"/>
      <c r="W1300" s="4"/>
      <c r="X1300" s="4"/>
      <c r="Y1300" s="4"/>
      <c r="Z1300" s="4"/>
      <c r="AA1300" s="4"/>
      <c r="AB1300" s="4"/>
      <c r="AC1300" s="4"/>
      <c r="AD1300" s="4"/>
      <c r="AE1300" s="4"/>
      <c r="AF1300" s="4"/>
      <c r="AG1300" s="4"/>
      <c r="AH1300" s="4"/>
      <c r="AI1300" s="4"/>
      <c r="AJ1300" s="4"/>
    </row>
    <row r="1301" spans="1:36" ht="15.75" hidden="1" customHeight="1">
      <c r="A1301" s="4">
        <v>1</v>
      </c>
      <c r="B1301" s="4">
        <v>42</v>
      </c>
      <c r="C1301" s="4">
        <v>3</v>
      </c>
      <c r="D1301" s="4">
        <v>1</v>
      </c>
      <c r="E1301" s="3" t="s">
        <v>56</v>
      </c>
      <c r="F1301" s="4">
        <v>0</v>
      </c>
      <c r="G1301" s="4">
        <v>0</v>
      </c>
      <c r="H1301" s="4">
        <v>0</v>
      </c>
      <c r="I1301" s="4">
        <v>225</v>
      </c>
      <c r="J1301" s="4">
        <v>122.5</v>
      </c>
      <c r="K1301" s="4">
        <v>80</v>
      </c>
      <c r="L1301" s="4">
        <v>25.54</v>
      </c>
      <c r="M1301" s="4">
        <v>90</v>
      </c>
      <c r="N1301" s="4">
        <v>90</v>
      </c>
      <c r="O1301" s="4">
        <v>0</v>
      </c>
      <c r="P1301" s="4"/>
      <c r="Q1301" s="4"/>
      <c r="R1301" s="4"/>
      <c r="S1301" s="4"/>
      <c r="T1301" s="4"/>
      <c r="U1301" s="4"/>
      <c r="V1301" s="4"/>
      <c r="W1301" s="4"/>
      <c r="X1301" s="4"/>
      <c r="Y1301" s="4"/>
      <c r="Z1301" s="4"/>
      <c r="AA1301" s="4"/>
      <c r="AB1301" s="4"/>
      <c r="AC1301" s="4"/>
      <c r="AD1301" s="4"/>
      <c r="AE1301" s="4"/>
      <c r="AF1301" s="4"/>
      <c r="AG1301" s="4"/>
      <c r="AH1301" s="4"/>
      <c r="AI1301" s="4"/>
      <c r="AJ1301" s="4"/>
    </row>
    <row r="1302" spans="1:36" ht="15.75" customHeight="1">
      <c r="A1302" s="4">
        <v>1</v>
      </c>
      <c r="B1302" s="4">
        <v>47</v>
      </c>
      <c r="C1302" s="4">
        <v>1</v>
      </c>
      <c r="D1302" s="4">
        <v>0</v>
      </c>
      <c r="E1302" s="4">
        <v>0</v>
      </c>
      <c r="F1302" s="4">
        <v>0</v>
      </c>
      <c r="G1302" s="4">
        <v>0</v>
      </c>
      <c r="H1302" s="4">
        <v>0</v>
      </c>
      <c r="I1302" s="4">
        <v>197</v>
      </c>
      <c r="J1302" s="4">
        <v>115</v>
      </c>
      <c r="K1302" s="4">
        <v>81</v>
      </c>
      <c r="L1302" s="4">
        <v>22.41</v>
      </c>
      <c r="M1302" s="4">
        <v>50</v>
      </c>
      <c r="N1302" s="4">
        <v>66</v>
      </c>
      <c r="O1302" s="4">
        <v>0</v>
      </c>
      <c r="P1302" s="5">
        <f>$AI$9+SUMPRODUCT($A1302*$AI$10+$B1302*$AI$11+$C1302*$AI$12+$D1302*$AI$13+$E1302*$AI$14+$F1302*$AI$15+$G1302*$AI$16+$H1302*$AI$17+$I1302*$AI$18+$J1302*$AI$19+$K1302*$AI$20+$L1302*$AI$21+$M1302*$AI$22+$N1302*$AI$24)</f>
        <v>-2.4843769451000002</v>
      </c>
      <c r="Q1302" s="4">
        <f t="shared" ref="Q1302:Q1305" si="477">EXP($P1302)</f>
        <v>8.3377487083858587E-2</v>
      </c>
      <c r="R1302" s="4">
        <f t="shared" ref="R1302:R1305" si="478">Q1302/1+Q1302</f>
        <v>0.16675497416771717</v>
      </c>
      <c r="S1302" s="4">
        <f t="shared" ref="S1302:S1305" si="479">IF(O1302=1,R1302,1-R1302)</f>
        <v>0.83324502583228277</v>
      </c>
      <c r="T1302" s="4">
        <f t="shared" ref="T1302:T1305" si="480">LOG($S1302)</f>
        <v>-7.9227270238736991E-2</v>
      </c>
      <c r="U1302" s="4">
        <f>IF($R1302&gt;$X$15,1,0)</f>
        <v>0</v>
      </c>
      <c r="V1302" s="4"/>
      <c r="W1302" s="4"/>
      <c r="X1302" s="4"/>
      <c r="Y1302" s="4"/>
      <c r="Z1302" s="4"/>
      <c r="AA1302" s="4"/>
      <c r="AB1302" s="4"/>
      <c r="AC1302" s="4"/>
      <c r="AD1302" s="4"/>
      <c r="AE1302" s="4"/>
      <c r="AF1302" s="4"/>
      <c r="AG1302" s="4"/>
      <c r="AH1302" s="4"/>
      <c r="AI1302" s="4"/>
      <c r="AJ1302" s="4"/>
    </row>
    <row r="1303" spans="1:36" ht="15.75" customHeight="1">
      <c r="A1303" s="4">
        <v>0</v>
      </c>
      <c r="B1303" s="4">
        <v>50</v>
      </c>
      <c r="C1303" s="4">
        <v>1</v>
      </c>
      <c r="D1303" s="4">
        <v>0</v>
      </c>
      <c r="E1303" s="4">
        <v>0</v>
      </c>
      <c r="F1303" s="4">
        <v>0</v>
      </c>
      <c r="G1303" s="4">
        <v>0</v>
      </c>
      <c r="H1303" s="4">
        <v>1</v>
      </c>
      <c r="I1303" s="4">
        <v>240</v>
      </c>
      <c r="J1303" s="4">
        <v>163</v>
      </c>
      <c r="K1303" s="4">
        <v>105</v>
      </c>
      <c r="L1303" s="4">
        <v>31.37</v>
      </c>
      <c r="M1303" s="4">
        <v>89</v>
      </c>
      <c r="N1303" s="4">
        <v>75</v>
      </c>
      <c r="O1303" s="4">
        <v>0</v>
      </c>
      <c r="P1303" s="5">
        <f>$AI$9+SUMPRODUCT($A1303*$AI$10+$B1303*$AI$11+$C1303*$AI$12+$D1303*$AI$13+$E1303*$AI$14+$F1303*$AI$15+$G1303*$AI$16+$H1303*$AI$17+$I1303*$AI$18+$J1303*$AI$19+$K1303*$AI$20+$L1303*$AI$21+$M1303*$AI$22+$N1303*$AI$24)</f>
        <v>-1.8757829907000003</v>
      </c>
      <c r="Q1303" s="4">
        <f t="shared" si="477"/>
        <v>0.15323493832882815</v>
      </c>
      <c r="R1303" s="4">
        <f t="shared" si="478"/>
        <v>0.30646987665765629</v>
      </c>
      <c r="S1303" s="4">
        <f t="shared" si="479"/>
        <v>0.69353012334234365</v>
      </c>
      <c r="T1303" s="4">
        <f t="shared" si="480"/>
        <v>-0.15893467068696673</v>
      </c>
      <c r="U1303" s="4">
        <f>IF($R1303&gt;$X$15,1,0)</f>
        <v>0</v>
      </c>
      <c r="V1303" s="4"/>
      <c r="W1303" s="4"/>
      <c r="X1303" s="4"/>
      <c r="Y1303" s="4"/>
      <c r="Z1303" s="4"/>
      <c r="AA1303" s="4"/>
      <c r="AB1303" s="4"/>
      <c r="AC1303" s="4"/>
      <c r="AD1303" s="4"/>
      <c r="AE1303" s="4"/>
      <c r="AF1303" s="4"/>
      <c r="AG1303" s="4"/>
      <c r="AH1303" s="4"/>
      <c r="AI1303" s="4"/>
      <c r="AJ1303" s="4"/>
    </row>
    <row r="1304" spans="1:36" ht="15.75" customHeight="1">
      <c r="A1304" s="4">
        <v>0</v>
      </c>
      <c r="B1304" s="4">
        <v>45</v>
      </c>
      <c r="C1304" s="4">
        <v>2</v>
      </c>
      <c r="D1304" s="4">
        <v>1</v>
      </c>
      <c r="E1304" s="4">
        <v>15</v>
      </c>
      <c r="F1304" s="4">
        <v>0</v>
      </c>
      <c r="G1304" s="4">
        <v>0</v>
      </c>
      <c r="H1304" s="4">
        <v>0</v>
      </c>
      <c r="I1304" s="4">
        <v>222</v>
      </c>
      <c r="J1304" s="4">
        <v>95</v>
      </c>
      <c r="K1304" s="4">
        <v>58</v>
      </c>
      <c r="L1304" s="4">
        <v>21.68</v>
      </c>
      <c r="M1304" s="4">
        <v>75</v>
      </c>
      <c r="N1304" s="4">
        <v>77</v>
      </c>
      <c r="O1304" s="4">
        <v>0</v>
      </c>
      <c r="P1304" s="5">
        <f>$AI$9+SUMPRODUCT($A1304*$AI$10+$B1304*$AI$11+$C1304*$AI$12+$D1304*$AI$13+$E1304*$AI$14+$F1304*$AI$15+$G1304*$AI$16+$H1304*$AI$17+$I1304*$AI$18+$J1304*$AI$19+$K1304*$AI$20+$L1304*$AI$21+$M1304*$AI$22+$N1304*$AI$24)</f>
        <v>-3.0349415348000024</v>
      </c>
      <c r="Q1304" s="4">
        <f t="shared" si="477"/>
        <v>4.8077473652540538E-2</v>
      </c>
      <c r="R1304" s="4">
        <f t="shared" si="478"/>
        <v>9.6154947305081076E-2</v>
      </c>
      <c r="S1304" s="4">
        <f t="shared" si="479"/>
        <v>0.90384505269491888</v>
      </c>
      <c r="T1304" s="4">
        <f t="shared" si="480"/>
        <v>-4.3906014798192602E-2</v>
      </c>
      <c r="U1304" s="4">
        <f>IF($R1304&gt;$X$15,1,0)</f>
        <v>0</v>
      </c>
      <c r="V1304" s="4"/>
      <c r="W1304" s="4"/>
      <c r="X1304" s="4"/>
      <c r="Y1304" s="4"/>
      <c r="Z1304" s="4"/>
      <c r="AA1304" s="4"/>
      <c r="AB1304" s="4"/>
      <c r="AC1304" s="4"/>
      <c r="AD1304" s="4"/>
      <c r="AE1304" s="4"/>
      <c r="AF1304" s="4"/>
      <c r="AG1304" s="4"/>
      <c r="AH1304" s="4"/>
      <c r="AI1304" s="4"/>
      <c r="AJ1304" s="4"/>
    </row>
    <row r="1305" spans="1:36" ht="15.75" customHeight="1">
      <c r="A1305" s="4">
        <v>1</v>
      </c>
      <c r="B1305" s="4">
        <v>39</v>
      </c>
      <c r="C1305" s="4">
        <v>2</v>
      </c>
      <c r="D1305" s="4">
        <v>1</v>
      </c>
      <c r="E1305" s="4">
        <v>20</v>
      </c>
      <c r="F1305" s="4">
        <v>0</v>
      </c>
      <c r="G1305" s="4">
        <v>0</v>
      </c>
      <c r="H1305" s="4">
        <v>0</v>
      </c>
      <c r="I1305" s="4">
        <v>310</v>
      </c>
      <c r="J1305" s="4">
        <v>134</v>
      </c>
      <c r="K1305" s="4">
        <v>90</v>
      </c>
      <c r="L1305" s="4">
        <v>35.11</v>
      </c>
      <c r="M1305" s="4">
        <v>69</v>
      </c>
      <c r="N1305" s="4">
        <v>88</v>
      </c>
      <c r="O1305" s="4">
        <v>0</v>
      </c>
      <c r="P1305" s="5">
        <f>$AI$9+SUMPRODUCT($A1305*$AI$10+$B1305*$AI$11+$C1305*$AI$12+$D1305*$AI$13+$E1305*$AI$14+$F1305*$AI$15+$G1305*$AI$16+$H1305*$AI$17+$I1305*$AI$18+$J1305*$AI$19+$K1305*$AI$20+$L1305*$AI$21+$M1305*$AI$22+$N1305*$AI$24)</f>
        <v>-1.9082448721000009</v>
      </c>
      <c r="Q1305" s="4">
        <f t="shared" si="477"/>
        <v>0.1483405148257996</v>
      </c>
      <c r="R1305" s="4">
        <f t="shared" si="478"/>
        <v>0.2966810296515992</v>
      </c>
      <c r="S1305" s="4">
        <f t="shared" si="479"/>
        <v>0.70331897034840085</v>
      </c>
      <c r="T1305" s="4">
        <f t="shared" si="480"/>
        <v>-0.15284766837285937</v>
      </c>
      <c r="U1305" s="4">
        <f>IF($R1305&gt;$X$15,1,0)</f>
        <v>0</v>
      </c>
      <c r="V1305" s="4"/>
      <c r="W1305" s="4"/>
      <c r="X1305" s="4"/>
      <c r="Y1305" s="4"/>
      <c r="Z1305" s="4"/>
      <c r="AA1305" s="4"/>
      <c r="AB1305" s="4"/>
      <c r="AC1305" s="4"/>
      <c r="AD1305" s="4"/>
      <c r="AE1305" s="4"/>
      <c r="AF1305" s="4"/>
      <c r="AG1305" s="4"/>
      <c r="AH1305" s="4"/>
      <c r="AI1305" s="4"/>
      <c r="AJ1305" s="4"/>
    </row>
    <row r="1306" spans="1:36" ht="15.75" hidden="1" customHeight="1">
      <c r="A1306" s="4">
        <v>0</v>
      </c>
      <c r="B1306" s="4">
        <v>55</v>
      </c>
      <c r="C1306" s="4">
        <v>2</v>
      </c>
      <c r="D1306" s="4">
        <v>1</v>
      </c>
      <c r="E1306" s="4">
        <v>20</v>
      </c>
      <c r="F1306" s="4">
        <v>0</v>
      </c>
      <c r="G1306" s="4">
        <v>0</v>
      </c>
      <c r="H1306" s="4">
        <v>0</v>
      </c>
      <c r="I1306" s="4">
        <v>250</v>
      </c>
      <c r="J1306" s="4">
        <v>138</v>
      </c>
      <c r="K1306" s="4">
        <v>87</v>
      </c>
      <c r="L1306" s="4">
        <v>25.33</v>
      </c>
      <c r="M1306" s="4">
        <v>95</v>
      </c>
      <c r="N1306" s="3" t="s">
        <v>56</v>
      </c>
      <c r="O1306" s="4">
        <v>1</v>
      </c>
      <c r="P1306" s="4"/>
      <c r="Q1306" s="4"/>
      <c r="R1306" s="4"/>
      <c r="S1306" s="4"/>
      <c r="T1306" s="4"/>
      <c r="U1306" s="4"/>
      <c r="V1306" s="4"/>
      <c r="W1306" s="4"/>
      <c r="X1306" s="4"/>
      <c r="Y1306" s="4"/>
      <c r="Z1306" s="4"/>
      <c r="AA1306" s="4"/>
      <c r="AB1306" s="4"/>
      <c r="AC1306" s="4"/>
      <c r="AD1306" s="4"/>
      <c r="AE1306" s="4"/>
      <c r="AF1306" s="4"/>
      <c r="AG1306" s="4"/>
      <c r="AH1306" s="4"/>
      <c r="AI1306" s="4"/>
      <c r="AJ1306" s="4"/>
    </row>
    <row r="1307" spans="1:36" ht="15.75" customHeight="1">
      <c r="A1307" s="4">
        <v>1</v>
      </c>
      <c r="B1307" s="4">
        <v>40</v>
      </c>
      <c r="C1307" s="4">
        <v>1</v>
      </c>
      <c r="D1307" s="4">
        <v>0</v>
      </c>
      <c r="E1307" s="4">
        <v>0</v>
      </c>
      <c r="F1307" s="4">
        <v>0</v>
      </c>
      <c r="G1307" s="4">
        <v>0</v>
      </c>
      <c r="H1307" s="4">
        <v>1</v>
      </c>
      <c r="I1307" s="4">
        <v>175</v>
      </c>
      <c r="J1307" s="4">
        <v>173</v>
      </c>
      <c r="K1307" s="4">
        <v>59</v>
      </c>
      <c r="L1307" s="4">
        <v>27.99</v>
      </c>
      <c r="M1307" s="4">
        <v>70</v>
      </c>
      <c r="N1307" s="4">
        <v>75</v>
      </c>
      <c r="O1307" s="4">
        <v>1</v>
      </c>
      <c r="P1307" s="5">
        <f>$AI$9+SUMPRODUCT($A1307*$AI$10+$B1307*$AI$11+$C1307*$AI$12+$D1307*$AI$13+$E1307*$AI$14+$F1307*$AI$15+$G1307*$AI$16+$H1307*$AI$17+$I1307*$AI$18+$J1307*$AI$19+$K1307*$AI$20+$L1307*$AI$21+$M1307*$AI$22+$N1307*$AI$24)</f>
        <v>-1.722241908900001</v>
      </c>
      <c r="Q1307" s="4">
        <f t="shared" ref="Q1307:Q1309" si="481">EXP($P1307)</f>
        <v>0.17866514759185179</v>
      </c>
      <c r="R1307" s="4">
        <f t="shared" ref="R1307:R1309" si="482">Q1307/1+Q1307</f>
        <v>0.35733029518370357</v>
      </c>
      <c r="S1307" s="4">
        <f t="shared" ref="S1307:S1309" si="483">IF(O1307=1,R1307,1-R1307)</f>
        <v>0.35733029518370357</v>
      </c>
      <c r="T1307" s="4">
        <f t="shared" ref="T1307:T1309" si="484">LOG($S1307)</f>
        <v>-0.44693016187381218</v>
      </c>
      <c r="U1307" s="4">
        <f>IF($R1307&gt;$X$15,1,0)</f>
        <v>0</v>
      </c>
      <c r="V1307" s="4"/>
      <c r="W1307" s="4"/>
      <c r="X1307" s="4"/>
      <c r="Y1307" s="4"/>
      <c r="Z1307" s="4"/>
      <c r="AA1307" s="4"/>
      <c r="AB1307" s="4"/>
      <c r="AC1307" s="4"/>
      <c r="AD1307" s="4"/>
      <c r="AE1307" s="4"/>
      <c r="AF1307" s="4"/>
      <c r="AG1307" s="4"/>
      <c r="AH1307" s="4"/>
      <c r="AI1307" s="4"/>
      <c r="AJ1307" s="4"/>
    </row>
    <row r="1308" spans="1:36" ht="15.75" customHeight="1">
      <c r="A1308" s="4">
        <v>1</v>
      </c>
      <c r="B1308" s="4">
        <v>52</v>
      </c>
      <c r="C1308" s="4">
        <v>2</v>
      </c>
      <c r="D1308" s="4">
        <v>1</v>
      </c>
      <c r="E1308" s="4">
        <v>30</v>
      </c>
      <c r="F1308" s="4">
        <v>0</v>
      </c>
      <c r="G1308" s="4">
        <v>0</v>
      </c>
      <c r="H1308" s="4">
        <v>1</v>
      </c>
      <c r="I1308" s="4">
        <v>312</v>
      </c>
      <c r="J1308" s="4">
        <v>148</v>
      </c>
      <c r="K1308" s="4">
        <v>99</v>
      </c>
      <c r="L1308" s="4">
        <v>26.73</v>
      </c>
      <c r="M1308" s="4">
        <v>75</v>
      </c>
      <c r="N1308" s="4">
        <v>65</v>
      </c>
      <c r="O1308" s="4">
        <v>0</v>
      </c>
      <c r="P1308" s="5">
        <f>$AI$9+SUMPRODUCT($A1308*$AI$10+$B1308*$AI$11+$C1308*$AI$12+$D1308*$AI$13+$E1308*$AI$14+$F1308*$AI$15+$G1308*$AI$16+$H1308*$AI$17+$I1308*$AI$18+$J1308*$AI$19+$K1308*$AI$20+$L1308*$AI$21+$M1308*$AI$22+$N1308*$AI$24)</f>
        <v>-0.72981678030000197</v>
      </c>
      <c r="Q1308" s="4">
        <f t="shared" si="481"/>
        <v>0.48199729339999903</v>
      </c>
      <c r="R1308" s="4">
        <f t="shared" si="482"/>
        <v>0.96399458679999805</v>
      </c>
      <c r="S1308" s="4">
        <f t="shared" si="483"/>
        <v>3.6005413200001946E-2</v>
      </c>
      <c r="T1308" s="4">
        <f t="shared" si="484"/>
        <v>-1.44363220072833</v>
      </c>
      <c r="U1308" s="4">
        <f>IF($R1308&gt;$X$15,1,0)</f>
        <v>1</v>
      </c>
      <c r="V1308" s="4"/>
      <c r="W1308" s="4"/>
      <c r="X1308" s="4"/>
      <c r="Y1308" s="4"/>
      <c r="Z1308" s="4"/>
      <c r="AA1308" s="4"/>
      <c r="AB1308" s="4"/>
      <c r="AC1308" s="4"/>
      <c r="AD1308" s="4"/>
      <c r="AE1308" s="4"/>
      <c r="AF1308" s="4"/>
      <c r="AG1308" s="4"/>
      <c r="AH1308" s="4"/>
      <c r="AI1308" s="4"/>
      <c r="AJ1308" s="4"/>
    </row>
    <row r="1309" spans="1:36" ht="15.75" customHeight="1">
      <c r="A1309" s="4">
        <v>1</v>
      </c>
      <c r="B1309" s="4">
        <v>50</v>
      </c>
      <c r="C1309" s="4">
        <v>1</v>
      </c>
      <c r="D1309" s="4">
        <v>0</v>
      </c>
      <c r="E1309" s="4">
        <v>0</v>
      </c>
      <c r="F1309" s="4">
        <v>0</v>
      </c>
      <c r="G1309" s="4">
        <v>0</v>
      </c>
      <c r="H1309" s="4">
        <v>0</v>
      </c>
      <c r="I1309" s="4">
        <v>253</v>
      </c>
      <c r="J1309" s="4">
        <v>131</v>
      </c>
      <c r="K1309" s="4">
        <v>87</v>
      </c>
      <c r="L1309" s="4">
        <v>26.54</v>
      </c>
      <c r="M1309" s="4">
        <v>90</v>
      </c>
      <c r="N1309" s="4">
        <v>76</v>
      </c>
      <c r="O1309" s="4">
        <v>0</v>
      </c>
      <c r="P1309" s="5">
        <f>$AI$9+SUMPRODUCT($A1309*$AI$10+$B1309*$AI$11+$C1309*$AI$12+$D1309*$AI$13+$E1309*$AI$14+$F1309*$AI$15+$G1309*$AI$16+$H1309*$AI$17+$I1309*$AI$18+$J1309*$AI$19+$K1309*$AI$20+$L1309*$AI$21+$M1309*$AI$22+$N1309*$AI$24)</f>
        <v>-1.9714115494000009</v>
      </c>
      <c r="Q1309" s="4">
        <f t="shared" si="481"/>
        <v>0.13926014483990817</v>
      </c>
      <c r="R1309" s="4">
        <f t="shared" si="482"/>
        <v>0.27852028967981635</v>
      </c>
      <c r="S1309" s="4">
        <f t="shared" si="483"/>
        <v>0.72147971032018365</v>
      </c>
      <c r="T1309" s="4">
        <f t="shared" si="484"/>
        <v>-0.14177587776506123</v>
      </c>
      <c r="U1309" s="4">
        <f>IF($R1309&gt;$X$15,1,0)</f>
        <v>0</v>
      </c>
      <c r="V1309" s="4"/>
      <c r="W1309" s="4"/>
      <c r="X1309" s="4"/>
      <c r="Y1309" s="4"/>
      <c r="Z1309" s="4"/>
      <c r="AA1309" s="4"/>
      <c r="AB1309" s="4"/>
      <c r="AC1309" s="4"/>
      <c r="AD1309" s="4"/>
      <c r="AE1309" s="4"/>
      <c r="AF1309" s="4"/>
      <c r="AG1309" s="4"/>
      <c r="AH1309" s="4"/>
      <c r="AI1309" s="4"/>
      <c r="AJ1309" s="4"/>
    </row>
    <row r="1310" spans="1:36" ht="15.75" hidden="1" customHeight="1">
      <c r="A1310" s="4">
        <v>0</v>
      </c>
      <c r="B1310" s="4">
        <v>43</v>
      </c>
      <c r="C1310" s="4">
        <v>3</v>
      </c>
      <c r="D1310" s="4">
        <v>1</v>
      </c>
      <c r="E1310" s="4">
        <v>10</v>
      </c>
      <c r="F1310" s="3" t="s">
        <v>56</v>
      </c>
      <c r="G1310" s="4">
        <v>0</v>
      </c>
      <c r="H1310" s="4">
        <v>0</v>
      </c>
      <c r="I1310" s="4">
        <v>186</v>
      </c>
      <c r="J1310" s="4">
        <v>111</v>
      </c>
      <c r="K1310" s="4">
        <v>82</v>
      </c>
      <c r="L1310" s="4">
        <v>23.22</v>
      </c>
      <c r="M1310" s="4">
        <v>75</v>
      </c>
      <c r="N1310" s="4">
        <v>82</v>
      </c>
      <c r="O1310" s="4">
        <v>0</v>
      </c>
      <c r="P1310" s="4"/>
      <c r="Q1310" s="4"/>
      <c r="R1310" s="4"/>
      <c r="S1310" s="4"/>
      <c r="T1310" s="4"/>
      <c r="U1310" s="4"/>
      <c r="V1310" s="4"/>
      <c r="W1310" s="4"/>
      <c r="X1310" s="4"/>
      <c r="Y1310" s="4"/>
      <c r="Z1310" s="4"/>
      <c r="AA1310" s="4"/>
      <c r="AB1310" s="4"/>
      <c r="AC1310" s="4"/>
      <c r="AD1310" s="4"/>
      <c r="AE1310" s="4"/>
      <c r="AF1310" s="4"/>
      <c r="AG1310" s="4"/>
      <c r="AH1310" s="4"/>
      <c r="AI1310" s="4"/>
      <c r="AJ1310" s="4"/>
    </row>
    <row r="1311" spans="1:36" ht="15.75" customHeight="1">
      <c r="A1311" s="4">
        <v>0</v>
      </c>
      <c r="B1311" s="4">
        <v>63</v>
      </c>
      <c r="C1311" s="4">
        <v>1</v>
      </c>
      <c r="D1311" s="4">
        <v>0</v>
      </c>
      <c r="E1311" s="4">
        <v>0</v>
      </c>
      <c r="F1311" s="4">
        <v>0</v>
      </c>
      <c r="G1311" s="4">
        <v>0</v>
      </c>
      <c r="H1311" s="4">
        <v>1</v>
      </c>
      <c r="I1311" s="4">
        <v>226</v>
      </c>
      <c r="J1311" s="4">
        <v>172.5</v>
      </c>
      <c r="K1311" s="4">
        <v>98</v>
      </c>
      <c r="L1311" s="4">
        <v>26.47</v>
      </c>
      <c r="M1311" s="4">
        <v>87</v>
      </c>
      <c r="N1311" s="4">
        <v>81</v>
      </c>
      <c r="O1311" s="4">
        <v>0</v>
      </c>
      <c r="P1311" s="5">
        <f>$AI$9+SUMPRODUCT($A1311*$AI$10+$B1311*$AI$11+$C1311*$AI$12+$D1311*$AI$13+$E1311*$AI$14+$F1311*$AI$15+$G1311*$AI$16+$H1311*$AI$17+$I1311*$AI$18+$J1311*$AI$19+$K1311*$AI$20+$L1311*$AI$21+$M1311*$AI$22+$N1311*$AI$24)</f>
        <v>-0.89032857170000135</v>
      </c>
      <c r="Q1311" s="4">
        <f t="shared" ref="Q1311:Q1325" si="485">EXP($P1311)</f>
        <v>0.41052084505818726</v>
      </c>
      <c r="R1311" s="4">
        <f t="shared" ref="R1311:R1325" si="486">Q1311/1+Q1311</f>
        <v>0.82104169011637451</v>
      </c>
      <c r="S1311" s="4">
        <f t="shared" ref="S1311:S1325" si="487">IF(O1311=1,R1311,1-R1311)</f>
        <v>0.17895830988362549</v>
      </c>
      <c r="T1311" s="4">
        <f t="shared" ref="T1311:T1325" si="488">LOG($S1311)</f>
        <v>-0.74724813045188976</v>
      </c>
      <c r="U1311" s="4">
        <f>IF($R1311&gt;$X$15,1,0)</f>
        <v>1</v>
      </c>
      <c r="V1311" s="4"/>
      <c r="W1311" s="4"/>
      <c r="X1311" s="4"/>
      <c r="Y1311" s="4"/>
      <c r="Z1311" s="4"/>
      <c r="AA1311" s="4"/>
      <c r="AB1311" s="4"/>
      <c r="AC1311" s="4"/>
      <c r="AD1311" s="4"/>
      <c r="AE1311" s="4"/>
      <c r="AF1311" s="4"/>
      <c r="AG1311" s="4"/>
      <c r="AH1311" s="4"/>
      <c r="AI1311" s="4"/>
      <c r="AJ1311" s="4"/>
    </row>
    <row r="1312" spans="1:36" ht="15.75" customHeight="1">
      <c r="A1312" s="4">
        <v>1</v>
      </c>
      <c r="B1312" s="4">
        <v>55</v>
      </c>
      <c r="C1312" s="4">
        <v>1</v>
      </c>
      <c r="D1312" s="4">
        <v>0</v>
      </c>
      <c r="E1312" s="4">
        <v>0</v>
      </c>
      <c r="F1312" s="4">
        <v>0</v>
      </c>
      <c r="G1312" s="4">
        <v>0</v>
      </c>
      <c r="H1312" s="4">
        <v>1</v>
      </c>
      <c r="I1312" s="4">
        <v>180</v>
      </c>
      <c r="J1312" s="4">
        <v>174</v>
      </c>
      <c r="K1312" s="4">
        <v>100</v>
      </c>
      <c r="L1312" s="4">
        <v>26.83</v>
      </c>
      <c r="M1312" s="4">
        <v>71</v>
      </c>
      <c r="N1312" s="4">
        <v>78</v>
      </c>
      <c r="O1312" s="4">
        <v>0</v>
      </c>
      <c r="P1312" s="5">
        <f>$AI$9+SUMPRODUCT($A1312*$AI$10+$B1312*$AI$11+$C1312*$AI$12+$D1312*$AI$13+$E1312*$AI$14+$F1312*$AI$15+$G1312*$AI$16+$H1312*$AI$17+$I1312*$AI$18+$J1312*$AI$19+$K1312*$AI$20+$L1312*$AI$21+$M1312*$AI$22+$N1312*$AI$24)</f>
        <v>-0.90236100130000008</v>
      </c>
      <c r="Q1312" s="4">
        <f t="shared" si="485"/>
        <v>0.405610880530271</v>
      </c>
      <c r="R1312" s="4">
        <f t="shared" si="486"/>
        <v>0.811221761060542</v>
      </c>
      <c r="S1312" s="4">
        <f t="shared" si="487"/>
        <v>0.188778238939458</v>
      </c>
      <c r="T1312" s="4">
        <f t="shared" si="488"/>
        <v>-0.72404806964175938</v>
      </c>
      <c r="U1312" s="4">
        <f>IF($R1312&gt;$X$15,1,0)</f>
        <v>1</v>
      </c>
      <c r="V1312" s="4"/>
      <c r="W1312" s="4"/>
      <c r="X1312" s="4"/>
      <c r="Y1312" s="4"/>
      <c r="Z1312" s="4"/>
      <c r="AA1312" s="4"/>
      <c r="AB1312" s="4"/>
      <c r="AC1312" s="4"/>
      <c r="AD1312" s="4"/>
      <c r="AE1312" s="4"/>
      <c r="AF1312" s="4"/>
      <c r="AG1312" s="4"/>
      <c r="AH1312" s="4"/>
      <c r="AI1312" s="4"/>
      <c r="AJ1312" s="4"/>
    </row>
    <row r="1313" spans="1:36" ht="15.75" customHeight="1">
      <c r="A1313" s="4">
        <v>1</v>
      </c>
      <c r="B1313" s="4">
        <v>46</v>
      </c>
      <c r="C1313" s="4">
        <v>2</v>
      </c>
      <c r="D1313" s="4">
        <v>1</v>
      </c>
      <c r="E1313" s="4">
        <v>43</v>
      </c>
      <c r="F1313" s="4">
        <v>0</v>
      </c>
      <c r="G1313" s="4">
        <v>0</v>
      </c>
      <c r="H1313" s="4">
        <v>1</v>
      </c>
      <c r="I1313" s="4">
        <v>259</v>
      </c>
      <c r="J1313" s="4">
        <v>125</v>
      </c>
      <c r="K1313" s="4">
        <v>89</v>
      </c>
      <c r="L1313" s="4">
        <v>24.8</v>
      </c>
      <c r="M1313" s="4">
        <v>100</v>
      </c>
      <c r="N1313" s="4">
        <v>57</v>
      </c>
      <c r="O1313" s="4">
        <v>0</v>
      </c>
      <c r="P1313" s="5">
        <f>$AI$9+SUMPRODUCT($A1313*$AI$10+$B1313*$AI$11+$C1313*$AI$12+$D1313*$AI$13+$E1313*$AI$14+$F1313*$AI$15+$G1313*$AI$16+$H1313*$AI$17+$I1313*$AI$18+$J1313*$AI$19+$K1313*$AI$20+$L1313*$AI$21+$M1313*$AI$22+$N1313*$AI$24)</f>
        <v>-1.466321648000001</v>
      </c>
      <c r="Q1313" s="4">
        <f t="shared" si="485"/>
        <v>0.23077278944130625</v>
      </c>
      <c r="R1313" s="4">
        <f t="shared" si="486"/>
        <v>0.46154557888261249</v>
      </c>
      <c r="S1313" s="4">
        <f t="shared" si="487"/>
        <v>0.53845442111738751</v>
      </c>
      <c r="T1313" s="4">
        <f t="shared" si="488"/>
        <v>-0.26885105280234417</v>
      </c>
      <c r="U1313" s="4">
        <f>IF($R1313&gt;$X$15,1,0)</f>
        <v>1</v>
      </c>
      <c r="V1313" s="4"/>
      <c r="W1313" s="4"/>
      <c r="X1313" s="4"/>
      <c r="Y1313" s="4"/>
      <c r="Z1313" s="4"/>
      <c r="AA1313" s="4"/>
      <c r="AB1313" s="4"/>
      <c r="AC1313" s="4"/>
      <c r="AD1313" s="4"/>
      <c r="AE1313" s="4"/>
      <c r="AF1313" s="4"/>
      <c r="AG1313" s="4"/>
      <c r="AH1313" s="4"/>
      <c r="AI1313" s="4"/>
      <c r="AJ1313" s="4"/>
    </row>
    <row r="1314" spans="1:36" ht="15.75" customHeight="1">
      <c r="A1314" s="4">
        <v>1</v>
      </c>
      <c r="B1314" s="4">
        <v>62</v>
      </c>
      <c r="C1314" s="4">
        <v>1</v>
      </c>
      <c r="D1314" s="4">
        <v>0</v>
      </c>
      <c r="E1314" s="4">
        <v>0</v>
      </c>
      <c r="F1314" s="4">
        <v>0</v>
      </c>
      <c r="G1314" s="4">
        <v>0</v>
      </c>
      <c r="H1314" s="4">
        <v>0</v>
      </c>
      <c r="I1314" s="4">
        <v>216</v>
      </c>
      <c r="J1314" s="4">
        <v>126</v>
      </c>
      <c r="K1314" s="4">
        <v>82</v>
      </c>
      <c r="L1314" s="4">
        <v>21.18</v>
      </c>
      <c r="M1314" s="4">
        <v>69</v>
      </c>
      <c r="N1314" s="4">
        <v>69</v>
      </c>
      <c r="O1314" s="4">
        <v>0</v>
      </c>
      <c r="P1314" s="5">
        <f>$AI$9+SUMPRODUCT($A1314*$AI$10+$B1314*$AI$11+$C1314*$AI$12+$D1314*$AI$13+$E1314*$AI$14+$F1314*$AI$15+$G1314*$AI$16+$H1314*$AI$17+$I1314*$AI$18+$J1314*$AI$19+$K1314*$AI$20+$L1314*$AI$21+$M1314*$AI$22+$N1314*$AI$24)</f>
        <v>-1.3708856998000014</v>
      </c>
      <c r="Q1314" s="4">
        <f t="shared" si="485"/>
        <v>0.25388199670902456</v>
      </c>
      <c r="R1314" s="4">
        <f t="shared" si="486"/>
        <v>0.50776399341804912</v>
      </c>
      <c r="S1314" s="4">
        <f t="shared" si="487"/>
        <v>0.49223600658195088</v>
      </c>
      <c r="T1314" s="4">
        <f t="shared" si="488"/>
        <v>-0.30782662125510357</v>
      </c>
      <c r="U1314" s="4">
        <f>IF($R1314&gt;$X$15,1,0)</f>
        <v>1</v>
      </c>
      <c r="V1314" s="4"/>
      <c r="W1314" s="4"/>
      <c r="X1314" s="4"/>
      <c r="Y1314" s="4"/>
      <c r="Z1314" s="4"/>
      <c r="AA1314" s="4"/>
      <c r="AB1314" s="4"/>
      <c r="AC1314" s="4"/>
      <c r="AD1314" s="4"/>
      <c r="AE1314" s="4"/>
      <c r="AF1314" s="4"/>
      <c r="AG1314" s="4"/>
      <c r="AH1314" s="4"/>
      <c r="AI1314" s="4"/>
      <c r="AJ1314" s="4"/>
    </row>
    <row r="1315" spans="1:36" ht="15.75" customHeight="1">
      <c r="A1315" s="4">
        <v>1</v>
      </c>
      <c r="B1315" s="4">
        <v>41</v>
      </c>
      <c r="C1315" s="4">
        <v>2</v>
      </c>
      <c r="D1315" s="4">
        <v>1</v>
      </c>
      <c r="E1315" s="4">
        <v>20</v>
      </c>
      <c r="F1315" s="4">
        <v>0</v>
      </c>
      <c r="G1315" s="4">
        <v>0</v>
      </c>
      <c r="H1315" s="4">
        <v>0</v>
      </c>
      <c r="I1315" s="4">
        <v>260</v>
      </c>
      <c r="J1315" s="4">
        <v>120</v>
      </c>
      <c r="K1315" s="4">
        <v>72.5</v>
      </c>
      <c r="L1315" s="4">
        <v>26.36</v>
      </c>
      <c r="M1315" s="4">
        <v>73</v>
      </c>
      <c r="N1315" s="4">
        <v>88</v>
      </c>
      <c r="O1315" s="4">
        <v>0</v>
      </c>
      <c r="P1315" s="5">
        <f>$AI$9+SUMPRODUCT($A1315*$AI$10+$B1315*$AI$11+$C1315*$AI$12+$D1315*$AI$13+$E1315*$AI$14+$F1315*$AI$15+$G1315*$AI$16+$H1315*$AI$17+$I1315*$AI$18+$J1315*$AI$19+$K1315*$AI$20+$L1315*$AI$21+$M1315*$AI$22+$N1315*$AI$24)</f>
        <v>-2.1122484596000017</v>
      </c>
      <c r="Q1315" s="4">
        <f t="shared" si="485"/>
        <v>0.12096567399785629</v>
      </c>
      <c r="R1315" s="4">
        <f t="shared" si="486"/>
        <v>0.24193134799571259</v>
      </c>
      <c r="S1315" s="4">
        <f t="shared" si="487"/>
        <v>0.75806865200428741</v>
      </c>
      <c r="T1315" s="4">
        <f t="shared" si="488"/>
        <v>-0.12029146212977297</v>
      </c>
      <c r="U1315" s="4">
        <f>IF($R1315&gt;$X$15,1,0)</f>
        <v>0</v>
      </c>
      <c r="V1315" s="4"/>
      <c r="W1315" s="4"/>
      <c r="X1315" s="4"/>
      <c r="Y1315" s="4"/>
      <c r="Z1315" s="4"/>
      <c r="AA1315" s="4"/>
      <c r="AB1315" s="4"/>
      <c r="AC1315" s="4"/>
      <c r="AD1315" s="4"/>
      <c r="AE1315" s="4"/>
      <c r="AF1315" s="4"/>
      <c r="AG1315" s="4"/>
      <c r="AH1315" s="4"/>
      <c r="AI1315" s="4"/>
      <c r="AJ1315" s="4"/>
    </row>
    <row r="1316" spans="1:36" ht="15.75" customHeight="1">
      <c r="A1316" s="4">
        <v>1</v>
      </c>
      <c r="B1316" s="4">
        <v>38</v>
      </c>
      <c r="C1316" s="4">
        <v>2</v>
      </c>
      <c r="D1316" s="4">
        <v>1</v>
      </c>
      <c r="E1316" s="4">
        <v>15</v>
      </c>
      <c r="F1316" s="4">
        <v>0</v>
      </c>
      <c r="G1316" s="4">
        <v>0</v>
      </c>
      <c r="H1316" s="4">
        <v>0</v>
      </c>
      <c r="I1316" s="4">
        <v>233</v>
      </c>
      <c r="J1316" s="4">
        <v>137</v>
      </c>
      <c r="K1316" s="4">
        <v>75</v>
      </c>
      <c r="L1316" s="4">
        <v>20.55</v>
      </c>
      <c r="M1316" s="4">
        <v>100</v>
      </c>
      <c r="N1316" s="4">
        <v>107</v>
      </c>
      <c r="O1316" s="4">
        <v>0</v>
      </c>
      <c r="P1316" s="5">
        <f>$AI$9+SUMPRODUCT($A1316*$AI$10+$B1316*$AI$11+$C1316*$AI$12+$D1316*$AI$13+$E1316*$AI$14+$F1316*$AI$15+$G1316*$AI$16+$H1316*$AI$17+$I1316*$AI$18+$J1316*$AI$19+$K1316*$AI$20+$L1316*$AI$21+$M1316*$AI$22+$N1316*$AI$24)</f>
        <v>-2.1914864905000009</v>
      </c>
      <c r="Q1316" s="4">
        <f t="shared" si="485"/>
        <v>0.11175050902111947</v>
      </c>
      <c r="R1316" s="4">
        <f t="shared" si="486"/>
        <v>0.22350101804223893</v>
      </c>
      <c r="S1316" s="4">
        <f t="shared" si="487"/>
        <v>0.77649898195776101</v>
      </c>
      <c r="T1316" s="4">
        <f t="shared" si="488"/>
        <v>-0.10985910932423988</v>
      </c>
      <c r="U1316" s="4">
        <f>IF($R1316&gt;$X$15,1,0)</f>
        <v>0</v>
      </c>
      <c r="V1316" s="4"/>
      <c r="W1316" s="4"/>
      <c r="X1316" s="4"/>
      <c r="Y1316" s="4"/>
      <c r="Z1316" s="4"/>
      <c r="AA1316" s="4"/>
      <c r="AB1316" s="4"/>
      <c r="AC1316" s="4"/>
      <c r="AD1316" s="4"/>
      <c r="AE1316" s="4"/>
      <c r="AF1316" s="4"/>
      <c r="AG1316" s="4"/>
      <c r="AH1316" s="4"/>
      <c r="AI1316" s="4"/>
      <c r="AJ1316" s="4"/>
    </row>
    <row r="1317" spans="1:36" ht="15.75" customHeight="1">
      <c r="A1317" s="4">
        <v>1</v>
      </c>
      <c r="B1317" s="4">
        <v>59</v>
      </c>
      <c r="C1317" s="4">
        <v>1</v>
      </c>
      <c r="D1317" s="4">
        <v>1</v>
      </c>
      <c r="E1317" s="4">
        <v>20</v>
      </c>
      <c r="F1317" s="4">
        <v>0</v>
      </c>
      <c r="G1317" s="4">
        <v>0</v>
      </c>
      <c r="H1317" s="4">
        <v>1</v>
      </c>
      <c r="I1317" s="4">
        <v>280</v>
      </c>
      <c r="J1317" s="4">
        <v>164</v>
      </c>
      <c r="K1317" s="4">
        <v>81</v>
      </c>
      <c r="L1317" s="4">
        <v>29.76</v>
      </c>
      <c r="M1317" s="4">
        <v>80</v>
      </c>
      <c r="N1317" s="4">
        <v>68</v>
      </c>
      <c r="O1317" s="4">
        <v>0</v>
      </c>
      <c r="P1317" s="5">
        <f>$AI$9+SUMPRODUCT($A1317*$AI$10+$B1317*$AI$11+$C1317*$AI$12+$D1317*$AI$13+$E1317*$AI$14+$F1317*$AI$15+$G1317*$AI$16+$H1317*$AI$17+$I1317*$AI$18+$J1317*$AI$19+$K1317*$AI$20+$L1317*$AI$21+$M1317*$AI$22+$N1317*$AI$24)</f>
        <v>-0.1444940336000009</v>
      </c>
      <c r="Q1317" s="4">
        <f t="shared" si="485"/>
        <v>0.86546007606869968</v>
      </c>
      <c r="R1317" s="4">
        <f t="shared" si="486"/>
        <v>1.7309201521373994</v>
      </c>
      <c r="S1317" s="4">
        <f t="shared" si="487"/>
        <v>-0.73092015213739936</v>
      </c>
      <c r="T1317" s="4" t="e">
        <f t="shared" si="488"/>
        <v>#NUM!</v>
      </c>
      <c r="U1317" s="4">
        <f>IF($R1317&gt;$X$15,1,0)</f>
        <v>1</v>
      </c>
      <c r="V1317" s="4"/>
      <c r="W1317" s="4"/>
      <c r="X1317" s="4"/>
      <c r="Y1317" s="4"/>
      <c r="Z1317" s="4"/>
      <c r="AA1317" s="4"/>
      <c r="AB1317" s="4"/>
      <c r="AC1317" s="4"/>
      <c r="AD1317" s="4"/>
      <c r="AE1317" s="4"/>
      <c r="AF1317" s="4"/>
      <c r="AG1317" s="4"/>
      <c r="AH1317" s="4"/>
      <c r="AI1317" s="4"/>
      <c r="AJ1317" s="4"/>
    </row>
    <row r="1318" spans="1:36" ht="15.75" customHeight="1">
      <c r="A1318" s="4">
        <v>0</v>
      </c>
      <c r="B1318" s="4">
        <v>34</v>
      </c>
      <c r="C1318" s="4">
        <v>2</v>
      </c>
      <c r="D1318" s="4">
        <v>0</v>
      </c>
      <c r="E1318" s="4">
        <v>0</v>
      </c>
      <c r="F1318" s="4">
        <v>0</v>
      </c>
      <c r="G1318" s="4">
        <v>0</v>
      </c>
      <c r="H1318" s="4">
        <v>0</v>
      </c>
      <c r="I1318" s="4">
        <v>170</v>
      </c>
      <c r="J1318" s="4">
        <v>121</v>
      </c>
      <c r="K1318" s="4">
        <v>74</v>
      </c>
      <c r="L1318" s="4">
        <v>20.82</v>
      </c>
      <c r="M1318" s="4">
        <v>67</v>
      </c>
      <c r="N1318" s="4">
        <v>83</v>
      </c>
      <c r="O1318" s="4">
        <v>0</v>
      </c>
      <c r="P1318" s="5">
        <f>$AI$9+SUMPRODUCT($A1318*$AI$10+$B1318*$AI$11+$C1318*$AI$12+$D1318*$AI$13+$E1318*$AI$14+$F1318*$AI$15+$G1318*$AI$16+$H1318*$AI$17+$I1318*$AI$18+$J1318*$AI$19+$K1318*$AI$20+$L1318*$AI$21+$M1318*$AI$22+$N1318*$AI$24)</f>
        <v>-3.7955872202000016</v>
      </c>
      <c r="Q1318" s="4">
        <f t="shared" si="485"/>
        <v>2.2469707275889372E-2</v>
      </c>
      <c r="R1318" s="4">
        <f t="shared" si="486"/>
        <v>4.4939414551778745E-2</v>
      </c>
      <c r="S1318" s="4">
        <f t="shared" si="487"/>
        <v>0.95506058544822126</v>
      </c>
      <c r="T1318" s="4">
        <f t="shared" si="488"/>
        <v>-1.9969077535349242E-2</v>
      </c>
      <c r="U1318" s="4">
        <f>IF($R1318&gt;$X$15,1,0)</f>
        <v>0</v>
      </c>
      <c r="V1318" s="4"/>
      <c r="W1318" s="4"/>
      <c r="X1318" s="4"/>
      <c r="Y1318" s="4"/>
      <c r="Z1318" s="4"/>
      <c r="AA1318" s="4"/>
      <c r="AB1318" s="4"/>
      <c r="AC1318" s="4"/>
      <c r="AD1318" s="4"/>
      <c r="AE1318" s="4"/>
      <c r="AF1318" s="4"/>
      <c r="AG1318" s="4"/>
      <c r="AH1318" s="4"/>
      <c r="AI1318" s="4"/>
      <c r="AJ1318" s="4"/>
    </row>
    <row r="1319" spans="1:36" ht="15.75" customHeight="1">
      <c r="A1319" s="4">
        <v>1</v>
      </c>
      <c r="B1319" s="4">
        <v>50</v>
      </c>
      <c r="C1319" s="4">
        <v>4</v>
      </c>
      <c r="D1319" s="4">
        <v>1</v>
      </c>
      <c r="E1319" s="4">
        <v>15</v>
      </c>
      <c r="F1319" s="4">
        <v>0</v>
      </c>
      <c r="G1319" s="4">
        <v>0</v>
      </c>
      <c r="H1319" s="4">
        <v>0</v>
      </c>
      <c r="I1319" s="4">
        <v>212</v>
      </c>
      <c r="J1319" s="4">
        <v>132</v>
      </c>
      <c r="K1319" s="4">
        <v>87</v>
      </c>
      <c r="L1319" s="4">
        <v>25.9</v>
      </c>
      <c r="M1319" s="4">
        <v>75</v>
      </c>
      <c r="N1319" s="4">
        <v>83</v>
      </c>
      <c r="O1319" s="4">
        <v>0</v>
      </c>
      <c r="P1319" s="5">
        <f>$AI$9+SUMPRODUCT($A1319*$AI$10+$B1319*$AI$11+$C1319*$AI$12+$D1319*$AI$13+$E1319*$AI$14+$F1319*$AI$15+$G1319*$AI$16+$H1319*$AI$17+$I1319*$AI$18+$J1319*$AI$19+$K1319*$AI$20+$L1319*$AI$21+$M1319*$AI$22+$N1319*$AI$24)</f>
        <v>-1.7588770190000007</v>
      </c>
      <c r="Q1319" s="4">
        <f t="shared" si="485"/>
        <v>0.17223817545860295</v>
      </c>
      <c r="R1319" s="4">
        <f t="shared" si="486"/>
        <v>0.34447635091720591</v>
      </c>
      <c r="S1319" s="4">
        <f t="shared" si="487"/>
        <v>0.65552364908279404</v>
      </c>
      <c r="T1319" s="4">
        <f t="shared" si="488"/>
        <v>-0.18341163581082781</v>
      </c>
      <c r="U1319" s="4">
        <f>IF($R1319&gt;$X$15,1,0)</f>
        <v>0</v>
      </c>
      <c r="V1319" s="4"/>
      <c r="W1319" s="4"/>
      <c r="X1319" s="4"/>
      <c r="Y1319" s="4"/>
      <c r="Z1319" s="4"/>
      <c r="AA1319" s="4"/>
      <c r="AB1319" s="4"/>
      <c r="AC1319" s="4"/>
      <c r="AD1319" s="4"/>
      <c r="AE1319" s="4"/>
      <c r="AF1319" s="4"/>
      <c r="AG1319" s="4"/>
      <c r="AH1319" s="4"/>
      <c r="AI1319" s="4"/>
      <c r="AJ1319" s="4"/>
    </row>
    <row r="1320" spans="1:36" ht="15.75" customHeight="1">
      <c r="A1320" s="4">
        <v>1</v>
      </c>
      <c r="B1320" s="4">
        <v>59</v>
      </c>
      <c r="C1320" s="4">
        <v>1</v>
      </c>
      <c r="D1320" s="4">
        <v>1</v>
      </c>
      <c r="E1320" s="4">
        <v>20</v>
      </c>
      <c r="F1320" s="4">
        <v>0</v>
      </c>
      <c r="G1320" s="4">
        <v>0</v>
      </c>
      <c r="H1320" s="4">
        <v>0</v>
      </c>
      <c r="I1320" s="4">
        <v>206</v>
      </c>
      <c r="J1320" s="4">
        <v>115</v>
      </c>
      <c r="K1320" s="4">
        <v>70</v>
      </c>
      <c r="L1320" s="4">
        <v>24.79</v>
      </c>
      <c r="M1320" s="4">
        <v>84</v>
      </c>
      <c r="N1320" s="4">
        <v>76</v>
      </c>
      <c r="O1320" s="4">
        <v>0</v>
      </c>
      <c r="P1320" s="5">
        <f>$AI$9+SUMPRODUCT($A1320*$AI$10+$B1320*$AI$11+$C1320*$AI$12+$D1320*$AI$13+$E1320*$AI$14+$F1320*$AI$15+$G1320*$AI$16+$H1320*$AI$17+$I1320*$AI$18+$J1320*$AI$19+$K1320*$AI$20+$L1320*$AI$21+$M1320*$AI$22+$N1320*$AI$24)</f>
        <v>-1.2483659769000006</v>
      </c>
      <c r="Q1320" s="4">
        <f t="shared" si="485"/>
        <v>0.28697333501335209</v>
      </c>
      <c r="R1320" s="4">
        <f t="shared" si="486"/>
        <v>0.57394667002670419</v>
      </c>
      <c r="S1320" s="4">
        <f t="shared" si="487"/>
        <v>0.42605332997329581</v>
      </c>
      <c r="T1320" s="4">
        <f t="shared" si="488"/>
        <v>-0.37053603595945872</v>
      </c>
      <c r="U1320" s="4">
        <f>IF($R1320&gt;$X$15,1,0)</f>
        <v>1</v>
      </c>
      <c r="V1320" s="4"/>
      <c r="W1320" s="4"/>
      <c r="X1320" s="4"/>
      <c r="Y1320" s="4"/>
      <c r="Z1320" s="4"/>
      <c r="AA1320" s="4"/>
      <c r="AB1320" s="4"/>
      <c r="AC1320" s="4"/>
      <c r="AD1320" s="4"/>
      <c r="AE1320" s="4"/>
      <c r="AF1320" s="4"/>
      <c r="AG1320" s="4"/>
      <c r="AH1320" s="4"/>
      <c r="AI1320" s="4"/>
      <c r="AJ1320" s="4"/>
    </row>
    <row r="1321" spans="1:36" ht="15.75" customHeight="1">
      <c r="A1321" s="4">
        <v>1</v>
      </c>
      <c r="B1321" s="4">
        <v>44</v>
      </c>
      <c r="C1321" s="4">
        <v>1</v>
      </c>
      <c r="D1321" s="4">
        <v>1</v>
      </c>
      <c r="E1321" s="4">
        <v>30</v>
      </c>
      <c r="F1321" s="4">
        <v>0</v>
      </c>
      <c r="G1321" s="4">
        <v>0</v>
      </c>
      <c r="H1321" s="4">
        <v>1</v>
      </c>
      <c r="I1321" s="4">
        <v>230</v>
      </c>
      <c r="J1321" s="4">
        <v>128</v>
      </c>
      <c r="K1321" s="4">
        <v>87</v>
      </c>
      <c r="L1321" s="4">
        <v>26.02</v>
      </c>
      <c r="M1321" s="4">
        <v>70</v>
      </c>
      <c r="N1321" s="4">
        <v>73</v>
      </c>
      <c r="O1321" s="4">
        <v>0</v>
      </c>
      <c r="P1321" s="5">
        <f>$AI$9+SUMPRODUCT($A1321*$AI$10+$B1321*$AI$11+$C1321*$AI$12+$D1321*$AI$13+$E1321*$AI$14+$F1321*$AI$15+$G1321*$AI$16+$H1321*$AI$17+$I1321*$AI$18+$J1321*$AI$19+$K1321*$AI$20+$L1321*$AI$21+$M1321*$AI$22+$N1321*$AI$24)</f>
        <v>-1.5690498922000007</v>
      </c>
      <c r="Q1321" s="4">
        <f t="shared" si="485"/>
        <v>0.20824294163897178</v>
      </c>
      <c r="R1321" s="4">
        <f t="shared" si="486"/>
        <v>0.41648588327794356</v>
      </c>
      <c r="S1321" s="4">
        <f t="shared" si="487"/>
        <v>0.58351411672205644</v>
      </c>
      <c r="T1321" s="4">
        <f t="shared" si="488"/>
        <v>-0.23394863277999764</v>
      </c>
      <c r="U1321" s="4">
        <f>IF($R1321&gt;$X$15,1,0)</f>
        <v>1</v>
      </c>
      <c r="V1321" s="4"/>
      <c r="W1321" s="4"/>
      <c r="X1321" s="4"/>
      <c r="Y1321" s="4"/>
      <c r="Z1321" s="4"/>
      <c r="AA1321" s="4"/>
      <c r="AB1321" s="4"/>
      <c r="AC1321" s="4"/>
      <c r="AD1321" s="4"/>
      <c r="AE1321" s="4"/>
      <c r="AF1321" s="4"/>
      <c r="AG1321" s="4"/>
      <c r="AH1321" s="4"/>
      <c r="AI1321" s="4"/>
      <c r="AJ1321" s="4"/>
    </row>
    <row r="1322" spans="1:36" ht="15.75" customHeight="1">
      <c r="A1322" s="4">
        <v>0</v>
      </c>
      <c r="B1322" s="4">
        <v>33</v>
      </c>
      <c r="C1322" s="4">
        <v>1</v>
      </c>
      <c r="D1322" s="4">
        <v>0</v>
      </c>
      <c r="E1322" s="4">
        <v>0</v>
      </c>
      <c r="F1322" s="4">
        <v>0</v>
      </c>
      <c r="G1322" s="4">
        <v>0</v>
      </c>
      <c r="H1322" s="4">
        <v>0</v>
      </c>
      <c r="I1322" s="4">
        <v>158</v>
      </c>
      <c r="J1322" s="4">
        <v>108</v>
      </c>
      <c r="K1322" s="4">
        <v>67</v>
      </c>
      <c r="L1322" s="4">
        <v>19.84</v>
      </c>
      <c r="M1322" s="4">
        <v>86</v>
      </c>
      <c r="N1322" s="4">
        <v>69</v>
      </c>
      <c r="O1322" s="4">
        <v>0</v>
      </c>
      <c r="P1322" s="5">
        <f>$AI$9+SUMPRODUCT($A1322*$AI$10+$B1322*$AI$11+$C1322*$AI$12+$D1322*$AI$13+$E1322*$AI$14+$F1322*$AI$15+$G1322*$AI$16+$H1322*$AI$17+$I1322*$AI$18+$J1322*$AI$19+$K1322*$AI$20+$L1322*$AI$21+$M1322*$AI$22+$N1322*$AI$24)</f>
        <v>-4.1811997524000004</v>
      </c>
      <c r="Q1322" s="4">
        <f t="shared" si="485"/>
        <v>1.5280164151534412E-2</v>
      </c>
      <c r="R1322" s="4">
        <f t="shared" si="486"/>
        <v>3.0560328303068825E-2</v>
      </c>
      <c r="S1322" s="4">
        <f t="shared" si="487"/>
        <v>0.96943967169693113</v>
      </c>
      <c r="T1322" s="4">
        <f t="shared" si="488"/>
        <v>-1.3479211922387949E-2</v>
      </c>
      <c r="U1322" s="4">
        <f>IF($R1322&gt;$X$15,1,0)</f>
        <v>0</v>
      </c>
      <c r="V1322" s="4"/>
      <c r="W1322" s="4"/>
      <c r="X1322" s="4"/>
      <c r="Y1322" s="4"/>
      <c r="Z1322" s="4"/>
      <c r="AA1322" s="4"/>
      <c r="AB1322" s="4"/>
      <c r="AC1322" s="4"/>
      <c r="AD1322" s="4"/>
      <c r="AE1322" s="4"/>
      <c r="AF1322" s="4"/>
      <c r="AG1322" s="4"/>
      <c r="AH1322" s="4"/>
      <c r="AI1322" s="4"/>
      <c r="AJ1322" s="4"/>
    </row>
    <row r="1323" spans="1:36" ht="15.75" hidden="1" customHeight="1">
      <c r="A1323" s="4">
        <v>1</v>
      </c>
      <c r="B1323" s="4">
        <v>64</v>
      </c>
      <c r="C1323" s="3" t="s">
        <v>56</v>
      </c>
      <c r="D1323" s="4">
        <v>0</v>
      </c>
      <c r="E1323" s="4">
        <v>0</v>
      </c>
      <c r="F1323" s="4">
        <v>0</v>
      </c>
      <c r="G1323" s="4">
        <v>0</v>
      </c>
      <c r="H1323" s="4">
        <v>1</v>
      </c>
      <c r="I1323" s="4">
        <v>186</v>
      </c>
      <c r="J1323" s="4">
        <v>144</v>
      </c>
      <c r="K1323" s="4">
        <v>76</v>
      </c>
      <c r="L1323" s="4">
        <v>31.23</v>
      </c>
      <c r="M1323" s="4">
        <v>62</v>
      </c>
      <c r="N1323" s="4">
        <v>93</v>
      </c>
      <c r="O1323" s="4">
        <v>0</v>
      </c>
      <c r="P1323" s="4" t="e">
        <f>$AI$9+SUMPRODUCT($A1323*$AI$10+$B1323*$AI$11+$C1323*$AI$12+$D1323*$AI$13+$E1323*$AI$14+$F1323*$AI$15+$G1323*$AI$16+$H1323*$AI$17+$I1323*$AI$18+$J1323*$AI$19+$K1323*$AI$20+$L1323*$AI$21+$M1323*$AI$22+$N1323*$AI$24)</f>
        <v>#VALUE!</v>
      </c>
      <c r="Q1323" s="4" t="e">
        <f t="shared" si="485"/>
        <v>#VALUE!</v>
      </c>
      <c r="R1323" s="4" t="e">
        <f t="shared" si="486"/>
        <v>#VALUE!</v>
      </c>
      <c r="S1323" s="4" t="e">
        <f t="shared" si="487"/>
        <v>#VALUE!</v>
      </c>
      <c r="T1323" s="4" t="e">
        <f t="shared" si="488"/>
        <v>#VALUE!</v>
      </c>
      <c r="U1323" s="4" t="e">
        <f t="shared" ref="U1323" si="489">IF($R1323&gt;0.5,1,0)</f>
        <v>#VALUE!</v>
      </c>
      <c r="V1323" s="4"/>
      <c r="W1323" s="4"/>
      <c r="X1323" s="4"/>
      <c r="Y1323" s="4"/>
      <c r="Z1323" s="4"/>
      <c r="AA1323" s="4"/>
      <c r="AB1323" s="4"/>
      <c r="AC1323" s="4"/>
      <c r="AD1323" s="4"/>
      <c r="AE1323" s="4"/>
      <c r="AF1323" s="4"/>
      <c r="AG1323" s="4"/>
      <c r="AH1323" s="4"/>
      <c r="AI1323" s="4"/>
      <c r="AJ1323" s="4"/>
    </row>
    <row r="1324" spans="1:36" ht="15.75" customHeight="1">
      <c r="A1324" s="4">
        <v>1</v>
      </c>
      <c r="B1324" s="4">
        <v>60</v>
      </c>
      <c r="C1324" s="4">
        <v>1</v>
      </c>
      <c r="D1324" s="4">
        <v>0</v>
      </c>
      <c r="E1324" s="4">
        <v>0</v>
      </c>
      <c r="F1324" s="4">
        <v>0</v>
      </c>
      <c r="G1324" s="4">
        <v>0</v>
      </c>
      <c r="H1324" s="4">
        <v>0</v>
      </c>
      <c r="I1324" s="4">
        <v>183</v>
      </c>
      <c r="J1324" s="4">
        <v>114</v>
      </c>
      <c r="K1324" s="4">
        <v>70</v>
      </c>
      <c r="L1324" s="4">
        <v>23.56</v>
      </c>
      <c r="M1324" s="4">
        <v>75</v>
      </c>
      <c r="N1324" s="4">
        <v>59</v>
      </c>
      <c r="O1324" s="4">
        <v>0</v>
      </c>
      <c r="P1324" s="5">
        <f>$AI$9+SUMPRODUCT($A1324*$AI$10+$B1324*$AI$11+$C1324*$AI$12+$D1324*$AI$13+$E1324*$AI$14+$F1324*$AI$15+$G1324*$AI$16+$H1324*$AI$17+$I1324*$AI$18+$J1324*$AI$19+$K1324*$AI$20+$L1324*$AI$21+$M1324*$AI$22+$N1324*$AI$24)</f>
        <v>-1.7862357516000014</v>
      </c>
      <c r="Q1324" s="4">
        <f t="shared" si="485"/>
        <v>0.16758983358075805</v>
      </c>
      <c r="R1324" s="4">
        <f t="shared" si="486"/>
        <v>0.33517966716151609</v>
      </c>
      <c r="S1324" s="4">
        <f t="shared" si="487"/>
        <v>0.66482033283848385</v>
      </c>
      <c r="T1324" s="4">
        <f t="shared" si="488"/>
        <v>-0.17729570657575244</v>
      </c>
      <c r="U1324" s="4">
        <f>IF($R1324&gt;$X$15,1,0)</f>
        <v>0</v>
      </c>
      <c r="V1324" s="4"/>
      <c r="W1324" s="4"/>
      <c r="X1324" s="4"/>
      <c r="Y1324" s="4"/>
      <c r="Z1324" s="4"/>
      <c r="AA1324" s="4"/>
      <c r="AB1324" s="4"/>
      <c r="AC1324" s="4"/>
      <c r="AD1324" s="4"/>
      <c r="AE1324" s="4"/>
      <c r="AF1324" s="4"/>
      <c r="AG1324" s="4"/>
      <c r="AH1324" s="4"/>
      <c r="AI1324" s="4"/>
      <c r="AJ1324" s="4"/>
    </row>
    <row r="1325" spans="1:36" ht="15.75" customHeight="1">
      <c r="A1325" s="4">
        <v>0</v>
      </c>
      <c r="B1325" s="4">
        <v>55</v>
      </c>
      <c r="C1325" s="4">
        <v>1</v>
      </c>
      <c r="D1325" s="4">
        <v>0</v>
      </c>
      <c r="E1325" s="4">
        <v>0</v>
      </c>
      <c r="F1325" s="4">
        <v>0</v>
      </c>
      <c r="G1325" s="4">
        <v>0</v>
      </c>
      <c r="H1325" s="4">
        <v>0</v>
      </c>
      <c r="I1325" s="4">
        <v>211</v>
      </c>
      <c r="J1325" s="4">
        <v>136</v>
      </c>
      <c r="K1325" s="4">
        <v>70</v>
      </c>
      <c r="L1325" s="4">
        <v>34.4</v>
      </c>
      <c r="M1325" s="4">
        <v>75</v>
      </c>
      <c r="N1325" s="4">
        <v>83</v>
      </c>
      <c r="O1325" s="4">
        <v>0</v>
      </c>
      <c r="P1325" s="5">
        <f>$AI$9+SUMPRODUCT($A1325*$AI$10+$B1325*$AI$11+$C1325*$AI$12+$D1325*$AI$13+$E1325*$AI$14+$F1325*$AI$15+$G1325*$AI$16+$H1325*$AI$17+$I1325*$AI$18+$J1325*$AI$19+$K1325*$AI$20+$L1325*$AI$21+$M1325*$AI$22+$N1325*$AI$24)</f>
        <v>-2.0070590640000008</v>
      </c>
      <c r="Q1325" s="4">
        <f t="shared" si="485"/>
        <v>0.13438330679520979</v>
      </c>
      <c r="R1325" s="4">
        <f t="shared" si="486"/>
        <v>0.26876661359041959</v>
      </c>
      <c r="S1325" s="4">
        <f t="shared" si="487"/>
        <v>0.73123338640958035</v>
      </c>
      <c r="T1325" s="4">
        <f t="shared" si="488"/>
        <v>-0.13594398794922657</v>
      </c>
      <c r="U1325" s="4">
        <f>IF($R1325&gt;$X$15,1,0)</f>
        <v>0</v>
      </c>
      <c r="V1325" s="4"/>
      <c r="W1325" s="4"/>
      <c r="X1325" s="4"/>
      <c r="Y1325" s="4"/>
      <c r="Z1325" s="4"/>
      <c r="AA1325" s="4"/>
      <c r="AB1325" s="4"/>
      <c r="AC1325" s="4"/>
      <c r="AD1325" s="4"/>
      <c r="AE1325" s="4"/>
      <c r="AF1325" s="4"/>
      <c r="AG1325" s="4"/>
      <c r="AH1325" s="4"/>
      <c r="AI1325" s="4"/>
      <c r="AJ1325" s="4"/>
    </row>
    <row r="1326" spans="1:36" ht="15.75" hidden="1" customHeight="1">
      <c r="A1326" s="4">
        <v>0</v>
      </c>
      <c r="B1326" s="4">
        <v>52</v>
      </c>
      <c r="C1326" s="4">
        <v>1</v>
      </c>
      <c r="D1326" s="4">
        <v>0</v>
      </c>
      <c r="E1326" s="4">
        <v>0</v>
      </c>
      <c r="F1326" s="4">
        <v>0</v>
      </c>
      <c r="G1326" s="4">
        <v>0</v>
      </c>
      <c r="H1326" s="4">
        <v>0</v>
      </c>
      <c r="I1326" s="3" t="s">
        <v>56</v>
      </c>
      <c r="J1326" s="4">
        <v>129</v>
      </c>
      <c r="K1326" s="4">
        <v>80</v>
      </c>
      <c r="L1326" s="4">
        <v>28.06</v>
      </c>
      <c r="M1326" s="4">
        <v>90</v>
      </c>
      <c r="N1326" s="3" t="s">
        <v>56</v>
      </c>
      <c r="O1326" s="4">
        <v>1</v>
      </c>
      <c r="P1326" s="4"/>
      <c r="Q1326" s="4"/>
      <c r="R1326" s="4"/>
      <c r="S1326" s="4"/>
      <c r="T1326" s="4"/>
      <c r="U1326" s="4"/>
      <c r="V1326" s="4"/>
      <c r="W1326" s="4"/>
      <c r="X1326" s="4"/>
      <c r="Y1326" s="4"/>
      <c r="Z1326" s="4"/>
      <c r="AA1326" s="4"/>
      <c r="AB1326" s="4"/>
      <c r="AC1326" s="4"/>
      <c r="AD1326" s="4"/>
      <c r="AE1326" s="4"/>
      <c r="AF1326" s="4"/>
      <c r="AG1326" s="4"/>
      <c r="AH1326" s="4"/>
      <c r="AI1326" s="4"/>
      <c r="AJ1326" s="4"/>
    </row>
    <row r="1327" spans="1:36" ht="15.75" customHeight="1">
      <c r="A1327" s="4">
        <v>1</v>
      </c>
      <c r="B1327" s="4">
        <v>50</v>
      </c>
      <c r="C1327" s="4">
        <v>2</v>
      </c>
      <c r="D1327" s="4">
        <v>1</v>
      </c>
      <c r="E1327" s="4">
        <v>40</v>
      </c>
      <c r="F1327" s="4">
        <v>0</v>
      </c>
      <c r="G1327" s="4">
        <v>0</v>
      </c>
      <c r="H1327" s="4">
        <v>0</v>
      </c>
      <c r="I1327" s="4">
        <v>238</v>
      </c>
      <c r="J1327" s="4">
        <v>127.5</v>
      </c>
      <c r="K1327" s="4">
        <v>85</v>
      </c>
      <c r="L1327" s="4">
        <v>27.82</v>
      </c>
      <c r="M1327" s="4">
        <v>80</v>
      </c>
      <c r="N1327" s="4">
        <v>69</v>
      </c>
      <c r="O1327" s="4">
        <v>0</v>
      </c>
      <c r="P1327" s="5">
        <f>$AI$9+SUMPRODUCT($A1327*$AI$10+$B1327*$AI$11+$C1327*$AI$12+$D1327*$AI$13+$E1327*$AI$14+$F1327*$AI$15+$G1327*$AI$16+$H1327*$AI$17+$I1327*$AI$18+$J1327*$AI$19+$K1327*$AI$20+$L1327*$AI$21+$M1327*$AI$22+$N1327*$AI$24)</f>
        <v>-1.3218761902000002</v>
      </c>
      <c r="Q1327" s="4">
        <f t="shared" ref="Q1327:Q1335" si="490">EXP($P1327)</f>
        <v>0.26663457520643097</v>
      </c>
      <c r="R1327" s="4">
        <f t="shared" ref="R1327:R1335" si="491">Q1327/1+Q1327</f>
        <v>0.53326915041286194</v>
      </c>
      <c r="S1327" s="4">
        <f t="shared" ref="S1327:S1335" si="492">IF(O1327=1,R1327,1-R1327)</f>
        <v>0.46673084958713806</v>
      </c>
      <c r="T1327" s="4">
        <f t="shared" ref="T1327:T1335" si="493">LOG($S1327)</f>
        <v>-0.33093349253101123</v>
      </c>
      <c r="U1327" s="4">
        <f>IF($R1327&gt;$X$15,1,0)</f>
        <v>1</v>
      </c>
      <c r="V1327" s="4"/>
      <c r="W1327" s="4"/>
      <c r="X1327" s="4"/>
      <c r="Y1327" s="4"/>
      <c r="Z1327" s="4"/>
      <c r="AA1327" s="4"/>
      <c r="AB1327" s="4"/>
      <c r="AC1327" s="4"/>
      <c r="AD1327" s="4"/>
      <c r="AE1327" s="4"/>
      <c r="AF1327" s="4"/>
      <c r="AG1327" s="4"/>
      <c r="AH1327" s="4"/>
      <c r="AI1327" s="4"/>
      <c r="AJ1327" s="4"/>
    </row>
    <row r="1328" spans="1:36" ht="15.75" customHeight="1">
      <c r="A1328" s="4">
        <v>0</v>
      </c>
      <c r="B1328" s="4">
        <v>35</v>
      </c>
      <c r="C1328" s="4">
        <v>2</v>
      </c>
      <c r="D1328" s="4">
        <v>1</v>
      </c>
      <c r="E1328" s="4">
        <v>5</v>
      </c>
      <c r="F1328" s="4">
        <v>0</v>
      </c>
      <c r="G1328" s="4">
        <v>0</v>
      </c>
      <c r="H1328" s="4">
        <v>0</v>
      </c>
      <c r="I1328" s="4">
        <v>186</v>
      </c>
      <c r="J1328" s="4">
        <v>106</v>
      </c>
      <c r="K1328" s="4">
        <v>78</v>
      </c>
      <c r="L1328" s="4">
        <v>24.73</v>
      </c>
      <c r="M1328" s="4">
        <v>60</v>
      </c>
      <c r="N1328" s="4">
        <v>70</v>
      </c>
      <c r="O1328" s="4">
        <v>0</v>
      </c>
      <c r="P1328" s="5">
        <f>$AI$9+SUMPRODUCT($A1328*$AI$10+$B1328*$AI$11+$C1328*$AI$12+$D1328*$AI$13+$E1328*$AI$14+$F1328*$AI$15+$G1328*$AI$16+$H1328*$AI$17+$I1328*$AI$18+$J1328*$AI$19+$K1328*$AI$20+$L1328*$AI$21+$M1328*$AI$22+$N1328*$AI$24)</f>
        <v>-3.8281916703000007</v>
      </c>
      <c r="Q1328" s="4">
        <f t="shared" si="490"/>
        <v>2.1748909289806051E-2</v>
      </c>
      <c r="R1328" s="4">
        <f t="shared" si="491"/>
        <v>4.3497818579612102E-2</v>
      </c>
      <c r="S1328" s="4">
        <f t="shared" si="492"/>
        <v>0.9565021814203879</v>
      </c>
      <c r="T1328" s="4">
        <f t="shared" si="493"/>
        <v>-1.9314035173792637E-2</v>
      </c>
      <c r="U1328" s="4">
        <f>IF($R1328&gt;$X$15,1,0)</f>
        <v>0</v>
      </c>
      <c r="V1328" s="4"/>
      <c r="W1328" s="4"/>
      <c r="X1328" s="4"/>
      <c r="Y1328" s="4"/>
      <c r="Z1328" s="4"/>
      <c r="AA1328" s="4"/>
      <c r="AB1328" s="4"/>
      <c r="AC1328" s="4"/>
      <c r="AD1328" s="4"/>
      <c r="AE1328" s="4"/>
      <c r="AF1328" s="4"/>
      <c r="AG1328" s="4"/>
      <c r="AH1328" s="4"/>
      <c r="AI1328" s="4"/>
      <c r="AJ1328" s="4"/>
    </row>
    <row r="1329" spans="1:36" ht="15.75" customHeight="1">
      <c r="A1329" s="4">
        <v>0</v>
      </c>
      <c r="B1329" s="4">
        <v>57</v>
      </c>
      <c r="C1329" s="4">
        <v>2</v>
      </c>
      <c r="D1329" s="4">
        <v>0</v>
      </c>
      <c r="E1329" s="4">
        <v>0</v>
      </c>
      <c r="F1329" s="4">
        <v>0</v>
      </c>
      <c r="G1329" s="4">
        <v>0</v>
      </c>
      <c r="H1329" s="4">
        <v>0</v>
      </c>
      <c r="I1329" s="4">
        <v>239</v>
      </c>
      <c r="J1329" s="4">
        <v>127</v>
      </c>
      <c r="K1329" s="4">
        <v>81</v>
      </c>
      <c r="L1329" s="4">
        <v>21.85</v>
      </c>
      <c r="M1329" s="4">
        <v>75</v>
      </c>
      <c r="N1329" s="4">
        <v>87</v>
      </c>
      <c r="O1329" s="4">
        <v>0</v>
      </c>
      <c r="P1329" s="5">
        <f>$AI$9+SUMPRODUCT($A1329*$AI$10+$B1329*$AI$11+$C1329*$AI$12+$D1329*$AI$13+$E1329*$AI$14+$F1329*$AI$15+$G1329*$AI$16+$H1329*$AI$17+$I1329*$AI$18+$J1329*$AI$19+$K1329*$AI$20+$L1329*$AI$21+$M1329*$AI$22+$N1329*$AI$24)</f>
        <v>-2.101703973500002</v>
      </c>
      <c r="Q1329" s="4">
        <f t="shared" si="490"/>
        <v>0.12224794342109335</v>
      </c>
      <c r="R1329" s="4">
        <f t="shared" si="491"/>
        <v>0.2444958868421867</v>
      </c>
      <c r="S1329" s="4">
        <f t="shared" si="492"/>
        <v>0.7555041131578133</v>
      </c>
      <c r="T1329" s="4">
        <f t="shared" si="493"/>
        <v>-0.12176316690817368</v>
      </c>
      <c r="U1329" s="4">
        <f>IF($R1329&gt;$X$15,1,0)</f>
        <v>0</v>
      </c>
      <c r="V1329" s="4"/>
      <c r="W1329" s="4"/>
      <c r="X1329" s="4"/>
      <c r="Y1329" s="4"/>
      <c r="Z1329" s="4"/>
      <c r="AA1329" s="4"/>
      <c r="AB1329" s="4"/>
      <c r="AC1329" s="4"/>
      <c r="AD1329" s="4"/>
      <c r="AE1329" s="4"/>
      <c r="AF1329" s="4"/>
      <c r="AG1329" s="4"/>
      <c r="AH1329" s="4"/>
      <c r="AI1329" s="4"/>
      <c r="AJ1329" s="4"/>
    </row>
    <row r="1330" spans="1:36" ht="15.75" customHeight="1">
      <c r="A1330" s="4">
        <v>0</v>
      </c>
      <c r="B1330" s="4">
        <v>60</v>
      </c>
      <c r="C1330" s="4">
        <v>1</v>
      </c>
      <c r="D1330" s="4">
        <v>0</v>
      </c>
      <c r="E1330" s="4">
        <v>0</v>
      </c>
      <c r="F1330" s="4">
        <v>0</v>
      </c>
      <c r="G1330" s="4">
        <v>0</v>
      </c>
      <c r="H1330" s="4">
        <v>0</v>
      </c>
      <c r="I1330" s="4">
        <v>277</v>
      </c>
      <c r="J1330" s="4">
        <v>126</v>
      </c>
      <c r="K1330" s="4">
        <v>70</v>
      </c>
      <c r="L1330" s="4">
        <v>25.13</v>
      </c>
      <c r="M1330" s="4">
        <v>60</v>
      </c>
      <c r="N1330" s="4">
        <v>100</v>
      </c>
      <c r="O1330" s="4">
        <v>0</v>
      </c>
      <c r="P1330" s="5">
        <f>$AI$9+SUMPRODUCT($A1330*$AI$10+$B1330*$AI$11+$C1330*$AI$12+$D1330*$AI$13+$E1330*$AI$14+$F1330*$AI$15+$G1330*$AI$16+$H1330*$AI$17+$I1330*$AI$18+$J1330*$AI$19+$K1330*$AI$20+$L1330*$AI$21+$M1330*$AI$22+$N1330*$AI$24)</f>
        <v>-1.5793365043000005</v>
      </c>
      <c r="Q1330" s="4">
        <f t="shared" si="490"/>
        <v>0.20611180714473101</v>
      </c>
      <c r="R1330" s="4">
        <f t="shared" si="491"/>
        <v>0.41222361428946203</v>
      </c>
      <c r="S1330" s="4">
        <f t="shared" si="492"/>
        <v>0.58777638571053803</v>
      </c>
      <c r="T1330" s="4">
        <f t="shared" si="493"/>
        <v>-0.23078786596945655</v>
      </c>
      <c r="U1330" s="4">
        <f>IF($R1330&gt;$X$15,1,0)</f>
        <v>1</v>
      </c>
      <c r="V1330" s="4"/>
      <c r="W1330" s="4"/>
      <c r="X1330" s="4"/>
      <c r="Y1330" s="4"/>
      <c r="Z1330" s="4"/>
      <c r="AA1330" s="4"/>
      <c r="AB1330" s="4"/>
      <c r="AC1330" s="4"/>
      <c r="AD1330" s="4"/>
      <c r="AE1330" s="4"/>
      <c r="AF1330" s="4"/>
      <c r="AG1330" s="4"/>
      <c r="AH1330" s="4"/>
      <c r="AI1330" s="4"/>
      <c r="AJ1330" s="4"/>
    </row>
    <row r="1331" spans="1:36" ht="15.75" customHeight="1">
      <c r="A1331" s="4">
        <v>0</v>
      </c>
      <c r="B1331" s="4">
        <v>53</v>
      </c>
      <c r="C1331" s="4">
        <v>1</v>
      </c>
      <c r="D1331" s="4">
        <v>1</v>
      </c>
      <c r="E1331" s="4">
        <v>20</v>
      </c>
      <c r="F1331" s="4">
        <v>0</v>
      </c>
      <c r="G1331" s="4">
        <v>0</v>
      </c>
      <c r="H1331" s="4">
        <v>1</v>
      </c>
      <c r="I1331" s="4">
        <v>235</v>
      </c>
      <c r="J1331" s="4">
        <v>154</v>
      </c>
      <c r="K1331" s="4">
        <v>98</v>
      </c>
      <c r="L1331" s="4">
        <v>26.91</v>
      </c>
      <c r="M1331" s="4">
        <v>80</v>
      </c>
      <c r="N1331" s="4">
        <v>65</v>
      </c>
      <c r="O1331" s="4">
        <v>0</v>
      </c>
      <c r="P1331" s="5">
        <f>$AI$9+SUMPRODUCT($A1331*$AI$10+$B1331*$AI$11+$C1331*$AI$12+$D1331*$AI$13+$E1331*$AI$14+$F1331*$AI$15+$G1331*$AI$16+$H1331*$AI$17+$I1331*$AI$18+$J1331*$AI$19+$K1331*$AI$20+$L1331*$AI$21+$M1331*$AI$22+$N1331*$AI$24)</f>
        <v>-1.4510639300999992</v>
      </c>
      <c r="Q1331" s="4">
        <f t="shared" si="490"/>
        <v>0.2343208544172562</v>
      </c>
      <c r="R1331" s="4">
        <f t="shared" si="491"/>
        <v>0.46864170883451239</v>
      </c>
      <c r="S1331" s="4">
        <f t="shared" si="492"/>
        <v>0.53135829116548761</v>
      </c>
      <c r="T1331" s="4">
        <f t="shared" si="493"/>
        <v>-0.27461253842325806</v>
      </c>
      <c r="U1331" s="4">
        <f>IF($R1331&gt;$X$15,1,0)</f>
        <v>1</v>
      </c>
      <c r="V1331" s="4"/>
      <c r="W1331" s="4"/>
      <c r="X1331" s="4"/>
      <c r="Y1331" s="4"/>
      <c r="Z1331" s="4"/>
      <c r="AA1331" s="4"/>
      <c r="AB1331" s="4"/>
      <c r="AC1331" s="4"/>
      <c r="AD1331" s="4"/>
      <c r="AE1331" s="4"/>
      <c r="AF1331" s="4"/>
      <c r="AG1331" s="4"/>
      <c r="AH1331" s="4"/>
      <c r="AI1331" s="4"/>
      <c r="AJ1331" s="4"/>
    </row>
    <row r="1332" spans="1:36" ht="15.75" customHeight="1">
      <c r="A1332" s="4">
        <v>1</v>
      </c>
      <c r="B1332" s="4">
        <v>43</v>
      </c>
      <c r="C1332" s="4">
        <v>2</v>
      </c>
      <c r="D1332" s="4">
        <v>1</v>
      </c>
      <c r="E1332" s="4">
        <v>38</v>
      </c>
      <c r="F1332" s="4">
        <v>0</v>
      </c>
      <c r="G1332" s="4">
        <v>0</v>
      </c>
      <c r="H1332" s="4">
        <v>0</v>
      </c>
      <c r="I1332" s="4">
        <v>207</v>
      </c>
      <c r="J1332" s="4">
        <v>130</v>
      </c>
      <c r="K1332" s="4">
        <v>86</v>
      </c>
      <c r="L1332" s="4">
        <v>24.96</v>
      </c>
      <c r="M1332" s="4">
        <v>75</v>
      </c>
      <c r="N1332" s="4">
        <v>103</v>
      </c>
      <c r="O1332" s="4">
        <v>0</v>
      </c>
      <c r="P1332" s="5">
        <f>$AI$9+SUMPRODUCT($A1332*$AI$10+$B1332*$AI$11+$C1332*$AI$12+$D1332*$AI$13+$E1332*$AI$14+$F1332*$AI$15+$G1332*$AI$16+$H1332*$AI$17+$I1332*$AI$18+$J1332*$AI$19+$K1332*$AI$20+$L1332*$AI$21+$M1332*$AI$22+$N1332*$AI$24)</f>
        <v>-1.5942481856000015</v>
      </c>
      <c r="Q1332" s="4">
        <f t="shared" si="490"/>
        <v>0.20306113541500384</v>
      </c>
      <c r="R1332" s="4">
        <f t="shared" si="491"/>
        <v>0.40612227083000768</v>
      </c>
      <c r="S1332" s="4">
        <f t="shared" si="492"/>
        <v>0.59387772916999237</v>
      </c>
      <c r="T1332" s="4">
        <f t="shared" si="493"/>
        <v>-0.22630296076428613</v>
      </c>
      <c r="U1332" s="4">
        <f>IF($R1332&gt;$X$15,1,0)</f>
        <v>1</v>
      </c>
      <c r="V1332" s="4"/>
      <c r="W1332" s="4"/>
      <c r="X1332" s="4"/>
      <c r="Y1332" s="4"/>
      <c r="Z1332" s="4"/>
      <c r="AA1332" s="4"/>
      <c r="AB1332" s="4"/>
      <c r="AC1332" s="4"/>
      <c r="AD1332" s="4"/>
      <c r="AE1332" s="4"/>
      <c r="AF1332" s="4"/>
      <c r="AG1332" s="4"/>
      <c r="AH1332" s="4"/>
      <c r="AI1332" s="4"/>
      <c r="AJ1332" s="4"/>
    </row>
    <row r="1333" spans="1:36" ht="15.75" customHeight="1">
      <c r="A1333" s="4">
        <v>1</v>
      </c>
      <c r="B1333" s="4">
        <v>56</v>
      </c>
      <c r="C1333" s="4">
        <v>1</v>
      </c>
      <c r="D1333" s="4">
        <v>1</v>
      </c>
      <c r="E1333" s="4">
        <v>20</v>
      </c>
      <c r="F1333" s="4">
        <v>0</v>
      </c>
      <c r="G1333" s="4">
        <v>0</v>
      </c>
      <c r="H1333" s="4">
        <v>0</v>
      </c>
      <c r="I1333" s="4">
        <v>256</v>
      </c>
      <c r="J1333" s="4">
        <v>124</v>
      </c>
      <c r="K1333" s="4">
        <v>78</v>
      </c>
      <c r="L1333" s="4">
        <v>26.67</v>
      </c>
      <c r="M1333" s="4">
        <v>60</v>
      </c>
      <c r="N1333" s="4">
        <v>80</v>
      </c>
      <c r="O1333" s="4">
        <v>0</v>
      </c>
      <c r="P1333" s="5">
        <f>$AI$9+SUMPRODUCT($A1333*$AI$10+$B1333*$AI$11+$C1333*$AI$12+$D1333*$AI$13+$E1333*$AI$14+$F1333*$AI$15+$G1333*$AI$16+$H1333*$AI$17+$I1333*$AI$18+$J1333*$AI$19+$K1333*$AI$20+$L1333*$AI$21+$M1333*$AI$22+$N1333*$AI$24)</f>
        <v>-1.0972355637000017</v>
      </c>
      <c r="Q1333" s="4">
        <f t="shared" si="490"/>
        <v>0.33379255769632582</v>
      </c>
      <c r="R1333" s="4">
        <f t="shared" si="491"/>
        <v>0.66758511539265164</v>
      </c>
      <c r="S1333" s="4">
        <f t="shared" si="492"/>
        <v>0.33241488460734836</v>
      </c>
      <c r="T1333" s="4">
        <f t="shared" si="493"/>
        <v>-0.47831953796221111</v>
      </c>
      <c r="U1333" s="4">
        <f>IF($R1333&gt;$X$15,1,0)</f>
        <v>1</v>
      </c>
      <c r="V1333" s="4"/>
      <c r="W1333" s="4"/>
      <c r="X1333" s="4"/>
      <c r="Y1333" s="4"/>
      <c r="Z1333" s="4"/>
      <c r="AA1333" s="4"/>
      <c r="AB1333" s="4"/>
      <c r="AC1333" s="4"/>
      <c r="AD1333" s="4"/>
      <c r="AE1333" s="4"/>
      <c r="AF1333" s="4"/>
      <c r="AG1333" s="4"/>
      <c r="AH1333" s="4"/>
      <c r="AI1333" s="4"/>
      <c r="AJ1333" s="4"/>
    </row>
    <row r="1334" spans="1:36" ht="15.75" customHeight="1">
      <c r="A1334" s="4">
        <v>0</v>
      </c>
      <c r="B1334" s="4">
        <v>36</v>
      </c>
      <c r="C1334" s="4">
        <v>3</v>
      </c>
      <c r="D1334" s="4">
        <v>0</v>
      </c>
      <c r="E1334" s="4">
        <v>0</v>
      </c>
      <c r="F1334" s="4">
        <v>0</v>
      </c>
      <c r="G1334" s="4">
        <v>0</v>
      </c>
      <c r="H1334" s="4">
        <v>0</v>
      </c>
      <c r="I1334" s="4">
        <v>230</v>
      </c>
      <c r="J1334" s="4">
        <v>112.5</v>
      </c>
      <c r="K1334" s="4">
        <v>73.5</v>
      </c>
      <c r="L1334" s="4">
        <v>22.36</v>
      </c>
      <c r="M1334" s="4">
        <v>63</v>
      </c>
      <c r="N1334" s="4">
        <v>65</v>
      </c>
      <c r="O1334" s="4">
        <v>0</v>
      </c>
      <c r="P1334" s="5">
        <f>$AI$9+SUMPRODUCT($A1334*$AI$10+$B1334*$AI$11+$C1334*$AI$12+$D1334*$AI$13+$E1334*$AI$14+$F1334*$AI$15+$G1334*$AI$16+$H1334*$AI$17+$I1334*$AI$18+$J1334*$AI$19+$K1334*$AI$20+$L1334*$AI$21+$M1334*$AI$22+$N1334*$AI$24)</f>
        <v>-3.8136981296000005</v>
      </c>
      <c r="Q1334" s="4">
        <f t="shared" si="490"/>
        <v>2.2066423385375136E-2</v>
      </c>
      <c r="R1334" s="4">
        <f t="shared" si="491"/>
        <v>4.4132846770750273E-2</v>
      </c>
      <c r="S1334" s="4">
        <f t="shared" si="492"/>
        <v>0.95586715322924976</v>
      </c>
      <c r="T1334" s="4">
        <f t="shared" si="493"/>
        <v>-1.9602461937811601E-2</v>
      </c>
      <c r="U1334" s="4">
        <f>IF($R1334&gt;$X$15,1,0)</f>
        <v>0</v>
      </c>
      <c r="V1334" s="4"/>
      <c r="W1334" s="4"/>
      <c r="X1334" s="4"/>
      <c r="Y1334" s="4"/>
      <c r="Z1334" s="4"/>
      <c r="AA1334" s="4"/>
      <c r="AB1334" s="4"/>
      <c r="AC1334" s="4"/>
      <c r="AD1334" s="4"/>
      <c r="AE1334" s="4"/>
      <c r="AF1334" s="4"/>
      <c r="AG1334" s="4"/>
      <c r="AH1334" s="4"/>
      <c r="AI1334" s="4"/>
      <c r="AJ1334" s="4"/>
    </row>
    <row r="1335" spans="1:36" ht="15.75" customHeight="1">
      <c r="A1335" s="4">
        <v>1</v>
      </c>
      <c r="B1335" s="4">
        <v>38</v>
      </c>
      <c r="C1335" s="4">
        <v>2</v>
      </c>
      <c r="D1335" s="4">
        <v>0</v>
      </c>
      <c r="E1335" s="4">
        <v>0</v>
      </c>
      <c r="F1335" s="4">
        <v>0</v>
      </c>
      <c r="G1335" s="4">
        <v>0</v>
      </c>
      <c r="H1335" s="4">
        <v>1</v>
      </c>
      <c r="I1335" s="4">
        <v>199</v>
      </c>
      <c r="J1335" s="4">
        <v>135</v>
      </c>
      <c r="K1335" s="4">
        <v>90</v>
      </c>
      <c r="L1335" s="4">
        <v>32.19</v>
      </c>
      <c r="M1335" s="4">
        <v>67</v>
      </c>
      <c r="N1335" s="4">
        <v>85</v>
      </c>
      <c r="O1335" s="4">
        <v>0</v>
      </c>
      <c r="P1335" s="5">
        <f>$AI$9+SUMPRODUCT($A1335*$AI$10+$B1335*$AI$11+$C1335*$AI$12+$D1335*$AI$13+$E1335*$AI$14+$F1335*$AI$15+$G1335*$AI$16+$H1335*$AI$17+$I1335*$AI$18+$J1335*$AI$19+$K1335*$AI$20+$L1335*$AI$21+$M1335*$AI$22+$N1335*$AI$24)</f>
        <v>-2.4438554309000011</v>
      </c>
      <c r="Q1335" s="4">
        <f t="shared" si="490"/>
        <v>8.6825455784866057E-2</v>
      </c>
      <c r="R1335" s="4">
        <f t="shared" si="491"/>
        <v>0.17365091156973211</v>
      </c>
      <c r="S1335" s="4">
        <f t="shared" si="492"/>
        <v>0.82634908843026789</v>
      </c>
      <c r="T1335" s="4">
        <f t="shared" si="493"/>
        <v>-8.2836447653617182E-2</v>
      </c>
      <c r="U1335" s="4">
        <f>IF($R1335&gt;$X$15,1,0)</f>
        <v>0</v>
      </c>
      <c r="V1335" s="4"/>
      <c r="W1335" s="4"/>
      <c r="X1335" s="4"/>
      <c r="Y1335" s="4"/>
      <c r="Z1335" s="4"/>
      <c r="AA1335" s="4"/>
      <c r="AB1335" s="4"/>
      <c r="AC1335" s="4"/>
      <c r="AD1335" s="4"/>
      <c r="AE1335" s="4"/>
      <c r="AF1335" s="4"/>
      <c r="AG1335" s="4"/>
      <c r="AH1335" s="4"/>
      <c r="AI1335" s="4"/>
      <c r="AJ1335" s="4"/>
    </row>
    <row r="1336" spans="1:36" ht="15.75" hidden="1" customHeight="1">
      <c r="A1336" s="4">
        <v>0</v>
      </c>
      <c r="B1336" s="4">
        <v>59</v>
      </c>
      <c r="C1336" s="4">
        <v>2</v>
      </c>
      <c r="D1336" s="4">
        <v>1</v>
      </c>
      <c r="E1336" s="4">
        <v>1</v>
      </c>
      <c r="F1336" s="4">
        <v>0</v>
      </c>
      <c r="G1336" s="4">
        <v>0</v>
      </c>
      <c r="H1336" s="4">
        <v>0</v>
      </c>
      <c r="I1336" s="4">
        <v>236</v>
      </c>
      <c r="J1336" s="4">
        <v>139</v>
      </c>
      <c r="K1336" s="4">
        <v>84</v>
      </c>
      <c r="L1336" s="4">
        <v>22.7</v>
      </c>
      <c r="M1336" s="4">
        <v>63</v>
      </c>
      <c r="N1336" s="3" t="s">
        <v>56</v>
      </c>
      <c r="O1336" s="4">
        <v>0</v>
      </c>
      <c r="P1336" s="4"/>
      <c r="Q1336" s="4"/>
      <c r="R1336" s="4"/>
      <c r="S1336" s="4"/>
      <c r="T1336" s="4"/>
      <c r="U1336" s="4"/>
      <c r="V1336" s="4"/>
      <c r="W1336" s="4"/>
      <c r="X1336" s="4"/>
      <c r="Y1336" s="4"/>
      <c r="Z1336" s="4"/>
      <c r="AA1336" s="4"/>
      <c r="AB1336" s="4"/>
      <c r="AC1336" s="4"/>
      <c r="AD1336" s="4"/>
      <c r="AE1336" s="4"/>
      <c r="AF1336" s="4"/>
      <c r="AG1336" s="4"/>
      <c r="AH1336" s="4"/>
      <c r="AI1336" s="4"/>
      <c r="AJ1336" s="4"/>
    </row>
    <row r="1337" spans="1:36" ht="15.75" customHeight="1">
      <c r="A1337" s="4">
        <v>1</v>
      </c>
      <c r="B1337" s="4">
        <v>49</v>
      </c>
      <c r="C1337" s="4">
        <v>2</v>
      </c>
      <c r="D1337" s="4">
        <v>0</v>
      </c>
      <c r="E1337" s="4">
        <v>0</v>
      </c>
      <c r="F1337" s="4">
        <v>0</v>
      </c>
      <c r="G1337" s="4">
        <v>0</v>
      </c>
      <c r="H1337" s="4">
        <v>1</v>
      </c>
      <c r="I1337" s="4">
        <v>271</v>
      </c>
      <c r="J1337" s="4">
        <v>140</v>
      </c>
      <c r="K1337" s="4">
        <v>108</v>
      </c>
      <c r="L1337" s="4">
        <v>27.66</v>
      </c>
      <c r="M1337" s="4">
        <v>82</v>
      </c>
      <c r="N1337" s="4">
        <v>77</v>
      </c>
      <c r="O1337" s="4">
        <v>0</v>
      </c>
      <c r="P1337" s="5">
        <f>$AI$9+SUMPRODUCT($A1337*$AI$10+$B1337*$AI$11+$C1337*$AI$12+$D1337*$AI$13+$E1337*$AI$14+$F1337*$AI$15+$G1337*$AI$16+$H1337*$AI$17+$I1337*$AI$18+$J1337*$AI$19+$K1337*$AI$20+$L1337*$AI$21+$M1337*$AI$22+$N1337*$AI$24)</f>
        <v>-1.7134373625999997</v>
      </c>
      <c r="Q1337" s="4">
        <f t="shared" ref="Q1337:Q1343" si="494">EXP($P1337)</f>
        <v>0.18024515858914839</v>
      </c>
      <c r="R1337" s="4">
        <f t="shared" ref="R1337:R1343" si="495">Q1337/1+Q1337</f>
        <v>0.36049031717829677</v>
      </c>
      <c r="S1337" s="4">
        <f t="shared" ref="S1337:S1343" si="496">IF(O1337=1,R1337,1-R1337)</f>
        <v>0.63950968282170328</v>
      </c>
      <c r="T1337" s="4">
        <f t="shared" ref="T1337:T1343" si="497">LOG($S1337)</f>
        <v>-0.19415287547899518</v>
      </c>
      <c r="U1337" s="4">
        <f>IF($R1337&gt;$X$15,1,0)</f>
        <v>0</v>
      </c>
      <c r="V1337" s="4"/>
      <c r="W1337" s="4"/>
      <c r="X1337" s="4"/>
      <c r="Y1337" s="4"/>
      <c r="Z1337" s="4"/>
      <c r="AA1337" s="4"/>
      <c r="AB1337" s="4"/>
      <c r="AC1337" s="4"/>
      <c r="AD1337" s="4"/>
      <c r="AE1337" s="4"/>
      <c r="AF1337" s="4"/>
      <c r="AG1337" s="4"/>
      <c r="AH1337" s="4"/>
      <c r="AI1337" s="4"/>
      <c r="AJ1337" s="4"/>
    </row>
    <row r="1338" spans="1:36" ht="15.75" customHeight="1">
      <c r="A1338" s="4">
        <v>0</v>
      </c>
      <c r="B1338" s="4">
        <v>49</v>
      </c>
      <c r="C1338" s="4">
        <v>1</v>
      </c>
      <c r="D1338" s="4">
        <v>0</v>
      </c>
      <c r="E1338" s="4">
        <v>0</v>
      </c>
      <c r="F1338" s="4">
        <v>0</v>
      </c>
      <c r="G1338" s="4">
        <v>0</v>
      </c>
      <c r="H1338" s="4">
        <v>0</v>
      </c>
      <c r="I1338" s="4">
        <v>250</v>
      </c>
      <c r="J1338" s="4">
        <v>133.5</v>
      </c>
      <c r="K1338" s="4">
        <v>87.5</v>
      </c>
      <c r="L1338" s="4">
        <v>29.45</v>
      </c>
      <c r="M1338" s="4">
        <v>83</v>
      </c>
      <c r="N1338" s="4">
        <v>84</v>
      </c>
      <c r="O1338" s="4">
        <v>0</v>
      </c>
      <c r="P1338" s="5">
        <f>$AI$9+SUMPRODUCT($A1338*$AI$10+$B1338*$AI$11+$C1338*$AI$12+$D1338*$AI$13+$E1338*$AI$14+$F1338*$AI$15+$G1338*$AI$16+$H1338*$AI$17+$I1338*$AI$18+$J1338*$AI$19+$K1338*$AI$20+$L1338*$AI$21+$M1338*$AI$22+$N1338*$AI$24)</f>
        <v>-2.4601812095000009</v>
      </c>
      <c r="Q1338" s="4">
        <f t="shared" si="494"/>
        <v>8.5419470745197859E-2</v>
      </c>
      <c r="R1338" s="4">
        <f t="shared" si="495"/>
        <v>0.17083894149039572</v>
      </c>
      <c r="S1338" s="4">
        <f t="shared" si="496"/>
        <v>0.82916105850960431</v>
      </c>
      <c r="T1338" s="4">
        <f t="shared" si="497"/>
        <v>-8.1361102708817024E-2</v>
      </c>
      <c r="U1338" s="4">
        <f>IF($R1338&gt;$X$15,1,0)</f>
        <v>0</v>
      </c>
      <c r="V1338" s="4"/>
      <c r="W1338" s="4"/>
      <c r="X1338" s="4"/>
      <c r="Y1338" s="4"/>
      <c r="Z1338" s="4"/>
      <c r="AA1338" s="4"/>
      <c r="AB1338" s="4"/>
      <c r="AC1338" s="4"/>
      <c r="AD1338" s="4"/>
      <c r="AE1338" s="4"/>
      <c r="AF1338" s="4"/>
      <c r="AG1338" s="4"/>
      <c r="AH1338" s="4"/>
      <c r="AI1338" s="4"/>
      <c r="AJ1338" s="4"/>
    </row>
    <row r="1339" spans="1:36" ht="15.75" customHeight="1">
      <c r="A1339" s="4">
        <v>0</v>
      </c>
      <c r="B1339" s="4">
        <v>42</v>
      </c>
      <c r="C1339" s="4">
        <v>3</v>
      </c>
      <c r="D1339" s="4">
        <v>1</v>
      </c>
      <c r="E1339" s="4">
        <v>5</v>
      </c>
      <c r="F1339" s="4">
        <v>0</v>
      </c>
      <c r="G1339" s="4">
        <v>0</v>
      </c>
      <c r="H1339" s="4">
        <v>0</v>
      </c>
      <c r="I1339" s="4">
        <v>152</v>
      </c>
      <c r="J1339" s="4">
        <v>122</v>
      </c>
      <c r="K1339" s="4">
        <v>76</v>
      </c>
      <c r="L1339" s="4">
        <v>21.26</v>
      </c>
      <c r="M1339" s="4">
        <v>85</v>
      </c>
      <c r="N1339" s="4">
        <v>78</v>
      </c>
      <c r="O1339" s="4">
        <v>0</v>
      </c>
      <c r="P1339" s="5">
        <f>$AI$9+SUMPRODUCT($A1339*$AI$10+$B1339*$AI$11+$C1339*$AI$12+$D1339*$AI$13+$E1339*$AI$14+$F1339*$AI$15+$G1339*$AI$16+$H1339*$AI$17+$I1339*$AI$18+$J1339*$AI$19+$K1339*$AI$20+$L1339*$AI$21+$M1339*$AI$22+$N1339*$AI$24)</f>
        <v>-3.3018600786000016</v>
      </c>
      <c r="Q1339" s="4">
        <f t="shared" si="494"/>
        <v>3.6814625577208999E-2</v>
      </c>
      <c r="R1339" s="4">
        <f t="shared" si="495"/>
        <v>7.3629251154417999E-2</v>
      </c>
      <c r="S1339" s="4">
        <f t="shared" si="496"/>
        <v>0.92637074884558201</v>
      </c>
      <c r="T1339" s="4">
        <f t="shared" si="497"/>
        <v>-3.3215166716289372E-2</v>
      </c>
      <c r="U1339" s="4">
        <f>IF($R1339&gt;$X$15,1,0)</f>
        <v>0</v>
      </c>
      <c r="V1339" s="4"/>
      <c r="W1339" s="4"/>
      <c r="X1339" s="4"/>
      <c r="Y1339" s="4"/>
      <c r="Z1339" s="4"/>
      <c r="AA1339" s="4"/>
      <c r="AB1339" s="4"/>
      <c r="AC1339" s="4"/>
      <c r="AD1339" s="4"/>
      <c r="AE1339" s="4"/>
      <c r="AF1339" s="4"/>
      <c r="AG1339" s="4"/>
      <c r="AH1339" s="4"/>
      <c r="AI1339" s="4"/>
      <c r="AJ1339" s="4"/>
    </row>
    <row r="1340" spans="1:36" ht="15.75" customHeight="1">
      <c r="A1340" s="4">
        <v>1</v>
      </c>
      <c r="B1340" s="4">
        <v>35</v>
      </c>
      <c r="C1340" s="4">
        <v>4</v>
      </c>
      <c r="D1340" s="4">
        <v>1</v>
      </c>
      <c r="E1340" s="4">
        <v>10</v>
      </c>
      <c r="F1340" s="4">
        <v>0</v>
      </c>
      <c r="G1340" s="4">
        <v>0</v>
      </c>
      <c r="H1340" s="4">
        <v>0</v>
      </c>
      <c r="I1340" s="4">
        <v>300</v>
      </c>
      <c r="J1340" s="4">
        <v>120</v>
      </c>
      <c r="K1340" s="4">
        <v>84</v>
      </c>
      <c r="L1340" s="4">
        <v>24.69</v>
      </c>
      <c r="M1340" s="4">
        <v>75</v>
      </c>
      <c r="N1340" s="4">
        <v>99</v>
      </c>
      <c r="O1340" s="4">
        <v>0</v>
      </c>
      <c r="P1340" s="5">
        <f>$AI$9+SUMPRODUCT($A1340*$AI$10+$B1340*$AI$11+$C1340*$AI$12+$D1340*$AI$13+$E1340*$AI$14+$F1340*$AI$15+$G1340*$AI$16+$H1340*$AI$17+$I1340*$AI$18+$J1340*$AI$19+$K1340*$AI$20+$L1340*$AI$21+$M1340*$AI$22+$N1340*$AI$24)</f>
        <v>-2.6594488159000012</v>
      </c>
      <c r="Q1340" s="4">
        <f t="shared" si="494"/>
        <v>6.9986786719528349E-2</v>
      </c>
      <c r="R1340" s="4">
        <f t="shared" si="495"/>
        <v>0.1399735734390567</v>
      </c>
      <c r="S1340" s="4">
        <f t="shared" si="496"/>
        <v>0.8600264265609433</v>
      </c>
      <c r="T1340" s="4">
        <f t="shared" si="497"/>
        <v>-6.5488203717754934E-2</v>
      </c>
      <c r="U1340" s="4">
        <f>IF($R1340&gt;$X$15,1,0)</f>
        <v>0</v>
      </c>
      <c r="V1340" s="4"/>
      <c r="W1340" s="4"/>
      <c r="X1340" s="4"/>
      <c r="Y1340" s="4"/>
      <c r="Z1340" s="4"/>
      <c r="AA1340" s="4"/>
      <c r="AB1340" s="4"/>
      <c r="AC1340" s="4"/>
      <c r="AD1340" s="4"/>
      <c r="AE1340" s="4"/>
      <c r="AF1340" s="4"/>
      <c r="AG1340" s="4"/>
      <c r="AH1340" s="4"/>
      <c r="AI1340" s="4"/>
      <c r="AJ1340" s="4"/>
    </row>
    <row r="1341" spans="1:36" ht="15.75" customHeight="1">
      <c r="A1341" s="4">
        <v>0</v>
      </c>
      <c r="B1341" s="4">
        <v>38</v>
      </c>
      <c r="C1341" s="4">
        <v>2</v>
      </c>
      <c r="D1341" s="4">
        <v>0</v>
      </c>
      <c r="E1341" s="4">
        <v>0</v>
      </c>
      <c r="F1341" s="4">
        <v>0</v>
      </c>
      <c r="G1341" s="4">
        <v>0</v>
      </c>
      <c r="H1341" s="4">
        <v>0</v>
      </c>
      <c r="I1341" s="4">
        <v>287</v>
      </c>
      <c r="J1341" s="4">
        <v>113</v>
      </c>
      <c r="K1341" s="4">
        <v>80</v>
      </c>
      <c r="L1341" s="4">
        <v>24.56</v>
      </c>
      <c r="M1341" s="4">
        <v>100</v>
      </c>
      <c r="N1341" s="4">
        <v>75</v>
      </c>
      <c r="O1341" s="4">
        <v>0</v>
      </c>
      <c r="P1341" s="5">
        <f>$AI$9+SUMPRODUCT($A1341*$AI$10+$B1341*$AI$11+$C1341*$AI$12+$D1341*$AI$13+$E1341*$AI$14+$F1341*$AI$15+$G1341*$AI$16+$H1341*$AI$17+$I1341*$AI$18+$J1341*$AI$19+$K1341*$AI$20+$L1341*$AI$21+$M1341*$AI$22+$N1341*$AI$24)</f>
        <v>-3.5582933016000009</v>
      </c>
      <c r="Q1341" s="4">
        <f t="shared" si="494"/>
        <v>2.8487402652975703E-2</v>
      </c>
      <c r="R1341" s="4">
        <f t="shared" si="495"/>
        <v>5.6974805305951406E-2</v>
      </c>
      <c r="S1341" s="4">
        <f t="shared" si="496"/>
        <v>0.94302519469404855</v>
      </c>
      <c r="T1341" s="4">
        <f t="shared" si="497"/>
        <v>-2.5476704112692549E-2</v>
      </c>
      <c r="U1341" s="4">
        <f>IF($R1341&gt;$X$15,1,0)</f>
        <v>0</v>
      </c>
      <c r="V1341" s="4"/>
      <c r="W1341" s="4"/>
      <c r="X1341" s="4"/>
      <c r="Y1341" s="4"/>
      <c r="Z1341" s="4"/>
      <c r="AA1341" s="4"/>
      <c r="AB1341" s="4"/>
      <c r="AC1341" s="4"/>
      <c r="AD1341" s="4"/>
      <c r="AE1341" s="4"/>
      <c r="AF1341" s="4"/>
      <c r="AG1341" s="4"/>
      <c r="AH1341" s="4"/>
      <c r="AI1341" s="4"/>
      <c r="AJ1341" s="4"/>
    </row>
    <row r="1342" spans="1:36" ht="15.75" customHeight="1">
      <c r="A1342" s="4">
        <v>1</v>
      </c>
      <c r="B1342" s="4">
        <v>62</v>
      </c>
      <c r="C1342" s="4">
        <v>1</v>
      </c>
      <c r="D1342" s="4">
        <v>0</v>
      </c>
      <c r="E1342" s="4">
        <v>0</v>
      </c>
      <c r="F1342" s="4">
        <v>0</v>
      </c>
      <c r="G1342" s="4">
        <v>0</v>
      </c>
      <c r="H1342" s="4">
        <v>0</v>
      </c>
      <c r="I1342" s="4">
        <v>237</v>
      </c>
      <c r="J1342" s="4">
        <v>114</v>
      </c>
      <c r="K1342" s="4">
        <v>72</v>
      </c>
      <c r="L1342" s="4">
        <v>25.65</v>
      </c>
      <c r="M1342" s="4">
        <v>62</v>
      </c>
      <c r="N1342" s="4">
        <v>89</v>
      </c>
      <c r="O1342" s="4">
        <v>0</v>
      </c>
      <c r="P1342" s="5">
        <f>$AI$9+SUMPRODUCT($A1342*$AI$10+$B1342*$AI$11+$C1342*$AI$12+$D1342*$AI$13+$E1342*$AI$14+$F1342*$AI$15+$G1342*$AI$16+$H1342*$AI$17+$I1342*$AI$18+$J1342*$AI$19+$K1342*$AI$20+$L1342*$AI$21+$M1342*$AI$22+$N1342*$AI$24)</f>
        <v>-1.2664868715000006</v>
      </c>
      <c r="Q1342" s="4">
        <f t="shared" si="494"/>
        <v>0.2818199544058051</v>
      </c>
      <c r="R1342" s="4">
        <f t="shared" si="495"/>
        <v>0.56363990881161019</v>
      </c>
      <c r="S1342" s="4">
        <f t="shared" si="496"/>
        <v>0.43636009118838981</v>
      </c>
      <c r="T1342" s="4">
        <f t="shared" si="497"/>
        <v>-0.3601549761616617</v>
      </c>
      <c r="U1342" s="4">
        <f>IF($R1342&gt;$X$15,1,0)</f>
        <v>1</v>
      </c>
      <c r="V1342" s="4"/>
      <c r="W1342" s="4"/>
      <c r="X1342" s="4"/>
      <c r="Y1342" s="4"/>
      <c r="Z1342" s="4"/>
      <c r="AA1342" s="4"/>
      <c r="AB1342" s="4"/>
      <c r="AC1342" s="4"/>
      <c r="AD1342" s="4"/>
      <c r="AE1342" s="4"/>
      <c r="AF1342" s="4"/>
      <c r="AG1342" s="4"/>
      <c r="AH1342" s="4"/>
      <c r="AI1342" s="4"/>
      <c r="AJ1342" s="4"/>
    </row>
    <row r="1343" spans="1:36" ht="15.75" customHeight="1">
      <c r="A1343" s="4">
        <v>1</v>
      </c>
      <c r="B1343" s="4">
        <v>44</v>
      </c>
      <c r="C1343" s="4">
        <v>1</v>
      </c>
      <c r="D1343" s="4">
        <v>1</v>
      </c>
      <c r="E1343" s="4">
        <v>20</v>
      </c>
      <c r="F1343" s="4">
        <v>0</v>
      </c>
      <c r="G1343" s="4">
        <v>0</v>
      </c>
      <c r="H1343" s="4">
        <v>0</v>
      </c>
      <c r="I1343" s="4">
        <v>214</v>
      </c>
      <c r="J1343" s="4">
        <v>128</v>
      </c>
      <c r="K1343" s="4">
        <v>94</v>
      </c>
      <c r="L1343" s="4">
        <v>23.51</v>
      </c>
      <c r="M1343" s="4">
        <v>72</v>
      </c>
      <c r="N1343" s="4">
        <v>66</v>
      </c>
      <c r="O1343" s="4">
        <v>0</v>
      </c>
      <c r="P1343" s="5">
        <f>$AI$9+SUMPRODUCT($A1343*$AI$10+$B1343*$AI$11+$C1343*$AI$12+$D1343*$AI$13+$E1343*$AI$14+$F1343*$AI$15+$G1343*$AI$16+$H1343*$AI$17+$I1343*$AI$18+$J1343*$AI$19+$K1343*$AI$20+$L1343*$AI$21+$M1343*$AI$22+$N1343*$AI$24)</f>
        <v>-2.1238972961000009</v>
      </c>
      <c r="Q1343" s="4">
        <f t="shared" si="494"/>
        <v>0.11956474010592391</v>
      </c>
      <c r="R1343" s="4">
        <f t="shared" si="495"/>
        <v>0.23912948021184782</v>
      </c>
      <c r="S1343" s="4">
        <f t="shared" si="496"/>
        <v>0.76087051978815223</v>
      </c>
      <c r="T1343" s="4">
        <f t="shared" si="497"/>
        <v>-0.11868924247502746</v>
      </c>
      <c r="U1343" s="4">
        <f>IF($R1343&gt;$X$15,1,0)</f>
        <v>0</v>
      </c>
      <c r="V1343" s="4"/>
      <c r="W1343" s="4"/>
      <c r="X1343" s="4"/>
      <c r="Y1343" s="4"/>
      <c r="Z1343" s="4"/>
      <c r="AA1343" s="4"/>
      <c r="AB1343" s="4"/>
      <c r="AC1343" s="4"/>
      <c r="AD1343" s="4"/>
      <c r="AE1343" s="4"/>
      <c r="AF1343" s="4"/>
      <c r="AG1343" s="4"/>
      <c r="AH1343" s="4"/>
      <c r="AI1343" s="4"/>
      <c r="AJ1343" s="4"/>
    </row>
    <row r="1344" spans="1:36" ht="15.75" hidden="1" customHeight="1">
      <c r="A1344" s="4">
        <v>0</v>
      </c>
      <c r="B1344" s="4">
        <v>43</v>
      </c>
      <c r="C1344" s="4">
        <v>2</v>
      </c>
      <c r="D1344" s="4">
        <v>0</v>
      </c>
      <c r="E1344" s="4">
        <v>0</v>
      </c>
      <c r="F1344" s="4">
        <v>0</v>
      </c>
      <c r="G1344" s="4">
        <v>0</v>
      </c>
      <c r="H1344" s="4">
        <v>0</v>
      </c>
      <c r="I1344" s="4">
        <v>237</v>
      </c>
      <c r="J1344" s="4">
        <v>130</v>
      </c>
      <c r="K1344" s="4">
        <v>80</v>
      </c>
      <c r="L1344" s="4">
        <v>22.71</v>
      </c>
      <c r="M1344" s="4">
        <v>65</v>
      </c>
      <c r="N1344" s="3" t="s">
        <v>56</v>
      </c>
      <c r="O1344" s="4">
        <v>0</v>
      </c>
      <c r="P1344" s="4"/>
      <c r="Q1344" s="4"/>
      <c r="R1344" s="4"/>
      <c r="S1344" s="4"/>
      <c r="T1344" s="4"/>
      <c r="U1344" s="4"/>
      <c r="V1344" s="4"/>
      <c r="W1344" s="4"/>
      <c r="X1344" s="4"/>
      <c r="Y1344" s="4"/>
      <c r="Z1344" s="4"/>
      <c r="AA1344" s="4"/>
      <c r="AB1344" s="4"/>
      <c r="AC1344" s="4"/>
      <c r="AD1344" s="4"/>
      <c r="AE1344" s="4"/>
      <c r="AF1344" s="4"/>
      <c r="AG1344" s="4"/>
      <c r="AH1344" s="4"/>
      <c r="AI1344" s="4"/>
      <c r="AJ1344" s="4"/>
    </row>
    <row r="1345" spans="1:36" ht="15.75" customHeight="1">
      <c r="A1345" s="4">
        <v>0</v>
      </c>
      <c r="B1345" s="4">
        <v>39</v>
      </c>
      <c r="C1345" s="4">
        <v>2</v>
      </c>
      <c r="D1345" s="4">
        <v>0</v>
      </c>
      <c r="E1345" s="4">
        <v>0</v>
      </c>
      <c r="F1345" s="4">
        <v>0</v>
      </c>
      <c r="G1345" s="4">
        <v>0</v>
      </c>
      <c r="H1345" s="4">
        <v>0</v>
      </c>
      <c r="I1345" s="4">
        <v>201</v>
      </c>
      <c r="J1345" s="4">
        <v>151</v>
      </c>
      <c r="K1345" s="4">
        <v>94</v>
      </c>
      <c r="L1345" s="4">
        <v>31.48</v>
      </c>
      <c r="M1345" s="4">
        <v>80</v>
      </c>
      <c r="N1345" s="4">
        <v>74</v>
      </c>
      <c r="O1345" s="4">
        <v>0</v>
      </c>
      <c r="P1345" s="5">
        <f>$AI$9+SUMPRODUCT($A1345*$AI$10+$B1345*$AI$11+$C1345*$AI$12+$D1345*$AI$13+$E1345*$AI$14+$F1345*$AI$15+$G1345*$AI$16+$H1345*$AI$17+$I1345*$AI$18+$J1345*$AI$19+$K1345*$AI$20+$L1345*$AI$21+$M1345*$AI$22+$N1345*$AI$24)</f>
        <v>-3.0636359328000005</v>
      </c>
      <c r="Q1345" s="4">
        <f t="shared" ref="Q1345:Q1355" si="498">EXP($P1345)</f>
        <v>4.6717524263574457E-2</v>
      </c>
      <c r="R1345" s="4">
        <f t="shared" ref="R1345:R1355" si="499">Q1345/1+Q1345</f>
        <v>9.3435048527148915E-2</v>
      </c>
      <c r="S1345" s="4">
        <f t="shared" ref="S1345:S1355" si="500">IF(O1345=1,R1345,1-R1345)</f>
        <v>0.9065649514728511</v>
      </c>
      <c r="T1345" s="4">
        <f t="shared" ref="T1345:T1355" si="501">LOG($S1345)</f>
        <v>-4.2601075125302784E-2</v>
      </c>
      <c r="U1345" s="4">
        <f>IF($R1345&gt;$X$15,1,0)</f>
        <v>0</v>
      </c>
      <c r="V1345" s="4"/>
      <c r="W1345" s="4"/>
      <c r="X1345" s="4"/>
      <c r="Y1345" s="4"/>
      <c r="Z1345" s="4"/>
      <c r="AA1345" s="4"/>
      <c r="AB1345" s="4"/>
      <c r="AC1345" s="4"/>
      <c r="AD1345" s="4"/>
      <c r="AE1345" s="4"/>
      <c r="AF1345" s="4"/>
      <c r="AG1345" s="4"/>
      <c r="AH1345" s="4"/>
      <c r="AI1345" s="4"/>
      <c r="AJ1345" s="4"/>
    </row>
    <row r="1346" spans="1:36" ht="15.75" customHeight="1">
      <c r="A1346" s="4">
        <v>0</v>
      </c>
      <c r="B1346" s="4">
        <v>39</v>
      </c>
      <c r="C1346" s="4">
        <v>3</v>
      </c>
      <c r="D1346" s="4">
        <v>0</v>
      </c>
      <c r="E1346" s="4">
        <v>0</v>
      </c>
      <c r="F1346" s="4">
        <v>0</v>
      </c>
      <c r="G1346" s="4">
        <v>0</v>
      </c>
      <c r="H1346" s="4">
        <v>0</v>
      </c>
      <c r="I1346" s="4">
        <v>180</v>
      </c>
      <c r="J1346" s="4">
        <v>124</v>
      </c>
      <c r="K1346" s="4">
        <v>83</v>
      </c>
      <c r="L1346" s="4">
        <v>22.91</v>
      </c>
      <c r="M1346" s="4">
        <v>66</v>
      </c>
      <c r="N1346" s="4">
        <v>77</v>
      </c>
      <c r="O1346" s="4">
        <v>0</v>
      </c>
      <c r="P1346" s="5">
        <f>$AI$9+SUMPRODUCT($A1346*$AI$10+$B1346*$AI$11+$C1346*$AI$12+$D1346*$AI$13+$E1346*$AI$14+$F1346*$AI$15+$G1346*$AI$16+$H1346*$AI$17+$I1346*$AI$18+$J1346*$AI$19+$K1346*$AI$20+$L1346*$AI$21+$M1346*$AI$22+$N1346*$AI$24)</f>
        <v>-3.5202625001000012</v>
      </c>
      <c r="Q1346" s="4">
        <f t="shared" si="498"/>
        <v>2.9591666332905039E-2</v>
      </c>
      <c r="R1346" s="4">
        <f t="shared" si="499"/>
        <v>5.9183332665810079E-2</v>
      </c>
      <c r="S1346" s="4">
        <f t="shared" si="500"/>
        <v>0.94081666733418989</v>
      </c>
      <c r="T1346" s="4">
        <f t="shared" si="501"/>
        <v>-2.6494997319012316E-2</v>
      </c>
      <c r="U1346" s="4">
        <f>IF($R1346&gt;$X$15,1,0)</f>
        <v>0</v>
      </c>
      <c r="V1346" s="4"/>
      <c r="W1346" s="4"/>
      <c r="X1346" s="4"/>
      <c r="Y1346" s="4"/>
      <c r="Z1346" s="4"/>
      <c r="AA1346" s="4"/>
      <c r="AB1346" s="4"/>
      <c r="AC1346" s="4"/>
      <c r="AD1346" s="4"/>
      <c r="AE1346" s="4"/>
      <c r="AF1346" s="4"/>
      <c r="AG1346" s="4"/>
      <c r="AH1346" s="4"/>
      <c r="AI1346" s="4"/>
      <c r="AJ1346" s="4"/>
    </row>
    <row r="1347" spans="1:36" ht="15.75" customHeight="1">
      <c r="A1347" s="4">
        <v>0</v>
      </c>
      <c r="B1347" s="4">
        <v>46</v>
      </c>
      <c r="C1347" s="4">
        <v>1</v>
      </c>
      <c r="D1347" s="4">
        <v>0</v>
      </c>
      <c r="E1347" s="4">
        <v>0</v>
      </c>
      <c r="F1347" s="4">
        <v>0</v>
      </c>
      <c r="G1347" s="4">
        <v>0</v>
      </c>
      <c r="H1347" s="4">
        <v>0</v>
      </c>
      <c r="I1347" s="4">
        <v>248</v>
      </c>
      <c r="J1347" s="4">
        <v>115</v>
      </c>
      <c r="K1347" s="4">
        <v>82</v>
      </c>
      <c r="L1347" s="4">
        <v>28.92</v>
      </c>
      <c r="M1347" s="4">
        <v>93</v>
      </c>
      <c r="N1347" s="4">
        <v>100</v>
      </c>
      <c r="O1347" s="4">
        <v>0</v>
      </c>
      <c r="P1347" s="5">
        <f>$AI$9+SUMPRODUCT($A1347*$AI$10+$B1347*$AI$11+$C1347*$AI$12+$D1347*$AI$13+$E1347*$AI$14+$F1347*$AI$15+$G1347*$AI$16+$H1347*$AI$17+$I1347*$AI$18+$J1347*$AI$19+$K1347*$AI$20+$L1347*$AI$21+$M1347*$AI$22+$N1347*$AI$24)</f>
        <v>-2.8364827412000011</v>
      </c>
      <c r="Q1347" s="4">
        <f t="shared" si="498"/>
        <v>5.8631525971494493E-2</v>
      </c>
      <c r="R1347" s="4">
        <f t="shared" si="499"/>
        <v>0.11726305194298899</v>
      </c>
      <c r="S1347" s="4">
        <f t="shared" si="500"/>
        <v>0.88273694805701097</v>
      </c>
      <c r="T1347" s="4">
        <f t="shared" si="501"/>
        <v>-5.4168695094487213E-2</v>
      </c>
      <c r="U1347" s="4">
        <f>IF($R1347&gt;$X$15,1,0)</f>
        <v>0</v>
      </c>
      <c r="V1347" s="4"/>
      <c r="W1347" s="4"/>
      <c r="X1347" s="4"/>
      <c r="Y1347" s="4"/>
      <c r="Z1347" s="4"/>
      <c r="AA1347" s="4"/>
      <c r="AB1347" s="4"/>
      <c r="AC1347" s="4"/>
      <c r="AD1347" s="4"/>
      <c r="AE1347" s="4"/>
      <c r="AF1347" s="4"/>
      <c r="AG1347" s="4"/>
      <c r="AH1347" s="4"/>
      <c r="AI1347" s="4"/>
      <c r="AJ1347" s="4"/>
    </row>
    <row r="1348" spans="1:36" ht="15.75" customHeight="1">
      <c r="A1348" s="4">
        <v>1</v>
      </c>
      <c r="B1348" s="4">
        <v>52</v>
      </c>
      <c r="C1348" s="4">
        <v>1</v>
      </c>
      <c r="D1348" s="4">
        <v>1</v>
      </c>
      <c r="E1348" s="4">
        <v>15</v>
      </c>
      <c r="F1348" s="4">
        <v>0</v>
      </c>
      <c r="G1348" s="4">
        <v>0</v>
      </c>
      <c r="H1348" s="4">
        <v>0</v>
      </c>
      <c r="I1348" s="4">
        <v>240</v>
      </c>
      <c r="J1348" s="4">
        <v>120</v>
      </c>
      <c r="K1348" s="4">
        <v>77</v>
      </c>
      <c r="L1348" s="4">
        <v>32.270000000000003</v>
      </c>
      <c r="M1348" s="4">
        <v>80</v>
      </c>
      <c r="N1348" s="4">
        <v>62</v>
      </c>
      <c r="O1348" s="4">
        <v>0</v>
      </c>
      <c r="P1348" s="5">
        <f>$AI$9+SUMPRODUCT($A1348*$AI$10+$B1348*$AI$11+$C1348*$AI$12+$D1348*$AI$13+$E1348*$AI$14+$F1348*$AI$15+$G1348*$AI$16+$H1348*$AI$17+$I1348*$AI$18+$J1348*$AI$19+$K1348*$AI$20+$L1348*$AI$21+$M1348*$AI$22+$N1348*$AI$24)</f>
        <v>-1.6944216997000003</v>
      </c>
      <c r="Q1348" s="4">
        <f t="shared" si="498"/>
        <v>0.18370543522352187</v>
      </c>
      <c r="R1348" s="4">
        <f t="shared" si="499"/>
        <v>0.36741087044704374</v>
      </c>
      <c r="S1348" s="4">
        <f t="shared" si="500"/>
        <v>0.63258912955295621</v>
      </c>
      <c r="T1348" s="4">
        <f t="shared" si="501"/>
        <v>-0.19887827529688379</v>
      </c>
      <c r="U1348" s="4">
        <f>IF($R1348&gt;$X$15,1,0)</f>
        <v>0</v>
      </c>
      <c r="V1348" s="4"/>
      <c r="W1348" s="4"/>
      <c r="X1348" s="4"/>
      <c r="Y1348" s="4"/>
      <c r="Z1348" s="4"/>
      <c r="AA1348" s="4"/>
      <c r="AB1348" s="4"/>
      <c r="AC1348" s="4"/>
      <c r="AD1348" s="4"/>
      <c r="AE1348" s="4"/>
      <c r="AF1348" s="4"/>
      <c r="AG1348" s="4"/>
      <c r="AH1348" s="4"/>
      <c r="AI1348" s="4"/>
      <c r="AJ1348" s="4"/>
    </row>
    <row r="1349" spans="1:36" ht="15.75" customHeight="1">
      <c r="A1349" s="4">
        <v>0</v>
      </c>
      <c r="B1349" s="4">
        <v>48</v>
      </c>
      <c r="C1349" s="4">
        <v>1</v>
      </c>
      <c r="D1349" s="4">
        <v>1</v>
      </c>
      <c r="E1349" s="4">
        <v>25</v>
      </c>
      <c r="F1349" s="4">
        <v>0</v>
      </c>
      <c r="G1349" s="4">
        <v>0</v>
      </c>
      <c r="H1349" s="4">
        <v>0</v>
      </c>
      <c r="I1349" s="4">
        <v>304</v>
      </c>
      <c r="J1349" s="4">
        <v>102</v>
      </c>
      <c r="K1349" s="4">
        <v>66.5</v>
      </c>
      <c r="L1349" s="4">
        <v>28.9</v>
      </c>
      <c r="M1349" s="4">
        <v>100</v>
      </c>
      <c r="N1349" s="4">
        <v>66</v>
      </c>
      <c r="O1349" s="4">
        <v>1</v>
      </c>
      <c r="P1349" s="5">
        <f>$AI$9+SUMPRODUCT($A1349*$AI$10+$B1349*$AI$11+$C1349*$AI$12+$D1349*$AI$13+$E1349*$AI$14+$F1349*$AI$15+$G1349*$AI$16+$H1349*$AI$17+$I1349*$AI$18+$J1349*$AI$19+$K1349*$AI$20+$L1349*$AI$21+$M1349*$AI$22+$N1349*$AI$24)</f>
        <v>-2.4676851190000004</v>
      </c>
      <c r="Q1349" s="4">
        <f t="shared" si="498"/>
        <v>8.4780889690875411E-2</v>
      </c>
      <c r="R1349" s="4">
        <f t="shared" si="499"/>
        <v>0.16956177938175082</v>
      </c>
      <c r="S1349" s="4">
        <f t="shared" si="500"/>
        <v>0.16956177938175082</v>
      </c>
      <c r="T1349" s="4">
        <f t="shared" si="501"/>
        <v>-0.77067203459248834</v>
      </c>
      <c r="U1349" s="4">
        <f>IF($R1349&gt;$X$15,1,0)</f>
        <v>0</v>
      </c>
      <c r="V1349" s="4"/>
      <c r="W1349" s="4"/>
      <c r="X1349" s="4"/>
      <c r="Y1349" s="4"/>
      <c r="Z1349" s="4"/>
      <c r="AA1349" s="4"/>
      <c r="AB1349" s="4"/>
      <c r="AC1349" s="4"/>
      <c r="AD1349" s="4"/>
      <c r="AE1349" s="4"/>
      <c r="AF1349" s="4"/>
      <c r="AG1349" s="4"/>
      <c r="AH1349" s="4"/>
      <c r="AI1349" s="4"/>
      <c r="AJ1349" s="4"/>
    </row>
    <row r="1350" spans="1:36" ht="15.75" customHeight="1">
      <c r="A1350" s="4">
        <v>1</v>
      </c>
      <c r="B1350" s="4">
        <v>52</v>
      </c>
      <c r="C1350" s="4">
        <v>1</v>
      </c>
      <c r="D1350" s="4">
        <v>1</v>
      </c>
      <c r="E1350" s="4">
        <v>25</v>
      </c>
      <c r="F1350" s="4">
        <v>0</v>
      </c>
      <c r="G1350" s="4">
        <v>0</v>
      </c>
      <c r="H1350" s="4">
        <v>0</v>
      </c>
      <c r="I1350" s="4">
        <v>271</v>
      </c>
      <c r="J1350" s="4">
        <v>121</v>
      </c>
      <c r="K1350" s="4">
        <v>73</v>
      </c>
      <c r="L1350" s="4">
        <v>21.85</v>
      </c>
      <c r="M1350" s="4">
        <v>70</v>
      </c>
      <c r="N1350" s="4">
        <v>86</v>
      </c>
      <c r="O1350" s="4">
        <v>1</v>
      </c>
      <c r="P1350" s="5">
        <f>$AI$9+SUMPRODUCT($A1350*$AI$10+$B1350*$AI$11+$C1350*$AI$12+$D1350*$AI$13+$E1350*$AI$14+$F1350*$AI$15+$G1350*$AI$16+$H1350*$AI$17+$I1350*$AI$18+$J1350*$AI$19+$K1350*$AI$20+$L1350*$AI$21+$M1350*$AI$22+$N1350*$AI$24)</f>
        <v>-1.2730375235000002</v>
      </c>
      <c r="Q1350" s="4">
        <f t="shared" si="498"/>
        <v>0.27997988337028373</v>
      </c>
      <c r="R1350" s="4">
        <f t="shared" si="499"/>
        <v>0.55995976674056747</v>
      </c>
      <c r="S1350" s="4">
        <f t="shared" si="500"/>
        <v>0.55995976674056747</v>
      </c>
      <c r="T1350" s="4">
        <f t="shared" si="501"/>
        <v>-0.25184317604785017</v>
      </c>
      <c r="U1350" s="4">
        <f>IF($R1350&gt;$X$15,1,0)</f>
        <v>1</v>
      </c>
      <c r="V1350" s="4"/>
      <c r="W1350" s="4"/>
      <c r="X1350" s="4"/>
      <c r="Y1350" s="4"/>
      <c r="Z1350" s="4"/>
      <c r="AA1350" s="4"/>
      <c r="AB1350" s="4"/>
      <c r="AC1350" s="4"/>
      <c r="AD1350" s="4"/>
      <c r="AE1350" s="4"/>
      <c r="AF1350" s="4"/>
      <c r="AG1350" s="4"/>
      <c r="AH1350" s="4"/>
      <c r="AI1350" s="4"/>
      <c r="AJ1350" s="4"/>
    </row>
    <row r="1351" spans="1:36" ht="15.75" customHeight="1">
      <c r="A1351" s="4">
        <v>1</v>
      </c>
      <c r="B1351" s="4">
        <v>57</v>
      </c>
      <c r="C1351" s="4">
        <v>1</v>
      </c>
      <c r="D1351" s="4">
        <v>1</v>
      </c>
      <c r="E1351" s="4">
        <v>20</v>
      </c>
      <c r="F1351" s="4">
        <v>0</v>
      </c>
      <c r="G1351" s="4">
        <v>0</v>
      </c>
      <c r="H1351" s="4">
        <v>0</v>
      </c>
      <c r="I1351" s="4">
        <v>250</v>
      </c>
      <c r="J1351" s="4">
        <v>127.5</v>
      </c>
      <c r="K1351" s="4">
        <v>80</v>
      </c>
      <c r="L1351" s="4">
        <v>29.38</v>
      </c>
      <c r="M1351" s="4">
        <v>80</v>
      </c>
      <c r="N1351" s="4">
        <v>80</v>
      </c>
      <c r="O1351" s="4">
        <v>0</v>
      </c>
      <c r="P1351" s="5">
        <f>$AI$9+SUMPRODUCT($A1351*$AI$10+$B1351*$AI$11+$C1351*$AI$12+$D1351*$AI$13+$E1351*$AI$14+$F1351*$AI$15+$G1351*$AI$16+$H1351*$AI$17+$I1351*$AI$18+$J1351*$AI$19+$K1351*$AI$20+$L1351*$AI$21+$M1351*$AI$22+$N1351*$AI$24)</f>
        <v>-1.0489490918000008</v>
      </c>
      <c r="Q1351" s="4">
        <f t="shared" si="498"/>
        <v>0.35030569486592744</v>
      </c>
      <c r="R1351" s="4">
        <f t="shared" si="499"/>
        <v>0.70061138973185488</v>
      </c>
      <c r="S1351" s="4">
        <f t="shared" si="500"/>
        <v>0.29938861026814512</v>
      </c>
      <c r="T1351" s="4">
        <f t="shared" si="501"/>
        <v>-0.52376472567561272</v>
      </c>
      <c r="U1351" s="4">
        <f>IF($R1351&gt;$X$15,1,0)</f>
        <v>1</v>
      </c>
      <c r="V1351" s="4"/>
      <c r="W1351" s="4"/>
      <c r="X1351" s="4"/>
      <c r="Y1351" s="4"/>
      <c r="Z1351" s="4"/>
      <c r="AA1351" s="4"/>
      <c r="AB1351" s="4"/>
      <c r="AC1351" s="4"/>
      <c r="AD1351" s="4"/>
      <c r="AE1351" s="4"/>
      <c r="AF1351" s="4"/>
      <c r="AG1351" s="4"/>
      <c r="AH1351" s="4"/>
      <c r="AI1351" s="4"/>
      <c r="AJ1351" s="4"/>
    </row>
    <row r="1352" spans="1:36" ht="15.75" customHeight="1">
      <c r="A1352" s="4">
        <v>0</v>
      </c>
      <c r="B1352" s="4">
        <v>44</v>
      </c>
      <c r="C1352" s="4">
        <v>4</v>
      </c>
      <c r="D1352" s="4">
        <v>1</v>
      </c>
      <c r="E1352" s="4">
        <v>25</v>
      </c>
      <c r="F1352" s="4">
        <v>0</v>
      </c>
      <c r="G1352" s="4">
        <v>0</v>
      </c>
      <c r="H1352" s="4">
        <v>0</v>
      </c>
      <c r="I1352" s="4">
        <v>200</v>
      </c>
      <c r="J1352" s="4">
        <v>111</v>
      </c>
      <c r="K1352" s="4">
        <v>79</v>
      </c>
      <c r="L1352" s="4">
        <v>27.29</v>
      </c>
      <c r="M1352" s="4">
        <v>95</v>
      </c>
      <c r="N1352" s="4">
        <v>74</v>
      </c>
      <c r="O1352" s="4">
        <v>0</v>
      </c>
      <c r="P1352" s="5">
        <f>$AI$9+SUMPRODUCT($A1352*$AI$10+$B1352*$AI$11+$C1352*$AI$12+$D1352*$AI$13+$E1352*$AI$14+$F1352*$AI$15+$G1352*$AI$16+$H1352*$AI$17+$I1352*$AI$18+$J1352*$AI$19+$K1352*$AI$20+$L1352*$AI$21+$M1352*$AI$22+$N1352*$AI$24)</f>
        <v>-2.9555460518999999</v>
      </c>
      <c r="Q1352" s="4">
        <f t="shared" si="498"/>
        <v>5.2050230687212547E-2</v>
      </c>
      <c r="R1352" s="4">
        <f t="shared" si="499"/>
        <v>0.10410046137442509</v>
      </c>
      <c r="S1352" s="4">
        <f t="shared" si="500"/>
        <v>0.89589953862557492</v>
      </c>
      <c r="T1352" s="4">
        <f t="shared" si="501"/>
        <v>-4.7740687064072307E-2</v>
      </c>
      <c r="U1352" s="4">
        <f>IF($R1352&gt;$X$15,1,0)</f>
        <v>0</v>
      </c>
      <c r="V1352" s="4"/>
      <c r="W1352" s="4"/>
      <c r="X1352" s="4"/>
      <c r="Y1352" s="4"/>
      <c r="Z1352" s="4"/>
      <c r="AA1352" s="4"/>
      <c r="AB1352" s="4"/>
      <c r="AC1352" s="4"/>
      <c r="AD1352" s="4"/>
      <c r="AE1352" s="4"/>
      <c r="AF1352" s="4"/>
      <c r="AG1352" s="4"/>
      <c r="AH1352" s="4"/>
      <c r="AI1352" s="4"/>
      <c r="AJ1352" s="4"/>
    </row>
    <row r="1353" spans="1:36" ht="15.75" customHeight="1">
      <c r="A1353" s="4">
        <v>0</v>
      </c>
      <c r="B1353" s="4">
        <v>57</v>
      </c>
      <c r="C1353" s="4">
        <v>3</v>
      </c>
      <c r="D1353" s="4">
        <v>1</v>
      </c>
      <c r="E1353" s="4">
        <v>5</v>
      </c>
      <c r="F1353" s="4">
        <v>0</v>
      </c>
      <c r="G1353" s="4">
        <v>0</v>
      </c>
      <c r="H1353" s="4">
        <v>0</v>
      </c>
      <c r="I1353" s="4">
        <v>272</v>
      </c>
      <c r="J1353" s="4">
        <v>112.5</v>
      </c>
      <c r="K1353" s="4">
        <v>70</v>
      </c>
      <c r="L1353" s="4">
        <v>23.08</v>
      </c>
      <c r="M1353" s="4">
        <v>73</v>
      </c>
      <c r="N1353" s="4">
        <v>58</v>
      </c>
      <c r="O1353" s="4">
        <v>0</v>
      </c>
      <c r="P1353" s="5">
        <f>$AI$9+SUMPRODUCT($A1353*$AI$10+$B1353*$AI$11+$C1353*$AI$12+$D1353*$AI$13+$E1353*$AI$14+$F1353*$AI$15+$G1353*$AI$16+$H1353*$AI$17+$I1353*$AI$18+$J1353*$AI$19+$K1353*$AI$20+$L1353*$AI$21+$M1353*$AI$22+$N1353*$AI$24)</f>
        <v>-2.2869953188000016</v>
      </c>
      <c r="Q1353" s="4">
        <f t="shared" si="498"/>
        <v>0.10157119286851946</v>
      </c>
      <c r="R1353" s="4">
        <f t="shared" si="499"/>
        <v>0.20314238573703891</v>
      </c>
      <c r="S1353" s="4">
        <f t="shared" si="500"/>
        <v>0.79685761426296109</v>
      </c>
      <c r="T1353" s="4">
        <f t="shared" si="501"/>
        <v>-9.8619273163789198E-2</v>
      </c>
      <c r="U1353" s="4">
        <f>IF($R1353&gt;$X$15,1,0)</f>
        <v>0</v>
      </c>
      <c r="V1353" s="4"/>
      <c r="W1353" s="4"/>
      <c r="X1353" s="4"/>
      <c r="Y1353" s="4"/>
      <c r="Z1353" s="4"/>
      <c r="AA1353" s="4"/>
      <c r="AB1353" s="4"/>
      <c r="AC1353" s="4"/>
      <c r="AD1353" s="4"/>
      <c r="AE1353" s="4"/>
      <c r="AF1353" s="4"/>
      <c r="AG1353" s="4"/>
      <c r="AH1353" s="4"/>
      <c r="AI1353" s="4"/>
      <c r="AJ1353" s="4"/>
    </row>
    <row r="1354" spans="1:36" ht="15.75" customHeight="1">
      <c r="A1354" s="4">
        <v>0</v>
      </c>
      <c r="B1354" s="4">
        <v>49</v>
      </c>
      <c r="C1354" s="4">
        <v>1</v>
      </c>
      <c r="D1354" s="4">
        <v>0</v>
      </c>
      <c r="E1354" s="4">
        <v>0</v>
      </c>
      <c r="F1354" s="4">
        <v>0</v>
      </c>
      <c r="G1354" s="4">
        <v>0</v>
      </c>
      <c r="H1354" s="4">
        <v>0</v>
      </c>
      <c r="I1354" s="4">
        <v>211</v>
      </c>
      <c r="J1354" s="4">
        <v>103.5</v>
      </c>
      <c r="K1354" s="4">
        <v>66.5</v>
      </c>
      <c r="L1354" s="4">
        <v>24.17</v>
      </c>
      <c r="M1354" s="4">
        <v>75</v>
      </c>
      <c r="N1354" s="4">
        <v>87</v>
      </c>
      <c r="O1354" s="4">
        <v>1</v>
      </c>
      <c r="P1354" s="5">
        <f>$AI$9+SUMPRODUCT($A1354*$AI$10+$B1354*$AI$11+$C1354*$AI$12+$D1354*$AI$13+$E1354*$AI$14+$F1354*$AI$15+$G1354*$AI$16+$H1354*$AI$17+$I1354*$AI$18+$J1354*$AI$19+$K1354*$AI$20+$L1354*$AI$21+$M1354*$AI$22+$N1354*$AI$24)</f>
        <v>-2.9132594487000008</v>
      </c>
      <c r="Q1354" s="4">
        <f t="shared" si="498"/>
        <v>5.429845808337673E-2</v>
      </c>
      <c r="R1354" s="4">
        <f t="shared" si="499"/>
        <v>0.10859691616675346</v>
      </c>
      <c r="S1354" s="4">
        <f t="shared" si="500"/>
        <v>0.10859691616675346</v>
      </c>
      <c r="T1354" s="4">
        <f t="shared" si="501"/>
        <v>-0.96418250725893873</v>
      </c>
      <c r="U1354" s="4">
        <f>IF($R1354&gt;$X$15,1,0)</f>
        <v>0</v>
      </c>
      <c r="V1354" s="4"/>
      <c r="W1354" s="4"/>
      <c r="X1354" s="4"/>
      <c r="Y1354" s="4"/>
      <c r="Z1354" s="4"/>
      <c r="AA1354" s="4"/>
      <c r="AB1354" s="4"/>
      <c r="AC1354" s="4"/>
      <c r="AD1354" s="4"/>
      <c r="AE1354" s="4"/>
      <c r="AF1354" s="4"/>
      <c r="AG1354" s="4"/>
      <c r="AH1354" s="4"/>
      <c r="AI1354" s="4"/>
      <c r="AJ1354" s="4"/>
    </row>
    <row r="1355" spans="1:36" ht="15.75" customHeight="1">
      <c r="A1355" s="4">
        <v>0</v>
      </c>
      <c r="B1355" s="4">
        <v>42</v>
      </c>
      <c r="C1355" s="4">
        <v>2</v>
      </c>
      <c r="D1355" s="4">
        <v>0</v>
      </c>
      <c r="E1355" s="4">
        <v>0</v>
      </c>
      <c r="F1355" s="4">
        <v>0</v>
      </c>
      <c r="G1355" s="4">
        <v>0</v>
      </c>
      <c r="H1355" s="4">
        <v>1</v>
      </c>
      <c r="I1355" s="4">
        <v>230</v>
      </c>
      <c r="J1355" s="4">
        <v>142.5</v>
      </c>
      <c r="K1355" s="4">
        <v>97.5</v>
      </c>
      <c r="L1355" s="4">
        <v>29.94</v>
      </c>
      <c r="M1355" s="4">
        <v>75</v>
      </c>
      <c r="N1355" s="4">
        <v>75</v>
      </c>
      <c r="O1355" s="4">
        <v>0</v>
      </c>
      <c r="P1355" s="5">
        <f>$AI$9+SUMPRODUCT($A1355*$AI$10+$B1355*$AI$11+$C1355*$AI$12+$D1355*$AI$13+$E1355*$AI$14+$F1355*$AI$15+$G1355*$AI$16+$H1355*$AI$17+$I1355*$AI$18+$J1355*$AI$19+$K1355*$AI$20+$L1355*$AI$21+$M1355*$AI$22+$N1355*$AI$24)</f>
        <v>-2.7030901234000027</v>
      </c>
      <c r="Q1355" s="4">
        <f t="shared" si="498"/>
        <v>6.6998159950075784E-2</v>
      </c>
      <c r="R1355" s="4">
        <f t="shared" si="499"/>
        <v>0.13399631990015157</v>
      </c>
      <c r="S1355" s="4">
        <f t="shared" si="500"/>
        <v>0.86600368009984841</v>
      </c>
      <c r="T1355" s="4">
        <f t="shared" si="501"/>
        <v>-6.2480262435700568E-2</v>
      </c>
      <c r="U1355" s="4">
        <f>IF($R1355&gt;$X$15,1,0)</f>
        <v>0</v>
      </c>
      <c r="V1355" s="4"/>
      <c r="W1355" s="4"/>
      <c r="X1355" s="4"/>
      <c r="Y1355" s="4"/>
      <c r="Z1355" s="4"/>
      <c r="AA1355" s="4"/>
      <c r="AB1355" s="4"/>
      <c r="AC1355" s="4"/>
      <c r="AD1355" s="4"/>
      <c r="AE1355" s="4"/>
      <c r="AF1355" s="4"/>
      <c r="AG1355" s="4"/>
      <c r="AH1355" s="4"/>
      <c r="AI1355" s="4"/>
      <c r="AJ1355" s="4"/>
    </row>
    <row r="1356" spans="1:36" ht="15.75" hidden="1" customHeight="1">
      <c r="A1356" s="4">
        <v>0</v>
      </c>
      <c r="B1356" s="4">
        <v>58</v>
      </c>
      <c r="C1356" s="4">
        <v>4</v>
      </c>
      <c r="D1356" s="4">
        <v>1</v>
      </c>
      <c r="E1356" s="3" t="s">
        <v>56</v>
      </c>
      <c r="F1356" s="4">
        <v>0</v>
      </c>
      <c r="G1356" s="4">
        <v>0</v>
      </c>
      <c r="H1356" s="4">
        <v>1</v>
      </c>
      <c r="I1356" s="4">
        <v>270</v>
      </c>
      <c r="J1356" s="4">
        <v>195</v>
      </c>
      <c r="K1356" s="4">
        <v>117.5</v>
      </c>
      <c r="L1356" s="4">
        <v>23.35</v>
      </c>
      <c r="M1356" s="4">
        <v>75</v>
      </c>
      <c r="N1356" s="3" t="s">
        <v>56</v>
      </c>
      <c r="O1356" s="4">
        <v>0</v>
      </c>
      <c r="P1356" s="4"/>
      <c r="Q1356" s="4"/>
      <c r="R1356" s="4"/>
      <c r="S1356" s="4"/>
      <c r="T1356" s="4"/>
      <c r="U1356" s="4"/>
      <c r="V1356" s="4"/>
      <c r="W1356" s="4"/>
      <c r="X1356" s="4"/>
      <c r="Y1356" s="4"/>
      <c r="Z1356" s="4"/>
      <c r="AA1356" s="4"/>
      <c r="AB1356" s="4"/>
      <c r="AC1356" s="4"/>
      <c r="AD1356" s="4"/>
      <c r="AE1356" s="4"/>
      <c r="AF1356" s="4"/>
      <c r="AG1356" s="4"/>
      <c r="AH1356" s="4"/>
      <c r="AI1356" s="4"/>
      <c r="AJ1356" s="4"/>
    </row>
    <row r="1357" spans="1:36" ht="15.75" customHeight="1">
      <c r="A1357" s="4">
        <v>1</v>
      </c>
      <c r="B1357" s="4">
        <v>42</v>
      </c>
      <c r="C1357" s="4">
        <v>4</v>
      </c>
      <c r="D1357" s="4">
        <v>0</v>
      </c>
      <c r="E1357" s="4">
        <v>0</v>
      </c>
      <c r="F1357" s="4">
        <v>0</v>
      </c>
      <c r="G1357" s="4">
        <v>0</v>
      </c>
      <c r="H1357" s="4">
        <v>0</v>
      </c>
      <c r="I1357" s="4">
        <v>225</v>
      </c>
      <c r="J1357" s="4">
        <v>110</v>
      </c>
      <c r="K1357" s="4">
        <v>73</v>
      </c>
      <c r="L1357" s="4">
        <v>27.67</v>
      </c>
      <c r="M1357" s="4">
        <v>65</v>
      </c>
      <c r="N1357" s="4">
        <v>65</v>
      </c>
      <c r="O1357" s="4">
        <v>0</v>
      </c>
      <c r="P1357" s="5">
        <f>$AI$9+SUMPRODUCT($A1357*$AI$10+$B1357*$AI$11+$C1357*$AI$12+$D1357*$AI$13+$E1357*$AI$14+$F1357*$AI$15+$G1357*$AI$16+$H1357*$AI$17+$I1357*$AI$18+$J1357*$AI$19+$K1357*$AI$20+$L1357*$AI$21+$M1357*$AI$22+$N1357*$AI$24)</f>
        <v>-2.9439304337000003</v>
      </c>
      <c r="Q1357" s="4">
        <f t="shared" ref="Q1357:Q1362" si="502">EXP($P1357)</f>
        <v>5.265835130513729E-2</v>
      </c>
      <c r="R1357" s="4">
        <f t="shared" ref="R1357:R1362" si="503">Q1357/1+Q1357</f>
        <v>0.10531670261027458</v>
      </c>
      <c r="S1357" s="4">
        <f t="shared" ref="S1357:S1362" si="504">IF(O1357=1,R1357,1-R1357)</f>
        <v>0.89468329738972541</v>
      </c>
      <c r="T1357" s="4">
        <f t="shared" ref="T1357:T1362" si="505">LOG($S1357)</f>
        <v>-4.8330670311986464E-2</v>
      </c>
      <c r="U1357" s="4">
        <f>IF($R1357&gt;$X$15,1,0)</f>
        <v>0</v>
      </c>
      <c r="V1357" s="4"/>
      <c r="W1357" s="4"/>
      <c r="X1357" s="4"/>
      <c r="Y1357" s="4"/>
      <c r="Z1357" s="4"/>
      <c r="AA1357" s="4"/>
      <c r="AB1357" s="4"/>
      <c r="AC1357" s="4"/>
      <c r="AD1357" s="4"/>
      <c r="AE1357" s="4"/>
      <c r="AF1357" s="4"/>
      <c r="AG1357" s="4"/>
      <c r="AH1357" s="4"/>
      <c r="AI1357" s="4"/>
      <c r="AJ1357" s="4"/>
    </row>
    <row r="1358" spans="1:36" ht="15.75" customHeight="1">
      <c r="A1358" s="4">
        <v>1</v>
      </c>
      <c r="B1358" s="4">
        <v>64</v>
      </c>
      <c r="C1358" s="4">
        <v>1</v>
      </c>
      <c r="D1358" s="4">
        <v>1</v>
      </c>
      <c r="E1358" s="4">
        <v>30</v>
      </c>
      <c r="F1358" s="4">
        <v>0</v>
      </c>
      <c r="G1358" s="4">
        <v>0</v>
      </c>
      <c r="H1358" s="4">
        <v>0</v>
      </c>
      <c r="I1358" s="4">
        <v>185</v>
      </c>
      <c r="J1358" s="4">
        <v>114</v>
      </c>
      <c r="K1358" s="4">
        <v>73</v>
      </c>
      <c r="L1358" s="4">
        <v>34.53</v>
      </c>
      <c r="M1358" s="4">
        <v>75</v>
      </c>
      <c r="N1358" s="4">
        <v>97</v>
      </c>
      <c r="O1358" s="4">
        <v>0</v>
      </c>
      <c r="P1358" s="5">
        <f>$AI$9+SUMPRODUCT($A1358*$AI$10+$B1358*$AI$11+$C1358*$AI$12+$D1358*$AI$13+$E1358*$AI$14+$F1358*$AI$15+$G1358*$AI$16+$H1358*$AI$17+$I1358*$AI$18+$J1358*$AI$19+$K1358*$AI$20+$L1358*$AI$21+$M1358*$AI$22+$N1358*$AI$24)</f>
        <v>-0.58046836830000181</v>
      </c>
      <c r="Q1358" s="4">
        <f t="shared" si="502"/>
        <v>0.55963618932182768</v>
      </c>
      <c r="R1358" s="4">
        <f t="shared" si="503"/>
        <v>1.1192723786436554</v>
      </c>
      <c r="S1358" s="4">
        <f t="shared" si="504"/>
        <v>-0.11927237864365536</v>
      </c>
      <c r="T1358" s="4" t="e">
        <f t="shared" si="505"/>
        <v>#NUM!</v>
      </c>
      <c r="U1358" s="4">
        <f>IF($R1358&gt;$X$15,1,0)</f>
        <v>1</v>
      </c>
      <c r="V1358" s="4"/>
      <c r="W1358" s="4"/>
      <c r="X1358" s="4"/>
      <c r="Y1358" s="4"/>
      <c r="Z1358" s="4"/>
      <c r="AA1358" s="4"/>
      <c r="AB1358" s="4"/>
      <c r="AC1358" s="4"/>
      <c r="AD1358" s="4"/>
      <c r="AE1358" s="4"/>
      <c r="AF1358" s="4"/>
      <c r="AG1358" s="4"/>
      <c r="AH1358" s="4"/>
      <c r="AI1358" s="4"/>
      <c r="AJ1358" s="4"/>
    </row>
    <row r="1359" spans="1:36" ht="15.75" customHeight="1">
      <c r="A1359" s="4">
        <v>0</v>
      </c>
      <c r="B1359" s="4">
        <v>49</v>
      </c>
      <c r="C1359" s="4">
        <v>3</v>
      </c>
      <c r="D1359" s="4">
        <v>1</v>
      </c>
      <c r="E1359" s="4">
        <v>10</v>
      </c>
      <c r="F1359" s="4">
        <v>0</v>
      </c>
      <c r="G1359" s="4">
        <v>0</v>
      </c>
      <c r="H1359" s="4">
        <v>0</v>
      </c>
      <c r="I1359" s="4">
        <v>260</v>
      </c>
      <c r="J1359" s="4">
        <v>123</v>
      </c>
      <c r="K1359" s="4">
        <v>80</v>
      </c>
      <c r="L1359" s="4">
        <v>23.1</v>
      </c>
      <c r="M1359" s="4">
        <v>63</v>
      </c>
      <c r="N1359" s="4">
        <v>65</v>
      </c>
      <c r="O1359" s="4">
        <v>1</v>
      </c>
      <c r="P1359" s="5">
        <f>$AI$9+SUMPRODUCT($A1359*$AI$10+$B1359*$AI$11+$C1359*$AI$12+$D1359*$AI$13+$E1359*$AI$14+$F1359*$AI$15+$G1359*$AI$16+$H1359*$AI$17+$I1359*$AI$18+$J1359*$AI$19+$K1359*$AI$20+$L1359*$AI$21+$M1359*$AI$22+$N1359*$AI$24)</f>
        <v>-2.5290771909999998</v>
      </c>
      <c r="Q1359" s="4">
        <f t="shared" si="502"/>
        <v>7.9732564275057566E-2</v>
      </c>
      <c r="R1359" s="4">
        <f t="shared" si="503"/>
        <v>0.15946512855011513</v>
      </c>
      <c r="S1359" s="4">
        <f t="shared" si="504"/>
        <v>0.15946512855011513</v>
      </c>
      <c r="T1359" s="4">
        <f t="shared" si="505"/>
        <v>-0.79733427269469526</v>
      </c>
      <c r="U1359" s="4">
        <f>IF($R1359&gt;$X$15,1,0)</f>
        <v>0</v>
      </c>
      <c r="V1359" s="4"/>
      <c r="W1359" s="4"/>
      <c r="X1359" s="4"/>
      <c r="Y1359" s="4"/>
      <c r="Z1359" s="4"/>
      <c r="AA1359" s="4"/>
      <c r="AB1359" s="4"/>
      <c r="AC1359" s="4"/>
      <c r="AD1359" s="4"/>
      <c r="AE1359" s="4"/>
      <c r="AF1359" s="4"/>
      <c r="AG1359" s="4"/>
      <c r="AH1359" s="4"/>
      <c r="AI1359" s="4"/>
      <c r="AJ1359" s="4"/>
    </row>
    <row r="1360" spans="1:36" ht="15.75" customHeight="1">
      <c r="A1360" s="4">
        <v>0</v>
      </c>
      <c r="B1360" s="4">
        <v>59</v>
      </c>
      <c r="C1360" s="4">
        <v>3</v>
      </c>
      <c r="D1360" s="4">
        <v>0</v>
      </c>
      <c r="E1360" s="4">
        <v>0</v>
      </c>
      <c r="F1360" s="4">
        <v>0</v>
      </c>
      <c r="G1360" s="4">
        <v>0</v>
      </c>
      <c r="H1360" s="4">
        <v>0</v>
      </c>
      <c r="I1360" s="4">
        <v>292</v>
      </c>
      <c r="J1360" s="4">
        <v>114</v>
      </c>
      <c r="K1360" s="4">
        <v>84</v>
      </c>
      <c r="L1360" s="4">
        <v>27.39</v>
      </c>
      <c r="M1360" s="4">
        <v>68</v>
      </c>
      <c r="N1360" s="4">
        <v>72</v>
      </c>
      <c r="O1360" s="4">
        <v>0</v>
      </c>
      <c r="P1360" s="5">
        <f>$AI$9+SUMPRODUCT($A1360*$AI$10+$B1360*$AI$11+$C1360*$AI$12+$D1360*$AI$13+$E1360*$AI$14+$F1360*$AI$15+$G1360*$AI$16+$H1360*$AI$17+$I1360*$AI$18+$J1360*$AI$19+$K1360*$AI$20+$L1360*$AI$21+$M1360*$AI$22+$N1360*$AI$24)</f>
        <v>-2.1614440829000019</v>
      </c>
      <c r="Q1360" s="4">
        <f t="shared" si="502"/>
        <v>0.11515870219305545</v>
      </c>
      <c r="R1360" s="4">
        <f t="shared" si="503"/>
        <v>0.2303174043861109</v>
      </c>
      <c r="S1360" s="4">
        <f t="shared" si="504"/>
        <v>0.76968259561388908</v>
      </c>
      <c r="T1360" s="4">
        <f t="shared" si="505"/>
        <v>-0.113688333778714</v>
      </c>
      <c r="U1360" s="4">
        <f>IF($R1360&gt;$X$15,1,0)</f>
        <v>0</v>
      </c>
      <c r="V1360" s="4"/>
      <c r="W1360" s="4"/>
      <c r="X1360" s="4"/>
      <c r="Y1360" s="4"/>
      <c r="Z1360" s="4"/>
      <c r="AA1360" s="4"/>
      <c r="AB1360" s="4"/>
      <c r="AC1360" s="4"/>
      <c r="AD1360" s="4"/>
      <c r="AE1360" s="4"/>
      <c r="AF1360" s="4"/>
      <c r="AG1360" s="4"/>
      <c r="AH1360" s="4"/>
      <c r="AI1360" s="4"/>
      <c r="AJ1360" s="4"/>
    </row>
    <row r="1361" spans="1:36" ht="15.75" customHeight="1">
      <c r="A1361" s="4">
        <v>1</v>
      </c>
      <c r="B1361" s="4">
        <v>37</v>
      </c>
      <c r="C1361" s="4">
        <v>2</v>
      </c>
      <c r="D1361" s="4">
        <v>1</v>
      </c>
      <c r="E1361" s="4">
        <v>30</v>
      </c>
      <c r="F1361" s="4">
        <v>0</v>
      </c>
      <c r="G1361" s="4">
        <v>0</v>
      </c>
      <c r="H1361" s="4">
        <v>0</v>
      </c>
      <c r="I1361" s="4">
        <v>246</v>
      </c>
      <c r="J1361" s="4">
        <v>124</v>
      </c>
      <c r="K1361" s="4">
        <v>83</v>
      </c>
      <c r="L1361" s="4">
        <v>30.93</v>
      </c>
      <c r="M1361" s="4">
        <v>60</v>
      </c>
      <c r="N1361" s="4">
        <v>85</v>
      </c>
      <c r="O1361" s="4">
        <v>0</v>
      </c>
      <c r="P1361" s="5">
        <f>$AI$9+SUMPRODUCT($A1361*$AI$10+$B1361*$AI$11+$C1361*$AI$12+$D1361*$AI$13+$E1361*$AI$14+$F1361*$AI$15+$G1361*$AI$16+$H1361*$AI$17+$I1361*$AI$18+$J1361*$AI$19+$K1361*$AI$20+$L1361*$AI$21+$M1361*$AI$22+$N1361*$AI$24)</f>
        <v>-2.1504871023000005</v>
      </c>
      <c r="Q1361" s="4">
        <f t="shared" si="502"/>
        <v>0.11642743188910785</v>
      </c>
      <c r="R1361" s="4">
        <f t="shared" si="503"/>
        <v>0.23285486377821571</v>
      </c>
      <c r="S1361" s="4">
        <f t="shared" si="504"/>
        <v>0.76714513622178426</v>
      </c>
      <c r="T1361" s="4">
        <f t="shared" si="505"/>
        <v>-0.1151224640857401</v>
      </c>
      <c r="U1361" s="4">
        <f>IF($R1361&gt;$X$15,1,0)</f>
        <v>0</v>
      </c>
      <c r="V1361" s="4"/>
      <c r="W1361" s="4"/>
      <c r="X1361" s="4"/>
      <c r="Y1361" s="4"/>
      <c r="Z1361" s="4"/>
      <c r="AA1361" s="4"/>
      <c r="AB1361" s="4"/>
      <c r="AC1361" s="4"/>
      <c r="AD1361" s="4"/>
      <c r="AE1361" s="4"/>
      <c r="AF1361" s="4"/>
      <c r="AG1361" s="4"/>
      <c r="AH1361" s="4"/>
      <c r="AI1361" s="4"/>
      <c r="AJ1361" s="4"/>
    </row>
    <row r="1362" spans="1:36" ht="15.75" customHeight="1">
      <c r="A1362" s="4">
        <v>1</v>
      </c>
      <c r="B1362" s="4">
        <v>33</v>
      </c>
      <c r="C1362" s="4">
        <v>2</v>
      </c>
      <c r="D1362" s="4">
        <v>0</v>
      </c>
      <c r="E1362" s="4">
        <v>0</v>
      </c>
      <c r="F1362" s="4">
        <v>0</v>
      </c>
      <c r="G1362" s="4">
        <v>0</v>
      </c>
      <c r="H1362" s="4">
        <v>1</v>
      </c>
      <c r="I1362" s="4">
        <v>165</v>
      </c>
      <c r="J1362" s="4">
        <v>141.5</v>
      </c>
      <c r="K1362" s="4">
        <v>95</v>
      </c>
      <c r="L1362" s="4">
        <v>26.74</v>
      </c>
      <c r="M1362" s="4">
        <v>54</v>
      </c>
      <c r="N1362" s="4">
        <v>77</v>
      </c>
      <c r="O1362" s="4">
        <v>0</v>
      </c>
      <c r="P1362" s="5">
        <f>$AI$9+SUMPRODUCT($A1362*$AI$10+$B1362*$AI$11+$C1362*$AI$12+$D1362*$AI$13+$E1362*$AI$14+$F1362*$AI$15+$G1362*$AI$16+$H1362*$AI$17+$I1362*$AI$18+$J1362*$AI$19+$K1362*$AI$20+$L1362*$AI$21+$M1362*$AI$22+$N1362*$AI$24)</f>
        <v>-2.8136939814000002</v>
      </c>
      <c r="Q1362" s="4">
        <f t="shared" si="502"/>
        <v>5.9983006528540585E-2</v>
      </c>
      <c r="R1362" s="4">
        <f t="shared" si="503"/>
        <v>0.11996601305708117</v>
      </c>
      <c r="S1362" s="4">
        <f t="shared" si="504"/>
        <v>0.88003398694291879</v>
      </c>
      <c r="T1362" s="4">
        <f t="shared" si="505"/>
        <v>-5.5500555058081068E-2</v>
      </c>
      <c r="U1362" s="4">
        <f>IF($R1362&gt;$X$15,1,0)</f>
        <v>0</v>
      </c>
      <c r="V1362" s="4"/>
      <c r="W1362" s="4"/>
      <c r="X1362" s="4"/>
      <c r="Y1362" s="4"/>
      <c r="Z1362" s="4"/>
      <c r="AA1362" s="4"/>
      <c r="AB1362" s="4"/>
      <c r="AC1362" s="4"/>
      <c r="AD1362" s="4"/>
      <c r="AE1362" s="4"/>
      <c r="AF1362" s="4"/>
      <c r="AG1362" s="4"/>
      <c r="AH1362" s="4"/>
      <c r="AI1362" s="4"/>
      <c r="AJ1362" s="4"/>
    </row>
    <row r="1363" spans="1:36" ht="15.75" hidden="1" customHeight="1">
      <c r="A1363" s="4">
        <v>0</v>
      </c>
      <c r="B1363" s="4">
        <v>54</v>
      </c>
      <c r="C1363" s="4">
        <v>1</v>
      </c>
      <c r="D1363" s="4">
        <v>1</v>
      </c>
      <c r="E1363" s="4">
        <v>20</v>
      </c>
      <c r="F1363" s="4">
        <v>0</v>
      </c>
      <c r="G1363" s="4">
        <v>0</v>
      </c>
      <c r="H1363" s="4">
        <v>0</v>
      </c>
      <c r="I1363" s="3" t="s">
        <v>56</v>
      </c>
      <c r="J1363" s="4">
        <v>111</v>
      </c>
      <c r="K1363" s="4">
        <v>81</v>
      </c>
      <c r="L1363" s="4">
        <v>25.43</v>
      </c>
      <c r="M1363" s="4">
        <v>70</v>
      </c>
      <c r="N1363" s="3" t="s">
        <v>56</v>
      </c>
      <c r="O1363" s="4">
        <v>0</v>
      </c>
      <c r="P1363" s="4"/>
      <c r="Q1363" s="4"/>
      <c r="R1363" s="4"/>
      <c r="S1363" s="4"/>
      <c r="T1363" s="4"/>
      <c r="U1363" s="4"/>
      <c r="V1363" s="4"/>
      <c r="W1363" s="4"/>
      <c r="X1363" s="4"/>
      <c r="Y1363" s="4"/>
      <c r="Z1363" s="4"/>
      <c r="AA1363" s="4"/>
      <c r="AB1363" s="4"/>
      <c r="AC1363" s="4"/>
      <c r="AD1363" s="4"/>
      <c r="AE1363" s="4"/>
      <c r="AF1363" s="4"/>
      <c r="AG1363" s="4"/>
      <c r="AH1363" s="4"/>
      <c r="AI1363" s="4"/>
      <c r="AJ1363" s="4"/>
    </row>
    <row r="1364" spans="1:36" ht="15.75" customHeight="1">
      <c r="A1364" s="4">
        <v>1</v>
      </c>
      <c r="B1364" s="4">
        <v>38</v>
      </c>
      <c r="C1364" s="4">
        <v>1</v>
      </c>
      <c r="D1364" s="4">
        <v>0</v>
      </c>
      <c r="E1364" s="4">
        <v>0</v>
      </c>
      <c r="F1364" s="4">
        <v>0</v>
      </c>
      <c r="G1364" s="4">
        <v>0</v>
      </c>
      <c r="H1364" s="4">
        <v>0</v>
      </c>
      <c r="I1364" s="4">
        <v>198</v>
      </c>
      <c r="J1364" s="4">
        <v>119</v>
      </c>
      <c r="K1364" s="4">
        <v>73</v>
      </c>
      <c r="L1364" s="4">
        <v>30.27</v>
      </c>
      <c r="M1364" s="4">
        <v>68</v>
      </c>
      <c r="N1364" s="4">
        <v>70</v>
      </c>
      <c r="O1364" s="4">
        <v>0</v>
      </c>
      <c r="P1364" s="5">
        <f>$AI$9+SUMPRODUCT($A1364*$AI$10+$B1364*$AI$11+$C1364*$AI$12+$D1364*$AI$13+$E1364*$AI$14+$F1364*$AI$15+$G1364*$AI$16+$H1364*$AI$17+$I1364*$AI$18+$J1364*$AI$19+$K1364*$AI$20+$L1364*$AI$21+$M1364*$AI$22+$N1364*$AI$24)</f>
        <v>-2.9350900397000022</v>
      </c>
      <c r="Q1364" s="4">
        <f t="shared" ref="Q1364:Q1367" si="506">EXP($P1364)</f>
        <v>5.3125935647734365E-2</v>
      </c>
      <c r="R1364" s="4">
        <f t="shared" ref="R1364:R1367" si="507">Q1364/1+Q1364</f>
        <v>0.10625187129546873</v>
      </c>
      <c r="S1364" s="4">
        <f t="shared" ref="S1364:S1367" si="508">IF(O1364=1,R1364,1-R1364)</f>
        <v>0.89374812870453124</v>
      </c>
      <c r="T1364" s="4">
        <f t="shared" ref="T1364:T1367" si="509">LOG($S1364)</f>
        <v>-4.8784854498999344E-2</v>
      </c>
      <c r="U1364" s="4">
        <f>IF($R1364&gt;$X$15,1,0)</f>
        <v>0</v>
      </c>
      <c r="V1364" s="4"/>
      <c r="W1364" s="4"/>
      <c r="X1364" s="4"/>
      <c r="Y1364" s="4"/>
      <c r="Z1364" s="4"/>
      <c r="AA1364" s="4"/>
      <c r="AB1364" s="4"/>
      <c r="AC1364" s="4"/>
      <c r="AD1364" s="4"/>
      <c r="AE1364" s="4"/>
      <c r="AF1364" s="4"/>
      <c r="AG1364" s="4"/>
      <c r="AH1364" s="4"/>
      <c r="AI1364" s="4"/>
      <c r="AJ1364" s="4"/>
    </row>
    <row r="1365" spans="1:36" ht="15.75" customHeight="1">
      <c r="A1365" s="4">
        <v>1</v>
      </c>
      <c r="B1365" s="4">
        <v>40</v>
      </c>
      <c r="C1365" s="4">
        <v>1</v>
      </c>
      <c r="D1365" s="4">
        <v>0</v>
      </c>
      <c r="E1365" s="4">
        <v>0</v>
      </c>
      <c r="F1365" s="4">
        <v>0</v>
      </c>
      <c r="G1365" s="4">
        <v>0</v>
      </c>
      <c r="H1365" s="4">
        <v>0</v>
      </c>
      <c r="I1365" s="4">
        <v>204</v>
      </c>
      <c r="J1365" s="4">
        <v>115</v>
      </c>
      <c r="K1365" s="4">
        <v>83</v>
      </c>
      <c r="L1365" s="4">
        <v>25.05</v>
      </c>
      <c r="M1365" s="4">
        <v>75</v>
      </c>
      <c r="N1365" s="4">
        <v>76</v>
      </c>
      <c r="O1365" s="4">
        <v>0</v>
      </c>
      <c r="P1365" s="5">
        <f>$AI$9+SUMPRODUCT($A1365*$AI$10+$B1365*$AI$11+$C1365*$AI$12+$D1365*$AI$13+$E1365*$AI$14+$F1365*$AI$15+$G1365*$AI$16+$H1365*$AI$17+$I1365*$AI$18+$J1365*$AI$19+$K1365*$AI$20+$L1365*$AI$21+$M1365*$AI$22+$N1365*$AI$24)</f>
        <v>-2.9111846455000006</v>
      </c>
      <c r="Q1365" s="4">
        <f t="shared" si="506"/>
        <v>5.4411233651061125E-2</v>
      </c>
      <c r="R1365" s="4">
        <f t="shared" si="507"/>
        <v>0.10882246730212225</v>
      </c>
      <c r="S1365" s="4">
        <f t="shared" si="508"/>
        <v>0.89117753269787769</v>
      </c>
      <c r="T1365" s="4">
        <f t="shared" si="509"/>
        <v>-5.0035770945402652E-2</v>
      </c>
      <c r="U1365" s="4">
        <f>IF($R1365&gt;$X$15,1,0)</f>
        <v>0</v>
      </c>
      <c r="V1365" s="4"/>
      <c r="W1365" s="4"/>
      <c r="X1365" s="4"/>
      <c r="Y1365" s="4"/>
      <c r="Z1365" s="4"/>
      <c r="AA1365" s="4"/>
      <c r="AB1365" s="4"/>
      <c r="AC1365" s="4"/>
      <c r="AD1365" s="4"/>
      <c r="AE1365" s="4"/>
      <c r="AF1365" s="4"/>
      <c r="AG1365" s="4"/>
      <c r="AH1365" s="4"/>
      <c r="AI1365" s="4"/>
      <c r="AJ1365" s="4"/>
    </row>
    <row r="1366" spans="1:36" ht="15.75" customHeight="1">
      <c r="A1366" s="4">
        <v>1</v>
      </c>
      <c r="B1366" s="4">
        <v>66</v>
      </c>
      <c r="C1366" s="4">
        <v>1</v>
      </c>
      <c r="D1366" s="4">
        <v>0</v>
      </c>
      <c r="E1366" s="4">
        <v>0</v>
      </c>
      <c r="F1366" s="4">
        <v>0</v>
      </c>
      <c r="G1366" s="4">
        <v>0</v>
      </c>
      <c r="H1366" s="4">
        <v>1</v>
      </c>
      <c r="I1366" s="4">
        <v>253</v>
      </c>
      <c r="J1366" s="4">
        <v>163</v>
      </c>
      <c r="K1366" s="4">
        <v>86</v>
      </c>
      <c r="L1366" s="4">
        <v>24.35</v>
      </c>
      <c r="M1366" s="4">
        <v>70</v>
      </c>
      <c r="N1366" s="4">
        <v>91</v>
      </c>
      <c r="O1366" s="4">
        <v>0</v>
      </c>
      <c r="P1366" s="5">
        <f>$AI$9+SUMPRODUCT($A1366*$AI$10+$B1366*$AI$11+$C1366*$AI$12+$D1366*$AI$13+$E1366*$AI$14+$F1366*$AI$15+$G1366*$AI$16+$H1366*$AI$17+$I1366*$AI$18+$J1366*$AI$19+$K1366*$AI$20+$L1366*$AI$21+$M1366*$AI$22+$N1366*$AI$24)</f>
        <v>-6.4035128500000482E-2</v>
      </c>
      <c r="Q1366" s="4">
        <f t="shared" si="506"/>
        <v>0.93797204940085077</v>
      </c>
      <c r="R1366" s="4">
        <f t="shared" si="507"/>
        <v>1.8759440988017015</v>
      </c>
      <c r="S1366" s="4">
        <f t="shared" si="508"/>
        <v>-0.87594409880170154</v>
      </c>
      <c r="T1366" s="4" t="e">
        <f t="shared" si="509"/>
        <v>#NUM!</v>
      </c>
      <c r="U1366" s="4">
        <f>IF($R1366&gt;$X$15,1,0)</f>
        <v>1</v>
      </c>
      <c r="V1366" s="4"/>
      <c r="W1366" s="4"/>
      <c r="X1366" s="4"/>
      <c r="Y1366" s="4"/>
      <c r="Z1366" s="4"/>
      <c r="AA1366" s="4"/>
      <c r="AB1366" s="4"/>
      <c r="AC1366" s="4"/>
      <c r="AD1366" s="4"/>
      <c r="AE1366" s="4"/>
      <c r="AF1366" s="4"/>
      <c r="AG1366" s="4"/>
      <c r="AH1366" s="4"/>
      <c r="AI1366" s="4"/>
      <c r="AJ1366" s="4"/>
    </row>
    <row r="1367" spans="1:36" ht="15.75" customHeight="1">
      <c r="A1367" s="4">
        <v>1</v>
      </c>
      <c r="B1367" s="4">
        <v>64</v>
      </c>
      <c r="C1367" s="4">
        <v>2</v>
      </c>
      <c r="D1367" s="4">
        <v>0</v>
      </c>
      <c r="E1367" s="4">
        <v>0</v>
      </c>
      <c r="F1367" s="4">
        <v>0</v>
      </c>
      <c r="G1367" s="4">
        <v>0</v>
      </c>
      <c r="H1367" s="4">
        <v>0</v>
      </c>
      <c r="I1367" s="4">
        <v>210</v>
      </c>
      <c r="J1367" s="4">
        <v>120</v>
      </c>
      <c r="K1367" s="4">
        <v>68</v>
      </c>
      <c r="L1367" s="4">
        <v>24.77</v>
      </c>
      <c r="M1367" s="4">
        <v>80</v>
      </c>
      <c r="N1367" s="4">
        <v>77</v>
      </c>
      <c r="O1367" s="4">
        <v>1</v>
      </c>
      <c r="P1367" s="5">
        <f>$AI$9+SUMPRODUCT($A1367*$AI$10+$B1367*$AI$11+$C1367*$AI$12+$D1367*$AI$13+$E1367*$AI$14+$F1367*$AI$15+$G1367*$AI$16+$H1367*$AI$17+$I1367*$AI$18+$J1367*$AI$19+$K1367*$AI$20+$L1367*$AI$21+$M1367*$AI$22+$N1367*$AI$24)</f>
        <v>-1.2929984247000004</v>
      </c>
      <c r="Q1367" s="4">
        <f t="shared" si="506"/>
        <v>0.27444664055666917</v>
      </c>
      <c r="R1367" s="4">
        <f t="shared" si="507"/>
        <v>0.54889328111333835</v>
      </c>
      <c r="S1367" s="4">
        <f t="shared" si="508"/>
        <v>0.54889328111333835</v>
      </c>
      <c r="T1367" s="4">
        <f t="shared" si="509"/>
        <v>-0.26051208529282627</v>
      </c>
      <c r="U1367" s="4">
        <f>IF($R1367&gt;$X$15,1,0)</f>
        <v>1</v>
      </c>
      <c r="V1367" s="4"/>
      <c r="W1367" s="4"/>
      <c r="X1367" s="4"/>
      <c r="Y1367" s="4"/>
      <c r="Z1367" s="4"/>
      <c r="AA1367" s="4"/>
      <c r="AB1367" s="4"/>
      <c r="AC1367" s="4"/>
      <c r="AD1367" s="4"/>
      <c r="AE1367" s="4"/>
      <c r="AF1367" s="4"/>
      <c r="AG1367" s="4"/>
      <c r="AH1367" s="4"/>
      <c r="AI1367" s="4"/>
      <c r="AJ1367" s="4"/>
    </row>
    <row r="1368" spans="1:36" ht="15.75" hidden="1" customHeight="1">
      <c r="A1368" s="4">
        <v>0</v>
      </c>
      <c r="B1368" s="4">
        <v>39</v>
      </c>
      <c r="C1368" s="4">
        <v>2</v>
      </c>
      <c r="D1368" s="4">
        <v>0</v>
      </c>
      <c r="E1368" s="4">
        <v>0</v>
      </c>
      <c r="F1368" s="4">
        <v>0</v>
      </c>
      <c r="G1368" s="4">
        <v>0</v>
      </c>
      <c r="H1368" s="4">
        <v>0</v>
      </c>
      <c r="I1368" s="3" t="s">
        <v>56</v>
      </c>
      <c r="J1368" s="4">
        <v>126</v>
      </c>
      <c r="K1368" s="4">
        <v>71</v>
      </c>
      <c r="L1368" s="4">
        <v>27.73</v>
      </c>
      <c r="M1368" s="4">
        <v>73</v>
      </c>
      <c r="N1368" s="3" t="s">
        <v>56</v>
      </c>
      <c r="O1368" s="4">
        <v>0</v>
      </c>
      <c r="P1368" s="4"/>
      <c r="Q1368" s="4"/>
      <c r="R1368" s="4"/>
      <c r="S1368" s="4"/>
      <c r="T1368" s="4"/>
      <c r="U1368" s="4"/>
      <c r="V1368" s="4"/>
      <c r="W1368" s="4"/>
      <c r="X1368" s="4"/>
      <c r="Y1368" s="4"/>
      <c r="Z1368" s="4"/>
      <c r="AA1368" s="4"/>
      <c r="AB1368" s="4"/>
      <c r="AC1368" s="4"/>
      <c r="AD1368" s="4"/>
      <c r="AE1368" s="4"/>
      <c r="AF1368" s="4"/>
      <c r="AG1368" s="4"/>
      <c r="AH1368" s="4"/>
      <c r="AI1368" s="4"/>
      <c r="AJ1368" s="4"/>
    </row>
    <row r="1369" spans="1:36" ht="15.75" customHeight="1">
      <c r="A1369" s="4">
        <v>1</v>
      </c>
      <c r="B1369" s="4">
        <v>47</v>
      </c>
      <c r="C1369" s="4">
        <v>2</v>
      </c>
      <c r="D1369" s="4">
        <v>1</v>
      </c>
      <c r="E1369" s="4">
        <v>50</v>
      </c>
      <c r="F1369" s="4">
        <v>0</v>
      </c>
      <c r="G1369" s="4">
        <v>0</v>
      </c>
      <c r="H1369" s="4">
        <v>0</v>
      </c>
      <c r="I1369" s="4">
        <v>217</v>
      </c>
      <c r="J1369" s="4">
        <v>145</v>
      </c>
      <c r="K1369" s="4">
        <v>89</v>
      </c>
      <c r="L1369" s="4">
        <v>28.88</v>
      </c>
      <c r="M1369" s="4">
        <v>82</v>
      </c>
      <c r="N1369" s="4">
        <v>75</v>
      </c>
      <c r="O1369" s="4">
        <v>0</v>
      </c>
      <c r="P1369" s="5">
        <f>$AI$9+SUMPRODUCT($A1369*$AI$10+$B1369*$AI$11+$C1369*$AI$12+$D1369*$AI$13+$E1369*$AI$14+$F1369*$AI$15+$G1369*$AI$16+$H1369*$AI$17+$I1369*$AI$18+$J1369*$AI$19+$K1369*$AI$20+$L1369*$AI$21+$M1369*$AI$22+$N1369*$AI$24)</f>
        <v>-1.0845375168000011</v>
      </c>
      <c r="Q1369" s="4">
        <f>EXP($P1369)</f>
        <v>0.33805809593653702</v>
      </c>
      <c r="R1369" s="4">
        <f>Q1369/1+Q1369</f>
        <v>0.67611619187307404</v>
      </c>
      <c r="S1369" s="4">
        <f>IF(O1369=1,R1369,1-R1369)</f>
        <v>0.32388380812692596</v>
      </c>
      <c r="T1369" s="4">
        <f>LOG($S1369)</f>
        <v>-0.48961076306392209</v>
      </c>
      <c r="U1369" s="4">
        <f>IF($R1369&gt;$X$15,1,0)</f>
        <v>1</v>
      </c>
      <c r="V1369" s="4"/>
      <c r="W1369" s="4"/>
      <c r="X1369" s="4"/>
      <c r="Y1369" s="4"/>
      <c r="Z1369" s="4"/>
      <c r="AA1369" s="4"/>
      <c r="AB1369" s="4"/>
      <c r="AC1369" s="4"/>
      <c r="AD1369" s="4"/>
      <c r="AE1369" s="4"/>
      <c r="AF1369" s="4"/>
      <c r="AG1369" s="4"/>
      <c r="AH1369" s="4"/>
      <c r="AI1369" s="4"/>
      <c r="AJ1369" s="4"/>
    </row>
    <row r="1370" spans="1:36" ht="15.75" hidden="1" customHeight="1">
      <c r="A1370" s="4">
        <v>1</v>
      </c>
      <c r="B1370" s="4">
        <v>44</v>
      </c>
      <c r="C1370" s="4">
        <v>1</v>
      </c>
      <c r="D1370" s="4">
        <v>1</v>
      </c>
      <c r="E1370" s="4">
        <v>15</v>
      </c>
      <c r="F1370" s="4">
        <v>0</v>
      </c>
      <c r="G1370" s="4">
        <v>0</v>
      </c>
      <c r="H1370" s="4">
        <v>1</v>
      </c>
      <c r="I1370" s="4">
        <v>232</v>
      </c>
      <c r="J1370" s="4">
        <v>141</v>
      </c>
      <c r="K1370" s="4">
        <v>104</v>
      </c>
      <c r="L1370" s="4">
        <v>27.38</v>
      </c>
      <c r="M1370" s="4">
        <v>75</v>
      </c>
      <c r="N1370" s="3" t="s">
        <v>56</v>
      </c>
      <c r="O1370" s="4">
        <v>1</v>
      </c>
      <c r="P1370" s="4"/>
      <c r="Q1370" s="4"/>
      <c r="R1370" s="4"/>
      <c r="S1370" s="4"/>
      <c r="T1370" s="4"/>
      <c r="U1370" s="4"/>
      <c r="V1370" s="4"/>
      <c r="W1370" s="4"/>
      <c r="X1370" s="4"/>
      <c r="Y1370" s="4"/>
      <c r="Z1370" s="4"/>
      <c r="AA1370" s="4"/>
      <c r="AB1370" s="4"/>
      <c r="AC1370" s="4"/>
      <c r="AD1370" s="4"/>
      <c r="AE1370" s="4"/>
      <c r="AF1370" s="4"/>
      <c r="AG1370" s="4"/>
      <c r="AH1370" s="4"/>
      <c r="AI1370" s="4"/>
      <c r="AJ1370" s="4"/>
    </row>
    <row r="1371" spans="1:36" ht="15.75" customHeight="1">
      <c r="A1371" s="4">
        <v>0</v>
      </c>
      <c r="B1371" s="4">
        <v>39</v>
      </c>
      <c r="C1371" s="4">
        <v>2</v>
      </c>
      <c r="D1371" s="4">
        <v>1</v>
      </c>
      <c r="E1371" s="4">
        <v>20</v>
      </c>
      <c r="F1371" s="4">
        <v>0</v>
      </c>
      <c r="G1371" s="4">
        <v>0</v>
      </c>
      <c r="H1371" s="4">
        <v>0</v>
      </c>
      <c r="I1371" s="4">
        <v>190</v>
      </c>
      <c r="J1371" s="4">
        <v>137</v>
      </c>
      <c r="K1371" s="4">
        <v>81</v>
      </c>
      <c r="L1371" s="4">
        <v>19.57</v>
      </c>
      <c r="M1371" s="4">
        <v>80</v>
      </c>
      <c r="N1371" s="4">
        <v>85</v>
      </c>
      <c r="O1371" s="4">
        <v>1</v>
      </c>
      <c r="P1371" s="5">
        <f>$AI$9+SUMPRODUCT($A1371*$AI$10+$B1371*$AI$11+$C1371*$AI$12+$D1371*$AI$13+$E1371*$AI$14+$F1371*$AI$15+$G1371*$AI$16+$H1371*$AI$17+$I1371*$AI$18+$J1371*$AI$19+$K1371*$AI$20+$L1371*$AI$21+$M1371*$AI$22+$N1371*$AI$24)</f>
        <v>-2.8211240927000008</v>
      </c>
      <c r="Q1371" s="4">
        <f t="shared" ref="Q1371:Q1376" si="510">EXP($P1371)</f>
        <v>5.9538977748326588E-2</v>
      </c>
      <c r="R1371" s="4">
        <f t="shared" ref="R1371:R1376" si="511">Q1371/1+Q1371</f>
        <v>0.11907795549665318</v>
      </c>
      <c r="S1371" s="4">
        <f t="shared" ref="S1371:S1376" si="512">IF(O1371=1,R1371,1-R1371)</f>
        <v>0.11907795549665318</v>
      </c>
      <c r="T1371" s="4">
        <f t="shared" ref="T1371:T1376" si="513">LOG($S1371)</f>
        <v>-0.92416863055994702</v>
      </c>
      <c r="U1371" s="4">
        <f>IF($R1371&gt;$X$15,1,0)</f>
        <v>0</v>
      </c>
      <c r="V1371" s="4"/>
      <c r="W1371" s="4"/>
      <c r="X1371" s="4"/>
      <c r="Y1371" s="4"/>
      <c r="Z1371" s="4"/>
      <c r="AA1371" s="4"/>
      <c r="AB1371" s="4"/>
      <c r="AC1371" s="4"/>
      <c r="AD1371" s="4"/>
      <c r="AE1371" s="4"/>
      <c r="AF1371" s="4"/>
      <c r="AG1371" s="4"/>
      <c r="AH1371" s="4"/>
      <c r="AI1371" s="4"/>
      <c r="AJ1371" s="4"/>
    </row>
    <row r="1372" spans="1:36" ht="15.75" customHeight="1">
      <c r="A1372" s="4">
        <v>1</v>
      </c>
      <c r="B1372" s="4">
        <v>55</v>
      </c>
      <c r="C1372" s="4">
        <v>1</v>
      </c>
      <c r="D1372" s="4">
        <v>1</v>
      </c>
      <c r="E1372" s="4">
        <v>40</v>
      </c>
      <c r="F1372" s="4">
        <v>0</v>
      </c>
      <c r="G1372" s="4">
        <v>0</v>
      </c>
      <c r="H1372" s="4">
        <v>0</v>
      </c>
      <c r="I1372" s="4">
        <v>205</v>
      </c>
      <c r="J1372" s="4">
        <v>127</v>
      </c>
      <c r="K1372" s="4">
        <v>76</v>
      </c>
      <c r="L1372" s="4">
        <v>22.24</v>
      </c>
      <c r="M1372" s="4">
        <v>90</v>
      </c>
      <c r="N1372" s="4">
        <v>325</v>
      </c>
      <c r="O1372" s="4">
        <v>1</v>
      </c>
      <c r="P1372" s="5">
        <f>$AI$9+SUMPRODUCT($A1372*$AI$10+$B1372*$AI$11+$C1372*$AI$12+$D1372*$AI$13+$E1372*$AI$14+$F1372*$AI$15+$G1372*$AI$16+$H1372*$AI$17+$I1372*$AI$18+$J1372*$AI$19+$K1372*$AI$20+$L1372*$AI$21+$M1372*$AI$22+$N1372*$AI$24)</f>
        <v>0.79683547359999984</v>
      </c>
      <c r="Q1372" s="4">
        <f t="shared" si="510"/>
        <v>2.2185092772609964</v>
      </c>
      <c r="R1372" s="4">
        <f t="shared" si="511"/>
        <v>4.4370185545219929</v>
      </c>
      <c r="S1372" s="4">
        <f t="shared" si="512"/>
        <v>4.4370185545219929</v>
      </c>
      <c r="T1372" s="4">
        <f t="shared" si="513"/>
        <v>0.64709124483322544</v>
      </c>
      <c r="U1372" s="4">
        <f>IF($R1372&gt;$X$15,1,0)</f>
        <v>1</v>
      </c>
      <c r="V1372" s="4"/>
      <c r="W1372" s="4"/>
      <c r="X1372" s="4"/>
      <c r="Y1372" s="4"/>
      <c r="Z1372" s="4"/>
      <c r="AA1372" s="4"/>
      <c r="AB1372" s="4"/>
      <c r="AC1372" s="4"/>
      <c r="AD1372" s="4"/>
      <c r="AE1372" s="4"/>
      <c r="AF1372" s="4"/>
      <c r="AG1372" s="4"/>
      <c r="AH1372" s="4"/>
      <c r="AI1372" s="4"/>
      <c r="AJ1372" s="4"/>
    </row>
    <row r="1373" spans="1:36" ht="15.75" customHeight="1">
      <c r="A1373" s="4">
        <v>0</v>
      </c>
      <c r="B1373" s="4">
        <v>41</v>
      </c>
      <c r="C1373" s="4">
        <v>2</v>
      </c>
      <c r="D1373" s="4">
        <v>1</v>
      </c>
      <c r="E1373" s="4">
        <v>20</v>
      </c>
      <c r="F1373" s="4">
        <v>0</v>
      </c>
      <c r="G1373" s="4">
        <v>0</v>
      </c>
      <c r="H1373" s="4">
        <v>0</v>
      </c>
      <c r="I1373" s="4">
        <v>235</v>
      </c>
      <c r="J1373" s="4">
        <v>144</v>
      </c>
      <c r="K1373" s="4">
        <v>88</v>
      </c>
      <c r="L1373" s="4">
        <v>24.16</v>
      </c>
      <c r="M1373" s="4">
        <v>95</v>
      </c>
      <c r="N1373" s="4">
        <v>82</v>
      </c>
      <c r="O1373" s="4">
        <v>0</v>
      </c>
      <c r="P1373" s="5">
        <f>$AI$9+SUMPRODUCT($A1373*$AI$10+$B1373*$AI$11+$C1373*$AI$12+$D1373*$AI$13+$E1373*$AI$14+$F1373*$AI$15+$G1373*$AI$16+$H1373*$AI$17+$I1373*$AI$18+$J1373*$AI$19+$K1373*$AI$20+$L1373*$AI$21+$M1373*$AI$22+$N1373*$AI$24)</f>
        <v>-2.5506495876000006</v>
      </c>
      <c r="Q1373" s="4">
        <f t="shared" si="510"/>
        <v>7.8030961589392947E-2</v>
      </c>
      <c r="R1373" s="4">
        <f t="shared" si="511"/>
        <v>0.15606192317878589</v>
      </c>
      <c r="S1373" s="4">
        <f t="shared" si="512"/>
        <v>0.84393807682121413</v>
      </c>
      <c r="T1373" s="4">
        <f t="shared" si="513"/>
        <v>-7.3689418162787096E-2</v>
      </c>
      <c r="U1373" s="4">
        <f>IF($R1373&gt;$X$15,1,0)</f>
        <v>0</v>
      </c>
      <c r="V1373" s="4"/>
      <c r="W1373" s="4"/>
      <c r="X1373" s="4"/>
      <c r="Y1373" s="4"/>
      <c r="Z1373" s="4"/>
      <c r="AA1373" s="4"/>
      <c r="AB1373" s="4"/>
      <c r="AC1373" s="4"/>
      <c r="AD1373" s="4"/>
      <c r="AE1373" s="4"/>
      <c r="AF1373" s="4"/>
      <c r="AG1373" s="4"/>
      <c r="AH1373" s="4"/>
      <c r="AI1373" s="4"/>
      <c r="AJ1373" s="4"/>
    </row>
    <row r="1374" spans="1:36" ht="15.75" customHeight="1">
      <c r="A1374" s="4">
        <v>0</v>
      </c>
      <c r="B1374" s="4">
        <v>56</v>
      </c>
      <c r="C1374" s="4">
        <v>1</v>
      </c>
      <c r="D1374" s="4">
        <v>0</v>
      </c>
      <c r="E1374" s="4">
        <v>0</v>
      </c>
      <c r="F1374" s="4">
        <v>0</v>
      </c>
      <c r="G1374" s="4">
        <v>0</v>
      </c>
      <c r="H1374" s="4">
        <v>0</v>
      </c>
      <c r="I1374" s="4">
        <v>259</v>
      </c>
      <c r="J1374" s="4">
        <v>138</v>
      </c>
      <c r="K1374" s="4">
        <v>87</v>
      </c>
      <c r="L1374" s="4">
        <v>30.73</v>
      </c>
      <c r="M1374" s="4">
        <v>60</v>
      </c>
      <c r="N1374" s="4">
        <v>75</v>
      </c>
      <c r="O1374" s="4">
        <v>0</v>
      </c>
      <c r="P1374" s="5">
        <f>$AI$9+SUMPRODUCT($A1374*$AI$10+$B1374*$AI$11+$C1374*$AI$12+$D1374*$AI$13+$E1374*$AI$14+$F1374*$AI$15+$G1374*$AI$16+$H1374*$AI$17+$I1374*$AI$18+$J1374*$AI$19+$K1374*$AI$20+$L1374*$AI$21+$M1374*$AI$22+$N1374*$AI$24)</f>
        <v>-1.9059913503000017</v>
      </c>
      <c r="Q1374" s="4">
        <f t="shared" si="510"/>
        <v>0.14867518035618754</v>
      </c>
      <c r="R1374" s="4">
        <f t="shared" si="511"/>
        <v>0.29735036071237508</v>
      </c>
      <c r="S1374" s="4">
        <f t="shared" si="512"/>
        <v>0.70264963928762492</v>
      </c>
      <c r="T1374" s="4">
        <f t="shared" si="513"/>
        <v>-0.15326117235328868</v>
      </c>
      <c r="U1374" s="4">
        <f>IF($R1374&gt;$X$15,1,0)</f>
        <v>0</v>
      </c>
      <c r="V1374" s="4"/>
      <c r="W1374" s="4"/>
      <c r="X1374" s="4"/>
      <c r="Y1374" s="4"/>
      <c r="Z1374" s="4"/>
      <c r="AA1374" s="4"/>
      <c r="AB1374" s="4"/>
      <c r="AC1374" s="4"/>
      <c r="AD1374" s="4"/>
      <c r="AE1374" s="4"/>
      <c r="AF1374" s="4"/>
      <c r="AG1374" s="4"/>
      <c r="AH1374" s="4"/>
      <c r="AI1374" s="4"/>
      <c r="AJ1374" s="4"/>
    </row>
    <row r="1375" spans="1:36" ht="15.75" customHeight="1">
      <c r="A1375" s="4">
        <v>0</v>
      </c>
      <c r="B1375" s="4">
        <v>65</v>
      </c>
      <c r="C1375" s="4">
        <v>4</v>
      </c>
      <c r="D1375" s="4">
        <v>0</v>
      </c>
      <c r="E1375" s="4">
        <v>0</v>
      </c>
      <c r="F1375" s="4">
        <v>0</v>
      </c>
      <c r="G1375" s="4">
        <v>0</v>
      </c>
      <c r="H1375" s="4">
        <v>0</v>
      </c>
      <c r="I1375" s="4">
        <v>289</v>
      </c>
      <c r="J1375" s="4">
        <v>149.5</v>
      </c>
      <c r="K1375" s="4">
        <v>78</v>
      </c>
      <c r="L1375" s="4">
        <v>25.37</v>
      </c>
      <c r="M1375" s="4">
        <v>70</v>
      </c>
      <c r="N1375" s="4">
        <v>86</v>
      </c>
      <c r="O1375" s="4">
        <v>0</v>
      </c>
      <c r="P1375" s="5">
        <f>$AI$9+SUMPRODUCT($A1375*$AI$10+$B1375*$AI$11+$C1375*$AI$12+$D1375*$AI$13+$E1375*$AI$14+$F1375*$AI$15+$G1375*$AI$16+$H1375*$AI$17+$I1375*$AI$18+$J1375*$AI$19+$K1375*$AI$20+$L1375*$AI$21+$M1375*$AI$22+$N1375*$AI$24)</f>
        <v>-1.1812333706999993</v>
      </c>
      <c r="Q1375" s="4">
        <f t="shared" si="510"/>
        <v>0.30689998362886411</v>
      </c>
      <c r="R1375" s="4">
        <f t="shared" si="511"/>
        <v>0.61379996725772823</v>
      </c>
      <c r="S1375" s="4">
        <f t="shared" si="512"/>
        <v>0.38620003274227177</v>
      </c>
      <c r="T1375" s="4">
        <f t="shared" si="513"/>
        <v>-0.41318769373687436</v>
      </c>
      <c r="U1375" s="4">
        <f>IF($R1375&gt;$X$15,1,0)</f>
        <v>1</v>
      </c>
      <c r="V1375" s="4"/>
      <c r="W1375" s="4"/>
      <c r="X1375" s="4"/>
      <c r="Y1375" s="4"/>
      <c r="Z1375" s="4"/>
      <c r="AA1375" s="4"/>
      <c r="AB1375" s="4"/>
      <c r="AC1375" s="4"/>
      <c r="AD1375" s="4"/>
      <c r="AE1375" s="4"/>
      <c r="AF1375" s="4"/>
      <c r="AG1375" s="4"/>
      <c r="AH1375" s="4"/>
      <c r="AI1375" s="4"/>
      <c r="AJ1375" s="4"/>
    </row>
    <row r="1376" spans="1:36" ht="15.75" customHeight="1">
      <c r="A1376" s="4">
        <v>0</v>
      </c>
      <c r="B1376" s="4">
        <v>53</v>
      </c>
      <c r="C1376" s="4">
        <v>2</v>
      </c>
      <c r="D1376" s="4">
        <v>0</v>
      </c>
      <c r="E1376" s="4">
        <v>0</v>
      </c>
      <c r="F1376" s="4">
        <v>0</v>
      </c>
      <c r="G1376" s="4">
        <v>0</v>
      </c>
      <c r="H1376" s="4">
        <v>1</v>
      </c>
      <c r="I1376" s="4">
        <v>272</v>
      </c>
      <c r="J1376" s="4">
        <v>146</v>
      </c>
      <c r="K1376" s="4">
        <v>89</v>
      </c>
      <c r="L1376" s="4">
        <v>25.5</v>
      </c>
      <c r="M1376" s="4">
        <v>73</v>
      </c>
      <c r="N1376" s="4">
        <v>67</v>
      </c>
      <c r="O1376" s="4">
        <v>0</v>
      </c>
      <c r="P1376" s="5">
        <f>$AI$9+SUMPRODUCT($A1376*$AI$10+$B1376*$AI$11+$C1376*$AI$12+$D1376*$AI$13+$E1376*$AI$14+$F1376*$AI$15+$G1376*$AI$16+$H1376*$AI$17+$I1376*$AI$18+$J1376*$AI$19+$K1376*$AI$20+$L1376*$AI$21+$M1376*$AI$22+$N1376*$AI$24)</f>
        <v>-1.8997291950000008</v>
      </c>
      <c r="Q1376" s="4">
        <f t="shared" si="510"/>
        <v>0.14960912863739198</v>
      </c>
      <c r="R1376" s="4">
        <f t="shared" si="511"/>
        <v>0.29921825727478396</v>
      </c>
      <c r="S1376" s="4">
        <f t="shared" si="512"/>
        <v>0.70078174272521609</v>
      </c>
      <c r="T1376" s="4">
        <f t="shared" si="513"/>
        <v>-0.15441722124776508</v>
      </c>
      <c r="U1376" s="4">
        <f>IF($R1376&gt;$X$15,1,0)</f>
        <v>0</v>
      </c>
      <c r="V1376" s="4"/>
      <c r="W1376" s="4"/>
      <c r="X1376" s="4"/>
      <c r="Y1376" s="4"/>
      <c r="Z1376" s="4"/>
      <c r="AA1376" s="4"/>
      <c r="AB1376" s="4"/>
      <c r="AC1376" s="4"/>
      <c r="AD1376" s="4"/>
      <c r="AE1376" s="4"/>
      <c r="AF1376" s="4"/>
      <c r="AG1376" s="4"/>
      <c r="AH1376" s="4"/>
      <c r="AI1376" s="4"/>
      <c r="AJ1376" s="4"/>
    </row>
    <row r="1377" spans="1:36" ht="15.75" hidden="1" customHeight="1">
      <c r="A1377" s="4">
        <v>1</v>
      </c>
      <c r="B1377" s="4">
        <v>55</v>
      </c>
      <c r="C1377" s="4">
        <v>2</v>
      </c>
      <c r="D1377" s="4">
        <v>0</v>
      </c>
      <c r="E1377" s="4">
        <v>0</v>
      </c>
      <c r="F1377" s="4">
        <v>0</v>
      </c>
      <c r="G1377" s="4">
        <v>0</v>
      </c>
      <c r="H1377" s="4">
        <v>0</v>
      </c>
      <c r="I1377" s="4">
        <v>309</v>
      </c>
      <c r="J1377" s="4">
        <v>126</v>
      </c>
      <c r="K1377" s="4">
        <v>88</v>
      </c>
      <c r="L1377" s="4">
        <v>26.77</v>
      </c>
      <c r="M1377" s="4">
        <v>68</v>
      </c>
      <c r="N1377" s="3" t="s">
        <v>56</v>
      </c>
      <c r="O1377" s="4">
        <v>0</v>
      </c>
      <c r="P1377" s="4"/>
      <c r="Q1377" s="4"/>
      <c r="R1377" s="4"/>
      <c r="S1377" s="4"/>
      <c r="T1377" s="4"/>
      <c r="U1377" s="4"/>
      <c r="V1377" s="4"/>
      <c r="W1377" s="4"/>
      <c r="X1377" s="4"/>
      <c r="Y1377" s="4"/>
      <c r="Z1377" s="4"/>
      <c r="AA1377" s="4"/>
      <c r="AB1377" s="4"/>
      <c r="AC1377" s="4"/>
      <c r="AD1377" s="4"/>
      <c r="AE1377" s="4"/>
      <c r="AF1377" s="4"/>
      <c r="AG1377" s="4"/>
      <c r="AH1377" s="4"/>
      <c r="AI1377" s="4"/>
      <c r="AJ1377" s="4"/>
    </row>
    <row r="1378" spans="1:36" ht="15.75" customHeight="1">
      <c r="A1378" s="4">
        <v>0</v>
      </c>
      <c r="B1378" s="4">
        <v>42</v>
      </c>
      <c r="C1378" s="4">
        <v>1</v>
      </c>
      <c r="D1378" s="4">
        <v>0</v>
      </c>
      <c r="E1378" s="4">
        <v>0</v>
      </c>
      <c r="F1378" s="4">
        <v>0</v>
      </c>
      <c r="G1378" s="4">
        <v>0</v>
      </c>
      <c r="H1378" s="4">
        <v>0</v>
      </c>
      <c r="I1378" s="4">
        <v>249</v>
      </c>
      <c r="J1378" s="4">
        <v>101</v>
      </c>
      <c r="K1378" s="4">
        <v>70</v>
      </c>
      <c r="L1378" s="4">
        <v>21.74</v>
      </c>
      <c r="M1378" s="4">
        <v>94</v>
      </c>
      <c r="N1378" s="4">
        <v>60</v>
      </c>
      <c r="O1378" s="4">
        <v>0</v>
      </c>
      <c r="P1378" s="5">
        <f>$AI$9+SUMPRODUCT($A1378*$AI$10+$B1378*$AI$11+$C1378*$AI$12+$D1378*$AI$13+$E1378*$AI$14+$F1378*$AI$15+$G1378*$AI$16+$H1378*$AI$17+$I1378*$AI$18+$J1378*$AI$19+$K1378*$AI$20+$L1378*$AI$21+$M1378*$AI$22+$N1378*$AI$24)</f>
        <v>-3.5975573814000006</v>
      </c>
      <c r="Q1378" s="4">
        <f t="shared" ref="Q1378:Q1385" si="514">EXP($P1378)</f>
        <v>2.7390545458304022E-2</v>
      </c>
      <c r="R1378" s="4">
        <f t="shared" ref="R1378:R1385" si="515">Q1378/1+Q1378</f>
        <v>5.4781090916608044E-2</v>
      </c>
      <c r="S1378" s="4">
        <f t="shared" ref="S1378:S1385" si="516">IF(O1378=1,R1378,1-R1378)</f>
        <v>0.94521890908339201</v>
      </c>
      <c r="T1378" s="4">
        <f t="shared" ref="T1378:T1385" si="517">LOG($S1378)</f>
        <v>-2.4467598901250377E-2</v>
      </c>
      <c r="U1378" s="4">
        <f>IF($R1378&gt;$X$15,1,0)</f>
        <v>0</v>
      </c>
      <c r="V1378" s="4"/>
      <c r="W1378" s="4"/>
      <c r="X1378" s="4"/>
      <c r="Y1378" s="4"/>
      <c r="Z1378" s="4"/>
      <c r="AA1378" s="4"/>
      <c r="AB1378" s="4"/>
      <c r="AC1378" s="4"/>
      <c r="AD1378" s="4"/>
      <c r="AE1378" s="4"/>
      <c r="AF1378" s="4"/>
      <c r="AG1378" s="4"/>
      <c r="AH1378" s="4"/>
      <c r="AI1378" s="4"/>
      <c r="AJ1378" s="4"/>
    </row>
    <row r="1379" spans="1:36" ht="15.75" customHeight="1">
      <c r="A1379" s="4">
        <v>1</v>
      </c>
      <c r="B1379" s="4">
        <v>45</v>
      </c>
      <c r="C1379" s="4">
        <v>2</v>
      </c>
      <c r="D1379" s="4">
        <v>1</v>
      </c>
      <c r="E1379" s="4">
        <v>20</v>
      </c>
      <c r="F1379" s="4">
        <v>0</v>
      </c>
      <c r="G1379" s="4">
        <v>0</v>
      </c>
      <c r="H1379" s="4">
        <v>0</v>
      </c>
      <c r="I1379" s="4">
        <v>194</v>
      </c>
      <c r="J1379" s="4">
        <v>133</v>
      </c>
      <c r="K1379" s="4">
        <v>83</v>
      </c>
      <c r="L1379" s="4">
        <v>20.41</v>
      </c>
      <c r="M1379" s="4">
        <v>55</v>
      </c>
      <c r="N1379" s="4">
        <v>76</v>
      </c>
      <c r="O1379" s="4">
        <v>1</v>
      </c>
      <c r="P1379" s="5">
        <f>$AI$9+SUMPRODUCT($A1379*$AI$10+$B1379*$AI$11+$C1379*$AI$12+$D1379*$AI$13+$E1379*$AI$14+$F1379*$AI$15+$G1379*$AI$16+$H1379*$AI$17+$I1379*$AI$18+$J1379*$AI$19+$K1379*$AI$20+$L1379*$AI$21+$M1379*$AI$22+$N1379*$AI$24)</f>
        <v>-1.9243103551000011</v>
      </c>
      <c r="Q1379" s="4">
        <f t="shared" si="514"/>
        <v>0.14597639402594351</v>
      </c>
      <c r="R1379" s="4">
        <f t="shared" si="515"/>
        <v>0.29195278805188701</v>
      </c>
      <c r="S1379" s="4">
        <f t="shared" si="516"/>
        <v>0.29195278805188701</v>
      </c>
      <c r="T1379" s="4">
        <f t="shared" si="517"/>
        <v>-0.53468737302523639</v>
      </c>
      <c r="U1379" s="4">
        <f>IF($R1379&gt;$X$15,1,0)</f>
        <v>0</v>
      </c>
      <c r="V1379" s="4"/>
      <c r="W1379" s="4"/>
      <c r="X1379" s="4"/>
      <c r="Y1379" s="4"/>
      <c r="Z1379" s="4"/>
      <c r="AA1379" s="4"/>
      <c r="AB1379" s="4"/>
      <c r="AC1379" s="4"/>
      <c r="AD1379" s="4"/>
      <c r="AE1379" s="4"/>
      <c r="AF1379" s="4"/>
      <c r="AG1379" s="4"/>
      <c r="AH1379" s="4"/>
      <c r="AI1379" s="4"/>
      <c r="AJ1379" s="4"/>
    </row>
    <row r="1380" spans="1:36" ht="15.75" customHeight="1">
      <c r="A1380" s="4">
        <v>0</v>
      </c>
      <c r="B1380" s="4">
        <v>55</v>
      </c>
      <c r="C1380" s="4">
        <v>2</v>
      </c>
      <c r="D1380" s="4">
        <v>0</v>
      </c>
      <c r="E1380" s="4">
        <v>0</v>
      </c>
      <c r="F1380" s="4">
        <v>0</v>
      </c>
      <c r="G1380" s="4">
        <v>0</v>
      </c>
      <c r="H1380" s="4">
        <v>1</v>
      </c>
      <c r="I1380" s="4">
        <v>340</v>
      </c>
      <c r="J1380" s="4">
        <v>140</v>
      </c>
      <c r="K1380" s="4">
        <v>83</v>
      </c>
      <c r="L1380" s="4">
        <v>26.18</v>
      </c>
      <c r="M1380" s="4">
        <v>75</v>
      </c>
      <c r="N1380" s="4">
        <v>83</v>
      </c>
      <c r="O1380" s="4">
        <v>0</v>
      </c>
      <c r="P1380" s="5">
        <f>$AI$9+SUMPRODUCT($A1380*$AI$10+$B1380*$AI$11+$C1380*$AI$12+$D1380*$AI$13+$E1380*$AI$14+$F1380*$AI$15+$G1380*$AI$16+$H1380*$AI$17+$I1380*$AI$18+$J1380*$AI$19+$K1380*$AI$20+$L1380*$AI$21+$M1380*$AI$22+$N1380*$AI$24)</f>
        <v>-1.5671330298000017</v>
      </c>
      <c r="Q1380" s="4">
        <f t="shared" si="514"/>
        <v>0.20864249752835251</v>
      </c>
      <c r="R1380" s="4">
        <f t="shared" si="515"/>
        <v>0.41728499505670502</v>
      </c>
      <c r="S1380" s="4">
        <f t="shared" si="516"/>
        <v>0.58271500494329498</v>
      </c>
      <c r="T1380" s="4">
        <f t="shared" si="517"/>
        <v>-0.23454379865916758</v>
      </c>
      <c r="U1380" s="4">
        <f>IF($R1380&gt;$X$15,1,0)</f>
        <v>1</v>
      </c>
      <c r="V1380" s="4"/>
      <c r="W1380" s="4"/>
      <c r="X1380" s="4"/>
      <c r="Y1380" s="4"/>
      <c r="Z1380" s="4"/>
      <c r="AA1380" s="4"/>
      <c r="AB1380" s="4"/>
      <c r="AC1380" s="4"/>
      <c r="AD1380" s="4"/>
      <c r="AE1380" s="4"/>
      <c r="AF1380" s="4"/>
      <c r="AG1380" s="4"/>
      <c r="AH1380" s="4"/>
      <c r="AI1380" s="4"/>
      <c r="AJ1380" s="4"/>
    </row>
    <row r="1381" spans="1:36" ht="15.75" customHeight="1">
      <c r="A1381" s="4">
        <v>1</v>
      </c>
      <c r="B1381" s="4">
        <v>53</v>
      </c>
      <c r="C1381" s="4">
        <v>2</v>
      </c>
      <c r="D1381" s="4">
        <v>1</v>
      </c>
      <c r="E1381" s="4">
        <v>20</v>
      </c>
      <c r="F1381" s="4">
        <v>0</v>
      </c>
      <c r="G1381" s="4">
        <v>0</v>
      </c>
      <c r="H1381" s="4">
        <v>0</v>
      </c>
      <c r="I1381" s="4">
        <v>314</v>
      </c>
      <c r="J1381" s="4">
        <v>128</v>
      </c>
      <c r="K1381" s="4">
        <v>77</v>
      </c>
      <c r="L1381" s="4">
        <v>24.74</v>
      </c>
      <c r="M1381" s="4">
        <v>60</v>
      </c>
      <c r="N1381" s="4">
        <v>78</v>
      </c>
      <c r="O1381" s="4">
        <v>0</v>
      </c>
      <c r="P1381" s="5">
        <f>$AI$9+SUMPRODUCT($A1381*$AI$10+$B1381*$AI$11+$C1381*$AI$12+$D1381*$AI$13+$E1381*$AI$14+$F1381*$AI$15+$G1381*$AI$16+$H1381*$AI$17+$I1381*$AI$18+$J1381*$AI$19+$K1381*$AI$20+$L1381*$AI$21+$M1381*$AI$22+$N1381*$AI$24)</f>
        <v>-1.1621079014000006</v>
      </c>
      <c r="Q1381" s="4">
        <f t="shared" si="514"/>
        <v>0.31282607888242359</v>
      </c>
      <c r="R1381" s="4">
        <f t="shared" si="515"/>
        <v>0.62565215776484717</v>
      </c>
      <c r="S1381" s="4">
        <f t="shared" si="516"/>
        <v>0.37434784223515283</v>
      </c>
      <c r="T1381" s="4">
        <f t="shared" si="517"/>
        <v>-0.42672466582983065</v>
      </c>
      <c r="U1381" s="4">
        <f>IF($R1381&gt;$X$15,1,0)</f>
        <v>1</v>
      </c>
      <c r="V1381" s="4"/>
      <c r="W1381" s="4"/>
      <c r="X1381" s="4"/>
      <c r="Y1381" s="4"/>
      <c r="Z1381" s="4"/>
      <c r="AA1381" s="4"/>
      <c r="AB1381" s="4"/>
      <c r="AC1381" s="4"/>
      <c r="AD1381" s="4"/>
      <c r="AE1381" s="4"/>
      <c r="AF1381" s="4"/>
      <c r="AG1381" s="4"/>
      <c r="AH1381" s="4"/>
      <c r="AI1381" s="4"/>
      <c r="AJ1381" s="4"/>
    </row>
    <row r="1382" spans="1:36" ht="15.75" customHeight="1">
      <c r="A1382" s="4">
        <v>1</v>
      </c>
      <c r="B1382" s="4">
        <v>62</v>
      </c>
      <c r="C1382" s="4">
        <v>1</v>
      </c>
      <c r="D1382" s="4">
        <v>1</v>
      </c>
      <c r="E1382" s="4">
        <v>30</v>
      </c>
      <c r="F1382" s="4">
        <v>0</v>
      </c>
      <c r="G1382" s="4">
        <v>0</v>
      </c>
      <c r="H1382" s="4">
        <v>0</v>
      </c>
      <c r="I1382" s="4">
        <v>226</v>
      </c>
      <c r="J1382" s="4">
        <v>106</v>
      </c>
      <c r="K1382" s="4">
        <v>67.5</v>
      </c>
      <c r="L1382" s="4">
        <v>23.88</v>
      </c>
      <c r="M1382" s="4">
        <v>60</v>
      </c>
      <c r="N1382" s="4">
        <v>87</v>
      </c>
      <c r="O1382" s="4">
        <v>0</v>
      </c>
      <c r="P1382" s="5">
        <f>$AI$9+SUMPRODUCT($A1382*$AI$10+$B1382*$AI$11+$C1382*$AI$12+$D1382*$AI$13+$E1382*$AI$14+$F1382*$AI$15+$G1382*$AI$16+$H1382*$AI$17+$I1382*$AI$18+$J1382*$AI$19+$K1382*$AI$20+$L1382*$AI$21+$M1382*$AI$22+$N1382*$AI$24)</f>
        <v>-0.80814433680000253</v>
      </c>
      <c r="Q1382" s="4">
        <f t="shared" si="514"/>
        <v>0.44568433937088497</v>
      </c>
      <c r="R1382" s="4">
        <f t="shared" si="515"/>
        <v>0.89136867874176995</v>
      </c>
      <c r="S1382" s="4">
        <f t="shared" si="516"/>
        <v>0.10863132125823005</v>
      </c>
      <c r="T1382" s="4">
        <f t="shared" si="517"/>
        <v>-0.96404493820548853</v>
      </c>
      <c r="U1382" s="4">
        <f>IF($R1382&gt;$X$15,1,0)</f>
        <v>1</v>
      </c>
      <c r="V1382" s="4"/>
      <c r="W1382" s="4"/>
      <c r="X1382" s="4"/>
      <c r="Y1382" s="4"/>
      <c r="Z1382" s="4"/>
      <c r="AA1382" s="4"/>
      <c r="AB1382" s="4"/>
      <c r="AC1382" s="4"/>
      <c r="AD1382" s="4"/>
      <c r="AE1382" s="4"/>
      <c r="AF1382" s="4"/>
      <c r="AG1382" s="4"/>
      <c r="AH1382" s="4"/>
      <c r="AI1382" s="4"/>
      <c r="AJ1382" s="4"/>
    </row>
    <row r="1383" spans="1:36" ht="15.75" customHeight="1">
      <c r="A1383" s="4">
        <v>1</v>
      </c>
      <c r="B1383" s="4">
        <v>54</v>
      </c>
      <c r="C1383" s="4">
        <v>1</v>
      </c>
      <c r="D1383" s="4">
        <v>0</v>
      </c>
      <c r="E1383" s="4">
        <v>0</v>
      </c>
      <c r="F1383" s="4">
        <v>0</v>
      </c>
      <c r="G1383" s="4">
        <v>0</v>
      </c>
      <c r="H1383" s="4">
        <v>0</v>
      </c>
      <c r="I1383" s="4">
        <v>225</v>
      </c>
      <c r="J1383" s="4">
        <v>113.5</v>
      </c>
      <c r="K1383" s="4">
        <v>74</v>
      </c>
      <c r="L1383" s="4">
        <v>25.63</v>
      </c>
      <c r="M1383" s="4">
        <v>70</v>
      </c>
      <c r="N1383" s="4">
        <v>80</v>
      </c>
      <c r="O1383" s="4">
        <v>0</v>
      </c>
      <c r="P1383" s="5">
        <f>$AI$9+SUMPRODUCT($A1383*$AI$10+$B1383*$AI$11+$C1383*$AI$12+$D1383*$AI$13+$E1383*$AI$14+$F1383*$AI$15+$G1383*$AI$16+$H1383*$AI$17+$I1383*$AI$18+$J1383*$AI$19+$K1383*$AI$20+$L1383*$AI$21+$M1383*$AI$22+$N1383*$AI$24)</f>
        <v>-1.9100920793000009</v>
      </c>
      <c r="Q1383" s="4">
        <f t="shared" si="514"/>
        <v>0.14806675208485862</v>
      </c>
      <c r="R1383" s="4">
        <f t="shared" si="515"/>
        <v>0.29613350416971723</v>
      </c>
      <c r="S1383" s="4">
        <f t="shared" si="516"/>
        <v>0.70386649583028271</v>
      </c>
      <c r="T1383" s="4">
        <f t="shared" si="517"/>
        <v>-0.15250970679892667</v>
      </c>
      <c r="U1383" s="4">
        <f>IF($R1383&gt;$X$15,1,0)</f>
        <v>0</v>
      </c>
      <c r="V1383" s="4"/>
      <c r="W1383" s="4"/>
      <c r="X1383" s="4"/>
      <c r="Y1383" s="4"/>
      <c r="Z1383" s="4"/>
      <c r="AA1383" s="4"/>
      <c r="AB1383" s="4"/>
      <c r="AC1383" s="4"/>
      <c r="AD1383" s="4"/>
      <c r="AE1383" s="4"/>
      <c r="AF1383" s="4"/>
      <c r="AG1383" s="4"/>
      <c r="AH1383" s="4"/>
      <c r="AI1383" s="4"/>
      <c r="AJ1383" s="4"/>
    </row>
    <row r="1384" spans="1:36" ht="15.75" hidden="1" customHeight="1">
      <c r="A1384" s="4">
        <v>0</v>
      </c>
      <c r="B1384" s="4">
        <v>61</v>
      </c>
      <c r="C1384" s="3" t="s">
        <v>56</v>
      </c>
      <c r="D1384" s="4">
        <v>0</v>
      </c>
      <c r="E1384" s="4">
        <v>0</v>
      </c>
      <c r="F1384" s="4">
        <v>0</v>
      </c>
      <c r="G1384" s="4">
        <v>0</v>
      </c>
      <c r="H1384" s="4">
        <v>0</v>
      </c>
      <c r="I1384" s="4">
        <v>265</v>
      </c>
      <c r="J1384" s="4">
        <v>123</v>
      </c>
      <c r="K1384" s="4">
        <v>79</v>
      </c>
      <c r="L1384" s="4">
        <v>26.07</v>
      </c>
      <c r="M1384" s="4">
        <v>81</v>
      </c>
      <c r="N1384" s="4">
        <v>114</v>
      </c>
      <c r="O1384" s="4">
        <v>0</v>
      </c>
      <c r="P1384" s="4" t="e">
        <f>$AI$9+SUMPRODUCT($A1384*$AI$10+$B1384*$AI$11+$C1384*$AI$12+$D1384*$AI$13+$E1384*$AI$14+$F1384*$AI$15+$G1384*$AI$16+$H1384*$AI$17+$I1384*$AI$18+$J1384*$AI$19+$K1384*$AI$20+$L1384*$AI$21+$M1384*$AI$22+$N1384*$AI$24)</f>
        <v>#VALUE!</v>
      </c>
      <c r="Q1384" s="4" t="e">
        <f t="shared" si="514"/>
        <v>#VALUE!</v>
      </c>
      <c r="R1384" s="4" t="e">
        <f t="shared" si="515"/>
        <v>#VALUE!</v>
      </c>
      <c r="S1384" s="4" t="e">
        <f t="shared" si="516"/>
        <v>#VALUE!</v>
      </c>
      <c r="T1384" s="4" t="e">
        <f t="shared" si="517"/>
        <v>#VALUE!</v>
      </c>
      <c r="U1384" s="4" t="e">
        <f t="shared" ref="U1384" si="518">IF($R1384&gt;0.5,1,0)</f>
        <v>#VALUE!</v>
      </c>
      <c r="V1384" s="4"/>
      <c r="W1384" s="4"/>
      <c r="X1384" s="4"/>
      <c r="Y1384" s="4"/>
      <c r="Z1384" s="4"/>
      <c r="AA1384" s="4"/>
      <c r="AB1384" s="4"/>
      <c r="AC1384" s="4"/>
      <c r="AD1384" s="4"/>
      <c r="AE1384" s="4"/>
      <c r="AF1384" s="4"/>
      <c r="AG1384" s="4"/>
      <c r="AH1384" s="4"/>
      <c r="AI1384" s="4"/>
      <c r="AJ1384" s="4"/>
    </row>
    <row r="1385" spans="1:36" ht="15.75" customHeight="1">
      <c r="A1385" s="4">
        <v>0</v>
      </c>
      <c r="B1385" s="4">
        <v>43</v>
      </c>
      <c r="C1385" s="4">
        <v>2</v>
      </c>
      <c r="D1385" s="4">
        <v>0</v>
      </c>
      <c r="E1385" s="4">
        <v>0</v>
      </c>
      <c r="F1385" s="4">
        <v>0</v>
      </c>
      <c r="G1385" s="4">
        <v>0</v>
      </c>
      <c r="H1385" s="4">
        <v>0</v>
      </c>
      <c r="I1385" s="4">
        <v>232</v>
      </c>
      <c r="J1385" s="4">
        <v>138</v>
      </c>
      <c r="K1385" s="4">
        <v>88</v>
      </c>
      <c r="L1385" s="4">
        <v>22.53</v>
      </c>
      <c r="M1385" s="4">
        <v>70</v>
      </c>
      <c r="N1385" s="4">
        <v>96</v>
      </c>
      <c r="O1385" s="4">
        <v>0</v>
      </c>
      <c r="P1385" s="5">
        <f>$AI$9+SUMPRODUCT($A1385*$AI$10+$B1385*$AI$11+$C1385*$AI$12+$D1385*$AI$13+$E1385*$AI$14+$F1385*$AI$15+$G1385*$AI$16+$H1385*$AI$17+$I1385*$AI$18+$J1385*$AI$19+$K1385*$AI$20+$L1385*$AI$21+$M1385*$AI$22+$N1385*$AI$24)</f>
        <v>-2.7796710483000009</v>
      </c>
      <c r="Q1385" s="4">
        <f t="shared" si="514"/>
        <v>6.205891840676285E-2</v>
      </c>
      <c r="R1385" s="4">
        <f t="shared" si="515"/>
        <v>0.1241178368135257</v>
      </c>
      <c r="S1385" s="4">
        <f t="shared" si="516"/>
        <v>0.87588216318647427</v>
      </c>
      <c r="T1385" s="4">
        <f t="shared" si="517"/>
        <v>-5.7554317713424383E-2</v>
      </c>
      <c r="U1385" s="4">
        <f>IF($R1385&gt;$X$15,1,0)</f>
        <v>0</v>
      </c>
      <c r="V1385" s="4"/>
      <c r="W1385" s="4"/>
      <c r="X1385" s="4"/>
      <c r="Y1385" s="4"/>
      <c r="Z1385" s="4"/>
      <c r="AA1385" s="4"/>
      <c r="AB1385" s="4"/>
      <c r="AC1385" s="4"/>
      <c r="AD1385" s="4"/>
      <c r="AE1385" s="4"/>
      <c r="AF1385" s="4"/>
      <c r="AG1385" s="4"/>
      <c r="AH1385" s="4"/>
      <c r="AI1385" s="4"/>
      <c r="AJ1385" s="4"/>
    </row>
    <row r="1386" spans="1:36" ht="15.75" hidden="1" customHeight="1">
      <c r="A1386" s="4">
        <v>0</v>
      </c>
      <c r="B1386" s="4">
        <v>43</v>
      </c>
      <c r="C1386" s="4">
        <v>2</v>
      </c>
      <c r="D1386" s="4">
        <v>0</v>
      </c>
      <c r="E1386" s="4">
        <v>0</v>
      </c>
      <c r="F1386" s="4">
        <v>1</v>
      </c>
      <c r="G1386" s="4">
        <v>0</v>
      </c>
      <c r="H1386" s="4">
        <v>1</v>
      </c>
      <c r="I1386" s="4">
        <v>234</v>
      </c>
      <c r="J1386" s="4">
        <v>127</v>
      </c>
      <c r="K1386" s="4">
        <v>88</v>
      </c>
      <c r="L1386" s="4">
        <v>33.17</v>
      </c>
      <c r="M1386" s="4">
        <v>85</v>
      </c>
      <c r="N1386" s="3" t="s">
        <v>56</v>
      </c>
      <c r="O1386" s="4">
        <v>0</v>
      </c>
      <c r="P1386" s="4"/>
      <c r="Q1386" s="4"/>
      <c r="R1386" s="4"/>
      <c r="S1386" s="4"/>
      <c r="T1386" s="4"/>
      <c r="U1386" s="4"/>
      <c r="V1386" s="4"/>
      <c r="W1386" s="4"/>
      <c r="X1386" s="4"/>
      <c r="Y1386" s="4"/>
      <c r="Z1386" s="4"/>
      <c r="AA1386" s="4"/>
      <c r="AB1386" s="4"/>
      <c r="AC1386" s="4"/>
      <c r="AD1386" s="4"/>
      <c r="AE1386" s="4"/>
      <c r="AF1386" s="4"/>
      <c r="AG1386" s="4"/>
      <c r="AH1386" s="4"/>
      <c r="AI1386" s="4"/>
      <c r="AJ1386" s="4"/>
    </row>
    <row r="1387" spans="1:36" ht="15.75" customHeight="1">
      <c r="A1387" s="4">
        <v>1</v>
      </c>
      <c r="B1387" s="4">
        <v>49</v>
      </c>
      <c r="C1387" s="4">
        <v>2</v>
      </c>
      <c r="D1387" s="4">
        <v>1</v>
      </c>
      <c r="E1387" s="4">
        <v>20</v>
      </c>
      <c r="F1387" s="4">
        <v>0</v>
      </c>
      <c r="G1387" s="4">
        <v>0</v>
      </c>
      <c r="H1387" s="4">
        <v>0</v>
      </c>
      <c r="I1387" s="4">
        <v>278</v>
      </c>
      <c r="J1387" s="4">
        <v>135</v>
      </c>
      <c r="K1387" s="4">
        <v>76</v>
      </c>
      <c r="L1387" s="4">
        <v>29.03</v>
      </c>
      <c r="M1387" s="4">
        <v>82</v>
      </c>
      <c r="N1387" s="4">
        <v>75</v>
      </c>
      <c r="O1387" s="4">
        <v>1</v>
      </c>
      <c r="P1387" s="5">
        <f>$AI$9+SUMPRODUCT($A1387*$AI$10+$B1387*$AI$11+$C1387*$AI$12+$D1387*$AI$13+$E1387*$AI$14+$F1387*$AI$15+$G1387*$AI$16+$H1387*$AI$17+$I1387*$AI$18+$J1387*$AI$19+$K1387*$AI$20+$L1387*$AI$21+$M1387*$AI$22+$N1387*$AI$24)</f>
        <v>-1.4524495733000009</v>
      </c>
      <c r="Q1387" s="4">
        <f t="shared" ref="Q1387:Q1403" si="519">EXP($P1387)</f>
        <v>0.23399639416370019</v>
      </c>
      <c r="R1387" s="4">
        <f t="shared" ref="R1387:R1403" si="520">Q1387/1+Q1387</f>
        <v>0.46799278832740038</v>
      </c>
      <c r="S1387" s="4">
        <f t="shared" ref="S1387:S1403" si="521">IF(O1387=1,R1387,1-R1387)</f>
        <v>0.46799278832740038</v>
      </c>
      <c r="T1387" s="4">
        <f t="shared" ref="T1387:T1403" si="522">LOG($S1387)</f>
        <v>-0.32976083926294186</v>
      </c>
      <c r="U1387" s="4">
        <f>IF($R1387&gt;$X$15,1,0)</f>
        <v>1</v>
      </c>
      <c r="V1387" s="4"/>
      <c r="W1387" s="4"/>
      <c r="X1387" s="4"/>
      <c r="Y1387" s="4"/>
      <c r="Z1387" s="4"/>
      <c r="AA1387" s="4"/>
      <c r="AB1387" s="4"/>
      <c r="AC1387" s="4"/>
      <c r="AD1387" s="4"/>
      <c r="AE1387" s="4"/>
      <c r="AF1387" s="4"/>
      <c r="AG1387" s="4"/>
      <c r="AH1387" s="4"/>
      <c r="AI1387" s="4"/>
      <c r="AJ1387" s="4"/>
    </row>
    <row r="1388" spans="1:36" ht="15.75" customHeight="1">
      <c r="A1388" s="4">
        <v>0</v>
      </c>
      <c r="B1388" s="4">
        <v>66</v>
      </c>
      <c r="C1388" s="4">
        <v>2</v>
      </c>
      <c r="D1388" s="4">
        <v>0</v>
      </c>
      <c r="E1388" s="4">
        <v>0</v>
      </c>
      <c r="F1388" s="4">
        <v>0</v>
      </c>
      <c r="G1388" s="4">
        <v>0</v>
      </c>
      <c r="H1388" s="4">
        <v>0</v>
      </c>
      <c r="I1388" s="4">
        <v>305</v>
      </c>
      <c r="J1388" s="4">
        <v>138</v>
      </c>
      <c r="K1388" s="4">
        <v>86</v>
      </c>
      <c r="L1388" s="4">
        <v>20.74</v>
      </c>
      <c r="M1388" s="4">
        <v>75</v>
      </c>
      <c r="N1388" s="4">
        <v>62</v>
      </c>
      <c r="O1388" s="4">
        <v>1</v>
      </c>
      <c r="P1388" s="5">
        <f>$AI$9+SUMPRODUCT($A1388*$AI$10+$B1388*$AI$11+$C1388*$AI$12+$D1388*$AI$13+$E1388*$AI$14+$F1388*$AI$15+$G1388*$AI$16+$H1388*$AI$17+$I1388*$AI$18+$J1388*$AI$19+$K1388*$AI$20+$L1388*$AI$21+$M1388*$AI$22+$N1388*$AI$24)</f>
        <v>-1.4183891714000012</v>
      </c>
      <c r="Q1388" s="4">
        <f t="shared" si="519"/>
        <v>0.24210369051291794</v>
      </c>
      <c r="R1388" s="4">
        <f t="shared" si="520"/>
        <v>0.48420738102583588</v>
      </c>
      <c r="S1388" s="4">
        <f t="shared" si="521"/>
        <v>0.48420738102583588</v>
      </c>
      <c r="T1388" s="4">
        <f t="shared" si="522"/>
        <v>-0.31496859466636495</v>
      </c>
      <c r="U1388" s="4">
        <f>IF($R1388&gt;$X$15,1,0)</f>
        <v>1</v>
      </c>
      <c r="V1388" s="4"/>
      <c r="W1388" s="4"/>
      <c r="X1388" s="4"/>
      <c r="Y1388" s="4"/>
      <c r="Z1388" s="4"/>
      <c r="AA1388" s="4"/>
      <c r="AB1388" s="4"/>
      <c r="AC1388" s="4"/>
      <c r="AD1388" s="4"/>
      <c r="AE1388" s="4"/>
      <c r="AF1388" s="4"/>
      <c r="AG1388" s="4"/>
      <c r="AH1388" s="4"/>
      <c r="AI1388" s="4"/>
      <c r="AJ1388" s="4"/>
    </row>
    <row r="1389" spans="1:36" ht="15.75" hidden="1" customHeight="1">
      <c r="A1389" s="4">
        <v>1</v>
      </c>
      <c r="B1389" s="4">
        <v>42</v>
      </c>
      <c r="C1389" s="3" t="s">
        <v>56</v>
      </c>
      <c r="D1389" s="4">
        <v>1</v>
      </c>
      <c r="E1389" s="4">
        <v>30</v>
      </c>
      <c r="F1389" s="4">
        <v>0</v>
      </c>
      <c r="G1389" s="4">
        <v>0</v>
      </c>
      <c r="H1389" s="4">
        <v>0</v>
      </c>
      <c r="I1389" s="4">
        <v>224</v>
      </c>
      <c r="J1389" s="4">
        <v>127.5</v>
      </c>
      <c r="K1389" s="4">
        <v>89</v>
      </c>
      <c r="L1389" s="4">
        <v>29.84</v>
      </c>
      <c r="M1389" s="4">
        <v>79</v>
      </c>
      <c r="N1389" s="4">
        <v>75</v>
      </c>
      <c r="O1389" s="4">
        <v>0</v>
      </c>
      <c r="P1389" s="4" t="e">
        <f>$AI$9+SUMPRODUCT($A1389*$AI$10+$B1389*$AI$11+$C1389*$AI$12+$D1389*$AI$13+$E1389*$AI$14+$F1389*$AI$15+$G1389*$AI$16+$H1389*$AI$17+$I1389*$AI$18+$J1389*$AI$19+$K1389*$AI$20+$L1389*$AI$21+$M1389*$AI$22+$N1389*$AI$24)</f>
        <v>#VALUE!</v>
      </c>
      <c r="Q1389" s="4" t="e">
        <f t="shared" si="519"/>
        <v>#VALUE!</v>
      </c>
      <c r="R1389" s="4" t="e">
        <f t="shared" si="520"/>
        <v>#VALUE!</v>
      </c>
      <c r="S1389" s="4" t="e">
        <f t="shared" si="521"/>
        <v>#VALUE!</v>
      </c>
      <c r="T1389" s="4" t="e">
        <f t="shared" si="522"/>
        <v>#VALUE!</v>
      </c>
      <c r="U1389" s="4" t="e">
        <f t="shared" ref="U1389:U1403" si="523">IF($R1389&gt;0.5,1,0)</f>
        <v>#VALUE!</v>
      </c>
      <c r="V1389" s="4"/>
      <c r="W1389" s="4"/>
      <c r="X1389" s="4"/>
      <c r="Y1389" s="4"/>
      <c r="Z1389" s="4"/>
      <c r="AA1389" s="4"/>
      <c r="AB1389" s="4"/>
      <c r="AC1389" s="4"/>
      <c r="AD1389" s="4"/>
      <c r="AE1389" s="4"/>
      <c r="AF1389" s="4"/>
      <c r="AG1389" s="4"/>
      <c r="AH1389" s="4"/>
      <c r="AI1389" s="4"/>
      <c r="AJ1389" s="4"/>
    </row>
    <row r="1390" spans="1:36" ht="15.75" customHeight="1">
      <c r="A1390" s="4">
        <v>0</v>
      </c>
      <c r="B1390" s="4">
        <v>64</v>
      </c>
      <c r="C1390" s="4">
        <v>1</v>
      </c>
      <c r="D1390" s="4">
        <v>1</v>
      </c>
      <c r="E1390" s="4">
        <v>8</v>
      </c>
      <c r="F1390" s="4">
        <v>0</v>
      </c>
      <c r="G1390" s="4">
        <v>0</v>
      </c>
      <c r="H1390" s="4">
        <v>1</v>
      </c>
      <c r="I1390" s="4">
        <v>317</v>
      </c>
      <c r="J1390" s="4">
        <v>182.5</v>
      </c>
      <c r="K1390" s="4">
        <v>88</v>
      </c>
      <c r="L1390" s="4">
        <v>20.52</v>
      </c>
      <c r="M1390" s="4">
        <v>75</v>
      </c>
      <c r="N1390" s="4">
        <v>79</v>
      </c>
      <c r="O1390" s="4">
        <v>0</v>
      </c>
      <c r="P1390" s="5">
        <f>$AI$9+SUMPRODUCT($A1390*$AI$10+$B1390*$AI$11+$C1390*$AI$12+$D1390*$AI$13+$E1390*$AI$14+$F1390*$AI$15+$G1390*$AI$16+$H1390*$AI$17+$I1390*$AI$18+$J1390*$AI$19+$K1390*$AI$20+$L1390*$AI$21+$M1390*$AI$22+$N1390*$AI$24)</f>
        <v>-0.2210254972000012</v>
      </c>
      <c r="Q1390" s="4">
        <f t="shared" si="519"/>
        <v>0.80169623902025233</v>
      </c>
      <c r="R1390" s="4">
        <f t="shared" si="520"/>
        <v>1.6033924780405047</v>
      </c>
      <c r="S1390" s="4">
        <f t="shared" si="521"/>
        <v>-0.60339247804050467</v>
      </c>
      <c r="T1390" s="4" t="e">
        <f t="shared" si="522"/>
        <v>#NUM!</v>
      </c>
      <c r="U1390" s="4">
        <f>IF($R1390&gt;$X$15,1,0)</f>
        <v>1</v>
      </c>
      <c r="V1390" s="4"/>
      <c r="W1390" s="4"/>
      <c r="X1390" s="4"/>
      <c r="Y1390" s="4"/>
      <c r="Z1390" s="4"/>
      <c r="AA1390" s="4"/>
      <c r="AB1390" s="4"/>
      <c r="AC1390" s="4"/>
      <c r="AD1390" s="4"/>
      <c r="AE1390" s="4"/>
      <c r="AF1390" s="4"/>
      <c r="AG1390" s="4"/>
      <c r="AH1390" s="4"/>
      <c r="AI1390" s="4"/>
      <c r="AJ1390" s="4"/>
    </row>
    <row r="1391" spans="1:36" ht="15.75" customHeight="1">
      <c r="A1391" s="4">
        <v>0</v>
      </c>
      <c r="B1391" s="4">
        <v>43</v>
      </c>
      <c r="C1391" s="4">
        <v>3</v>
      </c>
      <c r="D1391" s="4">
        <v>1</v>
      </c>
      <c r="E1391" s="4">
        <v>20</v>
      </c>
      <c r="F1391" s="4">
        <v>0</v>
      </c>
      <c r="G1391" s="4">
        <v>0</v>
      </c>
      <c r="H1391" s="4">
        <v>0</v>
      </c>
      <c r="I1391" s="4">
        <v>292</v>
      </c>
      <c r="J1391" s="4">
        <v>109</v>
      </c>
      <c r="K1391" s="4">
        <v>73</v>
      </c>
      <c r="L1391" s="4">
        <v>22.87</v>
      </c>
      <c r="M1391" s="4">
        <v>90</v>
      </c>
      <c r="N1391" s="4">
        <v>93</v>
      </c>
      <c r="O1391" s="4">
        <v>0</v>
      </c>
      <c r="P1391" s="5">
        <f>$AI$9+SUMPRODUCT($A1391*$AI$10+$B1391*$AI$11+$C1391*$AI$12+$D1391*$AI$13+$E1391*$AI$14+$F1391*$AI$15+$G1391*$AI$16+$H1391*$AI$17+$I1391*$AI$18+$J1391*$AI$19+$K1391*$AI$20+$L1391*$AI$21+$M1391*$AI$22+$N1391*$AI$24)</f>
        <v>-2.7274947757000012</v>
      </c>
      <c r="Q1391" s="4">
        <f t="shared" si="519"/>
        <v>6.5382883451431839E-2</v>
      </c>
      <c r="R1391" s="4">
        <f t="shared" si="520"/>
        <v>0.13076576690286368</v>
      </c>
      <c r="S1391" s="4">
        <f t="shared" si="521"/>
        <v>0.86923423309713632</v>
      </c>
      <c r="T1391" s="4">
        <f t="shared" si="522"/>
        <v>-6.0863178172472374E-2</v>
      </c>
      <c r="U1391" s="4">
        <f>IF($R1391&gt;$X$15,1,0)</f>
        <v>0</v>
      </c>
      <c r="V1391" s="4"/>
      <c r="W1391" s="4"/>
      <c r="X1391" s="4"/>
      <c r="Y1391" s="4"/>
      <c r="Z1391" s="4"/>
      <c r="AA1391" s="4"/>
      <c r="AB1391" s="4"/>
      <c r="AC1391" s="4"/>
      <c r="AD1391" s="4"/>
      <c r="AE1391" s="4"/>
      <c r="AF1391" s="4"/>
      <c r="AG1391" s="4"/>
      <c r="AH1391" s="4"/>
      <c r="AI1391" s="4"/>
      <c r="AJ1391" s="4"/>
    </row>
    <row r="1392" spans="1:36" ht="15.75" customHeight="1">
      <c r="A1392" s="4">
        <v>0</v>
      </c>
      <c r="B1392" s="4">
        <v>42</v>
      </c>
      <c r="C1392" s="4">
        <v>3</v>
      </c>
      <c r="D1392" s="4">
        <v>1</v>
      </c>
      <c r="E1392" s="4">
        <v>20</v>
      </c>
      <c r="F1392" s="4">
        <v>0</v>
      </c>
      <c r="G1392" s="4">
        <v>0</v>
      </c>
      <c r="H1392" s="4">
        <v>0</v>
      </c>
      <c r="I1392" s="4">
        <v>175</v>
      </c>
      <c r="J1392" s="4">
        <v>132</v>
      </c>
      <c r="K1392" s="4">
        <v>86</v>
      </c>
      <c r="L1392" s="4">
        <v>20.53</v>
      </c>
      <c r="M1392" s="4">
        <v>80</v>
      </c>
      <c r="N1392" s="4">
        <v>88</v>
      </c>
      <c r="O1392" s="4">
        <v>0</v>
      </c>
      <c r="P1392" s="5">
        <f>$AI$9+SUMPRODUCT($A1392*$AI$10+$B1392*$AI$11+$C1392*$AI$12+$D1392*$AI$13+$E1392*$AI$14+$F1392*$AI$15+$G1392*$AI$16+$H1392*$AI$17+$I1392*$AI$18+$J1392*$AI$19+$K1392*$AI$20+$L1392*$AI$21+$M1392*$AI$22+$N1392*$AI$24)</f>
        <v>-2.7825644583000004</v>
      </c>
      <c r="Q1392" s="4">
        <f t="shared" si="519"/>
        <v>6.1879616034384806E-2</v>
      </c>
      <c r="R1392" s="4">
        <f t="shared" si="520"/>
        <v>0.12375923206876961</v>
      </c>
      <c r="S1392" s="4">
        <f t="shared" si="521"/>
        <v>0.8762407679312304</v>
      </c>
      <c r="T1392" s="4">
        <f t="shared" si="522"/>
        <v>-5.7376544725878158E-2</v>
      </c>
      <c r="U1392" s="4">
        <f>IF($R1392&gt;$X$15,1,0)</f>
        <v>0</v>
      </c>
      <c r="V1392" s="4"/>
      <c r="W1392" s="4"/>
      <c r="X1392" s="4"/>
      <c r="Y1392" s="4"/>
      <c r="Z1392" s="4"/>
      <c r="AA1392" s="4"/>
      <c r="AB1392" s="4"/>
      <c r="AC1392" s="4"/>
      <c r="AD1392" s="4"/>
      <c r="AE1392" s="4"/>
      <c r="AF1392" s="4"/>
      <c r="AG1392" s="4"/>
      <c r="AH1392" s="4"/>
      <c r="AI1392" s="4"/>
      <c r="AJ1392" s="4"/>
    </row>
    <row r="1393" spans="1:36" ht="15.75" customHeight="1">
      <c r="A1393" s="4">
        <v>1</v>
      </c>
      <c r="B1393" s="4">
        <v>46</v>
      </c>
      <c r="C1393" s="4">
        <v>3</v>
      </c>
      <c r="D1393" s="4">
        <v>0</v>
      </c>
      <c r="E1393" s="4">
        <v>0</v>
      </c>
      <c r="F1393" s="4">
        <v>0</v>
      </c>
      <c r="G1393" s="4">
        <v>0</v>
      </c>
      <c r="H1393" s="4">
        <v>1</v>
      </c>
      <c r="I1393" s="4">
        <v>295</v>
      </c>
      <c r="J1393" s="4">
        <v>172.5</v>
      </c>
      <c r="K1393" s="4">
        <v>116.5</v>
      </c>
      <c r="L1393" s="4">
        <v>27.18</v>
      </c>
      <c r="M1393" s="4">
        <v>70</v>
      </c>
      <c r="N1393" s="4">
        <v>77</v>
      </c>
      <c r="O1393" s="4">
        <v>0</v>
      </c>
      <c r="P1393" s="5">
        <f>$AI$9+SUMPRODUCT($A1393*$AI$10+$B1393*$AI$11+$C1393*$AI$12+$D1393*$AI$13+$E1393*$AI$14+$F1393*$AI$15+$G1393*$AI$16+$H1393*$AI$17+$I1393*$AI$18+$J1393*$AI$19+$K1393*$AI$20+$L1393*$AI$21+$M1393*$AI$22+$N1393*$AI$24)</f>
        <v>-1.3945478098000024</v>
      </c>
      <c r="Q1393" s="4">
        <f t="shared" si="519"/>
        <v>0.2479451293792804</v>
      </c>
      <c r="R1393" s="4">
        <f t="shared" si="520"/>
        <v>0.4958902587585608</v>
      </c>
      <c r="S1393" s="4">
        <f t="shared" si="521"/>
        <v>0.50410974124143926</v>
      </c>
      <c r="T1393" s="4">
        <f t="shared" si="522"/>
        <v>-0.29747491032513312</v>
      </c>
      <c r="U1393" s="4">
        <f>IF($R1393&gt;$X$15,1,0)</f>
        <v>1</v>
      </c>
      <c r="V1393" s="4"/>
      <c r="W1393" s="4"/>
      <c r="X1393" s="4"/>
      <c r="Y1393" s="4"/>
      <c r="Z1393" s="4"/>
      <c r="AA1393" s="4"/>
      <c r="AB1393" s="4"/>
      <c r="AC1393" s="4"/>
      <c r="AD1393" s="4"/>
      <c r="AE1393" s="4"/>
      <c r="AF1393" s="4"/>
      <c r="AG1393" s="4"/>
      <c r="AH1393" s="4"/>
      <c r="AI1393" s="4"/>
      <c r="AJ1393" s="4"/>
    </row>
    <row r="1394" spans="1:36" ht="15.75" customHeight="1">
      <c r="A1394" s="4">
        <v>1</v>
      </c>
      <c r="B1394" s="4">
        <v>43</v>
      </c>
      <c r="C1394" s="4">
        <v>4</v>
      </c>
      <c r="D1394" s="4">
        <v>0</v>
      </c>
      <c r="E1394" s="4">
        <v>0</v>
      </c>
      <c r="F1394" s="4">
        <v>0</v>
      </c>
      <c r="G1394" s="4">
        <v>0</v>
      </c>
      <c r="H1394" s="4">
        <v>0</v>
      </c>
      <c r="I1394" s="4">
        <v>262</v>
      </c>
      <c r="J1394" s="4">
        <v>121</v>
      </c>
      <c r="K1394" s="4">
        <v>79</v>
      </c>
      <c r="L1394" s="4">
        <v>24.01</v>
      </c>
      <c r="M1394" s="4">
        <v>85</v>
      </c>
      <c r="N1394" s="4">
        <v>87</v>
      </c>
      <c r="O1394" s="4">
        <v>0</v>
      </c>
      <c r="P1394" s="5">
        <f>$AI$9+SUMPRODUCT($A1394*$AI$10+$B1394*$AI$11+$C1394*$AI$12+$D1394*$AI$13+$E1394*$AI$14+$F1394*$AI$15+$G1394*$AI$16+$H1394*$AI$17+$I1394*$AI$18+$J1394*$AI$19+$K1394*$AI$20+$L1394*$AI$21+$M1394*$AI$22+$N1394*$AI$24)</f>
        <v>-2.5786372011000012</v>
      </c>
      <c r="Q1394" s="4">
        <f t="shared" si="519"/>
        <v>7.5877339148681222E-2</v>
      </c>
      <c r="R1394" s="4">
        <f t="shared" si="520"/>
        <v>0.15175467829736244</v>
      </c>
      <c r="S1394" s="4">
        <f t="shared" si="521"/>
        <v>0.84824532170263756</v>
      </c>
      <c r="T1394" s="4">
        <f t="shared" si="522"/>
        <v>-7.1478526925204872E-2</v>
      </c>
      <c r="U1394" s="4">
        <f>IF($R1394&gt;$X$15,1,0)</f>
        <v>0</v>
      </c>
      <c r="V1394" s="4"/>
      <c r="W1394" s="4"/>
      <c r="X1394" s="4"/>
      <c r="Y1394" s="4"/>
      <c r="Z1394" s="4"/>
      <c r="AA1394" s="4"/>
      <c r="AB1394" s="4"/>
      <c r="AC1394" s="4"/>
      <c r="AD1394" s="4"/>
      <c r="AE1394" s="4"/>
      <c r="AF1394" s="4"/>
      <c r="AG1394" s="4"/>
      <c r="AH1394" s="4"/>
      <c r="AI1394" s="4"/>
      <c r="AJ1394" s="4"/>
    </row>
    <row r="1395" spans="1:36" ht="15.75" customHeight="1">
      <c r="A1395" s="4">
        <v>0</v>
      </c>
      <c r="B1395" s="4">
        <v>53</v>
      </c>
      <c r="C1395" s="4">
        <v>1</v>
      </c>
      <c r="D1395" s="4">
        <v>0</v>
      </c>
      <c r="E1395" s="4">
        <v>0</v>
      </c>
      <c r="F1395" s="4">
        <v>0</v>
      </c>
      <c r="G1395" s="4">
        <v>0</v>
      </c>
      <c r="H1395" s="4">
        <v>0</v>
      </c>
      <c r="I1395" s="4">
        <v>234</v>
      </c>
      <c r="J1395" s="4">
        <v>126</v>
      </c>
      <c r="K1395" s="4">
        <v>73</v>
      </c>
      <c r="L1395" s="4">
        <v>27.6</v>
      </c>
      <c r="M1395" s="4">
        <v>75</v>
      </c>
      <c r="N1395" s="4">
        <v>90</v>
      </c>
      <c r="O1395" s="4">
        <v>0</v>
      </c>
      <c r="P1395" s="5">
        <f>$AI$9+SUMPRODUCT($A1395*$AI$10+$B1395*$AI$11+$C1395*$AI$12+$D1395*$AI$13+$E1395*$AI$14+$F1395*$AI$15+$G1395*$AI$16+$H1395*$AI$17+$I1395*$AI$18+$J1395*$AI$19+$K1395*$AI$20+$L1395*$AI$21+$M1395*$AI$22+$N1395*$AI$24)</f>
        <v>-2.241394596000001</v>
      </c>
      <c r="Q1395" s="4">
        <f t="shared" si="519"/>
        <v>0.1063101412522371</v>
      </c>
      <c r="R1395" s="4">
        <f t="shared" si="520"/>
        <v>0.21262028250447421</v>
      </c>
      <c r="S1395" s="4">
        <f t="shared" si="521"/>
        <v>0.78737971749552582</v>
      </c>
      <c r="T1395" s="4">
        <f t="shared" si="522"/>
        <v>-0.1038157766085574</v>
      </c>
      <c r="U1395" s="4">
        <f>IF($R1395&gt;$X$15,1,0)</f>
        <v>0</v>
      </c>
      <c r="V1395" s="4"/>
      <c r="W1395" s="4"/>
      <c r="X1395" s="4"/>
      <c r="Y1395" s="4"/>
      <c r="Z1395" s="4"/>
      <c r="AA1395" s="4"/>
      <c r="AB1395" s="4"/>
      <c r="AC1395" s="4"/>
      <c r="AD1395" s="4"/>
      <c r="AE1395" s="4"/>
      <c r="AF1395" s="4"/>
      <c r="AG1395" s="4"/>
      <c r="AH1395" s="4"/>
      <c r="AI1395" s="4"/>
      <c r="AJ1395" s="4"/>
    </row>
    <row r="1396" spans="1:36" ht="15.75" customHeight="1">
      <c r="A1396" s="4">
        <v>1</v>
      </c>
      <c r="B1396" s="4">
        <v>50</v>
      </c>
      <c r="C1396" s="4">
        <v>3</v>
      </c>
      <c r="D1396" s="4">
        <v>1</v>
      </c>
      <c r="E1396" s="4">
        <v>25</v>
      </c>
      <c r="F1396" s="4">
        <v>0</v>
      </c>
      <c r="G1396" s="4">
        <v>0</v>
      </c>
      <c r="H1396" s="4">
        <v>0</v>
      </c>
      <c r="I1396" s="4">
        <v>240</v>
      </c>
      <c r="J1396" s="4">
        <v>112</v>
      </c>
      <c r="K1396" s="4">
        <v>82</v>
      </c>
      <c r="L1396" s="4">
        <v>24.39</v>
      </c>
      <c r="M1396" s="4">
        <v>66</v>
      </c>
      <c r="N1396" s="4">
        <v>62</v>
      </c>
      <c r="O1396" s="4">
        <v>0</v>
      </c>
      <c r="P1396" s="5">
        <f>$AI$9+SUMPRODUCT($A1396*$AI$10+$B1396*$AI$11+$C1396*$AI$12+$D1396*$AI$13+$E1396*$AI$14+$F1396*$AI$15+$G1396*$AI$16+$H1396*$AI$17+$I1396*$AI$18+$J1396*$AI$19+$K1396*$AI$20+$L1396*$AI$21+$M1396*$AI$22+$N1396*$AI$24)</f>
        <v>-1.8885574729000014</v>
      </c>
      <c r="Q1396" s="4">
        <f t="shared" si="519"/>
        <v>0.15128989127175763</v>
      </c>
      <c r="R1396" s="4">
        <f t="shared" si="520"/>
        <v>0.30257978254351525</v>
      </c>
      <c r="S1396" s="4">
        <f t="shared" si="521"/>
        <v>0.69742021745648475</v>
      </c>
      <c r="T1396" s="4">
        <f t="shared" si="522"/>
        <v>-0.15650546705106308</v>
      </c>
      <c r="U1396" s="4">
        <f>IF($R1396&gt;$X$15,1,0)</f>
        <v>0</v>
      </c>
      <c r="V1396" s="4"/>
      <c r="W1396" s="4"/>
      <c r="X1396" s="4"/>
      <c r="Y1396" s="4"/>
      <c r="Z1396" s="4"/>
      <c r="AA1396" s="4"/>
      <c r="AB1396" s="4"/>
      <c r="AC1396" s="4"/>
      <c r="AD1396" s="4"/>
      <c r="AE1396" s="4"/>
      <c r="AF1396" s="4"/>
      <c r="AG1396" s="4"/>
      <c r="AH1396" s="4"/>
      <c r="AI1396" s="4"/>
      <c r="AJ1396" s="4"/>
    </row>
    <row r="1397" spans="1:36" ht="15.75" customHeight="1">
      <c r="A1397" s="4">
        <v>0</v>
      </c>
      <c r="B1397" s="4">
        <v>46</v>
      </c>
      <c r="C1397" s="4">
        <v>3</v>
      </c>
      <c r="D1397" s="4">
        <v>1</v>
      </c>
      <c r="E1397" s="4">
        <v>10</v>
      </c>
      <c r="F1397" s="4">
        <v>0</v>
      </c>
      <c r="G1397" s="4">
        <v>0</v>
      </c>
      <c r="H1397" s="4">
        <v>0</v>
      </c>
      <c r="I1397" s="4">
        <v>251</v>
      </c>
      <c r="J1397" s="4">
        <v>121</v>
      </c>
      <c r="K1397" s="4">
        <v>81</v>
      </c>
      <c r="L1397" s="4">
        <v>23.05</v>
      </c>
      <c r="M1397" s="4">
        <v>75</v>
      </c>
      <c r="N1397" s="4">
        <v>84</v>
      </c>
      <c r="O1397" s="4">
        <v>0</v>
      </c>
      <c r="P1397" s="5">
        <f>$AI$9+SUMPRODUCT($A1397*$AI$10+$B1397*$AI$11+$C1397*$AI$12+$D1397*$AI$13+$E1397*$AI$14+$F1397*$AI$15+$G1397*$AI$16+$H1397*$AI$17+$I1397*$AI$18+$J1397*$AI$19+$K1397*$AI$20+$L1397*$AI$21+$M1397*$AI$22+$N1397*$AI$24)</f>
        <v>-2.6758726955000007</v>
      </c>
      <c r="Q1397" s="4">
        <f t="shared" si="519"/>
        <v>6.8846719947603718E-2</v>
      </c>
      <c r="R1397" s="4">
        <f t="shared" si="520"/>
        <v>0.13769343989520744</v>
      </c>
      <c r="S1397" s="4">
        <f t="shared" si="521"/>
        <v>0.86230656010479256</v>
      </c>
      <c r="T1397" s="4">
        <f t="shared" si="522"/>
        <v>-6.4338309937316721E-2</v>
      </c>
      <c r="U1397" s="4">
        <f>IF($R1397&gt;$X$15,1,0)</f>
        <v>0</v>
      </c>
      <c r="V1397" s="4"/>
      <c r="W1397" s="4"/>
      <c r="X1397" s="4"/>
      <c r="Y1397" s="4"/>
      <c r="Z1397" s="4"/>
      <c r="AA1397" s="4"/>
      <c r="AB1397" s="4"/>
      <c r="AC1397" s="4"/>
      <c r="AD1397" s="4"/>
      <c r="AE1397" s="4"/>
      <c r="AF1397" s="4"/>
      <c r="AG1397" s="4"/>
      <c r="AH1397" s="4"/>
      <c r="AI1397" s="4"/>
      <c r="AJ1397" s="4"/>
    </row>
    <row r="1398" spans="1:36" ht="15.75" customHeight="1">
      <c r="A1398" s="4">
        <v>0</v>
      </c>
      <c r="B1398" s="4">
        <v>51</v>
      </c>
      <c r="C1398" s="4">
        <v>2</v>
      </c>
      <c r="D1398" s="4">
        <v>0</v>
      </c>
      <c r="E1398" s="4">
        <v>0</v>
      </c>
      <c r="F1398" s="4">
        <v>1</v>
      </c>
      <c r="G1398" s="4">
        <v>0</v>
      </c>
      <c r="H1398" s="4">
        <v>1</v>
      </c>
      <c r="I1398" s="4">
        <v>358</v>
      </c>
      <c r="J1398" s="4">
        <v>134</v>
      </c>
      <c r="K1398" s="4">
        <v>87</v>
      </c>
      <c r="L1398" s="4">
        <v>29.36</v>
      </c>
      <c r="M1398" s="4">
        <v>75</v>
      </c>
      <c r="N1398" s="4">
        <v>87</v>
      </c>
      <c r="O1398" s="4">
        <v>1</v>
      </c>
      <c r="P1398" s="5">
        <f>$AI$9+SUMPRODUCT($A1398*$AI$10+$B1398*$AI$11+$C1398*$AI$12+$D1398*$AI$13+$E1398*$AI$14+$F1398*$AI$15+$G1398*$AI$16+$H1398*$AI$17+$I1398*$AI$18+$J1398*$AI$19+$K1398*$AI$20+$L1398*$AI$21+$M1398*$AI$22+$N1398*$AI$24)</f>
        <v>-1.6749397796000007</v>
      </c>
      <c r="Q1398" s="4">
        <f t="shared" si="519"/>
        <v>0.18731945959509161</v>
      </c>
      <c r="R1398" s="4">
        <f t="shared" si="520"/>
        <v>0.37463891919018322</v>
      </c>
      <c r="S1398" s="4">
        <f t="shared" si="521"/>
        <v>0.37463891919018322</v>
      </c>
      <c r="T1398" s="4">
        <f t="shared" si="522"/>
        <v>-0.42638710813654795</v>
      </c>
      <c r="U1398" s="4">
        <f>IF($R1398&gt;$X$15,1,0)</f>
        <v>0</v>
      </c>
      <c r="V1398" s="4"/>
      <c r="W1398" s="4"/>
      <c r="X1398" s="4"/>
      <c r="Y1398" s="4"/>
      <c r="Z1398" s="4"/>
      <c r="AA1398" s="4"/>
      <c r="AB1398" s="4"/>
      <c r="AC1398" s="4"/>
      <c r="AD1398" s="4"/>
      <c r="AE1398" s="4"/>
      <c r="AF1398" s="4"/>
      <c r="AG1398" s="4"/>
      <c r="AH1398" s="4"/>
      <c r="AI1398" s="4"/>
      <c r="AJ1398" s="4"/>
    </row>
    <row r="1399" spans="1:36" ht="15.75" customHeight="1">
      <c r="A1399" s="4">
        <v>0</v>
      </c>
      <c r="B1399" s="4">
        <v>67</v>
      </c>
      <c r="C1399" s="4">
        <v>2</v>
      </c>
      <c r="D1399" s="4">
        <v>1</v>
      </c>
      <c r="E1399" s="4">
        <v>20</v>
      </c>
      <c r="F1399" s="4">
        <v>0</v>
      </c>
      <c r="G1399" s="4">
        <v>0</v>
      </c>
      <c r="H1399" s="4">
        <v>1</v>
      </c>
      <c r="I1399" s="4">
        <v>239</v>
      </c>
      <c r="J1399" s="4">
        <v>154</v>
      </c>
      <c r="K1399" s="4">
        <v>90</v>
      </c>
      <c r="L1399" s="4">
        <v>28.56</v>
      </c>
      <c r="M1399" s="4">
        <v>72</v>
      </c>
      <c r="N1399" s="4">
        <v>90</v>
      </c>
      <c r="O1399" s="4">
        <v>1</v>
      </c>
      <c r="P1399" s="5">
        <f>$AI$9+SUMPRODUCT($A1399*$AI$10+$B1399*$AI$11+$C1399*$AI$12+$D1399*$AI$13+$E1399*$AI$14+$F1399*$AI$15+$G1399*$AI$16+$H1399*$AI$17+$I1399*$AI$18+$J1399*$AI$19+$K1399*$AI$20+$L1399*$AI$21+$M1399*$AI$22+$N1399*$AI$24)</f>
        <v>-0.34774787160000109</v>
      </c>
      <c r="Q1399" s="4">
        <f t="shared" si="519"/>
        <v>0.70627692623907612</v>
      </c>
      <c r="R1399" s="4">
        <f t="shared" si="520"/>
        <v>1.4125538524781522</v>
      </c>
      <c r="S1399" s="4">
        <f t="shared" si="521"/>
        <v>1.4125538524781522</v>
      </c>
      <c r="T1399" s="4">
        <f t="shared" si="522"/>
        <v>0.15000501393450019</v>
      </c>
      <c r="U1399" s="4">
        <f>IF($R1399&gt;$X$15,1,0)</f>
        <v>1</v>
      </c>
      <c r="V1399" s="4"/>
      <c r="W1399" s="4"/>
      <c r="X1399" s="4"/>
      <c r="Y1399" s="4"/>
      <c r="Z1399" s="4"/>
      <c r="AA1399" s="4"/>
      <c r="AB1399" s="4"/>
      <c r="AC1399" s="4"/>
      <c r="AD1399" s="4"/>
      <c r="AE1399" s="4"/>
      <c r="AF1399" s="4"/>
      <c r="AG1399" s="4"/>
      <c r="AH1399" s="4"/>
      <c r="AI1399" s="4"/>
      <c r="AJ1399" s="4"/>
    </row>
    <row r="1400" spans="1:36" ht="15.75" customHeight="1">
      <c r="A1400" s="4">
        <v>1</v>
      </c>
      <c r="B1400" s="4">
        <v>51</v>
      </c>
      <c r="C1400" s="4">
        <v>4</v>
      </c>
      <c r="D1400" s="4">
        <v>1</v>
      </c>
      <c r="E1400" s="4">
        <v>10</v>
      </c>
      <c r="F1400" s="4">
        <v>0</v>
      </c>
      <c r="G1400" s="4">
        <v>0</v>
      </c>
      <c r="H1400" s="4">
        <v>0</v>
      </c>
      <c r="I1400" s="4">
        <v>185</v>
      </c>
      <c r="J1400" s="4">
        <v>125</v>
      </c>
      <c r="K1400" s="4">
        <v>85</v>
      </c>
      <c r="L1400" s="4">
        <v>29.43</v>
      </c>
      <c r="M1400" s="4">
        <v>56</v>
      </c>
      <c r="N1400" s="4">
        <v>72</v>
      </c>
      <c r="O1400" s="4">
        <v>1</v>
      </c>
      <c r="P1400" s="5">
        <f>$AI$9+SUMPRODUCT($A1400*$AI$10+$B1400*$AI$11+$C1400*$AI$12+$D1400*$AI$13+$E1400*$AI$14+$F1400*$AI$15+$G1400*$AI$16+$H1400*$AI$17+$I1400*$AI$18+$J1400*$AI$19+$K1400*$AI$20+$L1400*$AI$21+$M1400*$AI$22+$N1400*$AI$24)</f>
        <v>-1.9423081573000021</v>
      </c>
      <c r="Q1400" s="4">
        <f t="shared" si="519"/>
        <v>0.14337264096050664</v>
      </c>
      <c r="R1400" s="4">
        <f t="shared" si="520"/>
        <v>0.28674528192101328</v>
      </c>
      <c r="S1400" s="4">
        <f t="shared" si="521"/>
        <v>0.28674528192101328</v>
      </c>
      <c r="T1400" s="4">
        <f t="shared" si="522"/>
        <v>-0.54250371920708296</v>
      </c>
      <c r="U1400" s="4">
        <f>IF($R1400&gt;$X$15,1,0)</f>
        <v>0</v>
      </c>
      <c r="V1400" s="4"/>
      <c r="W1400" s="4"/>
      <c r="X1400" s="4"/>
      <c r="Y1400" s="4"/>
      <c r="Z1400" s="4"/>
      <c r="AA1400" s="4"/>
      <c r="AB1400" s="4"/>
      <c r="AC1400" s="4"/>
      <c r="AD1400" s="4"/>
      <c r="AE1400" s="4"/>
      <c r="AF1400" s="4"/>
      <c r="AG1400" s="4"/>
      <c r="AH1400" s="4"/>
      <c r="AI1400" s="4"/>
      <c r="AJ1400" s="4"/>
    </row>
    <row r="1401" spans="1:36" ht="15.75" customHeight="1">
      <c r="A1401" s="4">
        <v>0</v>
      </c>
      <c r="B1401" s="4">
        <v>45</v>
      </c>
      <c r="C1401" s="4">
        <v>2</v>
      </c>
      <c r="D1401" s="4">
        <v>1</v>
      </c>
      <c r="E1401" s="4">
        <v>20</v>
      </c>
      <c r="F1401" s="4">
        <v>0</v>
      </c>
      <c r="G1401" s="4">
        <v>0</v>
      </c>
      <c r="H1401" s="4">
        <v>0</v>
      </c>
      <c r="I1401" s="4">
        <v>217</v>
      </c>
      <c r="J1401" s="4">
        <v>109</v>
      </c>
      <c r="K1401" s="4">
        <v>72</v>
      </c>
      <c r="L1401" s="4">
        <v>33.65</v>
      </c>
      <c r="M1401" s="4">
        <v>75</v>
      </c>
      <c r="N1401" s="4">
        <v>68</v>
      </c>
      <c r="O1401" s="4">
        <v>0</v>
      </c>
      <c r="P1401" s="5">
        <f>$AI$9+SUMPRODUCT($A1401*$AI$10+$B1401*$AI$11+$C1401*$AI$12+$D1401*$AI$13+$E1401*$AI$14+$F1401*$AI$15+$G1401*$AI$16+$H1401*$AI$17+$I1401*$AI$18+$J1401*$AI$19+$K1401*$AI$20+$L1401*$AI$21+$M1401*$AI$22+$N1401*$AI$24)</f>
        <v>-2.7849733215000017</v>
      </c>
      <c r="Q1401" s="4">
        <f t="shared" si="519"/>
        <v>6.173073589242821E-2</v>
      </c>
      <c r="R1401" s="4">
        <f t="shared" si="520"/>
        <v>0.12346147178485642</v>
      </c>
      <c r="S1401" s="4">
        <f t="shared" si="521"/>
        <v>0.87653852821514355</v>
      </c>
      <c r="T1401" s="4">
        <f t="shared" si="522"/>
        <v>-5.7228989754454541E-2</v>
      </c>
      <c r="U1401" s="4">
        <f>IF($R1401&gt;$X$15,1,0)</f>
        <v>0</v>
      </c>
      <c r="V1401" s="4"/>
      <c r="W1401" s="4"/>
      <c r="X1401" s="4"/>
      <c r="Y1401" s="4"/>
      <c r="Z1401" s="4"/>
      <c r="AA1401" s="4"/>
      <c r="AB1401" s="4"/>
      <c r="AC1401" s="4"/>
      <c r="AD1401" s="4"/>
      <c r="AE1401" s="4"/>
      <c r="AF1401" s="4"/>
      <c r="AG1401" s="4"/>
      <c r="AH1401" s="4"/>
      <c r="AI1401" s="4"/>
      <c r="AJ1401" s="4"/>
    </row>
    <row r="1402" spans="1:36" ht="15.75" customHeight="1">
      <c r="A1402" s="4">
        <v>1</v>
      </c>
      <c r="B1402" s="4">
        <v>44</v>
      </c>
      <c r="C1402" s="4">
        <v>1</v>
      </c>
      <c r="D1402" s="4">
        <v>1</v>
      </c>
      <c r="E1402" s="4">
        <v>10</v>
      </c>
      <c r="F1402" s="4">
        <v>0</v>
      </c>
      <c r="G1402" s="4">
        <v>0</v>
      </c>
      <c r="H1402" s="4">
        <v>0</v>
      </c>
      <c r="I1402" s="4">
        <v>220</v>
      </c>
      <c r="J1402" s="4">
        <v>105</v>
      </c>
      <c r="K1402" s="4">
        <v>70</v>
      </c>
      <c r="L1402" s="4">
        <v>21.01</v>
      </c>
      <c r="M1402" s="4">
        <v>58</v>
      </c>
      <c r="N1402" s="4">
        <v>68</v>
      </c>
      <c r="O1402" s="4">
        <v>0</v>
      </c>
      <c r="P1402" s="5">
        <f>$AI$9+SUMPRODUCT($A1402*$AI$10+$B1402*$AI$11+$C1402*$AI$12+$D1402*$AI$13+$E1402*$AI$14+$F1402*$AI$15+$G1402*$AI$16+$H1402*$AI$17+$I1402*$AI$18+$J1402*$AI$19+$K1402*$AI$20+$L1402*$AI$21+$M1402*$AI$22+$N1402*$AI$24)</f>
        <v>-2.5004455211000005</v>
      </c>
      <c r="Q1402" s="4">
        <f t="shared" si="519"/>
        <v>8.2048436170295377E-2</v>
      </c>
      <c r="R1402" s="4">
        <f t="shared" si="520"/>
        <v>0.16409687234059075</v>
      </c>
      <c r="S1402" s="4">
        <f t="shared" si="521"/>
        <v>0.83590312765940922</v>
      </c>
      <c r="T1402" s="4">
        <f t="shared" si="522"/>
        <v>-7.7844049786668756E-2</v>
      </c>
      <c r="U1402" s="4">
        <f>IF($R1402&gt;$X$15,1,0)</f>
        <v>0</v>
      </c>
      <c r="V1402" s="4"/>
      <c r="W1402" s="4"/>
      <c r="X1402" s="4"/>
      <c r="Y1402" s="4"/>
      <c r="Z1402" s="4"/>
      <c r="AA1402" s="4"/>
      <c r="AB1402" s="4"/>
      <c r="AC1402" s="4"/>
      <c r="AD1402" s="4"/>
      <c r="AE1402" s="4"/>
      <c r="AF1402" s="4"/>
      <c r="AG1402" s="4"/>
      <c r="AH1402" s="4"/>
      <c r="AI1402" s="4"/>
      <c r="AJ1402" s="4"/>
    </row>
    <row r="1403" spans="1:36" ht="15.75" hidden="1" customHeight="1">
      <c r="A1403" s="4">
        <v>1</v>
      </c>
      <c r="B1403" s="4">
        <v>47</v>
      </c>
      <c r="C1403" s="3" t="s">
        <v>56</v>
      </c>
      <c r="D1403" s="4">
        <v>0</v>
      </c>
      <c r="E1403" s="4">
        <v>0</v>
      </c>
      <c r="F1403" s="4">
        <v>0</v>
      </c>
      <c r="G1403" s="4">
        <v>0</v>
      </c>
      <c r="H1403" s="4">
        <v>0</v>
      </c>
      <c r="I1403" s="4">
        <v>292</v>
      </c>
      <c r="J1403" s="4">
        <v>123</v>
      </c>
      <c r="K1403" s="4">
        <v>87</v>
      </c>
      <c r="L1403" s="4">
        <v>21.97</v>
      </c>
      <c r="M1403" s="4">
        <v>80</v>
      </c>
      <c r="N1403" s="4">
        <v>78</v>
      </c>
      <c r="O1403" s="4">
        <v>0</v>
      </c>
      <c r="P1403" s="4" t="e">
        <f>$AI$9+SUMPRODUCT($A1403*$AI$10+$B1403*$AI$11+$C1403*$AI$12+$D1403*$AI$13+$E1403*$AI$14+$F1403*$AI$15+$G1403*$AI$16+$H1403*$AI$17+$I1403*$AI$18+$J1403*$AI$19+$K1403*$AI$20+$L1403*$AI$21+$M1403*$AI$22+$N1403*$AI$24)</f>
        <v>#VALUE!</v>
      </c>
      <c r="Q1403" s="4" t="e">
        <f t="shared" si="519"/>
        <v>#VALUE!</v>
      </c>
      <c r="R1403" s="4" t="e">
        <f t="shared" si="520"/>
        <v>#VALUE!</v>
      </c>
      <c r="S1403" s="4" t="e">
        <f t="shared" si="521"/>
        <v>#VALUE!</v>
      </c>
      <c r="T1403" s="4" t="e">
        <f t="shared" si="522"/>
        <v>#VALUE!</v>
      </c>
      <c r="U1403" s="4" t="e">
        <f t="shared" si="523"/>
        <v>#VALUE!</v>
      </c>
      <c r="V1403" s="4"/>
      <c r="W1403" s="4"/>
      <c r="X1403" s="4"/>
      <c r="Y1403" s="4"/>
      <c r="Z1403" s="4"/>
      <c r="AA1403" s="4"/>
      <c r="AB1403" s="4"/>
      <c r="AC1403" s="4"/>
      <c r="AD1403" s="4"/>
      <c r="AE1403" s="4"/>
      <c r="AF1403" s="4"/>
      <c r="AG1403" s="4"/>
      <c r="AH1403" s="4"/>
      <c r="AI1403" s="4"/>
      <c r="AJ1403" s="4"/>
    </row>
    <row r="1404" spans="1:36" ht="15.75" hidden="1" customHeight="1">
      <c r="A1404" s="4">
        <v>0</v>
      </c>
      <c r="B1404" s="4">
        <v>42</v>
      </c>
      <c r="C1404" s="4">
        <v>1</v>
      </c>
      <c r="D1404" s="4">
        <v>1</v>
      </c>
      <c r="E1404" s="4">
        <v>15</v>
      </c>
      <c r="F1404" s="4">
        <v>0</v>
      </c>
      <c r="G1404" s="4">
        <v>0</v>
      </c>
      <c r="H1404" s="4">
        <v>0</v>
      </c>
      <c r="I1404" s="4">
        <v>228</v>
      </c>
      <c r="J1404" s="4">
        <v>131</v>
      </c>
      <c r="K1404" s="4">
        <v>85</v>
      </c>
      <c r="L1404" s="4">
        <v>25.08</v>
      </c>
      <c r="M1404" s="4">
        <v>72</v>
      </c>
      <c r="N1404" s="3" t="s">
        <v>56</v>
      </c>
      <c r="O1404" s="4">
        <v>0</v>
      </c>
      <c r="P1404" s="4"/>
      <c r="Q1404" s="4"/>
      <c r="R1404" s="4"/>
      <c r="S1404" s="4"/>
      <c r="T1404" s="4"/>
      <c r="U1404" s="4"/>
      <c r="V1404" s="4"/>
      <c r="W1404" s="4"/>
      <c r="X1404" s="4"/>
      <c r="Y1404" s="4"/>
      <c r="Z1404" s="4"/>
      <c r="AA1404" s="4"/>
      <c r="AB1404" s="4"/>
      <c r="AC1404" s="4"/>
      <c r="AD1404" s="4"/>
      <c r="AE1404" s="4"/>
      <c r="AF1404" s="4"/>
      <c r="AG1404" s="4"/>
      <c r="AH1404" s="4"/>
      <c r="AI1404" s="4"/>
      <c r="AJ1404" s="4"/>
    </row>
    <row r="1405" spans="1:36" ht="15.75" customHeight="1">
      <c r="A1405" s="4">
        <v>1</v>
      </c>
      <c r="B1405" s="4">
        <v>44</v>
      </c>
      <c r="C1405" s="4">
        <v>3</v>
      </c>
      <c r="D1405" s="4">
        <v>1</v>
      </c>
      <c r="E1405" s="4">
        <v>23</v>
      </c>
      <c r="F1405" s="4">
        <v>0</v>
      </c>
      <c r="G1405" s="4">
        <v>0</v>
      </c>
      <c r="H1405" s="4">
        <v>0</v>
      </c>
      <c r="I1405" s="4">
        <v>272</v>
      </c>
      <c r="J1405" s="4">
        <v>115</v>
      </c>
      <c r="K1405" s="4">
        <v>76</v>
      </c>
      <c r="L1405" s="4">
        <v>24.16</v>
      </c>
      <c r="M1405" s="4">
        <v>80</v>
      </c>
      <c r="N1405" s="4">
        <v>77</v>
      </c>
      <c r="O1405" s="4">
        <v>0</v>
      </c>
      <c r="P1405" s="5">
        <f>$AI$9+SUMPRODUCT($A1405*$AI$10+$B1405*$AI$11+$C1405*$AI$12+$D1405*$AI$13+$E1405*$AI$14+$F1405*$AI$15+$G1405*$AI$16+$H1405*$AI$17+$I1405*$AI$18+$J1405*$AI$19+$K1405*$AI$20+$L1405*$AI$21+$M1405*$AI$22+$N1405*$AI$24)</f>
        <v>-2.0971294676000003</v>
      </c>
      <c r="Q1405" s="4">
        <f t="shared" ref="Q1405:Q1408" si="524">EXP($P1405)</f>
        <v>0.12280844839876812</v>
      </c>
      <c r="R1405" s="4">
        <f t="shared" ref="R1405:R1408" si="525">Q1405/1+Q1405</f>
        <v>0.24561689679753623</v>
      </c>
      <c r="S1405" s="4">
        <f t="shared" ref="S1405:S1408" si="526">IF(O1405=1,R1405,1-R1405)</f>
        <v>0.75438310320246371</v>
      </c>
      <c r="T1405" s="4">
        <f t="shared" ref="T1405:T1408" si="527">LOG($S1405)</f>
        <v>-0.12240804756143879</v>
      </c>
      <c r="U1405" s="4">
        <f>IF($R1405&gt;$X$15,1,0)</f>
        <v>0</v>
      </c>
      <c r="V1405" s="4"/>
      <c r="W1405" s="4"/>
      <c r="X1405" s="4"/>
      <c r="Y1405" s="4"/>
      <c r="Z1405" s="4"/>
      <c r="AA1405" s="4"/>
      <c r="AB1405" s="4"/>
      <c r="AC1405" s="4"/>
      <c r="AD1405" s="4"/>
      <c r="AE1405" s="4"/>
      <c r="AF1405" s="4"/>
      <c r="AG1405" s="4"/>
      <c r="AH1405" s="4"/>
      <c r="AI1405" s="4"/>
      <c r="AJ1405" s="4"/>
    </row>
    <row r="1406" spans="1:36" ht="15.75" customHeight="1">
      <c r="A1406" s="4">
        <v>0</v>
      </c>
      <c r="B1406" s="4">
        <v>48</v>
      </c>
      <c r="C1406" s="4">
        <v>2</v>
      </c>
      <c r="D1406" s="4">
        <v>0</v>
      </c>
      <c r="E1406" s="4">
        <v>0</v>
      </c>
      <c r="F1406" s="4">
        <v>0</v>
      </c>
      <c r="G1406" s="4">
        <v>0</v>
      </c>
      <c r="H1406" s="4">
        <v>1</v>
      </c>
      <c r="I1406" s="4">
        <v>211</v>
      </c>
      <c r="J1406" s="4">
        <v>149</v>
      </c>
      <c r="K1406" s="4">
        <v>100</v>
      </c>
      <c r="L1406" s="4">
        <v>30.91</v>
      </c>
      <c r="M1406" s="4">
        <v>78</v>
      </c>
      <c r="N1406" s="4">
        <v>62</v>
      </c>
      <c r="O1406" s="4">
        <v>0</v>
      </c>
      <c r="P1406" s="5">
        <f>$AI$9+SUMPRODUCT($A1406*$AI$10+$B1406*$AI$11+$C1406*$AI$12+$D1406*$AI$13+$E1406*$AI$14+$F1406*$AI$15+$G1406*$AI$16+$H1406*$AI$17+$I1406*$AI$18+$J1406*$AI$19+$K1406*$AI$20+$L1406*$AI$21+$M1406*$AI$22+$N1406*$AI$24)</f>
        <v>-2.3749609201000004</v>
      </c>
      <c r="Q1406" s="4">
        <f t="shared" si="524"/>
        <v>9.3018124278628933E-2</v>
      </c>
      <c r="R1406" s="4">
        <f t="shared" si="525"/>
        <v>0.18603624855725787</v>
      </c>
      <c r="S1406" s="4">
        <f t="shared" si="526"/>
        <v>0.81396375144274213</v>
      </c>
      <c r="T1406" s="4">
        <f t="shared" si="527"/>
        <v>-8.9394935281466192E-2</v>
      </c>
      <c r="U1406" s="4">
        <f>IF($R1406&gt;$X$15,1,0)</f>
        <v>0</v>
      </c>
      <c r="V1406" s="4"/>
      <c r="W1406" s="4"/>
      <c r="X1406" s="4"/>
      <c r="Y1406" s="4"/>
      <c r="Z1406" s="4"/>
      <c r="AA1406" s="4"/>
      <c r="AB1406" s="4"/>
      <c r="AC1406" s="4"/>
      <c r="AD1406" s="4"/>
      <c r="AE1406" s="4"/>
      <c r="AF1406" s="4"/>
      <c r="AG1406" s="4"/>
      <c r="AH1406" s="4"/>
      <c r="AI1406" s="4"/>
      <c r="AJ1406" s="4"/>
    </row>
    <row r="1407" spans="1:36" ht="15.75" customHeight="1">
      <c r="A1407" s="4">
        <v>1</v>
      </c>
      <c r="B1407" s="4">
        <v>36</v>
      </c>
      <c r="C1407" s="4">
        <v>4</v>
      </c>
      <c r="D1407" s="4">
        <v>1</v>
      </c>
      <c r="E1407" s="4">
        <v>15</v>
      </c>
      <c r="F1407" s="4">
        <v>0</v>
      </c>
      <c r="G1407" s="4">
        <v>0</v>
      </c>
      <c r="H1407" s="4">
        <v>0</v>
      </c>
      <c r="I1407" s="4">
        <v>155</v>
      </c>
      <c r="J1407" s="4">
        <v>123</v>
      </c>
      <c r="K1407" s="4">
        <v>78</v>
      </c>
      <c r="L1407" s="4">
        <v>22.05</v>
      </c>
      <c r="M1407" s="4">
        <v>67</v>
      </c>
      <c r="N1407" s="4">
        <v>78</v>
      </c>
      <c r="O1407" s="4">
        <v>0</v>
      </c>
      <c r="P1407" s="5">
        <f>$AI$9+SUMPRODUCT($A1407*$AI$10+$B1407*$AI$11+$C1407*$AI$12+$D1407*$AI$13+$E1407*$AI$14+$F1407*$AI$15+$G1407*$AI$16+$H1407*$AI$17+$I1407*$AI$18+$J1407*$AI$19+$K1407*$AI$20+$L1407*$AI$21+$M1407*$AI$22+$N1407*$AI$24)</f>
        <v>-2.9177004655000003</v>
      </c>
      <c r="Q1407" s="4">
        <f t="shared" si="524"/>
        <v>5.4057852381245032E-2</v>
      </c>
      <c r="R1407" s="4">
        <f t="shared" si="525"/>
        <v>0.10811570476249006</v>
      </c>
      <c r="S1407" s="4">
        <f t="shared" si="526"/>
        <v>0.89188429523750989</v>
      </c>
      <c r="T1407" s="4">
        <f t="shared" si="527"/>
        <v>-4.9691483291161749E-2</v>
      </c>
      <c r="U1407" s="4">
        <f>IF($R1407&gt;$X$15,1,0)</f>
        <v>0</v>
      </c>
      <c r="V1407" s="4"/>
      <c r="W1407" s="4"/>
      <c r="X1407" s="4"/>
      <c r="Y1407" s="4"/>
      <c r="Z1407" s="4"/>
      <c r="AA1407" s="4"/>
      <c r="AB1407" s="4"/>
      <c r="AC1407" s="4"/>
      <c r="AD1407" s="4"/>
      <c r="AE1407" s="4"/>
      <c r="AF1407" s="4"/>
      <c r="AG1407" s="4"/>
      <c r="AH1407" s="4"/>
      <c r="AI1407" s="4"/>
      <c r="AJ1407" s="4"/>
    </row>
    <row r="1408" spans="1:36" ht="15.75" customHeight="1">
      <c r="A1408" s="4">
        <v>1</v>
      </c>
      <c r="B1408" s="4">
        <v>63</v>
      </c>
      <c r="C1408" s="4">
        <v>1</v>
      </c>
      <c r="D1408" s="4">
        <v>1</v>
      </c>
      <c r="E1408" s="4">
        <v>20</v>
      </c>
      <c r="F1408" s="4">
        <v>0</v>
      </c>
      <c r="G1408" s="4">
        <v>0</v>
      </c>
      <c r="H1408" s="4">
        <v>1</v>
      </c>
      <c r="I1408" s="4">
        <v>252</v>
      </c>
      <c r="J1408" s="4">
        <v>149</v>
      </c>
      <c r="K1408" s="4">
        <v>90</v>
      </c>
      <c r="L1408" s="4">
        <v>33.49</v>
      </c>
      <c r="M1408" s="4">
        <v>82</v>
      </c>
      <c r="N1408" s="4">
        <v>83</v>
      </c>
      <c r="O1408" s="4">
        <v>0</v>
      </c>
      <c r="P1408" s="5">
        <f>$AI$9+SUMPRODUCT($A1408*$AI$10+$B1408*$AI$11+$C1408*$AI$12+$D1408*$AI$13+$E1408*$AI$14+$F1408*$AI$15+$G1408*$AI$16+$H1408*$AI$17+$I1408*$AI$18+$J1408*$AI$19+$K1408*$AI$20+$L1408*$AI$21+$M1408*$AI$22+$N1408*$AI$24)</f>
        <v>-9.5984183900002407E-2</v>
      </c>
      <c r="Q1408" s="4">
        <f t="shared" si="524"/>
        <v>0.90847838454005481</v>
      </c>
      <c r="R1408" s="4">
        <f t="shared" si="525"/>
        <v>1.8169567690801096</v>
      </c>
      <c r="S1408" s="4">
        <f t="shared" si="526"/>
        <v>-0.81695676908010961</v>
      </c>
      <c r="T1408" s="4" t="e">
        <f t="shared" si="527"/>
        <v>#NUM!</v>
      </c>
      <c r="U1408" s="4">
        <f>IF($R1408&gt;$X$15,1,0)</f>
        <v>1</v>
      </c>
      <c r="V1408" s="4"/>
      <c r="W1408" s="4"/>
      <c r="X1408" s="4"/>
      <c r="Y1408" s="4"/>
      <c r="Z1408" s="4"/>
      <c r="AA1408" s="4"/>
      <c r="AB1408" s="4"/>
      <c r="AC1408" s="4"/>
      <c r="AD1408" s="4"/>
      <c r="AE1408" s="4"/>
      <c r="AF1408" s="4"/>
      <c r="AG1408" s="4"/>
      <c r="AH1408" s="4"/>
      <c r="AI1408" s="4"/>
      <c r="AJ1408" s="4"/>
    </row>
    <row r="1409" spans="1:36" ht="15.75" hidden="1" customHeight="1">
      <c r="A1409" s="4">
        <v>0</v>
      </c>
      <c r="B1409" s="4">
        <v>43</v>
      </c>
      <c r="C1409" s="4">
        <v>1</v>
      </c>
      <c r="D1409" s="4">
        <v>1</v>
      </c>
      <c r="E1409" s="4">
        <v>10</v>
      </c>
      <c r="F1409" s="4">
        <v>0</v>
      </c>
      <c r="G1409" s="4">
        <v>0</v>
      </c>
      <c r="H1409" s="4">
        <v>0</v>
      </c>
      <c r="I1409" s="4">
        <v>216</v>
      </c>
      <c r="J1409" s="4">
        <v>116</v>
      </c>
      <c r="K1409" s="4">
        <v>74</v>
      </c>
      <c r="L1409" s="4">
        <v>22.65</v>
      </c>
      <c r="M1409" s="4">
        <v>90</v>
      </c>
      <c r="N1409" s="3" t="s">
        <v>56</v>
      </c>
      <c r="O1409" s="4">
        <v>0</v>
      </c>
      <c r="P1409" s="4"/>
      <c r="Q1409" s="4"/>
      <c r="R1409" s="4"/>
      <c r="S1409" s="4"/>
      <c r="T1409" s="4"/>
      <c r="U1409" s="4"/>
      <c r="V1409" s="4"/>
      <c r="W1409" s="4"/>
      <c r="X1409" s="4"/>
      <c r="Y1409" s="4"/>
      <c r="Z1409" s="4"/>
      <c r="AA1409" s="4"/>
      <c r="AB1409" s="4"/>
      <c r="AC1409" s="4"/>
      <c r="AD1409" s="4"/>
      <c r="AE1409" s="4"/>
      <c r="AF1409" s="4"/>
      <c r="AG1409" s="4"/>
      <c r="AH1409" s="4"/>
      <c r="AI1409" s="4"/>
      <c r="AJ1409" s="4"/>
    </row>
    <row r="1410" spans="1:36" ht="15.75" customHeight="1">
      <c r="A1410" s="4">
        <v>1</v>
      </c>
      <c r="B1410" s="4">
        <v>36</v>
      </c>
      <c r="C1410" s="4">
        <v>4</v>
      </c>
      <c r="D1410" s="4">
        <v>0</v>
      </c>
      <c r="E1410" s="4">
        <v>0</v>
      </c>
      <c r="F1410" s="4">
        <v>0</v>
      </c>
      <c r="G1410" s="4">
        <v>0</v>
      </c>
      <c r="H1410" s="4">
        <v>0</v>
      </c>
      <c r="I1410" s="4">
        <v>172</v>
      </c>
      <c r="J1410" s="4">
        <v>122.5</v>
      </c>
      <c r="K1410" s="4">
        <v>82.5</v>
      </c>
      <c r="L1410" s="4">
        <v>28.53</v>
      </c>
      <c r="M1410" s="4">
        <v>82</v>
      </c>
      <c r="N1410" s="4">
        <v>75</v>
      </c>
      <c r="O1410" s="4">
        <v>0</v>
      </c>
      <c r="P1410" s="5">
        <f>$AI$9+SUMPRODUCT($A1410*$AI$10+$B1410*$AI$11+$C1410*$AI$12+$D1410*$AI$13+$E1410*$AI$14+$F1410*$AI$15+$G1410*$AI$16+$H1410*$AI$17+$I1410*$AI$18+$J1410*$AI$19+$K1410*$AI$20+$L1410*$AI$21+$M1410*$AI$22+$N1410*$AI$24)</f>
        <v>-3.271369978300001</v>
      </c>
      <c r="Q1410" s="4">
        <f t="shared" ref="Q1410:Q1416" si="528">EXP($P1410)</f>
        <v>3.7954394744540723E-2</v>
      </c>
      <c r="R1410" s="4">
        <f t="shared" ref="R1410:R1416" si="529">Q1410/1+Q1410</f>
        <v>7.5908789489081446E-2</v>
      </c>
      <c r="S1410" s="4">
        <f t="shared" ref="S1410:S1416" si="530">IF(O1410=1,R1410,1-R1410)</f>
        <v>0.92409121051091858</v>
      </c>
      <c r="T1410" s="4">
        <f t="shared" ref="T1410:T1416" si="531">LOG($S1410)</f>
        <v>-3.428516052599935E-2</v>
      </c>
      <c r="U1410" s="4">
        <f>IF($R1410&gt;$X$15,1,0)</f>
        <v>0</v>
      </c>
      <c r="V1410" s="4"/>
      <c r="W1410" s="4"/>
      <c r="X1410" s="4"/>
      <c r="Y1410" s="4"/>
      <c r="Z1410" s="4"/>
      <c r="AA1410" s="4"/>
      <c r="AB1410" s="4"/>
      <c r="AC1410" s="4"/>
      <c r="AD1410" s="4"/>
      <c r="AE1410" s="4"/>
      <c r="AF1410" s="4"/>
      <c r="AG1410" s="4"/>
      <c r="AH1410" s="4"/>
      <c r="AI1410" s="4"/>
      <c r="AJ1410" s="4"/>
    </row>
    <row r="1411" spans="1:36" ht="15.75" customHeight="1">
      <c r="A1411" s="4">
        <v>0</v>
      </c>
      <c r="B1411" s="4">
        <v>65</v>
      </c>
      <c r="C1411" s="4">
        <v>1</v>
      </c>
      <c r="D1411" s="4">
        <v>0</v>
      </c>
      <c r="E1411" s="4">
        <v>0</v>
      </c>
      <c r="F1411" s="4">
        <v>0</v>
      </c>
      <c r="G1411" s="4">
        <v>0</v>
      </c>
      <c r="H1411" s="4">
        <v>1</v>
      </c>
      <c r="I1411" s="4">
        <v>244</v>
      </c>
      <c r="J1411" s="4">
        <v>162</v>
      </c>
      <c r="K1411" s="4">
        <v>98</v>
      </c>
      <c r="L1411" s="4">
        <v>24.5</v>
      </c>
      <c r="M1411" s="4">
        <v>70</v>
      </c>
      <c r="N1411" s="4">
        <v>82</v>
      </c>
      <c r="O1411" s="4">
        <v>0</v>
      </c>
      <c r="P1411" s="5">
        <f>$AI$9+SUMPRODUCT($A1411*$AI$10+$B1411*$AI$11+$C1411*$AI$12+$D1411*$AI$13+$E1411*$AI$14+$F1411*$AI$15+$G1411*$AI$16+$H1411*$AI$17+$I1411*$AI$18+$J1411*$AI$19+$K1411*$AI$20+$L1411*$AI$21+$M1411*$AI$22+$N1411*$AI$24)</f>
        <v>-0.83387341500000023</v>
      </c>
      <c r="Q1411" s="4">
        <f t="shared" si="528"/>
        <v>0.43436355335447407</v>
      </c>
      <c r="R1411" s="4">
        <f t="shared" si="529"/>
        <v>0.86872710670894815</v>
      </c>
      <c r="S1411" s="4">
        <f t="shared" si="530"/>
        <v>0.13127289329105185</v>
      </c>
      <c r="T1411" s="4">
        <f t="shared" si="531"/>
        <v>-0.88182494268030875</v>
      </c>
      <c r="U1411" s="4">
        <f>IF($R1411&gt;$X$15,1,0)</f>
        <v>1</v>
      </c>
      <c r="V1411" s="4"/>
      <c r="W1411" s="4"/>
      <c r="X1411" s="4"/>
      <c r="Y1411" s="4"/>
      <c r="Z1411" s="4"/>
      <c r="AA1411" s="4"/>
      <c r="AB1411" s="4"/>
      <c r="AC1411" s="4"/>
      <c r="AD1411" s="4"/>
      <c r="AE1411" s="4"/>
      <c r="AF1411" s="4"/>
      <c r="AG1411" s="4"/>
      <c r="AH1411" s="4"/>
      <c r="AI1411" s="4"/>
      <c r="AJ1411" s="4"/>
    </row>
    <row r="1412" spans="1:36" ht="15.75" customHeight="1">
      <c r="A1412" s="4">
        <v>0</v>
      </c>
      <c r="B1412" s="4">
        <v>48</v>
      </c>
      <c r="C1412" s="4">
        <v>3</v>
      </c>
      <c r="D1412" s="4">
        <v>1</v>
      </c>
      <c r="E1412" s="4">
        <v>3</v>
      </c>
      <c r="F1412" s="4">
        <v>0</v>
      </c>
      <c r="G1412" s="4">
        <v>0</v>
      </c>
      <c r="H1412" s="4">
        <v>0</v>
      </c>
      <c r="I1412" s="4">
        <v>246</v>
      </c>
      <c r="J1412" s="4">
        <v>129</v>
      </c>
      <c r="K1412" s="4">
        <v>86</v>
      </c>
      <c r="L1412" s="4">
        <v>25.04</v>
      </c>
      <c r="M1412" s="4">
        <v>80</v>
      </c>
      <c r="N1412" s="4">
        <v>87</v>
      </c>
      <c r="O1412" s="4">
        <v>0</v>
      </c>
      <c r="P1412" s="5">
        <f>$AI$9+SUMPRODUCT($A1412*$AI$10+$B1412*$AI$11+$C1412*$AI$12+$D1412*$AI$13+$E1412*$AI$14+$F1412*$AI$15+$G1412*$AI$16+$H1412*$AI$17+$I1412*$AI$18+$J1412*$AI$19+$K1412*$AI$20+$L1412*$AI$21+$M1412*$AI$22+$N1412*$AI$24)</f>
        <v>-2.5645448844000009</v>
      </c>
      <c r="Q1412" s="4">
        <f t="shared" si="528"/>
        <v>7.6954196528599556E-2</v>
      </c>
      <c r="R1412" s="4">
        <f t="shared" si="529"/>
        <v>0.15390839305719911</v>
      </c>
      <c r="S1412" s="4">
        <f t="shared" si="530"/>
        <v>0.84609160694280083</v>
      </c>
      <c r="T1412" s="4">
        <f t="shared" si="531"/>
        <v>-7.2582613041422633E-2</v>
      </c>
      <c r="U1412" s="4">
        <f>IF($R1412&gt;$X$15,1,0)</f>
        <v>0</v>
      </c>
      <c r="V1412" s="4"/>
      <c r="W1412" s="4"/>
      <c r="X1412" s="4"/>
      <c r="Y1412" s="4"/>
      <c r="Z1412" s="4"/>
      <c r="AA1412" s="4"/>
      <c r="AB1412" s="4"/>
      <c r="AC1412" s="4"/>
      <c r="AD1412" s="4"/>
      <c r="AE1412" s="4"/>
      <c r="AF1412" s="4"/>
      <c r="AG1412" s="4"/>
      <c r="AH1412" s="4"/>
      <c r="AI1412" s="4"/>
      <c r="AJ1412" s="4"/>
    </row>
    <row r="1413" spans="1:36" ht="15.75" customHeight="1">
      <c r="A1413" s="4">
        <v>0</v>
      </c>
      <c r="B1413" s="4">
        <v>63</v>
      </c>
      <c r="C1413" s="4">
        <v>2</v>
      </c>
      <c r="D1413" s="4">
        <v>0</v>
      </c>
      <c r="E1413" s="4">
        <v>0</v>
      </c>
      <c r="F1413" s="4">
        <v>0</v>
      </c>
      <c r="G1413" s="4">
        <v>0</v>
      </c>
      <c r="H1413" s="4">
        <v>1</v>
      </c>
      <c r="I1413" s="4">
        <v>276</v>
      </c>
      <c r="J1413" s="4">
        <v>144</v>
      </c>
      <c r="K1413" s="4">
        <v>90</v>
      </c>
      <c r="L1413" s="4">
        <v>21.35</v>
      </c>
      <c r="M1413" s="4">
        <v>70</v>
      </c>
      <c r="N1413" s="4">
        <v>78</v>
      </c>
      <c r="O1413" s="4">
        <v>0</v>
      </c>
      <c r="P1413" s="5">
        <f>$AI$9+SUMPRODUCT($A1413*$AI$10+$B1413*$AI$11+$C1413*$AI$12+$D1413*$AI$13+$E1413*$AI$14+$F1413*$AI$15+$G1413*$AI$16+$H1413*$AI$17+$I1413*$AI$18+$J1413*$AI$19+$K1413*$AI$20+$L1413*$AI$21+$M1413*$AI$22+$N1413*$AI$24)</f>
        <v>-1.2283250785000019</v>
      </c>
      <c r="Q1413" s="4">
        <f t="shared" si="528"/>
        <v>0.29278255502575468</v>
      </c>
      <c r="R1413" s="4">
        <f t="shared" si="529"/>
        <v>0.58556511005150935</v>
      </c>
      <c r="S1413" s="4">
        <f t="shared" si="530"/>
        <v>0.41443488994849065</v>
      </c>
      <c r="T1413" s="4">
        <f t="shared" si="531"/>
        <v>-0.38254368985967496</v>
      </c>
      <c r="U1413" s="4">
        <f>IF($R1413&gt;$X$15,1,0)</f>
        <v>1</v>
      </c>
      <c r="V1413" s="4"/>
      <c r="W1413" s="4"/>
      <c r="X1413" s="4"/>
      <c r="Y1413" s="4"/>
      <c r="Z1413" s="4"/>
      <c r="AA1413" s="4"/>
      <c r="AB1413" s="4"/>
      <c r="AC1413" s="4"/>
      <c r="AD1413" s="4"/>
      <c r="AE1413" s="4"/>
      <c r="AF1413" s="4"/>
      <c r="AG1413" s="4"/>
      <c r="AH1413" s="4"/>
      <c r="AI1413" s="4"/>
      <c r="AJ1413" s="4"/>
    </row>
    <row r="1414" spans="1:36" ht="15.75" customHeight="1">
      <c r="A1414" s="4">
        <v>1</v>
      </c>
      <c r="B1414" s="4">
        <v>40</v>
      </c>
      <c r="C1414" s="4">
        <v>4</v>
      </c>
      <c r="D1414" s="4">
        <v>1</v>
      </c>
      <c r="E1414" s="4">
        <v>20</v>
      </c>
      <c r="F1414" s="4">
        <v>0</v>
      </c>
      <c r="G1414" s="4">
        <v>0</v>
      </c>
      <c r="H1414" s="4">
        <v>0</v>
      </c>
      <c r="I1414" s="4">
        <v>229</v>
      </c>
      <c r="J1414" s="4">
        <v>137</v>
      </c>
      <c r="K1414" s="4">
        <v>85</v>
      </c>
      <c r="L1414" s="4">
        <v>35.200000000000003</v>
      </c>
      <c r="M1414" s="4">
        <v>66</v>
      </c>
      <c r="N1414" s="4">
        <v>55</v>
      </c>
      <c r="O1414" s="4">
        <v>0</v>
      </c>
      <c r="P1414" s="5">
        <f>$AI$9+SUMPRODUCT($A1414*$AI$10+$B1414*$AI$11+$C1414*$AI$12+$D1414*$AI$13+$E1414*$AI$14+$F1414*$AI$15+$G1414*$AI$16+$H1414*$AI$17+$I1414*$AI$18+$J1414*$AI$19+$K1414*$AI$20+$L1414*$AI$21+$M1414*$AI$22+$N1414*$AI$24)</f>
        <v>-2.2921753320000011</v>
      </c>
      <c r="Q1414" s="4">
        <f t="shared" si="528"/>
        <v>0.10104641310520186</v>
      </c>
      <c r="R1414" s="4">
        <f t="shared" si="529"/>
        <v>0.20209282621040373</v>
      </c>
      <c r="S1414" s="4">
        <f t="shared" si="530"/>
        <v>0.7979071737895963</v>
      </c>
      <c r="T1414" s="4">
        <f t="shared" si="531"/>
        <v>-9.8047630273161837E-2</v>
      </c>
      <c r="U1414" s="4">
        <f>IF($R1414&gt;$X$15,1,0)</f>
        <v>0</v>
      </c>
      <c r="V1414" s="4"/>
      <c r="W1414" s="4"/>
      <c r="X1414" s="4"/>
      <c r="Y1414" s="4"/>
      <c r="Z1414" s="4"/>
      <c r="AA1414" s="4"/>
      <c r="AB1414" s="4"/>
      <c r="AC1414" s="4"/>
      <c r="AD1414" s="4"/>
      <c r="AE1414" s="4"/>
      <c r="AF1414" s="4"/>
      <c r="AG1414" s="4"/>
      <c r="AH1414" s="4"/>
      <c r="AI1414" s="4"/>
      <c r="AJ1414" s="4"/>
    </row>
    <row r="1415" spans="1:36" ht="15.75" customHeight="1">
      <c r="A1415" s="4">
        <v>0</v>
      </c>
      <c r="B1415" s="4">
        <v>40</v>
      </c>
      <c r="C1415" s="4">
        <v>2</v>
      </c>
      <c r="D1415" s="4">
        <v>0</v>
      </c>
      <c r="E1415" s="4">
        <v>0</v>
      </c>
      <c r="F1415" s="4">
        <v>0</v>
      </c>
      <c r="G1415" s="4">
        <v>0</v>
      </c>
      <c r="H1415" s="4">
        <v>1</v>
      </c>
      <c r="I1415" s="4">
        <v>204</v>
      </c>
      <c r="J1415" s="4">
        <v>122</v>
      </c>
      <c r="K1415" s="4">
        <v>94</v>
      </c>
      <c r="L1415" s="4">
        <v>29.86</v>
      </c>
      <c r="M1415" s="4">
        <v>87</v>
      </c>
      <c r="N1415" s="4">
        <v>82</v>
      </c>
      <c r="O1415" s="4">
        <v>0</v>
      </c>
      <c r="P1415" s="5">
        <f>$AI$9+SUMPRODUCT($A1415*$AI$10+$B1415*$AI$11+$C1415*$AI$12+$D1415*$AI$13+$E1415*$AI$14+$F1415*$AI$15+$G1415*$AI$16+$H1415*$AI$17+$I1415*$AI$18+$J1415*$AI$19+$K1415*$AI$20+$L1415*$AI$21+$M1415*$AI$22+$N1415*$AI$24)</f>
        <v>-3.1801013246000016</v>
      </c>
      <c r="Q1415" s="4">
        <f t="shared" si="528"/>
        <v>4.1581441684768197E-2</v>
      </c>
      <c r="R1415" s="4">
        <f t="shared" si="529"/>
        <v>8.3162883369536394E-2</v>
      </c>
      <c r="S1415" s="4">
        <f t="shared" si="530"/>
        <v>0.91683711663046363</v>
      </c>
      <c r="T1415" s="4">
        <f t="shared" si="531"/>
        <v>-3.7707813328794526E-2</v>
      </c>
      <c r="U1415" s="4">
        <f>IF($R1415&gt;$X$15,1,0)</f>
        <v>0</v>
      </c>
      <c r="V1415" s="4"/>
      <c r="W1415" s="4"/>
      <c r="X1415" s="4"/>
      <c r="Y1415" s="4"/>
      <c r="Z1415" s="4"/>
      <c r="AA1415" s="4"/>
      <c r="AB1415" s="4"/>
      <c r="AC1415" s="4"/>
      <c r="AD1415" s="4"/>
      <c r="AE1415" s="4"/>
      <c r="AF1415" s="4"/>
      <c r="AG1415" s="4"/>
      <c r="AH1415" s="4"/>
      <c r="AI1415" s="4"/>
      <c r="AJ1415" s="4"/>
    </row>
    <row r="1416" spans="1:36" ht="15.75" customHeight="1">
      <c r="A1416" s="4">
        <v>0</v>
      </c>
      <c r="B1416" s="4">
        <v>42</v>
      </c>
      <c r="C1416" s="4">
        <v>1</v>
      </c>
      <c r="D1416" s="4">
        <v>0</v>
      </c>
      <c r="E1416" s="4">
        <v>0</v>
      </c>
      <c r="F1416" s="4">
        <v>0</v>
      </c>
      <c r="G1416" s="4">
        <v>0</v>
      </c>
      <c r="H1416" s="4">
        <v>0</v>
      </c>
      <c r="I1416" s="4">
        <v>170</v>
      </c>
      <c r="J1416" s="4">
        <v>113</v>
      </c>
      <c r="K1416" s="4">
        <v>79</v>
      </c>
      <c r="L1416" s="4">
        <v>21.31</v>
      </c>
      <c r="M1416" s="4">
        <v>70</v>
      </c>
      <c r="N1416" s="4">
        <v>65</v>
      </c>
      <c r="O1416" s="4">
        <v>1</v>
      </c>
      <c r="P1416" s="5">
        <f>$AI$9+SUMPRODUCT($A1416*$AI$10+$B1416*$AI$11+$C1416*$AI$12+$D1416*$AI$13+$E1416*$AI$14+$F1416*$AI$15+$G1416*$AI$16+$H1416*$AI$17+$I1416*$AI$18+$J1416*$AI$19+$K1416*$AI$20+$L1416*$AI$21+$M1416*$AI$22+$N1416*$AI$24)</f>
        <v>-3.5221966641</v>
      </c>
      <c r="Q1416" s="4">
        <f t="shared" si="528"/>
        <v>2.9534486512584716E-2</v>
      </c>
      <c r="R1416" s="4">
        <f t="shared" si="529"/>
        <v>5.9068973025169433E-2</v>
      </c>
      <c r="S1416" s="4">
        <f t="shared" si="530"/>
        <v>5.9068973025169433E-2</v>
      </c>
      <c r="T1416" s="4">
        <f t="shared" si="531"/>
        <v>-1.2286405797326903</v>
      </c>
      <c r="U1416" s="4">
        <f>IF($R1416&gt;$X$15,1,0)</f>
        <v>0</v>
      </c>
      <c r="V1416" s="4"/>
      <c r="W1416" s="4"/>
      <c r="X1416" s="4"/>
      <c r="Y1416" s="4"/>
      <c r="Z1416" s="4"/>
      <c r="AA1416" s="4"/>
      <c r="AB1416" s="4"/>
      <c r="AC1416" s="4"/>
      <c r="AD1416" s="4"/>
      <c r="AE1416" s="4"/>
      <c r="AF1416" s="4"/>
      <c r="AG1416" s="4"/>
      <c r="AH1416" s="4"/>
      <c r="AI1416" s="4"/>
      <c r="AJ1416" s="4"/>
    </row>
    <row r="1417" spans="1:36" ht="15.75" hidden="1" customHeight="1">
      <c r="A1417" s="4">
        <v>1</v>
      </c>
      <c r="B1417" s="4">
        <v>43</v>
      </c>
      <c r="C1417" s="4">
        <v>2</v>
      </c>
      <c r="D1417" s="4">
        <v>1</v>
      </c>
      <c r="E1417" s="4">
        <v>20</v>
      </c>
      <c r="F1417" s="4">
        <v>0</v>
      </c>
      <c r="G1417" s="4">
        <v>0</v>
      </c>
      <c r="H1417" s="4">
        <v>0</v>
      </c>
      <c r="I1417" s="4">
        <v>153</v>
      </c>
      <c r="J1417" s="4">
        <v>130</v>
      </c>
      <c r="K1417" s="4">
        <v>83.5</v>
      </c>
      <c r="L1417" s="4">
        <v>19.84</v>
      </c>
      <c r="M1417" s="4">
        <v>63</v>
      </c>
      <c r="N1417" s="3" t="s">
        <v>56</v>
      </c>
      <c r="O1417" s="4">
        <v>0</v>
      </c>
      <c r="P1417" s="4"/>
      <c r="Q1417" s="4"/>
      <c r="R1417" s="4"/>
      <c r="S1417" s="4"/>
      <c r="T1417" s="4"/>
      <c r="U1417" s="4"/>
      <c r="V1417" s="4"/>
      <c r="W1417" s="4"/>
      <c r="X1417" s="4"/>
      <c r="Y1417" s="4"/>
      <c r="Z1417" s="4"/>
      <c r="AA1417" s="4"/>
      <c r="AB1417" s="4"/>
      <c r="AC1417" s="4"/>
      <c r="AD1417" s="4"/>
      <c r="AE1417" s="4"/>
      <c r="AF1417" s="4"/>
      <c r="AG1417" s="4"/>
      <c r="AH1417" s="4"/>
      <c r="AI1417" s="4"/>
      <c r="AJ1417" s="4"/>
    </row>
    <row r="1418" spans="1:36" ht="15.75" customHeight="1">
      <c r="A1418" s="4">
        <v>0</v>
      </c>
      <c r="B1418" s="4">
        <v>63</v>
      </c>
      <c r="C1418" s="4">
        <v>2</v>
      </c>
      <c r="D1418" s="4">
        <v>0</v>
      </c>
      <c r="E1418" s="4">
        <v>0</v>
      </c>
      <c r="F1418" s="4">
        <v>0</v>
      </c>
      <c r="G1418" s="4">
        <v>0</v>
      </c>
      <c r="H1418" s="4">
        <v>0</v>
      </c>
      <c r="I1418" s="4">
        <v>192</v>
      </c>
      <c r="J1418" s="4">
        <v>143</v>
      </c>
      <c r="K1418" s="4">
        <v>87</v>
      </c>
      <c r="L1418" s="4">
        <v>23.64</v>
      </c>
      <c r="M1418" s="4">
        <v>75</v>
      </c>
      <c r="N1418" s="4">
        <v>100</v>
      </c>
      <c r="O1418" s="4">
        <v>0</v>
      </c>
      <c r="P1418" s="5">
        <f>$AI$9+SUMPRODUCT($A1418*$AI$10+$B1418*$AI$11+$C1418*$AI$12+$D1418*$AI$13+$E1418*$AI$14+$F1418*$AI$15+$G1418*$AI$16+$H1418*$AI$17+$I1418*$AI$18+$J1418*$AI$19+$K1418*$AI$20+$L1418*$AI$21+$M1418*$AI$22+$N1418*$AI$24)</f>
        <v>-1.5016691604000005</v>
      </c>
      <c r="Q1418" s="4">
        <f t="shared" ref="Q1418:Q1419" si="532">EXP($P1418)</f>
        <v>0.22275803077926665</v>
      </c>
      <c r="R1418" s="4">
        <f t="shared" ref="R1418:R1419" si="533">Q1418/1+Q1418</f>
        <v>0.44551606155853329</v>
      </c>
      <c r="S1418" s="4">
        <f t="shared" ref="S1418:S1419" si="534">IF(O1418=1,R1418,1-R1418)</f>
        <v>0.55448393844146671</v>
      </c>
      <c r="T1418" s="4">
        <f t="shared" ref="T1418:T1419" si="535">LOG($S1418)</f>
        <v>-0.25611102940168956</v>
      </c>
      <c r="U1418" s="4">
        <f>IF($R1418&gt;$X$15,1,0)</f>
        <v>1</v>
      </c>
      <c r="V1418" s="4"/>
      <c r="W1418" s="4"/>
      <c r="X1418" s="4"/>
      <c r="Y1418" s="4"/>
      <c r="Z1418" s="4"/>
      <c r="AA1418" s="4"/>
      <c r="AB1418" s="4"/>
      <c r="AC1418" s="4"/>
      <c r="AD1418" s="4"/>
      <c r="AE1418" s="4"/>
      <c r="AF1418" s="4"/>
      <c r="AG1418" s="4"/>
      <c r="AH1418" s="4"/>
      <c r="AI1418" s="4"/>
      <c r="AJ1418" s="4"/>
    </row>
    <row r="1419" spans="1:36" ht="15.75" customHeight="1">
      <c r="A1419" s="4">
        <v>1</v>
      </c>
      <c r="B1419" s="4">
        <v>36</v>
      </c>
      <c r="C1419" s="4">
        <v>4</v>
      </c>
      <c r="D1419" s="4">
        <v>0</v>
      </c>
      <c r="E1419" s="4">
        <v>0</v>
      </c>
      <c r="F1419" s="4">
        <v>0</v>
      </c>
      <c r="G1419" s="4">
        <v>0</v>
      </c>
      <c r="H1419" s="4">
        <v>0</v>
      </c>
      <c r="I1419" s="4">
        <v>234</v>
      </c>
      <c r="J1419" s="4">
        <v>133</v>
      </c>
      <c r="K1419" s="4">
        <v>88</v>
      </c>
      <c r="L1419" s="4">
        <v>26.78</v>
      </c>
      <c r="M1419" s="4">
        <v>58</v>
      </c>
      <c r="N1419" s="4">
        <v>100</v>
      </c>
      <c r="O1419" s="4">
        <v>0</v>
      </c>
      <c r="P1419" s="5">
        <f>$AI$9+SUMPRODUCT($A1419*$AI$10+$B1419*$AI$11+$C1419*$AI$12+$D1419*$AI$13+$E1419*$AI$14+$F1419*$AI$15+$G1419*$AI$16+$H1419*$AI$17+$I1419*$AI$18+$J1419*$AI$19+$K1419*$AI$20+$L1419*$AI$21+$M1419*$AI$22+$N1419*$AI$24)</f>
        <v>-2.7392972658000012</v>
      </c>
      <c r="Q1419" s="4">
        <f t="shared" si="532"/>
        <v>6.4615738631531569E-2</v>
      </c>
      <c r="R1419" s="4">
        <f t="shared" si="533"/>
        <v>0.12923147726306314</v>
      </c>
      <c r="S1419" s="4">
        <f t="shared" si="534"/>
        <v>0.87076852273693683</v>
      </c>
      <c r="T1419" s="4">
        <f t="shared" si="535"/>
        <v>-6.0097278584474834E-2</v>
      </c>
      <c r="U1419" s="4">
        <f>IF($R1419&gt;$X$15,1,0)</f>
        <v>0</v>
      </c>
      <c r="V1419" s="4"/>
      <c r="W1419" s="4"/>
      <c r="X1419" s="4"/>
      <c r="Y1419" s="4"/>
      <c r="Z1419" s="4"/>
      <c r="AA1419" s="4"/>
      <c r="AB1419" s="4"/>
      <c r="AC1419" s="4"/>
      <c r="AD1419" s="4"/>
      <c r="AE1419" s="4"/>
      <c r="AF1419" s="4"/>
      <c r="AG1419" s="4"/>
      <c r="AH1419" s="4"/>
      <c r="AI1419" s="4"/>
      <c r="AJ1419" s="4"/>
    </row>
    <row r="1420" spans="1:36" ht="15.75" hidden="1" customHeight="1">
      <c r="A1420" s="4">
        <v>0</v>
      </c>
      <c r="B1420" s="4">
        <v>36</v>
      </c>
      <c r="C1420" s="4">
        <v>3</v>
      </c>
      <c r="D1420" s="4">
        <v>0</v>
      </c>
      <c r="E1420" s="4">
        <v>0</v>
      </c>
      <c r="F1420" s="4">
        <v>0</v>
      </c>
      <c r="G1420" s="4">
        <v>0</v>
      </c>
      <c r="H1420" s="4">
        <v>0</v>
      </c>
      <c r="I1420" s="4">
        <v>295</v>
      </c>
      <c r="J1420" s="4">
        <v>114.5</v>
      </c>
      <c r="K1420" s="4">
        <v>72</v>
      </c>
      <c r="L1420" s="4">
        <v>24.11</v>
      </c>
      <c r="M1420" s="4">
        <v>85</v>
      </c>
      <c r="N1420" s="3" t="s">
        <v>56</v>
      </c>
      <c r="O1420" s="4">
        <v>0</v>
      </c>
      <c r="P1420" s="4"/>
      <c r="Q1420" s="4"/>
      <c r="R1420" s="4"/>
      <c r="S1420" s="4"/>
      <c r="T1420" s="4"/>
      <c r="U1420" s="4"/>
      <c r="V1420" s="4"/>
      <c r="W1420" s="4"/>
      <c r="X1420" s="4"/>
      <c r="Y1420" s="4"/>
      <c r="Z1420" s="4"/>
      <c r="AA1420" s="4"/>
      <c r="AB1420" s="4"/>
      <c r="AC1420" s="4"/>
      <c r="AD1420" s="4"/>
      <c r="AE1420" s="4"/>
      <c r="AF1420" s="4"/>
      <c r="AG1420" s="4"/>
      <c r="AH1420" s="4"/>
      <c r="AI1420" s="4"/>
      <c r="AJ1420" s="4"/>
    </row>
    <row r="1421" spans="1:36" ht="15.75" customHeight="1">
      <c r="A1421" s="4">
        <v>0</v>
      </c>
      <c r="B1421" s="4">
        <v>46</v>
      </c>
      <c r="C1421" s="4">
        <v>2</v>
      </c>
      <c r="D1421" s="4">
        <v>1</v>
      </c>
      <c r="E1421" s="4">
        <v>20</v>
      </c>
      <c r="F1421" s="4">
        <v>0</v>
      </c>
      <c r="G1421" s="4">
        <v>0</v>
      </c>
      <c r="H1421" s="4">
        <v>0</v>
      </c>
      <c r="I1421" s="4">
        <v>161</v>
      </c>
      <c r="J1421" s="4">
        <v>100</v>
      </c>
      <c r="K1421" s="4">
        <v>64</v>
      </c>
      <c r="L1421" s="4">
        <v>20.66</v>
      </c>
      <c r="M1421" s="4">
        <v>75</v>
      </c>
      <c r="N1421" s="4">
        <v>60</v>
      </c>
      <c r="O1421" s="4">
        <v>0</v>
      </c>
      <c r="P1421" s="5">
        <f>$AI$9+SUMPRODUCT($A1421*$AI$10+$B1421*$AI$11+$C1421*$AI$12+$D1421*$AI$13+$E1421*$AI$14+$F1421*$AI$15+$G1421*$AI$16+$H1421*$AI$17+$I1421*$AI$18+$J1421*$AI$19+$K1421*$AI$20+$L1421*$AI$21+$M1421*$AI$22+$N1421*$AI$24)</f>
        <v>-3.1027073826000011</v>
      </c>
      <c r="Q1421" s="4">
        <f t="shared" ref="Q1421:Q1437" si="536">EXP($P1421)</f>
        <v>4.4927401921491902E-2</v>
      </c>
      <c r="R1421" s="4">
        <f t="shared" ref="R1421:R1437" si="537">Q1421/1+Q1421</f>
        <v>8.9854803842983805E-2</v>
      </c>
      <c r="S1421" s="4">
        <f t="shared" ref="S1421:S1437" si="538">IF(O1421=1,R1421,1-R1421)</f>
        <v>0.91014519615701617</v>
      </c>
      <c r="T1421" s="4">
        <f t="shared" ref="T1421:T1437" si="539">LOG($S1421)</f>
        <v>-4.0889318822113462E-2</v>
      </c>
      <c r="U1421" s="4">
        <f>IF($R1421&gt;$X$15,1,0)</f>
        <v>0</v>
      </c>
      <c r="V1421" s="4"/>
      <c r="W1421" s="4"/>
      <c r="X1421" s="4"/>
      <c r="Y1421" s="4"/>
      <c r="Z1421" s="4"/>
      <c r="AA1421" s="4"/>
      <c r="AB1421" s="4"/>
      <c r="AC1421" s="4"/>
      <c r="AD1421" s="4"/>
      <c r="AE1421" s="4"/>
      <c r="AF1421" s="4"/>
      <c r="AG1421" s="4"/>
      <c r="AH1421" s="4"/>
      <c r="AI1421" s="4"/>
      <c r="AJ1421" s="4"/>
    </row>
    <row r="1422" spans="1:36" ht="15.75" customHeight="1">
      <c r="A1422" s="4">
        <v>1</v>
      </c>
      <c r="B1422" s="4">
        <v>39</v>
      </c>
      <c r="C1422" s="4">
        <v>1</v>
      </c>
      <c r="D1422" s="4">
        <v>1</v>
      </c>
      <c r="E1422" s="4">
        <v>40</v>
      </c>
      <c r="F1422" s="4">
        <v>0</v>
      </c>
      <c r="G1422" s="4">
        <v>0</v>
      </c>
      <c r="H1422" s="4">
        <v>0</v>
      </c>
      <c r="I1422" s="4">
        <v>251</v>
      </c>
      <c r="J1422" s="4">
        <v>115</v>
      </c>
      <c r="K1422" s="4">
        <v>77</v>
      </c>
      <c r="L1422" s="4">
        <v>24.01</v>
      </c>
      <c r="M1422" s="4">
        <v>65</v>
      </c>
      <c r="N1422" s="4">
        <v>98</v>
      </c>
      <c r="O1422" s="4">
        <v>0</v>
      </c>
      <c r="P1422" s="5">
        <f>$AI$9+SUMPRODUCT($A1422*$AI$10+$B1422*$AI$11+$C1422*$AI$12+$D1422*$AI$13+$E1422*$AI$14+$F1422*$AI$15+$G1422*$AI$16+$H1422*$AI$17+$I1422*$AI$18+$J1422*$AI$19+$K1422*$AI$20+$L1422*$AI$21+$M1422*$AI$22+$N1422*$AI$24)</f>
        <v>-1.8664543411000007</v>
      </c>
      <c r="Q1422" s="4">
        <f t="shared" si="536"/>
        <v>0.15467110169236262</v>
      </c>
      <c r="R1422" s="4">
        <f t="shared" si="537"/>
        <v>0.30934220338472523</v>
      </c>
      <c r="S1422" s="4">
        <f t="shared" si="538"/>
        <v>0.69065779661527471</v>
      </c>
      <c r="T1422" s="4">
        <f t="shared" si="539"/>
        <v>-0.1607370812127466</v>
      </c>
      <c r="U1422" s="4">
        <f>IF($R1422&gt;$X$15,1,0)</f>
        <v>0</v>
      </c>
      <c r="V1422" s="4"/>
      <c r="W1422" s="4"/>
      <c r="X1422" s="4"/>
      <c r="Y1422" s="4"/>
      <c r="Z1422" s="4"/>
      <c r="AA1422" s="4"/>
      <c r="AB1422" s="4"/>
      <c r="AC1422" s="4"/>
      <c r="AD1422" s="4"/>
      <c r="AE1422" s="4"/>
      <c r="AF1422" s="4"/>
      <c r="AG1422" s="4"/>
      <c r="AH1422" s="4"/>
      <c r="AI1422" s="4"/>
      <c r="AJ1422" s="4"/>
    </row>
    <row r="1423" spans="1:36" ht="15.75" customHeight="1">
      <c r="A1423" s="4">
        <v>0</v>
      </c>
      <c r="B1423" s="4">
        <v>39</v>
      </c>
      <c r="C1423" s="4">
        <v>1</v>
      </c>
      <c r="D1423" s="4">
        <v>1</v>
      </c>
      <c r="E1423" s="4">
        <v>15</v>
      </c>
      <c r="F1423" s="4">
        <v>0</v>
      </c>
      <c r="G1423" s="4">
        <v>0</v>
      </c>
      <c r="H1423" s="4">
        <v>0</v>
      </c>
      <c r="I1423" s="4">
        <v>255</v>
      </c>
      <c r="J1423" s="4">
        <v>142</v>
      </c>
      <c r="K1423" s="4">
        <v>85.5</v>
      </c>
      <c r="L1423" s="4">
        <v>24.89</v>
      </c>
      <c r="M1423" s="4">
        <v>100</v>
      </c>
      <c r="N1423" s="4">
        <v>108</v>
      </c>
      <c r="O1423" s="4">
        <v>0</v>
      </c>
      <c r="P1423" s="5">
        <f>$AI$9+SUMPRODUCT($A1423*$AI$10+$B1423*$AI$11+$C1423*$AI$12+$D1423*$AI$13+$E1423*$AI$14+$F1423*$AI$15+$G1423*$AI$16+$H1423*$AI$17+$I1423*$AI$18+$J1423*$AI$19+$K1423*$AI$20+$L1423*$AI$21+$M1423*$AI$22+$N1423*$AI$24)</f>
        <v>-2.5149023579000005</v>
      </c>
      <c r="Q1423" s="4">
        <f t="shared" si="536"/>
        <v>8.0870808216748843E-2</v>
      </c>
      <c r="R1423" s="4">
        <f t="shared" si="537"/>
        <v>0.16174161643349769</v>
      </c>
      <c r="S1423" s="4">
        <f t="shared" si="538"/>
        <v>0.83825838356650229</v>
      </c>
      <c r="T1423" s="4">
        <f t="shared" si="539"/>
        <v>-7.6622094423492201E-2</v>
      </c>
      <c r="U1423" s="4">
        <f>IF($R1423&gt;$X$15,1,0)</f>
        <v>0</v>
      </c>
      <c r="V1423" s="4"/>
      <c r="W1423" s="4"/>
      <c r="X1423" s="4"/>
      <c r="Y1423" s="4"/>
      <c r="Z1423" s="4"/>
      <c r="AA1423" s="4"/>
      <c r="AB1423" s="4"/>
      <c r="AC1423" s="4"/>
      <c r="AD1423" s="4"/>
      <c r="AE1423" s="4"/>
      <c r="AF1423" s="4"/>
      <c r="AG1423" s="4"/>
      <c r="AH1423" s="4"/>
      <c r="AI1423" s="4"/>
      <c r="AJ1423" s="4"/>
    </row>
    <row r="1424" spans="1:36" ht="15.75" customHeight="1">
      <c r="A1424" s="4">
        <v>0</v>
      </c>
      <c r="B1424" s="4">
        <v>51</v>
      </c>
      <c r="C1424" s="4">
        <v>1</v>
      </c>
      <c r="D1424" s="4">
        <v>1</v>
      </c>
      <c r="E1424" s="4">
        <v>15</v>
      </c>
      <c r="F1424" s="4">
        <v>0</v>
      </c>
      <c r="G1424" s="4">
        <v>0</v>
      </c>
      <c r="H1424" s="4">
        <v>0</v>
      </c>
      <c r="I1424" s="4">
        <v>345</v>
      </c>
      <c r="J1424" s="4">
        <v>142</v>
      </c>
      <c r="K1424" s="4">
        <v>88</v>
      </c>
      <c r="L1424" s="4">
        <v>19.05</v>
      </c>
      <c r="M1424" s="4">
        <v>80</v>
      </c>
      <c r="N1424" s="4">
        <v>73</v>
      </c>
      <c r="O1424" s="4">
        <v>0</v>
      </c>
      <c r="P1424" s="5">
        <f>$AI$9+SUMPRODUCT($A1424*$AI$10+$B1424*$AI$11+$C1424*$AI$12+$D1424*$AI$13+$E1424*$AI$14+$F1424*$AI$15+$G1424*$AI$16+$H1424*$AI$17+$I1424*$AI$18+$J1424*$AI$19+$K1424*$AI$20+$L1424*$AI$21+$M1424*$AI$22+$N1424*$AI$24)</f>
        <v>-1.7841634855000006</v>
      </c>
      <c r="Q1424" s="4">
        <f t="shared" si="536"/>
        <v>0.16793748439968623</v>
      </c>
      <c r="R1424" s="4">
        <f t="shared" si="537"/>
        <v>0.33587496879937245</v>
      </c>
      <c r="S1424" s="4">
        <f t="shared" si="538"/>
        <v>0.66412503120062749</v>
      </c>
      <c r="T1424" s="4">
        <f t="shared" si="539"/>
        <v>-0.17775015067902925</v>
      </c>
      <c r="U1424" s="4">
        <f>IF($R1424&gt;$X$15,1,0)</f>
        <v>0</v>
      </c>
      <c r="V1424" s="4"/>
      <c r="W1424" s="4"/>
      <c r="X1424" s="4"/>
      <c r="Y1424" s="4"/>
      <c r="Z1424" s="4"/>
      <c r="AA1424" s="4"/>
      <c r="AB1424" s="4"/>
      <c r="AC1424" s="4"/>
      <c r="AD1424" s="4"/>
      <c r="AE1424" s="4"/>
      <c r="AF1424" s="4"/>
      <c r="AG1424" s="4"/>
      <c r="AH1424" s="4"/>
      <c r="AI1424" s="4"/>
      <c r="AJ1424" s="4"/>
    </row>
    <row r="1425" spans="1:36" ht="15.75" customHeight="1">
      <c r="A1425" s="4">
        <v>1</v>
      </c>
      <c r="B1425" s="4">
        <v>48</v>
      </c>
      <c r="C1425" s="4">
        <v>1</v>
      </c>
      <c r="D1425" s="4">
        <v>1</v>
      </c>
      <c r="E1425" s="4">
        <v>30</v>
      </c>
      <c r="F1425" s="4">
        <v>0</v>
      </c>
      <c r="G1425" s="4">
        <v>0</v>
      </c>
      <c r="H1425" s="4">
        <v>0</v>
      </c>
      <c r="I1425" s="4">
        <v>212</v>
      </c>
      <c r="J1425" s="4">
        <v>139</v>
      </c>
      <c r="K1425" s="4">
        <v>86</v>
      </c>
      <c r="L1425" s="4">
        <v>20.27</v>
      </c>
      <c r="M1425" s="4">
        <v>66</v>
      </c>
      <c r="N1425" s="4">
        <v>62</v>
      </c>
      <c r="O1425" s="4">
        <v>1</v>
      </c>
      <c r="P1425" s="5">
        <f>$AI$9+SUMPRODUCT($A1425*$AI$10+$B1425*$AI$11+$C1425*$AI$12+$D1425*$AI$13+$E1425*$AI$14+$F1425*$AI$15+$G1425*$AI$16+$H1425*$AI$17+$I1425*$AI$18+$J1425*$AI$19+$K1425*$AI$20+$L1425*$AI$21+$M1425*$AI$22+$N1425*$AI$24)</f>
        <v>-1.5242579596999999</v>
      </c>
      <c r="Q1425" s="4">
        <f t="shared" si="536"/>
        <v>0.21778260038804509</v>
      </c>
      <c r="R1425" s="4">
        <f t="shared" si="537"/>
        <v>0.43556520077609018</v>
      </c>
      <c r="S1425" s="4">
        <f t="shared" si="538"/>
        <v>0.43556520077609018</v>
      </c>
      <c r="T1425" s="4">
        <f t="shared" si="539"/>
        <v>-0.36094682523083793</v>
      </c>
      <c r="U1425" s="4">
        <f>IF($R1425&gt;$X$15,1,0)</f>
        <v>1</v>
      </c>
      <c r="V1425" s="4"/>
      <c r="W1425" s="4"/>
      <c r="X1425" s="4"/>
      <c r="Y1425" s="4"/>
      <c r="Z1425" s="4"/>
      <c r="AA1425" s="4"/>
      <c r="AB1425" s="4"/>
      <c r="AC1425" s="4"/>
      <c r="AD1425" s="4"/>
      <c r="AE1425" s="4"/>
      <c r="AF1425" s="4"/>
      <c r="AG1425" s="4"/>
      <c r="AH1425" s="4"/>
      <c r="AI1425" s="4"/>
      <c r="AJ1425" s="4"/>
    </row>
    <row r="1426" spans="1:36" ht="15.75" customHeight="1">
      <c r="A1426" s="4">
        <v>0</v>
      </c>
      <c r="B1426" s="4">
        <v>57</v>
      </c>
      <c r="C1426" s="4">
        <v>3</v>
      </c>
      <c r="D1426" s="4">
        <v>0</v>
      </c>
      <c r="E1426" s="4">
        <v>0</v>
      </c>
      <c r="F1426" s="4">
        <v>0</v>
      </c>
      <c r="G1426" s="4">
        <v>0</v>
      </c>
      <c r="H1426" s="4">
        <v>0</v>
      </c>
      <c r="I1426" s="4">
        <v>210</v>
      </c>
      <c r="J1426" s="4">
        <v>131</v>
      </c>
      <c r="K1426" s="4">
        <v>85</v>
      </c>
      <c r="L1426" s="4">
        <v>26.59</v>
      </c>
      <c r="M1426" s="4">
        <v>70</v>
      </c>
      <c r="N1426" s="4">
        <v>77</v>
      </c>
      <c r="O1426" s="4">
        <v>0</v>
      </c>
      <c r="P1426" s="5">
        <f>$AI$9+SUMPRODUCT($A1426*$AI$10+$B1426*$AI$11+$C1426*$AI$12+$D1426*$AI$13+$E1426*$AI$14+$F1426*$AI$15+$G1426*$AI$16+$H1426*$AI$17+$I1426*$AI$18+$J1426*$AI$19+$K1426*$AI$20+$L1426*$AI$21+$M1426*$AI$22+$N1426*$AI$24)</f>
        <v>-2.196781564900002</v>
      </c>
      <c r="Q1426" s="4">
        <f t="shared" si="536"/>
        <v>0.11116034562007991</v>
      </c>
      <c r="R1426" s="4">
        <f t="shared" si="537"/>
        <v>0.22232069124015982</v>
      </c>
      <c r="S1426" s="4">
        <f t="shared" si="538"/>
        <v>0.77767930875984015</v>
      </c>
      <c r="T1426" s="4">
        <f t="shared" si="539"/>
        <v>-0.10919945590017686</v>
      </c>
      <c r="U1426" s="4">
        <f>IF($R1426&gt;$X$15,1,0)</f>
        <v>0</v>
      </c>
      <c r="V1426" s="4"/>
      <c r="W1426" s="4"/>
      <c r="X1426" s="4"/>
      <c r="Y1426" s="4"/>
      <c r="Z1426" s="4"/>
      <c r="AA1426" s="4"/>
      <c r="AB1426" s="4"/>
      <c r="AC1426" s="4"/>
      <c r="AD1426" s="4"/>
      <c r="AE1426" s="4"/>
      <c r="AF1426" s="4"/>
      <c r="AG1426" s="4"/>
      <c r="AH1426" s="4"/>
      <c r="AI1426" s="4"/>
      <c r="AJ1426" s="4"/>
    </row>
    <row r="1427" spans="1:36" ht="15.75" customHeight="1">
      <c r="A1427" s="4">
        <v>1</v>
      </c>
      <c r="B1427" s="4">
        <v>41</v>
      </c>
      <c r="C1427" s="4">
        <v>2</v>
      </c>
      <c r="D1427" s="4">
        <v>1</v>
      </c>
      <c r="E1427" s="4">
        <v>20</v>
      </c>
      <c r="F1427" s="4">
        <v>0</v>
      </c>
      <c r="G1427" s="4">
        <v>0</v>
      </c>
      <c r="H1427" s="4">
        <v>1</v>
      </c>
      <c r="I1427" s="4">
        <v>245</v>
      </c>
      <c r="J1427" s="4">
        <v>146</v>
      </c>
      <c r="K1427" s="4">
        <v>86</v>
      </c>
      <c r="L1427" s="4">
        <v>24.5</v>
      </c>
      <c r="M1427" s="4">
        <v>80</v>
      </c>
      <c r="N1427" s="4">
        <v>72</v>
      </c>
      <c r="O1427" s="4">
        <v>0</v>
      </c>
      <c r="P1427" s="5">
        <f>$AI$9+SUMPRODUCT($A1427*$AI$10+$B1427*$AI$11+$C1427*$AI$12+$D1427*$AI$13+$E1427*$AI$14+$F1427*$AI$15+$G1427*$AI$16+$H1427*$AI$17+$I1427*$AI$18+$J1427*$AI$19+$K1427*$AI$20+$L1427*$AI$21+$M1427*$AI$22+$N1427*$AI$24)</f>
        <v>-1.7200004050000004</v>
      </c>
      <c r="Q1427" s="4">
        <f t="shared" si="536"/>
        <v>0.17906607538971794</v>
      </c>
      <c r="R1427" s="4">
        <f t="shared" si="537"/>
        <v>0.35813215077943589</v>
      </c>
      <c r="S1427" s="4">
        <f t="shared" si="538"/>
        <v>0.64186784922056406</v>
      </c>
      <c r="T1427" s="4">
        <f t="shared" si="539"/>
        <v>-0.19255437732364997</v>
      </c>
      <c r="U1427" s="4">
        <f>IF($R1427&gt;$X$15,1,0)</f>
        <v>0</v>
      </c>
      <c r="V1427" s="4"/>
      <c r="W1427" s="4"/>
      <c r="X1427" s="4"/>
      <c r="Y1427" s="4"/>
      <c r="Z1427" s="4"/>
      <c r="AA1427" s="4"/>
      <c r="AB1427" s="4"/>
      <c r="AC1427" s="4"/>
      <c r="AD1427" s="4"/>
      <c r="AE1427" s="4"/>
      <c r="AF1427" s="4"/>
      <c r="AG1427" s="4"/>
      <c r="AH1427" s="4"/>
      <c r="AI1427" s="4"/>
      <c r="AJ1427" s="4"/>
    </row>
    <row r="1428" spans="1:36" ht="15.75" customHeight="1">
      <c r="A1428" s="4">
        <v>1</v>
      </c>
      <c r="B1428" s="4">
        <v>42</v>
      </c>
      <c r="C1428" s="4">
        <v>3</v>
      </c>
      <c r="D1428" s="4">
        <v>1</v>
      </c>
      <c r="E1428" s="4">
        <v>20</v>
      </c>
      <c r="F1428" s="4">
        <v>0</v>
      </c>
      <c r="G1428" s="4">
        <v>0</v>
      </c>
      <c r="H1428" s="4">
        <v>0</v>
      </c>
      <c r="I1428" s="4">
        <v>231</v>
      </c>
      <c r="J1428" s="4">
        <v>123</v>
      </c>
      <c r="K1428" s="4">
        <v>87</v>
      </c>
      <c r="L1428" s="4">
        <v>21.48</v>
      </c>
      <c r="M1428" s="4">
        <v>75</v>
      </c>
      <c r="N1428" s="4">
        <v>44</v>
      </c>
      <c r="O1428" s="4">
        <v>0</v>
      </c>
      <c r="P1428" s="5">
        <f>$AI$9+SUMPRODUCT($A1428*$AI$10+$B1428*$AI$11+$C1428*$AI$12+$D1428*$AI$13+$E1428*$AI$14+$F1428*$AI$15+$G1428*$AI$16+$H1428*$AI$17+$I1428*$AI$18+$J1428*$AI$19+$K1428*$AI$20+$L1428*$AI$21+$M1428*$AI$22+$N1428*$AI$24)</f>
        <v>-2.5385250328000009</v>
      </c>
      <c r="Q1428" s="4">
        <f t="shared" si="536"/>
        <v>7.8982810973781958E-2</v>
      </c>
      <c r="R1428" s="4">
        <f t="shared" si="537"/>
        <v>0.15796562194756392</v>
      </c>
      <c r="S1428" s="4">
        <f t="shared" si="538"/>
        <v>0.84203437805243608</v>
      </c>
      <c r="T1428" s="4">
        <f t="shared" si="539"/>
        <v>-7.4670177035164001E-2</v>
      </c>
      <c r="U1428" s="4">
        <f>IF($R1428&gt;$X$15,1,0)</f>
        <v>0</v>
      </c>
      <c r="V1428" s="4"/>
      <c r="W1428" s="4"/>
      <c r="X1428" s="4"/>
      <c r="Y1428" s="4"/>
      <c r="Z1428" s="4"/>
      <c r="AA1428" s="4"/>
      <c r="AB1428" s="4"/>
      <c r="AC1428" s="4"/>
      <c r="AD1428" s="4"/>
      <c r="AE1428" s="4"/>
      <c r="AF1428" s="4"/>
      <c r="AG1428" s="4"/>
      <c r="AH1428" s="4"/>
      <c r="AI1428" s="4"/>
      <c r="AJ1428" s="4"/>
    </row>
    <row r="1429" spans="1:36" ht="15.75" customHeight="1">
      <c r="A1429" s="4">
        <v>0</v>
      </c>
      <c r="B1429" s="4">
        <v>38</v>
      </c>
      <c r="C1429" s="4">
        <v>3</v>
      </c>
      <c r="D1429" s="4">
        <v>1</v>
      </c>
      <c r="E1429" s="4">
        <v>5</v>
      </c>
      <c r="F1429" s="4">
        <v>0</v>
      </c>
      <c r="G1429" s="4">
        <v>0</v>
      </c>
      <c r="H1429" s="4">
        <v>0</v>
      </c>
      <c r="I1429" s="4">
        <v>187</v>
      </c>
      <c r="J1429" s="4">
        <v>118</v>
      </c>
      <c r="K1429" s="4">
        <v>78</v>
      </c>
      <c r="L1429" s="4">
        <v>30.06</v>
      </c>
      <c r="M1429" s="4">
        <v>64</v>
      </c>
      <c r="N1429" s="4">
        <v>63</v>
      </c>
      <c r="O1429" s="4">
        <v>0</v>
      </c>
      <c r="P1429" s="5">
        <f>$AI$9+SUMPRODUCT($A1429*$AI$10+$B1429*$AI$11+$C1429*$AI$12+$D1429*$AI$13+$E1429*$AI$14+$F1429*$AI$15+$G1429*$AI$16+$H1429*$AI$17+$I1429*$AI$18+$J1429*$AI$19+$K1429*$AI$20+$L1429*$AI$21+$M1429*$AI$22+$N1429*$AI$24)</f>
        <v>-3.526626546600002</v>
      </c>
      <c r="Q1429" s="4">
        <f t="shared" si="536"/>
        <v>2.9403941570496174E-2</v>
      </c>
      <c r="R1429" s="4">
        <f t="shared" si="537"/>
        <v>5.8807883140992348E-2</v>
      </c>
      <c r="S1429" s="4">
        <f t="shared" si="538"/>
        <v>0.94119211685900761</v>
      </c>
      <c r="T1429" s="4">
        <f t="shared" si="539"/>
        <v>-2.6321719000234944E-2</v>
      </c>
      <c r="U1429" s="4">
        <f>IF($R1429&gt;$X$15,1,0)</f>
        <v>0</v>
      </c>
      <c r="V1429" s="4"/>
      <c r="W1429" s="4"/>
      <c r="X1429" s="4"/>
      <c r="Y1429" s="4"/>
      <c r="Z1429" s="4"/>
      <c r="AA1429" s="4"/>
      <c r="AB1429" s="4"/>
      <c r="AC1429" s="4"/>
      <c r="AD1429" s="4"/>
      <c r="AE1429" s="4"/>
      <c r="AF1429" s="4"/>
      <c r="AG1429" s="4"/>
      <c r="AH1429" s="4"/>
      <c r="AI1429" s="4"/>
      <c r="AJ1429" s="4"/>
    </row>
    <row r="1430" spans="1:36" ht="15.75" customHeight="1">
      <c r="A1430" s="4">
        <v>0</v>
      </c>
      <c r="B1430" s="4">
        <v>41</v>
      </c>
      <c r="C1430" s="4">
        <v>1</v>
      </c>
      <c r="D1430" s="4">
        <v>1</v>
      </c>
      <c r="E1430" s="4">
        <v>15</v>
      </c>
      <c r="F1430" s="4">
        <v>0</v>
      </c>
      <c r="G1430" s="4">
        <v>0</v>
      </c>
      <c r="H1430" s="4">
        <v>0</v>
      </c>
      <c r="I1430" s="4">
        <v>190</v>
      </c>
      <c r="J1430" s="4">
        <v>95</v>
      </c>
      <c r="K1430" s="4">
        <v>57</v>
      </c>
      <c r="L1430" s="4">
        <v>20</v>
      </c>
      <c r="M1430" s="4">
        <v>75</v>
      </c>
      <c r="N1430" s="4">
        <v>77</v>
      </c>
      <c r="O1430" s="4">
        <v>0</v>
      </c>
      <c r="P1430" s="5">
        <f>$AI$9+SUMPRODUCT($A1430*$AI$10+$B1430*$AI$11+$C1430*$AI$12+$D1430*$AI$13+$E1430*$AI$14+$F1430*$AI$15+$G1430*$AI$16+$H1430*$AI$17+$I1430*$AI$18+$J1430*$AI$19+$K1430*$AI$20+$L1430*$AI$21+$M1430*$AI$22+$N1430*$AI$24)</f>
        <v>-3.3228115100000011</v>
      </c>
      <c r="Q1430" s="4">
        <f t="shared" si="536"/>
        <v>3.6051330458855273E-2</v>
      </c>
      <c r="R1430" s="4">
        <f t="shared" si="537"/>
        <v>7.2102660917710545E-2</v>
      </c>
      <c r="S1430" s="4">
        <f t="shared" si="538"/>
        <v>0.92789733908228944</v>
      </c>
      <c r="T1430" s="4">
        <f t="shared" si="539"/>
        <v>-3.2500070695345315E-2</v>
      </c>
      <c r="U1430" s="4">
        <f>IF($R1430&gt;$X$15,1,0)</f>
        <v>0</v>
      </c>
      <c r="V1430" s="4"/>
      <c r="W1430" s="4"/>
      <c r="X1430" s="4"/>
      <c r="Y1430" s="4"/>
      <c r="Z1430" s="4"/>
      <c r="AA1430" s="4"/>
      <c r="AB1430" s="4"/>
      <c r="AC1430" s="4"/>
      <c r="AD1430" s="4"/>
      <c r="AE1430" s="4"/>
      <c r="AF1430" s="4"/>
      <c r="AG1430" s="4"/>
      <c r="AH1430" s="4"/>
      <c r="AI1430" s="4"/>
      <c r="AJ1430" s="4"/>
    </row>
    <row r="1431" spans="1:36" ht="15.75" customHeight="1">
      <c r="A1431" s="4">
        <v>0</v>
      </c>
      <c r="B1431" s="4">
        <v>43</v>
      </c>
      <c r="C1431" s="4">
        <v>2</v>
      </c>
      <c r="D1431" s="4">
        <v>1</v>
      </c>
      <c r="E1431" s="4">
        <v>15</v>
      </c>
      <c r="F1431" s="4">
        <v>0</v>
      </c>
      <c r="G1431" s="4">
        <v>0</v>
      </c>
      <c r="H1431" s="4">
        <v>1</v>
      </c>
      <c r="I1431" s="4">
        <v>174</v>
      </c>
      <c r="J1431" s="4">
        <v>158.5</v>
      </c>
      <c r="K1431" s="4">
        <v>100.5</v>
      </c>
      <c r="L1431" s="4">
        <v>35.99</v>
      </c>
      <c r="M1431" s="4">
        <v>82</v>
      </c>
      <c r="N1431" s="4">
        <v>88</v>
      </c>
      <c r="O1431" s="4">
        <v>0</v>
      </c>
      <c r="P1431" s="5">
        <f>$AI$9+SUMPRODUCT($A1431*$AI$10+$B1431*$AI$11+$C1431*$AI$12+$D1431*$AI$13+$E1431*$AI$14+$F1431*$AI$15+$G1431*$AI$16+$H1431*$AI$17+$I1431*$AI$18+$J1431*$AI$19+$K1431*$AI$20+$L1431*$AI$21+$M1431*$AI$22+$N1431*$AI$24)</f>
        <v>-2.0835038889000002</v>
      </c>
      <c r="Q1431" s="4">
        <f t="shared" si="536"/>
        <v>0.12449323661879792</v>
      </c>
      <c r="R1431" s="4">
        <f t="shared" si="537"/>
        <v>0.24898647323759585</v>
      </c>
      <c r="S1431" s="4">
        <f t="shared" si="538"/>
        <v>0.75101352676240418</v>
      </c>
      <c r="T1431" s="4">
        <f t="shared" si="539"/>
        <v>-0.124352240698408</v>
      </c>
      <c r="U1431" s="4">
        <f>IF($R1431&gt;$X$15,1,0)</f>
        <v>0</v>
      </c>
      <c r="V1431" s="4"/>
      <c r="W1431" s="4"/>
      <c r="X1431" s="4"/>
      <c r="Y1431" s="4"/>
      <c r="Z1431" s="4"/>
      <c r="AA1431" s="4"/>
      <c r="AB1431" s="4"/>
      <c r="AC1431" s="4"/>
      <c r="AD1431" s="4"/>
      <c r="AE1431" s="4"/>
      <c r="AF1431" s="4"/>
      <c r="AG1431" s="4"/>
      <c r="AH1431" s="4"/>
      <c r="AI1431" s="4"/>
      <c r="AJ1431" s="4"/>
    </row>
    <row r="1432" spans="1:36" ht="15.75" customHeight="1">
      <c r="A1432" s="4">
        <v>0</v>
      </c>
      <c r="B1432" s="4">
        <v>55</v>
      </c>
      <c r="C1432" s="4">
        <v>1</v>
      </c>
      <c r="D1432" s="4">
        <v>0</v>
      </c>
      <c r="E1432" s="4">
        <v>0</v>
      </c>
      <c r="F1432" s="4">
        <v>0</v>
      </c>
      <c r="G1432" s="4">
        <v>0</v>
      </c>
      <c r="H1432" s="4">
        <v>1</v>
      </c>
      <c r="I1432" s="4">
        <v>243</v>
      </c>
      <c r="J1432" s="4">
        <v>142</v>
      </c>
      <c r="K1432" s="4">
        <v>92</v>
      </c>
      <c r="L1432" s="4">
        <v>30.24</v>
      </c>
      <c r="M1432" s="4">
        <v>70</v>
      </c>
      <c r="N1432" s="4">
        <v>85</v>
      </c>
      <c r="O1432" s="4">
        <v>0</v>
      </c>
      <c r="P1432" s="5">
        <f>$AI$9+SUMPRODUCT($A1432*$AI$10+$B1432*$AI$11+$C1432*$AI$12+$D1432*$AI$13+$E1432*$AI$14+$F1432*$AI$15+$G1432*$AI$16+$H1432*$AI$17+$I1432*$AI$18+$J1432*$AI$19+$K1432*$AI$20+$L1432*$AI$21+$M1432*$AI$22+$N1432*$AI$24)</f>
        <v>-1.6936636264000011</v>
      </c>
      <c r="Q1432" s="4">
        <f t="shared" si="536"/>
        <v>0.18384475020784277</v>
      </c>
      <c r="R1432" s="4">
        <f t="shared" si="537"/>
        <v>0.36768950041568554</v>
      </c>
      <c r="S1432" s="4">
        <f t="shared" si="538"/>
        <v>0.63231049958431451</v>
      </c>
      <c r="T1432" s="4">
        <f t="shared" si="539"/>
        <v>-0.19906960662000814</v>
      </c>
      <c r="U1432" s="4">
        <f>IF($R1432&gt;$X$15,1,0)</f>
        <v>0</v>
      </c>
      <c r="V1432" s="4"/>
      <c r="W1432" s="4"/>
      <c r="X1432" s="4"/>
      <c r="Y1432" s="4"/>
      <c r="Z1432" s="4"/>
      <c r="AA1432" s="4"/>
      <c r="AB1432" s="4"/>
      <c r="AC1432" s="4"/>
      <c r="AD1432" s="4"/>
      <c r="AE1432" s="4"/>
      <c r="AF1432" s="4"/>
      <c r="AG1432" s="4"/>
      <c r="AH1432" s="4"/>
      <c r="AI1432" s="4"/>
      <c r="AJ1432" s="4"/>
    </row>
    <row r="1433" spans="1:36" ht="15.75" customHeight="1">
      <c r="A1433" s="4">
        <v>0</v>
      </c>
      <c r="B1433" s="4">
        <v>38</v>
      </c>
      <c r="C1433" s="4">
        <v>2</v>
      </c>
      <c r="D1433" s="4">
        <v>1</v>
      </c>
      <c r="E1433" s="4">
        <v>7</v>
      </c>
      <c r="F1433" s="4">
        <v>0</v>
      </c>
      <c r="G1433" s="4">
        <v>0</v>
      </c>
      <c r="H1433" s="4">
        <v>0</v>
      </c>
      <c r="I1433" s="4">
        <v>160</v>
      </c>
      <c r="J1433" s="4">
        <v>95</v>
      </c>
      <c r="K1433" s="4">
        <v>65</v>
      </c>
      <c r="L1433" s="4">
        <v>21.99</v>
      </c>
      <c r="M1433" s="4">
        <v>72</v>
      </c>
      <c r="N1433" s="4">
        <v>77</v>
      </c>
      <c r="O1433" s="4">
        <v>0</v>
      </c>
      <c r="P1433" s="5">
        <f>$AI$9+SUMPRODUCT($A1433*$AI$10+$B1433*$AI$11+$C1433*$AI$12+$D1433*$AI$13+$E1433*$AI$14+$F1433*$AI$15+$G1433*$AI$16+$H1433*$AI$17+$I1433*$AI$18+$J1433*$AI$19+$K1433*$AI$20+$L1433*$AI$21+$M1433*$AI$22+$N1433*$AI$24)</f>
        <v>-3.7840810589</v>
      </c>
      <c r="Q1433" s="4">
        <f t="shared" si="536"/>
        <v>2.2729740475289587E-2</v>
      </c>
      <c r="R1433" s="4">
        <f t="shared" si="537"/>
        <v>4.5459480950579174E-2</v>
      </c>
      <c r="S1433" s="4">
        <f t="shared" si="538"/>
        <v>0.95454051904942083</v>
      </c>
      <c r="T1433" s="4">
        <f t="shared" si="539"/>
        <v>-2.0205631622246725E-2</v>
      </c>
      <c r="U1433" s="4">
        <f>IF($R1433&gt;$X$15,1,0)</f>
        <v>0</v>
      </c>
      <c r="V1433" s="4"/>
      <c r="W1433" s="4"/>
      <c r="X1433" s="4"/>
      <c r="Y1433" s="4"/>
      <c r="Z1433" s="4"/>
      <c r="AA1433" s="4"/>
      <c r="AB1433" s="4"/>
      <c r="AC1433" s="4"/>
      <c r="AD1433" s="4"/>
      <c r="AE1433" s="4"/>
      <c r="AF1433" s="4"/>
      <c r="AG1433" s="4"/>
      <c r="AH1433" s="4"/>
      <c r="AI1433" s="4"/>
      <c r="AJ1433" s="4"/>
    </row>
    <row r="1434" spans="1:36" ht="15.75" customHeight="1">
      <c r="A1434" s="4">
        <v>0</v>
      </c>
      <c r="B1434" s="4">
        <v>46</v>
      </c>
      <c r="C1434" s="4">
        <v>2</v>
      </c>
      <c r="D1434" s="4">
        <v>1</v>
      </c>
      <c r="E1434" s="4">
        <v>20</v>
      </c>
      <c r="F1434" s="4">
        <v>0</v>
      </c>
      <c r="G1434" s="4">
        <v>0</v>
      </c>
      <c r="H1434" s="4">
        <v>0</v>
      </c>
      <c r="I1434" s="4">
        <v>250</v>
      </c>
      <c r="J1434" s="4">
        <v>115</v>
      </c>
      <c r="K1434" s="4">
        <v>74</v>
      </c>
      <c r="L1434" s="4">
        <v>22.7</v>
      </c>
      <c r="M1434" s="4">
        <v>100</v>
      </c>
      <c r="N1434" s="4">
        <v>69</v>
      </c>
      <c r="O1434" s="4">
        <v>0</v>
      </c>
      <c r="P1434" s="5">
        <f>$AI$9+SUMPRODUCT($A1434*$AI$10+$B1434*$AI$11+$C1434*$AI$12+$D1434*$AI$13+$E1434*$AI$14+$F1434*$AI$15+$G1434*$AI$16+$H1434*$AI$17+$I1434*$AI$18+$J1434*$AI$19+$K1434*$AI$20+$L1434*$AI$21+$M1434*$AI$22+$N1434*$AI$24)</f>
        <v>-2.7079687670000014</v>
      </c>
      <c r="Q1434" s="4">
        <f t="shared" si="536"/>
        <v>6.6672095827870342E-2</v>
      </c>
      <c r="R1434" s="4">
        <f t="shared" si="537"/>
        <v>0.13334419165574068</v>
      </c>
      <c r="S1434" s="4">
        <f t="shared" si="538"/>
        <v>0.86665580834425926</v>
      </c>
      <c r="T1434" s="4">
        <f t="shared" si="539"/>
        <v>-6.2153347986204872E-2</v>
      </c>
      <c r="U1434" s="4">
        <f>IF($R1434&gt;$X$15,1,0)</f>
        <v>0</v>
      </c>
      <c r="V1434" s="4"/>
      <c r="W1434" s="4"/>
      <c r="X1434" s="4"/>
      <c r="Y1434" s="4"/>
      <c r="Z1434" s="4"/>
      <c r="AA1434" s="4"/>
      <c r="AB1434" s="4"/>
      <c r="AC1434" s="4"/>
      <c r="AD1434" s="4"/>
      <c r="AE1434" s="4"/>
      <c r="AF1434" s="4"/>
      <c r="AG1434" s="4"/>
      <c r="AH1434" s="4"/>
      <c r="AI1434" s="4"/>
      <c r="AJ1434" s="4"/>
    </row>
    <row r="1435" spans="1:36" ht="15.75" customHeight="1">
      <c r="A1435" s="4">
        <v>1</v>
      </c>
      <c r="B1435" s="4">
        <v>45</v>
      </c>
      <c r="C1435" s="4">
        <v>3</v>
      </c>
      <c r="D1435" s="4">
        <v>1</v>
      </c>
      <c r="E1435" s="4">
        <v>23</v>
      </c>
      <c r="F1435" s="4">
        <v>0</v>
      </c>
      <c r="G1435" s="4">
        <v>0</v>
      </c>
      <c r="H1435" s="4">
        <v>0</v>
      </c>
      <c r="I1435" s="4">
        <v>263</v>
      </c>
      <c r="J1435" s="4">
        <v>115</v>
      </c>
      <c r="K1435" s="4">
        <v>76</v>
      </c>
      <c r="L1435" s="4">
        <v>24.94</v>
      </c>
      <c r="M1435" s="4">
        <v>68</v>
      </c>
      <c r="N1435" s="4">
        <v>78</v>
      </c>
      <c r="O1435" s="4">
        <v>0</v>
      </c>
      <c r="P1435" s="5">
        <f>$AI$9+SUMPRODUCT($A1435*$AI$10+$B1435*$AI$11+$C1435*$AI$12+$D1435*$AI$13+$E1435*$AI$14+$F1435*$AI$15+$G1435*$AI$16+$H1435*$AI$17+$I1435*$AI$18+$J1435*$AI$19+$K1435*$AI$20+$L1435*$AI$21+$M1435*$AI$22+$N1435*$AI$24)</f>
        <v>-2.0030550334000008</v>
      </c>
      <c r="Q1435" s="4">
        <f t="shared" si="536"/>
        <v>0.13492246034107419</v>
      </c>
      <c r="R1435" s="4">
        <f t="shared" si="537"/>
        <v>0.26984492068214838</v>
      </c>
      <c r="S1435" s="4">
        <f t="shared" si="538"/>
        <v>0.73015507931785162</v>
      </c>
      <c r="T1435" s="4">
        <f t="shared" si="539"/>
        <v>-0.1365848892779368</v>
      </c>
      <c r="U1435" s="4">
        <f>IF($R1435&gt;$X$15,1,0)</f>
        <v>0</v>
      </c>
      <c r="V1435" s="4"/>
      <c r="W1435" s="4"/>
      <c r="X1435" s="4"/>
      <c r="Y1435" s="4"/>
      <c r="Z1435" s="4"/>
      <c r="AA1435" s="4"/>
      <c r="AB1435" s="4"/>
      <c r="AC1435" s="4"/>
      <c r="AD1435" s="4"/>
      <c r="AE1435" s="4"/>
      <c r="AF1435" s="4"/>
      <c r="AG1435" s="4"/>
      <c r="AH1435" s="4"/>
      <c r="AI1435" s="4"/>
      <c r="AJ1435" s="4"/>
    </row>
    <row r="1436" spans="1:36" ht="15.75" customHeight="1">
      <c r="A1436" s="4">
        <v>0</v>
      </c>
      <c r="B1436" s="4">
        <v>53</v>
      </c>
      <c r="C1436" s="4">
        <v>3</v>
      </c>
      <c r="D1436" s="4">
        <v>1</v>
      </c>
      <c r="E1436" s="4">
        <v>20</v>
      </c>
      <c r="F1436" s="4">
        <v>0</v>
      </c>
      <c r="G1436" s="4">
        <v>0</v>
      </c>
      <c r="H1436" s="4">
        <v>0</v>
      </c>
      <c r="I1436" s="4">
        <v>221</v>
      </c>
      <c r="J1436" s="4">
        <v>131</v>
      </c>
      <c r="K1436" s="4">
        <v>89</v>
      </c>
      <c r="L1436" s="4">
        <v>24.09</v>
      </c>
      <c r="M1436" s="4">
        <v>90</v>
      </c>
      <c r="N1436" s="4">
        <v>95</v>
      </c>
      <c r="O1436" s="4">
        <v>0</v>
      </c>
      <c r="P1436" s="5">
        <f>$AI$9+SUMPRODUCT($A1436*$AI$10+$B1436*$AI$11+$C1436*$AI$12+$D1436*$AI$13+$E1436*$AI$14+$F1436*$AI$15+$G1436*$AI$16+$H1436*$AI$17+$I1436*$AI$18+$J1436*$AI$19+$K1436*$AI$20+$L1436*$AI$21+$M1436*$AI$22+$N1436*$AI$24)</f>
        <v>-1.9626907199000012</v>
      </c>
      <c r="Q1436" s="4">
        <f t="shared" si="536"/>
        <v>0.14047991981338276</v>
      </c>
      <c r="R1436" s="4">
        <f t="shared" si="537"/>
        <v>0.28095983962676552</v>
      </c>
      <c r="S1436" s="4">
        <f t="shared" si="538"/>
        <v>0.71904016037323448</v>
      </c>
      <c r="T1436" s="4">
        <f t="shared" si="539"/>
        <v>-0.14324685239680873</v>
      </c>
      <c r="U1436" s="4">
        <f>IF($R1436&gt;$X$15,1,0)</f>
        <v>0</v>
      </c>
      <c r="V1436" s="4"/>
      <c r="W1436" s="4"/>
      <c r="X1436" s="4"/>
      <c r="Y1436" s="4"/>
      <c r="Z1436" s="4"/>
      <c r="AA1436" s="4"/>
      <c r="AB1436" s="4"/>
      <c r="AC1436" s="4"/>
      <c r="AD1436" s="4"/>
      <c r="AE1436" s="4"/>
      <c r="AF1436" s="4"/>
      <c r="AG1436" s="4"/>
      <c r="AH1436" s="4"/>
      <c r="AI1436" s="4"/>
      <c r="AJ1436" s="4"/>
    </row>
    <row r="1437" spans="1:36" ht="15.75" customHeight="1">
      <c r="A1437" s="4">
        <v>1</v>
      </c>
      <c r="B1437" s="4">
        <v>44</v>
      </c>
      <c r="C1437" s="4">
        <v>1</v>
      </c>
      <c r="D1437" s="4">
        <v>1</v>
      </c>
      <c r="E1437" s="4">
        <v>20</v>
      </c>
      <c r="F1437" s="4">
        <v>0</v>
      </c>
      <c r="G1437" s="4">
        <v>0</v>
      </c>
      <c r="H1437" s="4">
        <v>0</v>
      </c>
      <c r="I1437" s="4">
        <v>271</v>
      </c>
      <c r="J1437" s="4">
        <v>136</v>
      </c>
      <c r="K1437" s="4">
        <v>90</v>
      </c>
      <c r="L1437" s="4">
        <v>25.24</v>
      </c>
      <c r="M1437" s="4">
        <v>80</v>
      </c>
      <c r="N1437" s="4">
        <v>64</v>
      </c>
      <c r="O1437" s="4">
        <v>0</v>
      </c>
      <c r="P1437" s="5">
        <f>$AI$9+SUMPRODUCT($A1437*$AI$10+$B1437*$AI$11+$C1437*$AI$12+$D1437*$AI$13+$E1437*$AI$14+$F1437*$AI$15+$G1437*$AI$16+$H1437*$AI$17+$I1437*$AI$18+$J1437*$AI$19+$K1437*$AI$20+$L1437*$AI$21+$M1437*$AI$22+$N1437*$AI$24)</f>
        <v>-1.8805173664000012</v>
      </c>
      <c r="Q1437" s="4">
        <f t="shared" si="536"/>
        <v>0.15251118118141482</v>
      </c>
      <c r="R1437" s="4">
        <f t="shared" si="537"/>
        <v>0.30502236236282965</v>
      </c>
      <c r="S1437" s="4">
        <f t="shared" si="538"/>
        <v>0.69497763763717035</v>
      </c>
      <c r="T1437" s="4">
        <f t="shared" si="539"/>
        <v>-0.15802916952071652</v>
      </c>
      <c r="U1437" s="4">
        <f>IF($R1437&gt;$X$15,1,0)</f>
        <v>0</v>
      </c>
      <c r="V1437" s="4"/>
      <c r="W1437" s="4"/>
      <c r="X1437" s="4"/>
      <c r="Y1437" s="4"/>
      <c r="Z1437" s="4"/>
      <c r="AA1437" s="4"/>
      <c r="AB1437" s="4"/>
      <c r="AC1437" s="4"/>
      <c r="AD1437" s="4"/>
      <c r="AE1437" s="4"/>
      <c r="AF1437" s="4"/>
      <c r="AG1437" s="4"/>
      <c r="AH1437" s="4"/>
      <c r="AI1437" s="4"/>
      <c r="AJ1437" s="4"/>
    </row>
    <row r="1438" spans="1:36" ht="15.75" hidden="1" customHeight="1">
      <c r="A1438" s="4">
        <v>0</v>
      </c>
      <c r="B1438" s="4">
        <v>52</v>
      </c>
      <c r="C1438" s="4">
        <v>3</v>
      </c>
      <c r="D1438" s="4">
        <v>0</v>
      </c>
      <c r="E1438" s="4">
        <v>0</v>
      </c>
      <c r="F1438" s="4">
        <v>0</v>
      </c>
      <c r="G1438" s="4">
        <v>0</v>
      </c>
      <c r="H1438" s="4">
        <v>0</v>
      </c>
      <c r="I1438" s="4">
        <v>275</v>
      </c>
      <c r="J1438" s="4">
        <v>137</v>
      </c>
      <c r="K1438" s="4">
        <v>85</v>
      </c>
      <c r="L1438" s="4">
        <v>25.89</v>
      </c>
      <c r="M1438" s="4">
        <v>70</v>
      </c>
      <c r="N1438" s="3" t="s">
        <v>56</v>
      </c>
      <c r="O1438" s="4">
        <v>0</v>
      </c>
      <c r="P1438" s="4"/>
      <c r="Q1438" s="4"/>
      <c r="R1438" s="4"/>
      <c r="S1438" s="4"/>
      <c r="T1438" s="4"/>
      <c r="U1438" s="4"/>
      <c r="V1438" s="4"/>
      <c r="W1438" s="4"/>
      <c r="X1438" s="4"/>
      <c r="Y1438" s="4"/>
      <c r="Z1438" s="4"/>
      <c r="AA1438" s="4"/>
      <c r="AB1438" s="4"/>
      <c r="AC1438" s="4"/>
      <c r="AD1438" s="4"/>
      <c r="AE1438" s="4"/>
      <c r="AF1438" s="4"/>
      <c r="AG1438" s="4"/>
      <c r="AH1438" s="4"/>
      <c r="AI1438" s="4"/>
      <c r="AJ1438" s="4"/>
    </row>
    <row r="1439" spans="1:36" ht="15.75" customHeight="1">
      <c r="A1439" s="4">
        <v>1</v>
      </c>
      <c r="B1439" s="4">
        <v>51</v>
      </c>
      <c r="C1439" s="4">
        <v>3</v>
      </c>
      <c r="D1439" s="4">
        <v>1</v>
      </c>
      <c r="E1439" s="4">
        <v>20</v>
      </c>
      <c r="F1439" s="4">
        <v>0</v>
      </c>
      <c r="G1439" s="4">
        <v>0</v>
      </c>
      <c r="H1439" s="4">
        <v>1</v>
      </c>
      <c r="I1439" s="4">
        <v>260</v>
      </c>
      <c r="J1439" s="4">
        <v>123</v>
      </c>
      <c r="K1439" s="4">
        <v>72</v>
      </c>
      <c r="L1439" s="4">
        <v>26.83</v>
      </c>
      <c r="M1439" s="4">
        <v>65</v>
      </c>
      <c r="N1439" s="4">
        <v>65</v>
      </c>
      <c r="O1439" s="4">
        <v>1</v>
      </c>
      <c r="P1439" s="5">
        <f>$AI$9+SUMPRODUCT($A1439*$AI$10+$B1439*$AI$11+$C1439*$AI$12+$D1439*$AI$13+$E1439*$AI$14+$F1439*$AI$15+$G1439*$AI$16+$H1439*$AI$17+$I1439*$AI$18+$J1439*$AI$19+$K1439*$AI$20+$L1439*$AI$21+$M1439*$AI$22+$N1439*$AI$24)</f>
        <v>-1.3808636113000006</v>
      </c>
      <c r="Q1439" s="4">
        <f t="shared" ref="Q1439:Q1456" si="540">EXP($P1439)</f>
        <v>0.25136138076821651</v>
      </c>
      <c r="R1439" s="4">
        <f t="shared" ref="R1439:R1456" si="541">Q1439/1+Q1439</f>
        <v>0.50272276153643303</v>
      </c>
      <c r="S1439" s="4">
        <f t="shared" ref="S1439:S1456" si="542">IF(O1439=1,R1439,1-R1439)</f>
        <v>0.50272276153643303</v>
      </c>
      <c r="T1439" s="4">
        <f t="shared" ref="T1439:T1456" si="543">LOG($S1439)</f>
        <v>-0.2986714509846059</v>
      </c>
      <c r="U1439" s="4">
        <f>IF($R1439&gt;$X$15,1,0)</f>
        <v>1</v>
      </c>
      <c r="V1439" s="4"/>
      <c r="W1439" s="4"/>
      <c r="X1439" s="4"/>
      <c r="Y1439" s="4"/>
      <c r="Z1439" s="4"/>
      <c r="AA1439" s="4"/>
      <c r="AB1439" s="4"/>
      <c r="AC1439" s="4"/>
      <c r="AD1439" s="4"/>
      <c r="AE1439" s="4"/>
      <c r="AF1439" s="4"/>
      <c r="AG1439" s="4"/>
      <c r="AH1439" s="4"/>
      <c r="AI1439" s="4"/>
      <c r="AJ1439" s="4"/>
    </row>
    <row r="1440" spans="1:36" ht="15.75" customHeight="1">
      <c r="A1440" s="4">
        <v>1</v>
      </c>
      <c r="B1440" s="4">
        <v>39</v>
      </c>
      <c r="C1440" s="4">
        <v>1</v>
      </c>
      <c r="D1440" s="4">
        <v>0</v>
      </c>
      <c r="E1440" s="4">
        <v>0</v>
      </c>
      <c r="F1440" s="4">
        <v>0</v>
      </c>
      <c r="G1440" s="4">
        <v>0</v>
      </c>
      <c r="H1440" s="4">
        <v>0</v>
      </c>
      <c r="I1440" s="4">
        <v>213</v>
      </c>
      <c r="J1440" s="4">
        <v>130</v>
      </c>
      <c r="K1440" s="4">
        <v>72</v>
      </c>
      <c r="L1440" s="4">
        <v>22.32</v>
      </c>
      <c r="M1440" s="4">
        <v>80</v>
      </c>
      <c r="N1440" s="4">
        <v>78</v>
      </c>
      <c r="O1440" s="4">
        <v>0</v>
      </c>
      <c r="P1440" s="5">
        <f>$AI$9+SUMPRODUCT($A1440*$AI$10+$B1440*$AI$11+$C1440*$AI$12+$D1440*$AI$13+$E1440*$AI$14+$F1440*$AI$15+$G1440*$AI$16+$H1440*$AI$17+$I1440*$AI$18+$J1440*$AI$19+$K1440*$AI$20+$L1440*$AI$21+$M1440*$AI$22+$N1440*$AI$24)</f>
        <v>-2.6969854052000004</v>
      </c>
      <c r="Q1440" s="4">
        <f t="shared" si="540"/>
        <v>6.7408415810595909E-2</v>
      </c>
      <c r="R1440" s="4">
        <f t="shared" si="541"/>
        <v>0.13481683162119182</v>
      </c>
      <c r="S1440" s="4">
        <f t="shared" si="542"/>
        <v>0.86518316837880815</v>
      </c>
      <c r="T1440" s="4">
        <f t="shared" si="543"/>
        <v>-6.2891938090215344E-2</v>
      </c>
      <c r="U1440" s="4">
        <f>IF($R1440&gt;$X$15,1,0)</f>
        <v>0</v>
      </c>
      <c r="V1440" s="4"/>
      <c r="W1440" s="4"/>
      <c r="X1440" s="4"/>
      <c r="Y1440" s="4"/>
      <c r="Z1440" s="4"/>
      <c r="AA1440" s="4"/>
      <c r="AB1440" s="4"/>
      <c r="AC1440" s="4"/>
      <c r="AD1440" s="4"/>
      <c r="AE1440" s="4"/>
      <c r="AF1440" s="4"/>
      <c r="AG1440" s="4"/>
      <c r="AH1440" s="4"/>
      <c r="AI1440" s="4"/>
      <c r="AJ1440" s="4"/>
    </row>
    <row r="1441" spans="1:36" ht="15.75" customHeight="1">
      <c r="A1441" s="4">
        <v>0</v>
      </c>
      <c r="B1441" s="4">
        <v>51</v>
      </c>
      <c r="C1441" s="4">
        <v>2</v>
      </c>
      <c r="D1441" s="4">
        <v>0</v>
      </c>
      <c r="E1441" s="4">
        <v>0</v>
      </c>
      <c r="F1441" s="4">
        <v>0</v>
      </c>
      <c r="G1441" s="4">
        <v>0</v>
      </c>
      <c r="H1441" s="4">
        <v>0</v>
      </c>
      <c r="I1441" s="4">
        <v>239</v>
      </c>
      <c r="J1441" s="4">
        <v>127.5</v>
      </c>
      <c r="K1441" s="4">
        <v>77.5</v>
      </c>
      <c r="L1441" s="4">
        <v>26.65</v>
      </c>
      <c r="M1441" s="4">
        <v>70</v>
      </c>
      <c r="N1441" s="4">
        <v>79</v>
      </c>
      <c r="O1441" s="4">
        <v>0</v>
      </c>
      <c r="P1441" s="5">
        <f>$AI$9+SUMPRODUCT($A1441*$AI$10+$B1441*$AI$11+$C1441*$AI$12+$D1441*$AI$13+$E1441*$AI$14+$F1441*$AI$15+$G1441*$AI$16+$H1441*$AI$17+$I1441*$AI$18+$J1441*$AI$19+$K1441*$AI$20+$L1441*$AI$21+$M1441*$AI$22+$N1441*$AI$24)</f>
        <v>-2.4703569615000003</v>
      </c>
      <c r="Q1441" s="4">
        <f t="shared" si="540"/>
        <v>8.455467085174237E-2</v>
      </c>
      <c r="R1441" s="4">
        <f t="shared" si="541"/>
        <v>0.16910934170348474</v>
      </c>
      <c r="S1441" s="4">
        <f t="shared" si="542"/>
        <v>0.83089065829651521</v>
      </c>
      <c r="T1441" s="4">
        <f t="shared" si="543"/>
        <v>-8.0456123776466243E-2</v>
      </c>
      <c r="U1441" s="4">
        <f>IF($R1441&gt;$X$15,1,0)</f>
        <v>0</v>
      </c>
      <c r="V1441" s="4"/>
      <c r="W1441" s="4"/>
      <c r="X1441" s="4"/>
      <c r="Y1441" s="4"/>
      <c r="Z1441" s="4"/>
      <c r="AA1441" s="4"/>
      <c r="AB1441" s="4"/>
      <c r="AC1441" s="4"/>
      <c r="AD1441" s="4"/>
      <c r="AE1441" s="4"/>
      <c r="AF1441" s="4"/>
      <c r="AG1441" s="4"/>
      <c r="AH1441" s="4"/>
      <c r="AI1441" s="4"/>
      <c r="AJ1441" s="4"/>
    </row>
    <row r="1442" spans="1:36" ht="15.75" customHeight="1">
      <c r="A1442" s="4">
        <v>0</v>
      </c>
      <c r="B1442" s="4">
        <v>55</v>
      </c>
      <c r="C1442" s="4">
        <v>1</v>
      </c>
      <c r="D1442" s="4">
        <v>0</v>
      </c>
      <c r="E1442" s="4">
        <v>0</v>
      </c>
      <c r="F1442" s="4">
        <v>0</v>
      </c>
      <c r="G1442" s="4">
        <v>0</v>
      </c>
      <c r="H1442" s="4">
        <v>0</v>
      </c>
      <c r="I1442" s="4">
        <v>252</v>
      </c>
      <c r="J1442" s="4">
        <v>130</v>
      </c>
      <c r="K1442" s="4">
        <v>82</v>
      </c>
      <c r="L1442" s="4">
        <v>29.17</v>
      </c>
      <c r="M1442" s="4">
        <v>78</v>
      </c>
      <c r="N1442" s="4">
        <v>85</v>
      </c>
      <c r="O1442" s="4">
        <v>0</v>
      </c>
      <c r="P1442" s="5">
        <f>$AI$9+SUMPRODUCT($A1442*$AI$10+$B1442*$AI$11+$C1442*$AI$12+$D1442*$AI$13+$E1442*$AI$14+$F1442*$AI$15+$G1442*$AI$16+$H1442*$AI$17+$I1442*$AI$18+$J1442*$AI$19+$K1442*$AI$20+$L1442*$AI$21+$M1442*$AI$22+$N1442*$AI$24)</f>
        <v>-2.0840875287000014</v>
      </c>
      <c r="Q1442" s="4">
        <f t="shared" si="540"/>
        <v>0.12442059861035451</v>
      </c>
      <c r="R1442" s="4">
        <f t="shared" si="541"/>
        <v>0.24884119722070902</v>
      </c>
      <c r="S1442" s="4">
        <f t="shared" si="542"/>
        <v>0.75115880277929103</v>
      </c>
      <c r="T1442" s="4">
        <f t="shared" si="543"/>
        <v>-0.1242682389211914</v>
      </c>
      <c r="U1442" s="4">
        <f>IF($R1442&gt;$X$15,1,0)</f>
        <v>0</v>
      </c>
      <c r="V1442" s="4"/>
      <c r="W1442" s="4"/>
      <c r="X1442" s="4"/>
      <c r="Y1442" s="4"/>
      <c r="Z1442" s="4"/>
      <c r="AA1442" s="4"/>
      <c r="AB1442" s="4"/>
      <c r="AC1442" s="4"/>
      <c r="AD1442" s="4"/>
      <c r="AE1442" s="4"/>
      <c r="AF1442" s="4"/>
      <c r="AG1442" s="4"/>
      <c r="AH1442" s="4"/>
      <c r="AI1442" s="4"/>
      <c r="AJ1442" s="4"/>
    </row>
    <row r="1443" spans="1:36" ht="15.75" customHeight="1">
      <c r="A1443" s="4">
        <v>1</v>
      </c>
      <c r="B1443" s="4">
        <v>43</v>
      </c>
      <c r="C1443" s="4">
        <v>1</v>
      </c>
      <c r="D1443" s="4">
        <v>1</v>
      </c>
      <c r="E1443" s="4">
        <v>25</v>
      </c>
      <c r="F1443" s="4">
        <v>0</v>
      </c>
      <c r="G1443" s="4">
        <v>0</v>
      </c>
      <c r="H1443" s="4">
        <v>0</v>
      </c>
      <c r="I1443" s="4">
        <v>201</v>
      </c>
      <c r="J1443" s="4">
        <v>121</v>
      </c>
      <c r="K1443" s="4">
        <v>82</v>
      </c>
      <c r="L1443" s="4">
        <v>23.84</v>
      </c>
      <c r="M1443" s="4">
        <v>70</v>
      </c>
      <c r="N1443" s="4">
        <v>91</v>
      </c>
      <c r="O1443" s="4">
        <v>0</v>
      </c>
      <c r="P1443" s="5">
        <f>$AI$9+SUMPRODUCT($A1443*$AI$10+$B1443*$AI$11+$C1443*$AI$12+$D1443*$AI$13+$E1443*$AI$14+$F1443*$AI$15+$G1443*$AI$16+$H1443*$AI$17+$I1443*$AI$18+$J1443*$AI$19+$K1443*$AI$20+$L1443*$AI$21+$M1443*$AI$22+$N1443*$AI$24)</f>
        <v>-1.9945982224000014</v>
      </c>
      <c r="Q1443" s="4">
        <f t="shared" si="540"/>
        <v>0.13606831238587613</v>
      </c>
      <c r="R1443" s="4">
        <f t="shared" si="541"/>
        <v>0.27213662477175227</v>
      </c>
      <c r="S1443" s="4">
        <f t="shared" si="542"/>
        <v>0.72786337522824773</v>
      </c>
      <c r="T1443" s="4">
        <f t="shared" si="543"/>
        <v>-0.13795013298495326</v>
      </c>
      <c r="U1443" s="4">
        <f>IF($R1443&gt;$X$15,1,0)</f>
        <v>0</v>
      </c>
      <c r="V1443" s="4"/>
      <c r="W1443" s="4"/>
      <c r="X1443" s="4"/>
      <c r="Y1443" s="4"/>
      <c r="Z1443" s="4"/>
      <c r="AA1443" s="4"/>
      <c r="AB1443" s="4"/>
      <c r="AC1443" s="4"/>
      <c r="AD1443" s="4"/>
      <c r="AE1443" s="4"/>
      <c r="AF1443" s="4"/>
      <c r="AG1443" s="4"/>
      <c r="AH1443" s="4"/>
      <c r="AI1443" s="4"/>
      <c r="AJ1443" s="4"/>
    </row>
    <row r="1444" spans="1:36" ht="15.75" customHeight="1">
      <c r="A1444" s="4">
        <v>0</v>
      </c>
      <c r="B1444" s="4">
        <v>67</v>
      </c>
      <c r="C1444" s="4">
        <v>2</v>
      </c>
      <c r="D1444" s="4">
        <v>0</v>
      </c>
      <c r="E1444" s="4">
        <v>0</v>
      </c>
      <c r="F1444" s="4">
        <v>0</v>
      </c>
      <c r="G1444" s="4">
        <v>0</v>
      </c>
      <c r="H1444" s="4">
        <v>0</v>
      </c>
      <c r="I1444" s="4">
        <v>261</v>
      </c>
      <c r="J1444" s="4">
        <v>135</v>
      </c>
      <c r="K1444" s="4">
        <v>80</v>
      </c>
      <c r="L1444" s="4">
        <v>21.8</v>
      </c>
      <c r="M1444" s="4">
        <v>72</v>
      </c>
      <c r="N1444" s="4">
        <v>93</v>
      </c>
      <c r="O1444" s="4">
        <v>0</v>
      </c>
      <c r="P1444" s="5">
        <f>$AI$9+SUMPRODUCT($A1444*$AI$10+$B1444*$AI$11+$C1444*$AI$12+$D1444*$AI$13+$E1444*$AI$14+$F1444*$AI$15+$G1444*$AI$16+$H1444*$AI$17+$I1444*$AI$18+$J1444*$AI$19+$K1444*$AI$20+$L1444*$AI$21+$M1444*$AI$22+$N1444*$AI$24)</f>
        <v>-1.2351728779999993</v>
      </c>
      <c r="Q1444" s="4">
        <f t="shared" si="540"/>
        <v>0.29078448778161331</v>
      </c>
      <c r="R1444" s="4">
        <f t="shared" si="541"/>
        <v>0.58156897556322662</v>
      </c>
      <c r="S1444" s="4">
        <f t="shared" si="542"/>
        <v>0.41843102443677338</v>
      </c>
      <c r="T1444" s="4">
        <f t="shared" si="543"/>
        <v>-0.37837612231912987</v>
      </c>
      <c r="U1444" s="4">
        <f>IF($R1444&gt;$X$15,1,0)</f>
        <v>1</v>
      </c>
      <c r="V1444" s="4"/>
      <c r="W1444" s="4"/>
      <c r="X1444" s="4"/>
      <c r="Y1444" s="4"/>
      <c r="Z1444" s="4"/>
      <c r="AA1444" s="4"/>
      <c r="AB1444" s="4"/>
      <c r="AC1444" s="4"/>
      <c r="AD1444" s="4"/>
      <c r="AE1444" s="4"/>
      <c r="AF1444" s="4"/>
      <c r="AG1444" s="4"/>
      <c r="AH1444" s="4"/>
      <c r="AI1444" s="4"/>
      <c r="AJ1444" s="4"/>
    </row>
    <row r="1445" spans="1:36" ht="15.75" customHeight="1">
      <c r="A1445" s="4">
        <v>0</v>
      </c>
      <c r="B1445" s="4">
        <v>55</v>
      </c>
      <c r="C1445" s="4">
        <v>3</v>
      </c>
      <c r="D1445" s="4">
        <v>0</v>
      </c>
      <c r="E1445" s="4">
        <v>0</v>
      </c>
      <c r="F1445" s="4">
        <v>0</v>
      </c>
      <c r="G1445" s="4">
        <v>0</v>
      </c>
      <c r="H1445" s="4">
        <v>1</v>
      </c>
      <c r="I1445" s="4">
        <v>329</v>
      </c>
      <c r="J1445" s="4">
        <v>145</v>
      </c>
      <c r="K1445" s="4">
        <v>82</v>
      </c>
      <c r="L1445" s="4">
        <v>23.43</v>
      </c>
      <c r="M1445" s="4">
        <v>70</v>
      </c>
      <c r="N1445" s="4">
        <v>95</v>
      </c>
      <c r="O1445" s="4">
        <v>0</v>
      </c>
      <c r="P1445" s="5">
        <f>$AI$9+SUMPRODUCT($A1445*$AI$10+$B1445*$AI$11+$C1445*$AI$12+$D1445*$AI$13+$E1445*$AI$14+$F1445*$AI$15+$G1445*$AI$16+$H1445*$AI$17+$I1445*$AI$18+$J1445*$AI$19+$K1445*$AI$20+$L1445*$AI$21+$M1445*$AI$22+$N1445*$AI$24)</f>
        <v>-1.4736229473000009</v>
      </c>
      <c r="Q1445" s="4">
        <f t="shared" si="540"/>
        <v>0.22909398442219564</v>
      </c>
      <c r="R1445" s="4">
        <f t="shared" si="541"/>
        <v>0.45818796884439128</v>
      </c>
      <c r="S1445" s="4">
        <f t="shared" si="542"/>
        <v>0.54181203115560872</v>
      </c>
      <c r="T1445" s="4">
        <f t="shared" si="543"/>
        <v>-0.26615135551089963</v>
      </c>
      <c r="U1445" s="4">
        <f>IF($R1445&gt;$X$15,1,0)</f>
        <v>1</v>
      </c>
      <c r="V1445" s="4"/>
      <c r="W1445" s="4"/>
      <c r="X1445" s="4"/>
      <c r="Y1445" s="4"/>
      <c r="Z1445" s="4"/>
      <c r="AA1445" s="4"/>
      <c r="AB1445" s="4"/>
      <c r="AC1445" s="4"/>
      <c r="AD1445" s="4"/>
      <c r="AE1445" s="4"/>
      <c r="AF1445" s="4"/>
      <c r="AG1445" s="4"/>
      <c r="AH1445" s="4"/>
      <c r="AI1445" s="4"/>
      <c r="AJ1445" s="4"/>
    </row>
    <row r="1446" spans="1:36" ht="15.75" customHeight="1">
      <c r="A1446" s="4">
        <v>0</v>
      </c>
      <c r="B1446" s="4">
        <v>39</v>
      </c>
      <c r="C1446" s="4">
        <v>1</v>
      </c>
      <c r="D1446" s="4">
        <v>0</v>
      </c>
      <c r="E1446" s="4">
        <v>0</v>
      </c>
      <c r="F1446" s="4">
        <v>0</v>
      </c>
      <c r="G1446" s="4">
        <v>0</v>
      </c>
      <c r="H1446" s="4">
        <v>0</v>
      </c>
      <c r="I1446" s="4">
        <v>229</v>
      </c>
      <c r="J1446" s="4">
        <v>125</v>
      </c>
      <c r="K1446" s="4">
        <v>80</v>
      </c>
      <c r="L1446" s="4">
        <v>24.1</v>
      </c>
      <c r="M1446" s="4">
        <v>75</v>
      </c>
      <c r="N1446" s="4">
        <v>58</v>
      </c>
      <c r="O1446" s="4">
        <v>0</v>
      </c>
      <c r="P1446" s="5">
        <f>$AI$9+SUMPRODUCT($A1446*$AI$10+$B1446*$AI$11+$C1446*$AI$12+$D1446*$AI$13+$E1446*$AI$14+$F1446*$AI$15+$G1446*$AI$16+$H1446*$AI$17+$I1446*$AI$18+$J1446*$AI$19+$K1446*$AI$20+$L1446*$AI$21+$M1446*$AI$22+$N1446*$AI$24)</f>
        <v>-3.4434129010000003</v>
      </c>
      <c r="Q1446" s="4">
        <f t="shared" si="540"/>
        <v>3.1955438261992285E-2</v>
      </c>
      <c r="R1446" s="4">
        <f t="shared" si="541"/>
        <v>6.3910876523984569E-2</v>
      </c>
      <c r="S1446" s="4">
        <f t="shared" si="542"/>
        <v>0.93608912347601547</v>
      </c>
      <c r="T1446" s="4">
        <f t="shared" si="543"/>
        <v>-2.8682800843920084E-2</v>
      </c>
      <c r="U1446" s="4">
        <f>IF($R1446&gt;$X$15,1,0)</f>
        <v>0</v>
      </c>
      <c r="V1446" s="4"/>
      <c r="W1446" s="4"/>
      <c r="X1446" s="4"/>
      <c r="Y1446" s="4"/>
      <c r="Z1446" s="4"/>
      <c r="AA1446" s="4"/>
      <c r="AB1446" s="4"/>
      <c r="AC1446" s="4"/>
      <c r="AD1446" s="4"/>
      <c r="AE1446" s="4"/>
      <c r="AF1446" s="4"/>
      <c r="AG1446" s="4"/>
      <c r="AH1446" s="4"/>
      <c r="AI1446" s="4"/>
      <c r="AJ1446" s="4"/>
    </row>
    <row r="1447" spans="1:36" ht="15.75" customHeight="1">
      <c r="A1447" s="4">
        <v>1</v>
      </c>
      <c r="B1447" s="4">
        <v>54</v>
      </c>
      <c r="C1447" s="4">
        <v>1</v>
      </c>
      <c r="D1447" s="4">
        <v>0</v>
      </c>
      <c r="E1447" s="4">
        <v>0</v>
      </c>
      <c r="F1447" s="4">
        <v>0</v>
      </c>
      <c r="G1447" s="4">
        <v>0</v>
      </c>
      <c r="H1447" s="4">
        <v>0</v>
      </c>
      <c r="I1447" s="4">
        <v>254</v>
      </c>
      <c r="J1447" s="4">
        <v>136.5</v>
      </c>
      <c r="K1447" s="4">
        <v>83</v>
      </c>
      <c r="L1447" s="4">
        <v>20.55</v>
      </c>
      <c r="M1447" s="4">
        <v>88</v>
      </c>
      <c r="N1447" s="4">
        <v>95</v>
      </c>
      <c r="O1447" s="4">
        <v>0</v>
      </c>
      <c r="P1447" s="5">
        <f>$AI$9+SUMPRODUCT($A1447*$AI$10+$B1447*$AI$11+$C1447*$AI$12+$D1447*$AI$13+$E1447*$AI$14+$F1447*$AI$15+$G1447*$AI$16+$H1447*$AI$17+$I1447*$AI$18+$J1447*$AI$19+$K1447*$AI$20+$L1447*$AI$21+$M1447*$AI$22+$N1447*$AI$24)</f>
        <v>-1.5086868205000012</v>
      </c>
      <c r="Q1447" s="4">
        <f t="shared" si="540"/>
        <v>0.22120026297022741</v>
      </c>
      <c r="R1447" s="4">
        <f t="shared" si="541"/>
        <v>0.44240052594045481</v>
      </c>
      <c r="S1447" s="4">
        <f t="shared" si="542"/>
        <v>0.55759947405954513</v>
      </c>
      <c r="T1447" s="4">
        <f t="shared" si="543"/>
        <v>-0.25367764454624692</v>
      </c>
      <c r="U1447" s="4">
        <f>IF($R1447&gt;$X$15,1,0)</f>
        <v>1</v>
      </c>
      <c r="V1447" s="4"/>
      <c r="W1447" s="4"/>
      <c r="X1447" s="4"/>
      <c r="Y1447" s="4"/>
      <c r="Z1447" s="4"/>
      <c r="AA1447" s="4"/>
      <c r="AB1447" s="4"/>
      <c r="AC1447" s="4"/>
      <c r="AD1447" s="4"/>
      <c r="AE1447" s="4"/>
      <c r="AF1447" s="4"/>
      <c r="AG1447" s="4"/>
      <c r="AH1447" s="4"/>
      <c r="AI1447" s="4"/>
      <c r="AJ1447" s="4"/>
    </row>
    <row r="1448" spans="1:36" ht="15.75" customHeight="1">
      <c r="A1448" s="4">
        <v>1</v>
      </c>
      <c r="B1448" s="4">
        <v>41</v>
      </c>
      <c r="C1448" s="4">
        <v>2</v>
      </c>
      <c r="D1448" s="4">
        <v>1</v>
      </c>
      <c r="E1448" s="4">
        <v>30</v>
      </c>
      <c r="F1448" s="4">
        <v>0</v>
      </c>
      <c r="G1448" s="4">
        <v>0</v>
      </c>
      <c r="H1448" s="4">
        <v>0</v>
      </c>
      <c r="I1448" s="4">
        <v>293</v>
      </c>
      <c r="J1448" s="4">
        <v>115</v>
      </c>
      <c r="K1448" s="4">
        <v>77.5</v>
      </c>
      <c r="L1448" s="4">
        <v>26.26</v>
      </c>
      <c r="M1448" s="4">
        <v>85</v>
      </c>
      <c r="N1448" s="4">
        <v>57</v>
      </c>
      <c r="O1448" s="4">
        <v>0</v>
      </c>
      <c r="P1448" s="5">
        <f>$AI$9+SUMPRODUCT($A1448*$AI$10+$B1448*$AI$11+$C1448*$AI$12+$D1448*$AI$13+$E1448*$AI$14+$F1448*$AI$15+$G1448*$AI$16+$H1448*$AI$17+$I1448*$AI$18+$J1448*$AI$19+$K1448*$AI$20+$L1448*$AI$21+$M1448*$AI$22+$N1448*$AI$24)</f>
        <v>-2.2202239886000017</v>
      </c>
      <c r="Q1448" s="4">
        <f t="shared" si="540"/>
        <v>0.10858478434702942</v>
      </c>
      <c r="R1448" s="4">
        <f t="shared" si="541"/>
        <v>0.21716956869405885</v>
      </c>
      <c r="S1448" s="4">
        <f t="shared" si="542"/>
        <v>0.7828304313059411</v>
      </c>
      <c r="T1448" s="4">
        <f t="shared" si="543"/>
        <v>-0.10633230016865387</v>
      </c>
      <c r="U1448" s="4">
        <f>IF($R1448&gt;$X$15,1,0)</f>
        <v>0</v>
      </c>
      <c r="V1448" s="4"/>
      <c r="W1448" s="4"/>
      <c r="X1448" s="4"/>
      <c r="Y1448" s="4"/>
      <c r="Z1448" s="4"/>
      <c r="AA1448" s="4"/>
      <c r="AB1448" s="4"/>
      <c r="AC1448" s="4"/>
      <c r="AD1448" s="4"/>
      <c r="AE1448" s="4"/>
      <c r="AF1448" s="4"/>
      <c r="AG1448" s="4"/>
      <c r="AH1448" s="4"/>
      <c r="AI1448" s="4"/>
      <c r="AJ1448" s="4"/>
    </row>
    <row r="1449" spans="1:36" ht="15.75" customHeight="1">
      <c r="A1449" s="4">
        <v>0</v>
      </c>
      <c r="B1449" s="4">
        <v>48</v>
      </c>
      <c r="C1449" s="4">
        <v>1</v>
      </c>
      <c r="D1449" s="4">
        <v>0</v>
      </c>
      <c r="E1449" s="4">
        <v>0</v>
      </c>
      <c r="F1449" s="4">
        <v>0</v>
      </c>
      <c r="G1449" s="4">
        <v>0</v>
      </c>
      <c r="H1449" s="4">
        <v>0</v>
      </c>
      <c r="I1449" s="4">
        <v>250</v>
      </c>
      <c r="J1449" s="4">
        <v>117</v>
      </c>
      <c r="K1449" s="4">
        <v>81</v>
      </c>
      <c r="L1449" s="4">
        <v>27.04</v>
      </c>
      <c r="M1449" s="4">
        <v>80</v>
      </c>
      <c r="N1449" s="4">
        <v>65</v>
      </c>
      <c r="O1449" s="4">
        <v>0</v>
      </c>
      <c r="P1449" s="5">
        <f>$AI$9+SUMPRODUCT($A1449*$AI$10+$B1449*$AI$11+$C1449*$AI$12+$D1449*$AI$13+$E1449*$AI$14+$F1449*$AI$15+$G1449*$AI$16+$H1449*$AI$17+$I1449*$AI$18+$J1449*$AI$19+$K1449*$AI$20+$L1449*$AI$21+$M1449*$AI$22+$N1449*$AI$24)</f>
        <v>-2.8960543044000007</v>
      </c>
      <c r="Q1449" s="4">
        <f t="shared" si="540"/>
        <v>5.524075381245059E-2</v>
      </c>
      <c r="R1449" s="4">
        <f t="shared" si="541"/>
        <v>0.11048150762490118</v>
      </c>
      <c r="S1449" s="4">
        <f t="shared" si="542"/>
        <v>0.88951849237509883</v>
      </c>
      <c r="T1449" s="4">
        <f t="shared" si="543"/>
        <v>-5.0845018852701804E-2</v>
      </c>
      <c r="U1449" s="4">
        <f>IF($R1449&gt;$X$15,1,0)</f>
        <v>0</v>
      </c>
      <c r="V1449" s="4"/>
      <c r="W1449" s="4"/>
      <c r="X1449" s="4"/>
      <c r="Y1449" s="4"/>
      <c r="Z1449" s="4"/>
      <c r="AA1449" s="4"/>
      <c r="AB1449" s="4"/>
      <c r="AC1449" s="4"/>
      <c r="AD1449" s="4"/>
      <c r="AE1449" s="4"/>
      <c r="AF1449" s="4"/>
      <c r="AG1449" s="4"/>
      <c r="AH1449" s="4"/>
      <c r="AI1449" s="4"/>
      <c r="AJ1449" s="4"/>
    </row>
    <row r="1450" spans="1:36" ht="15.75" customHeight="1">
      <c r="A1450" s="4">
        <v>0</v>
      </c>
      <c r="B1450" s="4">
        <v>45</v>
      </c>
      <c r="C1450" s="4">
        <v>2</v>
      </c>
      <c r="D1450" s="4">
        <v>0</v>
      </c>
      <c r="E1450" s="4">
        <v>0</v>
      </c>
      <c r="F1450" s="4">
        <v>0</v>
      </c>
      <c r="G1450" s="4">
        <v>0</v>
      </c>
      <c r="H1450" s="4">
        <v>0</v>
      </c>
      <c r="I1450" s="4">
        <v>262</v>
      </c>
      <c r="J1450" s="4">
        <v>116</v>
      </c>
      <c r="K1450" s="4">
        <v>66</v>
      </c>
      <c r="L1450" s="4">
        <v>21.56</v>
      </c>
      <c r="M1450" s="4">
        <v>66</v>
      </c>
      <c r="N1450" s="4">
        <v>76</v>
      </c>
      <c r="O1450" s="4">
        <v>0</v>
      </c>
      <c r="P1450" s="5">
        <f>$AI$9+SUMPRODUCT($A1450*$AI$10+$B1450*$AI$11+$C1450*$AI$12+$D1450*$AI$13+$E1450*$AI$14+$F1450*$AI$15+$G1450*$AI$16+$H1450*$AI$17+$I1450*$AI$18+$J1450*$AI$19+$K1450*$AI$20+$L1450*$AI$21+$M1450*$AI$22+$N1450*$AI$24)</f>
        <v>-2.9701289516000013</v>
      </c>
      <c r="Q1450" s="4">
        <f t="shared" si="540"/>
        <v>5.1296695114497054E-2</v>
      </c>
      <c r="R1450" s="4">
        <f t="shared" si="541"/>
        <v>0.10259339022899411</v>
      </c>
      <c r="S1450" s="4">
        <f t="shared" si="542"/>
        <v>0.89740660977100584</v>
      </c>
      <c r="T1450" s="4">
        <f t="shared" si="543"/>
        <v>-4.701073603260477E-2</v>
      </c>
      <c r="U1450" s="4">
        <f>IF($R1450&gt;$X$15,1,0)</f>
        <v>0</v>
      </c>
      <c r="V1450" s="4"/>
      <c r="W1450" s="4"/>
      <c r="X1450" s="4"/>
      <c r="Y1450" s="4"/>
      <c r="Z1450" s="4"/>
      <c r="AA1450" s="4"/>
      <c r="AB1450" s="4"/>
      <c r="AC1450" s="4"/>
      <c r="AD1450" s="4"/>
      <c r="AE1450" s="4"/>
      <c r="AF1450" s="4"/>
      <c r="AG1450" s="4"/>
      <c r="AH1450" s="4"/>
      <c r="AI1450" s="4"/>
      <c r="AJ1450" s="4"/>
    </row>
    <row r="1451" spans="1:36" ht="15.75" customHeight="1">
      <c r="A1451" s="4">
        <v>1</v>
      </c>
      <c r="B1451" s="4">
        <v>61</v>
      </c>
      <c r="C1451" s="4">
        <v>1</v>
      </c>
      <c r="D1451" s="4">
        <v>1</v>
      </c>
      <c r="E1451" s="4">
        <v>3</v>
      </c>
      <c r="F1451" s="4">
        <v>0</v>
      </c>
      <c r="G1451" s="4">
        <v>0</v>
      </c>
      <c r="H1451" s="4">
        <v>1</v>
      </c>
      <c r="I1451" s="4">
        <v>256</v>
      </c>
      <c r="J1451" s="4">
        <v>165</v>
      </c>
      <c r="K1451" s="4">
        <v>80</v>
      </c>
      <c r="L1451" s="4">
        <v>24.12</v>
      </c>
      <c r="M1451" s="4">
        <v>75</v>
      </c>
      <c r="N1451" s="4">
        <v>97</v>
      </c>
      <c r="O1451" s="4">
        <v>0</v>
      </c>
      <c r="P1451" s="5">
        <f>$AI$9+SUMPRODUCT($A1451*$AI$10+$B1451*$AI$11+$C1451*$AI$12+$D1451*$AI$13+$E1451*$AI$14+$F1451*$AI$15+$G1451*$AI$16+$H1451*$AI$17+$I1451*$AI$18+$J1451*$AI$19+$K1451*$AI$20+$L1451*$AI$21+$M1451*$AI$22+$N1451*$AI$24)</f>
        <v>-0.16814414320000104</v>
      </c>
      <c r="Q1451" s="4">
        <f t="shared" si="540"/>
        <v>0.84523199145944128</v>
      </c>
      <c r="R1451" s="4">
        <f t="shared" si="541"/>
        <v>1.6904639829188826</v>
      </c>
      <c r="S1451" s="4">
        <f t="shared" si="542"/>
        <v>-0.69046398291888256</v>
      </c>
      <c r="T1451" s="4" t="e">
        <f t="shared" si="543"/>
        <v>#NUM!</v>
      </c>
      <c r="U1451" s="4">
        <f>IF($R1451&gt;$X$15,1,0)</f>
        <v>1</v>
      </c>
      <c r="V1451" s="4"/>
      <c r="W1451" s="4"/>
      <c r="X1451" s="4"/>
      <c r="Y1451" s="4"/>
      <c r="Z1451" s="4"/>
      <c r="AA1451" s="4"/>
      <c r="AB1451" s="4"/>
      <c r="AC1451" s="4"/>
      <c r="AD1451" s="4"/>
      <c r="AE1451" s="4"/>
      <c r="AF1451" s="4"/>
      <c r="AG1451" s="4"/>
      <c r="AH1451" s="4"/>
      <c r="AI1451" s="4"/>
      <c r="AJ1451" s="4"/>
    </row>
    <row r="1452" spans="1:36" ht="15.75" customHeight="1">
      <c r="A1452" s="4">
        <v>1</v>
      </c>
      <c r="B1452" s="4">
        <v>38</v>
      </c>
      <c r="C1452" s="4">
        <v>1</v>
      </c>
      <c r="D1452" s="4">
        <v>1</v>
      </c>
      <c r="E1452" s="4">
        <v>30</v>
      </c>
      <c r="F1452" s="4">
        <v>0</v>
      </c>
      <c r="G1452" s="4">
        <v>0</v>
      </c>
      <c r="H1452" s="4">
        <v>1</v>
      </c>
      <c r="I1452" s="4">
        <v>239</v>
      </c>
      <c r="J1452" s="4">
        <v>141</v>
      </c>
      <c r="K1452" s="4">
        <v>98</v>
      </c>
      <c r="L1452" s="4">
        <v>27.8</v>
      </c>
      <c r="M1452" s="4">
        <v>90</v>
      </c>
      <c r="N1452" s="4">
        <v>85</v>
      </c>
      <c r="O1452" s="4">
        <v>0</v>
      </c>
      <c r="P1452" s="5">
        <f>$AI$9+SUMPRODUCT($A1452*$AI$10+$B1452*$AI$11+$C1452*$AI$12+$D1452*$AI$13+$E1452*$AI$14+$F1452*$AI$15+$G1452*$AI$16+$H1452*$AI$17+$I1452*$AI$18+$J1452*$AI$19+$K1452*$AI$20+$L1452*$AI$21+$M1452*$AI$22+$N1452*$AI$24)</f>
        <v>-1.7397627180000015</v>
      </c>
      <c r="Q1452" s="4">
        <f t="shared" si="540"/>
        <v>0.17556205339022704</v>
      </c>
      <c r="R1452" s="4">
        <f t="shared" si="541"/>
        <v>0.35112410678045408</v>
      </c>
      <c r="S1452" s="4">
        <f t="shared" si="542"/>
        <v>0.64887589321954597</v>
      </c>
      <c r="T1452" s="4">
        <f t="shared" si="543"/>
        <v>-0.18783836027829881</v>
      </c>
      <c r="U1452" s="4">
        <f>IF($R1452&gt;$X$15,1,0)</f>
        <v>0</v>
      </c>
      <c r="V1452" s="4"/>
      <c r="W1452" s="4"/>
      <c r="X1452" s="4"/>
      <c r="Y1452" s="4"/>
      <c r="Z1452" s="4"/>
      <c r="AA1452" s="4"/>
      <c r="AB1452" s="4"/>
      <c r="AC1452" s="4"/>
      <c r="AD1452" s="4"/>
      <c r="AE1452" s="4"/>
      <c r="AF1452" s="4"/>
      <c r="AG1452" s="4"/>
      <c r="AH1452" s="4"/>
      <c r="AI1452" s="4"/>
      <c r="AJ1452" s="4"/>
    </row>
    <row r="1453" spans="1:36" ht="15.75" customHeight="1">
      <c r="A1453" s="4">
        <v>0</v>
      </c>
      <c r="B1453" s="4">
        <v>49</v>
      </c>
      <c r="C1453" s="4">
        <v>3</v>
      </c>
      <c r="D1453" s="4">
        <v>1</v>
      </c>
      <c r="E1453" s="4">
        <v>1</v>
      </c>
      <c r="F1453" s="4">
        <v>0</v>
      </c>
      <c r="G1453" s="4">
        <v>0</v>
      </c>
      <c r="H1453" s="4">
        <v>0</v>
      </c>
      <c r="I1453" s="4">
        <v>186</v>
      </c>
      <c r="J1453" s="4">
        <v>120</v>
      </c>
      <c r="K1453" s="4">
        <v>74</v>
      </c>
      <c r="L1453" s="4">
        <v>19.39</v>
      </c>
      <c r="M1453" s="4">
        <v>80</v>
      </c>
      <c r="N1453" s="4">
        <v>69</v>
      </c>
      <c r="O1453" s="4">
        <v>0</v>
      </c>
      <c r="P1453" s="5">
        <f>$AI$9+SUMPRODUCT($A1453*$AI$10+$B1453*$AI$11+$C1453*$AI$12+$D1453*$AI$13+$E1453*$AI$14+$F1453*$AI$15+$G1453*$AI$16+$H1453*$AI$17+$I1453*$AI$18+$J1453*$AI$19+$K1453*$AI$20+$L1453*$AI$21+$M1453*$AI$22+$N1453*$AI$24)</f>
        <v>-2.9347080729000004</v>
      </c>
      <c r="Q1453" s="4">
        <f t="shared" si="540"/>
        <v>5.3146231867365099E-2</v>
      </c>
      <c r="R1453" s="4">
        <f t="shared" si="541"/>
        <v>0.1062924637347302</v>
      </c>
      <c r="S1453" s="4">
        <f t="shared" si="542"/>
        <v>0.89370753626526978</v>
      </c>
      <c r="T1453" s="4">
        <f t="shared" si="543"/>
        <v>-4.8804579824473726E-2</v>
      </c>
      <c r="U1453" s="4">
        <f>IF($R1453&gt;$X$15,1,0)</f>
        <v>0</v>
      </c>
      <c r="V1453" s="4"/>
      <c r="W1453" s="4"/>
      <c r="X1453" s="4"/>
      <c r="Y1453" s="4"/>
      <c r="Z1453" s="4"/>
      <c r="AA1453" s="4"/>
      <c r="AB1453" s="4"/>
      <c r="AC1453" s="4"/>
      <c r="AD1453" s="4"/>
      <c r="AE1453" s="4"/>
      <c r="AF1453" s="4"/>
      <c r="AG1453" s="4"/>
      <c r="AH1453" s="4"/>
      <c r="AI1453" s="4"/>
      <c r="AJ1453" s="4"/>
    </row>
    <row r="1454" spans="1:36" ht="15.75" customHeight="1">
      <c r="A1454" s="4">
        <v>0</v>
      </c>
      <c r="B1454" s="4">
        <v>47</v>
      </c>
      <c r="C1454" s="4">
        <v>3</v>
      </c>
      <c r="D1454" s="4">
        <v>1</v>
      </c>
      <c r="E1454" s="4">
        <v>2</v>
      </c>
      <c r="F1454" s="4">
        <v>0</v>
      </c>
      <c r="G1454" s="4">
        <v>0</v>
      </c>
      <c r="H1454" s="4">
        <v>0</v>
      </c>
      <c r="I1454" s="4">
        <v>232</v>
      </c>
      <c r="J1454" s="4">
        <v>110</v>
      </c>
      <c r="K1454" s="4">
        <v>70</v>
      </c>
      <c r="L1454" s="4">
        <v>25.86</v>
      </c>
      <c r="M1454" s="4">
        <v>76</v>
      </c>
      <c r="N1454" s="4">
        <v>82</v>
      </c>
      <c r="O1454" s="4">
        <v>0</v>
      </c>
      <c r="P1454" s="5">
        <f>$AI$9+SUMPRODUCT($A1454*$AI$10+$B1454*$AI$11+$C1454*$AI$12+$D1454*$AI$13+$E1454*$AI$14+$F1454*$AI$15+$G1454*$AI$16+$H1454*$AI$17+$I1454*$AI$18+$J1454*$AI$19+$K1454*$AI$20+$L1454*$AI$21+$M1454*$AI$22+$N1454*$AI$24)</f>
        <v>-2.9227760046000002</v>
      </c>
      <c r="Q1454" s="4">
        <f t="shared" si="540"/>
        <v>5.3784174756085053E-2</v>
      </c>
      <c r="R1454" s="4">
        <f t="shared" si="541"/>
        <v>0.10756834951217011</v>
      </c>
      <c r="S1454" s="4">
        <f t="shared" si="542"/>
        <v>0.89243165048782991</v>
      </c>
      <c r="T1454" s="4">
        <f t="shared" si="543"/>
        <v>-4.9425035666927249E-2</v>
      </c>
      <c r="U1454" s="4">
        <f>IF($R1454&gt;$X$15,1,0)</f>
        <v>0</v>
      </c>
      <c r="V1454" s="4"/>
      <c r="W1454" s="4"/>
      <c r="X1454" s="4"/>
      <c r="Y1454" s="4"/>
      <c r="Z1454" s="4"/>
      <c r="AA1454" s="4"/>
      <c r="AB1454" s="4"/>
      <c r="AC1454" s="4"/>
      <c r="AD1454" s="4"/>
      <c r="AE1454" s="4"/>
      <c r="AF1454" s="4"/>
      <c r="AG1454" s="4"/>
      <c r="AH1454" s="4"/>
      <c r="AI1454" s="4"/>
      <c r="AJ1454" s="4"/>
    </row>
    <row r="1455" spans="1:36" ht="15.75" customHeight="1">
      <c r="A1455" s="4">
        <v>0</v>
      </c>
      <c r="B1455" s="4">
        <v>59</v>
      </c>
      <c r="C1455" s="4">
        <v>1</v>
      </c>
      <c r="D1455" s="4">
        <v>0</v>
      </c>
      <c r="E1455" s="4">
        <v>0</v>
      </c>
      <c r="F1455" s="4">
        <v>0</v>
      </c>
      <c r="G1455" s="4">
        <v>0</v>
      </c>
      <c r="H1455" s="4">
        <v>1</v>
      </c>
      <c r="I1455" s="4">
        <v>260</v>
      </c>
      <c r="J1455" s="4">
        <v>162.5</v>
      </c>
      <c r="K1455" s="4">
        <v>105</v>
      </c>
      <c r="L1455" s="4">
        <v>24.39</v>
      </c>
      <c r="M1455" s="4">
        <v>75</v>
      </c>
      <c r="N1455" s="4">
        <v>72</v>
      </c>
      <c r="O1455" s="4">
        <v>0</v>
      </c>
      <c r="P1455" s="5">
        <f>$AI$9+SUMPRODUCT($A1455*$AI$10+$B1455*$AI$11+$C1455*$AI$12+$D1455*$AI$13+$E1455*$AI$14+$F1455*$AI$15+$G1455*$AI$16+$H1455*$AI$17+$I1455*$AI$18+$J1455*$AI$19+$K1455*$AI$20+$L1455*$AI$21+$M1455*$AI$22+$N1455*$AI$24)</f>
        <v>-1.2889103729000011</v>
      </c>
      <c r="Q1455" s="4">
        <f t="shared" si="540"/>
        <v>0.27557088906695498</v>
      </c>
      <c r="R1455" s="4">
        <f t="shared" si="541"/>
        <v>0.55114177813390997</v>
      </c>
      <c r="S1455" s="4">
        <f t="shared" si="542"/>
        <v>0.44885822186609003</v>
      </c>
      <c r="T1455" s="4">
        <f t="shared" si="543"/>
        <v>-0.34789081530983157</v>
      </c>
      <c r="U1455" s="4">
        <f>IF($R1455&gt;$X$15,1,0)</f>
        <v>1</v>
      </c>
      <c r="V1455" s="4"/>
      <c r="W1455" s="4"/>
      <c r="X1455" s="4"/>
      <c r="Y1455" s="4"/>
      <c r="Z1455" s="4"/>
      <c r="AA1455" s="4"/>
      <c r="AB1455" s="4"/>
      <c r="AC1455" s="4"/>
      <c r="AD1455" s="4"/>
      <c r="AE1455" s="4"/>
      <c r="AF1455" s="4"/>
      <c r="AG1455" s="4"/>
      <c r="AH1455" s="4"/>
      <c r="AI1455" s="4"/>
      <c r="AJ1455" s="4"/>
    </row>
    <row r="1456" spans="1:36" ht="15.75" customHeight="1">
      <c r="A1456" s="4">
        <v>0</v>
      </c>
      <c r="B1456" s="4">
        <v>60</v>
      </c>
      <c r="C1456" s="4">
        <v>1</v>
      </c>
      <c r="D1456" s="4">
        <v>0</v>
      </c>
      <c r="E1456" s="4">
        <v>0</v>
      </c>
      <c r="F1456" s="4">
        <v>0</v>
      </c>
      <c r="G1456" s="4">
        <v>0</v>
      </c>
      <c r="H1456" s="4">
        <v>0</v>
      </c>
      <c r="I1456" s="4">
        <v>391</v>
      </c>
      <c r="J1456" s="4">
        <v>114</v>
      </c>
      <c r="K1456" s="4">
        <v>64</v>
      </c>
      <c r="L1456" s="4">
        <v>24.57</v>
      </c>
      <c r="M1456" s="4">
        <v>82</v>
      </c>
      <c r="N1456" s="4">
        <v>83</v>
      </c>
      <c r="O1456" s="4">
        <v>0</v>
      </c>
      <c r="P1456" s="5">
        <f>$AI$9+SUMPRODUCT($A1456*$AI$10+$B1456*$AI$11+$C1456*$AI$12+$D1456*$AI$13+$E1456*$AI$14+$F1456*$AI$15+$G1456*$AI$16+$H1456*$AI$17+$I1456*$AI$18+$J1456*$AI$19+$K1456*$AI$20+$L1456*$AI$21+$M1456*$AI$22+$N1456*$AI$24)</f>
        <v>-1.6735624727000005</v>
      </c>
      <c r="Q1456" s="4">
        <f t="shared" si="540"/>
        <v>0.18757763373099318</v>
      </c>
      <c r="R1456" s="4">
        <f t="shared" si="541"/>
        <v>0.37515526746198635</v>
      </c>
      <c r="S1456" s="4">
        <f t="shared" si="542"/>
        <v>0.62484473253801365</v>
      </c>
      <c r="T1456" s="4">
        <f t="shared" si="543"/>
        <v>-0.20422788694283528</v>
      </c>
      <c r="U1456" s="4">
        <f>IF($R1456&gt;$X$15,1,0)</f>
        <v>0</v>
      </c>
      <c r="V1456" s="4"/>
      <c r="W1456" s="4"/>
      <c r="X1456" s="4"/>
      <c r="Y1456" s="4"/>
      <c r="Z1456" s="4"/>
      <c r="AA1456" s="4"/>
      <c r="AB1456" s="4"/>
      <c r="AC1456" s="4"/>
      <c r="AD1456" s="4"/>
      <c r="AE1456" s="4"/>
      <c r="AF1456" s="4"/>
      <c r="AG1456" s="4"/>
      <c r="AH1456" s="4"/>
      <c r="AI1456" s="4"/>
      <c r="AJ1456" s="4"/>
    </row>
    <row r="1457" spans="1:36" ht="15.75" hidden="1" customHeight="1">
      <c r="A1457" s="4">
        <v>0</v>
      </c>
      <c r="B1457" s="4">
        <v>48</v>
      </c>
      <c r="C1457" s="4">
        <v>2</v>
      </c>
      <c r="D1457" s="4">
        <v>1</v>
      </c>
      <c r="E1457" s="4">
        <v>20</v>
      </c>
      <c r="F1457" s="4">
        <v>0</v>
      </c>
      <c r="G1457" s="4">
        <v>0</v>
      </c>
      <c r="H1457" s="4">
        <v>1</v>
      </c>
      <c r="I1457" s="3" t="s">
        <v>56</v>
      </c>
      <c r="J1457" s="4">
        <v>153.5</v>
      </c>
      <c r="K1457" s="4">
        <v>95</v>
      </c>
      <c r="L1457" s="4">
        <v>26.35</v>
      </c>
      <c r="M1457" s="4">
        <v>100</v>
      </c>
      <c r="N1457" s="3" t="s">
        <v>56</v>
      </c>
      <c r="O1457" s="4">
        <v>0</v>
      </c>
      <c r="P1457" s="4"/>
      <c r="Q1457" s="4"/>
      <c r="R1457" s="4"/>
      <c r="S1457" s="4"/>
      <c r="T1457" s="4"/>
      <c r="U1457" s="4"/>
      <c r="V1457" s="4"/>
      <c r="W1457" s="4"/>
      <c r="X1457" s="4"/>
      <c r="Y1457" s="4"/>
      <c r="Z1457" s="4"/>
      <c r="AA1457" s="4"/>
      <c r="AB1457" s="4"/>
      <c r="AC1457" s="4"/>
      <c r="AD1457" s="4"/>
      <c r="AE1457" s="4"/>
      <c r="AF1457" s="4"/>
      <c r="AG1457" s="4"/>
      <c r="AH1457" s="4"/>
      <c r="AI1457" s="4"/>
      <c r="AJ1457" s="4"/>
    </row>
    <row r="1458" spans="1:36" ht="15.75" customHeight="1">
      <c r="A1458" s="4">
        <v>1</v>
      </c>
      <c r="B1458" s="4">
        <v>37</v>
      </c>
      <c r="C1458" s="4">
        <v>1</v>
      </c>
      <c r="D1458" s="4">
        <v>1</v>
      </c>
      <c r="E1458" s="4">
        <v>30</v>
      </c>
      <c r="F1458" s="4">
        <v>0</v>
      </c>
      <c r="G1458" s="4">
        <v>0</v>
      </c>
      <c r="H1458" s="4">
        <v>0</v>
      </c>
      <c r="I1458" s="4">
        <v>275</v>
      </c>
      <c r="J1458" s="4">
        <v>127</v>
      </c>
      <c r="K1458" s="4">
        <v>80</v>
      </c>
      <c r="L1458" s="4">
        <v>27.22</v>
      </c>
      <c r="M1458" s="4">
        <v>85</v>
      </c>
      <c r="N1458" s="4">
        <v>93</v>
      </c>
      <c r="O1458" s="4">
        <v>0</v>
      </c>
      <c r="P1458" s="5">
        <f>$AI$9+SUMPRODUCT($A1458*$AI$10+$B1458*$AI$11+$C1458*$AI$12+$D1458*$AI$13+$E1458*$AI$14+$F1458*$AI$15+$G1458*$AI$16+$H1458*$AI$17+$I1458*$AI$18+$J1458*$AI$19+$K1458*$AI$20+$L1458*$AI$21+$M1458*$AI$22+$N1458*$AI$24)</f>
        <v>-2.0244612742000001</v>
      </c>
      <c r="Q1458" s="4">
        <f t="shared" ref="Q1458:Q1459" si="544">EXP($P1458)</f>
        <v>0.13206497083402544</v>
      </c>
      <c r="R1458" s="4">
        <f t="shared" ref="R1458:R1459" si="545">Q1458/1+Q1458</f>
        <v>0.26412994166805087</v>
      </c>
      <c r="S1458" s="4">
        <f t="shared" ref="S1458:S1459" si="546">IF(O1458=1,R1458,1-R1458)</f>
        <v>0.73587005833194907</v>
      </c>
      <c r="T1458" s="4">
        <f t="shared" ref="T1458:T1459" si="547">LOG($S1458)</f>
        <v>-0.13319886763484098</v>
      </c>
      <c r="U1458" s="4">
        <f>IF($R1458&gt;$X$15,1,0)</f>
        <v>0</v>
      </c>
      <c r="V1458" s="4"/>
      <c r="W1458" s="4"/>
      <c r="X1458" s="4"/>
      <c r="Y1458" s="4"/>
      <c r="Z1458" s="4"/>
      <c r="AA1458" s="4"/>
      <c r="AB1458" s="4"/>
      <c r="AC1458" s="4"/>
      <c r="AD1458" s="4"/>
      <c r="AE1458" s="4"/>
      <c r="AF1458" s="4"/>
      <c r="AG1458" s="4"/>
      <c r="AH1458" s="4"/>
      <c r="AI1458" s="4"/>
      <c r="AJ1458" s="4"/>
    </row>
    <row r="1459" spans="1:36" ht="15.75" customHeight="1">
      <c r="A1459" s="4">
        <v>0</v>
      </c>
      <c r="B1459" s="4">
        <v>48</v>
      </c>
      <c r="C1459" s="4">
        <v>2</v>
      </c>
      <c r="D1459" s="4">
        <v>0</v>
      </c>
      <c r="E1459" s="4">
        <v>0</v>
      </c>
      <c r="F1459" s="4">
        <v>0</v>
      </c>
      <c r="G1459" s="4">
        <v>0</v>
      </c>
      <c r="H1459" s="4">
        <v>0</v>
      </c>
      <c r="I1459" s="4">
        <v>231</v>
      </c>
      <c r="J1459" s="4">
        <v>115</v>
      </c>
      <c r="K1459" s="4">
        <v>69</v>
      </c>
      <c r="L1459" s="4">
        <v>25.48</v>
      </c>
      <c r="M1459" s="4">
        <v>90</v>
      </c>
      <c r="N1459" s="4">
        <v>77</v>
      </c>
      <c r="O1459" s="4">
        <v>0</v>
      </c>
      <c r="P1459" s="5">
        <f>$AI$9+SUMPRODUCT($A1459*$AI$10+$B1459*$AI$11+$C1459*$AI$12+$D1459*$AI$13+$E1459*$AI$14+$F1459*$AI$15+$G1459*$AI$16+$H1459*$AI$17+$I1459*$AI$18+$J1459*$AI$19+$K1459*$AI$20+$L1459*$AI$21+$M1459*$AI$22+$N1459*$AI$24)</f>
        <v>-2.9240864628000001</v>
      </c>
      <c r="Q1459" s="4">
        <f t="shared" si="544"/>
        <v>5.3713739004879531E-2</v>
      </c>
      <c r="R1459" s="4">
        <f t="shared" si="545"/>
        <v>0.10742747800975906</v>
      </c>
      <c r="S1459" s="4">
        <f t="shared" si="546"/>
        <v>0.89257252199024095</v>
      </c>
      <c r="T1459" s="4">
        <f t="shared" si="547"/>
        <v>-4.9356487125444999E-2</v>
      </c>
      <c r="U1459" s="4">
        <f>IF($R1459&gt;$X$15,1,0)</f>
        <v>0</v>
      </c>
      <c r="V1459" s="4"/>
      <c r="W1459" s="4"/>
      <c r="X1459" s="4"/>
      <c r="Y1459" s="4"/>
      <c r="Z1459" s="4"/>
      <c r="AA1459" s="4"/>
      <c r="AB1459" s="4"/>
      <c r="AC1459" s="4"/>
      <c r="AD1459" s="4"/>
      <c r="AE1459" s="4"/>
      <c r="AF1459" s="4"/>
      <c r="AG1459" s="4"/>
      <c r="AH1459" s="4"/>
      <c r="AI1459" s="4"/>
      <c r="AJ1459" s="4"/>
    </row>
    <row r="1460" spans="1:36" ht="15.75" hidden="1" customHeight="1">
      <c r="A1460" s="4">
        <v>1</v>
      </c>
      <c r="B1460" s="4">
        <v>54</v>
      </c>
      <c r="C1460" s="4">
        <v>1</v>
      </c>
      <c r="D1460" s="4">
        <v>1</v>
      </c>
      <c r="E1460" s="3" t="s">
        <v>56</v>
      </c>
      <c r="F1460" s="4">
        <v>0</v>
      </c>
      <c r="G1460" s="4">
        <v>0</v>
      </c>
      <c r="H1460" s="4">
        <v>0</v>
      </c>
      <c r="I1460" s="4">
        <v>219</v>
      </c>
      <c r="J1460" s="4">
        <v>110</v>
      </c>
      <c r="K1460" s="4">
        <v>72</v>
      </c>
      <c r="L1460" s="4">
        <v>26.05</v>
      </c>
      <c r="M1460" s="4">
        <v>95</v>
      </c>
      <c r="N1460" s="4">
        <v>86</v>
      </c>
      <c r="O1460" s="4">
        <v>0</v>
      </c>
      <c r="P1460" s="4"/>
      <c r="Q1460" s="4"/>
      <c r="R1460" s="4"/>
      <c r="S1460" s="4"/>
      <c r="T1460" s="4"/>
      <c r="U1460" s="4"/>
      <c r="V1460" s="4"/>
      <c r="W1460" s="4"/>
      <c r="X1460" s="4"/>
      <c r="Y1460" s="4"/>
      <c r="Z1460" s="4"/>
      <c r="AA1460" s="4"/>
      <c r="AB1460" s="4"/>
      <c r="AC1460" s="4"/>
      <c r="AD1460" s="4"/>
      <c r="AE1460" s="4"/>
      <c r="AF1460" s="4"/>
      <c r="AG1460" s="4"/>
      <c r="AH1460" s="4"/>
      <c r="AI1460" s="4"/>
      <c r="AJ1460" s="4"/>
    </row>
    <row r="1461" spans="1:36" ht="15.75" customHeight="1">
      <c r="A1461" s="4">
        <v>1</v>
      </c>
      <c r="B1461" s="4">
        <v>39</v>
      </c>
      <c r="C1461" s="4">
        <v>1</v>
      </c>
      <c r="D1461" s="4">
        <v>1</v>
      </c>
      <c r="E1461" s="4">
        <v>60</v>
      </c>
      <c r="F1461" s="4">
        <v>0</v>
      </c>
      <c r="G1461" s="4">
        <v>0</v>
      </c>
      <c r="H1461" s="4">
        <v>0</v>
      </c>
      <c r="I1461" s="4">
        <v>215</v>
      </c>
      <c r="J1461" s="4">
        <v>112</v>
      </c>
      <c r="K1461" s="4">
        <v>65</v>
      </c>
      <c r="L1461" s="4">
        <v>23.6</v>
      </c>
      <c r="M1461" s="4">
        <v>59</v>
      </c>
      <c r="N1461" s="4">
        <v>78</v>
      </c>
      <c r="O1461" s="4">
        <v>0</v>
      </c>
      <c r="P1461" s="5">
        <f>$AI$9+SUMPRODUCT($A1461*$AI$10+$B1461*$AI$11+$C1461*$AI$12+$D1461*$AI$13+$E1461*$AI$14+$F1461*$AI$15+$G1461*$AI$16+$H1461*$AI$17+$I1461*$AI$18+$J1461*$AI$19+$K1461*$AI$20+$L1461*$AI$21+$M1461*$AI$22+$N1461*$AI$24)</f>
        <v>-1.7175400860000005</v>
      </c>
      <c r="Q1461" s="4">
        <f t="shared" ref="Q1461:Q1478" si="548">EXP($P1461)</f>
        <v>0.17950717746065226</v>
      </c>
      <c r="R1461" s="4">
        <f t="shared" ref="R1461:R1478" si="549">Q1461/1+Q1461</f>
        <v>0.35901435492130451</v>
      </c>
      <c r="S1461" s="4">
        <f t="shared" ref="S1461:S1478" si="550">IF(O1461=1,R1461,1-R1461)</f>
        <v>0.64098564507869549</v>
      </c>
      <c r="T1461" s="4">
        <f t="shared" ref="T1461:T1478" si="551">LOG($S1461)</f>
        <v>-0.1931516964295735</v>
      </c>
      <c r="U1461" s="4">
        <f>IF($R1461&gt;$X$15,1,0)</f>
        <v>0</v>
      </c>
      <c r="V1461" s="4"/>
      <c r="W1461" s="4"/>
      <c r="X1461" s="4"/>
      <c r="Y1461" s="4"/>
      <c r="Z1461" s="4"/>
      <c r="AA1461" s="4"/>
      <c r="AB1461" s="4"/>
      <c r="AC1461" s="4"/>
      <c r="AD1461" s="4"/>
      <c r="AE1461" s="4"/>
      <c r="AF1461" s="4"/>
      <c r="AG1461" s="4"/>
      <c r="AH1461" s="4"/>
      <c r="AI1461" s="4"/>
      <c r="AJ1461" s="4"/>
    </row>
    <row r="1462" spans="1:36" ht="15.75" customHeight="1">
      <c r="A1462" s="4">
        <v>1</v>
      </c>
      <c r="B1462" s="4">
        <v>46</v>
      </c>
      <c r="C1462" s="4">
        <v>1</v>
      </c>
      <c r="D1462" s="4">
        <v>1</v>
      </c>
      <c r="E1462" s="4">
        <v>20</v>
      </c>
      <c r="F1462" s="4">
        <v>0</v>
      </c>
      <c r="G1462" s="4">
        <v>0</v>
      </c>
      <c r="H1462" s="4">
        <v>0</v>
      </c>
      <c r="I1462" s="4">
        <v>279</v>
      </c>
      <c r="J1462" s="4">
        <v>118</v>
      </c>
      <c r="K1462" s="4">
        <v>82</v>
      </c>
      <c r="L1462" s="4">
        <v>22.78</v>
      </c>
      <c r="M1462" s="4">
        <v>58</v>
      </c>
      <c r="N1462" s="4">
        <v>74</v>
      </c>
      <c r="O1462" s="4">
        <v>0</v>
      </c>
      <c r="P1462" s="5">
        <f>$AI$9+SUMPRODUCT($A1462*$AI$10+$B1462*$AI$11+$C1462*$AI$12+$D1462*$AI$13+$E1462*$AI$14+$F1462*$AI$15+$G1462*$AI$16+$H1462*$AI$17+$I1462*$AI$18+$J1462*$AI$19+$K1462*$AI$20+$L1462*$AI$21+$M1462*$AI$22+$N1462*$AI$24)</f>
        <v>-1.8508982958000013</v>
      </c>
      <c r="Q1462" s="4">
        <f t="shared" si="548"/>
        <v>0.15709598424864571</v>
      </c>
      <c r="R1462" s="4">
        <f t="shared" si="549"/>
        <v>0.31419196849729142</v>
      </c>
      <c r="S1462" s="4">
        <f t="shared" si="550"/>
        <v>0.68580803150270864</v>
      </c>
      <c r="T1462" s="4">
        <f t="shared" si="551"/>
        <v>-0.16379743316554318</v>
      </c>
      <c r="U1462" s="4">
        <f>IF($R1462&gt;$X$15,1,0)</f>
        <v>0</v>
      </c>
      <c r="V1462" s="4"/>
      <c r="W1462" s="4"/>
      <c r="X1462" s="4"/>
      <c r="Y1462" s="4"/>
      <c r="Z1462" s="4"/>
      <c r="AA1462" s="4"/>
      <c r="AB1462" s="4"/>
      <c r="AC1462" s="4"/>
      <c r="AD1462" s="4"/>
      <c r="AE1462" s="4"/>
      <c r="AF1462" s="4"/>
      <c r="AG1462" s="4"/>
      <c r="AH1462" s="4"/>
      <c r="AI1462" s="4"/>
      <c r="AJ1462" s="4"/>
    </row>
    <row r="1463" spans="1:36" ht="15.75" customHeight="1">
      <c r="A1463" s="4">
        <v>0</v>
      </c>
      <c r="B1463" s="4">
        <v>58</v>
      </c>
      <c r="C1463" s="4">
        <v>2</v>
      </c>
      <c r="D1463" s="4">
        <v>0</v>
      </c>
      <c r="E1463" s="4">
        <v>0</v>
      </c>
      <c r="F1463" s="4">
        <v>0</v>
      </c>
      <c r="G1463" s="4">
        <v>0</v>
      </c>
      <c r="H1463" s="4">
        <v>1</v>
      </c>
      <c r="I1463" s="4">
        <v>249</v>
      </c>
      <c r="J1463" s="4">
        <v>151</v>
      </c>
      <c r="K1463" s="4">
        <v>97.5</v>
      </c>
      <c r="L1463" s="4">
        <v>22.88</v>
      </c>
      <c r="M1463" s="4">
        <v>75</v>
      </c>
      <c r="N1463" s="4">
        <v>84</v>
      </c>
      <c r="O1463" s="4">
        <v>0</v>
      </c>
      <c r="P1463" s="5">
        <f>$AI$9+SUMPRODUCT($A1463*$AI$10+$B1463*$AI$11+$C1463*$AI$12+$D1463*$AI$13+$E1463*$AI$14+$F1463*$AI$15+$G1463*$AI$16+$H1463*$AI$17+$I1463*$AI$18+$J1463*$AI$19+$K1463*$AI$20+$L1463*$AI$21+$M1463*$AI$22+$N1463*$AI$24)</f>
        <v>-1.4939602068000015</v>
      </c>
      <c r="Q1463" s="4">
        <f t="shared" si="548"/>
        <v>0.22448189817229131</v>
      </c>
      <c r="R1463" s="4">
        <f t="shared" si="549"/>
        <v>0.44896379634458261</v>
      </c>
      <c r="S1463" s="4">
        <f t="shared" si="550"/>
        <v>0.55103620365541739</v>
      </c>
      <c r="T1463" s="4">
        <f t="shared" si="551"/>
        <v>-0.25881986660873973</v>
      </c>
      <c r="U1463" s="4">
        <f>IF($R1463&gt;$X$15,1,0)</f>
        <v>1</v>
      </c>
      <c r="V1463" s="4"/>
      <c r="W1463" s="4"/>
      <c r="X1463" s="4"/>
      <c r="Y1463" s="4"/>
      <c r="Z1463" s="4"/>
      <c r="AA1463" s="4"/>
      <c r="AB1463" s="4"/>
      <c r="AC1463" s="4"/>
      <c r="AD1463" s="4"/>
      <c r="AE1463" s="4"/>
      <c r="AF1463" s="4"/>
      <c r="AG1463" s="4"/>
      <c r="AH1463" s="4"/>
      <c r="AI1463" s="4"/>
      <c r="AJ1463" s="4"/>
    </row>
    <row r="1464" spans="1:36" ht="15.75" customHeight="1">
      <c r="A1464" s="4">
        <v>1</v>
      </c>
      <c r="B1464" s="4">
        <v>46</v>
      </c>
      <c r="C1464" s="4">
        <v>1</v>
      </c>
      <c r="D1464" s="4">
        <v>1</v>
      </c>
      <c r="E1464" s="4">
        <v>5</v>
      </c>
      <c r="F1464" s="4">
        <v>0</v>
      </c>
      <c r="G1464" s="4">
        <v>0</v>
      </c>
      <c r="H1464" s="4">
        <v>0</v>
      </c>
      <c r="I1464" s="4">
        <v>198</v>
      </c>
      <c r="J1464" s="4">
        <v>109</v>
      </c>
      <c r="K1464" s="4">
        <v>81</v>
      </c>
      <c r="L1464" s="4">
        <v>23.28</v>
      </c>
      <c r="M1464" s="4">
        <v>62</v>
      </c>
      <c r="N1464" s="4">
        <v>85</v>
      </c>
      <c r="O1464" s="4">
        <v>1</v>
      </c>
      <c r="P1464" s="5">
        <f>$AI$9+SUMPRODUCT($A1464*$AI$10+$B1464*$AI$11+$C1464*$AI$12+$D1464*$AI$13+$E1464*$AI$14+$F1464*$AI$15+$G1464*$AI$16+$H1464*$AI$17+$I1464*$AI$18+$J1464*$AI$19+$K1464*$AI$20+$L1464*$AI$21+$M1464*$AI$22+$N1464*$AI$24)</f>
        <v>-2.371885390800001</v>
      </c>
      <c r="Q1464" s="4">
        <f t="shared" si="548"/>
        <v>9.3304644620284982E-2</v>
      </c>
      <c r="R1464" s="4">
        <f t="shared" si="549"/>
        <v>0.18660928924056996</v>
      </c>
      <c r="S1464" s="4">
        <f t="shared" si="550"/>
        <v>0.18660928924056996</v>
      </c>
      <c r="T1464" s="4">
        <f t="shared" si="551"/>
        <v>-0.72906674126739723</v>
      </c>
      <c r="U1464" s="4">
        <f>IF($R1464&gt;$X$15,1,0)</f>
        <v>0</v>
      </c>
      <c r="V1464" s="4"/>
      <c r="W1464" s="4"/>
      <c r="X1464" s="4"/>
      <c r="Y1464" s="4"/>
      <c r="Z1464" s="4"/>
      <c r="AA1464" s="4"/>
      <c r="AB1464" s="4"/>
      <c r="AC1464" s="4"/>
      <c r="AD1464" s="4"/>
      <c r="AE1464" s="4"/>
      <c r="AF1464" s="4"/>
      <c r="AG1464" s="4"/>
      <c r="AH1464" s="4"/>
      <c r="AI1464" s="4"/>
      <c r="AJ1464" s="4"/>
    </row>
    <row r="1465" spans="1:36" ht="15.75" customHeight="1">
      <c r="A1465" s="4">
        <v>0</v>
      </c>
      <c r="B1465" s="4">
        <v>65</v>
      </c>
      <c r="C1465" s="4">
        <v>1</v>
      </c>
      <c r="D1465" s="4">
        <v>0</v>
      </c>
      <c r="E1465" s="4">
        <v>0</v>
      </c>
      <c r="F1465" s="4">
        <v>0</v>
      </c>
      <c r="G1465" s="4">
        <v>0</v>
      </c>
      <c r="H1465" s="4">
        <v>0</v>
      </c>
      <c r="I1465" s="4">
        <v>246</v>
      </c>
      <c r="J1465" s="4">
        <v>119</v>
      </c>
      <c r="K1465" s="4">
        <v>76</v>
      </c>
      <c r="L1465" s="4">
        <v>19.829999999999998</v>
      </c>
      <c r="M1465" s="4">
        <v>75</v>
      </c>
      <c r="N1465" s="4">
        <v>156</v>
      </c>
      <c r="O1465" s="4">
        <v>0</v>
      </c>
      <c r="P1465" s="5">
        <f>$AI$9+SUMPRODUCT($A1465*$AI$10+$B1465*$AI$11+$C1465*$AI$12+$D1465*$AI$13+$E1465*$AI$14+$F1465*$AI$15+$G1465*$AI$16+$H1465*$AI$17+$I1465*$AI$18+$J1465*$AI$19+$K1465*$AI$20+$L1465*$AI$21+$M1465*$AI$22+$N1465*$AI$24)</f>
        <v>-1.141828911300002</v>
      </c>
      <c r="Q1465" s="4">
        <f t="shared" si="548"/>
        <v>0.31923463575138089</v>
      </c>
      <c r="R1465" s="4">
        <f t="shared" si="549"/>
        <v>0.63846927150276178</v>
      </c>
      <c r="S1465" s="4">
        <f t="shared" si="550"/>
        <v>0.36153072849723822</v>
      </c>
      <c r="T1465" s="4">
        <f t="shared" si="551"/>
        <v>-0.44185478370934039</v>
      </c>
      <c r="U1465" s="4">
        <f>IF($R1465&gt;$X$15,1,0)</f>
        <v>1</v>
      </c>
      <c r="V1465" s="4"/>
      <c r="W1465" s="4"/>
      <c r="X1465" s="4"/>
      <c r="Y1465" s="4"/>
      <c r="Z1465" s="4"/>
      <c r="AA1465" s="4"/>
      <c r="AB1465" s="4"/>
      <c r="AC1465" s="4"/>
      <c r="AD1465" s="4"/>
      <c r="AE1465" s="4"/>
      <c r="AF1465" s="4"/>
      <c r="AG1465" s="4"/>
      <c r="AH1465" s="4"/>
      <c r="AI1465" s="4"/>
      <c r="AJ1465" s="4"/>
    </row>
    <row r="1466" spans="1:36" ht="15.75" customHeight="1">
      <c r="A1466" s="4">
        <v>0</v>
      </c>
      <c r="B1466" s="4">
        <v>59</v>
      </c>
      <c r="C1466" s="4">
        <v>1</v>
      </c>
      <c r="D1466" s="4">
        <v>0</v>
      </c>
      <c r="E1466" s="4">
        <v>0</v>
      </c>
      <c r="F1466" s="4">
        <v>0</v>
      </c>
      <c r="G1466" s="4">
        <v>0</v>
      </c>
      <c r="H1466" s="4">
        <v>0</v>
      </c>
      <c r="I1466" s="4">
        <v>246</v>
      </c>
      <c r="J1466" s="4">
        <v>135</v>
      </c>
      <c r="K1466" s="4">
        <v>70</v>
      </c>
      <c r="L1466" s="4">
        <v>18.43</v>
      </c>
      <c r="M1466" s="4">
        <v>80</v>
      </c>
      <c r="N1466" s="4">
        <v>107</v>
      </c>
      <c r="O1466" s="4">
        <v>0</v>
      </c>
      <c r="P1466" s="5">
        <f>$AI$9+SUMPRODUCT($A1466*$AI$10+$B1466*$AI$11+$C1466*$AI$12+$D1466*$AI$13+$E1466*$AI$14+$F1466*$AI$15+$G1466*$AI$16+$H1466*$AI$17+$I1466*$AI$18+$J1466*$AI$19+$K1466*$AI$20+$L1466*$AI$21+$M1466*$AI$22+$N1466*$AI$24)</f>
        <v>-1.6350616873000003</v>
      </c>
      <c r="Q1466" s="4">
        <f t="shared" si="548"/>
        <v>0.19494034558468912</v>
      </c>
      <c r="R1466" s="4">
        <f t="shared" si="549"/>
        <v>0.38988069116937824</v>
      </c>
      <c r="S1466" s="4">
        <f t="shared" si="550"/>
        <v>0.61011930883062182</v>
      </c>
      <c r="T1466" s="4">
        <f t="shared" si="551"/>
        <v>-0.21458523039870314</v>
      </c>
      <c r="U1466" s="4">
        <f>IF($R1466&gt;$X$15,1,0)</f>
        <v>0</v>
      </c>
      <c r="V1466" s="4"/>
      <c r="W1466" s="4"/>
      <c r="X1466" s="4"/>
      <c r="Y1466" s="4"/>
      <c r="Z1466" s="4"/>
      <c r="AA1466" s="4"/>
      <c r="AB1466" s="4"/>
      <c r="AC1466" s="4"/>
      <c r="AD1466" s="4"/>
      <c r="AE1466" s="4"/>
      <c r="AF1466" s="4"/>
      <c r="AG1466" s="4"/>
      <c r="AH1466" s="4"/>
      <c r="AI1466" s="4"/>
      <c r="AJ1466" s="4"/>
    </row>
    <row r="1467" spans="1:36" ht="15.75" customHeight="1">
      <c r="A1467" s="4">
        <v>1</v>
      </c>
      <c r="B1467" s="4">
        <v>52</v>
      </c>
      <c r="C1467" s="4">
        <v>2</v>
      </c>
      <c r="D1467" s="4">
        <v>0</v>
      </c>
      <c r="E1467" s="4">
        <v>0</v>
      </c>
      <c r="F1467" s="4">
        <v>0</v>
      </c>
      <c r="G1467" s="4">
        <v>0</v>
      </c>
      <c r="H1467" s="4">
        <v>0</v>
      </c>
      <c r="I1467" s="4">
        <v>310</v>
      </c>
      <c r="J1467" s="4">
        <v>135</v>
      </c>
      <c r="K1467" s="4">
        <v>89</v>
      </c>
      <c r="L1467" s="4">
        <v>29.51</v>
      </c>
      <c r="M1467" s="4">
        <v>64</v>
      </c>
      <c r="N1467" s="4">
        <v>74</v>
      </c>
      <c r="O1467" s="4">
        <v>1</v>
      </c>
      <c r="P1467" s="5">
        <f>$AI$9+SUMPRODUCT($A1467*$AI$10+$B1467*$AI$11+$C1467*$AI$12+$D1467*$AI$13+$E1467*$AI$14+$F1467*$AI$15+$G1467*$AI$16+$H1467*$AI$17+$I1467*$AI$18+$J1467*$AI$19+$K1467*$AI$20+$L1467*$AI$21+$M1467*$AI$22+$N1467*$AI$24)</f>
        <v>-1.6163488361000011</v>
      </c>
      <c r="Q1467" s="4">
        <f t="shared" si="548"/>
        <v>0.19862258037000441</v>
      </c>
      <c r="R1467" s="4">
        <f t="shared" si="549"/>
        <v>0.39724516074000882</v>
      </c>
      <c r="S1467" s="4">
        <f t="shared" si="550"/>
        <v>0.39724516074000882</v>
      </c>
      <c r="T1467" s="4">
        <f t="shared" si="551"/>
        <v>-0.40094138468499291</v>
      </c>
      <c r="U1467" s="4">
        <f>IF($R1467&gt;$X$15,1,0)</f>
        <v>0</v>
      </c>
      <c r="V1467" s="4"/>
      <c r="W1467" s="4"/>
      <c r="X1467" s="4"/>
      <c r="Y1467" s="4"/>
      <c r="Z1467" s="4"/>
      <c r="AA1467" s="4"/>
      <c r="AB1467" s="4"/>
      <c r="AC1467" s="4"/>
      <c r="AD1467" s="4"/>
      <c r="AE1467" s="4"/>
      <c r="AF1467" s="4"/>
      <c r="AG1467" s="4"/>
      <c r="AH1467" s="4"/>
      <c r="AI1467" s="4"/>
      <c r="AJ1467" s="4"/>
    </row>
    <row r="1468" spans="1:36" ht="15.75" customHeight="1">
      <c r="A1468" s="4">
        <v>0</v>
      </c>
      <c r="B1468" s="4">
        <v>40</v>
      </c>
      <c r="C1468" s="4">
        <v>2</v>
      </c>
      <c r="D1468" s="4">
        <v>0</v>
      </c>
      <c r="E1468" s="4">
        <v>0</v>
      </c>
      <c r="F1468" s="4">
        <v>0</v>
      </c>
      <c r="G1468" s="4">
        <v>0</v>
      </c>
      <c r="H1468" s="4">
        <v>0</v>
      </c>
      <c r="I1468" s="4">
        <v>219</v>
      </c>
      <c r="J1468" s="4">
        <v>100</v>
      </c>
      <c r="K1468" s="4">
        <v>60</v>
      </c>
      <c r="L1468" s="4">
        <v>19.78</v>
      </c>
      <c r="M1468" s="4">
        <v>72</v>
      </c>
      <c r="N1468" s="4">
        <v>60</v>
      </c>
      <c r="O1468" s="4">
        <v>0</v>
      </c>
      <c r="P1468" s="5">
        <f>$AI$9+SUMPRODUCT($A1468*$AI$10+$B1468*$AI$11+$C1468*$AI$12+$D1468*$AI$13+$E1468*$AI$14+$F1468*$AI$15+$G1468*$AI$16+$H1468*$AI$17+$I1468*$AI$18+$J1468*$AI$19+$K1468*$AI$20+$L1468*$AI$21+$M1468*$AI$22+$N1468*$AI$24)</f>
        <v>-3.7573965458000007</v>
      </c>
      <c r="Q1468" s="4">
        <f t="shared" si="548"/>
        <v>2.3344437503381138E-2</v>
      </c>
      <c r="R1468" s="4">
        <f t="shared" si="549"/>
        <v>4.6688875006762276E-2</v>
      </c>
      <c r="S1468" s="4">
        <f t="shared" si="550"/>
        <v>0.95331112499323778</v>
      </c>
      <c r="T1468" s="4">
        <f t="shared" si="551"/>
        <v>-2.0765338798905481E-2</v>
      </c>
      <c r="U1468" s="4">
        <f>IF($R1468&gt;$X$15,1,0)</f>
        <v>0</v>
      </c>
      <c r="V1468" s="4"/>
      <c r="W1468" s="4"/>
      <c r="X1468" s="4"/>
      <c r="Y1468" s="4"/>
      <c r="Z1468" s="4"/>
      <c r="AA1468" s="4"/>
      <c r="AB1468" s="4"/>
      <c r="AC1468" s="4"/>
      <c r="AD1468" s="4"/>
      <c r="AE1468" s="4"/>
      <c r="AF1468" s="4"/>
      <c r="AG1468" s="4"/>
      <c r="AH1468" s="4"/>
      <c r="AI1468" s="4"/>
      <c r="AJ1468" s="4"/>
    </row>
    <row r="1469" spans="1:36" ht="15.75" customHeight="1">
      <c r="A1469" s="4">
        <v>1</v>
      </c>
      <c r="B1469" s="4">
        <v>54</v>
      </c>
      <c r="C1469" s="4">
        <v>2</v>
      </c>
      <c r="D1469" s="4">
        <v>1</v>
      </c>
      <c r="E1469" s="4">
        <v>30</v>
      </c>
      <c r="F1469" s="4">
        <v>0</v>
      </c>
      <c r="G1469" s="4">
        <v>0</v>
      </c>
      <c r="H1469" s="4">
        <v>0</v>
      </c>
      <c r="I1469" s="4">
        <v>215</v>
      </c>
      <c r="J1469" s="4">
        <v>117.5</v>
      </c>
      <c r="K1469" s="4">
        <v>70.5</v>
      </c>
      <c r="L1469" s="4">
        <v>26.77</v>
      </c>
      <c r="M1469" s="4">
        <v>60</v>
      </c>
      <c r="N1469" s="4">
        <v>75</v>
      </c>
      <c r="O1469" s="4">
        <v>0</v>
      </c>
      <c r="P1469" s="5">
        <f>$AI$9+SUMPRODUCT($A1469*$AI$10+$B1469*$AI$11+$C1469*$AI$12+$D1469*$AI$13+$E1469*$AI$14+$F1469*$AI$15+$G1469*$AI$16+$H1469*$AI$17+$I1469*$AI$18+$J1469*$AI$19+$K1469*$AI$20+$L1469*$AI$21+$M1469*$AI$22+$N1469*$AI$24)</f>
        <v>-1.2927445347000006</v>
      </c>
      <c r="Q1469" s="4">
        <f t="shared" si="548"/>
        <v>0.27451632866042203</v>
      </c>
      <c r="R1469" s="4">
        <f t="shared" si="549"/>
        <v>0.54903265732084405</v>
      </c>
      <c r="S1469" s="4">
        <f t="shared" si="550"/>
        <v>0.45096734267915595</v>
      </c>
      <c r="T1469" s="4">
        <f t="shared" si="551"/>
        <v>-0.34585490691973181</v>
      </c>
      <c r="U1469" s="4">
        <f>IF($R1469&gt;$X$15,1,0)</f>
        <v>1</v>
      </c>
      <c r="V1469" s="4"/>
      <c r="W1469" s="4"/>
      <c r="X1469" s="4"/>
      <c r="Y1469" s="4"/>
      <c r="Z1469" s="4"/>
      <c r="AA1469" s="4"/>
      <c r="AB1469" s="4"/>
      <c r="AC1469" s="4"/>
      <c r="AD1469" s="4"/>
      <c r="AE1469" s="4"/>
      <c r="AF1469" s="4"/>
      <c r="AG1469" s="4"/>
      <c r="AH1469" s="4"/>
      <c r="AI1469" s="4"/>
      <c r="AJ1469" s="4"/>
    </row>
    <row r="1470" spans="1:36" ht="15.75" customHeight="1">
      <c r="A1470" s="4">
        <v>0</v>
      </c>
      <c r="B1470" s="4">
        <v>51</v>
      </c>
      <c r="C1470" s="4">
        <v>3</v>
      </c>
      <c r="D1470" s="4">
        <v>0</v>
      </c>
      <c r="E1470" s="4">
        <v>0</v>
      </c>
      <c r="F1470" s="4">
        <v>0</v>
      </c>
      <c r="G1470" s="4">
        <v>0</v>
      </c>
      <c r="H1470" s="4">
        <v>0</v>
      </c>
      <c r="I1470" s="4">
        <v>214</v>
      </c>
      <c r="J1470" s="4">
        <v>139</v>
      </c>
      <c r="K1470" s="4">
        <v>93</v>
      </c>
      <c r="L1470" s="4">
        <v>29.8</v>
      </c>
      <c r="M1470" s="4">
        <v>67</v>
      </c>
      <c r="N1470" s="4">
        <v>82</v>
      </c>
      <c r="O1470" s="4">
        <v>0</v>
      </c>
      <c r="P1470" s="5">
        <f>$AI$9+SUMPRODUCT($A1470*$AI$10+$B1470*$AI$11+$C1470*$AI$12+$D1470*$AI$13+$E1470*$AI$14+$F1470*$AI$15+$G1470*$AI$16+$H1470*$AI$17+$I1470*$AI$18+$J1470*$AI$19+$K1470*$AI$20+$L1470*$AI$21+$M1470*$AI$22+$N1470*$AI$24)</f>
        <v>-2.4105011980000013</v>
      </c>
      <c r="Q1470" s="4">
        <f t="shared" si="548"/>
        <v>8.9770290605129741E-2</v>
      </c>
      <c r="R1470" s="4">
        <f t="shared" si="549"/>
        <v>0.17954058121025948</v>
      </c>
      <c r="S1470" s="4">
        <f t="shared" si="550"/>
        <v>0.82045941878974049</v>
      </c>
      <c r="T1470" s="4">
        <f t="shared" si="551"/>
        <v>-8.5942894966205066E-2</v>
      </c>
      <c r="U1470" s="4">
        <f>IF($R1470&gt;$X$15,1,0)</f>
        <v>0</v>
      </c>
      <c r="V1470" s="4"/>
      <c r="W1470" s="4"/>
      <c r="X1470" s="4"/>
      <c r="Y1470" s="4"/>
      <c r="Z1470" s="4"/>
      <c r="AA1470" s="4"/>
      <c r="AB1470" s="4"/>
      <c r="AC1470" s="4"/>
      <c r="AD1470" s="4"/>
      <c r="AE1470" s="4"/>
      <c r="AF1470" s="4"/>
      <c r="AG1470" s="4"/>
      <c r="AH1470" s="4"/>
      <c r="AI1470" s="4"/>
      <c r="AJ1470" s="4"/>
    </row>
    <row r="1471" spans="1:36" ht="15.75" customHeight="1">
      <c r="A1471" s="4">
        <v>0</v>
      </c>
      <c r="B1471" s="4">
        <v>60</v>
      </c>
      <c r="C1471" s="4">
        <v>1</v>
      </c>
      <c r="D1471" s="4">
        <v>0</v>
      </c>
      <c r="E1471" s="4">
        <v>0</v>
      </c>
      <c r="F1471" s="4">
        <v>0</v>
      </c>
      <c r="G1471" s="4">
        <v>0</v>
      </c>
      <c r="H1471" s="4">
        <v>0</v>
      </c>
      <c r="I1471" s="4">
        <v>318</v>
      </c>
      <c r="J1471" s="4">
        <v>132</v>
      </c>
      <c r="K1471" s="4">
        <v>75.5</v>
      </c>
      <c r="L1471" s="4">
        <v>18.87</v>
      </c>
      <c r="M1471" s="4">
        <v>105</v>
      </c>
      <c r="N1471" s="4">
        <v>82</v>
      </c>
      <c r="O1471" s="4">
        <v>0</v>
      </c>
      <c r="P1471" s="5">
        <f>$AI$9+SUMPRODUCT($A1471*$AI$10+$B1471*$AI$11+$C1471*$AI$12+$D1471*$AI$13+$E1471*$AI$14+$F1471*$AI$15+$G1471*$AI$16+$H1471*$AI$17+$I1471*$AI$18+$J1471*$AI$19+$K1471*$AI$20+$L1471*$AI$21+$M1471*$AI$22+$N1471*$AI$24)</f>
        <v>-1.7341325457000014</v>
      </c>
      <c r="Q1471" s="4">
        <f t="shared" si="548"/>
        <v>0.17655328578633717</v>
      </c>
      <c r="R1471" s="4">
        <f t="shared" si="549"/>
        <v>0.35310657157267433</v>
      </c>
      <c r="S1471" s="4">
        <f t="shared" si="550"/>
        <v>0.64689342842732567</v>
      </c>
      <c r="T1471" s="4">
        <f t="shared" si="551"/>
        <v>-0.18916726068861392</v>
      </c>
      <c r="U1471" s="4">
        <f>IF($R1471&gt;$X$15,1,0)</f>
        <v>0</v>
      </c>
      <c r="V1471" s="4"/>
      <c r="W1471" s="4"/>
      <c r="X1471" s="4"/>
      <c r="Y1471" s="4"/>
      <c r="Z1471" s="4"/>
      <c r="AA1471" s="4"/>
      <c r="AB1471" s="4"/>
      <c r="AC1471" s="4"/>
      <c r="AD1471" s="4"/>
      <c r="AE1471" s="4"/>
      <c r="AF1471" s="4"/>
      <c r="AG1471" s="4"/>
      <c r="AH1471" s="4"/>
      <c r="AI1471" s="4"/>
      <c r="AJ1471" s="4"/>
    </row>
    <row r="1472" spans="1:36" ht="15.75" customHeight="1">
      <c r="A1472" s="4">
        <v>1</v>
      </c>
      <c r="B1472" s="4">
        <v>51</v>
      </c>
      <c r="C1472" s="4">
        <v>1</v>
      </c>
      <c r="D1472" s="4">
        <v>1</v>
      </c>
      <c r="E1472" s="4">
        <v>50</v>
      </c>
      <c r="F1472" s="4">
        <v>0</v>
      </c>
      <c r="G1472" s="4">
        <v>0</v>
      </c>
      <c r="H1472" s="4">
        <v>0</v>
      </c>
      <c r="I1472" s="4">
        <v>335</v>
      </c>
      <c r="J1472" s="4">
        <v>125.5</v>
      </c>
      <c r="K1472" s="4">
        <v>94</v>
      </c>
      <c r="L1472" s="4">
        <v>27.77</v>
      </c>
      <c r="M1472" s="4">
        <v>80</v>
      </c>
      <c r="N1472" s="4">
        <v>67</v>
      </c>
      <c r="O1472" s="4">
        <v>0</v>
      </c>
      <c r="P1472" s="5">
        <f>$AI$9+SUMPRODUCT($A1472*$AI$10+$B1472*$AI$11+$C1472*$AI$12+$D1472*$AI$13+$E1472*$AI$14+$F1472*$AI$15+$G1472*$AI$16+$H1472*$AI$17+$I1472*$AI$18+$J1472*$AI$19+$K1472*$AI$20+$L1472*$AI$21+$M1472*$AI$22+$N1472*$AI$24)</f>
        <v>-0.88907260470000082</v>
      </c>
      <c r="Q1472" s="4">
        <f t="shared" si="548"/>
        <v>0.41103676961668206</v>
      </c>
      <c r="R1472" s="4">
        <f t="shared" si="549"/>
        <v>0.82207353923336413</v>
      </c>
      <c r="S1472" s="4">
        <f t="shared" si="550"/>
        <v>0.17792646076663587</v>
      </c>
      <c r="T1472" s="4">
        <f t="shared" si="551"/>
        <v>-0.74975945995215343</v>
      </c>
      <c r="U1472" s="4">
        <f>IF($R1472&gt;$X$15,1,0)</f>
        <v>1</v>
      </c>
      <c r="V1472" s="4"/>
      <c r="W1472" s="4"/>
      <c r="X1472" s="4"/>
      <c r="Y1472" s="4"/>
      <c r="Z1472" s="4"/>
      <c r="AA1472" s="4"/>
      <c r="AB1472" s="4"/>
      <c r="AC1472" s="4"/>
      <c r="AD1472" s="4"/>
      <c r="AE1472" s="4"/>
      <c r="AF1472" s="4"/>
      <c r="AG1472" s="4"/>
      <c r="AH1472" s="4"/>
      <c r="AI1472" s="4"/>
      <c r="AJ1472" s="4"/>
    </row>
    <row r="1473" spans="1:36" ht="15.75" customHeight="1">
      <c r="A1473" s="4">
        <v>0</v>
      </c>
      <c r="B1473" s="4">
        <v>44</v>
      </c>
      <c r="C1473" s="4">
        <v>1</v>
      </c>
      <c r="D1473" s="4">
        <v>0</v>
      </c>
      <c r="E1473" s="4">
        <v>0</v>
      </c>
      <c r="F1473" s="4">
        <v>0</v>
      </c>
      <c r="G1473" s="4">
        <v>0</v>
      </c>
      <c r="H1473" s="4">
        <v>0</v>
      </c>
      <c r="I1473" s="4">
        <v>206</v>
      </c>
      <c r="J1473" s="4">
        <v>121</v>
      </c>
      <c r="K1473" s="4">
        <v>81</v>
      </c>
      <c r="L1473" s="4">
        <v>24.12</v>
      </c>
      <c r="M1473" s="4">
        <v>64</v>
      </c>
      <c r="N1473" s="4">
        <v>77</v>
      </c>
      <c r="O1473" s="4">
        <v>0</v>
      </c>
      <c r="P1473" s="5">
        <f>$AI$9+SUMPRODUCT($A1473*$AI$10+$B1473*$AI$11+$C1473*$AI$12+$D1473*$AI$13+$E1473*$AI$14+$F1473*$AI$15+$G1473*$AI$16+$H1473*$AI$17+$I1473*$AI$18+$J1473*$AI$19+$K1473*$AI$20+$L1473*$AI$21+$M1473*$AI$22+$N1473*$AI$24)</f>
        <v>-3.0705703432</v>
      </c>
      <c r="Q1473" s="4">
        <f t="shared" si="548"/>
        <v>4.6394686416187415E-2</v>
      </c>
      <c r="R1473" s="4">
        <f t="shared" si="549"/>
        <v>9.2789372832374831E-2</v>
      </c>
      <c r="S1473" s="4">
        <f t="shared" si="550"/>
        <v>0.90721062716762513</v>
      </c>
      <c r="T1473" s="4">
        <f t="shared" si="551"/>
        <v>-4.2291871046819481E-2</v>
      </c>
      <c r="U1473" s="4">
        <f>IF($R1473&gt;$X$15,1,0)</f>
        <v>0</v>
      </c>
      <c r="V1473" s="4"/>
      <c r="W1473" s="4"/>
      <c r="X1473" s="4"/>
      <c r="Y1473" s="4"/>
      <c r="Z1473" s="4"/>
      <c r="AA1473" s="4"/>
      <c r="AB1473" s="4"/>
      <c r="AC1473" s="4"/>
      <c r="AD1473" s="4"/>
      <c r="AE1473" s="4"/>
      <c r="AF1473" s="4"/>
      <c r="AG1473" s="4"/>
      <c r="AH1473" s="4"/>
      <c r="AI1473" s="4"/>
      <c r="AJ1473" s="4"/>
    </row>
    <row r="1474" spans="1:36" ht="15.75" customHeight="1">
      <c r="A1474" s="4">
        <v>0</v>
      </c>
      <c r="B1474" s="4">
        <v>47</v>
      </c>
      <c r="C1474" s="4">
        <v>1</v>
      </c>
      <c r="D1474" s="4">
        <v>1</v>
      </c>
      <c r="E1474" s="4">
        <v>20</v>
      </c>
      <c r="F1474" s="4">
        <v>0</v>
      </c>
      <c r="G1474" s="4">
        <v>0</v>
      </c>
      <c r="H1474" s="4">
        <v>1</v>
      </c>
      <c r="I1474" s="4">
        <v>325</v>
      </c>
      <c r="J1474" s="4">
        <v>160</v>
      </c>
      <c r="K1474" s="4">
        <v>95</v>
      </c>
      <c r="L1474" s="4">
        <v>32.07</v>
      </c>
      <c r="M1474" s="4">
        <v>95</v>
      </c>
      <c r="N1474" s="4">
        <v>87</v>
      </c>
      <c r="O1474" s="4">
        <v>0</v>
      </c>
      <c r="P1474" s="5">
        <f>$AI$9+SUMPRODUCT($A1474*$AI$10+$B1474*$AI$11+$C1474*$AI$12+$D1474*$AI$13+$E1474*$AI$14+$F1474*$AI$15+$G1474*$AI$16+$H1474*$AI$17+$I1474*$AI$18+$J1474*$AI$19+$K1474*$AI$20+$L1474*$AI$21+$M1474*$AI$22+$N1474*$AI$24)</f>
        <v>-1.3710881776999999</v>
      </c>
      <c r="Q1474" s="4">
        <f t="shared" si="548"/>
        <v>0.25383059641937045</v>
      </c>
      <c r="R1474" s="4">
        <f t="shared" si="549"/>
        <v>0.50766119283874089</v>
      </c>
      <c r="S1474" s="4">
        <f t="shared" si="550"/>
        <v>0.49233880716125911</v>
      </c>
      <c r="T1474" s="4">
        <f t="shared" si="551"/>
        <v>-0.30773593089035106</v>
      </c>
      <c r="U1474" s="4">
        <f>IF($R1474&gt;$X$15,1,0)</f>
        <v>1</v>
      </c>
      <c r="V1474" s="4"/>
      <c r="W1474" s="4"/>
      <c r="X1474" s="4"/>
      <c r="Y1474" s="4"/>
      <c r="Z1474" s="4"/>
      <c r="AA1474" s="4"/>
      <c r="AB1474" s="4"/>
      <c r="AC1474" s="4"/>
      <c r="AD1474" s="4"/>
      <c r="AE1474" s="4"/>
      <c r="AF1474" s="4"/>
      <c r="AG1474" s="4"/>
      <c r="AH1474" s="4"/>
      <c r="AI1474" s="4"/>
      <c r="AJ1474" s="4"/>
    </row>
    <row r="1475" spans="1:36" ht="15.75" customHeight="1">
      <c r="A1475" s="4">
        <v>1</v>
      </c>
      <c r="B1475" s="4">
        <v>59</v>
      </c>
      <c r="C1475" s="4">
        <v>4</v>
      </c>
      <c r="D1475" s="4">
        <v>0</v>
      </c>
      <c r="E1475" s="4">
        <v>0</v>
      </c>
      <c r="F1475" s="4">
        <v>0</v>
      </c>
      <c r="G1475" s="4">
        <v>0</v>
      </c>
      <c r="H1475" s="4">
        <v>0</v>
      </c>
      <c r="I1475" s="4">
        <v>237</v>
      </c>
      <c r="J1475" s="4">
        <v>111</v>
      </c>
      <c r="K1475" s="4">
        <v>80</v>
      </c>
      <c r="L1475" s="4">
        <v>29.77</v>
      </c>
      <c r="M1475" s="4">
        <v>65</v>
      </c>
      <c r="N1475" s="4">
        <v>72</v>
      </c>
      <c r="O1475" s="4">
        <v>0</v>
      </c>
      <c r="P1475" s="5">
        <f>$AI$9+SUMPRODUCT($A1475*$AI$10+$B1475*$AI$11+$C1475*$AI$12+$D1475*$AI$13+$E1475*$AI$14+$F1475*$AI$15+$G1475*$AI$16+$H1475*$AI$17+$I1475*$AI$18+$J1475*$AI$19+$K1475*$AI$20+$L1475*$AI$21+$M1475*$AI$22+$N1475*$AI$24)</f>
        <v>-1.7853874547000013</v>
      </c>
      <c r="Q1475" s="4">
        <f t="shared" si="548"/>
        <v>0.16773205983357189</v>
      </c>
      <c r="R1475" s="4">
        <f t="shared" si="549"/>
        <v>0.33546411966714379</v>
      </c>
      <c r="S1475" s="4">
        <f t="shared" si="550"/>
        <v>0.66453588033285627</v>
      </c>
      <c r="T1475" s="4">
        <f t="shared" si="551"/>
        <v>-0.17748156519546482</v>
      </c>
      <c r="U1475" s="4">
        <f>IF($R1475&gt;$X$15,1,0)</f>
        <v>0</v>
      </c>
      <c r="V1475" s="4"/>
      <c r="W1475" s="4"/>
      <c r="X1475" s="4"/>
      <c r="Y1475" s="4"/>
      <c r="Z1475" s="4"/>
      <c r="AA1475" s="4"/>
      <c r="AB1475" s="4"/>
      <c r="AC1475" s="4"/>
      <c r="AD1475" s="4"/>
      <c r="AE1475" s="4"/>
      <c r="AF1475" s="4"/>
      <c r="AG1475" s="4"/>
      <c r="AH1475" s="4"/>
      <c r="AI1475" s="4"/>
      <c r="AJ1475" s="4"/>
    </row>
    <row r="1476" spans="1:36" ht="15.75" customHeight="1">
      <c r="A1476" s="4">
        <v>1</v>
      </c>
      <c r="B1476" s="4">
        <v>40</v>
      </c>
      <c r="C1476" s="4">
        <v>2</v>
      </c>
      <c r="D1476" s="4">
        <v>0</v>
      </c>
      <c r="E1476" s="4">
        <v>0</v>
      </c>
      <c r="F1476" s="4">
        <v>0</v>
      </c>
      <c r="G1476" s="4">
        <v>0</v>
      </c>
      <c r="H1476" s="4">
        <v>0</v>
      </c>
      <c r="I1476" s="4">
        <v>234</v>
      </c>
      <c r="J1476" s="4">
        <v>127</v>
      </c>
      <c r="K1476" s="4">
        <v>79</v>
      </c>
      <c r="L1476" s="4">
        <v>26.56</v>
      </c>
      <c r="M1476" s="4">
        <v>60</v>
      </c>
      <c r="N1476" s="4">
        <v>92</v>
      </c>
      <c r="O1476" s="4">
        <v>0</v>
      </c>
      <c r="P1476" s="5">
        <f>$AI$9+SUMPRODUCT($A1476*$AI$10+$B1476*$AI$11+$C1476*$AI$12+$D1476*$AI$13+$E1476*$AI$14+$F1476*$AI$15+$G1476*$AI$16+$H1476*$AI$17+$I1476*$AI$18+$J1476*$AI$19+$K1476*$AI$20+$L1476*$AI$21+$M1476*$AI$22+$N1476*$AI$24)</f>
        <v>-2.5117588615999997</v>
      </c>
      <c r="Q1476" s="4">
        <f t="shared" si="548"/>
        <v>8.1125425287398037E-2</v>
      </c>
      <c r="R1476" s="4">
        <f t="shared" si="549"/>
        <v>0.16225085057479607</v>
      </c>
      <c r="S1476" s="4">
        <f t="shared" si="550"/>
        <v>0.83774914942520395</v>
      </c>
      <c r="T1476" s="4">
        <f t="shared" si="551"/>
        <v>-7.6886004435845645E-2</v>
      </c>
      <c r="U1476" s="4">
        <f>IF($R1476&gt;$X$15,1,0)</f>
        <v>0</v>
      </c>
      <c r="V1476" s="4"/>
      <c r="W1476" s="4"/>
      <c r="X1476" s="4"/>
      <c r="Y1476" s="4"/>
      <c r="Z1476" s="4"/>
      <c r="AA1476" s="4"/>
      <c r="AB1476" s="4"/>
      <c r="AC1476" s="4"/>
      <c r="AD1476" s="4"/>
      <c r="AE1476" s="4"/>
      <c r="AF1476" s="4"/>
      <c r="AG1476" s="4"/>
      <c r="AH1476" s="4"/>
      <c r="AI1476" s="4"/>
      <c r="AJ1476" s="4"/>
    </row>
    <row r="1477" spans="1:36" ht="15.75" customHeight="1">
      <c r="A1477" s="4">
        <v>1</v>
      </c>
      <c r="B1477" s="4">
        <v>50</v>
      </c>
      <c r="C1477" s="4">
        <v>1</v>
      </c>
      <c r="D1477" s="4">
        <v>1</v>
      </c>
      <c r="E1477" s="4">
        <v>60</v>
      </c>
      <c r="F1477" s="4">
        <v>0</v>
      </c>
      <c r="G1477" s="4">
        <v>0</v>
      </c>
      <c r="H1477" s="4">
        <v>1</v>
      </c>
      <c r="I1477" s="4">
        <v>340</v>
      </c>
      <c r="J1477" s="4">
        <v>134</v>
      </c>
      <c r="K1477" s="4">
        <v>95</v>
      </c>
      <c r="L1477" s="4">
        <v>30.46</v>
      </c>
      <c r="M1477" s="4">
        <v>85</v>
      </c>
      <c r="N1477" s="4">
        <v>86</v>
      </c>
      <c r="O1477" s="4">
        <v>0</v>
      </c>
      <c r="P1477" s="5">
        <f>$AI$9+SUMPRODUCT($A1477*$AI$10+$B1477*$AI$11+$C1477*$AI$12+$D1477*$AI$13+$E1477*$AI$14+$F1477*$AI$15+$G1477*$AI$16+$H1477*$AI$17+$I1477*$AI$18+$J1477*$AI$19+$K1477*$AI$20+$L1477*$AI$21+$M1477*$AI$22+$N1477*$AI$24)</f>
        <v>-0.25942415060000101</v>
      </c>
      <c r="Q1477" s="4">
        <f t="shared" si="548"/>
        <v>0.77149572326249105</v>
      </c>
      <c r="R1477" s="4">
        <f t="shared" si="549"/>
        <v>1.5429914465249821</v>
      </c>
      <c r="S1477" s="4">
        <f t="shared" si="550"/>
        <v>-0.5429914465249821</v>
      </c>
      <c r="T1477" s="4" t="e">
        <f t="shared" si="551"/>
        <v>#NUM!</v>
      </c>
      <c r="U1477" s="4">
        <f>IF($R1477&gt;$X$15,1,0)</f>
        <v>1</v>
      </c>
      <c r="V1477" s="4"/>
      <c r="W1477" s="4"/>
      <c r="X1477" s="4"/>
      <c r="Y1477" s="4"/>
      <c r="Z1477" s="4"/>
      <c r="AA1477" s="4"/>
      <c r="AB1477" s="4"/>
      <c r="AC1477" s="4"/>
      <c r="AD1477" s="4"/>
      <c r="AE1477" s="4"/>
      <c r="AF1477" s="4"/>
      <c r="AG1477" s="4"/>
      <c r="AH1477" s="4"/>
      <c r="AI1477" s="4"/>
      <c r="AJ1477" s="4"/>
    </row>
    <row r="1478" spans="1:36" ht="15.75" customHeight="1">
      <c r="A1478" s="4">
        <v>0</v>
      </c>
      <c r="B1478" s="4">
        <v>54</v>
      </c>
      <c r="C1478" s="4">
        <v>3</v>
      </c>
      <c r="D1478" s="4">
        <v>0</v>
      </c>
      <c r="E1478" s="4">
        <v>0</v>
      </c>
      <c r="F1478" s="4">
        <v>0</v>
      </c>
      <c r="G1478" s="4">
        <v>0</v>
      </c>
      <c r="H1478" s="4">
        <v>1</v>
      </c>
      <c r="I1478" s="4">
        <v>258</v>
      </c>
      <c r="J1478" s="4">
        <v>148</v>
      </c>
      <c r="K1478" s="4">
        <v>93</v>
      </c>
      <c r="L1478" s="4">
        <v>20.51</v>
      </c>
      <c r="M1478" s="4">
        <v>74</v>
      </c>
      <c r="N1478" s="4">
        <v>95</v>
      </c>
      <c r="O1478" s="4">
        <v>0</v>
      </c>
      <c r="P1478" s="5">
        <f>$AI$9+SUMPRODUCT($A1478*$AI$10+$B1478*$AI$11+$C1478*$AI$12+$D1478*$AI$13+$E1478*$AI$14+$F1478*$AI$15+$G1478*$AI$16+$H1478*$AI$17+$I1478*$AI$18+$J1478*$AI$19+$K1478*$AI$20+$L1478*$AI$21+$M1478*$AI$22+$N1478*$AI$24)</f>
        <v>-1.7342683961000001</v>
      </c>
      <c r="Q1478" s="4">
        <f t="shared" si="548"/>
        <v>0.17652930258094293</v>
      </c>
      <c r="R1478" s="4">
        <f t="shared" si="549"/>
        <v>0.35305860516188586</v>
      </c>
      <c r="S1478" s="4">
        <f t="shared" si="550"/>
        <v>0.64694139483811419</v>
      </c>
      <c r="T1478" s="4">
        <f t="shared" si="551"/>
        <v>-0.1891350594413494</v>
      </c>
      <c r="U1478" s="4">
        <f>IF($R1478&gt;$X$15,1,0)</f>
        <v>0</v>
      </c>
      <c r="V1478" s="4"/>
      <c r="W1478" s="4"/>
      <c r="X1478" s="4"/>
      <c r="Y1478" s="4"/>
      <c r="Z1478" s="4"/>
      <c r="AA1478" s="4"/>
      <c r="AB1478" s="4"/>
      <c r="AC1478" s="4"/>
      <c r="AD1478" s="4"/>
      <c r="AE1478" s="4"/>
      <c r="AF1478" s="4"/>
      <c r="AG1478" s="4"/>
      <c r="AH1478" s="4"/>
      <c r="AI1478" s="4"/>
      <c r="AJ1478" s="4"/>
    </row>
    <row r="1479" spans="1:36" ht="15.75" hidden="1" customHeight="1">
      <c r="A1479" s="4">
        <v>0</v>
      </c>
      <c r="B1479" s="4">
        <v>53</v>
      </c>
      <c r="C1479" s="4">
        <v>3</v>
      </c>
      <c r="D1479" s="4">
        <v>0</v>
      </c>
      <c r="E1479" s="4">
        <v>0</v>
      </c>
      <c r="F1479" s="4">
        <v>0</v>
      </c>
      <c r="G1479" s="4">
        <v>0</v>
      </c>
      <c r="H1479" s="4">
        <v>1</v>
      </c>
      <c r="I1479" s="4">
        <v>238</v>
      </c>
      <c r="J1479" s="4">
        <v>172.5</v>
      </c>
      <c r="K1479" s="4">
        <v>91</v>
      </c>
      <c r="L1479" s="4">
        <v>24.16</v>
      </c>
      <c r="M1479" s="4">
        <v>112</v>
      </c>
      <c r="N1479" s="3" t="s">
        <v>56</v>
      </c>
      <c r="O1479" s="4">
        <v>0</v>
      </c>
      <c r="P1479" s="4"/>
      <c r="Q1479" s="4"/>
      <c r="R1479" s="4"/>
      <c r="S1479" s="4"/>
      <c r="T1479" s="4"/>
      <c r="U1479" s="4"/>
      <c r="V1479" s="4"/>
      <c r="W1479" s="4"/>
      <c r="X1479" s="4"/>
      <c r="Y1479" s="4"/>
      <c r="Z1479" s="4"/>
      <c r="AA1479" s="4"/>
      <c r="AB1479" s="4"/>
      <c r="AC1479" s="4"/>
      <c r="AD1479" s="4"/>
      <c r="AE1479" s="4"/>
      <c r="AF1479" s="4"/>
      <c r="AG1479" s="4"/>
      <c r="AH1479" s="4"/>
      <c r="AI1479" s="4"/>
      <c r="AJ1479" s="4"/>
    </row>
    <row r="1480" spans="1:36" ht="15.75" customHeight="1">
      <c r="A1480" s="4">
        <v>0</v>
      </c>
      <c r="B1480" s="4">
        <v>51</v>
      </c>
      <c r="C1480" s="4">
        <v>3</v>
      </c>
      <c r="D1480" s="4">
        <v>0</v>
      </c>
      <c r="E1480" s="4">
        <v>0</v>
      </c>
      <c r="F1480" s="4">
        <v>0</v>
      </c>
      <c r="G1480" s="4">
        <v>0</v>
      </c>
      <c r="H1480" s="4">
        <v>0</v>
      </c>
      <c r="I1480" s="4">
        <v>260</v>
      </c>
      <c r="J1480" s="4">
        <v>107.5</v>
      </c>
      <c r="K1480" s="4">
        <v>70</v>
      </c>
      <c r="L1480" s="4">
        <v>23.53</v>
      </c>
      <c r="M1480" s="4">
        <v>80</v>
      </c>
      <c r="N1480" s="4">
        <v>67</v>
      </c>
      <c r="O1480" s="4">
        <v>0</v>
      </c>
      <c r="P1480" s="5">
        <f>$AI$9+SUMPRODUCT($A1480*$AI$10+$B1480*$AI$11+$C1480*$AI$12+$D1480*$AI$13+$E1480*$AI$14+$F1480*$AI$15+$G1480*$AI$16+$H1480*$AI$17+$I1480*$AI$18+$J1480*$AI$19+$K1480*$AI$20+$L1480*$AI$21+$M1480*$AI$22+$N1480*$AI$24)</f>
        <v>-2.8870879082999998</v>
      </c>
      <c r="Q1480" s="4">
        <f t="shared" ref="Q1480:Q1501" si="552">EXP($P1480)</f>
        <v>5.5738291518727175E-2</v>
      </c>
      <c r="R1480" s="4">
        <f t="shared" ref="R1480:R1501" si="553">Q1480/1+Q1480</f>
        <v>0.11147658303745435</v>
      </c>
      <c r="S1480" s="4">
        <f t="shared" ref="S1480:S1501" si="554">IF(O1480=1,R1480,1-R1480)</f>
        <v>0.88852341696254566</v>
      </c>
      <c r="T1480" s="4">
        <f t="shared" ref="T1480:T1501" si="555">LOG($S1480)</f>
        <v>-5.1331121912025247E-2</v>
      </c>
      <c r="U1480" s="4">
        <f>IF($R1480&gt;$X$15,1,0)</f>
        <v>0</v>
      </c>
      <c r="V1480" s="4"/>
      <c r="W1480" s="4"/>
      <c r="X1480" s="4"/>
      <c r="Y1480" s="4"/>
      <c r="Z1480" s="4"/>
      <c r="AA1480" s="4"/>
      <c r="AB1480" s="4"/>
      <c r="AC1480" s="4"/>
      <c r="AD1480" s="4"/>
      <c r="AE1480" s="4"/>
      <c r="AF1480" s="4"/>
      <c r="AG1480" s="4"/>
      <c r="AH1480" s="4"/>
      <c r="AI1480" s="4"/>
      <c r="AJ1480" s="4"/>
    </row>
    <row r="1481" spans="1:36" ht="15.75" customHeight="1">
      <c r="A1481" s="4">
        <v>1</v>
      </c>
      <c r="B1481" s="4">
        <v>61</v>
      </c>
      <c r="C1481" s="4">
        <v>1</v>
      </c>
      <c r="D1481" s="4">
        <v>1</v>
      </c>
      <c r="E1481" s="4">
        <v>7</v>
      </c>
      <c r="F1481" s="4">
        <v>0</v>
      </c>
      <c r="G1481" s="4">
        <v>0</v>
      </c>
      <c r="H1481" s="4">
        <v>1</v>
      </c>
      <c r="I1481" s="4">
        <v>176</v>
      </c>
      <c r="J1481" s="4">
        <v>125</v>
      </c>
      <c r="K1481" s="4">
        <v>82</v>
      </c>
      <c r="L1481" s="4">
        <v>29.82</v>
      </c>
      <c r="M1481" s="4">
        <v>70</v>
      </c>
      <c r="N1481" s="4">
        <v>75</v>
      </c>
      <c r="O1481" s="4">
        <v>0</v>
      </c>
      <c r="P1481" s="5">
        <f>$AI$9+SUMPRODUCT($A1481*$AI$10+$B1481*$AI$11+$C1481*$AI$12+$D1481*$AI$13+$E1481*$AI$14+$F1481*$AI$15+$G1481*$AI$16+$H1481*$AI$17+$I1481*$AI$18+$J1481*$AI$19+$K1481*$AI$20+$L1481*$AI$21+$M1481*$AI$22+$N1481*$AI$24)</f>
        <v>-1.0132110102000018</v>
      </c>
      <c r="Q1481" s="4">
        <f t="shared" si="552"/>
        <v>0.36305134436062109</v>
      </c>
      <c r="R1481" s="4">
        <f t="shared" si="553"/>
        <v>0.72610268872124217</v>
      </c>
      <c r="S1481" s="4">
        <f t="shared" si="554"/>
        <v>0.27389731127875783</v>
      </c>
      <c r="T1481" s="4">
        <f t="shared" si="555"/>
        <v>-0.56241223099003346</v>
      </c>
      <c r="U1481" s="4">
        <f>IF($R1481&gt;$X$15,1,0)</f>
        <v>1</v>
      </c>
      <c r="V1481" s="4"/>
      <c r="W1481" s="4"/>
      <c r="X1481" s="4"/>
      <c r="Y1481" s="4"/>
      <c r="Z1481" s="4"/>
      <c r="AA1481" s="4"/>
      <c r="AB1481" s="4"/>
      <c r="AC1481" s="4"/>
      <c r="AD1481" s="4"/>
      <c r="AE1481" s="4"/>
      <c r="AF1481" s="4"/>
      <c r="AG1481" s="4"/>
      <c r="AH1481" s="4"/>
      <c r="AI1481" s="4"/>
      <c r="AJ1481" s="4"/>
    </row>
    <row r="1482" spans="1:36" ht="15.75" customHeight="1">
      <c r="A1482" s="4">
        <v>1</v>
      </c>
      <c r="B1482" s="4">
        <v>41</v>
      </c>
      <c r="C1482" s="4">
        <v>4</v>
      </c>
      <c r="D1482" s="4">
        <v>0</v>
      </c>
      <c r="E1482" s="4">
        <v>0</v>
      </c>
      <c r="F1482" s="4">
        <v>0</v>
      </c>
      <c r="G1482" s="4">
        <v>0</v>
      </c>
      <c r="H1482" s="4">
        <v>1</v>
      </c>
      <c r="I1482" s="4">
        <v>206</v>
      </c>
      <c r="J1482" s="4">
        <v>124</v>
      </c>
      <c r="K1482" s="4">
        <v>90</v>
      </c>
      <c r="L1482" s="4">
        <v>30.69</v>
      </c>
      <c r="M1482" s="4">
        <v>75</v>
      </c>
      <c r="N1482" s="4">
        <v>83</v>
      </c>
      <c r="O1482" s="4">
        <v>0</v>
      </c>
      <c r="P1482" s="5">
        <f>$AI$9+SUMPRODUCT($A1482*$AI$10+$B1482*$AI$11+$C1482*$AI$12+$D1482*$AI$13+$E1482*$AI$14+$F1482*$AI$15+$G1482*$AI$16+$H1482*$AI$17+$I1482*$AI$18+$J1482*$AI$19+$K1482*$AI$20+$L1482*$AI$21+$M1482*$AI$22+$N1482*$AI$24)</f>
        <v>-2.5523777359000013</v>
      </c>
      <c r="Q1482" s="4">
        <f t="shared" si="552"/>
        <v>7.7896228968281411E-2</v>
      </c>
      <c r="R1482" s="4">
        <f t="shared" si="553"/>
        <v>0.15579245793656282</v>
      </c>
      <c r="S1482" s="4">
        <f t="shared" si="554"/>
        <v>0.84420754206343718</v>
      </c>
      <c r="T1482" s="4">
        <f t="shared" si="555"/>
        <v>-7.3550772222002153E-2</v>
      </c>
      <c r="U1482" s="4">
        <f>IF($R1482&gt;$X$15,1,0)</f>
        <v>0</v>
      </c>
      <c r="V1482" s="4"/>
      <c r="W1482" s="4"/>
      <c r="X1482" s="4"/>
      <c r="Y1482" s="4"/>
      <c r="Z1482" s="4"/>
      <c r="AA1482" s="4"/>
      <c r="AB1482" s="4"/>
      <c r="AC1482" s="4"/>
      <c r="AD1482" s="4"/>
      <c r="AE1482" s="4"/>
      <c r="AF1482" s="4"/>
      <c r="AG1482" s="4"/>
      <c r="AH1482" s="4"/>
      <c r="AI1482" s="4"/>
      <c r="AJ1482" s="4"/>
    </row>
    <row r="1483" spans="1:36" ht="15.75" customHeight="1">
      <c r="A1483" s="4">
        <v>0</v>
      </c>
      <c r="B1483" s="4">
        <v>47</v>
      </c>
      <c r="C1483" s="4">
        <v>1</v>
      </c>
      <c r="D1483" s="4">
        <v>0</v>
      </c>
      <c r="E1483" s="4">
        <v>0</v>
      </c>
      <c r="F1483" s="4">
        <v>0</v>
      </c>
      <c r="G1483" s="4">
        <v>0</v>
      </c>
      <c r="H1483" s="4">
        <v>0</v>
      </c>
      <c r="I1483" s="4">
        <v>278</v>
      </c>
      <c r="J1483" s="4">
        <v>156</v>
      </c>
      <c r="K1483" s="4">
        <v>96</v>
      </c>
      <c r="L1483" s="4">
        <v>27.86</v>
      </c>
      <c r="M1483" s="4">
        <v>80</v>
      </c>
      <c r="N1483" s="4">
        <v>70</v>
      </c>
      <c r="O1483" s="4">
        <v>0</v>
      </c>
      <c r="P1483" s="5">
        <f>$AI$9+SUMPRODUCT($A1483*$AI$10+$B1483*$AI$11+$C1483*$AI$12+$D1483*$AI$13+$E1483*$AI$14+$F1483*$AI$15+$G1483*$AI$16+$H1483*$AI$17+$I1483*$AI$18+$J1483*$AI$19+$K1483*$AI$20+$L1483*$AI$21+$M1483*$AI$22+$N1483*$AI$24)</f>
        <v>-2.3139568046000001</v>
      </c>
      <c r="Q1483" s="4">
        <f t="shared" si="552"/>
        <v>9.8869270191128497E-2</v>
      </c>
      <c r="R1483" s="4">
        <f t="shared" si="553"/>
        <v>0.19773854038225699</v>
      </c>
      <c r="S1483" s="4">
        <f t="shared" si="554"/>
        <v>0.80226145961774298</v>
      </c>
      <c r="T1483" s="4">
        <f t="shared" si="555"/>
        <v>-9.5684070663489412E-2</v>
      </c>
      <c r="U1483" s="4">
        <f>IF($R1483&gt;$X$15,1,0)</f>
        <v>0</v>
      </c>
      <c r="V1483" s="4"/>
      <c r="W1483" s="4"/>
      <c r="X1483" s="4"/>
      <c r="Y1483" s="4"/>
      <c r="Z1483" s="4"/>
      <c r="AA1483" s="4"/>
      <c r="AB1483" s="4"/>
      <c r="AC1483" s="4"/>
      <c r="AD1483" s="4"/>
      <c r="AE1483" s="4"/>
      <c r="AF1483" s="4"/>
      <c r="AG1483" s="4"/>
      <c r="AH1483" s="4"/>
      <c r="AI1483" s="4"/>
      <c r="AJ1483" s="4"/>
    </row>
    <row r="1484" spans="1:36" ht="15.75" customHeight="1">
      <c r="A1484" s="4">
        <v>0</v>
      </c>
      <c r="B1484" s="4">
        <v>46</v>
      </c>
      <c r="C1484" s="4">
        <v>2</v>
      </c>
      <c r="D1484" s="4">
        <v>1</v>
      </c>
      <c r="E1484" s="4">
        <v>3</v>
      </c>
      <c r="F1484" s="4">
        <v>0</v>
      </c>
      <c r="G1484" s="4">
        <v>0</v>
      </c>
      <c r="H1484" s="4">
        <v>0</v>
      </c>
      <c r="I1484" s="4">
        <v>214</v>
      </c>
      <c r="J1484" s="4">
        <v>128</v>
      </c>
      <c r="K1484" s="4">
        <v>71</v>
      </c>
      <c r="L1484" s="4">
        <v>21.82</v>
      </c>
      <c r="M1484" s="4">
        <v>63</v>
      </c>
      <c r="N1484" s="4">
        <v>66</v>
      </c>
      <c r="O1484" s="4">
        <v>0</v>
      </c>
      <c r="P1484" s="5">
        <f>$AI$9+SUMPRODUCT($A1484*$AI$10+$B1484*$AI$11+$C1484*$AI$12+$D1484*$AI$13+$E1484*$AI$14+$F1484*$AI$15+$G1484*$AI$16+$H1484*$AI$17+$I1484*$AI$18+$J1484*$AI$19+$K1484*$AI$20+$L1484*$AI$21+$M1484*$AI$22+$N1484*$AI$24)</f>
        <v>-2.7913050802000008</v>
      </c>
      <c r="Q1484" s="4">
        <f t="shared" si="552"/>
        <v>6.1341106589471991E-2</v>
      </c>
      <c r="R1484" s="4">
        <f t="shared" si="553"/>
        <v>0.12268221317894398</v>
      </c>
      <c r="S1484" s="4">
        <f t="shared" si="554"/>
        <v>0.87731778682105599</v>
      </c>
      <c r="T1484" s="4">
        <f t="shared" si="555"/>
        <v>-5.6843065626130049E-2</v>
      </c>
      <c r="U1484" s="4">
        <f>IF($R1484&gt;$X$15,1,0)</f>
        <v>0</v>
      </c>
      <c r="V1484" s="4"/>
      <c r="W1484" s="4"/>
      <c r="X1484" s="4"/>
      <c r="Y1484" s="4"/>
      <c r="Z1484" s="4"/>
      <c r="AA1484" s="4"/>
      <c r="AB1484" s="4"/>
      <c r="AC1484" s="4"/>
      <c r="AD1484" s="4"/>
      <c r="AE1484" s="4"/>
      <c r="AF1484" s="4"/>
      <c r="AG1484" s="4"/>
      <c r="AH1484" s="4"/>
      <c r="AI1484" s="4"/>
      <c r="AJ1484" s="4"/>
    </row>
    <row r="1485" spans="1:36" ht="15.75" customHeight="1">
      <c r="A1485" s="4">
        <v>0</v>
      </c>
      <c r="B1485" s="4">
        <v>60</v>
      </c>
      <c r="C1485" s="4">
        <v>2</v>
      </c>
      <c r="D1485" s="4">
        <v>0</v>
      </c>
      <c r="E1485" s="4">
        <v>0</v>
      </c>
      <c r="F1485" s="4">
        <v>0</v>
      </c>
      <c r="G1485" s="4">
        <v>0</v>
      </c>
      <c r="H1485" s="4">
        <v>1</v>
      </c>
      <c r="I1485" s="4">
        <v>334</v>
      </c>
      <c r="J1485" s="4">
        <v>132</v>
      </c>
      <c r="K1485" s="4">
        <v>94</v>
      </c>
      <c r="L1485" s="4">
        <v>25.38</v>
      </c>
      <c r="M1485" s="4">
        <v>80</v>
      </c>
      <c r="N1485" s="4">
        <v>98</v>
      </c>
      <c r="O1485" s="4">
        <v>1</v>
      </c>
      <c r="P1485" s="5">
        <f>$AI$9+SUMPRODUCT($A1485*$AI$10+$B1485*$AI$11+$C1485*$AI$12+$D1485*$AI$13+$E1485*$AI$14+$F1485*$AI$15+$G1485*$AI$16+$H1485*$AI$17+$I1485*$AI$18+$J1485*$AI$19+$K1485*$AI$20+$L1485*$AI$21+$M1485*$AI$22+$N1485*$AI$24)</f>
        <v>-1.3445796518000019</v>
      </c>
      <c r="Q1485" s="4">
        <f t="shared" si="552"/>
        <v>0.26064924827814845</v>
      </c>
      <c r="R1485" s="4">
        <f t="shared" si="553"/>
        <v>0.5212984965562969</v>
      </c>
      <c r="S1485" s="4">
        <f t="shared" si="554"/>
        <v>0.5212984965562969</v>
      </c>
      <c r="T1485" s="4">
        <f t="shared" si="555"/>
        <v>-0.28291352759215538</v>
      </c>
      <c r="U1485" s="4">
        <f>IF($R1485&gt;$X$15,1,0)</f>
        <v>1</v>
      </c>
      <c r="V1485" s="4"/>
      <c r="W1485" s="4"/>
      <c r="X1485" s="4"/>
      <c r="Y1485" s="4"/>
      <c r="Z1485" s="4"/>
      <c r="AA1485" s="4"/>
      <c r="AB1485" s="4"/>
      <c r="AC1485" s="4"/>
      <c r="AD1485" s="4"/>
      <c r="AE1485" s="4"/>
      <c r="AF1485" s="4"/>
      <c r="AG1485" s="4"/>
      <c r="AH1485" s="4"/>
      <c r="AI1485" s="4"/>
      <c r="AJ1485" s="4"/>
    </row>
    <row r="1486" spans="1:36" ht="15.75" customHeight="1">
      <c r="A1486" s="4">
        <v>0</v>
      </c>
      <c r="B1486" s="4">
        <v>49</v>
      </c>
      <c r="C1486" s="4">
        <v>2</v>
      </c>
      <c r="D1486" s="4">
        <v>0</v>
      </c>
      <c r="E1486" s="4">
        <v>0</v>
      </c>
      <c r="F1486" s="4">
        <v>0</v>
      </c>
      <c r="G1486" s="4">
        <v>0</v>
      </c>
      <c r="H1486" s="4">
        <v>0</v>
      </c>
      <c r="I1486" s="4">
        <v>290</v>
      </c>
      <c r="J1486" s="4">
        <v>137.5</v>
      </c>
      <c r="K1486" s="4">
        <v>92</v>
      </c>
      <c r="L1486" s="4">
        <v>24.46</v>
      </c>
      <c r="M1486" s="4">
        <v>80</v>
      </c>
      <c r="N1486" s="4">
        <v>74</v>
      </c>
      <c r="O1486" s="4">
        <v>0</v>
      </c>
      <c r="P1486" s="5">
        <f>$AI$9+SUMPRODUCT($A1486*$AI$10+$B1486*$AI$11+$C1486*$AI$12+$D1486*$AI$13+$E1486*$AI$14+$F1486*$AI$15+$G1486*$AI$16+$H1486*$AI$17+$I1486*$AI$18+$J1486*$AI$19+$K1486*$AI$20+$L1486*$AI$21+$M1486*$AI$22+$N1486*$AI$24)</f>
        <v>-2.4685513306000004</v>
      </c>
      <c r="Q1486" s="4">
        <f t="shared" si="552"/>
        <v>8.4707483298091205E-2</v>
      </c>
      <c r="R1486" s="4">
        <f t="shared" si="553"/>
        <v>0.16941496659618241</v>
      </c>
      <c r="S1486" s="4">
        <f t="shared" si="554"/>
        <v>0.83058503340381762</v>
      </c>
      <c r="T1486" s="4">
        <f t="shared" si="555"/>
        <v>-8.0615898856644594E-2</v>
      </c>
      <c r="U1486" s="4">
        <f>IF($R1486&gt;$X$15,1,0)</f>
        <v>0</v>
      </c>
      <c r="V1486" s="4"/>
      <c r="W1486" s="4"/>
      <c r="X1486" s="4"/>
      <c r="Y1486" s="4"/>
      <c r="Z1486" s="4"/>
      <c r="AA1486" s="4"/>
      <c r="AB1486" s="4"/>
      <c r="AC1486" s="4"/>
      <c r="AD1486" s="4"/>
      <c r="AE1486" s="4"/>
      <c r="AF1486" s="4"/>
      <c r="AG1486" s="4"/>
      <c r="AH1486" s="4"/>
      <c r="AI1486" s="4"/>
      <c r="AJ1486" s="4"/>
    </row>
    <row r="1487" spans="1:36" ht="15.75" hidden="1" customHeight="1">
      <c r="A1487" s="4">
        <v>0</v>
      </c>
      <c r="B1487" s="4">
        <v>57</v>
      </c>
      <c r="C1487" s="3" t="s">
        <v>56</v>
      </c>
      <c r="D1487" s="4">
        <v>0</v>
      </c>
      <c r="E1487" s="4">
        <v>0</v>
      </c>
      <c r="F1487" s="4">
        <v>1</v>
      </c>
      <c r="G1487" s="4">
        <v>0</v>
      </c>
      <c r="H1487" s="4">
        <v>1</v>
      </c>
      <c r="I1487" s="4">
        <v>190</v>
      </c>
      <c r="J1487" s="4">
        <v>155</v>
      </c>
      <c r="K1487" s="4">
        <v>85</v>
      </c>
      <c r="L1487" s="4">
        <v>26.08</v>
      </c>
      <c r="M1487" s="4">
        <v>55</v>
      </c>
      <c r="N1487" s="4">
        <v>66</v>
      </c>
      <c r="O1487" s="4">
        <v>0</v>
      </c>
      <c r="P1487" s="4" t="e">
        <f>$AI$9+SUMPRODUCT($A1487*$AI$10+$B1487*$AI$11+$C1487*$AI$12+$D1487*$AI$13+$E1487*$AI$14+$F1487*$AI$15+$G1487*$AI$16+$H1487*$AI$17+$I1487*$AI$18+$J1487*$AI$19+$K1487*$AI$20+$L1487*$AI$21+$M1487*$AI$22+$N1487*$AI$24)</f>
        <v>#VALUE!</v>
      </c>
      <c r="Q1487" s="4" t="e">
        <f t="shared" si="552"/>
        <v>#VALUE!</v>
      </c>
      <c r="R1487" s="4" t="e">
        <f t="shared" si="553"/>
        <v>#VALUE!</v>
      </c>
      <c r="S1487" s="4" t="e">
        <f t="shared" si="554"/>
        <v>#VALUE!</v>
      </c>
      <c r="T1487" s="4" t="e">
        <f t="shared" si="555"/>
        <v>#VALUE!</v>
      </c>
      <c r="U1487" s="4" t="e">
        <f t="shared" ref="U1487" si="556">IF($R1487&gt;0.5,1,0)</f>
        <v>#VALUE!</v>
      </c>
      <c r="V1487" s="4"/>
      <c r="W1487" s="4"/>
      <c r="X1487" s="4"/>
      <c r="Y1487" s="4"/>
      <c r="Z1487" s="4"/>
      <c r="AA1487" s="4"/>
      <c r="AB1487" s="4"/>
      <c r="AC1487" s="4"/>
      <c r="AD1487" s="4"/>
      <c r="AE1487" s="4"/>
      <c r="AF1487" s="4"/>
      <c r="AG1487" s="4"/>
      <c r="AH1487" s="4"/>
      <c r="AI1487" s="4"/>
      <c r="AJ1487" s="4"/>
    </row>
    <row r="1488" spans="1:36" ht="15.75" customHeight="1">
      <c r="A1488" s="4">
        <v>0</v>
      </c>
      <c r="B1488" s="4">
        <v>45</v>
      </c>
      <c r="C1488" s="4">
        <v>1</v>
      </c>
      <c r="D1488" s="4">
        <v>0</v>
      </c>
      <c r="E1488" s="4">
        <v>0</v>
      </c>
      <c r="F1488" s="4">
        <v>0</v>
      </c>
      <c r="G1488" s="4">
        <v>0</v>
      </c>
      <c r="H1488" s="4">
        <v>1</v>
      </c>
      <c r="I1488" s="4">
        <v>172</v>
      </c>
      <c r="J1488" s="4">
        <v>137</v>
      </c>
      <c r="K1488" s="4">
        <v>92.5</v>
      </c>
      <c r="L1488" s="4">
        <v>30.35</v>
      </c>
      <c r="M1488" s="4">
        <v>90</v>
      </c>
      <c r="N1488" s="4">
        <v>83</v>
      </c>
      <c r="O1488" s="4">
        <v>1</v>
      </c>
      <c r="P1488" s="5">
        <f>$AI$9+SUMPRODUCT($A1488*$AI$10+$B1488*$AI$11+$C1488*$AI$12+$D1488*$AI$13+$E1488*$AI$14+$F1488*$AI$15+$G1488*$AI$16+$H1488*$AI$17+$I1488*$AI$18+$J1488*$AI$19+$K1488*$AI$20+$L1488*$AI$21+$M1488*$AI$22+$N1488*$AI$24)</f>
        <v>-2.6515116585000005</v>
      </c>
      <c r="Q1488" s="4">
        <f t="shared" si="552"/>
        <v>7.0544493235958558E-2</v>
      </c>
      <c r="R1488" s="4">
        <f t="shared" si="553"/>
        <v>0.14108898647191712</v>
      </c>
      <c r="S1488" s="4">
        <f t="shared" si="554"/>
        <v>0.14108898647191712</v>
      </c>
      <c r="T1488" s="4">
        <f t="shared" si="555"/>
        <v>-0.8505068863247085</v>
      </c>
      <c r="U1488" s="4">
        <f>IF($R1488&gt;$X$15,1,0)</f>
        <v>0</v>
      </c>
      <c r="V1488" s="4"/>
      <c r="W1488" s="4"/>
      <c r="X1488" s="4"/>
      <c r="Y1488" s="4"/>
      <c r="Z1488" s="4"/>
      <c r="AA1488" s="4"/>
      <c r="AB1488" s="4"/>
      <c r="AC1488" s="4"/>
      <c r="AD1488" s="4"/>
      <c r="AE1488" s="4"/>
      <c r="AF1488" s="4"/>
      <c r="AG1488" s="4"/>
      <c r="AH1488" s="4"/>
      <c r="AI1488" s="4"/>
      <c r="AJ1488" s="4"/>
    </row>
    <row r="1489" spans="1:36" ht="15.75" customHeight="1">
      <c r="A1489" s="4">
        <v>0</v>
      </c>
      <c r="B1489" s="4">
        <v>39</v>
      </c>
      <c r="C1489" s="4">
        <v>3</v>
      </c>
      <c r="D1489" s="4">
        <v>0</v>
      </c>
      <c r="E1489" s="4">
        <v>0</v>
      </c>
      <c r="F1489" s="4">
        <v>0</v>
      </c>
      <c r="G1489" s="4">
        <v>0</v>
      </c>
      <c r="H1489" s="4">
        <v>0</v>
      </c>
      <c r="I1489" s="4">
        <v>194</v>
      </c>
      <c r="J1489" s="4">
        <v>115</v>
      </c>
      <c r="K1489" s="4">
        <v>70</v>
      </c>
      <c r="L1489" s="4">
        <v>25.73</v>
      </c>
      <c r="M1489" s="4">
        <v>70</v>
      </c>
      <c r="N1489" s="4">
        <v>54</v>
      </c>
      <c r="O1489" s="4">
        <v>0</v>
      </c>
      <c r="P1489" s="5">
        <f>$AI$9+SUMPRODUCT($A1489*$AI$10+$B1489*$AI$11+$C1489*$AI$12+$D1489*$AI$13+$E1489*$AI$14+$F1489*$AI$15+$G1489*$AI$16+$H1489*$AI$17+$I1489*$AI$18+$J1489*$AI$19+$K1489*$AI$20+$L1489*$AI$21+$M1489*$AI$22+$N1489*$AI$24)</f>
        <v>-3.7345361203000005</v>
      </c>
      <c r="Q1489" s="4">
        <f t="shared" si="552"/>
        <v>2.3884247917144365E-2</v>
      </c>
      <c r="R1489" s="4">
        <f t="shared" si="553"/>
        <v>4.7768495834288729E-2</v>
      </c>
      <c r="S1489" s="4">
        <f t="shared" si="554"/>
        <v>0.95223150416571123</v>
      </c>
      <c r="T1489" s="4">
        <f t="shared" si="555"/>
        <v>-2.1257454179519165E-2</v>
      </c>
      <c r="U1489" s="4">
        <f>IF($R1489&gt;$X$15,1,0)</f>
        <v>0</v>
      </c>
      <c r="V1489" s="4"/>
      <c r="W1489" s="4"/>
      <c r="X1489" s="4"/>
      <c r="Y1489" s="4"/>
      <c r="Z1489" s="4"/>
      <c r="AA1489" s="4"/>
      <c r="AB1489" s="4"/>
      <c r="AC1489" s="4"/>
      <c r="AD1489" s="4"/>
      <c r="AE1489" s="4"/>
      <c r="AF1489" s="4"/>
      <c r="AG1489" s="4"/>
      <c r="AH1489" s="4"/>
      <c r="AI1489" s="4"/>
      <c r="AJ1489" s="4"/>
    </row>
    <row r="1490" spans="1:36" ht="15.75" customHeight="1">
      <c r="A1490" s="4">
        <v>1</v>
      </c>
      <c r="B1490" s="4">
        <v>61</v>
      </c>
      <c r="C1490" s="4">
        <v>1</v>
      </c>
      <c r="D1490" s="4">
        <v>0</v>
      </c>
      <c r="E1490" s="4">
        <v>0</v>
      </c>
      <c r="F1490" s="4">
        <v>0</v>
      </c>
      <c r="G1490" s="4">
        <v>0</v>
      </c>
      <c r="H1490" s="4">
        <v>0</v>
      </c>
      <c r="I1490" s="4">
        <v>295</v>
      </c>
      <c r="J1490" s="4">
        <v>131.5</v>
      </c>
      <c r="K1490" s="4">
        <v>85</v>
      </c>
      <c r="L1490" s="4">
        <v>27.33</v>
      </c>
      <c r="M1490" s="4">
        <v>80</v>
      </c>
      <c r="N1490" s="4">
        <v>83</v>
      </c>
      <c r="O1490" s="4">
        <v>0</v>
      </c>
      <c r="P1490" s="5">
        <f>$AI$9+SUMPRODUCT($A1490*$AI$10+$B1490*$AI$11+$C1490*$AI$12+$D1490*$AI$13+$E1490*$AI$14+$F1490*$AI$15+$G1490*$AI$16+$H1490*$AI$17+$I1490*$AI$18+$J1490*$AI$19+$K1490*$AI$20+$L1490*$AI$21+$M1490*$AI$22+$N1490*$AI$24)</f>
        <v>-1.0705571563000014</v>
      </c>
      <c r="Q1490" s="4">
        <f t="shared" si="552"/>
        <v>0.3428174612912776</v>
      </c>
      <c r="R1490" s="4">
        <f t="shared" si="553"/>
        <v>0.68563492258255521</v>
      </c>
      <c r="S1490" s="4">
        <f t="shared" si="554"/>
        <v>0.31436507741744479</v>
      </c>
      <c r="T1490" s="4">
        <f t="shared" si="555"/>
        <v>-0.50256570540392176</v>
      </c>
      <c r="U1490" s="4">
        <f>IF($R1490&gt;$X$15,1,0)</f>
        <v>1</v>
      </c>
      <c r="V1490" s="4"/>
      <c r="W1490" s="4"/>
      <c r="X1490" s="4"/>
      <c r="Y1490" s="4"/>
      <c r="Z1490" s="4"/>
      <c r="AA1490" s="4"/>
      <c r="AB1490" s="4"/>
      <c r="AC1490" s="4"/>
      <c r="AD1490" s="4"/>
      <c r="AE1490" s="4"/>
      <c r="AF1490" s="4"/>
      <c r="AG1490" s="4"/>
      <c r="AH1490" s="4"/>
      <c r="AI1490" s="4"/>
      <c r="AJ1490" s="4"/>
    </row>
    <row r="1491" spans="1:36" ht="15.75" customHeight="1">
      <c r="A1491" s="4">
        <v>0</v>
      </c>
      <c r="B1491" s="4">
        <v>40</v>
      </c>
      <c r="C1491" s="4">
        <v>2</v>
      </c>
      <c r="D1491" s="4">
        <v>0</v>
      </c>
      <c r="E1491" s="4">
        <v>0</v>
      </c>
      <c r="F1491" s="4">
        <v>0</v>
      </c>
      <c r="G1491" s="4">
        <v>0</v>
      </c>
      <c r="H1491" s="4">
        <v>0</v>
      </c>
      <c r="I1491" s="4">
        <v>185</v>
      </c>
      <c r="J1491" s="4">
        <v>117.5</v>
      </c>
      <c r="K1491" s="4">
        <v>72</v>
      </c>
      <c r="L1491" s="4">
        <v>21.12</v>
      </c>
      <c r="M1491" s="4">
        <v>70</v>
      </c>
      <c r="N1491" s="4">
        <v>79</v>
      </c>
      <c r="O1491" s="4">
        <v>0</v>
      </c>
      <c r="P1491" s="5">
        <f>$AI$9+SUMPRODUCT($A1491*$AI$10+$B1491*$AI$11+$C1491*$AI$12+$D1491*$AI$13+$E1491*$AI$14+$F1491*$AI$15+$G1491*$AI$16+$H1491*$AI$17+$I1491*$AI$18+$J1491*$AI$19+$K1491*$AI$20+$L1491*$AI$21+$M1491*$AI$22+$N1491*$AI$24)</f>
        <v>-3.4624302831999998</v>
      </c>
      <c r="Q1491" s="4">
        <f t="shared" si="552"/>
        <v>3.1353471537041405E-2</v>
      </c>
      <c r="R1491" s="4">
        <f t="shared" si="553"/>
        <v>6.270694307408281E-2</v>
      </c>
      <c r="S1491" s="4">
        <f t="shared" si="554"/>
        <v>0.93729305692591725</v>
      </c>
      <c r="T1491" s="4">
        <f t="shared" si="555"/>
        <v>-2.8124600033298627E-2</v>
      </c>
      <c r="U1491" s="4">
        <f>IF($R1491&gt;$X$15,1,0)</f>
        <v>0</v>
      </c>
      <c r="V1491" s="4"/>
      <c r="W1491" s="4"/>
      <c r="X1491" s="4"/>
      <c r="Y1491" s="4"/>
      <c r="Z1491" s="4"/>
      <c r="AA1491" s="4"/>
      <c r="AB1491" s="4"/>
      <c r="AC1491" s="4"/>
      <c r="AD1491" s="4"/>
      <c r="AE1491" s="4"/>
      <c r="AF1491" s="4"/>
      <c r="AG1491" s="4"/>
      <c r="AH1491" s="4"/>
      <c r="AI1491" s="4"/>
      <c r="AJ1491" s="4"/>
    </row>
    <row r="1492" spans="1:36" ht="15.75" customHeight="1">
      <c r="A1492" s="4">
        <v>1</v>
      </c>
      <c r="B1492" s="4">
        <v>55</v>
      </c>
      <c r="C1492" s="4">
        <v>1</v>
      </c>
      <c r="D1492" s="4">
        <v>0</v>
      </c>
      <c r="E1492" s="4">
        <v>0</v>
      </c>
      <c r="F1492" s="4">
        <v>0</v>
      </c>
      <c r="G1492" s="4">
        <v>0</v>
      </c>
      <c r="H1492" s="4">
        <v>0</v>
      </c>
      <c r="I1492" s="4">
        <v>255</v>
      </c>
      <c r="J1492" s="4">
        <v>129</v>
      </c>
      <c r="K1492" s="4">
        <v>78</v>
      </c>
      <c r="L1492" s="4">
        <v>26.36</v>
      </c>
      <c r="M1492" s="4">
        <v>69</v>
      </c>
      <c r="N1492" s="4">
        <v>79</v>
      </c>
      <c r="O1492" s="4">
        <v>0</v>
      </c>
      <c r="P1492" s="5">
        <f>$AI$9+SUMPRODUCT($A1492*$AI$10+$B1492*$AI$11+$C1492*$AI$12+$D1492*$AI$13+$E1492*$AI$14+$F1492*$AI$15+$G1492*$AI$16+$H1492*$AI$17+$I1492*$AI$18+$J1492*$AI$19+$K1492*$AI$20+$L1492*$AI$21+$M1492*$AI$22+$N1492*$AI$24)</f>
        <v>-1.5538783395999989</v>
      </c>
      <c r="Q1492" s="4">
        <f t="shared" si="552"/>
        <v>0.2114263983090752</v>
      </c>
      <c r="R1492" s="4">
        <f t="shared" si="553"/>
        <v>0.42285279661815039</v>
      </c>
      <c r="S1492" s="4">
        <f t="shared" si="554"/>
        <v>0.57714720338184966</v>
      </c>
      <c r="T1492" s="4">
        <f t="shared" si="555"/>
        <v>-0.23871340441267902</v>
      </c>
      <c r="U1492" s="4">
        <f>IF($R1492&gt;$X$15,1,0)</f>
        <v>1</v>
      </c>
      <c r="V1492" s="4"/>
      <c r="W1492" s="4"/>
      <c r="X1492" s="4"/>
      <c r="Y1492" s="4"/>
      <c r="Z1492" s="4"/>
      <c r="AA1492" s="4"/>
      <c r="AB1492" s="4"/>
      <c r="AC1492" s="4"/>
      <c r="AD1492" s="4"/>
      <c r="AE1492" s="4"/>
      <c r="AF1492" s="4"/>
      <c r="AG1492" s="4"/>
      <c r="AH1492" s="4"/>
      <c r="AI1492" s="4"/>
      <c r="AJ1492" s="4"/>
    </row>
    <row r="1493" spans="1:36" ht="15.75" customHeight="1">
      <c r="A1493" s="4">
        <v>1</v>
      </c>
      <c r="B1493" s="4">
        <v>61</v>
      </c>
      <c r="C1493" s="4">
        <v>4</v>
      </c>
      <c r="D1493" s="4">
        <v>0</v>
      </c>
      <c r="E1493" s="4">
        <v>0</v>
      </c>
      <c r="F1493" s="4">
        <v>0</v>
      </c>
      <c r="G1493" s="4">
        <v>0</v>
      </c>
      <c r="H1493" s="4">
        <v>0</v>
      </c>
      <c r="I1493" s="4">
        <v>179</v>
      </c>
      <c r="J1493" s="4">
        <v>112</v>
      </c>
      <c r="K1493" s="4">
        <v>66.5</v>
      </c>
      <c r="L1493" s="4">
        <v>24.38</v>
      </c>
      <c r="M1493" s="4">
        <v>60</v>
      </c>
      <c r="N1493" s="4">
        <v>100</v>
      </c>
      <c r="O1493" s="4">
        <v>0</v>
      </c>
      <c r="P1493" s="5">
        <f>$AI$9+SUMPRODUCT($A1493*$AI$10+$B1493*$AI$11+$C1493*$AI$12+$D1493*$AI$13+$E1493*$AI$14+$F1493*$AI$15+$G1493*$AI$16+$H1493*$AI$17+$I1493*$AI$18+$J1493*$AI$19+$K1493*$AI$20+$L1493*$AI$21+$M1493*$AI$22+$N1493*$AI$24)</f>
        <v>-1.5371896518000003</v>
      </c>
      <c r="Q1493" s="4">
        <f t="shared" si="552"/>
        <v>0.2149844343602022</v>
      </c>
      <c r="R1493" s="4">
        <f t="shared" si="553"/>
        <v>0.42996886872040441</v>
      </c>
      <c r="S1493" s="4">
        <f t="shared" si="554"/>
        <v>0.57003113127959559</v>
      </c>
      <c r="T1493" s="4">
        <f t="shared" si="555"/>
        <v>-0.24410142542619906</v>
      </c>
      <c r="U1493" s="4">
        <f>IF($R1493&gt;$X$15,1,0)</f>
        <v>1</v>
      </c>
      <c r="V1493" s="4"/>
      <c r="W1493" s="4"/>
      <c r="X1493" s="4"/>
      <c r="Y1493" s="4"/>
      <c r="Z1493" s="4"/>
      <c r="AA1493" s="4"/>
      <c r="AB1493" s="4"/>
      <c r="AC1493" s="4"/>
      <c r="AD1493" s="4"/>
      <c r="AE1493" s="4"/>
      <c r="AF1493" s="4"/>
      <c r="AG1493" s="4"/>
      <c r="AH1493" s="4"/>
      <c r="AI1493" s="4"/>
      <c r="AJ1493" s="4"/>
    </row>
    <row r="1494" spans="1:36" ht="15.75" customHeight="1">
      <c r="A1494" s="4">
        <v>1</v>
      </c>
      <c r="B1494" s="4">
        <v>52</v>
      </c>
      <c r="C1494" s="4">
        <v>2</v>
      </c>
      <c r="D1494" s="4">
        <v>1</v>
      </c>
      <c r="E1494" s="4">
        <v>20</v>
      </c>
      <c r="F1494" s="4">
        <v>0</v>
      </c>
      <c r="G1494" s="4">
        <v>0</v>
      </c>
      <c r="H1494" s="4">
        <v>0</v>
      </c>
      <c r="I1494" s="4">
        <v>258</v>
      </c>
      <c r="J1494" s="4">
        <v>132</v>
      </c>
      <c r="K1494" s="4">
        <v>80</v>
      </c>
      <c r="L1494" s="4">
        <v>27.52</v>
      </c>
      <c r="M1494" s="4">
        <v>90</v>
      </c>
      <c r="N1494" s="4">
        <v>268</v>
      </c>
      <c r="O1494" s="4">
        <v>1</v>
      </c>
      <c r="P1494" s="5">
        <f>$AI$9+SUMPRODUCT($A1494*$AI$10+$B1494*$AI$11+$C1494*$AI$12+$D1494*$AI$13+$E1494*$AI$14+$F1494*$AI$15+$G1494*$AI$16+$H1494*$AI$17+$I1494*$AI$18+$J1494*$AI$19+$K1494*$AI$20+$L1494*$AI$21+$M1494*$AI$22+$N1494*$AI$24)</f>
        <v>2.9224727999981326E-3</v>
      </c>
      <c r="Q1494" s="4">
        <f t="shared" si="552"/>
        <v>1.0029267473867383</v>
      </c>
      <c r="R1494" s="4">
        <f t="shared" si="553"/>
        <v>2.0058534947734765</v>
      </c>
      <c r="S1494" s="4">
        <f t="shared" si="554"/>
        <v>2.0058534947734765</v>
      </c>
      <c r="T1494" s="4">
        <f t="shared" si="555"/>
        <v>0.3022992094745327</v>
      </c>
      <c r="U1494" s="4">
        <f>IF($R1494&gt;$X$15,1,0)</f>
        <v>1</v>
      </c>
      <c r="V1494" s="4"/>
      <c r="W1494" s="4"/>
      <c r="X1494" s="4"/>
      <c r="Y1494" s="4"/>
      <c r="Z1494" s="4"/>
      <c r="AA1494" s="4"/>
      <c r="AB1494" s="4"/>
      <c r="AC1494" s="4"/>
      <c r="AD1494" s="4"/>
      <c r="AE1494" s="4"/>
      <c r="AF1494" s="4"/>
      <c r="AG1494" s="4"/>
      <c r="AH1494" s="4"/>
      <c r="AI1494" s="4"/>
      <c r="AJ1494" s="4"/>
    </row>
    <row r="1495" spans="1:36" ht="15.75" customHeight="1">
      <c r="A1495" s="4">
        <v>1</v>
      </c>
      <c r="B1495" s="4">
        <v>54</v>
      </c>
      <c r="C1495" s="4">
        <v>1</v>
      </c>
      <c r="D1495" s="4">
        <v>0</v>
      </c>
      <c r="E1495" s="4">
        <v>0</v>
      </c>
      <c r="F1495" s="4">
        <v>0</v>
      </c>
      <c r="G1495" s="4">
        <v>0</v>
      </c>
      <c r="H1495" s="4">
        <v>0</v>
      </c>
      <c r="I1495" s="4">
        <v>206</v>
      </c>
      <c r="J1495" s="4">
        <v>141</v>
      </c>
      <c r="K1495" s="4">
        <v>92</v>
      </c>
      <c r="L1495" s="4">
        <v>35.85</v>
      </c>
      <c r="M1495" s="4">
        <v>75</v>
      </c>
      <c r="N1495" s="4">
        <v>120</v>
      </c>
      <c r="O1495" s="4">
        <v>0</v>
      </c>
      <c r="P1495" s="5">
        <f>$AI$9+SUMPRODUCT($A1495*$AI$10+$B1495*$AI$11+$C1495*$AI$12+$D1495*$AI$13+$E1495*$AI$14+$F1495*$AI$15+$G1495*$AI$16+$H1495*$AI$17+$I1495*$AI$18+$J1495*$AI$19+$K1495*$AI$20+$L1495*$AI$21+$M1495*$AI$22+$N1495*$AI$24)</f>
        <v>-1.2608853335000019</v>
      </c>
      <c r="Q1495" s="4">
        <f t="shared" si="552"/>
        <v>0.28340300922109857</v>
      </c>
      <c r="R1495" s="4">
        <f t="shared" si="553"/>
        <v>0.56680601844219713</v>
      </c>
      <c r="S1495" s="4">
        <f t="shared" si="554"/>
        <v>0.43319398155780287</v>
      </c>
      <c r="T1495" s="4">
        <f t="shared" si="555"/>
        <v>-0.3633175857364509</v>
      </c>
      <c r="U1495" s="4">
        <f>IF($R1495&gt;$X$15,1,0)</f>
        <v>1</v>
      </c>
      <c r="V1495" s="4"/>
      <c r="W1495" s="4"/>
      <c r="X1495" s="4"/>
      <c r="Y1495" s="4"/>
      <c r="Z1495" s="4"/>
      <c r="AA1495" s="4"/>
      <c r="AB1495" s="4"/>
      <c r="AC1495" s="4"/>
      <c r="AD1495" s="4"/>
      <c r="AE1495" s="4"/>
      <c r="AF1495" s="4"/>
      <c r="AG1495" s="4"/>
      <c r="AH1495" s="4"/>
      <c r="AI1495" s="4"/>
      <c r="AJ1495" s="4"/>
    </row>
    <row r="1496" spans="1:36" ht="15.75" customHeight="1">
      <c r="A1496" s="4">
        <v>0</v>
      </c>
      <c r="B1496" s="4">
        <v>50</v>
      </c>
      <c r="C1496" s="4">
        <v>2</v>
      </c>
      <c r="D1496" s="4">
        <v>0</v>
      </c>
      <c r="E1496" s="4">
        <v>0</v>
      </c>
      <c r="F1496" s="4">
        <v>0</v>
      </c>
      <c r="G1496" s="4">
        <v>0</v>
      </c>
      <c r="H1496" s="4">
        <v>1</v>
      </c>
      <c r="I1496" s="4">
        <v>215</v>
      </c>
      <c r="J1496" s="4">
        <v>130.5</v>
      </c>
      <c r="K1496" s="4">
        <v>98</v>
      </c>
      <c r="L1496" s="4">
        <v>24.94</v>
      </c>
      <c r="M1496" s="4">
        <v>68</v>
      </c>
      <c r="N1496" s="4">
        <v>100</v>
      </c>
      <c r="O1496" s="4">
        <v>0</v>
      </c>
      <c r="P1496" s="5">
        <f>$AI$9+SUMPRODUCT($A1496*$AI$10+$B1496*$AI$11+$C1496*$AI$12+$D1496*$AI$13+$E1496*$AI$14+$F1496*$AI$15+$G1496*$AI$16+$H1496*$AI$17+$I1496*$AI$18+$J1496*$AI$19+$K1496*$AI$20+$L1496*$AI$21+$M1496*$AI$22+$N1496*$AI$24)</f>
        <v>-2.2451565734000019</v>
      </c>
      <c r="Q1496" s="4">
        <f t="shared" si="552"/>
        <v>0.10591095623674648</v>
      </c>
      <c r="R1496" s="4">
        <f t="shared" si="553"/>
        <v>0.21182191247349297</v>
      </c>
      <c r="S1496" s="4">
        <f t="shared" si="554"/>
        <v>0.78817808752650698</v>
      </c>
      <c r="T1496" s="4">
        <f t="shared" si="555"/>
        <v>-0.10337564330777593</v>
      </c>
      <c r="U1496" s="4">
        <f>IF($R1496&gt;$X$15,1,0)</f>
        <v>0</v>
      </c>
      <c r="V1496" s="4"/>
      <c r="W1496" s="4"/>
      <c r="X1496" s="4"/>
      <c r="Y1496" s="4"/>
      <c r="Z1496" s="4"/>
      <c r="AA1496" s="4"/>
      <c r="AB1496" s="4"/>
      <c r="AC1496" s="4"/>
      <c r="AD1496" s="4"/>
      <c r="AE1496" s="4"/>
      <c r="AF1496" s="4"/>
      <c r="AG1496" s="4"/>
      <c r="AH1496" s="4"/>
      <c r="AI1496" s="4"/>
      <c r="AJ1496" s="4"/>
    </row>
    <row r="1497" spans="1:36" ht="15.75" customHeight="1">
      <c r="A1497" s="4">
        <v>1</v>
      </c>
      <c r="B1497" s="4">
        <v>37</v>
      </c>
      <c r="C1497" s="4">
        <v>4</v>
      </c>
      <c r="D1497" s="4">
        <v>1</v>
      </c>
      <c r="E1497" s="4">
        <v>60</v>
      </c>
      <c r="F1497" s="4">
        <v>0</v>
      </c>
      <c r="G1497" s="4">
        <v>0</v>
      </c>
      <c r="H1497" s="4">
        <v>0</v>
      </c>
      <c r="I1497" s="4">
        <v>254</v>
      </c>
      <c r="J1497" s="4">
        <v>122.5</v>
      </c>
      <c r="K1497" s="4">
        <v>82.5</v>
      </c>
      <c r="L1497" s="4">
        <v>23.87</v>
      </c>
      <c r="M1497" s="4">
        <v>88</v>
      </c>
      <c r="N1497" s="4">
        <v>83</v>
      </c>
      <c r="O1497" s="4">
        <v>0</v>
      </c>
      <c r="P1497" s="5">
        <f>$AI$9+SUMPRODUCT($A1497*$AI$10+$B1497*$AI$11+$C1497*$AI$12+$D1497*$AI$13+$E1497*$AI$14+$F1497*$AI$15+$G1497*$AI$16+$H1497*$AI$17+$I1497*$AI$18+$J1497*$AI$19+$K1497*$AI$20+$L1497*$AI$21+$M1497*$AI$22+$N1497*$AI$24)</f>
        <v>-1.863290265699999</v>
      </c>
      <c r="Q1497" s="4">
        <f t="shared" si="552"/>
        <v>0.15516126777260056</v>
      </c>
      <c r="R1497" s="4">
        <f t="shared" si="553"/>
        <v>0.31032253554520112</v>
      </c>
      <c r="S1497" s="4">
        <f t="shared" si="554"/>
        <v>0.68967746445479894</v>
      </c>
      <c r="T1497" s="4">
        <f t="shared" si="555"/>
        <v>-0.16135396456176793</v>
      </c>
      <c r="U1497" s="4">
        <f>IF($R1497&gt;$X$15,1,0)</f>
        <v>0</v>
      </c>
      <c r="V1497" s="4"/>
      <c r="W1497" s="4"/>
      <c r="X1497" s="4"/>
      <c r="Y1497" s="4"/>
      <c r="Z1497" s="4"/>
      <c r="AA1497" s="4"/>
      <c r="AB1497" s="4"/>
      <c r="AC1497" s="4"/>
      <c r="AD1497" s="4"/>
      <c r="AE1497" s="4"/>
      <c r="AF1497" s="4"/>
      <c r="AG1497" s="4"/>
      <c r="AH1497" s="4"/>
      <c r="AI1497" s="4"/>
      <c r="AJ1497" s="4"/>
    </row>
    <row r="1498" spans="1:36" ht="15.75" customHeight="1">
      <c r="A1498" s="4">
        <v>0</v>
      </c>
      <c r="B1498" s="4">
        <v>55</v>
      </c>
      <c r="C1498" s="4">
        <v>1</v>
      </c>
      <c r="D1498" s="4">
        <v>0</v>
      </c>
      <c r="E1498" s="4">
        <v>0</v>
      </c>
      <c r="F1498" s="4">
        <v>0</v>
      </c>
      <c r="G1498" s="4">
        <v>0</v>
      </c>
      <c r="H1498" s="4">
        <v>0</v>
      </c>
      <c r="I1498" s="4">
        <v>230</v>
      </c>
      <c r="J1498" s="4">
        <v>109</v>
      </c>
      <c r="K1498" s="4">
        <v>70</v>
      </c>
      <c r="L1498" s="4">
        <v>28.27</v>
      </c>
      <c r="M1498" s="4">
        <v>72</v>
      </c>
      <c r="N1498" s="4">
        <v>73</v>
      </c>
      <c r="O1498" s="4">
        <v>0</v>
      </c>
      <c r="P1498" s="5">
        <f>$AI$9+SUMPRODUCT($A1498*$AI$10+$B1498*$AI$11+$C1498*$AI$12+$D1498*$AI$13+$E1498*$AI$14+$F1498*$AI$15+$G1498*$AI$16+$H1498*$AI$17+$I1498*$AI$18+$J1498*$AI$19+$K1498*$AI$20+$L1498*$AI$21+$M1498*$AI$22+$N1498*$AI$24)</f>
        <v>-2.4831171896999997</v>
      </c>
      <c r="Q1498" s="4">
        <f t="shared" si="552"/>
        <v>8.3482588510596367E-2</v>
      </c>
      <c r="R1498" s="4">
        <f t="shared" si="553"/>
        <v>0.16696517702119273</v>
      </c>
      <c r="S1498" s="4">
        <f t="shared" si="554"/>
        <v>0.83303482297880727</v>
      </c>
      <c r="T1498" s="4">
        <f t="shared" si="555"/>
        <v>-7.9336843597490783E-2</v>
      </c>
      <c r="U1498" s="4">
        <f>IF($R1498&gt;$X$15,1,0)</f>
        <v>0</v>
      </c>
      <c r="V1498" s="4"/>
      <c r="W1498" s="4"/>
      <c r="X1498" s="4"/>
      <c r="Y1498" s="4"/>
      <c r="Z1498" s="4"/>
      <c r="AA1498" s="4"/>
      <c r="AB1498" s="4"/>
      <c r="AC1498" s="4"/>
      <c r="AD1498" s="4"/>
      <c r="AE1498" s="4"/>
      <c r="AF1498" s="4"/>
      <c r="AG1498" s="4"/>
      <c r="AH1498" s="4"/>
      <c r="AI1498" s="4"/>
      <c r="AJ1498" s="4"/>
    </row>
    <row r="1499" spans="1:36" ht="15.75" customHeight="1">
      <c r="A1499" s="4">
        <v>0</v>
      </c>
      <c r="B1499" s="4">
        <v>61</v>
      </c>
      <c r="C1499" s="4">
        <v>2</v>
      </c>
      <c r="D1499" s="4">
        <v>1</v>
      </c>
      <c r="E1499" s="4">
        <v>20</v>
      </c>
      <c r="F1499" s="4">
        <v>0</v>
      </c>
      <c r="G1499" s="4">
        <v>0</v>
      </c>
      <c r="H1499" s="4">
        <v>1</v>
      </c>
      <c r="I1499" s="4">
        <v>326</v>
      </c>
      <c r="J1499" s="4">
        <v>141</v>
      </c>
      <c r="K1499" s="4">
        <v>75</v>
      </c>
      <c r="L1499" s="4">
        <v>26.11</v>
      </c>
      <c r="M1499" s="4">
        <v>60</v>
      </c>
      <c r="N1499" s="4">
        <v>72</v>
      </c>
      <c r="O1499" s="4">
        <v>0</v>
      </c>
      <c r="P1499" s="5">
        <f>$AI$9+SUMPRODUCT($A1499*$AI$10+$B1499*$AI$11+$C1499*$AI$12+$D1499*$AI$13+$E1499*$AI$14+$F1499*$AI$15+$G1499*$AI$16+$H1499*$AI$17+$I1499*$AI$18+$J1499*$AI$19+$K1499*$AI$20+$L1499*$AI$21+$M1499*$AI$22+$N1499*$AI$24)</f>
        <v>-0.77314684210000184</v>
      </c>
      <c r="Q1499" s="4">
        <f t="shared" si="552"/>
        <v>0.46155832941229752</v>
      </c>
      <c r="R1499" s="4">
        <f t="shared" si="553"/>
        <v>0.92311665882459504</v>
      </c>
      <c r="S1499" s="4">
        <f t="shared" si="554"/>
        <v>7.6883341175404962E-2</v>
      </c>
      <c r="T1499" s="4">
        <f t="shared" si="555"/>
        <v>-1.1141677514775024</v>
      </c>
      <c r="U1499" s="4">
        <f>IF($R1499&gt;$X$15,1,0)</f>
        <v>1</v>
      </c>
      <c r="V1499" s="4"/>
      <c r="W1499" s="4"/>
      <c r="X1499" s="4"/>
      <c r="Y1499" s="4"/>
      <c r="Z1499" s="4"/>
      <c r="AA1499" s="4"/>
      <c r="AB1499" s="4"/>
      <c r="AC1499" s="4"/>
      <c r="AD1499" s="4"/>
      <c r="AE1499" s="4"/>
      <c r="AF1499" s="4"/>
      <c r="AG1499" s="4"/>
      <c r="AH1499" s="4"/>
      <c r="AI1499" s="4"/>
      <c r="AJ1499" s="4"/>
    </row>
    <row r="1500" spans="1:36" ht="15.75" customHeight="1">
      <c r="A1500" s="4">
        <v>0</v>
      </c>
      <c r="B1500" s="4">
        <v>63</v>
      </c>
      <c r="C1500" s="4">
        <v>4</v>
      </c>
      <c r="D1500" s="4">
        <v>0</v>
      </c>
      <c r="E1500" s="4">
        <v>0</v>
      </c>
      <c r="F1500" s="4">
        <v>0</v>
      </c>
      <c r="G1500" s="4">
        <v>0</v>
      </c>
      <c r="H1500" s="4">
        <v>0</v>
      </c>
      <c r="I1500" s="4">
        <v>232</v>
      </c>
      <c r="J1500" s="4">
        <v>126</v>
      </c>
      <c r="K1500" s="4">
        <v>66</v>
      </c>
      <c r="L1500" s="4">
        <v>22.62</v>
      </c>
      <c r="M1500" s="4">
        <v>55</v>
      </c>
      <c r="N1500" s="4">
        <v>79</v>
      </c>
      <c r="O1500" s="4">
        <v>0</v>
      </c>
      <c r="P1500" s="5">
        <f>$AI$9+SUMPRODUCT($A1500*$AI$10+$B1500*$AI$11+$C1500*$AI$12+$D1500*$AI$13+$E1500*$AI$14+$F1500*$AI$15+$G1500*$AI$16+$H1500*$AI$17+$I1500*$AI$18+$J1500*$AI$19+$K1500*$AI$20+$L1500*$AI$21+$M1500*$AI$22+$N1500*$AI$24)</f>
        <v>-1.7737386782000009</v>
      </c>
      <c r="Q1500" s="4">
        <f t="shared" si="552"/>
        <v>0.16969735754414336</v>
      </c>
      <c r="R1500" s="4">
        <f t="shared" si="553"/>
        <v>0.33939471508828672</v>
      </c>
      <c r="S1500" s="4">
        <f t="shared" si="554"/>
        <v>0.66060528491171322</v>
      </c>
      <c r="T1500" s="4">
        <f t="shared" si="555"/>
        <v>-0.18005795622920431</v>
      </c>
      <c r="U1500" s="4">
        <f>IF($R1500&gt;$X$15,1,0)</f>
        <v>0</v>
      </c>
      <c r="V1500" s="4"/>
      <c r="W1500" s="4"/>
      <c r="X1500" s="4"/>
      <c r="Y1500" s="4"/>
      <c r="Z1500" s="4"/>
      <c r="AA1500" s="4"/>
      <c r="AB1500" s="4"/>
      <c r="AC1500" s="4"/>
      <c r="AD1500" s="4"/>
      <c r="AE1500" s="4"/>
      <c r="AF1500" s="4"/>
      <c r="AG1500" s="4"/>
      <c r="AH1500" s="4"/>
      <c r="AI1500" s="4"/>
      <c r="AJ1500" s="4"/>
    </row>
    <row r="1501" spans="1:36" ht="15.75" customHeight="1">
      <c r="A1501" s="4">
        <v>0</v>
      </c>
      <c r="B1501" s="4">
        <v>57</v>
      </c>
      <c r="C1501" s="4">
        <v>1</v>
      </c>
      <c r="D1501" s="4">
        <v>0</v>
      </c>
      <c r="E1501" s="4">
        <v>0</v>
      </c>
      <c r="F1501" s="4">
        <v>0</v>
      </c>
      <c r="G1501" s="4">
        <v>0</v>
      </c>
      <c r="H1501" s="4">
        <v>0</v>
      </c>
      <c r="I1501" s="4">
        <v>306</v>
      </c>
      <c r="J1501" s="4">
        <v>135</v>
      </c>
      <c r="K1501" s="4">
        <v>88</v>
      </c>
      <c r="L1501" s="4">
        <v>28.36</v>
      </c>
      <c r="M1501" s="4">
        <v>80</v>
      </c>
      <c r="N1501" s="4">
        <v>70</v>
      </c>
      <c r="O1501" s="4">
        <v>0</v>
      </c>
      <c r="P1501" s="5">
        <f>$AI$9+SUMPRODUCT($A1501*$AI$10+$B1501*$AI$11+$C1501*$AI$12+$D1501*$AI$13+$E1501*$AI$14+$F1501*$AI$15+$G1501*$AI$16+$H1501*$AI$17+$I1501*$AI$18+$J1501*$AI$19+$K1501*$AI$20+$L1501*$AI$21+$M1501*$AI$22+$N1501*$AI$24)</f>
        <v>-1.9009696796000011</v>
      </c>
      <c r="Q1501" s="4">
        <f t="shared" si="552"/>
        <v>0.14942365587913184</v>
      </c>
      <c r="R1501" s="4">
        <f t="shared" si="553"/>
        <v>0.29884731175826368</v>
      </c>
      <c r="S1501" s="4">
        <f t="shared" si="554"/>
        <v>0.70115268824173627</v>
      </c>
      <c r="T1501" s="4">
        <f t="shared" si="555"/>
        <v>-0.15418739652684726</v>
      </c>
      <c r="U1501" s="4">
        <f>IF($R1501&gt;$X$15,1,0)</f>
        <v>0</v>
      </c>
      <c r="V1501" s="4"/>
      <c r="W1501" s="4"/>
      <c r="X1501" s="4"/>
      <c r="Y1501" s="4"/>
      <c r="Z1501" s="4"/>
      <c r="AA1501" s="4"/>
      <c r="AB1501" s="4"/>
      <c r="AC1501" s="4"/>
      <c r="AD1501" s="4"/>
      <c r="AE1501" s="4"/>
      <c r="AF1501" s="4"/>
      <c r="AG1501" s="4"/>
      <c r="AH1501" s="4"/>
      <c r="AI1501" s="4"/>
      <c r="AJ1501" s="4"/>
    </row>
    <row r="1502" spans="1:36" ht="15.75" hidden="1" customHeight="1">
      <c r="A1502" s="4">
        <v>1</v>
      </c>
      <c r="B1502" s="4">
        <v>46</v>
      </c>
      <c r="C1502" s="4">
        <v>1</v>
      </c>
      <c r="D1502" s="4">
        <v>1</v>
      </c>
      <c r="E1502" s="4">
        <v>20</v>
      </c>
      <c r="F1502" s="4">
        <v>0</v>
      </c>
      <c r="G1502" s="4">
        <v>0</v>
      </c>
      <c r="H1502" s="4">
        <v>0</v>
      </c>
      <c r="I1502" s="4">
        <v>210</v>
      </c>
      <c r="J1502" s="4">
        <v>103</v>
      </c>
      <c r="K1502" s="4">
        <v>73</v>
      </c>
      <c r="L1502" s="4">
        <v>18</v>
      </c>
      <c r="M1502" s="4">
        <v>78</v>
      </c>
      <c r="N1502" s="3" t="s">
        <v>56</v>
      </c>
      <c r="O1502" s="4">
        <v>0</v>
      </c>
      <c r="P1502" s="4"/>
      <c r="Q1502" s="4"/>
      <c r="R1502" s="4"/>
      <c r="S1502" s="4"/>
      <c r="T1502" s="4"/>
      <c r="U1502" s="4"/>
      <c r="V1502" s="4"/>
      <c r="W1502" s="4"/>
      <c r="X1502" s="4"/>
      <c r="Y1502" s="4"/>
      <c r="Z1502" s="4"/>
      <c r="AA1502" s="4"/>
      <c r="AB1502" s="4"/>
      <c r="AC1502" s="4"/>
      <c r="AD1502" s="4"/>
      <c r="AE1502" s="4"/>
      <c r="AF1502" s="4"/>
      <c r="AG1502" s="4"/>
      <c r="AH1502" s="4"/>
      <c r="AI1502" s="4"/>
      <c r="AJ1502" s="4"/>
    </row>
    <row r="1503" spans="1:36" ht="15.75" customHeight="1">
      <c r="A1503" s="4">
        <v>0</v>
      </c>
      <c r="B1503" s="4">
        <v>58</v>
      </c>
      <c r="C1503" s="4">
        <v>2</v>
      </c>
      <c r="D1503" s="4">
        <v>1</v>
      </c>
      <c r="E1503" s="4">
        <v>3</v>
      </c>
      <c r="F1503" s="4">
        <v>0</v>
      </c>
      <c r="G1503" s="4">
        <v>0</v>
      </c>
      <c r="H1503" s="4">
        <v>0</v>
      </c>
      <c r="I1503" s="4">
        <v>242</v>
      </c>
      <c r="J1503" s="4">
        <v>123</v>
      </c>
      <c r="K1503" s="4">
        <v>69</v>
      </c>
      <c r="L1503" s="4">
        <v>23.38</v>
      </c>
      <c r="M1503" s="4">
        <v>74</v>
      </c>
      <c r="N1503" s="4">
        <v>72</v>
      </c>
      <c r="O1503" s="4">
        <v>0</v>
      </c>
      <c r="P1503" s="5">
        <f>$AI$9+SUMPRODUCT($A1503*$AI$10+$B1503*$AI$11+$C1503*$AI$12+$D1503*$AI$13+$E1503*$AI$14+$F1503*$AI$15+$G1503*$AI$16+$H1503*$AI$17+$I1503*$AI$18+$J1503*$AI$19+$K1503*$AI$20+$L1503*$AI$21+$M1503*$AI$22+$N1503*$AI$24)</f>
        <v>-2.0146470718000007</v>
      </c>
      <c r="Q1503" s="4">
        <f t="shared" ref="Q1503:Q1505" si="557">EXP($P1503)</f>
        <v>0.13336746419999174</v>
      </c>
      <c r="R1503" s="4">
        <f t="shared" ref="R1503:R1505" si="558">Q1503/1+Q1503</f>
        <v>0.26673492839998347</v>
      </c>
      <c r="S1503" s="4">
        <f t="shared" ref="S1503:S1505" si="559">IF(O1503=1,R1503,1-R1503)</f>
        <v>0.73326507160001653</v>
      </c>
      <c r="T1503" s="4">
        <f t="shared" ref="T1503:T1505" si="560">LOG($S1503)</f>
        <v>-0.13473900172558737</v>
      </c>
      <c r="U1503" s="4">
        <f>IF($R1503&gt;$X$15,1,0)</f>
        <v>0</v>
      </c>
      <c r="V1503" s="4"/>
      <c r="W1503" s="4"/>
      <c r="X1503" s="4"/>
      <c r="Y1503" s="4"/>
      <c r="Z1503" s="4"/>
      <c r="AA1503" s="4"/>
      <c r="AB1503" s="4"/>
      <c r="AC1503" s="4"/>
      <c r="AD1503" s="4"/>
      <c r="AE1503" s="4"/>
      <c r="AF1503" s="4"/>
      <c r="AG1503" s="4"/>
      <c r="AH1503" s="4"/>
      <c r="AI1503" s="4"/>
      <c r="AJ1503" s="4"/>
    </row>
    <row r="1504" spans="1:36" ht="15.75" customHeight="1">
      <c r="A1504" s="4">
        <v>0</v>
      </c>
      <c r="B1504" s="4">
        <v>57</v>
      </c>
      <c r="C1504" s="4">
        <v>4</v>
      </c>
      <c r="D1504" s="4">
        <v>0</v>
      </c>
      <c r="E1504" s="4">
        <v>0</v>
      </c>
      <c r="F1504" s="4">
        <v>0</v>
      </c>
      <c r="G1504" s="4">
        <v>0</v>
      </c>
      <c r="H1504" s="4">
        <v>0</v>
      </c>
      <c r="I1504" s="4">
        <v>160</v>
      </c>
      <c r="J1504" s="4">
        <v>105</v>
      </c>
      <c r="K1504" s="4">
        <v>70</v>
      </c>
      <c r="L1504" s="4">
        <v>27.01</v>
      </c>
      <c r="M1504" s="4">
        <v>52</v>
      </c>
      <c r="N1504" s="4">
        <v>61</v>
      </c>
      <c r="O1504" s="4">
        <v>0</v>
      </c>
      <c r="P1504" s="5">
        <f>$AI$9+SUMPRODUCT($A1504*$AI$10+$B1504*$AI$11+$C1504*$AI$12+$D1504*$AI$13+$E1504*$AI$14+$F1504*$AI$15+$G1504*$AI$16+$H1504*$AI$17+$I1504*$AI$18+$J1504*$AI$19+$K1504*$AI$20+$L1504*$AI$21+$M1504*$AI$22+$N1504*$AI$24)</f>
        <v>-2.7544525711000007</v>
      </c>
      <c r="Q1504" s="4">
        <f t="shared" si="557"/>
        <v>6.3643850617303183E-2</v>
      </c>
      <c r="R1504" s="4">
        <f t="shared" si="558"/>
        <v>0.12728770123460637</v>
      </c>
      <c r="S1504" s="4">
        <f t="shared" si="559"/>
        <v>0.87271229876539369</v>
      </c>
      <c r="T1504" s="4">
        <f t="shared" si="560"/>
        <v>-5.9128903661663519E-2</v>
      </c>
      <c r="U1504" s="4">
        <f>IF($R1504&gt;$X$15,1,0)</f>
        <v>0</v>
      </c>
      <c r="V1504" s="4"/>
      <c r="W1504" s="4"/>
      <c r="X1504" s="4"/>
      <c r="Y1504" s="4"/>
      <c r="Z1504" s="4"/>
      <c r="AA1504" s="4"/>
      <c r="AB1504" s="4"/>
      <c r="AC1504" s="4"/>
      <c r="AD1504" s="4"/>
      <c r="AE1504" s="4"/>
      <c r="AF1504" s="4"/>
      <c r="AG1504" s="4"/>
      <c r="AH1504" s="4"/>
      <c r="AI1504" s="4"/>
      <c r="AJ1504" s="4"/>
    </row>
    <row r="1505" spans="1:36" ht="15.75" customHeight="1">
      <c r="A1505" s="4">
        <v>0</v>
      </c>
      <c r="B1505" s="4">
        <v>40</v>
      </c>
      <c r="C1505" s="4">
        <v>3</v>
      </c>
      <c r="D1505" s="4">
        <v>1</v>
      </c>
      <c r="E1505" s="4">
        <v>15</v>
      </c>
      <c r="F1505" s="4">
        <v>0</v>
      </c>
      <c r="G1505" s="4">
        <v>0</v>
      </c>
      <c r="H1505" s="4">
        <v>0</v>
      </c>
      <c r="I1505" s="4">
        <v>304</v>
      </c>
      <c r="J1505" s="4">
        <v>121</v>
      </c>
      <c r="K1505" s="4">
        <v>88</v>
      </c>
      <c r="L1505" s="4">
        <v>22.52</v>
      </c>
      <c r="M1505" s="4">
        <v>60</v>
      </c>
      <c r="N1505" s="4">
        <v>80</v>
      </c>
      <c r="O1505" s="4">
        <v>0</v>
      </c>
      <c r="P1505" s="5">
        <f>$AI$9+SUMPRODUCT($A1505*$AI$10+$B1505*$AI$11+$C1505*$AI$12+$D1505*$AI$13+$E1505*$AI$14+$F1505*$AI$15+$G1505*$AI$16+$H1505*$AI$17+$I1505*$AI$18+$J1505*$AI$19+$K1505*$AI$20+$L1505*$AI$21+$M1505*$AI$22+$N1505*$AI$24)</f>
        <v>-2.8568973772000001</v>
      </c>
      <c r="Q1505" s="4">
        <f t="shared" si="557"/>
        <v>5.7446719554311271E-2</v>
      </c>
      <c r="R1505" s="4">
        <f t="shared" si="558"/>
        <v>0.11489343910862254</v>
      </c>
      <c r="S1505" s="4">
        <f t="shared" si="559"/>
        <v>0.88510656089137751</v>
      </c>
      <c r="T1505" s="4">
        <f t="shared" si="560"/>
        <v>-5.3004440012715578E-2</v>
      </c>
      <c r="U1505" s="4">
        <f>IF($R1505&gt;$X$15,1,0)</f>
        <v>0</v>
      </c>
      <c r="V1505" s="4"/>
      <c r="W1505" s="4"/>
      <c r="X1505" s="4"/>
      <c r="Y1505" s="4"/>
      <c r="Z1505" s="4"/>
      <c r="AA1505" s="4"/>
      <c r="AB1505" s="4"/>
      <c r="AC1505" s="4"/>
      <c r="AD1505" s="4"/>
      <c r="AE1505" s="4"/>
      <c r="AF1505" s="4"/>
      <c r="AG1505" s="4"/>
      <c r="AH1505" s="4"/>
      <c r="AI1505" s="4"/>
      <c r="AJ1505" s="4"/>
    </row>
    <row r="1506" spans="1:36" ht="15.75" hidden="1" customHeight="1">
      <c r="A1506" s="4">
        <v>1</v>
      </c>
      <c r="B1506" s="4">
        <v>55</v>
      </c>
      <c r="C1506" s="4">
        <v>1</v>
      </c>
      <c r="D1506" s="4">
        <v>1</v>
      </c>
      <c r="E1506" s="3" t="s">
        <v>56</v>
      </c>
      <c r="F1506" s="4">
        <v>0</v>
      </c>
      <c r="G1506" s="4">
        <v>0</v>
      </c>
      <c r="H1506" s="4">
        <v>0</v>
      </c>
      <c r="I1506" s="4">
        <v>214</v>
      </c>
      <c r="J1506" s="4">
        <v>132.5</v>
      </c>
      <c r="K1506" s="4">
        <v>85.5</v>
      </c>
      <c r="L1506" s="4">
        <v>29.25</v>
      </c>
      <c r="M1506" s="4">
        <v>70</v>
      </c>
      <c r="N1506" s="4">
        <v>103</v>
      </c>
      <c r="O1506" s="4">
        <v>0</v>
      </c>
      <c r="P1506" s="4"/>
      <c r="Q1506" s="4"/>
      <c r="R1506" s="4"/>
      <c r="S1506" s="4"/>
      <c r="T1506" s="4"/>
      <c r="U1506" s="4"/>
      <c r="V1506" s="4"/>
      <c r="W1506" s="4"/>
      <c r="X1506" s="4"/>
      <c r="Y1506" s="4"/>
      <c r="Z1506" s="4"/>
      <c r="AA1506" s="4"/>
      <c r="AB1506" s="4"/>
      <c r="AC1506" s="4"/>
      <c r="AD1506" s="4"/>
      <c r="AE1506" s="4"/>
      <c r="AF1506" s="4"/>
      <c r="AG1506" s="4"/>
      <c r="AH1506" s="4"/>
      <c r="AI1506" s="4"/>
      <c r="AJ1506" s="4"/>
    </row>
    <row r="1507" spans="1:36" ht="15.75" customHeight="1">
      <c r="A1507" s="4">
        <v>0</v>
      </c>
      <c r="B1507" s="4">
        <v>43</v>
      </c>
      <c r="C1507" s="4">
        <v>3</v>
      </c>
      <c r="D1507" s="4">
        <v>1</v>
      </c>
      <c r="E1507" s="4">
        <v>20</v>
      </c>
      <c r="F1507" s="4">
        <v>0</v>
      </c>
      <c r="G1507" s="4">
        <v>0</v>
      </c>
      <c r="H1507" s="4">
        <v>0</v>
      </c>
      <c r="I1507" s="4">
        <v>232</v>
      </c>
      <c r="J1507" s="4">
        <v>122</v>
      </c>
      <c r="K1507" s="4">
        <v>70</v>
      </c>
      <c r="L1507" s="4">
        <v>23.09</v>
      </c>
      <c r="M1507" s="4">
        <v>67</v>
      </c>
      <c r="N1507" s="4">
        <v>77</v>
      </c>
      <c r="O1507" s="4">
        <v>0</v>
      </c>
      <c r="P1507" s="5">
        <f>$AI$9+SUMPRODUCT($A1507*$AI$10+$B1507*$AI$11+$C1507*$AI$12+$D1507*$AI$13+$E1507*$AI$14+$F1507*$AI$15+$G1507*$AI$16+$H1507*$AI$17+$I1507*$AI$18+$J1507*$AI$19+$K1507*$AI$20+$L1507*$AI$21+$M1507*$AI$22+$N1507*$AI$24)</f>
        <v>-2.6950928599000008</v>
      </c>
      <c r="Q1507" s="4">
        <f t="shared" ref="Q1507:Q1514" si="561">EXP($P1507)</f>
        <v>6.7536110086605788E-2</v>
      </c>
      <c r="R1507" s="4">
        <f t="shared" ref="R1507:R1514" si="562">Q1507/1+Q1507</f>
        <v>0.13507222017321158</v>
      </c>
      <c r="S1507" s="4">
        <f t="shared" ref="S1507:S1514" si="563">IF(O1507=1,R1507,1-R1507)</f>
        <v>0.86492777982678848</v>
      </c>
      <c r="T1507" s="4">
        <f t="shared" ref="T1507:T1514" si="564">LOG($S1507)</f>
        <v>-6.3020153959612663E-2</v>
      </c>
      <c r="U1507" s="4">
        <f>IF($R1507&gt;$X$15,1,0)</f>
        <v>0</v>
      </c>
      <c r="V1507" s="4"/>
      <c r="W1507" s="4"/>
      <c r="X1507" s="4"/>
      <c r="Y1507" s="4"/>
      <c r="Z1507" s="4"/>
      <c r="AA1507" s="4"/>
      <c r="AB1507" s="4"/>
      <c r="AC1507" s="4"/>
      <c r="AD1507" s="4"/>
      <c r="AE1507" s="4"/>
      <c r="AF1507" s="4"/>
      <c r="AG1507" s="4"/>
      <c r="AH1507" s="4"/>
      <c r="AI1507" s="4"/>
      <c r="AJ1507" s="4"/>
    </row>
    <row r="1508" spans="1:36" ht="15.75" customHeight="1">
      <c r="A1508" s="4">
        <v>0</v>
      </c>
      <c r="B1508" s="4">
        <v>46</v>
      </c>
      <c r="C1508" s="4">
        <v>2</v>
      </c>
      <c r="D1508" s="4">
        <v>0</v>
      </c>
      <c r="E1508" s="4">
        <v>0</v>
      </c>
      <c r="F1508" s="4">
        <v>0</v>
      </c>
      <c r="G1508" s="4">
        <v>0</v>
      </c>
      <c r="H1508" s="4">
        <v>0</v>
      </c>
      <c r="I1508" s="4">
        <v>165</v>
      </c>
      <c r="J1508" s="4">
        <v>127.5</v>
      </c>
      <c r="K1508" s="4">
        <v>87</v>
      </c>
      <c r="L1508" s="4">
        <v>23.29</v>
      </c>
      <c r="M1508" s="4">
        <v>70</v>
      </c>
      <c r="N1508" s="4">
        <v>75</v>
      </c>
      <c r="O1508" s="4">
        <v>0</v>
      </c>
      <c r="P1508" s="5">
        <f>$AI$9+SUMPRODUCT($A1508*$AI$10+$B1508*$AI$11+$C1508*$AI$12+$D1508*$AI$13+$E1508*$AI$14+$F1508*$AI$15+$G1508*$AI$16+$H1508*$AI$17+$I1508*$AI$18+$J1508*$AI$19+$K1508*$AI$20+$L1508*$AI$21+$M1508*$AI$22+$N1508*$AI$24)</f>
        <v>-3.0510338919000004</v>
      </c>
      <c r="Q1508" s="4">
        <f t="shared" si="561"/>
        <v>4.7309985685845039E-2</v>
      </c>
      <c r="R1508" s="4">
        <f t="shared" si="562"/>
        <v>9.4619971371690079E-2</v>
      </c>
      <c r="S1508" s="4">
        <f t="shared" si="563"/>
        <v>0.90538002862830991</v>
      </c>
      <c r="T1508" s="4">
        <f t="shared" si="564"/>
        <v>-4.3169089642160707E-2</v>
      </c>
      <c r="U1508" s="4">
        <f>IF($R1508&gt;$X$15,1,0)</f>
        <v>0</v>
      </c>
      <c r="V1508" s="4"/>
      <c r="W1508" s="4"/>
      <c r="X1508" s="4"/>
      <c r="Y1508" s="4"/>
      <c r="Z1508" s="4"/>
      <c r="AA1508" s="4"/>
      <c r="AB1508" s="4"/>
      <c r="AC1508" s="4"/>
      <c r="AD1508" s="4"/>
      <c r="AE1508" s="4"/>
      <c r="AF1508" s="4"/>
      <c r="AG1508" s="4"/>
      <c r="AH1508" s="4"/>
      <c r="AI1508" s="4"/>
      <c r="AJ1508" s="4"/>
    </row>
    <row r="1509" spans="1:36" ht="15.75" customHeight="1">
      <c r="A1509" s="4">
        <v>1</v>
      </c>
      <c r="B1509" s="4">
        <v>52</v>
      </c>
      <c r="C1509" s="4">
        <v>1</v>
      </c>
      <c r="D1509" s="4">
        <v>1</v>
      </c>
      <c r="E1509" s="4">
        <v>20</v>
      </c>
      <c r="F1509" s="4">
        <v>0</v>
      </c>
      <c r="G1509" s="4">
        <v>0</v>
      </c>
      <c r="H1509" s="4">
        <v>0</v>
      </c>
      <c r="I1509" s="4">
        <v>262</v>
      </c>
      <c r="J1509" s="4">
        <v>100</v>
      </c>
      <c r="K1509" s="4">
        <v>68</v>
      </c>
      <c r="L1509" s="4">
        <v>18.649999999999999</v>
      </c>
      <c r="M1509" s="4">
        <v>70</v>
      </c>
      <c r="N1509" s="4">
        <v>74</v>
      </c>
      <c r="O1509" s="4">
        <v>0</v>
      </c>
      <c r="P1509" s="5">
        <f>$AI$9+SUMPRODUCT($A1509*$AI$10+$B1509*$AI$11+$C1509*$AI$12+$D1509*$AI$13+$E1509*$AI$14+$F1509*$AI$15+$G1509*$AI$16+$H1509*$AI$17+$I1509*$AI$18+$J1509*$AI$19+$K1509*$AI$20+$L1509*$AI$21+$M1509*$AI$22+$N1509*$AI$24)</f>
        <v>-1.7954099015000011</v>
      </c>
      <c r="Q1509" s="4">
        <f t="shared" si="561"/>
        <v>0.16605937040932212</v>
      </c>
      <c r="R1509" s="4">
        <f t="shared" si="562"/>
        <v>0.33211874081864423</v>
      </c>
      <c r="S1509" s="4">
        <f t="shared" si="563"/>
        <v>0.66788125918135577</v>
      </c>
      <c r="T1509" s="4">
        <f t="shared" si="564"/>
        <v>-0.17530074271330662</v>
      </c>
      <c r="U1509" s="4">
        <f>IF($R1509&gt;$X$15,1,0)</f>
        <v>0</v>
      </c>
      <c r="V1509" s="4"/>
      <c r="W1509" s="4"/>
      <c r="X1509" s="4"/>
      <c r="Y1509" s="4"/>
      <c r="Z1509" s="4"/>
      <c r="AA1509" s="4"/>
      <c r="AB1509" s="4"/>
      <c r="AC1509" s="4"/>
      <c r="AD1509" s="4"/>
      <c r="AE1509" s="4"/>
      <c r="AF1509" s="4"/>
      <c r="AG1509" s="4"/>
      <c r="AH1509" s="4"/>
      <c r="AI1509" s="4"/>
      <c r="AJ1509" s="4"/>
    </row>
    <row r="1510" spans="1:36" ht="15.75" customHeight="1">
      <c r="A1510" s="4">
        <v>0</v>
      </c>
      <c r="B1510" s="4">
        <v>52</v>
      </c>
      <c r="C1510" s="4">
        <v>3</v>
      </c>
      <c r="D1510" s="4">
        <v>0</v>
      </c>
      <c r="E1510" s="4">
        <v>0</v>
      </c>
      <c r="F1510" s="4">
        <v>0</v>
      </c>
      <c r="G1510" s="4">
        <v>0</v>
      </c>
      <c r="H1510" s="4">
        <v>0</v>
      </c>
      <c r="I1510" s="4">
        <v>234</v>
      </c>
      <c r="J1510" s="4">
        <v>126</v>
      </c>
      <c r="K1510" s="4">
        <v>85</v>
      </c>
      <c r="L1510" s="4">
        <v>26.36</v>
      </c>
      <c r="M1510" s="4">
        <v>72</v>
      </c>
      <c r="N1510" s="4">
        <v>96</v>
      </c>
      <c r="O1510" s="4">
        <v>0</v>
      </c>
      <c r="P1510" s="5">
        <f>$AI$9+SUMPRODUCT($A1510*$AI$10+$B1510*$AI$11+$C1510*$AI$12+$D1510*$AI$13+$E1510*$AI$14+$F1510*$AI$15+$G1510*$AI$16+$H1510*$AI$17+$I1510*$AI$18+$J1510*$AI$19+$K1510*$AI$20+$L1510*$AI$21+$M1510*$AI$22+$N1510*$AI$24)</f>
        <v>-2.4045229596000013</v>
      </c>
      <c r="Q1510" s="4">
        <f t="shared" si="561"/>
        <v>9.0308566170297977E-2</v>
      </c>
      <c r="R1510" s="4">
        <f t="shared" si="562"/>
        <v>0.18061713234059595</v>
      </c>
      <c r="S1510" s="4">
        <f t="shared" si="563"/>
        <v>0.81938286765940405</v>
      </c>
      <c r="T1510" s="4">
        <f t="shared" si="564"/>
        <v>-8.6513120879298577E-2</v>
      </c>
      <c r="U1510" s="4">
        <f>IF($R1510&gt;$X$15,1,0)</f>
        <v>0</v>
      </c>
      <c r="V1510" s="4"/>
      <c r="W1510" s="4"/>
      <c r="X1510" s="4"/>
      <c r="Y1510" s="4"/>
      <c r="Z1510" s="4"/>
      <c r="AA1510" s="4"/>
      <c r="AB1510" s="4"/>
      <c r="AC1510" s="4"/>
      <c r="AD1510" s="4"/>
      <c r="AE1510" s="4"/>
      <c r="AF1510" s="4"/>
      <c r="AG1510" s="4"/>
      <c r="AH1510" s="4"/>
      <c r="AI1510" s="4"/>
      <c r="AJ1510" s="4"/>
    </row>
    <row r="1511" spans="1:36" ht="15.75" customHeight="1">
      <c r="A1511" s="4">
        <v>1</v>
      </c>
      <c r="B1511" s="4">
        <v>64</v>
      </c>
      <c r="C1511" s="4">
        <v>2</v>
      </c>
      <c r="D1511" s="4">
        <v>0</v>
      </c>
      <c r="E1511" s="4">
        <v>0</v>
      </c>
      <c r="F1511" s="4">
        <v>0</v>
      </c>
      <c r="G1511" s="4">
        <v>0</v>
      </c>
      <c r="H1511" s="4">
        <v>0</v>
      </c>
      <c r="I1511" s="4">
        <v>217</v>
      </c>
      <c r="J1511" s="4">
        <v>129</v>
      </c>
      <c r="K1511" s="4">
        <v>61</v>
      </c>
      <c r="L1511" s="4">
        <v>21.85</v>
      </c>
      <c r="M1511" s="4">
        <v>68</v>
      </c>
      <c r="N1511" s="4">
        <v>81</v>
      </c>
      <c r="O1511" s="4">
        <v>0</v>
      </c>
      <c r="P1511" s="5">
        <f>$AI$9+SUMPRODUCT($A1511*$AI$10+$B1511*$AI$11+$C1511*$AI$12+$D1511*$AI$13+$E1511*$AI$14+$F1511*$AI$15+$G1511*$AI$16+$H1511*$AI$17+$I1511*$AI$18+$J1511*$AI$19+$K1511*$AI$20+$L1511*$AI$21+$M1511*$AI$22+$N1511*$AI$24)</f>
        <v>-1.060394413500001</v>
      </c>
      <c r="Q1511" s="4">
        <f t="shared" si="561"/>
        <v>0.34631919042544795</v>
      </c>
      <c r="R1511" s="4">
        <f t="shared" si="562"/>
        <v>0.69263838085089591</v>
      </c>
      <c r="S1511" s="4">
        <f t="shared" si="563"/>
        <v>0.30736161914910409</v>
      </c>
      <c r="T1511" s="4">
        <f t="shared" si="564"/>
        <v>-0.51235036465810668</v>
      </c>
      <c r="U1511" s="4">
        <f>IF($R1511&gt;$X$15,1,0)</f>
        <v>1</v>
      </c>
      <c r="V1511" s="4"/>
      <c r="W1511" s="4"/>
      <c r="X1511" s="4"/>
      <c r="Y1511" s="4"/>
      <c r="Z1511" s="4"/>
      <c r="AA1511" s="4"/>
      <c r="AB1511" s="4"/>
      <c r="AC1511" s="4"/>
      <c r="AD1511" s="4"/>
      <c r="AE1511" s="4"/>
      <c r="AF1511" s="4"/>
      <c r="AG1511" s="4"/>
      <c r="AH1511" s="4"/>
      <c r="AI1511" s="4"/>
      <c r="AJ1511" s="4"/>
    </row>
    <row r="1512" spans="1:36" ht="15.75" customHeight="1">
      <c r="A1512" s="4">
        <v>1</v>
      </c>
      <c r="B1512" s="4">
        <v>62</v>
      </c>
      <c r="C1512" s="4">
        <v>1</v>
      </c>
      <c r="D1512" s="4">
        <v>0</v>
      </c>
      <c r="E1512" s="4">
        <v>0</v>
      </c>
      <c r="F1512" s="4">
        <v>0</v>
      </c>
      <c r="G1512" s="4">
        <v>0</v>
      </c>
      <c r="H1512" s="4">
        <v>0</v>
      </c>
      <c r="I1512" s="4">
        <v>275</v>
      </c>
      <c r="J1512" s="4">
        <v>111</v>
      </c>
      <c r="K1512" s="4">
        <v>63</v>
      </c>
      <c r="L1512" s="4">
        <v>22.68</v>
      </c>
      <c r="M1512" s="4">
        <v>75</v>
      </c>
      <c r="N1512" s="4">
        <v>78</v>
      </c>
      <c r="O1512" s="4">
        <v>0</v>
      </c>
      <c r="P1512" s="5">
        <f>$AI$9+SUMPRODUCT($A1512*$AI$10+$B1512*$AI$11+$C1512*$AI$12+$D1512*$AI$13+$E1512*$AI$14+$F1512*$AI$15+$G1512*$AI$16+$H1512*$AI$17+$I1512*$AI$18+$J1512*$AI$19+$K1512*$AI$20+$L1512*$AI$21+$M1512*$AI$22+$N1512*$AI$24)</f>
        <v>-1.3294919448000009</v>
      </c>
      <c r="Q1512" s="4">
        <f t="shared" si="561"/>
        <v>0.2646116644869369</v>
      </c>
      <c r="R1512" s="4">
        <f t="shared" si="562"/>
        <v>0.52922332897387381</v>
      </c>
      <c r="S1512" s="4">
        <f t="shared" si="563"/>
        <v>0.47077667102612619</v>
      </c>
      <c r="T1512" s="4">
        <f t="shared" si="564"/>
        <v>-0.32718506642259321</v>
      </c>
      <c r="U1512" s="4">
        <f>IF($R1512&gt;$X$15,1,0)</f>
        <v>1</v>
      </c>
      <c r="V1512" s="4"/>
      <c r="W1512" s="4"/>
      <c r="X1512" s="4"/>
      <c r="Y1512" s="4"/>
      <c r="Z1512" s="4"/>
      <c r="AA1512" s="4"/>
      <c r="AB1512" s="4"/>
      <c r="AC1512" s="4"/>
      <c r="AD1512" s="4"/>
      <c r="AE1512" s="4"/>
      <c r="AF1512" s="4"/>
      <c r="AG1512" s="4"/>
      <c r="AH1512" s="4"/>
      <c r="AI1512" s="4"/>
      <c r="AJ1512" s="4"/>
    </row>
    <row r="1513" spans="1:36" ht="15.75" customHeight="1">
      <c r="A1513" s="4">
        <v>0</v>
      </c>
      <c r="B1513" s="4">
        <v>42</v>
      </c>
      <c r="C1513" s="4">
        <v>3</v>
      </c>
      <c r="D1513" s="4">
        <v>0</v>
      </c>
      <c r="E1513" s="4">
        <v>0</v>
      </c>
      <c r="F1513" s="4">
        <v>0</v>
      </c>
      <c r="G1513" s="4">
        <v>0</v>
      </c>
      <c r="H1513" s="4">
        <v>1</v>
      </c>
      <c r="I1513" s="4">
        <v>230</v>
      </c>
      <c r="J1513" s="4">
        <v>142.5</v>
      </c>
      <c r="K1513" s="4">
        <v>79</v>
      </c>
      <c r="L1513" s="4">
        <v>25.15</v>
      </c>
      <c r="M1513" s="4">
        <v>82</v>
      </c>
      <c r="N1513" s="4">
        <v>99</v>
      </c>
      <c r="O1513" s="4">
        <v>0</v>
      </c>
      <c r="P1513" s="5">
        <f>$AI$9+SUMPRODUCT($A1513*$AI$10+$B1513*$AI$11+$C1513*$AI$12+$D1513*$AI$13+$E1513*$AI$14+$F1513*$AI$15+$G1513*$AI$16+$H1513*$AI$17+$I1513*$AI$18+$J1513*$AI$19+$K1513*$AI$20+$L1513*$AI$21+$M1513*$AI$22+$N1513*$AI$24)</f>
        <v>-2.553355486500001</v>
      </c>
      <c r="Q1513" s="4">
        <f t="shared" si="561"/>
        <v>7.7820103105788505E-2</v>
      </c>
      <c r="R1513" s="4">
        <f t="shared" si="562"/>
        <v>0.15564020621157701</v>
      </c>
      <c r="S1513" s="4">
        <f t="shared" si="563"/>
        <v>0.84435979378842296</v>
      </c>
      <c r="T1513" s="4">
        <f t="shared" si="564"/>
        <v>-7.3472454842769652E-2</v>
      </c>
      <c r="U1513" s="4">
        <f>IF($R1513&gt;$X$15,1,0)</f>
        <v>0</v>
      </c>
      <c r="V1513" s="4"/>
      <c r="W1513" s="4"/>
      <c r="X1513" s="4"/>
      <c r="Y1513" s="4"/>
      <c r="Z1513" s="4"/>
      <c r="AA1513" s="4"/>
      <c r="AB1513" s="4"/>
      <c r="AC1513" s="4"/>
      <c r="AD1513" s="4"/>
      <c r="AE1513" s="4"/>
      <c r="AF1513" s="4"/>
      <c r="AG1513" s="4"/>
      <c r="AH1513" s="4"/>
      <c r="AI1513" s="4"/>
      <c r="AJ1513" s="4"/>
    </row>
    <row r="1514" spans="1:36" ht="15.75" customHeight="1">
      <c r="A1514" s="4">
        <v>0</v>
      </c>
      <c r="B1514" s="4">
        <v>47</v>
      </c>
      <c r="C1514" s="4">
        <v>4</v>
      </c>
      <c r="D1514" s="4">
        <v>1</v>
      </c>
      <c r="E1514" s="4">
        <v>20</v>
      </c>
      <c r="F1514" s="4">
        <v>0</v>
      </c>
      <c r="G1514" s="4">
        <v>0</v>
      </c>
      <c r="H1514" s="4">
        <v>0</v>
      </c>
      <c r="I1514" s="4">
        <v>241</v>
      </c>
      <c r="J1514" s="4">
        <v>122.5</v>
      </c>
      <c r="K1514" s="4">
        <v>77</v>
      </c>
      <c r="L1514" s="4">
        <v>22.18</v>
      </c>
      <c r="M1514" s="4">
        <v>90</v>
      </c>
      <c r="N1514" s="4">
        <v>78</v>
      </c>
      <c r="O1514" s="4">
        <v>0</v>
      </c>
      <c r="P1514" s="5">
        <f>$AI$9+SUMPRODUCT($A1514*$AI$10+$B1514*$AI$11+$C1514*$AI$12+$D1514*$AI$13+$E1514*$AI$14+$F1514*$AI$15+$G1514*$AI$16+$H1514*$AI$17+$I1514*$AI$18+$J1514*$AI$19+$K1514*$AI$20+$L1514*$AI$21+$M1514*$AI$22+$N1514*$AI$24)</f>
        <v>-2.5627254298000013</v>
      </c>
      <c r="Q1514" s="4">
        <f t="shared" si="561"/>
        <v>7.7094338647913901E-2</v>
      </c>
      <c r="R1514" s="4">
        <f t="shared" si="562"/>
        <v>0.1541886772958278</v>
      </c>
      <c r="S1514" s="4">
        <f t="shared" si="563"/>
        <v>0.84581132270417214</v>
      </c>
      <c r="T1514" s="4">
        <f t="shared" si="564"/>
        <v>-7.2726505338293168E-2</v>
      </c>
      <c r="U1514" s="4">
        <f>IF($R1514&gt;$X$15,1,0)</f>
        <v>0</v>
      </c>
      <c r="V1514" s="4"/>
      <c r="W1514" s="4"/>
      <c r="X1514" s="4"/>
      <c r="Y1514" s="4"/>
      <c r="Z1514" s="4"/>
      <c r="AA1514" s="4"/>
      <c r="AB1514" s="4"/>
      <c r="AC1514" s="4"/>
      <c r="AD1514" s="4"/>
      <c r="AE1514" s="4"/>
      <c r="AF1514" s="4"/>
      <c r="AG1514" s="4"/>
      <c r="AH1514" s="4"/>
      <c r="AI1514" s="4"/>
      <c r="AJ1514" s="4"/>
    </row>
    <row r="1515" spans="1:36" ht="15.75" hidden="1" customHeight="1">
      <c r="A1515" s="4">
        <v>1</v>
      </c>
      <c r="B1515" s="4">
        <v>38</v>
      </c>
      <c r="C1515" s="4">
        <v>3</v>
      </c>
      <c r="D1515" s="4">
        <v>1</v>
      </c>
      <c r="E1515" s="4">
        <v>20</v>
      </c>
      <c r="F1515" s="4">
        <v>0</v>
      </c>
      <c r="G1515" s="4">
        <v>0</v>
      </c>
      <c r="H1515" s="4">
        <v>0</v>
      </c>
      <c r="I1515" s="4">
        <v>250</v>
      </c>
      <c r="J1515" s="4">
        <v>118</v>
      </c>
      <c r="K1515" s="4">
        <v>80</v>
      </c>
      <c r="L1515" s="4">
        <v>31.22</v>
      </c>
      <c r="M1515" s="4">
        <v>95</v>
      </c>
      <c r="N1515" s="3" t="s">
        <v>56</v>
      </c>
      <c r="O1515" s="4">
        <v>0</v>
      </c>
      <c r="P1515" s="4"/>
      <c r="Q1515" s="4"/>
      <c r="R1515" s="4"/>
      <c r="S1515" s="4"/>
      <c r="T1515" s="4"/>
      <c r="U1515" s="4"/>
      <c r="V1515" s="4"/>
      <c r="W1515" s="4"/>
      <c r="X1515" s="4"/>
      <c r="Y1515" s="4"/>
      <c r="Z1515" s="4"/>
      <c r="AA1515" s="4"/>
      <c r="AB1515" s="4"/>
      <c r="AC1515" s="4"/>
      <c r="AD1515" s="4"/>
      <c r="AE1515" s="4"/>
      <c r="AF1515" s="4"/>
      <c r="AG1515" s="4"/>
      <c r="AH1515" s="4"/>
      <c r="AI1515" s="4"/>
      <c r="AJ1515" s="4"/>
    </row>
    <row r="1516" spans="1:36" ht="15.75" customHeight="1">
      <c r="A1516" s="4">
        <v>1</v>
      </c>
      <c r="B1516" s="4">
        <v>52</v>
      </c>
      <c r="C1516" s="4">
        <v>1</v>
      </c>
      <c r="D1516" s="4">
        <v>0</v>
      </c>
      <c r="E1516" s="4">
        <v>0</v>
      </c>
      <c r="F1516" s="4">
        <v>0</v>
      </c>
      <c r="G1516" s="4">
        <v>0</v>
      </c>
      <c r="H1516" s="4">
        <v>0</v>
      </c>
      <c r="I1516" s="4">
        <v>265</v>
      </c>
      <c r="J1516" s="4">
        <v>143</v>
      </c>
      <c r="K1516" s="4">
        <v>94.5</v>
      </c>
      <c r="L1516" s="4">
        <v>26</v>
      </c>
      <c r="M1516" s="4">
        <v>50</v>
      </c>
      <c r="N1516" s="4">
        <v>75</v>
      </c>
      <c r="O1516" s="4">
        <v>0</v>
      </c>
      <c r="P1516" s="5">
        <f>$AI$9+SUMPRODUCT($A1516*$AI$10+$B1516*$AI$11+$C1516*$AI$12+$D1516*$AI$13+$E1516*$AI$14+$F1516*$AI$15+$G1516*$AI$16+$H1516*$AI$17+$I1516*$AI$18+$J1516*$AI$19+$K1516*$AI$20+$L1516*$AI$21+$M1516*$AI$22+$N1516*$AI$24)</f>
        <v>-1.5437869600000003</v>
      </c>
      <c r="Q1516" s="4">
        <f t="shared" ref="Q1516:Q1529" si="565">EXP($P1516)</f>
        <v>0.21357078405924845</v>
      </c>
      <c r="R1516" s="4">
        <f t="shared" ref="R1516:R1529" si="566">Q1516/1+Q1516</f>
        <v>0.42714156811849691</v>
      </c>
      <c r="S1516" s="4">
        <f t="shared" ref="S1516:S1529" si="567">IF(O1516=1,R1516,1-R1516)</f>
        <v>0.57285843188150309</v>
      </c>
      <c r="T1516" s="4">
        <f t="shared" ref="T1516:T1529" si="568">LOG($S1516)</f>
        <v>-0.24195269015997029</v>
      </c>
      <c r="U1516" s="4">
        <f>IF($R1516&gt;$X$15,1,0)</f>
        <v>1</v>
      </c>
      <c r="V1516" s="4"/>
      <c r="W1516" s="4"/>
      <c r="X1516" s="4"/>
      <c r="Y1516" s="4"/>
      <c r="Z1516" s="4"/>
      <c r="AA1516" s="4"/>
      <c r="AB1516" s="4"/>
      <c r="AC1516" s="4"/>
      <c r="AD1516" s="4"/>
      <c r="AE1516" s="4"/>
      <c r="AF1516" s="4"/>
      <c r="AG1516" s="4"/>
      <c r="AH1516" s="4"/>
      <c r="AI1516" s="4"/>
      <c r="AJ1516" s="4"/>
    </row>
    <row r="1517" spans="1:36" ht="15.75" customHeight="1">
      <c r="A1517" s="4">
        <v>1</v>
      </c>
      <c r="B1517" s="4">
        <v>42</v>
      </c>
      <c r="C1517" s="4">
        <v>1</v>
      </c>
      <c r="D1517" s="4">
        <v>1</v>
      </c>
      <c r="E1517" s="4">
        <v>20</v>
      </c>
      <c r="F1517" s="4">
        <v>0</v>
      </c>
      <c r="G1517" s="4">
        <v>0</v>
      </c>
      <c r="H1517" s="4">
        <v>0</v>
      </c>
      <c r="I1517" s="4">
        <v>220</v>
      </c>
      <c r="J1517" s="4">
        <v>112.5</v>
      </c>
      <c r="K1517" s="4">
        <v>80</v>
      </c>
      <c r="L1517" s="4">
        <v>29</v>
      </c>
      <c r="M1517" s="4">
        <v>60</v>
      </c>
      <c r="N1517" s="4">
        <v>60</v>
      </c>
      <c r="O1517" s="4">
        <v>0</v>
      </c>
      <c r="P1517" s="5">
        <f>$AI$9+SUMPRODUCT($A1517*$AI$10+$B1517*$AI$11+$C1517*$AI$12+$D1517*$AI$13+$E1517*$AI$14+$F1517*$AI$15+$G1517*$AI$16+$H1517*$AI$17+$I1517*$AI$18+$J1517*$AI$19+$K1517*$AI$20+$L1517*$AI$21+$M1517*$AI$22+$N1517*$AI$24)</f>
        <v>-2.385556890000001</v>
      </c>
      <c r="Q1517" s="4">
        <f t="shared" si="565"/>
        <v>9.203771042440799E-2</v>
      </c>
      <c r="R1517" s="4">
        <f t="shared" si="566"/>
        <v>0.18407542084881598</v>
      </c>
      <c r="S1517" s="4">
        <f t="shared" si="567"/>
        <v>0.81592457915118399</v>
      </c>
      <c r="T1517" s="4">
        <f t="shared" si="568"/>
        <v>-8.834998385922653E-2</v>
      </c>
      <c r="U1517" s="4">
        <f>IF($R1517&gt;$X$15,1,0)</f>
        <v>0</v>
      </c>
      <c r="V1517" s="4"/>
      <c r="W1517" s="4"/>
      <c r="X1517" s="4"/>
      <c r="Y1517" s="4"/>
      <c r="Z1517" s="4"/>
      <c r="AA1517" s="4"/>
      <c r="AB1517" s="4"/>
      <c r="AC1517" s="4"/>
      <c r="AD1517" s="4"/>
      <c r="AE1517" s="4"/>
      <c r="AF1517" s="4"/>
      <c r="AG1517" s="4"/>
      <c r="AH1517" s="4"/>
      <c r="AI1517" s="4"/>
      <c r="AJ1517" s="4"/>
    </row>
    <row r="1518" spans="1:36" ht="15.75" customHeight="1">
      <c r="A1518" s="4">
        <v>1</v>
      </c>
      <c r="B1518" s="4">
        <v>39</v>
      </c>
      <c r="C1518" s="4">
        <v>4</v>
      </c>
      <c r="D1518" s="4">
        <v>1</v>
      </c>
      <c r="E1518" s="4">
        <v>20</v>
      </c>
      <c r="F1518" s="4">
        <v>0</v>
      </c>
      <c r="G1518" s="4">
        <v>0</v>
      </c>
      <c r="H1518" s="4">
        <v>0</v>
      </c>
      <c r="I1518" s="4">
        <v>217</v>
      </c>
      <c r="J1518" s="4">
        <v>107</v>
      </c>
      <c r="K1518" s="4">
        <v>73</v>
      </c>
      <c r="L1518" s="4">
        <v>23.98</v>
      </c>
      <c r="M1518" s="4">
        <v>73</v>
      </c>
      <c r="N1518" s="4">
        <v>67</v>
      </c>
      <c r="O1518" s="4">
        <v>0</v>
      </c>
      <c r="P1518" s="5">
        <f>$AI$9+SUMPRODUCT($A1518*$AI$10+$B1518*$AI$11+$C1518*$AI$12+$D1518*$AI$13+$E1518*$AI$14+$F1518*$AI$15+$G1518*$AI$16+$H1518*$AI$17+$I1518*$AI$18+$J1518*$AI$19+$K1518*$AI$20+$L1518*$AI$21+$M1518*$AI$22+$N1518*$AI$24)</f>
        <v>-2.8060672378000007</v>
      </c>
      <c r="Q1518" s="4">
        <f t="shared" si="565"/>
        <v>6.044223050547478E-2</v>
      </c>
      <c r="R1518" s="4">
        <f t="shared" si="566"/>
        <v>0.12088446101094956</v>
      </c>
      <c r="S1518" s="4">
        <f t="shared" si="567"/>
        <v>0.87911553898905048</v>
      </c>
      <c r="T1518" s="4">
        <f t="shared" si="568"/>
        <v>-5.5954043415543782E-2</v>
      </c>
      <c r="U1518" s="4">
        <f>IF($R1518&gt;$X$15,1,0)</f>
        <v>0</v>
      </c>
      <c r="V1518" s="4"/>
      <c r="W1518" s="4"/>
      <c r="X1518" s="4"/>
      <c r="Y1518" s="4"/>
      <c r="Z1518" s="4"/>
      <c r="AA1518" s="4"/>
      <c r="AB1518" s="4"/>
      <c r="AC1518" s="4"/>
      <c r="AD1518" s="4"/>
      <c r="AE1518" s="4"/>
      <c r="AF1518" s="4"/>
      <c r="AG1518" s="4"/>
      <c r="AH1518" s="4"/>
      <c r="AI1518" s="4"/>
      <c r="AJ1518" s="4"/>
    </row>
    <row r="1519" spans="1:36" ht="15.75" customHeight="1">
      <c r="A1519" s="4">
        <v>0</v>
      </c>
      <c r="B1519" s="4">
        <v>51</v>
      </c>
      <c r="C1519" s="4">
        <v>2</v>
      </c>
      <c r="D1519" s="4">
        <v>0</v>
      </c>
      <c r="E1519" s="4">
        <v>0</v>
      </c>
      <c r="F1519" s="4">
        <v>0</v>
      </c>
      <c r="G1519" s="4">
        <v>0</v>
      </c>
      <c r="H1519" s="4">
        <v>1</v>
      </c>
      <c r="I1519" s="4">
        <v>320</v>
      </c>
      <c r="J1519" s="4">
        <v>142.5</v>
      </c>
      <c r="K1519" s="4">
        <v>93.5</v>
      </c>
      <c r="L1519" s="4">
        <v>33.659999999999997</v>
      </c>
      <c r="M1519" s="4">
        <v>65</v>
      </c>
      <c r="N1519" s="4">
        <v>80</v>
      </c>
      <c r="O1519" s="4">
        <v>0</v>
      </c>
      <c r="P1519" s="5">
        <f>$AI$9+SUMPRODUCT($A1519*$AI$10+$B1519*$AI$11+$C1519*$AI$12+$D1519*$AI$13+$E1519*$AI$14+$F1519*$AI$15+$G1519*$AI$16+$H1519*$AI$17+$I1519*$AI$18+$J1519*$AI$19+$K1519*$AI$20+$L1519*$AI$21+$M1519*$AI$22+$N1519*$AI$24)</f>
        <v>-1.8119060225999997</v>
      </c>
      <c r="Q1519" s="4">
        <f t="shared" si="565"/>
        <v>0.1633425054019654</v>
      </c>
      <c r="R1519" s="4">
        <f t="shared" si="566"/>
        <v>0.32668501080393081</v>
      </c>
      <c r="S1519" s="4">
        <f t="shared" si="567"/>
        <v>0.67331498919606925</v>
      </c>
      <c r="T1519" s="4">
        <f t="shared" si="568"/>
        <v>-0.17178171725241484</v>
      </c>
      <c r="U1519" s="4">
        <f>IF($R1519&gt;$X$15,1,0)</f>
        <v>0</v>
      </c>
      <c r="V1519" s="4"/>
      <c r="W1519" s="4"/>
      <c r="X1519" s="4"/>
      <c r="Y1519" s="4"/>
      <c r="Z1519" s="4"/>
      <c r="AA1519" s="4"/>
      <c r="AB1519" s="4"/>
      <c r="AC1519" s="4"/>
      <c r="AD1519" s="4"/>
      <c r="AE1519" s="4"/>
      <c r="AF1519" s="4"/>
      <c r="AG1519" s="4"/>
      <c r="AH1519" s="4"/>
      <c r="AI1519" s="4"/>
      <c r="AJ1519" s="4"/>
    </row>
    <row r="1520" spans="1:36" ht="15.75" customHeight="1">
      <c r="A1520" s="4">
        <v>0</v>
      </c>
      <c r="B1520" s="4">
        <v>38</v>
      </c>
      <c r="C1520" s="4">
        <v>2</v>
      </c>
      <c r="D1520" s="4">
        <v>0</v>
      </c>
      <c r="E1520" s="4">
        <v>0</v>
      </c>
      <c r="F1520" s="4">
        <v>0</v>
      </c>
      <c r="G1520" s="4">
        <v>0</v>
      </c>
      <c r="H1520" s="4">
        <v>0</v>
      </c>
      <c r="I1520" s="4">
        <v>255</v>
      </c>
      <c r="J1520" s="4">
        <v>125</v>
      </c>
      <c r="K1520" s="4">
        <v>85</v>
      </c>
      <c r="L1520" s="4">
        <v>23.05</v>
      </c>
      <c r="M1520" s="4">
        <v>72</v>
      </c>
      <c r="N1520" s="4">
        <v>73</v>
      </c>
      <c r="O1520" s="4">
        <v>0</v>
      </c>
      <c r="P1520" s="5">
        <f>$AI$9+SUMPRODUCT($A1520*$AI$10+$B1520*$AI$11+$C1520*$AI$12+$D1520*$AI$13+$E1520*$AI$14+$F1520*$AI$15+$G1520*$AI$16+$H1520*$AI$17+$I1520*$AI$18+$J1520*$AI$19+$K1520*$AI$20+$L1520*$AI$21+$M1520*$AI$22+$N1520*$AI$24)</f>
        <v>-3.4023989255000018</v>
      </c>
      <c r="Q1520" s="4">
        <f t="shared" si="565"/>
        <v>3.3293305924230819E-2</v>
      </c>
      <c r="R1520" s="4">
        <f t="shared" si="566"/>
        <v>6.6586611848461638E-2</v>
      </c>
      <c r="S1520" s="4">
        <f t="shared" si="567"/>
        <v>0.9334133881515384</v>
      </c>
      <c r="T1520" s="4">
        <f t="shared" si="568"/>
        <v>-2.9925974225839095E-2</v>
      </c>
      <c r="U1520" s="4">
        <f>IF($R1520&gt;$X$15,1,0)</f>
        <v>0</v>
      </c>
      <c r="V1520" s="4"/>
      <c r="W1520" s="4"/>
      <c r="X1520" s="4"/>
      <c r="Y1520" s="4"/>
      <c r="Z1520" s="4"/>
      <c r="AA1520" s="4"/>
      <c r="AB1520" s="4"/>
      <c r="AC1520" s="4"/>
      <c r="AD1520" s="4"/>
      <c r="AE1520" s="4"/>
      <c r="AF1520" s="4"/>
      <c r="AG1520" s="4"/>
      <c r="AH1520" s="4"/>
      <c r="AI1520" s="4"/>
      <c r="AJ1520" s="4"/>
    </row>
    <row r="1521" spans="1:36" ht="15.75" customHeight="1">
      <c r="A1521" s="4">
        <v>0</v>
      </c>
      <c r="B1521" s="4">
        <v>63</v>
      </c>
      <c r="C1521" s="4">
        <v>1</v>
      </c>
      <c r="D1521" s="4">
        <v>0</v>
      </c>
      <c r="E1521" s="4">
        <v>0</v>
      </c>
      <c r="F1521" s="4">
        <v>0</v>
      </c>
      <c r="G1521" s="4">
        <v>0</v>
      </c>
      <c r="H1521" s="4">
        <v>0</v>
      </c>
      <c r="I1521" s="4">
        <v>222</v>
      </c>
      <c r="J1521" s="4">
        <v>146</v>
      </c>
      <c r="K1521" s="4">
        <v>78</v>
      </c>
      <c r="L1521" s="4">
        <v>16.920000000000002</v>
      </c>
      <c r="M1521" s="4">
        <v>65</v>
      </c>
      <c r="N1521" s="4">
        <v>74</v>
      </c>
      <c r="O1521" s="4">
        <v>1</v>
      </c>
      <c r="P1521" s="5">
        <f>$AI$9+SUMPRODUCT($A1521*$AI$10+$B1521*$AI$11+$C1521*$AI$12+$D1521*$AI$13+$E1521*$AI$14+$F1521*$AI$15+$G1521*$AI$16+$H1521*$AI$17+$I1521*$AI$18+$J1521*$AI$19+$K1521*$AI$20+$L1521*$AI$21+$M1521*$AI$22+$N1521*$AI$24)</f>
        <v>-1.5033071011999999</v>
      </c>
      <c r="Q1521" s="4">
        <f t="shared" si="565"/>
        <v>0.22239346496224505</v>
      </c>
      <c r="R1521" s="4">
        <f t="shared" si="566"/>
        <v>0.44478692992449009</v>
      </c>
      <c r="S1521" s="4">
        <f t="shared" si="567"/>
        <v>0.44478692992449009</v>
      </c>
      <c r="T1521" s="4">
        <f t="shared" si="568"/>
        <v>-0.35184798299315212</v>
      </c>
      <c r="U1521" s="4">
        <f>IF($R1521&gt;$X$15,1,0)</f>
        <v>1</v>
      </c>
      <c r="V1521" s="4"/>
      <c r="W1521" s="4"/>
      <c r="X1521" s="4"/>
      <c r="Y1521" s="4"/>
      <c r="Z1521" s="4"/>
      <c r="AA1521" s="4"/>
      <c r="AB1521" s="4"/>
      <c r="AC1521" s="4"/>
      <c r="AD1521" s="4"/>
      <c r="AE1521" s="4"/>
      <c r="AF1521" s="4"/>
      <c r="AG1521" s="4"/>
      <c r="AH1521" s="4"/>
      <c r="AI1521" s="4"/>
      <c r="AJ1521" s="4"/>
    </row>
    <row r="1522" spans="1:36" ht="15.75" customHeight="1">
      <c r="A1522" s="4">
        <v>0</v>
      </c>
      <c r="B1522" s="4">
        <v>41</v>
      </c>
      <c r="C1522" s="4">
        <v>2</v>
      </c>
      <c r="D1522" s="4">
        <v>0</v>
      </c>
      <c r="E1522" s="4">
        <v>0</v>
      </c>
      <c r="F1522" s="4">
        <v>0</v>
      </c>
      <c r="G1522" s="4">
        <v>0</v>
      </c>
      <c r="H1522" s="4">
        <v>0</v>
      </c>
      <c r="I1522" s="4">
        <v>235</v>
      </c>
      <c r="J1522" s="4">
        <v>143.5</v>
      </c>
      <c r="K1522" s="4">
        <v>90</v>
      </c>
      <c r="L1522" s="4">
        <v>26.22</v>
      </c>
      <c r="M1522" s="4">
        <v>70</v>
      </c>
      <c r="N1522" s="4">
        <v>83</v>
      </c>
      <c r="O1522" s="4">
        <v>0</v>
      </c>
      <c r="P1522" s="5">
        <f>$AI$9+SUMPRODUCT($A1522*$AI$10+$B1522*$AI$11+$C1522*$AI$12+$D1522*$AI$13+$E1522*$AI$14+$F1522*$AI$15+$G1522*$AI$16+$H1522*$AI$17+$I1522*$AI$18+$J1522*$AI$19+$K1522*$AI$20+$L1522*$AI$21+$M1522*$AI$22+$N1522*$AI$24)</f>
        <v>-2.8934991642000005</v>
      </c>
      <c r="Q1522" s="4">
        <f t="shared" si="565"/>
        <v>5.5382082163178921E-2</v>
      </c>
      <c r="R1522" s="4">
        <f t="shared" si="566"/>
        <v>0.11076416432635784</v>
      </c>
      <c r="S1522" s="4">
        <f t="shared" si="567"/>
        <v>0.88923583567364217</v>
      </c>
      <c r="T1522" s="4">
        <f t="shared" si="568"/>
        <v>-5.0983043811869182E-2</v>
      </c>
      <c r="U1522" s="4">
        <f>IF($R1522&gt;$X$15,1,0)</f>
        <v>0</v>
      </c>
      <c r="V1522" s="4"/>
      <c r="W1522" s="4"/>
      <c r="X1522" s="4"/>
      <c r="Y1522" s="4"/>
      <c r="Z1522" s="4"/>
      <c r="AA1522" s="4"/>
      <c r="AB1522" s="4"/>
      <c r="AC1522" s="4"/>
      <c r="AD1522" s="4"/>
      <c r="AE1522" s="4"/>
      <c r="AF1522" s="4"/>
      <c r="AG1522" s="4"/>
      <c r="AH1522" s="4"/>
      <c r="AI1522" s="4"/>
      <c r="AJ1522" s="4"/>
    </row>
    <row r="1523" spans="1:36" ht="15.75" customHeight="1">
      <c r="A1523" s="4">
        <v>1</v>
      </c>
      <c r="B1523" s="4">
        <v>58</v>
      </c>
      <c r="C1523" s="4">
        <v>2</v>
      </c>
      <c r="D1523" s="4">
        <v>1</v>
      </c>
      <c r="E1523" s="4">
        <v>20</v>
      </c>
      <c r="F1523" s="4">
        <v>0</v>
      </c>
      <c r="G1523" s="4">
        <v>0</v>
      </c>
      <c r="H1523" s="4">
        <v>0</v>
      </c>
      <c r="I1523" s="4">
        <v>220</v>
      </c>
      <c r="J1523" s="4">
        <v>129</v>
      </c>
      <c r="K1523" s="4">
        <v>82</v>
      </c>
      <c r="L1523" s="4">
        <v>26.33</v>
      </c>
      <c r="M1523" s="4">
        <v>72</v>
      </c>
      <c r="N1523" s="4">
        <v>80</v>
      </c>
      <c r="O1523" s="4">
        <v>1</v>
      </c>
      <c r="P1523" s="5">
        <f>$AI$9+SUMPRODUCT($A1523*$AI$10+$B1523*$AI$11+$C1523*$AI$12+$D1523*$AI$13+$E1523*$AI$14+$F1523*$AI$15+$G1523*$AI$16+$H1523*$AI$17+$I1523*$AI$18+$J1523*$AI$19+$K1523*$AI$20+$L1523*$AI$21+$M1523*$AI$22+$N1523*$AI$24)</f>
        <v>-1.0824707063000005</v>
      </c>
      <c r="Q1523" s="4">
        <f t="shared" si="565"/>
        <v>0.33875752049886559</v>
      </c>
      <c r="R1523" s="4">
        <f t="shared" si="566"/>
        <v>0.67751504099773119</v>
      </c>
      <c r="S1523" s="4">
        <f t="shared" si="567"/>
        <v>0.67751504099773119</v>
      </c>
      <c r="T1523" s="4">
        <f t="shared" si="568"/>
        <v>-0.16908105890402458</v>
      </c>
      <c r="U1523" s="4">
        <f>IF($R1523&gt;$X$15,1,0)</f>
        <v>1</v>
      </c>
      <c r="V1523" s="4"/>
      <c r="W1523" s="4"/>
      <c r="X1523" s="4"/>
      <c r="Y1523" s="4"/>
      <c r="Z1523" s="4"/>
      <c r="AA1523" s="4"/>
      <c r="AB1523" s="4"/>
      <c r="AC1523" s="4"/>
      <c r="AD1523" s="4"/>
      <c r="AE1523" s="4"/>
      <c r="AF1523" s="4"/>
      <c r="AG1523" s="4"/>
      <c r="AH1523" s="4"/>
      <c r="AI1523" s="4"/>
      <c r="AJ1523" s="4"/>
    </row>
    <row r="1524" spans="1:36" ht="15.75" customHeight="1">
      <c r="A1524" s="4">
        <v>0</v>
      </c>
      <c r="B1524" s="4">
        <v>47</v>
      </c>
      <c r="C1524" s="4">
        <v>1</v>
      </c>
      <c r="D1524" s="4">
        <v>1</v>
      </c>
      <c r="E1524" s="4">
        <v>43</v>
      </c>
      <c r="F1524" s="4">
        <v>0</v>
      </c>
      <c r="G1524" s="4">
        <v>0</v>
      </c>
      <c r="H1524" s="4">
        <v>0</v>
      </c>
      <c r="I1524" s="4">
        <v>252</v>
      </c>
      <c r="J1524" s="4">
        <v>132.5</v>
      </c>
      <c r="K1524" s="4">
        <v>85</v>
      </c>
      <c r="L1524" s="4">
        <v>20.05</v>
      </c>
      <c r="M1524" s="4">
        <v>72</v>
      </c>
      <c r="N1524" s="4">
        <v>80</v>
      </c>
      <c r="O1524" s="4">
        <v>0</v>
      </c>
      <c r="P1524" s="5">
        <f>$AI$9+SUMPRODUCT($A1524*$AI$10+$B1524*$AI$11+$C1524*$AI$12+$D1524*$AI$13+$E1524*$AI$14+$F1524*$AI$15+$G1524*$AI$16+$H1524*$AI$17+$I1524*$AI$18+$J1524*$AI$19+$K1524*$AI$20+$L1524*$AI$21+$M1524*$AI$22+$N1524*$AI$24)</f>
        <v>-1.8025445355000009</v>
      </c>
      <c r="Q1524" s="4">
        <f t="shared" si="565"/>
        <v>0.16487881400592636</v>
      </c>
      <c r="R1524" s="4">
        <f t="shared" si="566"/>
        <v>0.32975762801185271</v>
      </c>
      <c r="S1524" s="4">
        <f t="shared" si="567"/>
        <v>0.67024237198814729</v>
      </c>
      <c r="T1524" s="4">
        <f t="shared" si="568"/>
        <v>-0.17376812001171008</v>
      </c>
      <c r="U1524" s="4">
        <f>IF($R1524&gt;$X$15,1,0)</f>
        <v>0</v>
      </c>
      <c r="V1524" s="4"/>
      <c r="W1524" s="4"/>
      <c r="X1524" s="4"/>
      <c r="Y1524" s="4"/>
      <c r="Z1524" s="4"/>
      <c r="AA1524" s="4"/>
      <c r="AB1524" s="4"/>
      <c r="AC1524" s="4"/>
      <c r="AD1524" s="4"/>
      <c r="AE1524" s="4"/>
      <c r="AF1524" s="4"/>
      <c r="AG1524" s="4"/>
      <c r="AH1524" s="4"/>
      <c r="AI1524" s="4"/>
      <c r="AJ1524" s="4"/>
    </row>
    <row r="1525" spans="1:36" ht="15.75" customHeight="1">
      <c r="A1525" s="4">
        <v>1</v>
      </c>
      <c r="B1525" s="4">
        <v>36</v>
      </c>
      <c r="C1525" s="4">
        <v>4</v>
      </c>
      <c r="D1525" s="4">
        <v>0</v>
      </c>
      <c r="E1525" s="4">
        <v>0</v>
      </c>
      <c r="F1525" s="4">
        <v>0</v>
      </c>
      <c r="G1525" s="4">
        <v>0</v>
      </c>
      <c r="H1525" s="4">
        <v>0</v>
      </c>
      <c r="I1525" s="4">
        <v>219</v>
      </c>
      <c r="J1525" s="4">
        <v>121</v>
      </c>
      <c r="K1525" s="4">
        <v>66</v>
      </c>
      <c r="L1525" s="4">
        <v>20.86</v>
      </c>
      <c r="M1525" s="4">
        <v>74</v>
      </c>
      <c r="N1525" s="4">
        <v>76</v>
      </c>
      <c r="O1525" s="4">
        <v>0</v>
      </c>
      <c r="P1525" s="5">
        <f>$AI$9+SUMPRODUCT($A1525*$AI$10+$B1525*$AI$11+$C1525*$AI$12+$D1525*$AI$13+$E1525*$AI$14+$F1525*$AI$15+$G1525*$AI$16+$H1525*$AI$17+$I1525*$AI$18+$J1525*$AI$19+$K1525*$AI$20+$L1525*$AI$21+$M1525*$AI$22+$N1525*$AI$24)</f>
        <v>-3.1347733046000013</v>
      </c>
      <c r="Q1525" s="4">
        <f t="shared" si="565"/>
        <v>4.350961614122506E-2</v>
      </c>
      <c r="R1525" s="4">
        <f t="shared" si="566"/>
        <v>8.7019232282450121E-2</v>
      </c>
      <c r="S1525" s="4">
        <f t="shared" si="567"/>
        <v>0.91298076771754988</v>
      </c>
      <c r="T1525" s="4">
        <f t="shared" si="568"/>
        <v>-3.9538370945565102E-2</v>
      </c>
      <c r="U1525" s="4">
        <f>IF($R1525&gt;$X$15,1,0)</f>
        <v>0</v>
      </c>
      <c r="V1525" s="4"/>
      <c r="W1525" s="4"/>
      <c r="X1525" s="4"/>
      <c r="Y1525" s="4"/>
      <c r="Z1525" s="4"/>
      <c r="AA1525" s="4"/>
      <c r="AB1525" s="4"/>
      <c r="AC1525" s="4"/>
      <c r="AD1525" s="4"/>
      <c r="AE1525" s="4"/>
      <c r="AF1525" s="4"/>
      <c r="AG1525" s="4"/>
      <c r="AH1525" s="4"/>
      <c r="AI1525" s="4"/>
      <c r="AJ1525" s="4"/>
    </row>
    <row r="1526" spans="1:36" ht="15.75" customHeight="1">
      <c r="A1526" s="4">
        <v>0</v>
      </c>
      <c r="B1526" s="4">
        <v>56</v>
      </c>
      <c r="C1526" s="4">
        <v>3</v>
      </c>
      <c r="D1526" s="4">
        <v>0</v>
      </c>
      <c r="E1526" s="4">
        <v>0</v>
      </c>
      <c r="F1526" s="4">
        <v>0</v>
      </c>
      <c r="G1526" s="4">
        <v>0</v>
      </c>
      <c r="H1526" s="4">
        <v>0</v>
      </c>
      <c r="I1526" s="4">
        <v>248</v>
      </c>
      <c r="J1526" s="4">
        <v>112.5</v>
      </c>
      <c r="K1526" s="4">
        <v>60</v>
      </c>
      <c r="L1526" s="4">
        <v>22.69</v>
      </c>
      <c r="M1526" s="4">
        <v>75</v>
      </c>
      <c r="N1526" s="4">
        <v>92</v>
      </c>
      <c r="O1526" s="4">
        <v>0</v>
      </c>
      <c r="P1526" s="5">
        <f>$AI$9+SUMPRODUCT($A1526*$AI$10+$B1526*$AI$11+$C1526*$AI$12+$D1526*$AI$13+$E1526*$AI$14+$F1526*$AI$15+$G1526*$AI$16+$H1526*$AI$17+$I1526*$AI$18+$J1526*$AI$19+$K1526*$AI$20+$L1526*$AI$21+$M1526*$AI$22+$N1526*$AI$24)</f>
        <v>-2.2858134058999999</v>
      </c>
      <c r="Q1526" s="4">
        <f t="shared" si="565"/>
        <v>0.10169131214291623</v>
      </c>
      <c r="R1526" s="4">
        <f t="shared" si="566"/>
        <v>0.20338262428583245</v>
      </c>
      <c r="S1526" s="4">
        <f t="shared" si="567"/>
        <v>0.79661737571416757</v>
      </c>
      <c r="T1526" s="4">
        <f t="shared" si="568"/>
        <v>-9.8750225048855764E-2</v>
      </c>
      <c r="U1526" s="4">
        <f>IF($R1526&gt;$X$15,1,0)</f>
        <v>0</v>
      </c>
      <c r="V1526" s="4"/>
      <c r="W1526" s="4"/>
      <c r="X1526" s="4"/>
      <c r="Y1526" s="4"/>
      <c r="Z1526" s="4"/>
      <c r="AA1526" s="4"/>
      <c r="AB1526" s="4"/>
      <c r="AC1526" s="4"/>
      <c r="AD1526" s="4"/>
      <c r="AE1526" s="4"/>
      <c r="AF1526" s="4"/>
      <c r="AG1526" s="4"/>
      <c r="AH1526" s="4"/>
      <c r="AI1526" s="4"/>
      <c r="AJ1526" s="4"/>
    </row>
    <row r="1527" spans="1:36" ht="15.75" customHeight="1">
      <c r="A1527" s="4">
        <v>0</v>
      </c>
      <c r="B1527" s="4">
        <v>47</v>
      </c>
      <c r="C1527" s="4">
        <v>2</v>
      </c>
      <c r="D1527" s="4">
        <v>1</v>
      </c>
      <c r="E1527" s="4">
        <v>9</v>
      </c>
      <c r="F1527" s="4">
        <v>0</v>
      </c>
      <c r="G1527" s="4">
        <v>0</v>
      </c>
      <c r="H1527" s="4">
        <v>1</v>
      </c>
      <c r="I1527" s="4">
        <v>253</v>
      </c>
      <c r="J1527" s="4">
        <v>129</v>
      </c>
      <c r="K1527" s="4">
        <v>81</v>
      </c>
      <c r="L1527" s="4">
        <v>22.18</v>
      </c>
      <c r="M1527" s="4">
        <v>70</v>
      </c>
      <c r="N1527" s="4">
        <v>122</v>
      </c>
      <c r="O1527" s="4">
        <v>1</v>
      </c>
      <c r="P1527" s="5">
        <f>$AI$9+SUMPRODUCT($A1527*$AI$10+$B1527*$AI$11+$C1527*$AI$12+$D1527*$AI$13+$E1527*$AI$14+$F1527*$AI$15+$G1527*$AI$16+$H1527*$AI$17+$I1527*$AI$18+$J1527*$AI$19+$K1527*$AI$20+$L1527*$AI$21+$M1527*$AI$22+$N1527*$AI$24)</f>
        <v>-1.9319052298000008</v>
      </c>
      <c r="Q1527" s="4">
        <f t="shared" si="565"/>
        <v>0.14487192107999916</v>
      </c>
      <c r="R1527" s="4">
        <f t="shared" si="566"/>
        <v>0.28974384215999832</v>
      </c>
      <c r="S1527" s="4">
        <f t="shared" si="567"/>
        <v>0.28974384215999832</v>
      </c>
      <c r="T1527" s="4">
        <f t="shared" si="568"/>
        <v>-0.53798578519819273</v>
      </c>
      <c r="U1527" s="4">
        <f>IF($R1527&gt;$X$15,1,0)</f>
        <v>0</v>
      </c>
      <c r="V1527" s="4"/>
      <c r="W1527" s="4"/>
      <c r="X1527" s="4"/>
      <c r="Y1527" s="4"/>
      <c r="Z1527" s="4"/>
      <c r="AA1527" s="4"/>
      <c r="AB1527" s="4"/>
      <c r="AC1527" s="4"/>
      <c r="AD1527" s="4"/>
      <c r="AE1527" s="4"/>
      <c r="AF1527" s="4"/>
      <c r="AG1527" s="4"/>
      <c r="AH1527" s="4"/>
      <c r="AI1527" s="4"/>
      <c r="AJ1527" s="4"/>
    </row>
    <row r="1528" spans="1:36" ht="15.75" customHeight="1">
      <c r="A1528" s="4">
        <v>1</v>
      </c>
      <c r="B1528" s="4">
        <v>49</v>
      </c>
      <c r="C1528" s="4">
        <v>2</v>
      </c>
      <c r="D1528" s="4">
        <v>1</v>
      </c>
      <c r="E1528" s="4">
        <v>20</v>
      </c>
      <c r="F1528" s="4">
        <v>0</v>
      </c>
      <c r="G1528" s="4">
        <v>0</v>
      </c>
      <c r="H1528" s="4">
        <v>1</v>
      </c>
      <c r="I1528" s="4">
        <v>273</v>
      </c>
      <c r="J1528" s="4">
        <v>142</v>
      </c>
      <c r="K1528" s="4">
        <v>108</v>
      </c>
      <c r="L1528" s="4">
        <v>23.19</v>
      </c>
      <c r="M1528" s="4">
        <v>95</v>
      </c>
      <c r="N1528" s="4">
        <v>72</v>
      </c>
      <c r="O1528" s="4">
        <v>0</v>
      </c>
      <c r="P1528" s="5">
        <f>$AI$9+SUMPRODUCT($A1528*$AI$10+$B1528*$AI$11+$C1528*$AI$12+$D1528*$AI$13+$E1528*$AI$14+$F1528*$AI$15+$G1528*$AI$16+$H1528*$AI$17+$I1528*$AI$18+$J1528*$AI$19+$K1528*$AI$20+$L1528*$AI$21+$M1528*$AI$22+$N1528*$AI$24)</f>
        <v>-1.3575185109000012</v>
      </c>
      <c r="Q1528" s="4">
        <f t="shared" si="565"/>
        <v>0.25729846875936513</v>
      </c>
      <c r="R1528" s="4">
        <f t="shared" si="566"/>
        <v>0.51459693751873026</v>
      </c>
      <c r="S1528" s="4">
        <f t="shared" si="567"/>
        <v>0.48540306248126974</v>
      </c>
      <c r="T1528" s="4">
        <f t="shared" si="568"/>
        <v>-0.31389748796592848</v>
      </c>
      <c r="U1528" s="4">
        <f>IF($R1528&gt;$X$15,1,0)</f>
        <v>1</v>
      </c>
      <c r="V1528" s="4"/>
      <c r="W1528" s="4"/>
      <c r="X1528" s="4"/>
      <c r="Y1528" s="4"/>
      <c r="Z1528" s="4"/>
      <c r="AA1528" s="4"/>
      <c r="AB1528" s="4"/>
      <c r="AC1528" s="4"/>
      <c r="AD1528" s="4"/>
      <c r="AE1528" s="4"/>
      <c r="AF1528" s="4"/>
      <c r="AG1528" s="4"/>
      <c r="AH1528" s="4"/>
      <c r="AI1528" s="4"/>
      <c r="AJ1528" s="4"/>
    </row>
    <row r="1529" spans="1:36" ht="15.75" customHeight="1">
      <c r="A1529" s="4">
        <v>0</v>
      </c>
      <c r="B1529" s="4">
        <v>41</v>
      </c>
      <c r="C1529" s="4">
        <v>1</v>
      </c>
      <c r="D1529" s="4">
        <v>1</v>
      </c>
      <c r="E1529" s="4">
        <v>43</v>
      </c>
      <c r="F1529" s="4">
        <v>0</v>
      </c>
      <c r="G1529" s="4">
        <v>0</v>
      </c>
      <c r="H1529" s="4">
        <v>1</v>
      </c>
      <c r="I1529" s="4">
        <v>306</v>
      </c>
      <c r="J1529" s="4">
        <v>199</v>
      </c>
      <c r="K1529" s="4">
        <v>106</v>
      </c>
      <c r="L1529" s="4">
        <v>38.75</v>
      </c>
      <c r="M1529" s="4">
        <v>100</v>
      </c>
      <c r="N1529" s="4">
        <v>75</v>
      </c>
      <c r="O1529" s="4">
        <v>0</v>
      </c>
      <c r="P1529" s="5">
        <f>$AI$9+SUMPRODUCT($A1529*$AI$10+$B1529*$AI$11+$C1529*$AI$12+$D1529*$AI$13+$E1529*$AI$14+$F1529*$AI$15+$G1529*$AI$16+$H1529*$AI$17+$I1529*$AI$18+$J1529*$AI$19+$K1529*$AI$20+$L1529*$AI$21+$M1529*$AI$22+$N1529*$AI$24)</f>
        <v>-0.88805670250000013</v>
      </c>
      <c r="Q1529" s="4">
        <f t="shared" si="565"/>
        <v>0.41145455495380684</v>
      </c>
      <c r="R1529" s="4">
        <f t="shared" si="566"/>
        <v>0.82290910990761368</v>
      </c>
      <c r="S1529" s="4">
        <f t="shared" si="567"/>
        <v>0.17709089009238632</v>
      </c>
      <c r="T1529" s="4">
        <f t="shared" si="568"/>
        <v>-0.75180377920725794</v>
      </c>
      <c r="U1529" s="4">
        <f>IF($R1529&gt;$X$15,1,0)</f>
        <v>1</v>
      </c>
      <c r="V1529" s="4"/>
      <c r="W1529" s="4"/>
      <c r="X1529" s="4"/>
      <c r="Y1529" s="4"/>
      <c r="Z1529" s="4"/>
      <c r="AA1529" s="4"/>
      <c r="AB1529" s="4"/>
      <c r="AC1529" s="4"/>
      <c r="AD1529" s="4"/>
      <c r="AE1529" s="4"/>
      <c r="AF1529" s="4"/>
      <c r="AG1529" s="4"/>
      <c r="AH1529" s="4"/>
      <c r="AI1529" s="4"/>
      <c r="AJ1529" s="4"/>
    </row>
    <row r="1530" spans="1:36" ht="15.75" hidden="1" customHeight="1">
      <c r="A1530" s="4">
        <v>0</v>
      </c>
      <c r="B1530" s="4">
        <v>57</v>
      </c>
      <c r="C1530" s="4">
        <v>3</v>
      </c>
      <c r="D1530" s="4">
        <v>1</v>
      </c>
      <c r="E1530" s="4">
        <v>20</v>
      </c>
      <c r="F1530" s="4">
        <v>1</v>
      </c>
      <c r="G1530" s="4">
        <v>0</v>
      </c>
      <c r="H1530" s="4">
        <v>1</v>
      </c>
      <c r="I1530" s="4">
        <v>262</v>
      </c>
      <c r="J1530" s="4">
        <v>140</v>
      </c>
      <c r="K1530" s="4">
        <v>93</v>
      </c>
      <c r="L1530" s="4">
        <v>22</v>
      </c>
      <c r="M1530" s="4">
        <v>108</v>
      </c>
      <c r="N1530" s="3" t="s">
        <v>56</v>
      </c>
      <c r="O1530" s="4">
        <v>1</v>
      </c>
      <c r="P1530" s="4"/>
      <c r="Q1530" s="4"/>
      <c r="R1530" s="4"/>
      <c r="S1530" s="4"/>
      <c r="T1530" s="4"/>
      <c r="U1530" s="4"/>
      <c r="V1530" s="4"/>
      <c r="W1530" s="4"/>
      <c r="X1530" s="4"/>
      <c r="Y1530" s="4"/>
      <c r="Z1530" s="4"/>
      <c r="AA1530" s="4"/>
      <c r="AB1530" s="4"/>
      <c r="AC1530" s="4"/>
      <c r="AD1530" s="4"/>
      <c r="AE1530" s="4"/>
      <c r="AF1530" s="4"/>
      <c r="AG1530" s="4"/>
      <c r="AH1530" s="4"/>
      <c r="AI1530" s="4"/>
      <c r="AJ1530" s="4"/>
    </row>
    <row r="1531" spans="1:36" ht="15.75" customHeight="1">
      <c r="A1531" s="4">
        <v>1</v>
      </c>
      <c r="B1531" s="4">
        <v>51</v>
      </c>
      <c r="C1531" s="4">
        <v>4</v>
      </c>
      <c r="D1531" s="4">
        <v>1</v>
      </c>
      <c r="E1531" s="4">
        <v>10</v>
      </c>
      <c r="F1531" s="4">
        <v>0</v>
      </c>
      <c r="G1531" s="4">
        <v>0</v>
      </c>
      <c r="H1531" s="4">
        <v>1</v>
      </c>
      <c r="I1531" s="4">
        <v>269</v>
      </c>
      <c r="J1531" s="4">
        <v>134</v>
      </c>
      <c r="K1531" s="4">
        <v>92</v>
      </c>
      <c r="L1531" s="4">
        <v>30.39</v>
      </c>
      <c r="M1531" s="4">
        <v>85</v>
      </c>
      <c r="N1531" s="4">
        <v>81</v>
      </c>
      <c r="O1531" s="4">
        <v>0</v>
      </c>
      <c r="P1531" s="5">
        <f>$AI$9+SUMPRODUCT($A1531*$AI$10+$B1531*$AI$11+$C1531*$AI$12+$D1531*$AI$13+$E1531*$AI$14+$F1531*$AI$15+$G1531*$AI$16+$H1531*$AI$17+$I1531*$AI$18+$J1531*$AI$19+$K1531*$AI$20+$L1531*$AI$21+$M1531*$AI$22+$N1531*$AI$24)</f>
        <v>-1.4245276129000013</v>
      </c>
      <c r="Q1531" s="4">
        <f t="shared" ref="Q1531:Q1532" si="569">EXP($P1531)</f>
        <v>0.24062210314270857</v>
      </c>
      <c r="R1531" s="4">
        <f t="shared" ref="R1531:R1532" si="570">Q1531/1+Q1531</f>
        <v>0.48124420628541714</v>
      </c>
      <c r="S1531" s="4">
        <f t="shared" ref="S1531:S1532" si="571">IF(O1531=1,R1531,1-R1531)</f>
        <v>0.5187557937145828</v>
      </c>
      <c r="T1531" s="4">
        <f t="shared" ref="T1531:T1532" si="572">LOG($S1531)</f>
        <v>-0.28503703984279632</v>
      </c>
      <c r="U1531" s="4">
        <f>IF($R1531&gt;$X$15,1,0)</f>
        <v>1</v>
      </c>
      <c r="V1531" s="4"/>
      <c r="W1531" s="4"/>
      <c r="X1531" s="4"/>
      <c r="Y1531" s="4"/>
      <c r="Z1531" s="4"/>
      <c r="AA1531" s="4"/>
      <c r="AB1531" s="4"/>
      <c r="AC1531" s="4"/>
      <c r="AD1531" s="4"/>
      <c r="AE1531" s="4"/>
      <c r="AF1531" s="4"/>
      <c r="AG1531" s="4"/>
      <c r="AH1531" s="4"/>
      <c r="AI1531" s="4"/>
      <c r="AJ1531" s="4"/>
    </row>
    <row r="1532" spans="1:36" ht="15.75" customHeight="1">
      <c r="A1532" s="4">
        <v>0</v>
      </c>
      <c r="B1532" s="4">
        <v>40</v>
      </c>
      <c r="C1532" s="4">
        <v>2</v>
      </c>
      <c r="D1532" s="4">
        <v>0</v>
      </c>
      <c r="E1532" s="4">
        <v>0</v>
      </c>
      <c r="F1532" s="4">
        <v>0</v>
      </c>
      <c r="G1532" s="4">
        <v>0</v>
      </c>
      <c r="H1532" s="4">
        <v>0</v>
      </c>
      <c r="I1532" s="4">
        <v>190</v>
      </c>
      <c r="J1532" s="4">
        <v>112</v>
      </c>
      <c r="K1532" s="4">
        <v>80</v>
      </c>
      <c r="L1532" s="4">
        <v>26.13</v>
      </c>
      <c r="M1532" s="4">
        <v>93</v>
      </c>
      <c r="N1532" s="4">
        <v>78</v>
      </c>
      <c r="O1532" s="4">
        <v>0</v>
      </c>
      <c r="P1532" s="5">
        <f>$AI$9+SUMPRODUCT($A1532*$AI$10+$B1532*$AI$11+$C1532*$AI$12+$D1532*$AI$13+$E1532*$AI$14+$F1532*$AI$15+$G1532*$AI$16+$H1532*$AI$17+$I1532*$AI$18+$J1532*$AI$19+$K1532*$AI$20+$L1532*$AI$21+$M1532*$AI$22+$N1532*$AI$24)</f>
        <v>-3.6171837243000011</v>
      </c>
      <c r="Q1532" s="4">
        <f t="shared" si="569"/>
        <v>2.6858210205581417E-2</v>
      </c>
      <c r="R1532" s="4">
        <f t="shared" si="570"/>
        <v>5.3716420411162834E-2</v>
      </c>
      <c r="S1532" s="4">
        <f t="shared" si="571"/>
        <v>0.94628357958883713</v>
      </c>
      <c r="T1532" s="4">
        <f t="shared" si="572"/>
        <v>-2.3978695950120279E-2</v>
      </c>
      <c r="U1532" s="4">
        <f>IF($R1532&gt;$X$15,1,0)</f>
        <v>0</v>
      </c>
      <c r="V1532" s="4"/>
      <c r="W1532" s="4"/>
      <c r="X1532" s="4"/>
      <c r="Y1532" s="4"/>
      <c r="Z1532" s="4"/>
      <c r="AA1532" s="4"/>
      <c r="AB1532" s="4"/>
      <c r="AC1532" s="4"/>
      <c r="AD1532" s="4"/>
      <c r="AE1532" s="4"/>
      <c r="AF1532" s="4"/>
      <c r="AG1532" s="4"/>
      <c r="AH1532" s="4"/>
      <c r="AI1532" s="4"/>
      <c r="AJ1532" s="4"/>
    </row>
    <row r="1533" spans="1:36" ht="15.75" hidden="1" customHeight="1">
      <c r="A1533" s="4">
        <v>0</v>
      </c>
      <c r="B1533" s="4">
        <v>37</v>
      </c>
      <c r="C1533" s="4">
        <v>4</v>
      </c>
      <c r="D1533" s="4">
        <v>0</v>
      </c>
      <c r="E1533" s="4">
        <v>0</v>
      </c>
      <c r="F1533" s="4">
        <v>0</v>
      </c>
      <c r="G1533" s="4">
        <v>0</v>
      </c>
      <c r="H1533" s="4">
        <v>1</v>
      </c>
      <c r="I1533" s="4">
        <v>240</v>
      </c>
      <c r="J1533" s="4">
        <v>125</v>
      </c>
      <c r="K1533" s="4">
        <v>96</v>
      </c>
      <c r="L1533" s="4">
        <v>27.17</v>
      </c>
      <c r="M1533" s="4">
        <v>75</v>
      </c>
      <c r="N1533" s="3" t="s">
        <v>56</v>
      </c>
      <c r="O1533" s="4">
        <v>0</v>
      </c>
      <c r="P1533" s="4"/>
      <c r="Q1533" s="4"/>
      <c r="R1533" s="4"/>
      <c r="S1533" s="4"/>
      <c r="T1533" s="4"/>
      <c r="U1533" s="4"/>
      <c r="V1533" s="4"/>
      <c r="W1533" s="4"/>
      <c r="X1533" s="4"/>
      <c r="Y1533" s="4"/>
      <c r="Z1533" s="4"/>
      <c r="AA1533" s="4"/>
      <c r="AB1533" s="4"/>
      <c r="AC1533" s="4"/>
      <c r="AD1533" s="4"/>
      <c r="AE1533" s="4"/>
      <c r="AF1533" s="4"/>
      <c r="AG1533" s="4"/>
      <c r="AH1533" s="4"/>
      <c r="AI1533" s="4"/>
      <c r="AJ1533" s="4"/>
    </row>
    <row r="1534" spans="1:36" ht="15.75" customHeight="1">
      <c r="A1534" s="4">
        <v>0</v>
      </c>
      <c r="B1534" s="4">
        <v>44</v>
      </c>
      <c r="C1534" s="4">
        <v>2</v>
      </c>
      <c r="D1534" s="4">
        <v>0</v>
      </c>
      <c r="E1534" s="4">
        <v>0</v>
      </c>
      <c r="F1534" s="4">
        <v>0</v>
      </c>
      <c r="G1534" s="4">
        <v>0</v>
      </c>
      <c r="H1534" s="4">
        <v>1</v>
      </c>
      <c r="I1534" s="4">
        <v>169</v>
      </c>
      <c r="J1534" s="4">
        <v>179</v>
      </c>
      <c r="K1534" s="4">
        <v>107</v>
      </c>
      <c r="L1534" s="4">
        <v>44.55</v>
      </c>
      <c r="M1534" s="4">
        <v>70</v>
      </c>
      <c r="N1534" s="4">
        <v>77</v>
      </c>
      <c r="O1534" s="4">
        <v>0</v>
      </c>
      <c r="P1534" s="5">
        <f>$AI$9+SUMPRODUCT($A1534*$AI$10+$B1534*$AI$11+$C1534*$AI$12+$D1534*$AI$13+$E1534*$AI$14+$F1534*$AI$15+$G1534*$AI$16+$H1534*$AI$17+$I1534*$AI$18+$J1534*$AI$19+$K1534*$AI$20+$L1534*$AI$21+$M1534*$AI$22+$N1534*$AI$24)</f>
        <v>-2.0665151704999998</v>
      </c>
      <c r="Q1534" s="4">
        <f t="shared" ref="Q1534:Q1545" si="573">EXP($P1534)</f>
        <v>0.1266262847327877</v>
      </c>
      <c r="R1534" s="4">
        <f t="shared" ref="R1534:R1545" si="574">Q1534/1+Q1534</f>
        <v>0.25325256946557539</v>
      </c>
      <c r="S1534" s="4">
        <f t="shared" ref="S1534:S1545" si="575">IF(O1534=1,R1534,1-R1534)</f>
        <v>0.74674743053442461</v>
      </c>
      <c r="T1534" s="4">
        <f t="shared" ref="T1534:T1545" si="576">LOG($S1534)</f>
        <v>-0.12682626307487618</v>
      </c>
      <c r="U1534" s="4">
        <f>IF($R1534&gt;$X$15,1,0)</f>
        <v>0</v>
      </c>
      <c r="V1534" s="4"/>
      <c r="W1534" s="4"/>
      <c r="X1534" s="4"/>
      <c r="Y1534" s="4"/>
      <c r="Z1534" s="4"/>
      <c r="AA1534" s="4"/>
      <c r="AB1534" s="4"/>
      <c r="AC1534" s="4"/>
      <c r="AD1534" s="4"/>
      <c r="AE1534" s="4"/>
      <c r="AF1534" s="4"/>
      <c r="AG1534" s="4"/>
      <c r="AH1534" s="4"/>
      <c r="AI1534" s="4"/>
      <c r="AJ1534" s="4"/>
    </row>
    <row r="1535" spans="1:36" ht="15.75" customHeight="1">
      <c r="A1535" s="4">
        <v>0</v>
      </c>
      <c r="B1535" s="4">
        <v>36</v>
      </c>
      <c r="C1535" s="4">
        <v>3</v>
      </c>
      <c r="D1535" s="4">
        <v>1</v>
      </c>
      <c r="E1535" s="4">
        <v>25</v>
      </c>
      <c r="F1535" s="4">
        <v>0</v>
      </c>
      <c r="G1535" s="4">
        <v>0</v>
      </c>
      <c r="H1535" s="4">
        <v>0</v>
      </c>
      <c r="I1535" s="4">
        <v>220</v>
      </c>
      <c r="J1535" s="4">
        <v>125</v>
      </c>
      <c r="K1535" s="4">
        <v>85</v>
      </c>
      <c r="L1535" s="4">
        <v>21.34</v>
      </c>
      <c r="M1535" s="4">
        <v>95</v>
      </c>
      <c r="N1535" s="4">
        <v>82</v>
      </c>
      <c r="O1535" s="4">
        <v>0</v>
      </c>
      <c r="P1535" s="5">
        <f>$AI$9+SUMPRODUCT($A1535*$AI$10+$B1535*$AI$11+$C1535*$AI$12+$D1535*$AI$13+$E1535*$AI$14+$F1535*$AI$15+$G1535*$AI$16+$H1535*$AI$17+$I1535*$AI$18+$J1535*$AI$19+$K1535*$AI$20+$L1535*$AI$21+$M1535*$AI$22+$N1535*$AI$24)</f>
        <v>-3.159941487400002</v>
      </c>
      <c r="Q1535" s="4">
        <f t="shared" si="573"/>
        <v>4.2428223593557288E-2</v>
      </c>
      <c r="R1535" s="4">
        <f t="shared" si="574"/>
        <v>8.4856447187114575E-2</v>
      </c>
      <c r="S1535" s="4">
        <f t="shared" si="575"/>
        <v>0.9151435528128854</v>
      </c>
      <c r="T1535" s="4">
        <f t="shared" si="576"/>
        <v>-3.8510775546151399E-2</v>
      </c>
      <c r="U1535" s="4">
        <f>IF($R1535&gt;$X$15,1,0)</f>
        <v>0</v>
      </c>
      <c r="V1535" s="4"/>
      <c r="W1535" s="4"/>
      <c r="X1535" s="4"/>
      <c r="Y1535" s="4"/>
      <c r="Z1535" s="4"/>
      <c r="AA1535" s="4"/>
      <c r="AB1535" s="4"/>
      <c r="AC1535" s="4"/>
      <c r="AD1535" s="4"/>
      <c r="AE1535" s="4"/>
      <c r="AF1535" s="4"/>
      <c r="AG1535" s="4"/>
      <c r="AH1535" s="4"/>
      <c r="AI1535" s="4"/>
      <c r="AJ1535" s="4"/>
    </row>
    <row r="1536" spans="1:36" ht="15.75" customHeight="1">
      <c r="A1536" s="4">
        <v>0</v>
      </c>
      <c r="B1536" s="4">
        <v>61</v>
      </c>
      <c r="C1536" s="4">
        <v>2</v>
      </c>
      <c r="D1536" s="4">
        <v>0</v>
      </c>
      <c r="E1536" s="4">
        <v>0</v>
      </c>
      <c r="F1536" s="4">
        <v>0</v>
      </c>
      <c r="G1536" s="4">
        <v>0</v>
      </c>
      <c r="H1536" s="4">
        <v>1</v>
      </c>
      <c r="I1536" s="4">
        <v>210</v>
      </c>
      <c r="J1536" s="4">
        <v>179</v>
      </c>
      <c r="K1536" s="4">
        <v>100</v>
      </c>
      <c r="L1536" s="4">
        <v>21.64</v>
      </c>
      <c r="M1536" s="4">
        <v>78</v>
      </c>
      <c r="N1536" s="4">
        <v>95</v>
      </c>
      <c r="O1536" s="4">
        <v>0</v>
      </c>
      <c r="P1536" s="5">
        <f>$AI$9+SUMPRODUCT($A1536*$AI$10+$B1536*$AI$11+$C1536*$AI$12+$D1536*$AI$13+$E1536*$AI$14+$F1536*$AI$15+$G1536*$AI$16+$H1536*$AI$17+$I1536*$AI$18+$J1536*$AI$19+$K1536*$AI$20+$L1536*$AI$21+$M1536*$AI$22+$N1536*$AI$24)</f>
        <v>-0.91107021040000014</v>
      </c>
      <c r="Q1536" s="4">
        <f t="shared" si="573"/>
        <v>0.40209366885623221</v>
      </c>
      <c r="R1536" s="4">
        <f t="shared" si="574"/>
        <v>0.80418733771246442</v>
      </c>
      <c r="S1536" s="4">
        <f t="shared" si="575"/>
        <v>0.19581266228753558</v>
      </c>
      <c r="T1536" s="4">
        <f t="shared" si="576"/>
        <v>-0.70815922783523733</v>
      </c>
      <c r="U1536" s="4">
        <f>IF($R1536&gt;$X$15,1,0)</f>
        <v>1</v>
      </c>
      <c r="V1536" s="4"/>
      <c r="W1536" s="4"/>
      <c r="X1536" s="4"/>
      <c r="Y1536" s="4"/>
      <c r="Z1536" s="4"/>
      <c r="AA1536" s="4"/>
      <c r="AB1536" s="4"/>
      <c r="AC1536" s="4"/>
      <c r="AD1536" s="4"/>
      <c r="AE1536" s="4"/>
      <c r="AF1536" s="4"/>
      <c r="AG1536" s="4"/>
      <c r="AH1536" s="4"/>
      <c r="AI1536" s="4"/>
      <c r="AJ1536" s="4"/>
    </row>
    <row r="1537" spans="1:36" ht="15.75" customHeight="1">
      <c r="A1537" s="4">
        <v>0</v>
      </c>
      <c r="B1537" s="4">
        <v>51</v>
      </c>
      <c r="C1537" s="4">
        <v>3</v>
      </c>
      <c r="D1537" s="4">
        <v>1</v>
      </c>
      <c r="E1537" s="4">
        <v>15</v>
      </c>
      <c r="F1537" s="4">
        <v>0</v>
      </c>
      <c r="G1537" s="4">
        <v>0</v>
      </c>
      <c r="H1537" s="4">
        <v>0</v>
      </c>
      <c r="I1537" s="4">
        <v>326</v>
      </c>
      <c r="J1537" s="4">
        <v>101</v>
      </c>
      <c r="K1537" s="4">
        <v>67</v>
      </c>
      <c r="L1537" s="4">
        <v>22.73</v>
      </c>
      <c r="M1537" s="4">
        <v>69</v>
      </c>
      <c r="N1537" s="4">
        <v>87</v>
      </c>
      <c r="O1537" s="4">
        <v>0</v>
      </c>
      <c r="P1537" s="5">
        <f>$AI$9+SUMPRODUCT($A1537*$AI$10+$B1537*$AI$11+$C1537*$AI$12+$D1537*$AI$13+$E1537*$AI$14+$F1537*$AI$15+$G1537*$AI$16+$H1537*$AI$17+$I1537*$AI$18+$J1537*$AI$19+$K1537*$AI$20+$L1537*$AI$21+$M1537*$AI$22+$N1537*$AI$24)</f>
        <v>-2.3050815603000006</v>
      </c>
      <c r="Q1537" s="4">
        <f t="shared" si="573"/>
        <v>9.9750664627702504E-2</v>
      </c>
      <c r="R1537" s="4">
        <f t="shared" si="574"/>
        <v>0.19950132925540501</v>
      </c>
      <c r="S1537" s="4">
        <f t="shared" si="575"/>
        <v>0.80049867074459502</v>
      </c>
      <c r="T1537" s="4">
        <f t="shared" si="576"/>
        <v>-9.6639384904914721E-2</v>
      </c>
      <c r="U1537" s="4">
        <f>IF($R1537&gt;$X$15,1,0)</f>
        <v>0</v>
      </c>
      <c r="V1537" s="4"/>
      <c r="W1537" s="4"/>
      <c r="X1537" s="4"/>
      <c r="Y1537" s="4"/>
      <c r="Z1537" s="4"/>
      <c r="AA1537" s="4"/>
      <c r="AB1537" s="4"/>
      <c r="AC1537" s="4"/>
      <c r="AD1537" s="4"/>
      <c r="AE1537" s="4"/>
      <c r="AF1537" s="4"/>
      <c r="AG1537" s="4"/>
      <c r="AH1537" s="4"/>
      <c r="AI1537" s="4"/>
      <c r="AJ1537" s="4"/>
    </row>
    <row r="1538" spans="1:36" ht="15.75" customHeight="1">
      <c r="A1538" s="4">
        <v>0</v>
      </c>
      <c r="B1538" s="4">
        <v>43</v>
      </c>
      <c r="C1538" s="4">
        <v>2</v>
      </c>
      <c r="D1538" s="4">
        <v>1</v>
      </c>
      <c r="E1538" s="4">
        <v>20</v>
      </c>
      <c r="F1538" s="4">
        <v>0</v>
      </c>
      <c r="G1538" s="4">
        <v>0</v>
      </c>
      <c r="H1538" s="4">
        <v>0</v>
      </c>
      <c r="I1538" s="4">
        <v>195</v>
      </c>
      <c r="J1538" s="4">
        <v>104</v>
      </c>
      <c r="K1538" s="4">
        <v>57</v>
      </c>
      <c r="L1538" s="4">
        <v>20.86</v>
      </c>
      <c r="M1538" s="4">
        <v>75</v>
      </c>
      <c r="N1538" s="4">
        <v>78</v>
      </c>
      <c r="O1538" s="4">
        <v>0</v>
      </c>
      <c r="P1538" s="5">
        <f>$AI$9+SUMPRODUCT($A1538*$AI$10+$B1538*$AI$11+$C1538*$AI$12+$D1538*$AI$13+$E1538*$AI$14+$F1538*$AI$15+$G1538*$AI$16+$H1538*$AI$17+$I1538*$AI$18+$J1538*$AI$19+$K1538*$AI$20+$L1538*$AI$21+$M1538*$AI$22+$N1538*$AI$24)</f>
        <v>-2.9905038046000012</v>
      </c>
      <c r="Q1538" s="4">
        <f t="shared" si="573"/>
        <v>5.0262108062531979E-2</v>
      </c>
      <c r="R1538" s="4">
        <f t="shared" si="574"/>
        <v>0.10052421612506396</v>
      </c>
      <c r="S1538" s="4">
        <f t="shared" si="575"/>
        <v>0.8994757838749361</v>
      </c>
      <c r="T1538" s="4">
        <f t="shared" si="576"/>
        <v>-4.6010524448566584E-2</v>
      </c>
      <c r="U1538" s="4">
        <f>IF($R1538&gt;$X$15,1,0)</f>
        <v>0</v>
      </c>
      <c r="V1538" s="4"/>
      <c r="W1538" s="4"/>
      <c r="X1538" s="4"/>
      <c r="Y1538" s="4"/>
      <c r="Z1538" s="4"/>
      <c r="AA1538" s="4"/>
      <c r="AB1538" s="4"/>
      <c r="AC1538" s="4"/>
      <c r="AD1538" s="4"/>
      <c r="AE1538" s="4"/>
      <c r="AF1538" s="4"/>
      <c r="AG1538" s="4"/>
      <c r="AH1538" s="4"/>
      <c r="AI1538" s="4"/>
      <c r="AJ1538" s="4"/>
    </row>
    <row r="1539" spans="1:36" ht="15.75" customHeight="1">
      <c r="A1539" s="4">
        <v>0</v>
      </c>
      <c r="B1539" s="4">
        <v>48</v>
      </c>
      <c r="C1539" s="4">
        <v>1</v>
      </c>
      <c r="D1539" s="4">
        <v>0</v>
      </c>
      <c r="E1539" s="4">
        <v>0</v>
      </c>
      <c r="F1539" s="4">
        <v>0</v>
      </c>
      <c r="G1539" s="4">
        <v>0</v>
      </c>
      <c r="H1539" s="4">
        <v>0</v>
      </c>
      <c r="I1539" s="4">
        <v>205</v>
      </c>
      <c r="J1539" s="4">
        <v>112</v>
      </c>
      <c r="K1539" s="4">
        <v>71</v>
      </c>
      <c r="L1539" s="4">
        <v>17.11</v>
      </c>
      <c r="M1539" s="4">
        <v>73</v>
      </c>
      <c r="N1539" s="4">
        <v>75</v>
      </c>
      <c r="O1539" s="4">
        <v>0</v>
      </c>
      <c r="P1539" s="5">
        <f>$AI$9+SUMPRODUCT($A1539*$AI$10+$B1539*$AI$11+$C1539*$AI$12+$D1539*$AI$13+$E1539*$AI$14+$F1539*$AI$15+$G1539*$AI$16+$H1539*$AI$17+$I1539*$AI$18+$J1539*$AI$19+$K1539*$AI$20+$L1539*$AI$21+$M1539*$AI$22+$N1539*$AI$24)</f>
        <v>-3.0069682521000018</v>
      </c>
      <c r="Q1539" s="4">
        <f t="shared" si="573"/>
        <v>4.9441345465252168E-2</v>
      </c>
      <c r="R1539" s="4">
        <f t="shared" si="574"/>
        <v>9.8882690930504336E-2</v>
      </c>
      <c r="S1539" s="4">
        <f t="shared" si="575"/>
        <v>0.90111730906949572</v>
      </c>
      <c r="T1539" s="4">
        <f t="shared" si="576"/>
        <v>-4.5218668105010233E-2</v>
      </c>
      <c r="U1539" s="4">
        <f>IF($R1539&gt;$X$15,1,0)</f>
        <v>0</v>
      </c>
      <c r="V1539" s="4"/>
      <c r="W1539" s="4"/>
      <c r="X1539" s="4"/>
      <c r="Y1539" s="4"/>
      <c r="Z1539" s="4"/>
      <c r="AA1539" s="4"/>
      <c r="AB1539" s="4"/>
      <c r="AC1539" s="4"/>
      <c r="AD1539" s="4"/>
      <c r="AE1539" s="4"/>
      <c r="AF1539" s="4"/>
      <c r="AG1539" s="4"/>
      <c r="AH1539" s="4"/>
      <c r="AI1539" s="4"/>
      <c r="AJ1539" s="4"/>
    </row>
    <row r="1540" spans="1:36" ht="15.75" customHeight="1">
      <c r="A1540" s="4">
        <v>0</v>
      </c>
      <c r="B1540" s="4">
        <v>37</v>
      </c>
      <c r="C1540" s="4">
        <v>4</v>
      </c>
      <c r="D1540" s="4">
        <v>0</v>
      </c>
      <c r="E1540" s="4">
        <v>0</v>
      </c>
      <c r="F1540" s="4">
        <v>0</v>
      </c>
      <c r="G1540" s="4">
        <v>0</v>
      </c>
      <c r="H1540" s="4">
        <v>0</v>
      </c>
      <c r="I1540" s="4">
        <v>169</v>
      </c>
      <c r="J1540" s="4">
        <v>104</v>
      </c>
      <c r="K1540" s="4">
        <v>66</v>
      </c>
      <c r="L1540" s="4">
        <v>20.84</v>
      </c>
      <c r="M1540" s="4">
        <v>70</v>
      </c>
      <c r="N1540" s="4">
        <v>72</v>
      </c>
      <c r="O1540" s="4">
        <v>0</v>
      </c>
      <c r="P1540" s="5">
        <f>$AI$9+SUMPRODUCT($A1540*$AI$10+$B1540*$AI$11+$C1540*$AI$12+$D1540*$AI$13+$E1540*$AI$14+$F1540*$AI$15+$G1540*$AI$16+$H1540*$AI$17+$I1540*$AI$18+$J1540*$AI$19+$K1540*$AI$20+$L1540*$AI$21+$M1540*$AI$22+$N1540*$AI$24)</f>
        <v>-4.0212583424000004</v>
      </c>
      <c r="Q1540" s="4">
        <f t="shared" si="573"/>
        <v>1.7930388170145882E-2</v>
      </c>
      <c r="R1540" s="4">
        <f t="shared" si="574"/>
        <v>3.5860776340291764E-2</v>
      </c>
      <c r="S1540" s="4">
        <f t="shared" si="575"/>
        <v>0.96413922365970828</v>
      </c>
      <c r="T1540" s="4">
        <f t="shared" si="576"/>
        <v>-1.5860248564612631E-2</v>
      </c>
      <c r="U1540" s="4">
        <f>IF($R1540&gt;$X$15,1,0)</f>
        <v>0</v>
      </c>
      <c r="V1540" s="4"/>
      <c r="W1540" s="4"/>
      <c r="X1540" s="4"/>
      <c r="Y1540" s="4"/>
      <c r="Z1540" s="4"/>
      <c r="AA1540" s="4"/>
      <c r="AB1540" s="4"/>
      <c r="AC1540" s="4"/>
      <c r="AD1540" s="4"/>
      <c r="AE1540" s="4"/>
      <c r="AF1540" s="4"/>
      <c r="AG1540" s="4"/>
      <c r="AH1540" s="4"/>
      <c r="AI1540" s="4"/>
      <c r="AJ1540" s="4"/>
    </row>
    <row r="1541" spans="1:36" ht="15.75" customHeight="1">
      <c r="A1541" s="4">
        <v>1</v>
      </c>
      <c r="B1541" s="4">
        <v>44</v>
      </c>
      <c r="C1541" s="4">
        <v>2</v>
      </c>
      <c r="D1541" s="4">
        <v>1</v>
      </c>
      <c r="E1541" s="4">
        <v>20</v>
      </c>
      <c r="F1541" s="4">
        <v>0</v>
      </c>
      <c r="G1541" s="4">
        <v>0</v>
      </c>
      <c r="H1541" s="4">
        <v>1</v>
      </c>
      <c r="I1541" s="4">
        <v>264</v>
      </c>
      <c r="J1541" s="4">
        <v>138</v>
      </c>
      <c r="K1541" s="4">
        <v>92</v>
      </c>
      <c r="L1541" s="4">
        <v>28.32</v>
      </c>
      <c r="M1541" s="4">
        <v>63</v>
      </c>
      <c r="N1541" s="4">
        <v>67</v>
      </c>
      <c r="O1541" s="4">
        <v>0</v>
      </c>
      <c r="P1541" s="5">
        <f>$AI$9+SUMPRODUCT($A1541*$AI$10+$B1541*$AI$11+$C1541*$AI$12+$D1541*$AI$13+$E1541*$AI$14+$F1541*$AI$15+$G1541*$AI$16+$H1541*$AI$17+$I1541*$AI$18+$J1541*$AI$19+$K1541*$AI$20+$L1541*$AI$21+$M1541*$AI$22+$N1541*$AI$24)</f>
        <v>-1.5891791252000012</v>
      </c>
      <c r="Q1541" s="4">
        <f t="shared" si="573"/>
        <v>0.20409307785491584</v>
      </c>
      <c r="R1541" s="4">
        <f t="shared" si="574"/>
        <v>0.40818615570983169</v>
      </c>
      <c r="S1541" s="4">
        <f t="shared" si="575"/>
        <v>0.59181384429016837</v>
      </c>
      <c r="T1541" s="4">
        <f t="shared" si="576"/>
        <v>-0.227814879613878</v>
      </c>
      <c r="U1541" s="4">
        <f>IF($R1541&gt;$X$15,1,0)</f>
        <v>1</v>
      </c>
      <c r="V1541" s="4"/>
      <c r="W1541" s="4"/>
      <c r="X1541" s="4"/>
      <c r="Y1541" s="4"/>
      <c r="Z1541" s="4"/>
      <c r="AA1541" s="4"/>
      <c r="AB1541" s="4"/>
      <c r="AC1541" s="4"/>
      <c r="AD1541" s="4"/>
      <c r="AE1541" s="4"/>
      <c r="AF1541" s="4"/>
      <c r="AG1541" s="4"/>
      <c r="AH1541" s="4"/>
      <c r="AI1541" s="4"/>
      <c r="AJ1541" s="4"/>
    </row>
    <row r="1542" spans="1:36" ht="15.75" customHeight="1">
      <c r="A1542" s="4">
        <v>0</v>
      </c>
      <c r="B1542" s="4">
        <v>54</v>
      </c>
      <c r="C1542" s="4">
        <v>1</v>
      </c>
      <c r="D1542" s="4">
        <v>0</v>
      </c>
      <c r="E1542" s="4">
        <v>0</v>
      </c>
      <c r="F1542" s="4">
        <v>0</v>
      </c>
      <c r="G1542" s="4">
        <v>0</v>
      </c>
      <c r="H1542" s="4">
        <v>0</v>
      </c>
      <c r="I1542" s="4">
        <v>218</v>
      </c>
      <c r="J1542" s="4">
        <v>130</v>
      </c>
      <c r="K1542" s="4">
        <v>85</v>
      </c>
      <c r="L1542" s="4">
        <v>20.55</v>
      </c>
      <c r="M1542" s="4">
        <v>72</v>
      </c>
      <c r="N1542" s="4">
        <v>85</v>
      </c>
      <c r="O1542" s="4">
        <v>0</v>
      </c>
      <c r="P1542" s="5">
        <f>$AI$9+SUMPRODUCT($A1542*$AI$10+$B1542*$AI$11+$C1542*$AI$12+$D1542*$AI$13+$E1542*$AI$14+$F1542*$AI$15+$G1542*$AI$16+$H1542*$AI$17+$I1542*$AI$18+$J1542*$AI$19+$K1542*$AI$20+$L1542*$AI$21+$M1542*$AI$22+$N1542*$AI$24)</f>
        <v>-2.2773775805000014</v>
      </c>
      <c r="Q1542" s="4">
        <f t="shared" si="573"/>
        <v>0.10255279082995676</v>
      </c>
      <c r="R1542" s="4">
        <f t="shared" si="574"/>
        <v>0.20510558165991352</v>
      </c>
      <c r="S1542" s="4">
        <f t="shared" si="575"/>
        <v>0.79489441834008645</v>
      </c>
      <c r="T1542" s="4">
        <f t="shared" si="576"/>
        <v>-9.969055257296118E-2</v>
      </c>
      <c r="U1542" s="4">
        <f>IF($R1542&gt;$X$15,1,0)</f>
        <v>0</v>
      </c>
      <c r="V1542" s="4"/>
      <c r="W1542" s="4"/>
      <c r="X1542" s="4"/>
      <c r="Y1542" s="4"/>
      <c r="Z1542" s="4"/>
      <c r="AA1542" s="4"/>
      <c r="AB1542" s="4"/>
      <c r="AC1542" s="4"/>
      <c r="AD1542" s="4"/>
      <c r="AE1542" s="4"/>
      <c r="AF1542" s="4"/>
      <c r="AG1542" s="4"/>
      <c r="AH1542" s="4"/>
      <c r="AI1542" s="4"/>
      <c r="AJ1542" s="4"/>
    </row>
    <row r="1543" spans="1:36" ht="15.75" customHeight="1">
      <c r="A1543" s="4">
        <v>1</v>
      </c>
      <c r="B1543" s="4">
        <v>54</v>
      </c>
      <c r="C1543" s="4">
        <v>3</v>
      </c>
      <c r="D1543" s="4">
        <v>1</v>
      </c>
      <c r="E1543" s="4">
        <v>29</v>
      </c>
      <c r="F1543" s="4">
        <v>0</v>
      </c>
      <c r="G1543" s="4">
        <v>0</v>
      </c>
      <c r="H1543" s="4">
        <v>0</v>
      </c>
      <c r="I1543" s="4">
        <v>211</v>
      </c>
      <c r="J1543" s="4">
        <v>120</v>
      </c>
      <c r="K1543" s="4">
        <v>72</v>
      </c>
      <c r="L1543" s="4">
        <v>25.13</v>
      </c>
      <c r="M1543" s="4">
        <v>77</v>
      </c>
      <c r="N1543" s="4">
        <v>60</v>
      </c>
      <c r="O1543" s="4">
        <v>0</v>
      </c>
      <c r="P1543" s="5">
        <f>$AI$9+SUMPRODUCT($A1543*$AI$10+$B1543*$AI$11+$C1543*$AI$12+$D1543*$AI$13+$E1543*$AI$14+$F1543*$AI$15+$G1543*$AI$16+$H1543*$AI$17+$I1543*$AI$18+$J1543*$AI$19+$K1543*$AI$20+$L1543*$AI$21+$M1543*$AI$22+$N1543*$AI$24)</f>
        <v>-1.5111228643000016</v>
      </c>
      <c r="Q1543" s="4">
        <f t="shared" si="573"/>
        <v>0.22066206524383022</v>
      </c>
      <c r="R1543" s="4">
        <f t="shared" si="574"/>
        <v>0.44132413048766045</v>
      </c>
      <c r="S1543" s="4">
        <f t="shared" si="575"/>
        <v>0.5586758695123395</v>
      </c>
      <c r="T1543" s="4">
        <f t="shared" si="576"/>
        <v>-0.25284008640599853</v>
      </c>
      <c r="U1543" s="4">
        <f>IF($R1543&gt;$X$15,1,0)</f>
        <v>1</v>
      </c>
      <c r="V1543" s="4"/>
      <c r="W1543" s="4"/>
      <c r="X1543" s="4"/>
      <c r="Y1543" s="4"/>
      <c r="Z1543" s="4"/>
      <c r="AA1543" s="4"/>
      <c r="AB1543" s="4"/>
      <c r="AC1543" s="4"/>
      <c r="AD1543" s="4"/>
      <c r="AE1543" s="4"/>
      <c r="AF1543" s="4"/>
      <c r="AG1543" s="4"/>
      <c r="AH1543" s="4"/>
      <c r="AI1543" s="4"/>
      <c r="AJ1543" s="4"/>
    </row>
    <row r="1544" spans="1:36" ht="15.75" customHeight="1">
      <c r="A1544" s="4">
        <v>0</v>
      </c>
      <c r="B1544" s="4">
        <v>59</v>
      </c>
      <c r="C1544" s="4">
        <v>4</v>
      </c>
      <c r="D1544" s="4">
        <v>0</v>
      </c>
      <c r="E1544" s="4">
        <v>0</v>
      </c>
      <c r="F1544" s="4">
        <v>0</v>
      </c>
      <c r="G1544" s="4">
        <v>0</v>
      </c>
      <c r="H1544" s="4">
        <v>0</v>
      </c>
      <c r="I1544" s="4">
        <v>239</v>
      </c>
      <c r="J1544" s="4">
        <v>124</v>
      </c>
      <c r="K1544" s="4">
        <v>72</v>
      </c>
      <c r="L1544" s="4">
        <v>19.34</v>
      </c>
      <c r="M1544" s="4">
        <v>80</v>
      </c>
      <c r="N1544" s="4">
        <v>70</v>
      </c>
      <c r="O1544" s="4">
        <v>0</v>
      </c>
      <c r="P1544" s="5">
        <f>$AI$9+SUMPRODUCT($A1544*$AI$10+$B1544*$AI$11+$C1544*$AI$12+$D1544*$AI$13+$E1544*$AI$14+$F1544*$AI$15+$G1544*$AI$16+$H1544*$AI$17+$I1544*$AI$18+$J1544*$AI$19+$K1544*$AI$20+$L1544*$AI$21+$M1544*$AI$22+$N1544*$AI$24)</f>
        <v>-2.2360577173999996</v>
      </c>
      <c r="Q1544" s="4">
        <f t="shared" si="573"/>
        <v>0.10687902224419391</v>
      </c>
      <c r="R1544" s="4">
        <f t="shared" si="574"/>
        <v>0.21375804448838781</v>
      </c>
      <c r="S1544" s="4">
        <f t="shared" si="575"/>
        <v>0.78624195551161224</v>
      </c>
      <c r="T1544" s="4">
        <f t="shared" si="576"/>
        <v>-0.10444378503766273</v>
      </c>
      <c r="U1544" s="4">
        <f>IF($R1544&gt;$X$15,1,0)</f>
        <v>0</v>
      </c>
      <c r="V1544" s="4"/>
      <c r="W1544" s="4"/>
      <c r="X1544" s="4"/>
      <c r="Y1544" s="4"/>
      <c r="Z1544" s="4"/>
      <c r="AA1544" s="4"/>
      <c r="AB1544" s="4"/>
      <c r="AC1544" s="4"/>
      <c r="AD1544" s="4"/>
      <c r="AE1544" s="4"/>
      <c r="AF1544" s="4"/>
      <c r="AG1544" s="4"/>
      <c r="AH1544" s="4"/>
      <c r="AI1544" s="4"/>
      <c r="AJ1544" s="4"/>
    </row>
    <row r="1545" spans="1:36" ht="15.75" customHeight="1">
      <c r="A1545" s="4">
        <v>0</v>
      </c>
      <c r="B1545" s="4">
        <v>44</v>
      </c>
      <c r="C1545" s="4">
        <v>1</v>
      </c>
      <c r="D1545" s="4">
        <v>1</v>
      </c>
      <c r="E1545" s="4">
        <v>9</v>
      </c>
      <c r="F1545" s="4">
        <v>0</v>
      </c>
      <c r="G1545" s="4">
        <v>0</v>
      </c>
      <c r="H1545" s="4">
        <v>0</v>
      </c>
      <c r="I1545" s="4">
        <v>185</v>
      </c>
      <c r="J1545" s="4">
        <v>133</v>
      </c>
      <c r="K1545" s="4">
        <v>69</v>
      </c>
      <c r="L1545" s="4">
        <v>22.34</v>
      </c>
      <c r="M1545" s="4">
        <v>70</v>
      </c>
      <c r="N1545" s="4">
        <v>76</v>
      </c>
      <c r="O1545" s="4">
        <v>0</v>
      </c>
      <c r="P1545" s="5">
        <f>$AI$9+SUMPRODUCT($A1545*$AI$10+$B1545*$AI$11+$C1545*$AI$12+$D1545*$AI$13+$E1545*$AI$14+$F1545*$AI$15+$G1545*$AI$16+$H1545*$AI$17+$I1545*$AI$18+$J1545*$AI$19+$K1545*$AI$20+$L1545*$AI$21+$M1545*$AI$22+$N1545*$AI$24)</f>
        <v>-2.6914802673999993</v>
      </c>
      <c r="Q1545" s="4">
        <f t="shared" si="573"/>
        <v>6.7780531763517046E-2</v>
      </c>
      <c r="R1545" s="4">
        <f t="shared" si="574"/>
        <v>0.13556106352703409</v>
      </c>
      <c r="S1545" s="4">
        <f t="shared" si="575"/>
        <v>0.86443893647296588</v>
      </c>
      <c r="T1545" s="4">
        <f t="shared" si="576"/>
        <v>-6.3265679647986087E-2</v>
      </c>
      <c r="U1545" s="4">
        <f>IF($R1545&gt;$X$15,1,0)</f>
        <v>0</v>
      </c>
      <c r="V1545" s="4"/>
      <c r="W1545" s="4"/>
      <c r="X1545" s="4"/>
      <c r="Y1545" s="4"/>
      <c r="Z1545" s="4"/>
      <c r="AA1545" s="4"/>
      <c r="AB1545" s="4"/>
      <c r="AC1545" s="4"/>
      <c r="AD1545" s="4"/>
      <c r="AE1545" s="4"/>
      <c r="AF1545" s="4"/>
      <c r="AG1545" s="4"/>
      <c r="AH1545" s="4"/>
      <c r="AI1545" s="4"/>
      <c r="AJ1545" s="4"/>
    </row>
    <row r="1546" spans="1:36" ht="15.75" hidden="1" customHeight="1">
      <c r="A1546" s="4">
        <v>0</v>
      </c>
      <c r="B1546" s="4">
        <v>48</v>
      </c>
      <c r="C1546" s="4">
        <v>3</v>
      </c>
      <c r="D1546" s="4">
        <v>0</v>
      </c>
      <c r="E1546" s="4">
        <v>0</v>
      </c>
      <c r="F1546" s="4">
        <v>0</v>
      </c>
      <c r="G1546" s="4">
        <v>0</v>
      </c>
      <c r="H1546" s="4">
        <v>0</v>
      </c>
      <c r="I1546" s="4">
        <v>258</v>
      </c>
      <c r="J1546" s="4">
        <v>109.5</v>
      </c>
      <c r="K1546" s="4">
        <v>74</v>
      </c>
      <c r="L1546" s="4">
        <v>26.73</v>
      </c>
      <c r="M1546" s="4">
        <v>68</v>
      </c>
      <c r="N1546" s="3" t="s">
        <v>56</v>
      </c>
      <c r="O1546" s="4">
        <v>0</v>
      </c>
      <c r="P1546" s="4"/>
      <c r="Q1546" s="4"/>
      <c r="R1546" s="4"/>
      <c r="S1546" s="4"/>
      <c r="T1546" s="4"/>
      <c r="U1546" s="4"/>
      <c r="V1546" s="4"/>
      <c r="W1546" s="4"/>
      <c r="X1546" s="4"/>
      <c r="Y1546" s="4"/>
      <c r="Z1546" s="4"/>
      <c r="AA1546" s="4"/>
      <c r="AB1546" s="4"/>
      <c r="AC1546" s="4"/>
      <c r="AD1546" s="4"/>
      <c r="AE1546" s="4"/>
      <c r="AF1546" s="4"/>
      <c r="AG1546" s="4"/>
      <c r="AH1546" s="4"/>
      <c r="AI1546" s="4"/>
      <c r="AJ1546" s="4"/>
    </row>
    <row r="1547" spans="1:36" ht="15.75" customHeight="1">
      <c r="A1547" s="4">
        <v>0</v>
      </c>
      <c r="B1547" s="4">
        <v>45</v>
      </c>
      <c r="C1547" s="4">
        <v>4</v>
      </c>
      <c r="D1547" s="4">
        <v>0</v>
      </c>
      <c r="E1547" s="4">
        <v>0</v>
      </c>
      <c r="F1547" s="4">
        <v>0</v>
      </c>
      <c r="G1547" s="4">
        <v>0</v>
      </c>
      <c r="H1547" s="4">
        <v>0</v>
      </c>
      <c r="I1547" s="4">
        <v>220</v>
      </c>
      <c r="J1547" s="4">
        <v>108</v>
      </c>
      <c r="K1547" s="4">
        <v>81</v>
      </c>
      <c r="L1547" s="4">
        <v>25.68</v>
      </c>
      <c r="M1547" s="4">
        <v>75</v>
      </c>
      <c r="N1547" s="4">
        <v>70</v>
      </c>
      <c r="O1547" s="4">
        <v>0</v>
      </c>
      <c r="P1547" s="5">
        <f>$AI$9+SUMPRODUCT($A1547*$AI$10+$B1547*$AI$11+$C1547*$AI$12+$D1547*$AI$13+$E1547*$AI$14+$F1547*$AI$15+$G1547*$AI$16+$H1547*$AI$17+$I1547*$AI$18+$J1547*$AI$19+$K1547*$AI$20+$L1547*$AI$21+$M1547*$AI$22+$N1547*$AI$24)</f>
        <v>-3.3939074848000015</v>
      </c>
      <c r="Q1547" s="4">
        <f t="shared" ref="Q1547:Q1548" si="577">EXP($P1547)</f>
        <v>3.3577217761515642E-2</v>
      </c>
      <c r="R1547" s="4">
        <f t="shared" ref="R1547:R1548" si="578">Q1547/1+Q1547</f>
        <v>6.7154435523031283E-2</v>
      </c>
      <c r="S1547" s="4">
        <f t="shared" ref="S1547:S1548" si="579">IF(O1547=1,R1547,1-R1547)</f>
        <v>0.93284556447696876</v>
      </c>
      <c r="T1547" s="4">
        <f t="shared" ref="T1547:T1548" si="580">LOG($S1547)</f>
        <v>-3.0190249122762552E-2</v>
      </c>
      <c r="U1547" s="4">
        <f>IF($R1547&gt;$X$15,1,0)</f>
        <v>0</v>
      </c>
      <c r="V1547" s="4"/>
      <c r="W1547" s="4"/>
      <c r="X1547" s="4"/>
      <c r="Y1547" s="4"/>
      <c r="Z1547" s="4"/>
      <c r="AA1547" s="4"/>
      <c r="AB1547" s="4"/>
      <c r="AC1547" s="4"/>
      <c r="AD1547" s="4"/>
      <c r="AE1547" s="4"/>
      <c r="AF1547" s="4"/>
      <c r="AG1547" s="4"/>
      <c r="AH1547" s="4"/>
      <c r="AI1547" s="4"/>
      <c r="AJ1547" s="4"/>
    </row>
    <row r="1548" spans="1:36" ht="15.75" customHeight="1">
      <c r="A1548" s="4">
        <v>0</v>
      </c>
      <c r="B1548" s="4">
        <v>53</v>
      </c>
      <c r="C1548" s="4">
        <v>1</v>
      </c>
      <c r="D1548" s="4">
        <v>1</v>
      </c>
      <c r="E1548" s="4">
        <v>40</v>
      </c>
      <c r="F1548" s="4">
        <v>0</v>
      </c>
      <c r="G1548" s="4">
        <v>0</v>
      </c>
      <c r="H1548" s="4">
        <v>0</v>
      </c>
      <c r="I1548" s="4">
        <v>183</v>
      </c>
      <c r="J1548" s="4">
        <v>129</v>
      </c>
      <c r="K1548" s="4">
        <v>80</v>
      </c>
      <c r="L1548" s="4">
        <v>26.51</v>
      </c>
      <c r="M1548" s="4">
        <v>78</v>
      </c>
      <c r="N1548" s="4">
        <v>80</v>
      </c>
      <c r="O1548" s="4">
        <v>0</v>
      </c>
      <c r="P1548" s="5">
        <f>$AI$9+SUMPRODUCT($A1548*$AI$10+$B1548*$AI$11+$C1548*$AI$12+$D1548*$AI$13+$E1548*$AI$14+$F1548*$AI$15+$G1548*$AI$16+$H1548*$AI$17+$I1548*$AI$18+$J1548*$AI$19+$K1548*$AI$20+$L1548*$AI$21+$M1548*$AI$22+$N1548*$AI$24)</f>
        <v>-1.6453292561000001</v>
      </c>
      <c r="Q1548" s="4">
        <f t="shared" si="577"/>
        <v>0.19294902269114242</v>
      </c>
      <c r="R1548" s="4">
        <f t="shared" si="578"/>
        <v>0.38589804538228484</v>
      </c>
      <c r="S1548" s="4">
        <f t="shared" si="579"/>
        <v>0.61410195461771511</v>
      </c>
      <c r="T1548" s="4">
        <f t="shared" si="580"/>
        <v>-0.21175952030495621</v>
      </c>
      <c r="U1548" s="4">
        <f>IF($R1548&gt;$X$15,1,0)</f>
        <v>0</v>
      </c>
      <c r="V1548" s="4"/>
      <c r="W1548" s="4"/>
      <c r="X1548" s="4"/>
      <c r="Y1548" s="4"/>
      <c r="Z1548" s="4"/>
      <c r="AA1548" s="4"/>
      <c r="AB1548" s="4"/>
      <c r="AC1548" s="4"/>
      <c r="AD1548" s="4"/>
      <c r="AE1548" s="4"/>
      <c r="AF1548" s="4"/>
      <c r="AG1548" s="4"/>
      <c r="AH1548" s="4"/>
      <c r="AI1548" s="4"/>
      <c r="AJ1548" s="4"/>
    </row>
    <row r="1549" spans="1:36" ht="15.75" hidden="1" customHeight="1">
      <c r="A1549" s="4">
        <v>1</v>
      </c>
      <c r="B1549" s="4">
        <v>53</v>
      </c>
      <c r="C1549" s="4">
        <v>2</v>
      </c>
      <c r="D1549" s="4">
        <v>1</v>
      </c>
      <c r="E1549" s="4">
        <v>20</v>
      </c>
      <c r="F1549" s="4">
        <v>0</v>
      </c>
      <c r="G1549" s="4">
        <v>0</v>
      </c>
      <c r="H1549" s="4">
        <v>0</v>
      </c>
      <c r="I1549" s="4">
        <v>211</v>
      </c>
      <c r="J1549" s="4">
        <v>112.5</v>
      </c>
      <c r="K1549" s="4">
        <v>70</v>
      </c>
      <c r="L1549" s="4">
        <v>22.74</v>
      </c>
      <c r="M1549" s="4">
        <v>63</v>
      </c>
      <c r="N1549" s="3" t="s">
        <v>56</v>
      </c>
      <c r="O1549" s="4">
        <v>0</v>
      </c>
      <c r="P1549" s="4"/>
      <c r="Q1549" s="4"/>
      <c r="R1549" s="4"/>
      <c r="S1549" s="4"/>
      <c r="T1549" s="4"/>
      <c r="U1549" s="4"/>
      <c r="V1549" s="4"/>
      <c r="W1549" s="4"/>
      <c r="X1549" s="4"/>
      <c r="Y1549" s="4"/>
      <c r="Z1549" s="4"/>
      <c r="AA1549" s="4"/>
      <c r="AB1549" s="4"/>
      <c r="AC1549" s="4"/>
      <c r="AD1549" s="4"/>
      <c r="AE1549" s="4"/>
      <c r="AF1549" s="4"/>
      <c r="AG1549" s="4"/>
      <c r="AH1549" s="4"/>
      <c r="AI1549" s="4"/>
      <c r="AJ1549" s="4"/>
    </row>
    <row r="1550" spans="1:36" ht="15.75" customHeight="1">
      <c r="A1550" s="4">
        <v>1</v>
      </c>
      <c r="B1550" s="4">
        <v>46</v>
      </c>
      <c r="C1550" s="4">
        <v>3</v>
      </c>
      <c r="D1550" s="4">
        <v>1</v>
      </c>
      <c r="E1550" s="4">
        <v>10</v>
      </c>
      <c r="F1550" s="4">
        <v>0</v>
      </c>
      <c r="G1550" s="4">
        <v>0</v>
      </c>
      <c r="H1550" s="4">
        <v>0</v>
      </c>
      <c r="I1550" s="4">
        <v>214</v>
      </c>
      <c r="J1550" s="4">
        <v>118</v>
      </c>
      <c r="K1550" s="4">
        <v>82</v>
      </c>
      <c r="L1550" s="4">
        <v>29.41</v>
      </c>
      <c r="M1550" s="4">
        <v>66</v>
      </c>
      <c r="N1550" s="4">
        <v>94</v>
      </c>
      <c r="O1550" s="4">
        <v>0</v>
      </c>
      <c r="P1550" s="5">
        <f>$AI$9+SUMPRODUCT($A1550*$AI$10+$B1550*$AI$11+$C1550*$AI$12+$D1550*$AI$13+$E1550*$AI$14+$F1550*$AI$15+$G1550*$AI$16+$H1550*$AI$17+$I1550*$AI$18+$J1550*$AI$19+$K1550*$AI$20+$L1550*$AI$21+$M1550*$AI$22+$N1550*$AI$24)</f>
        <v>-2.111870885100001</v>
      </c>
      <c r="Q1550" s="4">
        <f t="shared" ref="Q1550:Q1574" si="581">EXP($P1550)</f>
        <v>0.12101135617540325</v>
      </c>
      <c r="R1550" s="4">
        <f t="shared" ref="R1550:R1574" si="582">Q1550/1+Q1550</f>
        <v>0.2420227123508065</v>
      </c>
      <c r="S1550" s="4">
        <f t="shared" ref="S1550:S1574" si="583">IF(O1550=1,R1550,1-R1550)</f>
        <v>0.75797728764919348</v>
      </c>
      <c r="T1550" s="4">
        <f t="shared" ref="T1550:T1574" si="584">LOG($S1550)</f>
        <v>-0.12034380755581864</v>
      </c>
      <c r="U1550" s="4">
        <f>IF($R1550&gt;$X$15,1,0)</f>
        <v>0</v>
      </c>
      <c r="V1550" s="4"/>
      <c r="W1550" s="4"/>
      <c r="X1550" s="4"/>
      <c r="Y1550" s="4"/>
      <c r="Z1550" s="4"/>
      <c r="AA1550" s="4"/>
      <c r="AB1550" s="4"/>
      <c r="AC1550" s="4"/>
      <c r="AD1550" s="4"/>
      <c r="AE1550" s="4"/>
      <c r="AF1550" s="4"/>
      <c r="AG1550" s="4"/>
      <c r="AH1550" s="4"/>
      <c r="AI1550" s="4"/>
      <c r="AJ1550" s="4"/>
    </row>
    <row r="1551" spans="1:36" ht="15.75" customHeight="1">
      <c r="A1551" s="4">
        <v>0</v>
      </c>
      <c r="B1551" s="4">
        <v>63</v>
      </c>
      <c r="C1551" s="4">
        <v>2</v>
      </c>
      <c r="D1551" s="4">
        <v>0</v>
      </c>
      <c r="E1551" s="4">
        <v>0</v>
      </c>
      <c r="F1551" s="4">
        <v>0</v>
      </c>
      <c r="G1551" s="4">
        <v>0</v>
      </c>
      <c r="H1551" s="4">
        <v>1</v>
      </c>
      <c r="I1551" s="4">
        <v>293</v>
      </c>
      <c r="J1551" s="4">
        <v>186.5</v>
      </c>
      <c r="K1551" s="4">
        <v>97</v>
      </c>
      <c r="L1551" s="4">
        <v>30.47</v>
      </c>
      <c r="M1551" s="4">
        <v>60</v>
      </c>
      <c r="N1551" s="4">
        <v>96</v>
      </c>
      <c r="O1551" s="4">
        <v>0</v>
      </c>
      <c r="P1551" s="5">
        <f>$AI$9+SUMPRODUCT($A1551*$AI$10+$B1551*$AI$11+$C1551*$AI$12+$D1551*$AI$13+$E1551*$AI$14+$F1551*$AI$15+$G1551*$AI$16+$H1551*$AI$17+$I1551*$AI$18+$J1551*$AI$19+$K1551*$AI$20+$L1551*$AI$21+$M1551*$AI$22+$N1551*$AI$24)</f>
        <v>-0.33810149169999981</v>
      </c>
      <c r="Q1551" s="4">
        <f t="shared" si="581"/>
        <v>0.71312290816911461</v>
      </c>
      <c r="R1551" s="4">
        <f t="shared" si="582"/>
        <v>1.4262458163382292</v>
      </c>
      <c r="S1551" s="4">
        <f t="shared" si="583"/>
        <v>-0.42624581633822922</v>
      </c>
      <c r="T1551" s="4" t="e">
        <f t="shared" si="584"/>
        <v>#NUM!</v>
      </c>
      <c r="U1551" s="4">
        <f>IF($R1551&gt;$X$15,1,0)</f>
        <v>1</v>
      </c>
      <c r="V1551" s="4"/>
      <c r="W1551" s="4"/>
      <c r="X1551" s="4"/>
      <c r="Y1551" s="4"/>
      <c r="Z1551" s="4"/>
      <c r="AA1551" s="4"/>
      <c r="AB1551" s="4"/>
      <c r="AC1551" s="4"/>
      <c r="AD1551" s="4"/>
      <c r="AE1551" s="4"/>
      <c r="AF1551" s="4"/>
      <c r="AG1551" s="4"/>
      <c r="AH1551" s="4"/>
      <c r="AI1551" s="4"/>
      <c r="AJ1551" s="4"/>
    </row>
    <row r="1552" spans="1:36" ht="15.75" customHeight="1">
      <c r="A1552" s="4">
        <v>1</v>
      </c>
      <c r="B1552" s="4">
        <v>52</v>
      </c>
      <c r="C1552" s="4">
        <v>3</v>
      </c>
      <c r="D1552" s="4">
        <v>0</v>
      </c>
      <c r="E1552" s="4">
        <v>0</v>
      </c>
      <c r="F1552" s="4">
        <v>0</v>
      </c>
      <c r="G1552" s="4">
        <v>0</v>
      </c>
      <c r="H1552" s="4">
        <v>1</v>
      </c>
      <c r="I1552" s="4">
        <v>238</v>
      </c>
      <c r="J1552" s="4">
        <v>131</v>
      </c>
      <c r="K1552" s="4">
        <v>99</v>
      </c>
      <c r="L1552" s="4">
        <v>31.19</v>
      </c>
      <c r="M1552" s="4">
        <v>96</v>
      </c>
      <c r="N1552" s="4">
        <v>86</v>
      </c>
      <c r="O1552" s="4">
        <v>0</v>
      </c>
      <c r="P1552" s="5">
        <f>$AI$9+SUMPRODUCT($A1552*$AI$10+$B1552*$AI$11+$C1552*$AI$12+$D1552*$AI$13+$E1552*$AI$14+$F1552*$AI$15+$G1552*$AI$16+$H1552*$AI$17+$I1552*$AI$18+$J1552*$AI$19+$K1552*$AI$20+$L1552*$AI$21+$M1552*$AI$22+$N1552*$AI$24)</f>
        <v>-1.7046802609</v>
      </c>
      <c r="Q1552" s="4">
        <f t="shared" si="581"/>
        <v>0.18183051520709501</v>
      </c>
      <c r="R1552" s="4">
        <f t="shared" si="582"/>
        <v>0.36366103041419001</v>
      </c>
      <c r="S1552" s="4">
        <f t="shared" si="583"/>
        <v>0.63633896958580993</v>
      </c>
      <c r="T1552" s="4">
        <f t="shared" si="584"/>
        <v>-0.19631147962744866</v>
      </c>
      <c r="U1552" s="4">
        <f>IF($R1552&gt;$X$15,1,0)</f>
        <v>0</v>
      </c>
      <c r="V1552" s="4"/>
      <c r="W1552" s="4"/>
      <c r="X1552" s="4"/>
      <c r="Y1552" s="4"/>
      <c r="Z1552" s="4"/>
      <c r="AA1552" s="4"/>
      <c r="AB1552" s="4"/>
      <c r="AC1552" s="4"/>
      <c r="AD1552" s="4"/>
      <c r="AE1552" s="4"/>
      <c r="AF1552" s="4"/>
      <c r="AG1552" s="4"/>
      <c r="AH1552" s="4"/>
      <c r="AI1552" s="4"/>
      <c r="AJ1552" s="4"/>
    </row>
    <row r="1553" spans="1:36" ht="15.75" customHeight="1">
      <c r="A1553" s="4">
        <v>1</v>
      </c>
      <c r="B1553" s="4">
        <v>42</v>
      </c>
      <c r="C1553" s="4">
        <v>1</v>
      </c>
      <c r="D1553" s="4">
        <v>1</v>
      </c>
      <c r="E1553" s="4">
        <v>20</v>
      </c>
      <c r="F1553" s="4">
        <v>0</v>
      </c>
      <c r="G1553" s="4">
        <v>0</v>
      </c>
      <c r="H1553" s="4">
        <v>0</v>
      </c>
      <c r="I1553" s="4">
        <v>410</v>
      </c>
      <c r="J1553" s="4">
        <v>116</v>
      </c>
      <c r="K1553" s="4">
        <v>83</v>
      </c>
      <c r="L1553" s="4">
        <v>21.68</v>
      </c>
      <c r="M1553" s="4">
        <v>90</v>
      </c>
      <c r="N1553" s="4">
        <v>83</v>
      </c>
      <c r="O1553" s="4">
        <v>0</v>
      </c>
      <c r="P1553" s="5">
        <f>$AI$9+SUMPRODUCT($A1553*$AI$10+$B1553*$AI$11+$C1553*$AI$12+$D1553*$AI$13+$E1553*$AI$14+$F1553*$AI$15+$G1553*$AI$16+$H1553*$AI$17+$I1553*$AI$18+$J1553*$AI$19+$K1553*$AI$20+$L1553*$AI$21+$M1553*$AI$22+$N1553*$AI$24)</f>
        <v>-1.8806275348000003</v>
      </c>
      <c r="Q1553" s="4">
        <f t="shared" si="581"/>
        <v>0.15249438019408804</v>
      </c>
      <c r="R1553" s="4">
        <f t="shared" si="582"/>
        <v>0.30498876038817607</v>
      </c>
      <c r="S1553" s="4">
        <f t="shared" si="583"/>
        <v>0.69501123961182398</v>
      </c>
      <c r="T1553" s="4">
        <f t="shared" si="584"/>
        <v>-0.15800817201143452</v>
      </c>
      <c r="U1553" s="4">
        <f>IF($R1553&gt;$X$15,1,0)</f>
        <v>0</v>
      </c>
      <c r="V1553" s="4"/>
      <c r="W1553" s="4"/>
      <c r="X1553" s="4"/>
      <c r="Y1553" s="4"/>
      <c r="Z1553" s="4"/>
      <c r="AA1553" s="4"/>
      <c r="AB1553" s="4"/>
      <c r="AC1553" s="4"/>
      <c r="AD1553" s="4"/>
      <c r="AE1553" s="4"/>
      <c r="AF1553" s="4"/>
      <c r="AG1553" s="4"/>
      <c r="AH1553" s="4"/>
      <c r="AI1553" s="4"/>
      <c r="AJ1553" s="4"/>
    </row>
    <row r="1554" spans="1:36" ht="15.75" customHeight="1">
      <c r="A1554" s="4">
        <v>0</v>
      </c>
      <c r="B1554" s="4">
        <v>48</v>
      </c>
      <c r="C1554" s="4">
        <v>1</v>
      </c>
      <c r="D1554" s="4">
        <v>0</v>
      </c>
      <c r="E1554" s="4">
        <v>0</v>
      </c>
      <c r="F1554" s="4">
        <v>0</v>
      </c>
      <c r="G1554" s="4">
        <v>0</v>
      </c>
      <c r="H1554" s="4">
        <v>0</v>
      </c>
      <c r="I1554" s="4">
        <v>193</v>
      </c>
      <c r="J1554" s="4">
        <v>138.5</v>
      </c>
      <c r="K1554" s="4">
        <v>87.5</v>
      </c>
      <c r="L1554" s="4">
        <v>25.1</v>
      </c>
      <c r="M1554" s="4">
        <v>64</v>
      </c>
      <c r="N1554" s="4">
        <v>90</v>
      </c>
      <c r="O1554" s="4">
        <v>0</v>
      </c>
      <c r="P1554" s="5">
        <f>$AI$9+SUMPRODUCT($A1554*$AI$10+$B1554*$AI$11+$C1554*$AI$12+$D1554*$AI$13+$E1554*$AI$14+$F1554*$AI$15+$G1554*$AI$16+$H1554*$AI$17+$I1554*$AI$18+$J1554*$AI$19+$K1554*$AI$20+$L1554*$AI$21+$M1554*$AI$22+$N1554*$AI$24)</f>
        <v>-2.5027968310000013</v>
      </c>
      <c r="Q1554" s="4">
        <f t="shared" si="581"/>
        <v>8.1855741501268633E-2</v>
      </c>
      <c r="R1554" s="4">
        <f t="shared" si="582"/>
        <v>0.16371148300253727</v>
      </c>
      <c r="S1554" s="4">
        <f t="shared" si="583"/>
        <v>0.83628851699746276</v>
      </c>
      <c r="T1554" s="4">
        <f t="shared" si="584"/>
        <v>-7.7643866432805936E-2</v>
      </c>
      <c r="U1554" s="4">
        <f>IF($R1554&gt;$X$15,1,0)</f>
        <v>0</v>
      </c>
      <c r="V1554" s="4"/>
      <c r="W1554" s="4"/>
      <c r="X1554" s="4"/>
      <c r="Y1554" s="4"/>
      <c r="Z1554" s="4"/>
      <c r="AA1554" s="4"/>
      <c r="AB1554" s="4"/>
      <c r="AC1554" s="4"/>
      <c r="AD1554" s="4"/>
      <c r="AE1554" s="4"/>
      <c r="AF1554" s="4"/>
      <c r="AG1554" s="4"/>
      <c r="AH1554" s="4"/>
      <c r="AI1554" s="4"/>
      <c r="AJ1554" s="4"/>
    </row>
    <row r="1555" spans="1:36" ht="15.75" customHeight="1">
      <c r="A1555" s="4">
        <v>1</v>
      </c>
      <c r="B1555" s="4">
        <v>48</v>
      </c>
      <c r="C1555" s="4">
        <v>4</v>
      </c>
      <c r="D1555" s="4">
        <v>1</v>
      </c>
      <c r="E1555" s="4">
        <v>20</v>
      </c>
      <c r="F1555" s="4">
        <v>0</v>
      </c>
      <c r="G1555" s="4">
        <v>0</v>
      </c>
      <c r="H1555" s="4">
        <v>0</v>
      </c>
      <c r="I1555" s="4">
        <v>212</v>
      </c>
      <c r="J1555" s="4">
        <v>120</v>
      </c>
      <c r="K1555" s="4">
        <v>72</v>
      </c>
      <c r="L1555" s="4">
        <v>22.01</v>
      </c>
      <c r="M1555" s="4">
        <v>72</v>
      </c>
      <c r="N1555" s="4">
        <v>77</v>
      </c>
      <c r="O1555" s="4">
        <v>0</v>
      </c>
      <c r="P1555" s="5">
        <f>$AI$9+SUMPRODUCT($A1555*$AI$10+$B1555*$AI$11+$C1555*$AI$12+$D1555*$AI$13+$E1555*$AI$14+$F1555*$AI$15+$G1555*$AI$16+$H1555*$AI$17+$I1555*$AI$18+$J1555*$AI$19+$K1555*$AI$20+$L1555*$AI$21+$M1555*$AI$22+$N1555*$AI$24)</f>
        <v>-1.9789459811000008</v>
      </c>
      <c r="Q1555" s="4">
        <f t="shared" si="581"/>
        <v>0.13821484161789271</v>
      </c>
      <c r="R1555" s="4">
        <f t="shared" si="582"/>
        <v>0.27642968323578543</v>
      </c>
      <c r="S1555" s="4">
        <f t="shared" si="583"/>
        <v>0.72357031676421457</v>
      </c>
      <c r="T1555" s="4">
        <f t="shared" si="584"/>
        <v>-0.14051925763577844</v>
      </c>
      <c r="U1555" s="4">
        <f>IF($R1555&gt;$X$15,1,0)</f>
        <v>0</v>
      </c>
      <c r="V1555" s="4"/>
      <c r="W1555" s="4"/>
      <c r="X1555" s="4"/>
      <c r="Y1555" s="4"/>
      <c r="Z1555" s="4"/>
      <c r="AA1555" s="4"/>
      <c r="AB1555" s="4"/>
      <c r="AC1555" s="4"/>
      <c r="AD1555" s="4"/>
      <c r="AE1555" s="4"/>
      <c r="AF1555" s="4"/>
      <c r="AG1555" s="4"/>
      <c r="AH1555" s="4"/>
      <c r="AI1555" s="4"/>
      <c r="AJ1555" s="4"/>
    </row>
    <row r="1556" spans="1:36" ht="15.75" customHeight="1">
      <c r="A1556" s="4">
        <v>0</v>
      </c>
      <c r="B1556" s="4">
        <v>42</v>
      </c>
      <c r="C1556" s="4">
        <v>4</v>
      </c>
      <c r="D1556" s="4">
        <v>0</v>
      </c>
      <c r="E1556" s="4">
        <v>0</v>
      </c>
      <c r="F1556" s="4">
        <v>0</v>
      </c>
      <c r="G1556" s="4">
        <v>0</v>
      </c>
      <c r="H1556" s="4">
        <v>0</v>
      </c>
      <c r="I1556" s="4">
        <v>182</v>
      </c>
      <c r="J1556" s="4">
        <v>138</v>
      </c>
      <c r="K1556" s="4">
        <v>91</v>
      </c>
      <c r="L1556" s="4">
        <v>20.02</v>
      </c>
      <c r="M1556" s="4">
        <v>90</v>
      </c>
      <c r="N1556" s="4">
        <v>74</v>
      </c>
      <c r="O1556" s="4">
        <v>0</v>
      </c>
      <c r="P1556" s="5">
        <f>$AI$9+SUMPRODUCT($A1556*$AI$10+$B1556*$AI$11+$C1556*$AI$12+$D1556*$AI$13+$E1556*$AI$14+$F1556*$AI$15+$G1556*$AI$16+$H1556*$AI$17+$I1556*$AI$18+$J1556*$AI$19+$K1556*$AI$20+$L1556*$AI$21+$M1556*$AI$22+$N1556*$AI$24)</f>
        <v>-3.3096351422000012</v>
      </c>
      <c r="Q1556" s="4">
        <f t="shared" si="581"/>
        <v>3.652949939539489E-2</v>
      </c>
      <c r="R1556" s="4">
        <f t="shared" si="582"/>
        <v>7.3058998790789781E-2</v>
      </c>
      <c r="S1556" s="4">
        <f t="shared" si="583"/>
        <v>0.92694100120921019</v>
      </c>
      <c r="T1556" s="4">
        <f t="shared" si="584"/>
        <v>-3.2947907349240767E-2</v>
      </c>
      <c r="U1556" s="4">
        <f>IF($R1556&gt;$X$15,1,0)</f>
        <v>0</v>
      </c>
      <c r="V1556" s="4"/>
      <c r="W1556" s="4"/>
      <c r="X1556" s="4"/>
      <c r="Y1556" s="4"/>
      <c r="Z1556" s="4"/>
      <c r="AA1556" s="4"/>
      <c r="AB1556" s="4"/>
      <c r="AC1556" s="4"/>
      <c r="AD1556" s="4"/>
      <c r="AE1556" s="4"/>
      <c r="AF1556" s="4"/>
      <c r="AG1556" s="4"/>
      <c r="AH1556" s="4"/>
      <c r="AI1556" s="4"/>
      <c r="AJ1556" s="4"/>
    </row>
    <row r="1557" spans="1:36" ht="15.75" customHeight="1">
      <c r="A1557" s="4">
        <v>0</v>
      </c>
      <c r="B1557" s="4">
        <v>59</v>
      </c>
      <c r="C1557" s="4">
        <v>1</v>
      </c>
      <c r="D1557" s="4">
        <v>0</v>
      </c>
      <c r="E1557" s="4">
        <v>0</v>
      </c>
      <c r="F1557" s="4">
        <v>0</v>
      </c>
      <c r="G1557" s="4">
        <v>0</v>
      </c>
      <c r="H1557" s="4">
        <v>0</v>
      </c>
      <c r="I1557" s="4">
        <v>276</v>
      </c>
      <c r="J1557" s="4">
        <v>127.5</v>
      </c>
      <c r="K1557" s="4">
        <v>85.5</v>
      </c>
      <c r="L1557" s="4">
        <v>22.91</v>
      </c>
      <c r="M1557" s="4">
        <v>78</v>
      </c>
      <c r="N1557" s="4">
        <v>60</v>
      </c>
      <c r="O1557" s="4">
        <v>0</v>
      </c>
      <c r="P1557" s="5">
        <f>$AI$9+SUMPRODUCT($A1557*$AI$10+$B1557*$AI$11+$C1557*$AI$12+$D1557*$AI$13+$E1557*$AI$14+$F1557*$AI$15+$G1557*$AI$16+$H1557*$AI$17+$I1557*$AI$18+$J1557*$AI$19+$K1557*$AI$20+$L1557*$AI$21+$M1557*$AI$22+$N1557*$AI$24)</f>
        <v>-2.0520501301000005</v>
      </c>
      <c r="Q1557" s="4">
        <f t="shared" si="581"/>
        <v>0.12847125064080467</v>
      </c>
      <c r="R1557" s="4">
        <f t="shared" si="582"/>
        <v>0.25694250128160934</v>
      </c>
      <c r="S1557" s="4">
        <f t="shared" si="583"/>
        <v>0.74305749871839066</v>
      </c>
      <c r="T1557" s="4">
        <f t="shared" si="584"/>
        <v>-0.12897757868904719</v>
      </c>
      <c r="U1557" s="4">
        <f>IF($R1557&gt;$X$15,1,0)</f>
        <v>0</v>
      </c>
      <c r="V1557" s="4"/>
      <c r="W1557" s="4"/>
      <c r="X1557" s="4"/>
      <c r="Y1557" s="4"/>
      <c r="Z1557" s="4"/>
      <c r="AA1557" s="4"/>
      <c r="AB1557" s="4"/>
      <c r="AC1557" s="4"/>
      <c r="AD1557" s="4"/>
      <c r="AE1557" s="4"/>
      <c r="AF1557" s="4"/>
      <c r="AG1557" s="4"/>
      <c r="AH1557" s="4"/>
      <c r="AI1557" s="4"/>
      <c r="AJ1557" s="4"/>
    </row>
    <row r="1558" spans="1:36" ht="15.75" customHeight="1">
      <c r="A1558" s="4">
        <v>1</v>
      </c>
      <c r="B1558" s="4">
        <v>40</v>
      </c>
      <c r="C1558" s="4">
        <v>4</v>
      </c>
      <c r="D1558" s="4">
        <v>0</v>
      </c>
      <c r="E1558" s="4">
        <v>0</v>
      </c>
      <c r="F1558" s="4">
        <v>0</v>
      </c>
      <c r="G1558" s="4">
        <v>0</v>
      </c>
      <c r="H1558" s="4">
        <v>1</v>
      </c>
      <c r="I1558" s="4">
        <v>213</v>
      </c>
      <c r="J1558" s="4">
        <v>145</v>
      </c>
      <c r="K1558" s="4">
        <v>100.5</v>
      </c>
      <c r="L1558" s="4">
        <v>27.34</v>
      </c>
      <c r="M1558" s="4">
        <v>95</v>
      </c>
      <c r="N1558" s="4">
        <v>117</v>
      </c>
      <c r="O1558" s="4">
        <v>0</v>
      </c>
      <c r="P1558" s="5">
        <f>$AI$9+SUMPRODUCT($A1558*$AI$10+$B1558*$AI$11+$C1558*$AI$12+$D1558*$AI$13+$E1558*$AI$14+$F1558*$AI$15+$G1558*$AI$16+$H1558*$AI$17+$I1558*$AI$18+$J1558*$AI$19+$K1558*$AI$20+$L1558*$AI$21+$M1558*$AI$22+$N1558*$AI$24)</f>
        <v>-2.1587044673999998</v>
      </c>
      <c r="Q1558" s="4">
        <f t="shared" si="581"/>
        <v>0.11547462531488782</v>
      </c>
      <c r="R1558" s="4">
        <f t="shared" si="582"/>
        <v>0.23094925062977564</v>
      </c>
      <c r="S1558" s="4">
        <f t="shared" si="583"/>
        <v>0.76905074937022433</v>
      </c>
      <c r="T1558" s="4">
        <f t="shared" si="584"/>
        <v>-0.1140450003231188</v>
      </c>
      <c r="U1558" s="4">
        <f>IF($R1558&gt;$X$15,1,0)</f>
        <v>0</v>
      </c>
      <c r="V1558" s="4"/>
      <c r="W1558" s="4"/>
      <c r="X1558" s="4"/>
      <c r="Y1558" s="4"/>
      <c r="Z1558" s="4"/>
      <c r="AA1558" s="4"/>
      <c r="AB1558" s="4"/>
      <c r="AC1558" s="4"/>
      <c r="AD1558" s="4"/>
      <c r="AE1558" s="4"/>
      <c r="AF1558" s="4"/>
      <c r="AG1558" s="4"/>
      <c r="AH1558" s="4"/>
      <c r="AI1558" s="4"/>
      <c r="AJ1558" s="4"/>
    </row>
    <row r="1559" spans="1:36" ht="15.75" customHeight="1">
      <c r="A1559" s="4">
        <v>0</v>
      </c>
      <c r="B1559" s="4">
        <v>45</v>
      </c>
      <c r="C1559" s="4">
        <v>2</v>
      </c>
      <c r="D1559" s="4">
        <v>1</v>
      </c>
      <c r="E1559" s="4">
        <v>20</v>
      </c>
      <c r="F1559" s="4">
        <v>1</v>
      </c>
      <c r="G1559" s="4">
        <v>0</v>
      </c>
      <c r="H1559" s="4">
        <v>1</v>
      </c>
      <c r="I1559" s="4">
        <v>213</v>
      </c>
      <c r="J1559" s="4">
        <v>150</v>
      </c>
      <c r="K1559" s="4">
        <v>90</v>
      </c>
      <c r="L1559" s="4">
        <v>22.35</v>
      </c>
      <c r="M1559" s="4">
        <v>65</v>
      </c>
      <c r="N1559" s="4">
        <v>72</v>
      </c>
      <c r="O1559" s="4">
        <v>0</v>
      </c>
      <c r="P1559" s="5">
        <f>$AI$9+SUMPRODUCT($A1559*$AI$10+$B1559*$AI$11+$C1559*$AI$12+$D1559*$AI$13+$E1559*$AI$14+$F1559*$AI$15+$G1559*$AI$16+$H1559*$AI$17+$I1559*$AI$18+$J1559*$AI$19+$K1559*$AI$20+$L1559*$AI$21+$M1559*$AI$22+$N1559*$AI$24)</f>
        <v>-1.8539829385000006</v>
      </c>
      <c r="Q1559" s="4">
        <f t="shared" si="581"/>
        <v>0.15661214588551559</v>
      </c>
      <c r="R1559" s="4">
        <f t="shared" si="582"/>
        <v>0.31322429177103117</v>
      </c>
      <c r="S1559" s="4">
        <f t="shared" si="583"/>
        <v>0.68677570822896883</v>
      </c>
      <c r="T1559" s="4">
        <f t="shared" si="584"/>
        <v>-0.16318507456046463</v>
      </c>
      <c r="U1559" s="4">
        <f>IF($R1559&gt;$X$15,1,0)</f>
        <v>0</v>
      </c>
      <c r="V1559" s="4"/>
      <c r="W1559" s="4"/>
      <c r="X1559" s="4"/>
      <c r="Y1559" s="4"/>
      <c r="Z1559" s="4"/>
      <c r="AA1559" s="4"/>
      <c r="AB1559" s="4"/>
      <c r="AC1559" s="4"/>
      <c r="AD1559" s="4"/>
      <c r="AE1559" s="4"/>
      <c r="AF1559" s="4"/>
      <c r="AG1559" s="4"/>
      <c r="AH1559" s="4"/>
      <c r="AI1559" s="4"/>
      <c r="AJ1559" s="4"/>
    </row>
    <row r="1560" spans="1:36" ht="15.75" customHeight="1">
      <c r="A1560" s="4">
        <v>1</v>
      </c>
      <c r="B1560" s="4">
        <v>38</v>
      </c>
      <c r="C1560" s="4">
        <v>1</v>
      </c>
      <c r="D1560" s="4">
        <v>1</v>
      </c>
      <c r="E1560" s="4">
        <v>9</v>
      </c>
      <c r="F1560" s="4">
        <v>0</v>
      </c>
      <c r="G1560" s="4">
        <v>0</v>
      </c>
      <c r="H1560" s="4">
        <v>0</v>
      </c>
      <c r="I1560" s="4">
        <v>274</v>
      </c>
      <c r="J1560" s="4">
        <v>120</v>
      </c>
      <c r="K1560" s="4">
        <v>80</v>
      </c>
      <c r="L1560" s="4">
        <v>25.17</v>
      </c>
      <c r="M1560" s="4">
        <v>80</v>
      </c>
      <c r="N1560" s="4">
        <v>68</v>
      </c>
      <c r="O1560" s="4">
        <v>0</v>
      </c>
      <c r="P1560" s="5">
        <f>$AI$9+SUMPRODUCT($A1560*$AI$10+$B1560*$AI$11+$C1560*$AI$12+$D1560*$AI$13+$E1560*$AI$14+$F1560*$AI$15+$G1560*$AI$16+$H1560*$AI$17+$I1560*$AI$18+$J1560*$AI$19+$K1560*$AI$20+$L1560*$AI$21+$M1560*$AI$22+$N1560*$AI$24)</f>
        <v>-2.6276940587000004</v>
      </c>
      <c r="Q1560" s="4">
        <f t="shared" si="581"/>
        <v>7.224486272282285E-2</v>
      </c>
      <c r="R1560" s="4">
        <f t="shared" si="582"/>
        <v>0.1444897254456457</v>
      </c>
      <c r="S1560" s="4">
        <f t="shared" si="583"/>
        <v>0.85551027455435436</v>
      </c>
      <c r="T1560" s="4">
        <f t="shared" si="584"/>
        <v>-6.7774770277802113E-2</v>
      </c>
      <c r="U1560" s="4">
        <f>IF($R1560&gt;$X$15,1,0)</f>
        <v>0</v>
      </c>
      <c r="V1560" s="4"/>
      <c r="W1560" s="4"/>
      <c r="X1560" s="4"/>
      <c r="Y1560" s="4"/>
      <c r="Z1560" s="4"/>
      <c r="AA1560" s="4"/>
      <c r="AB1560" s="4"/>
      <c r="AC1560" s="4"/>
      <c r="AD1560" s="4"/>
      <c r="AE1560" s="4"/>
      <c r="AF1560" s="4"/>
      <c r="AG1560" s="4"/>
      <c r="AH1560" s="4"/>
      <c r="AI1560" s="4"/>
      <c r="AJ1560" s="4"/>
    </row>
    <row r="1561" spans="1:36" ht="15.75" customHeight="1">
      <c r="A1561" s="4">
        <v>0</v>
      </c>
      <c r="B1561" s="4">
        <v>46</v>
      </c>
      <c r="C1561" s="4">
        <v>1</v>
      </c>
      <c r="D1561" s="4">
        <v>1</v>
      </c>
      <c r="E1561" s="4">
        <v>20</v>
      </c>
      <c r="F1561" s="4">
        <v>0</v>
      </c>
      <c r="G1561" s="4">
        <v>0</v>
      </c>
      <c r="H1561" s="4">
        <v>0</v>
      </c>
      <c r="I1561" s="4">
        <v>182</v>
      </c>
      <c r="J1561" s="4">
        <v>117</v>
      </c>
      <c r="K1561" s="4">
        <v>78</v>
      </c>
      <c r="L1561" s="4">
        <v>22.15</v>
      </c>
      <c r="M1561" s="4">
        <v>72</v>
      </c>
      <c r="N1561" s="4">
        <v>59</v>
      </c>
      <c r="O1561" s="4">
        <v>0</v>
      </c>
      <c r="P1561" s="5">
        <f>$AI$9+SUMPRODUCT($A1561*$AI$10+$B1561*$AI$11+$C1561*$AI$12+$D1561*$AI$13+$E1561*$AI$14+$F1561*$AI$15+$G1561*$AI$16+$H1561*$AI$17+$I1561*$AI$18+$J1561*$AI$19+$K1561*$AI$20+$L1561*$AI$21+$M1561*$AI$22+$N1561*$AI$24)</f>
        <v>-2.7901357365000008</v>
      </c>
      <c r="Q1561" s="4">
        <f t="shared" si="581"/>
        <v>6.1412877380196337E-2</v>
      </c>
      <c r="R1561" s="4">
        <f t="shared" si="582"/>
        <v>0.12282575476039267</v>
      </c>
      <c r="S1561" s="4">
        <f t="shared" si="583"/>
        <v>0.8771742452396073</v>
      </c>
      <c r="T1561" s="4">
        <f t="shared" si="584"/>
        <v>-5.6914128151062351E-2</v>
      </c>
      <c r="U1561" s="4">
        <f>IF($R1561&gt;$X$15,1,0)</f>
        <v>0</v>
      </c>
      <c r="V1561" s="4"/>
      <c r="W1561" s="4"/>
      <c r="X1561" s="4"/>
      <c r="Y1561" s="4"/>
      <c r="Z1561" s="4"/>
      <c r="AA1561" s="4"/>
      <c r="AB1561" s="4"/>
      <c r="AC1561" s="4"/>
      <c r="AD1561" s="4"/>
      <c r="AE1561" s="4"/>
      <c r="AF1561" s="4"/>
      <c r="AG1561" s="4"/>
      <c r="AH1561" s="4"/>
      <c r="AI1561" s="4"/>
      <c r="AJ1561" s="4"/>
    </row>
    <row r="1562" spans="1:36" ht="15.75" customHeight="1">
      <c r="A1562" s="4">
        <v>1</v>
      </c>
      <c r="B1562" s="4">
        <v>67</v>
      </c>
      <c r="C1562" s="4">
        <v>1</v>
      </c>
      <c r="D1562" s="4">
        <v>1</v>
      </c>
      <c r="E1562" s="4">
        <v>15</v>
      </c>
      <c r="F1562" s="4">
        <v>0</v>
      </c>
      <c r="G1562" s="4">
        <v>1</v>
      </c>
      <c r="H1562" s="4">
        <v>1</v>
      </c>
      <c r="I1562" s="4">
        <v>285</v>
      </c>
      <c r="J1562" s="4">
        <v>155</v>
      </c>
      <c r="K1562" s="4">
        <v>90</v>
      </c>
      <c r="L1562" s="4">
        <v>30.42</v>
      </c>
      <c r="M1562" s="4">
        <v>70</v>
      </c>
      <c r="N1562" s="4">
        <v>77</v>
      </c>
      <c r="O1562" s="4">
        <v>1</v>
      </c>
      <c r="P1562" s="5">
        <f>$AI$9+SUMPRODUCT($A1562*$AI$10+$B1562*$AI$11+$C1562*$AI$12+$D1562*$AI$13+$E1562*$AI$14+$F1562*$AI$15+$G1562*$AI$16+$H1562*$AI$17+$I1562*$AI$18+$J1562*$AI$19+$K1562*$AI$20+$L1562*$AI$21+$M1562*$AI$22+$N1562*$AI$24)</f>
        <v>0.90501745379999754</v>
      </c>
      <c r="Q1562" s="4">
        <f t="shared" si="581"/>
        <v>2.4719750680393853</v>
      </c>
      <c r="R1562" s="4">
        <f t="shared" si="582"/>
        <v>4.9439501360787705</v>
      </c>
      <c r="S1562" s="4">
        <f t="shared" si="583"/>
        <v>4.9439501360787705</v>
      </c>
      <c r="T1562" s="4">
        <f t="shared" si="584"/>
        <v>0.69407408187545128</v>
      </c>
      <c r="U1562" s="4">
        <f>IF($R1562&gt;$X$15,1,0)</f>
        <v>1</v>
      </c>
      <c r="V1562" s="4"/>
      <c r="W1562" s="4"/>
      <c r="X1562" s="4"/>
      <c r="Y1562" s="4"/>
      <c r="Z1562" s="4"/>
      <c r="AA1562" s="4"/>
      <c r="AB1562" s="4"/>
      <c r="AC1562" s="4"/>
      <c r="AD1562" s="4"/>
      <c r="AE1562" s="4"/>
      <c r="AF1562" s="4"/>
      <c r="AG1562" s="4"/>
      <c r="AH1562" s="4"/>
      <c r="AI1562" s="4"/>
      <c r="AJ1562" s="4"/>
    </row>
    <row r="1563" spans="1:36" ht="15.75" customHeight="1">
      <c r="A1563" s="4">
        <v>0</v>
      </c>
      <c r="B1563" s="4">
        <v>53</v>
      </c>
      <c r="C1563" s="4">
        <v>4</v>
      </c>
      <c r="D1563" s="4">
        <v>1</v>
      </c>
      <c r="E1563" s="4">
        <v>1</v>
      </c>
      <c r="F1563" s="4">
        <v>0</v>
      </c>
      <c r="G1563" s="4">
        <v>0</v>
      </c>
      <c r="H1563" s="4">
        <v>1</v>
      </c>
      <c r="I1563" s="4">
        <v>297</v>
      </c>
      <c r="J1563" s="4">
        <v>164</v>
      </c>
      <c r="K1563" s="4">
        <v>102</v>
      </c>
      <c r="L1563" s="4">
        <v>24.5</v>
      </c>
      <c r="M1563" s="4">
        <v>75</v>
      </c>
      <c r="N1563" s="4">
        <v>95</v>
      </c>
      <c r="O1563" s="4">
        <v>0</v>
      </c>
      <c r="P1563" s="5">
        <f>$AI$9+SUMPRODUCT($A1563*$AI$10+$B1563*$AI$11+$C1563*$AI$12+$D1563*$AI$13+$E1563*$AI$14+$F1563*$AI$15+$G1563*$AI$16+$H1563*$AI$17+$I1563*$AI$18+$J1563*$AI$19+$K1563*$AI$20+$L1563*$AI$21+$M1563*$AI$22+$N1563*$AI$24)</f>
        <v>-1.4333508750000004</v>
      </c>
      <c r="Q1563" s="4">
        <f t="shared" si="581"/>
        <v>0.23850836998328295</v>
      </c>
      <c r="R1563" s="4">
        <f t="shared" si="582"/>
        <v>0.47701673996656591</v>
      </c>
      <c r="S1563" s="4">
        <f t="shared" si="583"/>
        <v>0.52298326003343409</v>
      </c>
      <c r="T1563" s="4">
        <f t="shared" si="584"/>
        <v>-0.28151221207241617</v>
      </c>
      <c r="U1563" s="4">
        <f>IF($R1563&gt;$X$15,1,0)</f>
        <v>1</v>
      </c>
      <c r="V1563" s="4"/>
      <c r="W1563" s="4"/>
      <c r="X1563" s="4"/>
      <c r="Y1563" s="4"/>
      <c r="Z1563" s="4"/>
      <c r="AA1563" s="4"/>
      <c r="AB1563" s="4"/>
      <c r="AC1563" s="4"/>
      <c r="AD1563" s="4"/>
      <c r="AE1563" s="4"/>
      <c r="AF1563" s="4"/>
      <c r="AG1563" s="4"/>
      <c r="AH1563" s="4"/>
      <c r="AI1563" s="4"/>
      <c r="AJ1563" s="4"/>
    </row>
    <row r="1564" spans="1:36" ht="15.75" customHeight="1">
      <c r="A1564" s="4">
        <v>0</v>
      </c>
      <c r="B1564" s="4">
        <v>38</v>
      </c>
      <c r="C1564" s="4">
        <v>2</v>
      </c>
      <c r="D1564" s="4">
        <v>1</v>
      </c>
      <c r="E1564" s="4">
        <v>12</v>
      </c>
      <c r="F1564" s="4">
        <v>0</v>
      </c>
      <c r="G1564" s="4">
        <v>0</v>
      </c>
      <c r="H1564" s="4">
        <v>0</v>
      </c>
      <c r="I1564" s="4">
        <v>209</v>
      </c>
      <c r="J1564" s="4">
        <v>122.5</v>
      </c>
      <c r="K1564" s="4">
        <v>76.5</v>
      </c>
      <c r="L1564" s="4">
        <v>24.51</v>
      </c>
      <c r="M1564" s="4">
        <v>90</v>
      </c>
      <c r="N1564" s="4">
        <v>73</v>
      </c>
      <c r="O1564" s="4">
        <v>0</v>
      </c>
      <c r="P1564" s="5">
        <f>$AI$9+SUMPRODUCT($A1564*$AI$10+$B1564*$AI$11+$C1564*$AI$12+$D1564*$AI$13+$E1564*$AI$14+$F1564*$AI$15+$G1564*$AI$16+$H1564*$AI$17+$I1564*$AI$18+$J1564*$AI$19+$K1564*$AI$20+$L1564*$AI$21+$M1564*$AI$22+$N1564*$AI$24)</f>
        <v>-3.2755124661000021</v>
      </c>
      <c r="Q1564" s="4">
        <f t="shared" si="581"/>
        <v>3.7797494330750213E-2</v>
      </c>
      <c r="R1564" s="4">
        <f t="shared" si="582"/>
        <v>7.5594988661500426E-2</v>
      </c>
      <c r="S1564" s="4">
        <f t="shared" si="583"/>
        <v>0.92440501133849962</v>
      </c>
      <c r="T1564" s="4">
        <f t="shared" si="584"/>
        <v>-3.4137708810888012E-2</v>
      </c>
      <c r="U1564" s="4">
        <f>IF($R1564&gt;$X$15,1,0)</f>
        <v>0</v>
      </c>
      <c r="V1564" s="4"/>
      <c r="W1564" s="4"/>
      <c r="X1564" s="4"/>
      <c r="Y1564" s="4"/>
      <c r="Z1564" s="4"/>
      <c r="AA1564" s="4"/>
      <c r="AB1564" s="4"/>
      <c r="AC1564" s="4"/>
      <c r="AD1564" s="4"/>
      <c r="AE1564" s="4"/>
      <c r="AF1564" s="4"/>
      <c r="AG1564" s="4"/>
      <c r="AH1564" s="4"/>
      <c r="AI1564" s="4"/>
      <c r="AJ1564" s="4"/>
    </row>
    <row r="1565" spans="1:36" ht="15.75" customHeight="1">
      <c r="A1565" s="4">
        <v>0</v>
      </c>
      <c r="B1565" s="4">
        <v>43</v>
      </c>
      <c r="C1565" s="4">
        <v>2</v>
      </c>
      <c r="D1565" s="4">
        <v>0</v>
      </c>
      <c r="E1565" s="4">
        <v>0</v>
      </c>
      <c r="F1565" s="4">
        <v>0</v>
      </c>
      <c r="G1565" s="4">
        <v>0</v>
      </c>
      <c r="H1565" s="4">
        <v>0</v>
      </c>
      <c r="I1565" s="4">
        <v>213</v>
      </c>
      <c r="J1565" s="4">
        <v>96</v>
      </c>
      <c r="K1565" s="4">
        <v>62</v>
      </c>
      <c r="L1565" s="4">
        <v>19.38</v>
      </c>
      <c r="M1565" s="4">
        <v>74</v>
      </c>
      <c r="N1565" s="4">
        <v>80</v>
      </c>
      <c r="O1565" s="4">
        <v>0</v>
      </c>
      <c r="P1565" s="5">
        <f>$AI$9+SUMPRODUCT($A1565*$AI$10+$B1565*$AI$11+$C1565*$AI$12+$D1565*$AI$13+$E1565*$AI$14+$F1565*$AI$15+$G1565*$AI$16+$H1565*$AI$17+$I1565*$AI$18+$J1565*$AI$19+$K1565*$AI$20+$L1565*$AI$21+$M1565*$AI$22+$N1565*$AI$24)</f>
        <v>-3.5138643617999996</v>
      </c>
      <c r="Q1565" s="4">
        <f t="shared" si="581"/>
        <v>2.9781604885247639E-2</v>
      </c>
      <c r="R1565" s="4">
        <f t="shared" si="582"/>
        <v>5.9563209770495278E-2</v>
      </c>
      <c r="S1565" s="4">
        <f t="shared" si="583"/>
        <v>0.94043679022950477</v>
      </c>
      <c r="T1565" s="4">
        <f t="shared" si="584"/>
        <v>-2.6670389456573736E-2</v>
      </c>
      <c r="U1565" s="4">
        <f>IF($R1565&gt;$X$15,1,0)</f>
        <v>0</v>
      </c>
      <c r="V1565" s="4"/>
      <c r="W1565" s="4"/>
      <c r="X1565" s="4"/>
      <c r="Y1565" s="4"/>
      <c r="Z1565" s="4"/>
      <c r="AA1565" s="4"/>
      <c r="AB1565" s="4"/>
      <c r="AC1565" s="4"/>
      <c r="AD1565" s="4"/>
      <c r="AE1565" s="4"/>
      <c r="AF1565" s="4"/>
      <c r="AG1565" s="4"/>
      <c r="AH1565" s="4"/>
      <c r="AI1565" s="4"/>
      <c r="AJ1565" s="4"/>
    </row>
    <row r="1566" spans="1:36" ht="15.75" customHeight="1">
      <c r="A1566" s="4">
        <v>1</v>
      </c>
      <c r="B1566" s="4">
        <v>59</v>
      </c>
      <c r="C1566" s="4">
        <v>1</v>
      </c>
      <c r="D1566" s="4">
        <v>0</v>
      </c>
      <c r="E1566" s="4">
        <v>0</v>
      </c>
      <c r="F1566" s="4">
        <v>1</v>
      </c>
      <c r="G1566" s="4">
        <v>0</v>
      </c>
      <c r="H1566" s="4">
        <v>1</v>
      </c>
      <c r="I1566" s="4">
        <v>294</v>
      </c>
      <c r="J1566" s="4">
        <v>170</v>
      </c>
      <c r="K1566" s="4">
        <v>103</v>
      </c>
      <c r="L1566" s="4">
        <v>31.6</v>
      </c>
      <c r="M1566" s="4">
        <v>66</v>
      </c>
      <c r="N1566" s="4">
        <v>70</v>
      </c>
      <c r="O1566" s="4">
        <v>0</v>
      </c>
      <c r="P1566" s="5">
        <f>$AI$9+SUMPRODUCT($A1566*$AI$10+$B1566*$AI$11+$C1566*$AI$12+$D1566*$AI$13+$E1566*$AI$14+$F1566*$AI$15+$G1566*$AI$16+$H1566*$AI$17+$I1566*$AI$18+$J1566*$AI$19+$K1566*$AI$20+$L1566*$AI$21+$M1566*$AI$22+$N1566*$AI$24)</f>
        <v>-0.30490683600000246</v>
      </c>
      <c r="Q1566" s="4">
        <f t="shared" si="581"/>
        <v>0.73719205095271967</v>
      </c>
      <c r="R1566" s="4">
        <f t="shared" si="582"/>
        <v>1.4743841019054393</v>
      </c>
      <c r="S1566" s="4">
        <f t="shared" si="583"/>
        <v>-0.47438410190543934</v>
      </c>
      <c r="T1566" s="4" t="e">
        <f t="shared" si="584"/>
        <v>#NUM!</v>
      </c>
      <c r="U1566" s="4">
        <f>IF($R1566&gt;$X$15,1,0)</f>
        <v>1</v>
      </c>
      <c r="V1566" s="4"/>
      <c r="W1566" s="4"/>
      <c r="X1566" s="4"/>
      <c r="Y1566" s="4"/>
      <c r="Z1566" s="4"/>
      <c r="AA1566" s="4"/>
      <c r="AB1566" s="4"/>
      <c r="AC1566" s="4"/>
      <c r="AD1566" s="4"/>
      <c r="AE1566" s="4"/>
      <c r="AF1566" s="4"/>
      <c r="AG1566" s="4"/>
      <c r="AH1566" s="4"/>
      <c r="AI1566" s="4"/>
      <c r="AJ1566" s="4"/>
    </row>
    <row r="1567" spans="1:36" ht="15.75" customHeight="1">
      <c r="A1567" s="4">
        <v>0</v>
      </c>
      <c r="B1567" s="4">
        <v>61</v>
      </c>
      <c r="C1567" s="4">
        <v>1</v>
      </c>
      <c r="D1567" s="4">
        <v>0</v>
      </c>
      <c r="E1567" s="4">
        <v>0</v>
      </c>
      <c r="F1567" s="4">
        <v>0</v>
      </c>
      <c r="G1567" s="4">
        <v>0</v>
      </c>
      <c r="H1567" s="4">
        <v>1</v>
      </c>
      <c r="I1567" s="4">
        <v>250</v>
      </c>
      <c r="J1567" s="4">
        <v>173</v>
      </c>
      <c r="K1567" s="4">
        <v>89</v>
      </c>
      <c r="L1567" s="4">
        <v>29.25</v>
      </c>
      <c r="M1567" s="4">
        <v>90</v>
      </c>
      <c r="N1567" s="4">
        <v>87</v>
      </c>
      <c r="O1567" s="4">
        <v>0</v>
      </c>
      <c r="P1567" s="5">
        <f>$AI$9+SUMPRODUCT($A1567*$AI$10+$B1567*$AI$11+$C1567*$AI$12+$D1567*$AI$13+$E1567*$AI$14+$F1567*$AI$15+$G1567*$AI$16+$H1567*$AI$17+$I1567*$AI$18+$J1567*$AI$19+$K1567*$AI$20+$L1567*$AI$21+$M1567*$AI$22+$N1567*$AI$24)</f>
        <v>-0.86366737749999967</v>
      </c>
      <c r="Q1567" s="4">
        <f t="shared" si="581"/>
        <v>0.42161302943523304</v>
      </c>
      <c r="R1567" s="4">
        <f t="shared" si="582"/>
        <v>0.84322605887046609</v>
      </c>
      <c r="S1567" s="4">
        <f t="shared" si="583"/>
        <v>0.15677394112953391</v>
      </c>
      <c r="T1567" s="4">
        <f t="shared" si="584"/>
        <v>-0.80472612382101283</v>
      </c>
      <c r="U1567" s="4">
        <f>IF($R1567&gt;$X$15,1,0)</f>
        <v>1</v>
      </c>
      <c r="V1567" s="4"/>
      <c r="W1567" s="4"/>
      <c r="X1567" s="4"/>
      <c r="Y1567" s="4"/>
      <c r="Z1567" s="4"/>
      <c r="AA1567" s="4"/>
      <c r="AB1567" s="4"/>
      <c r="AC1567" s="4"/>
      <c r="AD1567" s="4"/>
      <c r="AE1567" s="4"/>
      <c r="AF1567" s="4"/>
      <c r="AG1567" s="4"/>
      <c r="AH1567" s="4"/>
      <c r="AI1567" s="4"/>
      <c r="AJ1567" s="4"/>
    </row>
    <row r="1568" spans="1:36" ht="15.75" customHeight="1">
      <c r="A1568" s="4">
        <v>1</v>
      </c>
      <c r="B1568" s="4">
        <v>52</v>
      </c>
      <c r="C1568" s="4">
        <v>4</v>
      </c>
      <c r="D1568" s="4">
        <v>1</v>
      </c>
      <c r="E1568" s="4">
        <v>20</v>
      </c>
      <c r="F1568" s="4">
        <v>0</v>
      </c>
      <c r="G1568" s="4">
        <v>0</v>
      </c>
      <c r="H1568" s="4">
        <v>0</v>
      </c>
      <c r="I1568" s="4">
        <v>167</v>
      </c>
      <c r="J1568" s="4">
        <v>134</v>
      </c>
      <c r="K1568" s="4">
        <v>80</v>
      </c>
      <c r="L1568" s="4">
        <v>29.77</v>
      </c>
      <c r="M1568" s="4">
        <v>72</v>
      </c>
      <c r="N1568" s="4">
        <v>102</v>
      </c>
      <c r="O1568" s="4">
        <v>0</v>
      </c>
      <c r="P1568" s="5">
        <f>$AI$9+SUMPRODUCT($A1568*$AI$10+$B1568*$AI$11+$C1568*$AI$12+$D1568*$AI$13+$E1568*$AI$14+$F1568*$AI$15+$G1568*$AI$16+$H1568*$AI$17+$I1568*$AI$18+$J1568*$AI$19+$K1568*$AI$20+$L1568*$AI$21+$M1568*$AI$22+$N1568*$AI$24)</f>
        <v>-1.4125990547000011</v>
      </c>
      <c r="Q1568" s="4">
        <f t="shared" si="581"/>
        <v>0.24350956529630577</v>
      </c>
      <c r="R1568" s="4">
        <f t="shared" si="582"/>
        <v>0.48701913059261154</v>
      </c>
      <c r="S1568" s="4">
        <f t="shared" si="583"/>
        <v>0.51298086940738852</v>
      </c>
      <c r="T1568" s="4">
        <f t="shared" si="584"/>
        <v>-0.28989883072780492</v>
      </c>
      <c r="U1568" s="4">
        <f>IF($R1568&gt;$X$15,1,0)</f>
        <v>1</v>
      </c>
      <c r="V1568" s="4"/>
      <c r="W1568" s="4"/>
      <c r="X1568" s="4"/>
      <c r="Y1568" s="4"/>
      <c r="Z1568" s="4"/>
      <c r="AA1568" s="4"/>
      <c r="AB1568" s="4"/>
      <c r="AC1568" s="4"/>
      <c r="AD1568" s="4"/>
      <c r="AE1568" s="4"/>
      <c r="AF1568" s="4"/>
      <c r="AG1568" s="4"/>
      <c r="AH1568" s="4"/>
      <c r="AI1568" s="4"/>
      <c r="AJ1568" s="4"/>
    </row>
    <row r="1569" spans="1:36" ht="15.75" customHeight="1">
      <c r="A1569" s="4">
        <v>0</v>
      </c>
      <c r="B1569" s="4">
        <v>53</v>
      </c>
      <c r="C1569" s="4">
        <v>2</v>
      </c>
      <c r="D1569" s="4">
        <v>0</v>
      </c>
      <c r="E1569" s="4">
        <v>0</v>
      </c>
      <c r="F1569" s="4">
        <v>0</v>
      </c>
      <c r="G1569" s="4">
        <v>0</v>
      </c>
      <c r="H1569" s="4">
        <v>1</v>
      </c>
      <c r="I1569" s="4">
        <v>258</v>
      </c>
      <c r="J1569" s="4">
        <v>186</v>
      </c>
      <c r="K1569" s="4">
        <v>101</v>
      </c>
      <c r="L1569" s="4">
        <v>28.9</v>
      </c>
      <c r="M1569" s="4">
        <v>80</v>
      </c>
      <c r="N1569" s="4">
        <v>70</v>
      </c>
      <c r="O1569" s="4">
        <v>0</v>
      </c>
      <c r="P1569" s="5">
        <f>$AI$9+SUMPRODUCT($A1569*$AI$10+$B1569*$AI$11+$C1569*$AI$12+$D1569*$AI$13+$E1569*$AI$14+$F1569*$AI$15+$G1569*$AI$16+$H1569*$AI$17+$I1569*$AI$18+$J1569*$AI$19+$K1569*$AI$20+$L1569*$AI$21+$M1569*$AI$22+$N1569*$AI$24)</f>
        <v>-1.344075599</v>
      </c>
      <c r="Q1569" s="4">
        <f t="shared" si="581"/>
        <v>0.26078066237860176</v>
      </c>
      <c r="R1569" s="4">
        <f t="shared" si="582"/>
        <v>0.52156132475720351</v>
      </c>
      <c r="S1569" s="4">
        <f t="shared" si="583"/>
        <v>0.47843867524279649</v>
      </c>
      <c r="T1569" s="4">
        <f t="shared" si="584"/>
        <v>-0.3201737208138915</v>
      </c>
      <c r="U1569" s="4">
        <f>IF($R1569&gt;$X$15,1,0)</f>
        <v>1</v>
      </c>
      <c r="V1569" s="4"/>
      <c r="W1569" s="4"/>
      <c r="X1569" s="4"/>
      <c r="Y1569" s="4"/>
      <c r="Z1569" s="4"/>
      <c r="AA1569" s="4"/>
      <c r="AB1569" s="4"/>
      <c r="AC1569" s="4"/>
      <c r="AD1569" s="4"/>
      <c r="AE1569" s="4"/>
      <c r="AF1569" s="4"/>
      <c r="AG1569" s="4"/>
      <c r="AH1569" s="4"/>
      <c r="AI1569" s="4"/>
      <c r="AJ1569" s="4"/>
    </row>
    <row r="1570" spans="1:36" ht="15.75" customHeight="1">
      <c r="A1570" s="4">
        <v>1</v>
      </c>
      <c r="B1570" s="4">
        <v>67</v>
      </c>
      <c r="C1570" s="4">
        <v>1</v>
      </c>
      <c r="D1570" s="4">
        <v>0</v>
      </c>
      <c r="E1570" s="4">
        <v>0</v>
      </c>
      <c r="F1570" s="4">
        <v>0</v>
      </c>
      <c r="G1570" s="4">
        <v>0</v>
      </c>
      <c r="H1570" s="4">
        <v>1</v>
      </c>
      <c r="I1570" s="4">
        <v>222</v>
      </c>
      <c r="J1570" s="4">
        <v>154</v>
      </c>
      <c r="K1570" s="4">
        <v>106</v>
      </c>
      <c r="L1570" s="4">
        <v>26.71</v>
      </c>
      <c r="M1570" s="4">
        <v>85</v>
      </c>
      <c r="N1570" s="4">
        <v>74</v>
      </c>
      <c r="O1570" s="4">
        <v>0</v>
      </c>
      <c r="P1570" s="5">
        <f>$AI$9+SUMPRODUCT($A1570*$AI$10+$B1570*$AI$11+$C1570*$AI$12+$D1570*$AI$13+$E1570*$AI$14+$F1570*$AI$15+$G1570*$AI$16+$H1570*$AI$17+$I1570*$AI$18+$J1570*$AI$19+$K1570*$AI$20+$L1570*$AI$21+$M1570*$AI$22+$N1570*$AI$24)</f>
        <v>-0.45144700810000149</v>
      </c>
      <c r="Q1570" s="4">
        <f t="shared" si="581"/>
        <v>0.63670616574297867</v>
      </c>
      <c r="R1570" s="4">
        <f t="shared" si="582"/>
        <v>1.2734123314859573</v>
      </c>
      <c r="S1570" s="4">
        <f t="shared" si="583"/>
        <v>-0.27341233148595734</v>
      </c>
      <c r="T1570" s="4" t="e">
        <f t="shared" si="584"/>
        <v>#NUM!</v>
      </c>
      <c r="U1570" s="4">
        <f>IF($R1570&gt;$X$15,1,0)</f>
        <v>1</v>
      </c>
      <c r="V1570" s="4"/>
      <c r="W1570" s="4"/>
      <c r="X1570" s="4"/>
      <c r="Y1570" s="4"/>
      <c r="Z1570" s="4"/>
      <c r="AA1570" s="4"/>
      <c r="AB1570" s="4"/>
      <c r="AC1570" s="4"/>
      <c r="AD1570" s="4"/>
      <c r="AE1570" s="4"/>
      <c r="AF1570" s="4"/>
      <c r="AG1570" s="4"/>
      <c r="AH1570" s="4"/>
      <c r="AI1570" s="4"/>
      <c r="AJ1570" s="4"/>
    </row>
    <row r="1571" spans="1:36" ht="15.75" customHeight="1">
      <c r="A1571" s="4">
        <v>0</v>
      </c>
      <c r="B1571" s="4">
        <v>37</v>
      </c>
      <c r="C1571" s="4">
        <v>3</v>
      </c>
      <c r="D1571" s="4">
        <v>0</v>
      </c>
      <c r="E1571" s="4">
        <v>0</v>
      </c>
      <c r="F1571" s="4">
        <v>0</v>
      </c>
      <c r="G1571" s="4">
        <v>0</v>
      </c>
      <c r="H1571" s="4">
        <v>0</v>
      </c>
      <c r="I1571" s="4">
        <v>190</v>
      </c>
      <c r="J1571" s="4">
        <v>102</v>
      </c>
      <c r="K1571" s="4">
        <v>65</v>
      </c>
      <c r="L1571" s="4">
        <v>20.68</v>
      </c>
      <c r="M1571" s="4">
        <v>89</v>
      </c>
      <c r="N1571" s="4">
        <v>87</v>
      </c>
      <c r="O1571" s="4">
        <v>0</v>
      </c>
      <c r="P1571" s="5">
        <f>$AI$9+SUMPRODUCT($A1571*$AI$10+$B1571*$AI$11+$C1571*$AI$12+$D1571*$AI$13+$E1571*$AI$14+$F1571*$AI$15+$G1571*$AI$16+$H1571*$AI$17+$I1571*$AI$18+$J1571*$AI$19+$K1571*$AI$20+$L1571*$AI$21+$M1571*$AI$22+$N1571*$AI$24)</f>
        <v>-3.904698744800001</v>
      </c>
      <c r="Q1571" s="4">
        <f t="shared" si="581"/>
        <v>2.0147022972596882E-2</v>
      </c>
      <c r="R1571" s="4">
        <f t="shared" si="582"/>
        <v>4.0294045945193764E-2</v>
      </c>
      <c r="S1571" s="4">
        <f t="shared" si="583"/>
        <v>0.95970595405480619</v>
      </c>
      <c r="T1571" s="4">
        <f t="shared" si="584"/>
        <v>-1.7861810807227679E-2</v>
      </c>
      <c r="U1571" s="4">
        <f>IF($R1571&gt;$X$15,1,0)</f>
        <v>0</v>
      </c>
      <c r="V1571" s="4"/>
      <c r="W1571" s="4"/>
      <c r="X1571" s="4"/>
      <c r="Y1571" s="4"/>
      <c r="Z1571" s="4"/>
      <c r="AA1571" s="4"/>
      <c r="AB1571" s="4"/>
      <c r="AC1571" s="4"/>
      <c r="AD1571" s="4"/>
      <c r="AE1571" s="4"/>
      <c r="AF1571" s="4"/>
      <c r="AG1571" s="4"/>
      <c r="AH1571" s="4"/>
      <c r="AI1571" s="4"/>
      <c r="AJ1571" s="4"/>
    </row>
    <row r="1572" spans="1:36" ht="15.75" customHeight="1">
      <c r="A1572" s="4">
        <v>0</v>
      </c>
      <c r="B1572" s="4">
        <v>54</v>
      </c>
      <c r="C1572" s="4">
        <v>1</v>
      </c>
      <c r="D1572" s="4">
        <v>0</v>
      </c>
      <c r="E1572" s="4">
        <v>0</v>
      </c>
      <c r="F1572" s="4">
        <v>0</v>
      </c>
      <c r="G1572" s="4">
        <v>0</v>
      </c>
      <c r="H1572" s="4">
        <v>1</v>
      </c>
      <c r="I1572" s="4">
        <v>302</v>
      </c>
      <c r="J1572" s="4">
        <v>160</v>
      </c>
      <c r="K1572" s="4">
        <v>94</v>
      </c>
      <c r="L1572" s="4">
        <v>29.4</v>
      </c>
      <c r="M1572" s="4">
        <v>75</v>
      </c>
      <c r="N1572" s="4">
        <v>75</v>
      </c>
      <c r="O1572" s="4">
        <v>0</v>
      </c>
      <c r="P1572" s="5">
        <f>$AI$9+SUMPRODUCT($A1572*$AI$10+$B1572*$AI$11+$C1572*$AI$12+$D1572*$AI$13+$E1572*$AI$14+$F1572*$AI$15+$G1572*$AI$16+$H1572*$AI$17+$I1572*$AI$18+$J1572*$AI$19+$K1572*$AI$20+$L1572*$AI$21+$M1572*$AI$22+$N1572*$AI$24)</f>
        <v>-1.4459294640000007</v>
      </c>
      <c r="Q1572" s="4">
        <f t="shared" si="581"/>
        <v>0.23552706086393135</v>
      </c>
      <c r="R1572" s="4">
        <f t="shared" si="582"/>
        <v>0.47105412172786271</v>
      </c>
      <c r="S1572" s="4">
        <f t="shared" si="583"/>
        <v>0.52894587827213724</v>
      </c>
      <c r="T1572" s="4">
        <f t="shared" si="584"/>
        <v>-0.27658876269113647</v>
      </c>
      <c r="U1572" s="4">
        <f>IF($R1572&gt;$X$15,1,0)</f>
        <v>1</v>
      </c>
      <c r="V1572" s="4"/>
      <c r="W1572" s="4"/>
      <c r="X1572" s="4"/>
      <c r="Y1572" s="4"/>
      <c r="Z1572" s="4"/>
      <c r="AA1572" s="4"/>
      <c r="AB1572" s="4"/>
      <c r="AC1572" s="4"/>
      <c r="AD1572" s="4"/>
      <c r="AE1572" s="4"/>
      <c r="AF1572" s="4"/>
      <c r="AG1572" s="4"/>
      <c r="AH1572" s="4"/>
      <c r="AI1572" s="4"/>
      <c r="AJ1572" s="4"/>
    </row>
    <row r="1573" spans="1:36" ht="15.75" customHeight="1">
      <c r="A1573" s="4">
        <v>1</v>
      </c>
      <c r="B1573" s="4">
        <v>54</v>
      </c>
      <c r="C1573" s="4">
        <v>1</v>
      </c>
      <c r="D1573" s="4">
        <v>0</v>
      </c>
      <c r="E1573" s="4">
        <v>0</v>
      </c>
      <c r="F1573" s="4">
        <v>0</v>
      </c>
      <c r="G1573" s="4">
        <v>0</v>
      </c>
      <c r="H1573" s="4">
        <v>0</v>
      </c>
      <c r="I1573" s="4">
        <v>179</v>
      </c>
      <c r="J1573" s="4">
        <v>103</v>
      </c>
      <c r="K1573" s="4">
        <v>73</v>
      </c>
      <c r="L1573" s="4">
        <v>21.03</v>
      </c>
      <c r="M1573" s="4">
        <v>60</v>
      </c>
      <c r="N1573" s="4">
        <v>84</v>
      </c>
      <c r="O1573" s="4">
        <v>0</v>
      </c>
      <c r="P1573" s="5">
        <f>$AI$9+SUMPRODUCT($A1573*$AI$10+$B1573*$AI$11+$C1573*$AI$12+$D1573*$AI$13+$E1573*$AI$14+$F1573*$AI$15+$G1573*$AI$16+$H1573*$AI$17+$I1573*$AI$18+$J1573*$AI$19+$K1573*$AI$20+$L1573*$AI$21+$M1573*$AI$22+$N1573*$AI$24)</f>
        <v>-2.1437600533000012</v>
      </c>
      <c r="Q1573" s="4">
        <f t="shared" si="581"/>
        <v>0.11721328520171188</v>
      </c>
      <c r="R1573" s="4">
        <f t="shared" si="582"/>
        <v>0.23442657040342377</v>
      </c>
      <c r="S1573" s="4">
        <f t="shared" si="583"/>
        <v>0.76557342959657626</v>
      </c>
      <c r="T1573" s="4">
        <f t="shared" si="584"/>
        <v>-0.11601314782765031</v>
      </c>
      <c r="U1573" s="4">
        <f>IF($R1573&gt;$X$15,1,0)</f>
        <v>0</v>
      </c>
      <c r="V1573" s="4"/>
      <c r="W1573" s="4"/>
      <c r="X1573" s="4"/>
      <c r="Y1573" s="4"/>
      <c r="Z1573" s="4"/>
      <c r="AA1573" s="4"/>
      <c r="AB1573" s="4"/>
      <c r="AC1573" s="4"/>
      <c r="AD1573" s="4"/>
      <c r="AE1573" s="4"/>
      <c r="AF1573" s="4"/>
      <c r="AG1573" s="4"/>
      <c r="AH1573" s="4"/>
      <c r="AI1573" s="4"/>
      <c r="AJ1573" s="4"/>
    </row>
    <row r="1574" spans="1:36" ht="15.75" customHeight="1">
      <c r="A1574" s="4">
        <v>1</v>
      </c>
      <c r="B1574" s="4">
        <v>55</v>
      </c>
      <c r="C1574" s="4">
        <v>2</v>
      </c>
      <c r="D1574" s="4">
        <v>0</v>
      </c>
      <c r="E1574" s="4">
        <v>0</v>
      </c>
      <c r="F1574" s="4">
        <v>0</v>
      </c>
      <c r="G1574" s="4">
        <v>0</v>
      </c>
      <c r="H1574" s="4">
        <v>0</v>
      </c>
      <c r="I1574" s="4">
        <v>219</v>
      </c>
      <c r="J1574" s="4">
        <v>115</v>
      </c>
      <c r="K1574" s="4">
        <v>84</v>
      </c>
      <c r="L1574" s="4">
        <v>26.08</v>
      </c>
      <c r="M1574" s="4">
        <v>88</v>
      </c>
      <c r="N1574" s="4">
        <v>93</v>
      </c>
      <c r="O1574" s="4">
        <v>0</v>
      </c>
      <c r="P1574" s="5">
        <f>$AI$9+SUMPRODUCT($A1574*$AI$10+$B1574*$AI$11+$C1574*$AI$12+$D1574*$AI$13+$E1574*$AI$14+$F1574*$AI$15+$G1574*$AI$16+$H1574*$AI$17+$I1574*$AI$18+$J1574*$AI$19+$K1574*$AI$20+$L1574*$AI$21+$M1574*$AI$22+$N1574*$AI$24)</f>
        <v>-1.8870259288</v>
      </c>
      <c r="Q1574" s="4">
        <f t="shared" si="581"/>
        <v>0.15152177593759442</v>
      </c>
      <c r="R1574" s="4">
        <f t="shared" si="582"/>
        <v>0.30304355187518883</v>
      </c>
      <c r="S1574" s="4">
        <f t="shared" si="583"/>
        <v>0.69695644812481117</v>
      </c>
      <c r="T1574" s="4">
        <f t="shared" si="584"/>
        <v>-0.1567943595347375</v>
      </c>
      <c r="U1574" s="4">
        <f>IF($R1574&gt;$X$15,1,0)</f>
        <v>0</v>
      </c>
      <c r="V1574" s="4"/>
      <c r="W1574" s="4"/>
      <c r="X1574" s="4"/>
      <c r="Y1574" s="4"/>
      <c r="Z1574" s="4"/>
      <c r="AA1574" s="4"/>
      <c r="AB1574" s="4"/>
      <c r="AC1574" s="4"/>
      <c r="AD1574" s="4"/>
      <c r="AE1574" s="4"/>
      <c r="AF1574" s="4"/>
      <c r="AG1574" s="4"/>
      <c r="AH1574" s="4"/>
      <c r="AI1574" s="4"/>
      <c r="AJ1574" s="4"/>
    </row>
    <row r="1575" spans="1:36" ht="15.75" hidden="1" customHeight="1">
      <c r="A1575" s="4">
        <v>1</v>
      </c>
      <c r="B1575" s="4">
        <v>58</v>
      </c>
      <c r="C1575" s="4">
        <v>1</v>
      </c>
      <c r="D1575" s="4">
        <v>1</v>
      </c>
      <c r="E1575" s="4">
        <v>30</v>
      </c>
      <c r="F1575" s="3" t="s">
        <v>56</v>
      </c>
      <c r="G1575" s="4">
        <v>0</v>
      </c>
      <c r="H1575" s="4">
        <v>0</v>
      </c>
      <c r="I1575" s="4">
        <v>200</v>
      </c>
      <c r="J1575" s="4">
        <v>144</v>
      </c>
      <c r="K1575" s="4">
        <v>90</v>
      </c>
      <c r="L1575" s="4">
        <v>24.9</v>
      </c>
      <c r="M1575" s="4">
        <v>75</v>
      </c>
      <c r="N1575" s="4">
        <v>76</v>
      </c>
      <c r="O1575" s="4">
        <v>0</v>
      </c>
      <c r="P1575" s="4"/>
      <c r="Q1575" s="4"/>
      <c r="R1575" s="4"/>
      <c r="S1575" s="4"/>
      <c r="T1575" s="4"/>
      <c r="U1575" s="4"/>
      <c r="V1575" s="4"/>
      <c r="W1575" s="4"/>
      <c r="X1575" s="4"/>
      <c r="Y1575" s="4"/>
      <c r="Z1575" s="4"/>
      <c r="AA1575" s="4"/>
      <c r="AB1575" s="4"/>
      <c r="AC1575" s="4"/>
      <c r="AD1575" s="4"/>
      <c r="AE1575" s="4"/>
      <c r="AF1575" s="4"/>
      <c r="AG1575" s="4"/>
      <c r="AH1575" s="4"/>
      <c r="AI1575" s="4"/>
      <c r="AJ1575" s="4"/>
    </row>
    <row r="1576" spans="1:36" ht="15.75" customHeight="1">
      <c r="A1576" s="4">
        <v>0</v>
      </c>
      <c r="B1576" s="4">
        <v>62</v>
      </c>
      <c r="C1576" s="4">
        <v>3</v>
      </c>
      <c r="D1576" s="4">
        <v>0</v>
      </c>
      <c r="E1576" s="4">
        <v>0</v>
      </c>
      <c r="F1576" s="4">
        <v>0</v>
      </c>
      <c r="G1576" s="4">
        <v>0</v>
      </c>
      <c r="H1576" s="4">
        <v>1</v>
      </c>
      <c r="I1576" s="4">
        <v>312</v>
      </c>
      <c r="J1576" s="4">
        <v>204</v>
      </c>
      <c r="K1576" s="4">
        <v>118</v>
      </c>
      <c r="L1576" s="4">
        <v>24.83</v>
      </c>
      <c r="M1576" s="4">
        <v>67</v>
      </c>
      <c r="N1576" s="4">
        <v>86</v>
      </c>
      <c r="O1576" s="4">
        <v>1</v>
      </c>
      <c r="P1576" s="5">
        <f>$AI$9+SUMPRODUCT($A1576*$AI$10+$B1576*$AI$11+$C1576*$AI$12+$D1576*$AI$13+$E1576*$AI$14+$F1576*$AI$15+$G1576*$AI$16+$H1576*$AI$17+$I1576*$AI$18+$J1576*$AI$19+$K1576*$AI$20+$L1576*$AI$21+$M1576*$AI$22+$N1576*$AI$24)</f>
        <v>-0.35620630130000031</v>
      </c>
      <c r="Q1576" s="4">
        <f t="shared" ref="Q1576:Q1577" si="585">EXP($P1576)</f>
        <v>0.70032812672819489</v>
      </c>
      <c r="R1576" s="4">
        <f t="shared" ref="R1576:R1577" si="586">Q1576/1+Q1576</f>
        <v>1.4006562534563898</v>
      </c>
      <c r="S1576" s="4">
        <f t="shared" ref="S1576:S1577" si="587">IF(O1576=1,R1576,1-R1576)</f>
        <v>1.4006562534563898</v>
      </c>
      <c r="T1576" s="4">
        <f t="shared" ref="T1576:T1577" si="588">LOG($S1576)</f>
        <v>0.14633156459022395</v>
      </c>
      <c r="U1576" s="4">
        <f>IF($R1576&gt;$X$15,1,0)</f>
        <v>1</v>
      </c>
      <c r="V1576" s="4"/>
      <c r="W1576" s="4"/>
      <c r="X1576" s="4"/>
      <c r="Y1576" s="4"/>
      <c r="Z1576" s="4"/>
      <c r="AA1576" s="4"/>
      <c r="AB1576" s="4"/>
      <c r="AC1576" s="4"/>
      <c r="AD1576" s="4"/>
      <c r="AE1576" s="4"/>
      <c r="AF1576" s="4"/>
      <c r="AG1576" s="4"/>
      <c r="AH1576" s="4"/>
      <c r="AI1576" s="4"/>
      <c r="AJ1576" s="4"/>
    </row>
    <row r="1577" spans="1:36" ht="15.75" customHeight="1">
      <c r="A1577" s="4">
        <v>1</v>
      </c>
      <c r="B1577" s="4">
        <v>52</v>
      </c>
      <c r="C1577" s="4">
        <v>1</v>
      </c>
      <c r="D1577" s="4">
        <v>1</v>
      </c>
      <c r="E1577" s="4">
        <v>20</v>
      </c>
      <c r="F1577" s="4">
        <v>0</v>
      </c>
      <c r="G1577" s="4">
        <v>0</v>
      </c>
      <c r="H1577" s="4">
        <v>0</v>
      </c>
      <c r="I1577" s="4">
        <v>233</v>
      </c>
      <c r="J1577" s="4">
        <v>114</v>
      </c>
      <c r="K1577" s="4">
        <v>78</v>
      </c>
      <c r="L1577" s="4">
        <v>22.81</v>
      </c>
      <c r="M1577" s="4">
        <v>50</v>
      </c>
      <c r="N1577" s="4">
        <v>73</v>
      </c>
      <c r="O1577" s="4">
        <v>0</v>
      </c>
      <c r="P1577" s="5">
        <f>$AI$9+SUMPRODUCT($A1577*$AI$10+$B1577*$AI$11+$C1577*$AI$12+$D1577*$AI$13+$E1577*$AI$14+$F1577*$AI$15+$G1577*$AI$16+$H1577*$AI$17+$I1577*$AI$18+$J1577*$AI$19+$K1577*$AI$20+$L1577*$AI$21+$M1577*$AI$22+$N1577*$AI$24)</f>
        <v>-1.6031712390999999</v>
      </c>
      <c r="Q1577" s="4">
        <f t="shared" si="585"/>
        <v>0.2012572700024807</v>
      </c>
      <c r="R1577" s="4">
        <f t="shared" si="586"/>
        <v>0.4025145400049614</v>
      </c>
      <c r="S1577" s="4">
        <f t="shared" si="587"/>
        <v>0.59748545999503855</v>
      </c>
      <c r="T1577" s="4">
        <f t="shared" si="588"/>
        <v>-0.22367265895012672</v>
      </c>
      <c r="U1577" s="4">
        <f>IF($R1577&gt;$X$15,1,0)</f>
        <v>1</v>
      </c>
      <c r="V1577" s="4"/>
      <c r="W1577" s="4"/>
      <c r="X1577" s="4"/>
      <c r="Y1577" s="4"/>
      <c r="Z1577" s="4"/>
      <c r="AA1577" s="4"/>
      <c r="AB1577" s="4"/>
      <c r="AC1577" s="4"/>
      <c r="AD1577" s="4"/>
      <c r="AE1577" s="4"/>
      <c r="AF1577" s="4"/>
      <c r="AG1577" s="4"/>
      <c r="AH1577" s="4"/>
      <c r="AI1577" s="4"/>
      <c r="AJ1577" s="4"/>
    </row>
    <row r="1578" spans="1:36" ht="15.75" hidden="1" customHeight="1">
      <c r="A1578" s="4">
        <v>0</v>
      </c>
      <c r="B1578" s="4">
        <v>41</v>
      </c>
      <c r="C1578" s="4">
        <v>1</v>
      </c>
      <c r="D1578" s="4">
        <v>1</v>
      </c>
      <c r="E1578" s="4">
        <v>20</v>
      </c>
      <c r="F1578" s="4">
        <v>0</v>
      </c>
      <c r="G1578" s="4">
        <v>0</v>
      </c>
      <c r="H1578" s="4">
        <v>0</v>
      </c>
      <c r="I1578" s="4">
        <v>223</v>
      </c>
      <c r="J1578" s="4">
        <v>114</v>
      </c>
      <c r="K1578" s="4">
        <v>72</v>
      </c>
      <c r="L1578" s="4">
        <v>26.42</v>
      </c>
      <c r="M1578" s="4">
        <v>78</v>
      </c>
      <c r="N1578" s="3" t="s">
        <v>56</v>
      </c>
      <c r="O1578" s="4">
        <v>0</v>
      </c>
      <c r="P1578" s="4"/>
      <c r="Q1578" s="4"/>
      <c r="R1578" s="4"/>
      <c r="S1578" s="4"/>
      <c r="T1578" s="4"/>
      <c r="U1578" s="4"/>
      <c r="V1578" s="4"/>
      <c r="W1578" s="4"/>
      <c r="X1578" s="4"/>
      <c r="Y1578" s="4"/>
      <c r="Z1578" s="4"/>
      <c r="AA1578" s="4"/>
      <c r="AB1578" s="4"/>
      <c r="AC1578" s="4"/>
      <c r="AD1578" s="4"/>
      <c r="AE1578" s="4"/>
      <c r="AF1578" s="4"/>
      <c r="AG1578" s="4"/>
      <c r="AH1578" s="4"/>
      <c r="AI1578" s="4"/>
      <c r="AJ1578" s="4"/>
    </row>
    <row r="1579" spans="1:36" ht="15.75" customHeight="1">
      <c r="A1579" s="4">
        <v>0</v>
      </c>
      <c r="B1579" s="4">
        <v>47</v>
      </c>
      <c r="C1579" s="4">
        <v>2</v>
      </c>
      <c r="D1579" s="4">
        <v>0</v>
      </c>
      <c r="E1579" s="4">
        <v>0</v>
      </c>
      <c r="F1579" s="4">
        <v>0</v>
      </c>
      <c r="G1579" s="4">
        <v>0</v>
      </c>
      <c r="H1579" s="4">
        <v>0</v>
      </c>
      <c r="I1579" s="4">
        <v>187</v>
      </c>
      <c r="J1579" s="4">
        <v>127.5</v>
      </c>
      <c r="K1579" s="4">
        <v>90</v>
      </c>
      <c r="L1579" s="4">
        <v>24.63</v>
      </c>
      <c r="M1579" s="4">
        <v>110</v>
      </c>
      <c r="N1579" s="4">
        <v>72</v>
      </c>
      <c r="O1579" s="4">
        <v>1</v>
      </c>
      <c r="P1579" s="5">
        <f>$AI$9+SUMPRODUCT($A1579*$AI$10+$B1579*$AI$11+$C1579*$AI$12+$D1579*$AI$13+$E1579*$AI$14+$F1579*$AI$15+$G1579*$AI$16+$H1579*$AI$17+$I1579*$AI$18+$J1579*$AI$19+$K1579*$AI$20+$L1579*$AI$21+$M1579*$AI$22+$N1579*$AI$24)</f>
        <v>-3.0917775093000008</v>
      </c>
      <c r="Q1579" s="4">
        <f t="shared" ref="Q1579:Q1581" si="589">EXP($P1579)</f>
        <v>4.542114609753424E-2</v>
      </c>
      <c r="R1579" s="4">
        <f t="shared" ref="R1579:R1581" si="590">Q1579/1+Q1579</f>
        <v>9.084229219506848E-2</v>
      </c>
      <c r="S1579" s="4">
        <f t="shared" ref="S1579:S1581" si="591">IF(O1579=1,R1579,1-R1579)</f>
        <v>9.084229219506848E-2</v>
      </c>
      <c r="T1579" s="4">
        <f t="shared" ref="T1579:T1581" si="592">LOG($S1579)</f>
        <v>-1.0417119158975889</v>
      </c>
      <c r="U1579" s="4">
        <f>IF($R1579&gt;$X$15,1,0)</f>
        <v>0</v>
      </c>
      <c r="V1579" s="4"/>
      <c r="W1579" s="4"/>
      <c r="X1579" s="4"/>
      <c r="Y1579" s="4"/>
      <c r="Z1579" s="4"/>
      <c r="AA1579" s="4"/>
      <c r="AB1579" s="4"/>
      <c r="AC1579" s="4"/>
      <c r="AD1579" s="4"/>
      <c r="AE1579" s="4"/>
      <c r="AF1579" s="4"/>
      <c r="AG1579" s="4"/>
      <c r="AH1579" s="4"/>
      <c r="AI1579" s="4"/>
      <c r="AJ1579" s="4"/>
    </row>
    <row r="1580" spans="1:36" ht="15.75" customHeight="1">
      <c r="A1580" s="4">
        <v>1</v>
      </c>
      <c r="B1580" s="4">
        <v>47</v>
      </c>
      <c r="C1580" s="4">
        <v>1</v>
      </c>
      <c r="D1580" s="4">
        <v>0</v>
      </c>
      <c r="E1580" s="4">
        <v>0</v>
      </c>
      <c r="F1580" s="4">
        <v>0</v>
      </c>
      <c r="G1580" s="4">
        <v>0</v>
      </c>
      <c r="H1580" s="4">
        <v>0</v>
      </c>
      <c r="I1580" s="4">
        <v>219</v>
      </c>
      <c r="J1580" s="4">
        <v>116</v>
      </c>
      <c r="K1580" s="4">
        <v>82</v>
      </c>
      <c r="L1580" s="4">
        <v>24.05</v>
      </c>
      <c r="M1580" s="4">
        <v>58</v>
      </c>
      <c r="N1580" s="4">
        <v>87</v>
      </c>
      <c r="O1580" s="4">
        <v>0</v>
      </c>
      <c r="P1580" s="5">
        <f>$AI$9+SUMPRODUCT($A1580*$AI$10+$B1580*$AI$11+$C1580*$AI$12+$D1580*$AI$13+$E1580*$AI$14+$F1580*$AI$15+$G1580*$AI$16+$H1580*$AI$17+$I1580*$AI$18+$J1580*$AI$19+$K1580*$AI$20+$L1580*$AI$21+$M1580*$AI$22+$N1580*$AI$24)</f>
        <v>-2.2834952155000012</v>
      </c>
      <c r="Q1580" s="4">
        <f t="shared" si="589"/>
        <v>0.10192732542265415</v>
      </c>
      <c r="R1580" s="4">
        <f t="shared" si="590"/>
        <v>0.20385465084530829</v>
      </c>
      <c r="S1580" s="4">
        <f t="shared" si="591"/>
        <v>0.79614534915469171</v>
      </c>
      <c r="T1580" s="4">
        <f t="shared" si="592"/>
        <v>-9.9007637572256613E-2</v>
      </c>
      <c r="U1580" s="4">
        <f>IF($R1580&gt;$X$15,1,0)</f>
        <v>0</v>
      </c>
      <c r="V1580" s="4"/>
      <c r="W1580" s="4"/>
      <c r="X1580" s="4"/>
      <c r="Y1580" s="4"/>
      <c r="Z1580" s="4"/>
      <c r="AA1580" s="4"/>
      <c r="AB1580" s="4"/>
      <c r="AC1580" s="4"/>
      <c r="AD1580" s="4"/>
      <c r="AE1580" s="4"/>
      <c r="AF1580" s="4"/>
      <c r="AG1580" s="4"/>
      <c r="AH1580" s="4"/>
      <c r="AI1580" s="4"/>
      <c r="AJ1580" s="4"/>
    </row>
    <row r="1581" spans="1:36" ht="15.75" customHeight="1">
      <c r="A1581" s="4">
        <v>0</v>
      </c>
      <c r="B1581" s="4">
        <v>39</v>
      </c>
      <c r="C1581" s="4">
        <v>2</v>
      </c>
      <c r="D1581" s="4">
        <v>1</v>
      </c>
      <c r="E1581" s="4">
        <v>20</v>
      </c>
      <c r="F1581" s="4">
        <v>0</v>
      </c>
      <c r="G1581" s="4">
        <v>0</v>
      </c>
      <c r="H1581" s="4">
        <v>0</v>
      </c>
      <c r="I1581" s="4">
        <v>323</v>
      </c>
      <c r="J1581" s="4">
        <v>131.5</v>
      </c>
      <c r="K1581" s="4">
        <v>85</v>
      </c>
      <c r="L1581" s="4">
        <v>24.79</v>
      </c>
      <c r="M1581" s="4">
        <v>68</v>
      </c>
      <c r="N1581" s="4">
        <v>93</v>
      </c>
      <c r="O1581" s="4">
        <v>0</v>
      </c>
      <c r="P1581" s="5">
        <f>$AI$9+SUMPRODUCT($A1581*$AI$10+$B1581*$AI$11+$C1581*$AI$12+$D1581*$AI$13+$E1581*$AI$14+$F1581*$AI$15+$G1581*$AI$16+$H1581*$AI$17+$I1581*$AI$18+$J1581*$AI$19+$K1581*$AI$20+$L1581*$AI$21+$M1581*$AI$22+$N1581*$AI$24)</f>
        <v>-2.4806079169000013</v>
      </c>
      <c r="Q1581" s="4">
        <f t="shared" si="589"/>
        <v>8.3692332141159703E-2</v>
      </c>
      <c r="R1581" s="4">
        <f t="shared" si="590"/>
        <v>0.16738466428231941</v>
      </c>
      <c r="S1581" s="4">
        <f t="shared" si="591"/>
        <v>0.83261533571768065</v>
      </c>
      <c r="T1581" s="4">
        <f t="shared" si="592"/>
        <v>-7.9555594222448262E-2</v>
      </c>
      <c r="U1581" s="4">
        <f>IF($R1581&gt;$X$15,1,0)</f>
        <v>0</v>
      </c>
      <c r="V1581" s="4"/>
      <c r="W1581" s="4"/>
      <c r="X1581" s="4"/>
      <c r="Y1581" s="4"/>
      <c r="Z1581" s="4"/>
      <c r="AA1581" s="4"/>
      <c r="AB1581" s="4"/>
      <c r="AC1581" s="4"/>
      <c r="AD1581" s="4"/>
      <c r="AE1581" s="4"/>
      <c r="AF1581" s="4"/>
      <c r="AG1581" s="4"/>
      <c r="AH1581" s="4"/>
      <c r="AI1581" s="4"/>
      <c r="AJ1581" s="4"/>
    </row>
    <row r="1582" spans="1:36" ht="15.75" hidden="1" customHeight="1">
      <c r="A1582" s="4">
        <v>0</v>
      </c>
      <c r="B1582" s="4">
        <v>67</v>
      </c>
      <c r="C1582" s="4">
        <v>2</v>
      </c>
      <c r="D1582" s="4">
        <v>0</v>
      </c>
      <c r="E1582" s="4">
        <v>0</v>
      </c>
      <c r="F1582" s="3" t="s">
        <v>56</v>
      </c>
      <c r="G1582" s="4">
        <v>0</v>
      </c>
      <c r="H1582" s="4">
        <v>0</v>
      </c>
      <c r="I1582" s="4">
        <v>261</v>
      </c>
      <c r="J1582" s="4">
        <v>117</v>
      </c>
      <c r="K1582" s="4">
        <v>63</v>
      </c>
      <c r="L1582" s="4">
        <v>22.55</v>
      </c>
      <c r="M1582" s="4">
        <v>75</v>
      </c>
      <c r="N1582" s="4">
        <v>83</v>
      </c>
      <c r="O1582" s="4">
        <v>0</v>
      </c>
      <c r="P1582" s="4"/>
      <c r="Q1582" s="4"/>
      <c r="R1582" s="4"/>
      <c r="S1582" s="4"/>
      <c r="T1582" s="4"/>
      <c r="U1582" s="4"/>
      <c r="V1582" s="4"/>
      <c r="W1582" s="4"/>
      <c r="X1582" s="4"/>
      <c r="Y1582" s="4"/>
      <c r="Z1582" s="4"/>
      <c r="AA1582" s="4"/>
      <c r="AB1582" s="4"/>
      <c r="AC1582" s="4"/>
      <c r="AD1582" s="4"/>
      <c r="AE1582" s="4"/>
      <c r="AF1582" s="4"/>
      <c r="AG1582" s="4"/>
      <c r="AH1582" s="4"/>
      <c r="AI1582" s="4"/>
      <c r="AJ1582" s="4"/>
    </row>
    <row r="1583" spans="1:36" ht="15.75" hidden="1" customHeight="1">
      <c r="A1583" s="4">
        <v>0</v>
      </c>
      <c r="B1583" s="4">
        <v>64</v>
      </c>
      <c r="C1583" s="4">
        <v>4</v>
      </c>
      <c r="D1583" s="4">
        <v>0</v>
      </c>
      <c r="E1583" s="4">
        <v>0</v>
      </c>
      <c r="F1583" s="4">
        <v>0</v>
      </c>
      <c r="G1583" s="4">
        <v>0</v>
      </c>
      <c r="H1583" s="4">
        <v>0</v>
      </c>
      <c r="I1583" s="4">
        <v>239</v>
      </c>
      <c r="J1583" s="4">
        <v>114.5</v>
      </c>
      <c r="K1583" s="4">
        <v>65.5</v>
      </c>
      <c r="L1583" s="4">
        <v>19.34</v>
      </c>
      <c r="M1583" s="4">
        <v>64</v>
      </c>
      <c r="N1583" s="3" t="s">
        <v>56</v>
      </c>
      <c r="O1583" s="4">
        <v>0</v>
      </c>
      <c r="P1583" s="4"/>
      <c r="Q1583" s="4"/>
      <c r="R1583" s="4"/>
      <c r="S1583" s="4"/>
      <c r="T1583" s="4"/>
      <c r="U1583" s="4"/>
      <c r="V1583" s="4"/>
      <c r="W1583" s="4"/>
      <c r="X1583" s="4"/>
      <c r="Y1583" s="4"/>
      <c r="Z1583" s="4"/>
      <c r="AA1583" s="4"/>
      <c r="AB1583" s="4"/>
      <c r="AC1583" s="4"/>
      <c r="AD1583" s="4"/>
      <c r="AE1583" s="4"/>
      <c r="AF1583" s="4"/>
      <c r="AG1583" s="4"/>
      <c r="AH1583" s="4"/>
      <c r="AI1583" s="4"/>
      <c r="AJ1583" s="4"/>
    </row>
    <row r="1584" spans="1:36" ht="15.75" hidden="1" customHeight="1">
      <c r="A1584" s="4">
        <v>0</v>
      </c>
      <c r="B1584" s="4">
        <v>39</v>
      </c>
      <c r="C1584" s="4">
        <v>2</v>
      </c>
      <c r="D1584" s="4">
        <v>1</v>
      </c>
      <c r="E1584" s="4">
        <v>40</v>
      </c>
      <c r="F1584" s="4">
        <v>0</v>
      </c>
      <c r="G1584" s="4">
        <v>0</v>
      </c>
      <c r="H1584" s="4">
        <v>0</v>
      </c>
      <c r="I1584" s="3" t="s">
        <v>56</v>
      </c>
      <c r="J1584" s="4">
        <v>98</v>
      </c>
      <c r="K1584" s="4">
        <v>62</v>
      </c>
      <c r="L1584" s="4">
        <v>23.68</v>
      </c>
      <c r="M1584" s="4">
        <v>70</v>
      </c>
      <c r="N1584" s="3" t="s">
        <v>56</v>
      </c>
      <c r="O1584" s="4">
        <v>0</v>
      </c>
      <c r="P1584" s="4"/>
      <c r="Q1584" s="4"/>
      <c r="R1584" s="4"/>
      <c r="S1584" s="4"/>
      <c r="T1584" s="4"/>
      <c r="U1584" s="4"/>
      <c r="V1584" s="4"/>
      <c r="W1584" s="4"/>
      <c r="X1584" s="4"/>
      <c r="Y1584" s="4"/>
      <c r="Z1584" s="4"/>
      <c r="AA1584" s="4"/>
      <c r="AB1584" s="4"/>
      <c r="AC1584" s="4"/>
      <c r="AD1584" s="4"/>
      <c r="AE1584" s="4"/>
      <c r="AF1584" s="4"/>
      <c r="AG1584" s="4"/>
      <c r="AH1584" s="4"/>
      <c r="AI1584" s="4"/>
      <c r="AJ1584" s="4"/>
    </row>
    <row r="1585" spans="1:36" ht="15.75" customHeight="1">
      <c r="A1585" s="4">
        <v>0</v>
      </c>
      <c r="B1585" s="4">
        <v>46</v>
      </c>
      <c r="C1585" s="4">
        <v>2</v>
      </c>
      <c r="D1585" s="4">
        <v>1</v>
      </c>
      <c r="E1585" s="4">
        <v>20</v>
      </c>
      <c r="F1585" s="4">
        <v>0</v>
      </c>
      <c r="G1585" s="4">
        <v>0</v>
      </c>
      <c r="H1585" s="4">
        <v>1</v>
      </c>
      <c r="I1585" s="4">
        <v>271</v>
      </c>
      <c r="J1585" s="4">
        <v>158</v>
      </c>
      <c r="K1585" s="4">
        <v>94</v>
      </c>
      <c r="L1585" s="4">
        <v>25.17</v>
      </c>
      <c r="M1585" s="4">
        <v>78</v>
      </c>
      <c r="N1585" s="4">
        <v>71</v>
      </c>
      <c r="O1585" s="4">
        <v>0</v>
      </c>
      <c r="P1585" s="5">
        <f>$AI$9+SUMPRODUCT($A1585*$AI$10+$B1585*$AI$11+$C1585*$AI$12+$D1585*$AI$13+$E1585*$AI$14+$F1585*$AI$15+$G1585*$AI$16+$H1585*$AI$17+$I1585*$AI$18+$J1585*$AI$19+$K1585*$AI$20+$L1585*$AI$21+$M1585*$AI$22+$N1585*$AI$24)</f>
        <v>-1.7423185787000008</v>
      </c>
      <c r="Q1585" s="4">
        <f t="shared" ref="Q1585:Q1589" si="593">EXP($P1585)</f>
        <v>0.17511391417221642</v>
      </c>
      <c r="R1585" s="4">
        <f t="shared" ref="R1585:R1589" si="594">Q1585/1+Q1585</f>
        <v>0.35022782834443283</v>
      </c>
      <c r="S1585" s="4">
        <f t="shared" ref="S1585:S1589" si="595">IF(O1585=1,R1585,1-R1585)</f>
        <v>0.64977217165556711</v>
      </c>
      <c r="T1585" s="4">
        <f t="shared" ref="T1585:T1589" si="596">LOG($S1585)</f>
        <v>-0.18723889249123021</v>
      </c>
      <c r="U1585" s="4">
        <f>IF($R1585&gt;$X$15,1,0)</f>
        <v>0</v>
      </c>
      <c r="V1585" s="4"/>
      <c r="W1585" s="4"/>
      <c r="X1585" s="4"/>
      <c r="Y1585" s="4"/>
      <c r="Z1585" s="4"/>
      <c r="AA1585" s="4"/>
      <c r="AB1585" s="4"/>
      <c r="AC1585" s="4"/>
      <c r="AD1585" s="4"/>
      <c r="AE1585" s="4"/>
      <c r="AF1585" s="4"/>
      <c r="AG1585" s="4"/>
      <c r="AH1585" s="4"/>
      <c r="AI1585" s="4"/>
      <c r="AJ1585" s="4"/>
    </row>
    <row r="1586" spans="1:36" ht="15.75" customHeight="1">
      <c r="A1586" s="4">
        <v>0</v>
      </c>
      <c r="B1586" s="4">
        <v>51</v>
      </c>
      <c r="C1586" s="4">
        <v>1</v>
      </c>
      <c r="D1586" s="4">
        <v>0</v>
      </c>
      <c r="E1586" s="4">
        <v>0</v>
      </c>
      <c r="F1586" s="4">
        <v>0</v>
      </c>
      <c r="G1586" s="4">
        <v>0</v>
      </c>
      <c r="H1586" s="4">
        <v>0</v>
      </c>
      <c r="I1586" s="4">
        <v>226</v>
      </c>
      <c r="J1586" s="4">
        <v>130</v>
      </c>
      <c r="K1586" s="4">
        <v>80</v>
      </c>
      <c r="L1586" s="4">
        <v>23.24</v>
      </c>
      <c r="M1586" s="4">
        <v>60</v>
      </c>
      <c r="N1586" s="4">
        <v>63</v>
      </c>
      <c r="O1586" s="4">
        <v>0</v>
      </c>
      <c r="P1586" s="5">
        <f>$AI$9+SUMPRODUCT($A1586*$AI$10+$B1586*$AI$11+$C1586*$AI$12+$D1586*$AI$13+$E1586*$AI$14+$F1586*$AI$15+$G1586*$AI$16+$H1586*$AI$17+$I1586*$AI$18+$J1586*$AI$19+$K1586*$AI$20+$L1586*$AI$21+$M1586*$AI$22+$N1586*$AI$24)</f>
        <v>-2.5321790664000003</v>
      </c>
      <c r="Q1586" s="4">
        <f t="shared" si="593"/>
        <v>7.948562697771272E-2</v>
      </c>
      <c r="R1586" s="4">
        <f t="shared" si="594"/>
        <v>0.15897125395542544</v>
      </c>
      <c r="S1586" s="4">
        <f t="shared" si="595"/>
        <v>0.84102874604457456</v>
      </c>
      <c r="T1586" s="4">
        <f t="shared" si="596"/>
        <v>-7.5189159927201502E-2</v>
      </c>
      <c r="U1586" s="4">
        <f>IF($R1586&gt;$X$15,1,0)</f>
        <v>0</v>
      </c>
      <c r="V1586" s="4"/>
      <c r="W1586" s="4"/>
      <c r="X1586" s="4"/>
      <c r="Y1586" s="4"/>
      <c r="Z1586" s="4"/>
      <c r="AA1586" s="4"/>
      <c r="AB1586" s="4"/>
      <c r="AC1586" s="4"/>
      <c r="AD1586" s="4"/>
      <c r="AE1586" s="4"/>
      <c r="AF1586" s="4"/>
      <c r="AG1586" s="4"/>
      <c r="AH1586" s="4"/>
      <c r="AI1586" s="4"/>
      <c r="AJ1586" s="4"/>
    </row>
    <row r="1587" spans="1:36" ht="15.75" customHeight="1">
      <c r="A1587" s="4">
        <v>0</v>
      </c>
      <c r="B1587" s="4">
        <v>38</v>
      </c>
      <c r="C1587" s="4">
        <v>2</v>
      </c>
      <c r="D1587" s="4">
        <v>1</v>
      </c>
      <c r="E1587" s="4">
        <v>30</v>
      </c>
      <c r="F1587" s="4">
        <v>0</v>
      </c>
      <c r="G1587" s="4">
        <v>0</v>
      </c>
      <c r="H1587" s="4">
        <v>0</v>
      </c>
      <c r="I1587" s="4">
        <v>255</v>
      </c>
      <c r="J1587" s="4">
        <v>123.5</v>
      </c>
      <c r="K1587" s="4">
        <v>84.5</v>
      </c>
      <c r="L1587" s="4">
        <v>25.33</v>
      </c>
      <c r="M1587" s="4">
        <v>77</v>
      </c>
      <c r="N1587" s="4">
        <v>88</v>
      </c>
      <c r="O1587" s="4">
        <v>0</v>
      </c>
      <c r="P1587" s="5">
        <f>$AI$9+SUMPRODUCT($A1587*$AI$10+$B1587*$AI$11+$C1587*$AI$12+$D1587*$AI$13+$E1587*$AI$14+$F1587*$AI$15+$G1587*$AI$16+$H1587*$AI$17+$I1587*$AI$18+$J1587*$AI$19+$K1587*$AI$20+$L1587*$AI$21+$M1587*$AI$22+$N1587*$AI$24)</f>
        <v>-2.7063312863000011</v>
      </c>
      <c r="Q1587" s="4">
        <f t="shared" si="593"/>
        <v>6.6781359532206125E-2</v>
      </c>
      <c r="R1587" s="4">
        <f t="shared" si="594"/>
        <v>0.13356271906441225</v>
      </c>
      <c r="S1587" s="4">
        <f t="shared" si="595"/>
        <v>0.86643728093558781</v>
      </c>
      <c r="T1587" s="4">
        <f t="shared" si="596"/>
        <v>-6.2262869221758388E-2</v>
      </c>
      <c r="U1587" s="4">
        <f>IF($R1587&gt;$X$15,1,0)</f>
        <v>0</v>
      </c>
      <c r="V1587" s="4"/>
      <c r="W1587" s="4"/>
      <c r="X1587" s="4"/>
      <c r="Y1587" s="4"/>
      <c r="Z1587" s="4"/>
      <c r="AA1587" s="4"/>
      <c r="AB1587" s="4"/>
      <c r="AC1587" s="4"/>
      <c r="AD1587" s="4"/>
      <c r="AE1587" s="4"/>
      <c r="AF1587" s="4"/>
      <c r="AG1587" s="4"/>
      <c r="AH1587" s="4"/>
      <c r="AI1587" s="4"/>
      <c r="AJ1587" s="4"/>
    </row>
    <row r="1588" spans="1:36" ht="15.75" customHeight="1">
      <c r="A1588" s="4">
        <v>1</v>
      </c>
      <c r="B1588" s="4">
        <v>61</v>
      </c>
      <c r="C1588" s="4">
        <v>2</v>
      </c>
      <c r="D1588" s="4">
        <v>1</v>
      </c>
      <c r="E1588" s="4">
        <v>15</v>
      </c>
      <c r="F1588" s="4">
        <v>0</v>
      </c>
      <c r="G1588" s="4">
        <v>0</v>
      </c>
      <c r="H1588" s="4">
        <v>0</v>
      </c>
      <c r="I1588" s="4">
        <v>204</v>
      </c>
      <c r="J1588" s="4">
        <v>120</v>
      </c>
      <c r="K1588" s="4">
        <v>80</v>
      </c>
      <c r="L1588" s="4">
        <v>25.71</v>
      </c>
      <c r="M1588" s="4">
        <v>80</v>
      </c>
      <c r="N1588" s="4">
        <v>83</v>
      </c>
      <c r="O1588" s="4">
        <v>1</v>
      </c>
      <c r="P1588" s="5">
        <f>$AI$9+SUMPRODUCT($A1588*$AI$10+$B1588*$AI$11+$C1588*$AI$12+$D1588*$AI$13+$E1588*$AI$14+$F1588*$AI$15+$G1588*$AI$16+$H1588*$AI$17+$I1588*$AI$18+$J1588*$AI$19+$K1588*$AI$20+$L1588*$AI$21+$M1588*$AI$22+$N1588*$AI$24)</f>
        <v>-1.1574288481000004</v>
      </c>
      <c r="Q1588" s="4">
        <f t="shared" si="593"/>
        <v>0.31429323856153801</v>
      </c>
      <c r="R1588" s="4">
        <f t="shared" si="594"/>
        <v>0.62858647712307603</v>
      </c>
      <c r="S1588" s="4">
        <f t="shared" si="595"/>
        <v>0.62858647712307603</v>
      </c>
      <c r="T1588" s="4">
        <f t="shared" si="596"/>
        <v>-0.20163496626148605</v>
      </c>
      <c r="U1588" s="4">
        <f>IF($R1588&gt;$X$15,1,0)</f>
        <v>1</v>
      </c>
      <c r="V1588" s="4"/>
      <c r="W1588" s="4"/>
      <c r="X1588" s="4"/>
      <c r="Y1588" s="4"/>
      <c r="Z1588" s="4"/>
      <c r="AA1588" s="4"/>
      <c r="AB1588" s="4"/>
      <c r="AC1588" s="4"/>
      <c r="AD1588" s="4"/>
      <c r="AE1588" s="4"/>
      <c r="AF1588" s="4"/>
      <c r="AG1588" s="4"/>
      <c r="AH1588" s="4"/>
      <c r="AI1588" s="4"/>
      <c r="AJ1588" s="4"/>
    </row>
    <row r="1589" spans="1:36" ht="15.75" customHeight="1">
      <c r="A1589" s="4">
        <v>1</v>
      </c>
      <c r="B1589" s="4">
        <v>40</v>
      </c>
      <c r="C1589" s="4">
        <v>3</v>
      </c>
      <c r="D1589" s="4">
        <v>0</v>
      </c>
      <c r="E1589" s="4">
        <v>0</v>
      </c>
      <c r="F1589" s="4">
        <v>0</v>
      </c>
      <c r="G1589" s="4">
        <v>0</v>
      </c>
      <c r="H1589" s="4">
        <v>1</v>
      </c>
      <c r="I1589" s="4">
        <v>286</v>
      </c>
      <c r="J1589" s="4">
        <v>111</v>
      </c>
      <c r="K1589" s="4">
        <v>95.5</v>
      </c>
      <c r="L1589" s="4">
        <v>29.42</v>
      </c>
      <c r="M1589" s="4">
        <v>70</v>
      </c>
      <c r="N1589" s="4">
        <v>89</v>
      </c>
      <c r="O1589" s="4">
        <v>0</v>
      </c>
      <c r="P1589" s="5">
        <f>$AI$9+SUMPRODUCT($A1589*$AI$10+$B1589*$AI$11+$C1589*$AI$12+$D1589*$AI$13+$E1589*$AI$14+$F1589*$AI$15+$G1589*$AI$16+$H1589*$AI$17+$I1589*$AI$18+$J1589*$AI$19+$K1589*$AI$20+$L1589*$AI$21+$M1589*$AI$22+$N1589*$AI$24)</f>
        <v>-2.5536515862000009</v>
      </c>
      <c r="Q1589" s="4">
        <f t="shared" si="593"/>
        <v>7.7797064007708264E-2</v>
      </c>
      <c r="R1589" s="4">
        <f t="shared" si="594"/>
        <v>0.15559412801541653</v>
      </c>
      <c r="S1589" s="4">
        <f t="shared" si="595"/>
        <v>0.8444058719845835</v>
      </c>
      <c r="T1589" s="4">
        <f t="shared" si="596"/>
        <v>-7.3448755277176717E-2</v>
      </c>
      <c r="U1589" s="4">
        <f>IF($R1589&gt;$X$15,1,0)</f>
        <v>0</v>
      </c>
      <c r="V1589" s="4"/>
      <c r="W1589" s="4"/>
      <c r="X1589" s="4"/>
      <c r="Y1589" s="4"/>
      <c r="Z1589" s="4"/>
      <c r="AA1589" s="4"/>
      <c r="AB1589" s="4"/>
      <c r="AC1589" s="4"/>
      <c r="AD1589" s="4"/>
      <c r="AE1589" s="4"/>
      <c r="AF1589" s="4"/>
      <c r="AG1589" s="4"/>
      <c r="AH1589" s="4"/>
      <c r="AI1589" s="4"/>
      <c r="AJ1589" s="4"/>
    </row>
    <row r="1590" spans="1:36" ht="15.75" hidden="1" customHeight="1">
      <c r="A1590" s="4">
        <v>0</v>
      </c>
      <c r="B1590" s="4">
        <v>42</v>
      </c>
      <c r="C1590" s="4">
        <v>1</v>
      </c>
      <c r="D1590" s="4">
        <v>1</v>
      </c>
      <c r="E1590" s="4">
        <v>20</v>
      </c>
      <c r="F1590" s="4">
        <v>0</v>
      </c>
      <c r="G1590" s="4">
        <v>0</v>
      </c>
      <c r="H1590" s="4">
        <v>0</v>
      </c>
      <c r="I1590" s="4">
        <v>248</v>
      </c>
      <c r="J1590" s="4">
        <v>106</v>
      </c>
      <c r="K1590" s="4">
        <v>70</v>
      </c>
      <c r="L1590" s="4">
        <v>20.77</v>
      </c>
      <c r="M1590" s="4">
        <v>68</v>
      </c>
      <c r="N1590" s="3" t="s">
        <v>56</v>
      </c>
      <c r="O1590" s="4">
        <v>0</v>
      </c>
      <c r="P1590" s="4"/>
      <c r="Q1590" s="4"/>
      <c r="R1590" s="4"/>
      <c r="S1590" s="4"/>
      <c r="T1590" s="4"/>
      <c r="U1590" s="4"/>
      <c r="V1590" s="4"/>
      <c r="W1590" s="4"/>
      <c r="X1590" s="4"/>
      <c r="Y1590" s="4"/>
      <c r="Z1590" s="4"/>
      <c r="AA1590" s="4"/>
      <c r="AB1590" s="4"/>
      <c r="AC1590" s="4"/>
      <c r="AD1590" s="4"/>
      <c r="AE1590" s="4"/>
      <c r="AF1590" s="4"/>
      <c r="AG1590" s="4"/>
      <c r="AH1590" s="4"/>
      <c r="AI1590" s="4"/>
      <c r="AJ1590" s="4"/>
    </row>
    <row r="1591" spans="1:36" ht="15.75" customHeight="1">
      <c r="A1591" s="4">
        <v>0</v>
      </c>
      <c r="B1591" s="4">
        <v>52</v>
      </c>
      <c r="C1591" s="4">
        <v>3</v>
      </c>
      <c r="D1591" s="4">
        <v>0</v>
      </c>
      <c r="E1591" s="4">
        <v>0</v>
      </c>
      <c r="F1591" s="4">
        <v>0</v>
      </c>
      <c r="G1591" s="4">
        <v>0</v>
      </c>
      <c r="H1591" s="4">
        <v>0</v>
      </c>
      <c r="I1591" s="4">
        <v>272</v>
      </c>
      <c r="J1591" s="4">
        <v>112.5</v>
      </c>
      <c r="K1591" s="4">
        <v>75.5</v>
      </c>
      <c r="L1591" s="4">
        <v>22.69</v>
      </c>
      <c r="M1591" s="4">
        <v>90</v>
      </c>
      <c r="N1591" s="4">
        <v>83</v>
      </c>
      <c r="O1591" s="4">
        <v>0</v>
      </c>
      <c r="P1591" s="5">
        <f>$AI$9+SUMPRODUCT($A1591*$AI$10+$B1591*$AI$11+$C1591*$AI$12+$D1591*$AI$13+$E1591*$AI$14+$F1591*$AI$15+$G1591*$AI$16+$H1591*$AI$17+$I1591*$AI$18+$J1591*$AI$19+$K1591*$AI$20+$L1591*$AI$21+$M1591*$AI$22+$N1591*$AI$24)</f>
        <v>-2.6627252958999996</v>
      </c>
      <c r="Q1591" s="4">
        <f t="shared" ref="Q1591:Q1602" si="597">EXP($P1591)</f>
        <v>6.9757851667944126E-2</v>
      </c>
      <c r="R1591" s="4">
        <f t="shared" ref="R1591:R1602" si="598">Q1591/1+Q1591</f>
        <v>0.13951570333588825</v>
      </c>
      <c r="S1591" s="4">
        <f t="shared" ref="S1591:S1602" si="599">IF(O1591=1,R1591,1-R1591)</f>
        <v>0.86048429666411175</v>
      </c>
      <c r="T1591" s="4">
        <f t="shared" ref="T1591:T1602" si="600">LOG($S1591)</f>
        <v>-6.5257050884768061E-2</v>
      </c>
      <c r="U1591" s="4">
        <f>IF($R1591&gt;$X$15,1,0)</f>
        <v>0</v>
      </c>
      <c r="V1591" s="4"/>
      <c r="W1591" s="4"/>
      <c r="X1591" s="4"/>
      <c r="Y1591" s="4"/>
      <c r="Z1591" s="4"/>
      <c r="AA1591" s="4"/>
      <c r="AB1591" s="4"/>
      <c r="AC1591" s="4"/>
      <c r="AD1591" s="4"/>
      <c r="AE1591" s="4"/>
      <c r="AF1591" s="4"/>
      <c r="AG1591" s="4"/>
      <c r="AH1591" s="4"/>
      <c r="AI1591" s="4"/>
      <c r="AJ1591" s="4"/>
    </row>
    <row r="1592" spans="1:36" ht="15.75" customHeight="1">
      <c r="A1592" s="4">
        <v>1</v>
      </c>
      <c r="B1592" s="4">
        <v>36</v>
      </c>
      <c r="C1592" s="4">
        <v>2</v>
      </c>
      <c r="D1592" s="4">
        <v>1</v>
      </c>
      <c r="E1592" s="4">
        <v>20</v>
      </c>
      <c r="F1592" s="4">
        <v>0</v>
      </c>
      <c r="G1592" s="4">
        <v>0</v>
      </c>
      <c r="H1592" s="4">
        <v>0</v>
      </c>
      <c r="I1592" s="4">
        <v>242</v>
      </c>
      <c r="J1592" s="4">
        <v>118.5</v>
      </c>
      <c r="K1592" s="4">
        <v>84.5</v>
      </c>
      <c r="L1592" s="4">
        <v>24.04</v>
      </c>
      <c r="M1592" s="4">
        <v>78</v>
      </c>
      <c r="N1592" s="4">
        <v>103</v>
      </c>
      <c r="O1592" s="4">
        <v>1</v>
      </c>
      <c r="P1592" s="5">
        <f>$AI$9+SUMPRODUCT($A1592*$AI$10+$B1592*$AI$11+$C1592*$AI$12+$D1592*$AI$13+$E1592*$AI$14+$F1592*$AI$15+$G1592*$AI$16+$H1592*$AI$17+$I1592*$AI$18+$J1592*$AI$19+$K1592*$AI$20+$L1592*$AI$21+$M1592*$AI$22+$N1592*$AI$24)</f>
        <v>-2.4665716944000007</v>
      </c>
      <c r="Q1592" s="4">
        <f t="shared" si="597"/>
        <v>8.4875339390619128E-2</v>
      </c>
      <c r="R1592" s="4">
        <f t="shared" si="598"/>
        <v>0.16975067878123826</v>
      </c>
      <c r="S1592" s="4">
        <f t="shared" si="599"/>
        <v>0.16975067878123826</v>
      </c>
      <c r="T1592" s="4">
        <f t="shared" si="600"/>
        <v>-0.77018848043269306</v>
      </c>
      <c r="U1592" s="4">
        <f>IF($R1592&gt;$X$15,1,0)</f>
        <v>0</v>
      </c>
      <c r="V1592" s="4"/>
      <c r="W1592" s="4"/>
      <c r="X1592" s="4"/>
      <c r="Y1592" s="4"/>
      <c r="Z1592" s="4"/>
      <c r="AA1592" s="4"/>
      <c r="AB1592" s="4"/>
      <c r="AC1592" s="4"/>
      <c r="AD1592" s="4"/>
      <c r="AE1592" s="4"/>
      <c r="AF1592" s="4"/>
      <c r="AG1592" s="4"/>
      <c r="AH1592" s="4"/>
      <c r="AI1592" s="4"/>
      <c r="AJ1592" s="4"/>
    </row>
    <row r="1593" spans="1:36" ht="15.75" customHeight="1">
      <c r="A1593" s="4">
        <v>1</v>
      </c>
      <c r="B1593" s="4">
        <v>40</v>
      </c>
      <c r="C1593" s="4">
        <v>2</v>
      </c>
      <c r="D1593" s="4">
        <v>1</v>
      </c>
      <c r="E1593" s="4">
        <v>20</v>
      </c>
      <c r="F1593" s="4">
        <v>0</v>
      </c>
      <c r="G1593" s="4">
        <v>0</v>
      </c>
      <c r="H1593" s="4">
        <v>0</v>
      </c>
      <c r="I1593" s="4">
        <v>203</v>
      </c>
      <c r="J1593" s="4">
        <v>112.5</v>
      </c>
      <c r="K1593" s="4">
        <v>70</v>
      </c>
      <c r="L1593" s="4">
        <v>22.71</v>
      </c>
      <c r="M1593" s="4">
        <v>75</v>
      </c>
      <c r="N1593" s="4">
        <v>72</v>
      </c>
      <c r="O1593" s="4">
        <v>0</v>
      </c>
      <c r="P1593" s="5">
        <f>$AI$9+SUMPRODUCT($A1593*$AI$10+$B1593*$AI$11+$C1593*$AI$12+$D1593*$AI$13+$E1593*$AI$14+$F1593*$AI$15+$G1593*$AI$16+$H1593*$AI$17+$I1593*$AI$18+$J1593*$AI$19+$K1593*$AI$20+$L1593*$AI$21+$M1593*$AI$22+$N1593*$AI$24)</f>
        <v>-2.5613354981000001</v>
      </c>
      <c r="Q1593" s="4">
        <f t="shared" si="597"/>
        <v>7.7201569017272764E-2</v>
      </c>
      <c r="R1593" s="4">
        <f t="shared" si="598"/>
        <v>0.15440313803454553</v>
      </c>
      <c r="S1593" s="4">
        <f t="shared" si="599"/>
        <v>0.84559686196545447</v>
      </c>
      <c r="T1593" s="4">
        <f t="shared" si="600"/>
        <v>-7.2836637377091701E-2</v>
      </c>
      <c r="U1593" s="4">
        <f>IF($R1593&gt;$X$15,1,0)</f>
        <v>0</v>
      </c>
      <c r="V1593" s="4"/>
      <c r="W1593" s="4"/>
      <c r="X1593" s="4"/>
      <c r="Y1593" s="4"/>
      <c r="Z1593" s="4"/>
      <c r="AA1593" s="4"/>
      <c r="AB1593" s="4"/>
      <c r="AC1593" s="4"/>
      <c r="AD1593" s="4"/>
      <c r="AE1593" s="4"/>
      <c r="AF1593" s="4"/>
      <c r="AG1593" s="4"/>
      <c r="AH1593" s="4"/>
      <c r="AI1593" s="4"/>
      <c r="AJ1593" s="4"/>
    </row>
    <row r="1594" spans="1:36" ht="15.75" customHeight="1">
      <c r="A1594" s="4">
        <v>0</v>
      </c>
      <c r="B1594" s="4">
        <v>63</v>
      </c>
      <c r="C1594" s="4">
        <v>1</v>
      </c>
      <c r="D1594" s="4">
        <v>0</v>
      </c>
      <c r="E1594" s="4">
        <v>0</v>
      </c>
      <c r="F1594" s="4">
        <v>0</v>
      </c>
      <c r="G1594" s="4">
        <v>0</v>
      </c>
      <c r="H1594" s="4">
        <v>0</v>
      </c>
      <c r="I1594" s="4">
        <v>234</v>
      </c>
      <c r="J1594" s="4">
        <v>140</v>
      </c>
      <c r="K1594" s="4">
        <v>93</v>
      </c>
      <c r="L1594" s="4">
        <v>28.69</v>
      </c>
      <c r="M1594" s="4">
        <v>60</v>
      </c>
      <c r="N1594" s="4">
        <v>87</v>
      </c>
      <c r="O1594" s="4">
        <v>0</v>
      </c>
      <c r="P1594" s="5">
        <f>$AI$9+SUMPRODUCT($A1594*$AI$10+$B1594*$AI$11+$C1594*$AI$12+$D1594*$AI$13+$E1594*$AI$14+$F1594*$AI$15+$G1594*$AI$16+$H1594*$AI$17+$I1594*$AI$18+$J1594*$AI$19+$K1594*$AI$20+$L1594*$AI$21+$M1594*$AI$22+$N1594*$AI$24)</f>
        <v>-1.4399081559000013</v>
      </c>
      <c r="Q1594" s="4">
        <f t="shared" si="597"/>
        <v>0.23694952009819617</v>
      </c>
      <c r="R1594" s="4">
        <f t="shared" si="598"/>
        <v>0.47389904019639234</v>
      </c>
      <c r="S1594" s="4">
        <f t="shared" si="599"/>
        <v>0.52610095980360772</v>
      </c>
      <c r="T1594" s="4">
        <f t="shared" si="600"/>
        <v>-0.27893090588763408</v>
      </c>
      <c r="U1594" s="4">
        <f>IF($R1594&gt;$X$15,1,0)</f>
        <v>1</v>
      </c>
      <c r="V1594" s="4"/>
      <c r="W1594" s="4"/>
      <c r="X1594" s="4"/>
      <c r="Y1594" s="4"/>
      <c r="Z1594" s="4"/>
      <c r="AA1594" s="4"/>
      <c r="AB1594" s="4"/>
      <c r="AC1594" s="4"/>
      <c r="AD1594" s="4"/>
      <c r="AE1594" s="4"/>
      <c r="AF1594" s="4"/>
      <c r="AG1594" s="4"/>
      <c r="AH1594" s="4"/>
      <c r="AI1594" s="4"/>
      <c r="AJ1594" s="4"/>
    </row>
    <row r="1595" spans="1:36" ht="15.75" customHeight="1">
      <c r="A1595" s="4">
        <v>0</v>
      </c>
      <c r="B1595" s="4">
        <v>55</v>
      </c>
      <c r="C1595" s="4">
        <v>2</v>
      </c>
      <c r="D1595" s="4">
        <v>1</v>
      </c>
      <c r="E1595" s="4">
        <v>20</v>
      </c>
      <c r="F1595" s="4">
        <v>0</v>
      </c>
      <c r="G1595" s="4">
        <v>0</v>
      </c>
      <c r="H1595" s="4">
        <v>0</v>
      </c>
      <c r="I1595" s="4">
        <v>246</v>
      </c>
      <c r="J1595" s="4">
        <v>139</v>
      </c>
      <c r="K1595" s="4">
        <v>90</v>
      </c>
      <c r="L1595" s="4">
        <v>29</v>
      </c>
      <c r="M1595" s="4">
        <v>87</v>
      </c>
      <c r="N1595" s="4">
        <v>100</v>
      </c>
      <c r="O1595" s="4">
        <v>0</v>
      </c>
      <c r="P1595" s="5">
        <f>$AI$9+SUMPRODUCT($A1595*$AI$10+$B1595*$AI$11+$C1595*$AI$12+$D1595*$AI$13+$E1595*$AI$14+$F1595*$AI$15+$G1595*$AI$16+$H1595*$AI$17+$I1595*$AI$18+$J1595*$AI$19+$K1595*$AI$20+$L1595*$AI$21+$M1595*$AI$22+$N1595*$AI$24)</f>
        <v>-1.5317599300000015</v>
      </c>
      <c r="Q1595" s="4">
        <f t="shared" si="597"/>
        <v>0.21615491484615149</v>
      </c>
      <c r="R1595" s="4">
        <f t="shared" si="598"/>
        <v>0.43230982969230297</v>
      </c>
      <c r="S1595" s="4">
        <f t="shared" si="599"/>
        <v>0.56769017030769708</v>
      </c>
      <c r="T1595" s="4">
        <f t="shared" si="600"/>
        <v>-0.24588862562324834</v>
      </c>
      <c r="U1595" s="4">
        <f>IF($R1595&gt;$X$15,1,0)</f>
        <v>1</v>
      </c>
      <c r="V1595" s="4"/>
      <c r="W1595" s="4"/>
      <c r="X1595" s="4"/>
      <c r="Y1595" s="4"/>
      <c r="Z1595" s="4"/>
      <c r="AA1595" s="4"/>
      <c r="AB1595" s="4"/>
      <c r="AC1595" s="4"/>
      <c r="AD1595" s="4"/>
      <c r="AE1595" s="4"/>
      <c r="AF1595" s="4"/>
      <c r="AG1595" s="4"/>
      <c r="AH1595" s="4"/>
      <c r="AI1595" s="4"/>
      <c r="AJ1595" s="4"/>
    </row>
    <row r="1596" spans="1:36" ht="15.75" customHeight="1">
      <c r="A1596" s="4">
        <v>0</v>
      </c>
      <c r="B1596" s="4">
        <v>42</v>
      </c>
      <c r="C1596" s="4">
        <v>4</v>
      </c>
      <c r="D1596" s="4">
        <v>0</v>
      </c>
      <c r="E1596" s="4">
        <v>0</v>
      </c>
      <c r="F1596" s="4">
        <v>0</v>
      </c>
      <c r="G1596" s="4">
        <v>0</v>
      </c>
      <c r="H1596" s="4">
        <v>0</v>
      </c>
      <c r="I1596" s="4">
        <v>212</v>
      </c>
      <c r="J1596" s="4">
        <v>110</v>
      </c>
      <c r="K1596" s="4">
        <v>65</v>
      </c>
      <c r="L1596" s="4">
        <v>23.64</v>
      </c>
      <c r="M1596" s="4">
        <v>53</v>
      </c>
      <c r="N1596" s="4">
        <v>63</v>
      </c>
      <c r="O1596" s="4">
        <v>0</v>
      </c>
      <c r="P1596" s="5">
        <f>$AI$9+SUMPRODUCT($A1596*$AI$10+$B1596*$AI$11+$C1596*$AI$12+$D1596*$AI$13+$E1596*$AI$14+$F1596*$AI$15+$G1596*$AI$16+$H1596*$AI$17+$I1596*$AI$18+$J1596*$AI$19+$K1596*$AI$20+$L1596*$AI$21+$M1596*$AI$22+$N1596*$AI$24)</f>
        <v>-3.499062050400001</v>
      </c>
      <c r="Q1596" s="4">
        <f t="shared" si="597"/>
        <v>3.0225720333240166E-2</v>
      </c>
      <c r="R1596" s="4">
        <f t="shared" si="598"/>
        <v>6.0451440666480331E-2</v>
      </c>
      <c r="S1596" s="4">
        <f t="shared" si="599"/>
        <v>0.93954855933351966</v>
      </c>
      <c r="T1596" s="4">
        <f t="shared" si="600"/>
        <v>-2.7080769043388363E-2</v>
      </c>
      <c r="U1596" s="4">
        <f>IF($R1596&gt;$X$15,1,0)</f>
        <v>0</v>
      </c>
      <c r="V1596" s="4"/>
      <c r="W1596" s="4"/>
      <c r="X1596" s="4"/>
      <c r="Y1596" s="4"/>
      <c r="Z1596" s="4"/>
      <c r="AA1596" s="4"/>
      <c r="AB1596" s="4"/>
      <c r="AC1596" s="4"/>
      <c r="AD1596" s="4"/>
      <c r="AE1596" s="4"/>
      <c r="AF1596" s="4"/>
      <c r="AG1596" s="4"/>
      <c r="AH1596" s="4"/>
      <c r="AI1596" s="4"/>
      <c r="AJ1596" s="4"/>
    </row>
    <row r="1597" spans="1:36" ht="15.75" customHeight="1">
      <c r="A1597" s="4">
        <v>1</v>
      </c>
      <c r="B1597" s="4">
        <v>55</v>
      </c>
      <c r="C1597" s="4">
        <v>1</v>
      </c>
      <c r="D1597" s="4">
        <v>1</v>
      </c>
      <c r="E1597" s="4">
        <v>20</v>
      </c>
      <c r="F1597" s="4">
        <v>0</v>
      </c>
      <c r="G1597" s="4">
        <v>0</v>
      </c>
      <c r="H1597" s="4">
        <v>1</v>
      </c>
      <c r="I1597" s="4">
        <v>259</v>
      </c>
      <c r="J1597" s="4">
        <v>217</v>
      </c>
      <c r="K1597" s="4">
        <v>112</v>
      </c>
      <c r="L1597" s="4">
        <v>29.6</v>
      </c>
      <c r="M1597" s="4">
        <v>63</v>
      </c>
      <c r="N1597" s="4">
        <v>77</v>
      </c>
      <c r="O1597" s="4">
        <v>1</v>
      </c>
      <c r="P1597" s="5">
        <f>$AI$9+SUMPRODUCT($A1597*$AI$10+$B1597*$AI$11+$C1597*$AI$12+$D1597*$AI$13+$E1597*$AI$14+$F1597*$AI$15+$G1597*$AI$16+$H1597*$AI$17+$I1597*$AI$18+$J1597*$AI$19+$K1597*$AI$20+$L1597*$AI$21+$M1597*$AI$22+$N1597*$AI$24)</f>
        <v>0.36033572399999869</v>
      </c>
      <c r="Q1597" s="4">
        <f t="shared" si="597"/>
        <v>1.4338106984294645</v>
      </c>
      <c r="R1597" s="4">
        <f t="shared" si="598"/>
        <v>2.867621396858929</v>
      </c>
      <c r="S1597" s="4">
        <f t="shared" si="599"/>
        <v>2.867621396858929</v>
      </c>
      <c r="T1597" s="4">
        <f t="shared" si="600"/>
        <v>0.45752181222979377</v>
      </c>
      <c r="U1597" s="4">
        <f>IF($R1597&gt;$X$15,1,0)</f>
        <v>1</v>
      </c>
      <c r="V1597" s="4"/>
      <c r="W1597" s="4"/>
      <c r="X1597" s="4"/>
      <c r="Y1597" s="4"/>
      <c r="Z1597" s="4"/>
      <c r="AA1597" s="4"/>
      <c r="AB1597" s="4"/>
      <c r="AC1597" s="4"/>
      <c r="AD1597" s="4"/>
      <c r="AE1597" s="4"/>
      <c r="AF1597" s="4"/>
      <c r="AG1597" s="4"/>
      <c r="AH1597" s="4"/>
      <c r="AI1597" s="4"/>
      <c r="AJ1597" s="4"/>
    </row>
    <row r="1598" spans="1:36" ht="15.75" customHeight="1">
      <c r="A1598" s="4">
        <v>0</v>
      </c>
      <c r="B1598" s="4">
        <v>39</v>
      </c>
      <c r="C1598" s="4">
        <v>3</v>
      </c>
      <c r="D1598" s="4">
        <v>1</v>
      </c>
      <c r="E1598" s="4">
        <v>30</v>
      </c>
      <c r="F1598" s="4">
        <v>0</v>
      </c>
      <c r="G1598" s="4">
        <v>0</v>
      </c>
      <c r="H1598" s="4">
        <v>1</v>
      </c>
      <c r="I1598" s="4">
        <v>235</v>
      </c>
      <c r="J1598" s="4">
        <v>196</v>
      </c>
      <c r="K1598" s="4">
        <v>116</v>
      </c>
      <c r="L1598" s="4">
        <v>29.7</v>
      </c>
      <c r="M1598" s="4">
        <v>73</v>
      </c>
      <c r="N1598" s="4">
        <v>87</v>
      </c>
      <c r="O1598" s="4">
        <v>1</v>
      </c>
      <c r="P1598" s="5">
        <f>$AI$9+SUMPRODUCT($A1598*$AI$10+$B1598*$AI$11+$C1598*$AI$12+$D1598*$AI$13+$E1598*$AI$14+$F1598*$AI$15+$G1598*$AI$16+$H1598*$AI$17+$I1598*$AI$18+$J1598*$AI$19+$K1598*$AI$20+$L1598*$AI$21+$M1598*$AI$22+$N1598*$AI$24)</f>
        <v>-1.4812197270000009</v>
      </c>
      <c r="Q1598" s="4">
        <f t="shared" si="597"/>
        <v>0.22736020181240701</v>
      </c>
      <c r="R1598" s="4">
        <f t="shared" si="598"/>
        <v>0.45472040362481403</v>
      </c>
      <c r="S1598" s="4">
        <f t="shared" si="599"/>
        <v>0.45472040362481403</v>
      </c>
      <c r="T1598" s="4">
        <f t="shared" si="600"/>
        <v>-0.34225555825836035</v>
      </c>
      <c r="U1598" s="4">
        <f>IF($R1598&gt;$X$15,1,0)</f>
        <v>1</v>
      </c>
      <c r="V1598" s="4"/>
      <c r="W1598" s="4"/>
      <c r="X1598" s="4"/>
      <c r="Y1598" s="4"/>
      <c r="Z1598" s="4"/>
      <c r="AA1598" s="4"/>
      <c r="AB1598" s="4"/>
      <c r="AC1598" s="4"/>
      <c r="AD1598" s="4"/>
      <c r="AE1598" s="4"/>
      <c r="AF1598" s="4"/>
      <c r="AG1598" s="4"/>
      <c r="AH1598" s="4"/>
      <c r="AI1598" s="4"/>
      <c r="AJ1598" s="4"/>
    </row>
    <row r="1599" spans="1:36" ht="15.75" customHeight="1">
      <c r="A1599" s="4">
        <v>0</v>
      </c>
      <c r="B1599" s="4">
        <v>57</v>
      </c>
      <c r="C1599" s="4">
        <v>2</v>
      </c>
      <c r="D1599" s="4">
        <v>0</v>
      </c>
      <c r="E1599" s="4">
        <v>0</v>
      </c>
      <c r="F1599" s="4">
        <v>0</v>
      </c>
      <c r="G1599" s="4">
        <v>0</v>
      </c>
      <c r="H1599" s="4">
        <v>0</v>
      </c>
      <c r="I1599" s="4">
        <v>309</v>
      </c>
      <c r="J1599" s="4">
        <v>130</v>
      </c>
      <c r="K1599" s="4">
        <v>75.5</v>
      </c>
      <c r="L1599" s="4">
        <v>25.99</v>
      </c>
      <c r="M1599" s="4">
        <v>96</v>
      </c>
      <c r="N1599" s="4">
        <v>75</v>
      </c>
      <c r="O1599" s="4">
        <v>0</v>
      </c>
      <c r="P1599" s="5">
        <f>$AI$9+SUMPRODUCT($A1599*$AI$10+$B1599*$AI$11+$C1599*$AI$12+$D1599*$AI$13+$E1599*$AI$14+$F1599*$AI$15+$G1599*$AI$16+$H1599*$AI$17+$I1599*$AI$18+$J1599*$AI$19+$K1599*$AI$20+$L1599*$AI$21+$M1599*$AI$22+$N1599*$AI$24)</f>
        <v>-1.9980403489000018</v>
      </c>
      <c r="Q1599" s="4">
        <f t="shared" si="597"/>
        <v>0.13560075320257578</v>
      </c>
      <c r="R1599" s="4">
        <f t="shared" si="598"/>
        <v>0.27120150640515156</v>
      </c>
      <c r="S1599" s="4">
        <f t="shared" si="599"/>
        <v>0.72879849359484838</v>
      </c>
      <c r="T1599" s="4">
        <f t="shared" si="600"/>
        <v>-0.13739253370811111</v>
      </c>
      <c r="U1599" s="4">
        <f>IF($R1599&gt;$X$15,1,0)</f>
        <v>0</v>
      </c>
      <c r="V1599" s="4"/>
      <c r="W1599" s="4"/>
      <c r="X1599" s="4"/>
      <c r="Y1599" s="4"/>
      <c r="Z1599" s="4"/>
      <c r="AA1599" s="4"/>
      <c r="AB1599" s="4"/>
      <c r="AC1599" s="4"/>
      <c r="AD1599" s="4"/>
      <c r="AE1599" s="4"/>
      <c r="AF1599" s="4"/>
      <c r="AG1599" s="4"/>
      <c r="AH1599" s="4"/>
      <c r="AI1599" s="4"/>
      <c r="AJ1599" s="4"/>
    </row>
    <row r="1600" spans="1:36" ht="15.75" customHeight="1">
      <c r="A1600" s="4">
        <v>0</v>
      </c>
      <c r="B1600" s="4">
        <v>60</v>
      </c>
      <c r="C1600" s="4">
        <v>1</v>
      </c>
      <c r="D1600" s="4">
        <v>0</v>
      </c>
      <c r="E1600" s="4">
        <v>0</v>
      </c>
      <c r="F1600" s="4">
        <v>0</v>
      </c>
      <c r="G1600" s="4">
        <v>0</v>
      </c>
      <c r="H1600" s="4">
        <v>1</v>
      </c>
      <c r="I1600" s="4">
        <v>170</v>
      </c>
      <c r="J1600" s="4">
        <v>146</v>
      </c>
      <c r="K1600" s="4">
        <v>89</v>
      </c>
      <c r="L1600" s="4">
        <v>32.409999999999997</v>
      </c>
      <c r="M1600" s="4">
        <v>68</v>
      </c>
      <c r="N1600" s="4">
        <v>81</v>
      </c>
      <c r="O1600" s="4">
        <v>1</v>
      </c>
      <c r="P1600" s="5">
        <f>$AI$9+SUMPRODUCT($A1600*$AI$10+$B1600*$AI$11+$C1600*$AI$12+$D1600*$AI$13+$E1600*$AI$14+$F1600*$AI$15+$G1600*$AI$16+$H1600*$AI$17+$I1600*$AI$18+$J1600*$AI$19+$K1600*$AI$20+$L1600*$AI$21+$M1600*$AI$22+$N1600*$AI$24)</f>
        <v>-1.4802328651000014</v>
      </c>
      <c r="Q1600" s="4">
        <f t="shared" si="597"/>
        <v>0.22758468568222237</v>
      </c>
      <c r="R1600" s="4">
        <f t="shared" si="598"/>
        <v>0.45516937136444474</v>
      </c>
      <c r="S1600" s="4">
        <f t="shared" si="599"/>
        <v>0.45516937136444474</v>
      </c>
      <c r="T1600" s="4">
        <f t="shared" si="600"/>
        <v>-0.34182696958078995</v>
      </c>
      <c r="U1600" s="4">
        <f>IF($R1600&gt;$X$15,1,0)</f>
        <v>1</v>
      </c>
      <c r="V1600" s="4"/>
      <c r="W1600" s="4"/>
      <c r="X1600" s="4"/>
      <c r="Y1600" s="4"/>
      <c r="Z1600" s="4"/>
      <c r="AA1600" s="4"/>
      <c r="AB1600" s="4"/>
      <c r="AC1600" s="4"/>
      <c r="AD1600" s="4"/>
      <c r="AE1600" s="4"/>
      <c r="AF1600" s="4"/>
      <c r="AG1600" s="4"/>
      <c r="AH1600" s="4"/>
      <c r="AI1600" s="4"/>
      <c r="AJ1600" s="4"/>
    </row>
    <row r="1601" spans="1:36" ht="15.75" customHeight="1">
      <c r="A1601" s="4">
        <v>1</v>
      </c>
      <c r="B1601" s="4">
        <v>53</v>
      </c>
      <c r="C1601" s="4">
        <v>1</v>
      </c>
      <c r="D1601" s="4">
        <v>0</v>
      </c>
      <c r="E1601" s="4">
        <v>0</v>
      </c>
      <c r="F1601" s="4">
        <v>0</v>
      </c>
      <c r="G1601" s="4">
        <v>0</v>
      </c>
      <c r="H1601" s="4">
        <v>0</v>
      </c>
      <c r="I1601" s="4">
        <v>157</v>
      </c>
      <c r="J1601" s="4">
        <v>123</v>
      </c>
      <c r="K1601" s="4">
        <v>83</v>
      </c>
      <c r="L1601" s="4">
        <v>19.940000000000001</v>
      </c>
      <c r="M1601" s="4">
        <v>75</v>
      </c>
      <c r="N1601" s="4">
        <v>88</v>
      </c>
      <c r="O1601" s="4">
        <v>0</v>
      </c>
      <c r="P1601" s="5">
        <f>$AI$9+SUMPRODUCT($A1601*$AI$10+$B1601*$AI$11+$C1601*$AI$12+$D1601*$AI$13+$E1601*$AI$14+$F1601*$AI$15+$G1601*$AI$16+$H1601*$AI$17+$I1601*$AI$18+$J1601*$AI$19+$K1601*$AI$20+$L1601*$AI$21+$M1601*$AI$22+$N1601*$AI$24)</f>
        <v>-2.0187049434000004</v>
      </c>
      <c r="Q1601" s="4">
        <f t="shared" si="597"/>
        <v>0.13282737270672643</v>
      </c>
      <c r="R1601" s="4">
        <f t="shared" si="598"/>
        <v>0.26565474541345285</v>
      </c>
      <c r="S1601" s="4">
        <f t="shared" si="599"/>
        <v>0.7343452545865472</v>
      </c>
      <c r="T1601" s="4">
        <f t="shared" si="600"/>
        <v>-0.13409970723871251</v>
      </c>
      <c r="U1601" s="4">
        <f>IF($R1601&gt;$X$15,1,0)</f>
        <v>0</v>
      </c>
      <c r="V1601" s="4"/>
      <c r="W1601" s="4"/>
      <c r="X1601" s="4"/>
      <c r="Y1601" s="4"/>
      <c r="Z1601" s="4"/>
      <c r="AA1601" s="4"/>
      <c r="AB1601" s="4"/>
      <c r="AC1601" s="4"/>
      <c r="AD1601" s="4"/>
      <c r="AE1601" s="4"/>
      <c r="AF1601" s="4"/>
      <c r="AG1601" s="4"/>
      <c r="AH1601" s="4"/>
      <c r="AI1601" s="4"/>
      <c r="AJ1601" s="4"/>
    </row>
    <row r="1602" spans="1:36" ht="15.75" customHeight="1">
      <c r="A1602" s="4">
        <v>0</v>
      </c>
      <c r="B1602" s="4">
        <v>39</v>
      </c>
      <c r="C1602" s="4">
        <v>3</v>
      </c>
      <c r="D1602" s="4">
        <v>1</v>
      </c>
      <c r="E1602" s="4">
        <v>3</v>
      </c>
      <c r="F1602" s="4">
        <v>0</v>
      </c>
      <c r="G1602" s="4">
        <v>0</v>
      </c>
      <c r="H1602" s="4">
        <v>0</v>
      </c>
      <c r="I1602" s="4">
        <v>186</v>
      </c>
      <c r="J1602" s="4">
        <v>114</v>
      </c>
      <c r="K1602" s="4">
        <v>77</v>
      </c>
      <c r="L1602" s="4">
        <v>21.01</v>
      </c>
      <c r="M1602" s="4">
        <v>80</v>
      </c>
      <c r="N1602" s="4">
        <v>85</v>
      </c>
      <c r="O1602" s="4">
        <v>0</v>
      </c>
      <c r="P1602" s="5">
        <f>$AI$9+SUMPRODUCT($A1602*$AI$10+$B1602*$AI$11+$C1602*$AI$12+$D1602*$AI$13+$E1602*$AI$14+$F1602*$AI$15+$G1602*$AI$16+$H1602*$AI$17+$I1602*$AI$18+$J1602*$AI$19+$K1602*$AI$20+$L1602*$AI$21+$M1602*$AI$22+$N1602*$AI$24)</f>
        <v>-3.5106712711000005</v>
      </c>
      <c r="Q1602" s="4">
        <f t="shared" si="597"/>
        <v>2.9876852236626592E-2</v>
      </c>
      <c r="R1602" s="4">
        <f t="shared" si="598"/>
        <v>5.9753704473253184E-2</v>
      </c>
      <c r="S1602" s="4">
        <f t="shared" si="599"/>
        <v>0.94024629552674677</v>
      </c>
      <c r="T1602" s="4">
        <f t="shared" si="600"/>
        <v>-2.6758368977577687E-2</v>
      </c>
      <c r="U1602" s="4">
        <f>IF($R1602&gt;$X$15,1,0)</f>
        <v>0</v>
      </c>
      <c r="V1602" s="4"/>
      <c r="W1602" s="4"/>
      <c r="X1602" s="4"/>
      <c r="Y1602" s="4"/>
      <c r="Z1602" s="4"/>
      <c r="AA1602" s="4"/>
      <c r="AB1602" s="4"/>
      <c r="AC1602" s="4"/>
      <c r="AD1602" s="4"/>
      <c r="AE1602" s="4"/>
      <c r="AF1602" s="4"/>
      <c r="AG1602" s="4"/>
      <c r="AH1602" s="4"/>
      <c r="AI1602" s="4"/>
      <c r="AJ1602" s="4"/>
    </row>
    <row r="1603" spans="1:36" ht="15.75" hidden="1" customHeight="1">
      <c r="A1603" s="4">
        <v>0</v>
      </c>
      <c r="B1603" s="4">
        <v>40</v>
      </c>
      <c r="C1603" s="4">
        <v>2</v>
      </c>
      <c r="D1603" s="4">
        <v>0</v>
      </c>
      <c r="E1603" s="4">
        <v>0</v>
      </c>
      <c r="F1603" s="4">
        <v>0</v>
      </c>
      <c r="G1603" s="4">
        <v>0</v>
      </c>
      <c r="H1603" s="4">
        <v>0</v>
      </c>
      <c r="I1603" s="4">
        <v>164</v>
      </c>
      <c r="J1603" s="4">
        <v>135</v>
      </c>
      <c r="K1603" s="4">
        <v>75</v>
      </c>
      <c r="L1603" s="3" t="s">
        <v>56</v>
      </c>
      <c r="M1603" s="4">
        <v>75</v>
      </c>
      <c r="N1603" s="4">
        <v>85</v>
      </c>
      <c r="O1603" s="4">
        <v>0</v>
      </c>
      <c r="P1603" s="4"/>
      <c r="Q1603" s="4"/>
      <c r="R1603" s="4"/>
      <c r="S1603" s="4"/>
      <c r="T1603" s="4"/>
      <c r="U1603" s="4"/>
      <c r="V1603" s="4"/>
      <c r="W1603" s="4"/>
      <c r="X1603" s="4"/>
      <c r="Y1603" s="4"/>
      <c r="Z1603" s="4"/>
      <c r="AA1603" s="4"/>
      <c r="AB1603" s="4"/>
      <c r="AC1603" s="4"/>
      <c r="AD1603" s="4"/>
      <c r="AE1603" s="4"/>
      <c r="AF1603" s="4"/>
      <c r="AG1603" s="4"/>
      <c r="AH1603" s="4"/>
      <c r="AI1603" s="4"/>
      <c r="AJ1603" s="4"/>
    </row>
    <row r="1604" spans="1:36" ht="15.75" customHeight="1">
      <c r="A1604" s="4">
        <v>0</v>
      </c>
      <c r="B1604" s="4">
        <v>62</v>
      </c>
      <c r="C1604" s="4">
        <v>3</v>
      </c>
      <c r="D1604" s="4">
        <v>0</v>
      </c>
      <c r="E1604" s="4">
        <v>0</v>
      </c>
      <c r="F1604" s="4">
        <v>0</v>
      </c>
      <c r="G1604" s="4">
        <v>0</v>
      </c>
      <c r="H1604" s="4">
        <v>1</v>
      </c>
      <c r="I1604" s="4">
        <v>249</v>
      </c>
      <c r="J1604" s="4">
        <v>176</v>
      </c>
      <c r="K1604" s="4">
        <v>89</v>
      </c>
      <c r="L1604" s="4">
        <v>24.49</v>
      </c>
      <c r="M1604" s="4">
        <v>75</v>
      </c>
      <c r="N1604" s="4">
        <v>81</v>
      </c>
      <c r="O1604" s="4">
        <v>0</v>
      </c>
      <c r="P1604" s="5">
        <f>$AI$9+SUMPRODUCT($A1604*$AI$10+$B1604*$AI$11+$C1604*$AI$12+$D1604*$AI$13+$E1604*$AI$14+$F1604*$AI$15+$G1604*$AI$16+$H1604*$AI$17+$I1604*$AI$18+$J1604*$AI$19+$K1604*$AI$20+$L1604*$AI$21+$M1604*$AI$22+$N1604*$AI$24)</f>
        <v>-0.87845826390000159</v>
      </c>
      <c r="Q1604" s="4">
        <f t="shared" ref="Q1604:Q1612" si="601">EXP($P1604)</f>
        <v>0.41542289068278149</v>
      </c>
      <c r="R1604" s="4">
        <f t="shared" ref="R1604:R1612" si="602">Q1604/1+Q1604</f>
        <v>0.83084578136556297</v>
      </c>
      <c r="S1604" s="4">
        <f t="shared" ref="S1604:S1612" si="603">IF(O1604=1,R1604,1-R1604)</f>
        <v>0.16915421863443703</v>
      </c>
      <c r="T1604" s="4">
        <f t="shared" ref="T1604:T1612" si="604">LOG($S1604)</f>
        <v>-0.77171716662083834</v>
      </c>
      <c r="U1604" s="4">
        <f>IF($R1604&gt;$X$15,1,0)</f>
        <v>1</v>
      </c>
      <c r="V1604" s="4"/>
      <c r="W1604" s="4"/>
      <c r="X1604" s="4"/>
      <c r="Y1604" s="4"/>
      <c r="Z1604" s="4"/>
      <c r="AA1604" s="4"/>
      <c r="AB1604" s="4"/>
      <c r="AC1604" s="4"/>
      <c r="AD1604" s="4"/>
      <c r="AE1604" s="4"/>
      <c r="AF1604" s="4"/>
      <c r="AG1604" s="4"/>
      <c r="AH1604" s="4"/>
      <c r="AI1604" s="4"/>
      <c r="AJ1604" s="4"/>
    </row>
    <row r="1605" spans="1:36" ht="15.75" customHeight="1">
      <c r="A1605" s="4">
        <v>1</v>
      </c>
      <c r="B1605" s="4">
        <v>45</v>
      </c>
      <c r="C1605" s="4">
        <v>3</v>
      </c>
      <c r="D1605" s="4">
        <v>1</v>
      </c>
      <c r="E1605" s="4">
        <v>30</v>
      </c>
      <c r="F1605" s="4">
        <v>0</v>
      </c>
      <c r="G1605" s="4">
        <v>0</v>
      </c>
      <c r="H1605" s="4">
        <v>1</v>
      </c>
      <c r="I1605" s="4">
        <v>270</v>
      </c>
      <c r="J1605" s="4">
        <v>140</v>
      </c>
      <c r="K1605" s="4">
        <v>94</v>
      </c>
      <c r="L1605" s="4">
        <v>30.39</v>
      </c>
      <c r="M1605" s="4">
        <v>75</v>
      </c>
      <c r="N1605" s="4">
        <v>80</v>
      </c>
      <c r="O1605" s="4">
        <v>0</v>
      </c>
      <c r="P1605" s="5">
        <f>$AI$9+SUMPRODUCT($A1605*$AI$10+$B1605*$AI$11+$C1605*$AI$12+$D1605*$AI$13+$E1605*$AI$14+$F1605*$AI$15+$G1605*$AI$16+$H1605*$AI$17+$I1605*$AI$18+$J1605*$AI$19+$K1605*$AI$20+$L1605*$AI$21+$M1605*$AI$22+$N1605*$AI$24)</f>
        <v>-1.2877092729000017</v>
      </c>
      <c r="Q1605" s="4">
        <f t="shared" si="601"/>
        <v>0.27590207611638035</v>
      </c>
      <c r="R1605" s="4">
        <f t="shared" si="602"/>
        <v>0.55180415223276069</v>
      </c>
      <c r="S1605" s="4">
        <f t="shared" si="603"/>
        <v>0.44819584776723931</v>
      </c>
      <c r="T1605" s="4">
        <f t="shared" si="604"/>
        <v>-0.34853217122828617</v>
      </c>
      <c r="U1605" s="4">
        <f>IF($R1605&gt;$X$15,1,0)</f>
        <v>1</v>
      </c>
      <c r="V1605" s="4"/>
      <c r="W1605" s="4"/>
      <c r="X1605" s="4"/>
      <c r="Y1605" s="4"/>
      <c r="Z1605" s="4"/>
      <c r="AA1605" s="4"/>
      <c r="AB1605" s="4"/>
      <c r="AC1605" s="4"/>
      <c r="AD1605" s="4"/>
      <c r="AE1605" s="4"/>
      <c r="AF1605" s="4"/>
      <c r="AG1605" s="4"/>
      <c r="AH1605" s="4"/>
      <c r="AI1605" s="4"/>
      <c r="AJ1605" s="4"/>
    </row>
    <row r="1606" spans="1:36" ht="15.75" customHeight="1">
      <c r="A1606" s="4">
        <v>0</v>
      </c>
      <c r="B1606" s="4">
        <v>40</v>
      </c>
      <c r="C1606" s="4">
        <v>2</v>
      </c>
      <c r="D1606" s="4">
        <v>0</v>
      </c>
      <c r="E1606" s="4">
        <v>0</v>
      </c>
      <c r="F1606" s="4">
        <v>0</v>
      </c>
      <c r="G1606" s="4">
        <v>0</v>
      </c>
      <c r="H1606" s="4">
        <v>0</v>
      </c>
      <c r="I1606" s="4">
        <v>168</v>
      </c>
      <c r="J1606" s="4">
        <v>111</v>
      </c>
      <c r="K1606" s="4">
        <v>78</v>
      </c>
      <c r="L1606" s="4">
        <v>20.82</v>
      </c>
      <c r="M1606" s="4">
        <v>65</v>
      </c>
      <c r="N1606" s="4">
        <v>74</v>
      </c>
      <c r="O1606" s="4">
        <v>0</v>
      </c>
      <c r="P1606" s="5">
        <f>$AI$9+SUMPRODUCT($A1606*$AI$10+$B1606*$AI$11+$C1606*$AI$12+$D1606*$AI$13+$E1606*$AI$14+$F1606*$AI$15+$G1606*$AI$16+$H1606*$AI$17+$I1606*$AI$18+$J1606*$AI$19+$K1606*$AI$20+$L1606*$AI$21+$M1606*$AI$22+$N1606*$AI$24)</f>
        <v>-3.6492829701999998</v>
      </c>
      <c r="Q1606" s="4">
        <f t="shared" si="601"/>
        <v>2.6009771875654623E-2</v>
      </c>
      <c r="R1606" s="4">
        <f t="shared" si="602"/>
        <v>5.2019543751309245E-2</v>
      </c>
      <c r="S1606" s="4">
        <f t="shared" si="603"/>
        <v>0.94798045624869076</v>
      </c>
      <c r="T1606" s="4">
        <f t="shared" si="604"/>
        <v>-2.3200616069994063E-2</v>
      </c>
      <c r="U1606" s="4">
        <f>IF($R1606&gt;$X$15,1,0)</f>
        <v>0</v>
      </c>
      <c r="V1606" s="4"/>
      <c r="W1606" s="4"/>
      <c r="X1606" s="4"/>
      <c r="Y1606" s="4"/>
      <c r="Z1606" s="4"/>
      <c r="AA1606" s="4"/>
      <c r="AB1606" s="4"/>
      <c r="AC1606" s="4"/>
      <c r="AD1606" s="4"/>
      <c r="AE1606" s="4"/>
      <c r="AF1606" s="4"/>
      <c r="AG1606" s="4"/>
      <c r="AH1606" s="4"/>
      <c r="AI1606" s="4"/>
      <c r="AJ1606" s="4"/>
    </row>
    <row r="1607" spans="1:36" ht="15.75" customHeight="1">
      <c r="A1607" s="4">
        <v>0</v>
      </c>
      <c r="B1607" s="4">
        <v>58</v>
      </c>
      <c r="C1607" s="4">
        <v>1</v>
      </c>
      <c r="D1607" s="4">
        <v>1</v>
      </c>
      <c r="E1607" s="4">
        <v>1</v>
      </c>
      <c r="F1607" s="4">
        <v>0</v>
      </c>
      <c r="G1607" s="4">
        <v>0</v>
      </c>
      <c r="H1607" s="4">
        <v>1</v>
      </c>
      <c r="I1607" s="4">
        <v>289</v>
      </c>
      <c r="J1607" s="4">
        <v>156.5</v>
      </c>
      <c r="K1607" s="4">
        <v>85</v>
      </c>
      <c r="L1607" s="4">
        <v>25.46</v>
      </c>
      <c r="M1607" s="4">
        <v>100</v>
      </c>
      <c r="N1607" s="4">
        <v>86</v>
      </c>
      <c r="O1607" s="4">
        <v>0</v>
      </c>
      <c r="P1607" s="5">
        <f>$AI$9+SUMPRODUCT($A1607*$AI$10+$B1607*$AI$11+$C1607*$AI$12+$D1607*$AI$13+$E1607*$AI$14+$F1607*$AI$15+$G1607*$AI$16+$H1607*$AI$17+$I1607*$AI$18+$J1607*$AI$19+$K1607*$AI$20+$L1607*$AI$21+$M1607*$AI$22+$N1607*$AI$24)</f>
        <v>-1.1774284106000001</v>
      </c>
      <c r="Q1607" s="4">
        <f t="shared" si="601"/>
        <v>0.30806995024787692</v>
      </c>
      <c r="R1607" s="4">
        <f t="shared" si="602"/>
        <v>0.61613990049575385</v>
      </c>
      <c r="S1607" s="4">
        <f t="shared" si="603"/>
        <v>0.38386009950424615</v>
      </c>
      <c r="T1607" s="4">
        <f t="shared" si="604"/>
        <v>-0.4158270284549116</v>
      </c>
      <c r="U1607" s="4">
        <f>IF($R1607&gt;$X$15,1,0)</f>
        <v>1</v>
      </c>
      <c r="V1607" s="4"/>
      <c r="W1607" s="4"/>
      <c r="X1607" s="4"/>
      <c r="Y1607" s="4"/>
      <c r="Z1607" s="4"/>
      <c r="AA1607" s="4"/>
      <c r="AB1607" s="4"/>
      <c r="AC1607" s="4"/>
      <c r="AD1607" s="4"/>
      <c r="AE1607" s="4"/>
      <c r="AF1607" s="4"/>
      <c r="AG1607" s="4"/>
      <c r="AH1607" s="4"/>
      <c r="AI1607" s="4"/>
      <c r="AJ1607" s="4"/>
    </row>
    <row r="1608" spans="1:36" ht="15.75" customHeight="1">
      <c r="A1608" s="4">
        <v>0</v>
      </c>
      <c r="B1608" s="4">
        <v>36</v>
      </c>
      <c r="C1608" s="4">
        <v>2</v>
      </c>
      <c r="D1608" s="4">
        <v>1</v>
      </c>
      <c r="E1608" s="4">
        <v>20</v>
      </c>
      <c r="F1608" s="4">
        <v>0</v>
      </c>
      <c r="G1608" s="4">
        <v>0</v>
      </c>
      <c r="H1608" s="4">
        <v>0</v>
      </c>
      <c r="I1608" s="4">
        <v>272</v>
      </c>
      <c r="J1608" s="4">
        <v>113</v>
      </c>
      <c r="K1608" s="4">
        <v>66.5</v>
      </c>
      <c r="L1608" s="4">
        <v>20.69</v>
      </c>
      <c r="M1608" s="4">
        <v>67</v>
      </c>
      <c r="N1608" s="4">
        <v>59</v>
      </c>
      <c r="O1608" s="4">
        <v>0</v>
      </c>
      <c r="P1608" s="5">
        <f>$AI$9+SUMPRODUCT($A1608*$AI$10+$B1608*$AI$11+$C1608*$AI$12+$D1608*$AI$13+$E1608*$AI$14+$F1608*$AI$15+$G1608*$AI$16+$H1608*$AI$17+$I1608*$AI$18+$J1608*$AI$19+$K1608*$AI$20+$L1608*$AI$21+$M1608*$AI$22+$N1608*$AI$24)</f>
        <v>-3.2705066558999993</v>
      </c>
      <c r="Q1608" s="4">
        <f t="shared" si="601"/>
        <v>3.7987175771963776E-2</v>
      </c>
      <c r="R1608" s="4">
        <f t="shared" si="602"/>
        <v>7.5974351543927551E-2</v>
      </c>
      <c r="S1608" s="4">
        <f t="shared" si="603"/>
        <v>0.92402564845607249</v>
      </c>
      <c r="T1608" s="4">
        <f t="shared" si="604"/>
        <v>-3.4315973770860667E-2</v>
      </c>
      <c r="U1608" s="4">
        <f>IF($R1608&gt;$X$15,1,0)</f>
        <v>0</v>
      </c>
      <c r="V1608" s="4"/>
      <c r="W1608" s="4"/>
      <c r="X1608" s="4"/>
      <c r="Y1608" s="4"/>
      <c r="Z1608" s="4"/>
      <c r="AA1608" s="4"/>
      <c r="AB1608" s="4"/>
      <c r="AC1608" s="4"/>
      <c r="AD1608" s="4"/>
      <c r="AE1608" s="4"/>
      <c r="AF1608" s="4"/>
      <c r="AG1608" s="4"/>
      <c r="AH1608" s="4"/>
      <c r="AI1608" s="4"/>
      <c r="AJ1608" s="4"/>
    </row>
    <row r="1609" spans="1:36" ht="15.75" customHeight="1">
      <c r="A1609" s="4">
        <v>1</v>
      </c>
      <c r="B1609" s="4">
        <v>66</v>
      </c>
      <c r="C1609" s="4">
        <v>4</v>
      </c>
      <c r="D1609" s="4">
        <v>1</v>
      </c>
      <c r="E1609" s="4">
        <v>18</v>
      </c>
      <c r="F1609" s="4">
        <v>0</v>
      </c>
      <c r="G1609" s="4">
        <v>0</v>
      </c>
      <c r="H1609" s="4">
        <v>0</v>
      </c>
      <c r="I1609" s="4">
        <v>235</v>
      </c>
      <c r="J1609" s="4">
        <v>142</v>
      </c>
      <c r="K1609" s="4">
        <v>76</v>
      </c>
      <c r="L1609" s="4">
        <v>26.37</v>
      </c>
      <c r="M1609" s="4">
        <v>57</v>
      </c>
      <c r="N1609" s="4">
        <v>93</v>
      </c>
      <c r="O1609" s="4">
        <v>0</v>
      </c>
      <c r="P1609" s="5">
        <f>$AI$9+SUMPRODUCT($A1609*$AI$10+$B1609*$AI$11+$C1609*$AI$12+$D1609*$AI$13+$E1609*$AI$14+$F1609*$AI$15+$G1609*$AI$16+$H1609*$AI$17+$I1609*$AI$18+$J1609*$AI$19+$K1609*$AI$20+$L1609*$AI$21+$M1609*$AI$22+$N1609*$AI$24)</f>
        <v>-0.30164073070000086</v>
      </c>
      <c r="Q1609" s="4">
        <f t="shared" si="601"/>
        <v>0.73960373407910174</v>
      </c>
      <c r="R1609" s="4">
        <f t="shared" si="602"/>
        <v>1.4792074681582035</v>
      </c>
      <c r="S1609" s="4">
        <f t="shared" si="603"/>
        <v>-0.47920746815820348</v>
      </c>
      <c r="T1609" s="4" t="e">
        <f t="shared" si="604"/>
        <v>#NUM!</v>
      </c>
      <c r="U1609" s="4">
        <f>IF($R1609&gt;$X$15,1,0)</f>
        <v>1</v>
      </c>
      <c r="V1609" s="4"/>
      <c r="W1609" s="4"/>
      <c r="X1609" s="4"/>
      <c r="Y1609" s="4"/>
      <c r="Z1609" s="4"/>
      <c r="AA1609" s="4"/>
      <c r="AB1609" s="4"/>
      <c r="AC1609" s="4"/>
      <c r="AD1609" s="4"/>
      <c r="AE1609" s="4"/>
      <c r="AF1609" s="4"/>
      <c r="AG1609" s="4"/>
      <c r="AH1609" s="4"/>
      <c r="AI1609" s="4"/>
      <c r="AJ1609" s="4"/>
    </row>
    <row r="1610" spans="1:36" ht="15.75" customHeight="1">
      <c r="A1610" s="4">
        <v>0</v>
      </c>
      <c r="B1610" s="4">
        <v>62</v>
      </c>
      <c r="C1610" s="4">
        <v>4</v>
      </c>
      <c r="D1610" s="4">
        <v>0</v>
      </c>
      <c r="E1610" s="4">
        <v>0</v>
      </c>
      <c r="F1610" s="4">
        <v>1</v>
      </c>
      <c r="G1610" s="4">
        <v>0</v>
      </c>
      <c r="H1610" s="4">
        <v>1</v>
      </c>
      <c r="I1610" s="4">
        <v>274</v>
      </c>
      <c r="J1610" s="4">
        <v>167</v>
      </c>
      <c r="K1610" s="4">
        <v>94</v>
      </c>
      <c r="L1610" s="4">
        <v>28.18</v>
      </c>
      <c r="M1610" s="4">
        <v>100</v>
      </c>
      <c r="N1610" s="4">
        <v>80</v>
      </c>
      <c r="O1610" s="4">
        <v>1</v>
      </c>
      <c r="P1610" s="5">
        <f>$AI$9+SUMPRODUCT($A1610*$AI$10+$B1610*$AI$11+$C1610*$AI$12+$D1610*$AI$13+$E1610*$AI$14+$F1610*$AI$15+$G1610*$AI$16+$H1610*$AI$17+$I1610*$AI$18+$J1610*$AI$19+$K1610*$AI$20+$L1610*$AI$21+$M1610*$AI$22+$N1610*$AI$24)</f>
        <v>-0.92838321979999971</v>
      </c>
      <c r="Q1610" s="4">
        <f t="shared" si="601"/>
        <v>0.39519213295379307</v>
      </c>
      <c r="R1610" s="4">
        <f t="shared" si="602"/>
        <v>0.79038426590758615</v>
      </c>
      <c r="S1610" s="4">
        <f t="shared" si="603"/>
        <v>0.79038426590758615</v>
      </c>
      <c r="T1610" s="4">
        <f t="shared" si="604"/>
        <v>-0.10216171378673246</v>
      </c>
      <c r="U1610" s="4">
        <f>IF($R1610&gt;$X$15,1,0)</f>
        <v>1</v>
      </c>
      <c r="V1610" s="4"/>
      <c r="W1610" s="4"/>
      <c r="X1610" s="4"/>
      <c r="Y1610" s="4"/>
      <c r="Z1610" s="4"/>
      <c r="AA1610" s="4"/>
      <c r="AB1610" s="4"/>
      <c r="AC1610" s="4"/>
      <c r="AD1610" s="4"/>
      <c r="AE1610" s="4"/>
      <c r="AF1610" s="4"/>
      <c r="AG1610" s="4"/>
      <c r="AH1610" s="4"/>
      <c r="AI1610" s="4"/>
      <c r="AJ1610" s="4"/>
    </row>
    <row r="1611" spans="1:36" ht="15.75" customHeight="1">
      <c r="A1611" s="4">
        <v>1</v>
      </c>
      <c r="B1611" s="4">
        <v>63</v>
      </c>
      <c r="C1611" s="4">
        <v>1</v>
      </c>
      <c r="D1611" s="4">
        <v>0</v>
      </c>
      <c r="E1611" s="4">
        <v>0</v>
      </c>
      <c r="F1611" s="4">
        <v>0</v>
      </c>
      <c r="G1611" s="4">
        <v>0</v>
      </c>
      <c r="H1611" s="4">
        <v>1</v>
      </c>
      <c r="I1611" s="4">
        <v>246</v>
      </c>
      <c r="J1611" s="4">
        <v>193</v>
      </c>
      <c r="K1611" s="4">
        <v>104</v>
      </c>
      <c r="L1611" s="4">
        <v>23.08</v>
      </c>
      <c r="M1611" s="4">
        <v>80</v>
      </c>
      <c r="N1611" s="4">
        <v>73</v>
      </c>
      <c r="O1611" s="4">
        <v>0</v>
      </c>
      <c r="P1611" s="5">
        <f>$AI$9+SUMPRODUCT($A1611*$AI$10+$B1611*$AI$11+$C1611*$AI$12+$D1611*$AI$13+$E1611*$AI$14+$F1611*$AI$15+$G1611*$AI$16+$H1611*$AI$17+$I1611*$AI$18+$J1611*$AI$19+$K1611*$AI$20+$L1611*$AI$21+$M1611*$AI$22+$N1611*$AI$24)</f>
        <v>-5.5948628800001288E-2</v>
      </c>
      <c r="Q1611" s="4">
        <f t="shared" si="601"/>
        <v>0.94558771061811309</v>
      </c>
      <c r="R1611" s="4">
        <f t="shared" si="602"/>
        <v>1.8911754212362262</v>
      </c>
      <c r="S1611" s="4">
        <f t="shared" si="603"/>
        <v>-0.89117542123622617</v>
      </c>
      <c r="T1611" s="4" t="e">
        <f t="shared" si="604"/>
        <v>#NUM!</v>
      </c>
      <c r="U1611" s="4">
        <f>IF($R1611&gt;$X$15,1,0)</f>
        <v>1</v>
      </c>
      <c r="V1611" s="4"/>
      <c r="W1611" s="4"/>
      <c r="X1611" s="4"/>
      <c r="Y1611" s="4"/>
      <c r="Z1611" s="4"/>
      <c r="AA1611" s="4"/>
      <c r="AB1611" s="4"/>
      <c r="AC1611" s="4"/>
      <c r="AD1611" s="4"/>
      <c r="AE1611" s="4"/>
      <c r="AF1611" s="4"/>
      <c r="AG1611" s="4"/>
      <c r="AH1611" s="4"/>
      <c r="AI1611" s="4"/>
      <c r="AJ1611" s="4"/>
    </row>
    <row r="1612" spans="1:36" ht="15.75" customHeight="1">
      <c r="A1612" s="4">
        <v>0</v>
      </c>
      <c r="B1612" s="4">
        <v>61</v>
      </c>
      <c r="C1612" s="4">
        <v>1</v>
      </c>
      <c r="D1612" s="4">
        <v>1</v>
      </c>
      <c r="E1612" s="4">
        <v>10</v>
      </c>
      <c r="F1612" s="4">
        <v>0</v>
      </c>
      <c r="G1612" s="4">
        <v>0</v>
      </c>
      <c r="H1612" s="4">
        <v>0</v>
      </c>
      <c r="I1612" s="4">
        <v>200</v>
      </c>
      <c r="J1612" s="4">
        <v>187</v>
      </c>
      <c r="K1612" s="4">
        <v>95.5</v>
      </c>
      <c r="L1612" s="4">
        <v>21.57</v>
      </c>
      <c r="M1612" s="4">
        <v>58</v>
      </c>
      <c r="N1612" s="4">
        <v>64</v>
      </c>
      <c r="O1612" s="4">
        <v>0</v>
      </c>
      <c r="P1612" s="5">
        <f>$AI$9+SUMPRODUCT($A1612*$AI$10+$B1612*$AI$11+$C1612*$AI$12+$D1612*$AI$13+$E1612*$AI$14+$F1612*$AI$15+$G1612*$AI$16+$H1612*$AI$17+$I1612*$AI$18+$J1612*$AI$19+$K1612*$AI$20+$L1612*$AI$21+$M1612*$AI$22+$N1612*$AI$24)</f>
        <v>-0.89177158270000145</v>
      </c>
      <c r="Q1612" s="4">
        <f t="shared" si="601"/>
        <v>0.40992888616735318</v>
      </c>
      <c r="R1612" s="4">
        <f t="shared" si="602"/>
        <v>0.81985777233470636</v>
      </c>
      <c r="S1612" s="4">
        <f t="shared" si="603"/>
        <v>0.18014222766529364</v>
      </c>
      <c r="T1612" s="4">
        <f t="shared" si="604"/>
        <v>-0.74438447100958893</v>
      </c>
      <c r="U1612" s="4">
        <f>IF($R1612&gt;$X$15,1,0)</f>
        <v>1</v>
      </c>
      <c r="V1612" s="4"/>
      <c r="W1612" s="4"/>
      <c r="X1612" s="4"/>
      <c r="Y1612" s="4"/>
      <c r="Z1612" s="4"/>
      <c r="AA1612" s="4"/>
      <c r="AB1612" s="4"/>
      <c r="AC1612" s="4"/>
      <c r="AD1612" s="4"/>
      <c r="AE1612" s="4"/>
      <c r="AF1612" s="4"/>
      <c r="AG1612" s="4"/>
      <c r="AH1612" s="4"/>
      <c r="AI1612" s="4"/>
      <c r="AJ1612" s="4"/>
    </row>
    <row r="1613" spans="1:36" ht="15.75" hidden="1" customHeight="1">
      <c r="A1613" s="4">
        <v>1</v>
      </c>
      <c r="B1613" s="4">
        <v>40</v>
      </c>
      <c r="C1613" s="3" t="s">
        <v>56</v>
      </c>
      <c r="D1613" s="4">
        <v>1</v>
      </c>
      <c r="E1613" s="4">
        <v>20</v>
      </c>
      <c r="F1613" s="4">
        <v>0</v>
      </c>
      <c r="G1613" s="4">
        <v>0</v>
      </c>
      <c r="H1613" s="4">
        <v>0</v>
      </c>
      <c r="I1613" s="4">
        <v>266</v>
      </c>
      <c r="J1613" s="4">
        <v>101</v>
      </c>
      <c r="K1613" s="4">
        <v>73</v>
      </c>
      <c r="L1613" s="3" t="s">
        <v>56</v>
      </c>
      <c r="M1613" s="4">
        <v>70</v>
      </c>
      <c r="N1613" s="4">
        <v>64</v>
      </c>
      <c r="O1613" s="4">
        <v>0</v>
      </c>
      <c r="P1613" s="4"/>
      <c r="Q1613" s="4"/>
      <c r="R1613" s="4"/>
      <c r="S1613" s="4"/>
      <c r="T1613" s="4"/>
      <c r="U1613" s="4"/>
      <c r="V1613" s="4"/>
      <c r="W1613" s="4"/>
      <c r="X1613" s="4"/>
      <c r="Y1613" s="4"/>
      <c r="Z1613" s="4"/>
      <c r="AA1613" s="4"/>
      <c r="AB1613" s="4"/>
      <c r="AC1613" s="4"/>
      <c r="AD1613" s="4"/>
      <c r="AE1613" s="4"/>
      <c r="AF1613" s="4"/>
      <c r="AG1613" s="4"/>
      <c r="AH1613" s="4"/>
      <c r="AI1613" s="4"/>
      <c r="AJ1613" s="4"/>
    </row>
    <row r="1614" spans="1:36" ht="15.75" customHeight="1">
      <c r="A1614" s="4">
        <v>0</v>
      </c>
      <c r="B1614" s="4">
        <v>41</v>
      </c>
      <c r="C1614" s="4">
        <v>1</v>
      </c>
      <c r="D1614" s="4">
        <v>1</v>
      </c>
      <c r="E1614" s="4">
        <v>15</v>
      </c>
      <c r="F1614" s="4">
        <v>0</v>
      </c>
      <c r="G1614" s="4">
        <v>0</v>
      </c>
      <c r="H1614" s="4">
        <v>0</v>
      </c>
      <c r="I1614" s="4">
        <v>249</v>
      </c>
      <c r="J1614" s="4">
        <v>107.5</v>
      </c>
      <c r="K1614" s="4">
        <v>75</v>
      </c>
      <c r="L1614" s="4">
        <v>23.69</v>
      </c>
      <c r="M1614" s="4">
        <v>83</v>
      </c>
      <c r="N1614" s="4">
        <v>78</v>
      </c>
      <c r="O1614" s="4">
        <v>0</v>
      </c>
      <c r="P1614" s="5">
        <f>$AI$9+SUMPRODUCT($A1614*$AI$10+$B1614*$AI$11+$C1614*$AI$12+$D1614*$AI$13+$E1614*$AI$14+$F1614*$AI$15+$G1614*$AI$16+$H1614*$AI$17+$I1614*$AI$18+$J1614*$AI$19+$K1614*$AI$20+$L1614*$AI$21+$M1614*$AI$22+$N1614*$AI$24)</f>
        <v>-3.0617120859000009</v>
      </c>
      <c r="Q1614" s="4">
        <f t="shared" ref="Q1614:Q1618" si="605">EXP($P1614)</f>
        <v>4.6807488138417695E-2</v>
      </c>
      <c r="R1614" s="4">
        <f t="shared" ref="R1614:R1618" si="606">Q1614/1+Q1614</f>
        <v>9.361497627683539E-2</v>
      </c>
      <c r="S1614" s="4">
        <f t="shared" ref="S1614:S1618" si="607">IF(O1614=1,R1614,1-R1614)</f>
        <v>0.90638502372316465</v>
      </c>
      <c r="T1614" s="4">
        <f t="shared" ref="T1614:T1618" si="608">LOG($S1614)</f>
        <v>-4.2687278970037337E-2</v>
      </c>
      <c r="U1614" s="4">
        <f>IF($R1614&gt;$X$15,1,0)</f>
        <v>0</v>
      </c>
      <c r="V1614" s="4"/>
      <c r="W1614" s="4"/>
      <c r="X1614" s="4"/>
      <c r="Y1614" s="4"/>
      <c r="Z1614" s="4"/>
      <c r="AA1614" s="4"/>
      <c r="AB1614" s="4"/>
      <c r="AC1614" s="4"/>
      <c r="AD1614" s="4"/>
      <c r="AE1614" s="4"/>
      <c r="AF1614" s="4"/>
      <c r="AG1614" s="4"/>
      <c r="AH1614" s="4"/>
      <c r="AI1614" s="4"/>
      <c r="AJ1614" s="4"/>
    </row>
    <row r="1615" spans="1:36" ht="15.75" customHeight="1">
      <c r="A1615" s="4">
        <v>1</v>
      </c>
      <c r="B1615" s="4">
        <v>47</v>
      </c>
      <c r="C1615" s="4">
        <v>1</v>
      </c>
      <c r="D1615" s="4">
        <v>0</v>
      </c>
      <c r="E1615" s="4">
        <v>0</v>
      </c>
      <c r="F1615" s="4">
        <v>0</v>
      </c>
      <c r="G1615" s="4">
        <v>0</v>
      </c>
      <c r="H1615" s="4">
        <v>0</v>
      </c>
      <c r="I1615" s="4">
        <v>271</v>
      </c>
      <c r="J1615" s="4">
        <v>147</v>
      </c>
      <c r="K1615" s="4">
        <v>97</v>
      </c>
      <c r="L1615" s="4">
        <v>24.99</v>
      </c>
      <c r="M1615" s="4">
        <v>90</v>
      </c>
      <c r="N1615" s="4">
        <v>78</v>
      </c>
      <c r="O1615" s="4">
        <v>0</v>
      </c>
      <c r="P1615" s="5">
        <f>$AI$9+SUMPRODUCT($A1615*$AI$10+$B1615*$AI$11+$C1615*$AI$12+$D1615*$AI$13+$E1615*$AI$14+$F1615*$AI$15+$G1615*$AI$16+$H1615*$AI$17+$I1615*$AI$18+$J1615*$AI$19+$K1615*$AI$20+$L1615*$AI$21+$M1615*$AI$22+$N1615*$AI$24)</f>
        <v>-1.9108133089000008</v>
      </c>
      <c r="Q1615" s="4">
        <f t="shared" si="605"/>
        <v>0.14796000046132196</v>
      </c>
      <c r="R1615" s="4">
        <f t="shared" si="606"/>
        <v>0.29592000092264392</v>
      </c>
      <c r="S1615" s="4">
        <f t="shared" si="607"/>
        <v>0.70407999907735608</v>
      </c>
      <c r="T1615" s="4">
        <f t="shared" si="608"/>
        <v>-0.15237799258518561</v>
      </c>
      <c r="U1615" s="4">
        <f>IF($R1615&gt;$X$15,1,0)</f>
        <v>0</v>
      </c>
      <c r="V1615" s="4"/>
      <c r="W1615" s="4"/>
      <c r="X1615" s="4"/>
      <c r="Y1615" s="4"/>
      <c r="Z1615" s="4"/>
      <c r="AA1615" s="4"/>
      <c r="AB1615" s="4"/>
      <c r="AC1615" s="4"/>
      <c r="AD1615" s="4"/>
      <c r="AE1615" s="4"/>
      <c r="AF1615" s="4"/>
      <c r="AG1615" s="4"/>
      <c r="AH1615" s="4"/>
      <c r="AI1615" s="4"/>
      <c r="AJ1615" s="4"/>
    </row>
    <row r="1616" spans="1:36" ht="15.75" customHeight="1">
      <c r="A1616" s="4">
        <v>1</v>
      </c>
      <c r="B1616" s="4">
        <v>44</v>
      </c>
      <c r="C1616" s="4">
        <v>2</v>
      </c>
      <c r="D1616" s="4">
        <v>0</v>
      </c>
      <c r="E1616" s="4">
        <v>0</v>
      </c>
      <c r="F1616" s="4">
        <v>0</v>
      </c>
      <c r="G1616" s="4">
        <v>0</v>
      </c>
      <c r="H1616" s="4">
        <v>0</v>
      </c>
      <c r="I1616" s="4">
        <v>286</v>
      </c>
      <c r="J1616" s="4">
        <v>112.5</v>
      </c>
      <c r="K1616" s="4">
        <v>72.5</v>
      </c>
      <c r="L1616" s="4">
        <v>24.72</v>
      </c>
      <c r="M1616" s="4">
        <v>85</v>
      </c>
      <c r="N1616" s="4">
        <v>76</v>
      </c>
      <c r="O1616" s="4">
        <v>0</v>
      </c>
      <c r="P1616" s="5">
        <f>$AI$9+SUMPRODUCT($A1616*$AI$10+$B1616*$AI$11+$C1616*$AI$12+$D1616*$AI$13+$E1616*$AI$14+$F1616*$AI$15+$G1616*$AI$16+$H1616*$AI$17+$I1616*$AI$18+$J1616*$AI$19+$K1616*$AI$20+$L1616*$AI$21+$M1616*$AI$22+$N1616*$AI$24)</f>
        <v>-2.5437604791999995</v>
      </c>
      <c r="Q1616" s="4">
        <f t="shared" si="605"/>
        <v>7.8570381269267658E-2</v>
      </c>
      <c r="R1616" s="4">
        <f t="shared" si="606"/>
        <v>0.15714076253853532</v>
      </c>
      <c r="S1616" s="4">
        <f t="shared" si="607"/>
        <v>0.84285923746146474</v>
      </c>
      <c r="T1616" s="4">
        <f t="shared" si="608"/>
        <v>-7.4244949097912794E-2</v>
      </c>
      <c r="U1616" s="4">
        <f>IF($R1616&gt;$X$15,1,0)</f>
        <v>0</v>
      </c>
      <c r="V1616" s="4"/>
      <c r="W1616" s="4"/>
      <c r="X1616" s="4"/>
      <c r="Y1616" s="4"/>
      <c r="Z1616" s="4"/>
      <c r="AA1616" s="4"/>
      <c r="AB1616" s="4"/>
      <c r="AC1616" s="4"/>
      <c r="AD1616" s="4"/>
      <c r="AE1616" s="4"/>
      <c r="AF1616" s="4"/>
      <c r="AG1616" s="4"/>
      <c r="AH1616" s="4"/>
      <c r="AI1616" s="4"/>
      <c r="AJ1616" s="4"/>
    </row>
    <row r="1617" spans="1:36" ht="15.75" customHeight="1">
      <c r="A1617" s="4">
        <v>0</v>
      </c>
      <c r="B1617" s="4">
        <v>46</v>
      </c>
      <c r="C1617" s="4">
        <v>3</v>
      </c>
      <c r="D1617" s="4">
        <v>0</v>
      </c>
      <c r="E1617" s="4">
        <v>0</v>
      </c>
      <c r="F1617" s="4">
        <v>0</v>
      </c>
      <c r="G1617" s="4">
        <v>0</v>
      </c>
      <c r="H1617" s="4">
        <v>1</v>
      </c>
      <c r="I1617" s="4">
        <v>237</v>
      </c>
      <c r="J1617" s="4">
        <v>196</v>
      </c>
      <c r="K1617" s="4">
        <v>120</v>
      </c>
      <c r="L1617" s="4">
        <v>31.64</v>
      </c>
      <c r="M1617" s="4">
        <v>58</v>
      </c>
      <c r="N1617" s="4">
        <v>60</v>
      </c>
      <c r="O1617" s="4">
        <v>1</v>
      </c>
      <c r="P1617" s="5">
        <f>$AI$9+SUMPRODUCT($A1617*$AI$10+$B1617*$AI$11+$C1617*$AI$12+$D1617*$AI$13+$E1617*$AI$14+$F1617*$AI$15+$G1617*$AI$16+$H1617*$AI$17+$I1617*$AI$18+$J1617*$AI$19+$K1617*$AI$20+$L1617*$AI$21+$M1617*$AI$22+$N1617*$AI$24)</f>
        <v>-1.7928554904000018</v>
      </c>
      <c r="Q1617" s="4">
        <f t="shared" si="605"/>
        <v>0.16648409653998053</v>
      </c>
      <c r="R1617" s="4">
        <f t="shared" si="606"/>
        <v>0.33296819307996106</v>
      </c>
      <c r="S1617" s="4">
        <f t="shared" si="607"/>
        <v>0.33296819307996106</v>
      </c>
      <c r="T1617" s="4">
        <f t="shared" si="608"/>
        <v>-0.47759725066668807</v>
      </c>
      <c r="U1617" s="4">
        <f>IF($R1617&gt;$X$15,1,0)</f>
        <v>0</v>
      </c>
      <c r="V1617" s="4"/>
      <c r="W1617" s="4"/>
      <c r="X1617" s="4"/>
      <c r="Y1617" s="4"/>
      <c r="Z1617" s="4"/>
      <c r="AA1617" s="4"/>
      <c r="AB1617" s="4"/>
      <c r="AC1617" s="4"/>
      <c r="AD1617" s="4"/>
      <c r="AE1617" s="4"/>
      <c r="AF1617" s="4"/>
      <c r="AG1617" s="4"/>
      <c r="AH1617" s="4"/>
      <c r="AI1617" s="4"/>
      <c r="AJ1617" s="4"/>
    </row>
    <row r="1618" spans="1:36" ht="15.75" customHeight="1">
      <c r="A1618" s="4">
        <v>0</v>
      </c>
      <c r="B1618" s="4">
        <v>45</v>
      </c>
      <c r="C1618" s="4">
        <v>2</v>
      </c>
      <c r="D1618" s="4">
        <v>1</v>
      </c>
      <c r="E1618" s="4">
        <v>20</v>
      </c>
      <c r="F1618" s="4">
        <v>0</v>
      </c>
      <c r="G1618" s="4">
        <v>0</v>
      </c>
      <c r="H1618" s="4">
        <v>1</v>
      </c>
      <c r="I1618" s="4">
        <v>234</v>
      </c>
      <c r="J1618" s="4">
        <v>189</v>
      </c>
      <c r="K1618" s="4">
        <v>87</v>
      </c>
      <c r="L1618" s="4">
        <v>23.1</v>
      </c>
      <c r="M1618" s="4">
        <v>96</v>
      </c>
      <c r="N1618" s="4">
        <v>90</v>
      </c>
      <c r="O1618" s="4">
        <v>0</v>
      </c>
      <c r="P1618" s="5">
        <f>$AI$9+SUMPRODUCT($A1618*$AI$10+$B1618*$AI$11+$C1618*$AI$12+$D1618*$AI$13+$E1618*$AI$14+$F1618*$AI$15+$G1618*$AI$16+$H1618*$AI$17+$I1618*$AI$18+$J1618*$AI$19+$K1618*$AI$20+$L1618*$AI$21+$M1618*$AI$22+$N1618*$AI$24)</f>
        <v>-1.3188920010000009</v>
      </c>
      <c r="Q1618" s="4">
        <f t="shared" si="605"/>
        <v>0.26743145164977217</v>
      </c>
      <c r="R1618" s="4">
        <f t="shared" si="606"/>
        <v>0.53486290329954433</v>
      </c>
      <c r="S1618" s="4">
        <f t="shared" si="607"/>
        <v>0.46513709670045567</v>
      </c>
      <c r="T1618" s="4">
        <f t="shared" si="608"/>
        <v>-0.33241902223900843</v>
      </c>
      <c r="U1618" s="4">
        <f>IF($R1618&gt;$X$15,1,0)</f>
        <v>1</v>
      </c>
      <c r="V1618" s="4"/>
      <c r="W1618" s="4"/>
      <c r="X1618" s="4"/>
      <c r="Y1618" s="4"/>
      <c r="Z1618" s="4"/>
      <c r="AA1618" s="4"/>
      <c r="AB1618" s="4"/>
      <c r="AC1618" s="4"/>
      <c r="AD1618" s="4"/>
      <c r="AE1618" s="4"/>
      <c r="AF1618" s="4"/>
      <c r="AG1618" s="4"/>
      <c r="AH1618" s="4"/>
      <c r="AI1618" s="4"/>
      <c r="AJ1618" s="4"/>
    </row>
    <row r="1619" spans="1:36" ht="15.75" hidden="1" customHeight="1">
      <c r="A1619" s="4">
        <v>0</v>
      </c>
      <c r="B1619" s="4">
        <v>61</v>
      </c>
      <c r="C1619" s="4">
        <v>1</v>
      </c>
      <c r="D1619" s="4">
        <v>1</v>
      </c>
      <c r="E1619" s="3" t="s">
        <v>56</v>
      </c>
      <c r="F1619" s="4">
        <v>0</v>
      </c>
      <c r="G1619" s="4">
        <v>0</v>
      </c>
      <c r="H1619" s="4">
        <v>1</v>
      </c>
      <c r="I1619" s="4">
        <v>356</v>
      </c>
      <c r="J1619" s="4">
        <v>168</v>
      </c>
      <c r="K1619" s="4">
        <v>98</v>
      </c>
      <c r="L1619" s="4">
        <v>27.3</v>
      </c>
      <c r="M1619" s="4">
        <v>103</v>
      </c>
      <c r="N1619" s="4">
        <v>106</v>
      </c>
      <c r="O1619" s="4">
        <v>0</v>
      </c>
      <c r="P1619" s="4"/>
      <c r="Q1619" s="4"/>
      <c r="R1619" s="4"/>
      <c r="S1619" s="4"/>
      <c r="T1619" s="4"/>
      <c r="U1619" s="4"/>
      <c r="V1619" s="4"/>
      <c r="W1619" s="4"/>
      <c r="X1619" s="4"/>
      <c r="Y1619" s="4"/>
      <c r="Z1619" s="4"/>
      <c r="AA1619" s="4"/>
      <c r="AB1619" s="4"/>
      <c r="AC1619" s="4"/>
      <c r="AD1619" s="4"/>
      <c r="AE1619" s="4"/>
      <c r="AF1619" s="4"/>
      <c r="AG1619" s="4"/>
      <c r="AH1619" s="4"/>
      <c r="AI1619" s="4"/>
      <c r="AJ1619" s="4"/>
    </row>
    <row r="1620" spans="1:36" ht="15.75" customHeight="1">
      <c r="A1620" s="4">
        <v>0</v>
      </c>
      <c r="B1620" s="4">
        <v>43</v>
      </c>
      <c r="C1620" s="4">
        <v>2</v>
      </c>
      <c r="D1620" s="4">
        <v>0</v>
      </c>
      <c r="E1620" s="4">
        <v>0</v>
      </c>
      <c r="F1620" s="4">
        <v>0</v>
      </c>
      <c r="G1620" s="4">
        <v>0</v>
      </c>
      <c r="H1620" s="4">
        <v>0</v>
      </c>
      <c r="I1620" s="4">
        <v>255</v>
      </c>
      <c r="J1620" s="4">
        <v>130</v>
      </c>
      <c r="K1620" s="4">
        <v>85</v>
      </c>
      <c r="L1620" s="4">
        <v>29.56</v>
      </c>
      <c r="M1620" s="4">
        <v>80</v>
      </c>
      <c r="N1620" s="4">
        <v>78</v>
      </c>
      <c r="O1620" s="4">
        <v>0</v>
      </c>
      <c r="P1620" s="5">
        <f>$AI$9+SUMPRODUCT($A1620*$AI$10+$B1620*$AI$11+$C1620*$AI$12+$D1620*$AI$13+$E1620*$AI$14+$F1620*$AI$15+$G1620*$AI$16+$H1620*$AI$17+$I1620*$AI$18+$J1620*$AI$19+$K1620*$AI$20+$L1620*$AI$21+$M1620*$AI$22+$N1620*$AI$24)</f>
        <v>-2.9538502616000013</v>
      </c>
      <c r="Q1620" s="4">
        <f t="shared" ref="Q1620:Q1624" si="609">EXP($P1620)</f>
        <v>5.2138571846394768E-2</v>
      </c>
      <c r="R1620" s="4">
        <f t="shared" ref="R1620:R1624" si="610">Q1620/1+Q1620</f>
        <v>0.10427714369278954</v>
      </c>
      <c r="S1620" s="4">
        <f t="shared" ref="S1620:S1624" si="611">IF(O1620=1,R1620,1-R1620)</f>
        <v>0.89572285630721049</v>
      </c>
      <c r="T1620" s="4">
        <f t="shared" ref="T1620:T1624" si="612">LOG($S1620)</f>
        <v>-4.7826343680534913E-2</v>
      </c>
      <c r="U1620" s="4">
        <f>IF($R1620&gt;$X$15,1,0)</f>
        <v>0</v>
      </c>
      <c r="V1620" s="4"/>
      <c r="W1620" s="4"/>
      <c r="X1620" s="4"/>
      <c r="Y1620" s="4"/>
      <c r="Z1620" s="4"/>
      <c r="AA1620" s="4"/>
      <c r="AB1620" s="4"/>
      <c r="AC1620" s="4"/>
      <c r="AD1620" s="4"/>
      <c r="AE1620" s="4"/>
      <c r="AF1620" s="4"/>
      <c r="AG1620" s="4"/>
      <c r="AH1620" s="4"/>
      <c r="AI1620" s="4"/>
      <c r="AJ1620" s="4"/>
    </row>
    <row r="1621" spans="1:36" ht="15.75" customHeight="1">
      <c r="A1621" s="4">
        <v>0</v>
      </c>
      <c r="B1621" s="4">
        <v>46</v>
      </c>
      <c r="C1621" s="4">
        <v>2</v>
      </c>
      <c r="D1621" s="4">
        <v>0</v>
      </c>
      <c r="E1621" s="4">
        <v>0</v>
      </c>
      <c r="F1621" s="4">
        <v>0</v>
      </c>
      <c r="G1621" s="4">
        <v>0</v>
      </c>
      <c r="H1621" s="4">
        <v>0</v>
      </c>
      <c r="I1621" s="4">
        <v>190</v>
      </c>
      <c r="J1621" s="4">
        <v>126.5</v>
      </c>
      <c r="K1621" s="4">
        <v>85</v>
      </c>
      <c r="L1621" s="4">
        <v>19.03</v>
      </c>
      <c r="M1621" s="4">
        <v>80</v>
      </c>
      <c r="N1621" s="4">
        <v>75</v>
      </c>
      <c r="O1621" s="4">
        <v>0</v>
      </c>
      <c r="P1621" s="5">
        <f>$AI$9+SUMPRODUCT($A1621*$AI$10+$B1621*$AI$11+$C1621*$AI$12+$D1621*$AI$13+$E1621*$AI$14+$F1621*$AI$15+$G1621*$AI$16+$H1621*$AI$17+$I1621*$AI$18+$J1621*$AI$19+$K1621*$AI$20+$L1621*$AI$21+$M1621*$AI$22+$N1621*$AI$24)</f>
        <v>-3.061036853300001</v>
      </c>
      <c r="Q1621" s="4">
        <f t="shared" si="609"/>
        <v>4.6839104753416169E-2</v>
      </c>
      <c r="R1621" s="4">
        <f t="shared" si="610"/>
        <v>9.3678209506832338E-2</v>
      </c>
      <c r="S1621" s="4">
        <f t="shared" si="611"/>
        <v>0.90632179049316763</v>
      </c>
      <c r="T1621" s="4">
        <f t="shared" si="612"/>
        <v>-4.2717578235926763E-2</v>
      </c>
      <c r="U1621" s="4">
        <f>IF($R1621&gt;$X$15,1,0)</f>
        <v>0</v>
      </c>
      <c r="V1621" s="4"/>
      <c r="W1621" s="4"/>
      <c r="X1621" s="4"/>
      <c r="Y1621" s="4"/>
      <c r="Z1621" s="4"/>
      <c r="AA1621" s="4"/>
      <c r="AB1621" s="4"/>
      <c r="AC1621" s="4"/>
      <c r="AD1621" s="4"/>
      <c r="AE1621" s="4"/>
      <c r="AF1621" s="4"/>
      <c r="AG1621" s="4"/>
      <c r="AH1621" s="4"/>
      <c r="AI1621" s="4"/>
      <c r="AJ1621" s="4"/>
    </row>
    <row r="1622" spans="1:36" ht="15.75" customHeight="1">
      <c r="A1622" s="4">
        <v>1</v>
      </c>
      <c r="B1622" s="4">
        <v>52</v>
      </c>
      <c r="C1622" s="4">
        <v>2</v>
      </c>
      <c r="D1622" s="4">
        <v>0</v>
      </c>
      <c r="E1622" s="4">
        <v>0</v>
      </c>
      <c r="F1622" s="4">
        <v>0</v>
      </c>
      <c r="G1622" s="4">
        <v>0</v>
      </c>
      <c r="H1622" s="4">
        <v>0</v>
      </c>
      <c r="I1622" s="4">
        <v>219</v>
      </c>
      <c r="J1622" s="4">
        <v>136</v>
      </c>
      <c r="K1622" s="4">
        <v>76</v>
      </c>
      <c r="L1622" s="4">
        <v>24.49</v>
      </c>
      <c r="M1622" s="4">
        <v>52</v>
      </c>
      <c r="N1622" s="4">
        <v>73</v>
      </c>
      <c r="O1622" s="4">
        <v>1</v>
      </c>
      <c r="P1622" s="5">
        <f>$AI$9+SUMPRODUCT($A1622*$AI$10+$B1622*$AI$11+$C1622*$AI$12+$D1622*$AI$13+$E1622*$AI$14+$F1622*$AI$15+$G1622*$AI$16+$H1622*$AI$17+$I1622*$AI$18+$J1622*$AI$19+$K1622*$AI$20+$L1622*$AI$21+$M1622*$AI$22+$N1622*$AI$24)</f>
        <v>-1.7606297239000011</v>
      </c>
      <c r="Q1622" s="4">
        <f t="shared" si="609"/>
        <v>0.17193655716565318</v>
      </c>
      <c r="R1622" s="4">
        <f t="shared" si="610"/>
        <v>0.34387311433130635</v>
      </c>
      <c r="S1622" s="4">
        <f t="shared" si="611"/>
        <v>0.34387311433130635</v>
      </c>
      <c r="T1622" s="4">
        <f t="shared" si="612"/>
        <v>-0.46360177810063508</v>
      </c>
      <c r="U1622" s="4">
        <f>IF($R1622&gt;$X$15,1,0)</f>
        <v>0</v>
      </c>
      <c r="V1622" s="4"/>
      <c r="W1622" s="4"/>
      <c r="X1622" s="4"/>
      <c r="Y1622" s="4"/>
      <c r="Z1622" s="4"/>
      <c r="AA1622" s="4"/>
      <c r="AB1622" s="4"/>
      <c r="AC1622" s="4"/>
      <c r="AD1622" s="4"/>
      <c r="AE1622" s="4"/>
      <c r="AF1622" s="4"/>
      <c r="AG1622" s="4"/>
      <c r="AH1622" s="4"/>
      <c r="AI1622" s="4"/>
      <c r="AJ1622" s="4"/>
    </row>
    <row r="1623" spans="1:36" ht="15.75" customHeight="1">
      <c r="A1623" s="4">
        <v>0</v>
      </c>
      <c r="B1623" s="4">
        <v>64</v>
      </c>
      <c r="C1623" s="4">
        <v>2</v>
      </c>
      <c r="D1623" s="4">
        <v>0</v>
      </c>
      <c r="E1623" s="4">
        <v>0</v>
      </c>
      <c r="F1623" s="4">
        <v>0</v>
      </c>
      <c r="G1623" s="4">
        <v>0</v>
      </c>
      <c r="H1623" s="4">
        <v>1</v>
      </c>
      <c r="I1623" s="4">
        <v>254</v>
      </c>
      <c r="J1623" s="4">
        <v>196</v>
      </c>
      <c r="K1623" s="4">
        <v>119</v>
      </c>
      <c r="L1623" s="4">
        <v>35.22</v>
      </c>
      <c r="M1623" s="4">
        <v>100</v>
      </c>
      <c r="N1623" s="4">
        <v>79</v>
      </c>
      <c r="O1623" s="4">
        <v>0</v>
      </c>
      <c r="P1623" s="5">
        <f>$AI$9+SUMPRODUCT($A1623*$AI$10+$B1623*$AI$11+$C1623*$AI$12+$D1623*$AI$13+$E1623*$AI$14+$F1623*$AI$15+$G1623*$AI$16+$H1623*$AI$17+$I1623*$AI$18+$J1623*$AI$19+$K1623*$AI$20+$L1623*$AI$21+$M1623*$AI$22+$N1623*$AI$24)</f>
        <v>-0.53272644420000148</v>
      </c>
      <c r="Q1623" s="4">
        <f t="shared" si="609"/>
        <v>0.58700235678275214</v>
      </c>
      <c r="R1623" s="4">
        <f t="shared" si="610"/>
        <v>1.1740047135655043</v>
      </c>
      <c r="S1623" s="4">
        <f t="shared" si="611"/>
        <v>-0.17400471356550429</v>
      </c>
      <c r="T1623" s="4" t="e">
        <f t="shared" si="612"/>
        <v>#NUM!</v>
      </c>
      <c r="U1623" s="4">
        <f>IF($R1623&gt;$X$15,1,0)</f>
        <v>1</v>
      </c>
      <c r="V1623" s="4"/>
      <c r="W1623" s="4"/>
      <c r="X1623" s="4"/>
      <c r="Y1623" s="4"/>
      <c r="Z1623" s="4"/>
      <c r="AA1623" s="4"/>
      <c r="AB1623" s="4"/>
      <c r="AC1623" s="4"/>
      <c r="AD1623" s="4"/>
      <c r="AE1623" s="4"/>
      <c r="AF1623" s="4"/>
      <c r="AG1623" s="4"/>
      <c r="AH1623" s="4"/>
      <c r="AI1623" s="4"/>
      <c r="AJ1623" s="4"/>
    </row>
    <row r="1624" spans="1:36" ht="15.75" customHeight="1">
      <c r="A1624" s="4">
        <v>0</v>
      </c>
      <c r="B1624" s="4">
        <v>49</v>
      </c>
      <c r="C1624" s="4">
        <v>2</v>
      </c>
      <c r="D1624" s="4">
        <v>0</v>
      </c>
      <c r="E1624" s="4">
        <v>0</v>
      </c>
      <c r="F1624" s="4">
        <v>0</v>
      </c>
      <c r="G1624" s="4">
        <v>0</v>
      </c>
      <c r="H1624" s="4">
        <v>0</v>
      </c>
      <c r="I1624" s="4">
        <v>170</v>
      </c>
      <c r="J1624" s="4">
        <v>112</v>
      </c>
      <c r="K1624" s="4">
        <v>79</v>
      </c>
      <c r="L1624" s="4">
        <v>21</v>
      </c>
      <c r="M1624" s="4">
        <v>60</v>
      </c>
      <c r="N1624" s="4">
        <v>80</v>
      </c>
      <c r="O1624" s="4">
        <v>0</v>
      </c>
      <c r="P1624" s="5">
        <f>$AI$9+SUMPRODUCT($A1624*$AI$10+$B1624*$AI$11+$C1624*$AI$12+$D1624*$AI$13+$E1624*$AI$14+$F1624*$AI$15+$G1624*$AI$16+$H1624*$AI$17+$I1624*$AI$18+$J1624*$AI$19+$K1624*$AI$20+$L1624*$AI$21+$M1624*$AI$22+$N1624*$AI$24)</f>
        <v>-3.0008156100000001</v>
      </c>
      <c r="Q1624" s="4">
        <f t="shared" si="609"/>
        <v>4.9746478092199911E-2</v>
      </c>
      <c r="R1624" s="4">
        <f t="shared" si="610"/>
        <v>9.9492956184399822E-2</v>
      </c>
      <c r="S1624" s="4">
        <f t="shared" si="611"/>
        <v>0.90050704381560021</v>
      </c>
      <c r="T1624" s="4">
        <f t="shared" si="612"/>
        <v>-4.5512885755849872E-2</v>
      </c>
      <c r="U1624" s="4">
        <f>IF($R1624&gt;$X$15,1,0)</f>
        <v>0</v>
      </c>
      <c r="V1624" s="4"/>
      <c r="W1624" s="4"/>
      <c r="X1624" s="4"/>
      <c r="Y1624" s="4"/>
      <c r="Z1624" s="4"/>
      <c r="AA1624" s="4"/>
      <c r="AB1624" s="4"/>
      <c r="AC1624" s="4"/>
      <c r="AD1624" s="4"/>
      <c r="AE1624" s="4"/>
      <c r="AF1624" s="4"/>
      <c r="AG1624" s="4"/>
      <c r="AH1624" s="4"/>
      <c r="AI1624" s="4"/>
      <c r="AJ1624" s="4"/>
    </row>
    <row r="1625" spans="1:36" ht="15.75" hidden="1" customHeight="1">
      <c r="A1625" s="4">
        <v>0</v>
      </c>
      <c r="B1625" s="4">
        <v>41</v>
      </c>
      <c r="C1625" s="4">
        <v>1</v>
      </c>
      <c r="D1625" s="4">
        <v>0</v>
      </c>
      <c r="E1625" s="4">
        <v>0</v>
      </c>
      <c r="F1625" s="3" t="s">
        <v>56</v>
      </c>
      <c r="G1625" s="4">
        <v>0</v>
      </c>
      <c r="H1625" s="4">
        <v>0</v>
      </c>
      <c r="I1625" s="4">
        <v>179</v>
      </c>
      <c r="J1625" s="4">
        <v>121</v>
      </c>
      <c r="K1625" s="4">
        <v>83</v>
      </c>
      <c r="L1625" s="4">
        <v>23.04</v>
      </c>
      <c r="M1625" s="4">
        <v>66</v>
      </c>
      <c r="N1625" s="4">
        <v>90</v>
      </c>
      <c r="O1625" s="4">
        <v>0</v>
      </c>
      <c r="P1625" s="4"/>
      <c r="Q1625" s="4"/>
      <c r="R1625" s="4"/>
      <c r="S1625" s="4"/>
      <c r="T1625" s="4"/>
      <c r="U1625" s="4"/>
      <c r="V1625" s="4"/>
      <c r="W1625" s="4"/>
      <c r="X1625" s="4"/>
      <c r="Y1625" s="4"/>
      <c r="Z1625" s="4"/>
      <c r="AA1625" s="4"/>
      <c r="AB1625" s="4"/>
      <c r="AC1625" s="4"/>
      <c r="AD1625" s="4"/>
      <c r="AE1625" s="4"/>
      <c r="AF1625" s="4"/>
      <c r="AG1625" s="4"/>
      <c r="AH1625" s="4"/>
      <c r="AI1625" s="4"/>
      <c r="AJ1625" s="4"/>
    </row>
    <row r="1626" spans="1:36" ht="15.75" hidden="1" customHeight="1">
      <c r="A1626" s="4">
        <v>0</v>
      </c>
      <c r="B1626" s="4">
        <v>50</v>
      </c>
      <c r="C1626" s="4">
        <v>4</v>
      </c>
      <c r="D1626" s="4">
        <v>0</v>
      </c>
      <c r="E1626" s="4">
        <v>0</v>
      </c>
      <c r="F1626" s="4">
        <v>0</v>
      </c>
      <c r="G1626" s="4">
        <v>0</v>
      </c>
      <c r="H1626" s="4">
        <v>0</v>
      </c>
      <c r="I1626" s="4">
        <v>243</v>
      </c>
      <c r="J1626" s="4">
        <v>131</v>
      </c>
      <c r="K1626" s="4">
        <v>80</v>
      </c>
      <c r="L1626" s="4">
        <v>23.24</v>
      </c>
      <c r="M1626" s="4">
        <v>110</v>
      </c>
      <c r="N1626" s="3" t="s">
        <v>56</v>
      </c>
      <c r="O1626" s="4">
        <v>0</v>
      </c>
      <c r="P1626" s="4"/>
      <c r="Q1626" s="4"/>
      <c r="R1626" s="4"/>
      <c r="S1626" s="4"/>
      <c r="T1626" s="4"/>
      <c r="U1626" s="4"/>
      <c r="V1626" s="4"/>
      <c r="W1626" s="4"/>
      <c r="X1626" s="4"/>
      <c r="Y1626" s="4"/>
      <c r="Z1626" s="4"/>
      <c r="AA1626" s="4"/>
      <c r="AB1626" s="4"/>
      <c r="AC1626" s="4"/>
      <c r="AD1626" s="4"/>
      <c r="AE1626" s="4"/>
      <c r="AF1626" s="4"/>
      <c r="AG1626" s="4"/>
      <c r="AH1626" s="4"/>
      <c r="AI1626" s="4"/>
      <c r="AJ1626" s="4"/>
    </row>
    <row r="1627" spans="1:36" ht="15.75" customHeight="1">
      <c r="A1627" s="4">
        <v>1</v>
      </c>
      <c r="B1627" s="4">
        <v>50</v>
      </c>
      <c r="C1627" s="4">
        <v>2</v>
      </c>
      <c r="D1627" s="4">
        <v>1</v>
      </c>
      <c r="E1627" s="4">
        <v>10</v>
      </c>
      <c r="F1627" s="4">
        <v>0</v>
      </c>
      <c r="G1627" s="4">
        <v>0</v>
      </c>
      <c r="H1627" s="4">
        <v>0</v>
      </c>
      <c r="I1627" s="4">
        <v>180</v>
      </c>
      <c r="J1627" s="4">
        <v>116</v>
      </c>
      <c r="K1627" s="4">
        <v>82</v>
      </c>
      <c r="L1627" s="4">
        <v>30.11</v>
      </c>
      <c r="M1627" s="4">
        <v>80</v>
      </c>
      <c r="N1627" s="4">
        <v>92</v>
      </c>
      <c r="O1627" s="4">
        <v>0</v>
      </c>
      <c r="P1627" s="5">
        <f>$AI$9+SUMPRODUCT($A1627*$AI$10+$B1627*$AI$11+$C1627*$AI$12+$D1627*$AI$13+$E1627*$AI$14+$F1627*$AI$15+$G1627*$AI$16+$H1627*$AI$17+$I1627*$AI$18+$J1627*$AI$19+$K1627*$AI$20+$L1627*$AI$21+$M1627*$AI$22+$N1627*$AI$24)</f>
        <v>-1.9757213420999999</v>
      </c>
      <c r="Q1627" s="4">
        <f t="shared" ref="Q1627:Q1632" si="613">EXP($P1627)</f>
        <v>0.13866125395904813</v>
      </c>
      <c r="R1627" s="4">
        <f t="shared" ref="R1627:R1632" si="614">Q1627/1+Q1627</f>
        <v>0.27732250791809626</v>
      </c>
      <c r="S1627" s="4">
        <f t="shared" ref="S1627:S1632" si="615">IF(O1627=1,R1627,1-R1627)</f>
        <v>0.72267749208190368</v>
      </c>
      <c r="T1627" s="4">
        <f t="shared" ref="T1627:T1632" si="616">LOG($S1627)</f>
        <v>-0.14105547124968457</v>
      </c>
      <c r="U1627" s="4">
        <f>IF($R1627&gt;$X$15,1,0)</f>
        <v>0</v>
      </c>
      <c r="V1627" s="4"/>
      <c r="W1627" s="4"/>
      <c r="X1627" s="4"/>
      <c r="Y1627" s="4"/>
      <c r="Z1627" s="4"/>
      <c r="AA1627" s="4"/>
      <c r="AB1627" s="4"/>
      <c r="AC1627" s="4"/>
      <c r="AD1627" s="4"/>
      <c r="AE1627" s="4"/>
      <c r="AF1627" s="4"/>
      <c r="AG1627" s="4"/>
      <c r="AH1627" s="4"/>
      <c r="AI1627" s="4"/>
      <c r="AJ1627" s="4"/>
    </row>
    <row r="1628" spans="1:36" ht="15.75" customHeight="1">
      <c r="A1628" s="4">
        <v>1</v>
      </c>
      <c r="B1628" s="4">
        <v>59</v>
      </c>
      <c r="C1628" s="4">
        <v>1</v>
      </c>
      <c r="D1628" s="4">
        <v>0</v>
      </c>
      <c r="E1628" s="4">
        <v>0</v>
      </c>
      <c r="F1628" s="4">
        <v>0</v>
      </c>
      <c r="G1628" s="4">
        <v>0</v>
      </c>
      <c r="H1628" s="4">
        <v>1</v>
      </c>
      <c r="I1628" s="4">
        <v>178</v>
      </c>
      <c r="J1628" s="4">
        <v>170</v>
      </c>
      <c r="K1628" s="4">
        <v>118</v>
      </c>
      <c r="L1628" s="4">
        <v>33.450000000000003</v>
      </c>
      <c r="M1628" s="4">
        <v>79</v>
      </c>
      <c r="N1628" s="4">
        <v>81</v>
      </c>
      <c r="O1628" s="4">
        <v>0</v>
      </c>
      <c r="P1628" s="5">
        <f>$AI$9+SUMPRODUCT($A1628*$AI$10+$B1628*$AI$11+$C1628*$AI$12+$D1628*$AI$13+$E1628*$AI$14+$F1628*$AI$15+$G1628*$AI$16+$H1628*$AI$17+$I1628*$AI$18+$J1628*$AI$19+$K1628*$AI$20+$L1628*$AI$21+$M1628*$AI$22+$N1628*$AI$24)</f>
        <v>-0.74912877950000212</v>
      </c>
      <c r="Q1628" s="4">
        <f t="shared" si="613"/>
        <v>0.47277826748639734</v>
      </c>
      <c r="R1628" s="4">
        <f t="shared" si="614"/>
        <v>0.94555653497279468</v>
      </c>
      <c r="S1628" s="4">
        <f t="shared" si="615"/>
        <v>5.4443465027205318E-2</v>
      </c>
      <c r="T1628" s="4">
        <f t="shared" si="616"/>
        <v>-1.2640542421331695</v>
      </c>
      <c r="U1628" s="4">
        <f>IF($R1628&gt;$X$15,1,0)</f>
        <v>1</v>
      </c>
      <c r="V1628" s="4"/>
      <c r="W1628" s="4"/>
      <c r="X1628" s="4"/>
      <c r="Y1628" s="4"/>
      <c r="Z1628" s="4"/>
      <c r="AA1628" s="4"/>
      <c r="AB1628" s="4"/>
      <c r="AC1628" s="4"/>
      <c r="AD1628" s="4"/>
      <c r="AE1628" s="4"/>
      <c r="AF1628" s="4"/>
      <c r="AG1628" s="4"/>
      <c r="AH1628" s="4"/>
      <c r="AI1628" s="4"/>
      <c r="AJ1628" s="4"/>
    </row>
    <row r="1629" spans="1:36" ht="15.75" customHeight="1">
      <c r="A1629" s="4">
        <v>0</v>
      </c>
      <c r="B1629" s="4">
        <v>56</v>
      </c>
      <c r="C1629" s="4">
        <v>2</v>
      </c>
      <c r="D1629" s="4">
        <v>0</v>
      </c>
      <c r="E1629" s="4">
        <v>0</v>
      </c>
      <c r="F1629" s="4">
        <v>0</v>
      </c>
      <c r="G1629" s="4">
        <v>0</v>
      </c>
      <c r="H1629" s="4">
        <v>1</v>
      </c>
      <c r="I1629" s="4">
        <v>338</v>
      </c>
      <c r="J1629" s="4">
        <v>190</v>
      </c>
      <c r="K1629" s="4">
        <v>97</v>
      </c>
      <c r="L1629" s="4">
        <v>26.1</v>
      </c>
      <c r="M1629" s="4">
        <v>75</v>
      </c>
      <c r="N1629" s="4">
        <v>83</v>
      </c>
      <c r="O1629" s="4">
        <v>0</v>
      </c>
      <c r="P1629" s="5">
        <f>$AI$9+SUMPRODUCT($A1629*$AI$10+$B1629*$AI$11+$C1629*$AI$12+$D1629*$AI$13+$E1629*$AI$14+$F1629*$AI$15+$G1629*$AI$16+$H1629*$AI$17+$I1629*$AI$18+$J1629*$AI$19+$K1629*$AI$20+$L1629*$AI$21+$M1629*$AI$22+$N1629*$AI$24)</f>
        <v>-0.7968780810000009</v>
      </c>
      <c r="Q1629" s="4">
        <f t="shared" si="613"/>
        <v>0.45073392469300072</v>
      </c>
      <c r="R1629" s="4">
        <f t="shared" si="614"/>
        <v>0.90146784938600144</v>
      </c>
      <c r="S1629" s="4">
        <f t="shared" si="615"/>
        <v>9.8532150613998559E-2</v>
      </c>
      <c r="T1629" s="4">
        <f t="shared" si="616"/>
        <v>-1.0064220379694402</v>
      </c>
      <c r="U1629" s="4">
        <f>IF($R1629&gt;$X$15,1,0)</f>
        <v>1</v>
      </c>
      <c r="V1629" s="4"/>
      <c r="W1629" s="4"/>
      <c r="X1629" s="4"/>
      <c r="Y1629" s="4"/>
      <c r="Z1629" s="4"/>
      <c r="AA1629" s="4"/>
      <c r="AB1629" s="4"/>
      <c r="AC1629" s="4"/>
      <c r="AD1629" s="4"/>
      <c r="AE1629" s="4"/>
      <c r="AF1629" s="4"/>
      <c r="AG1629" s="4"/>
      <c r="AH1629" s="4"/>
      <c r="AI1629" s="4"/>
      <c r="AJ1629" s="4"/>
    </row>
    <row r="1630" spans="1:36" ht="15.75" customHeight="1">
      <c r="A1630" s="4">
        <v>0</v>
      </c>
      <c r="B1630" s="4">
        <v>49</v>
      </c>
      <c r="C1630" s="4">
        <v>3</v>
      </c>
      <c r="D1630" s="4">
        <v>0</v>
      </c>
      <c r="E1630" s="4">
        <v>0</v>
      </c>
      <c r="F1630" s="4">
        <v>0</v>
      </c>
      <c r="G1630" s="4">
        <v>0</v>
      </c>
      <c r="H1630" s="4">
        <v>0</v>
      </c>
      <c r="I1630" s="4">
        <v>241</v>
      </c>
      <c r="J1630" s="4">
        <v>120</v>
      </c>
      <c r="K1630" s="4">
        <v>70.5</v>
      </c>
      <c r="L1630" s="4">
        <v>23.29</v>
      </c>
      <c r="M1630" s="4">
        <v>87</v>
      </c>
      <c r="N1630" s="4">
        <v>84</v>
      </c>
      <c r="O1630" s="4">
        <v>0</v>
      </c>
      <c r="P1630" s="5">
        <f>$AI$9+SUMPRODUCT($A1630*$AI$10+$B1630*$AI$11+$C1630*$AI$12+$D1630*$AI$13+$E1630*$AI$14+$F1630*$AI$15+$G1630*$AI$16+$H1630*$AI$17+$I1630*$AI$18+$J1630*$AI$19+$K1630*$AI$20+$L1630*$AI$21+$M1630*$AI$22+$N1630*$AI$24)</f>
        <v>-2.7679149019000011</v>
      </c>
      <c r="Q1630" s="4">
        <f t="shared" si="613"/>
        <v>6.2792797479640769E-2</v>
      </c>
      <c r="R1630" s="4">
        <f t="shared" si="614"/>
        <v>0.12558559495928154</v>
      </c>
      <c r="S1630" s="4">
        <f t="shared" si="615"/>
        <v>0.87441440504071843</v>
      </c>
      <c r="T1630" s="4">
        <f t="shared" si="616"/>
        <v>-5.8282696463014386E-2</v>
      </c>
      <c r="U1630" s="4">
        <f>IF($R1630&gt;$X$15,1,0)</f>
        <v>0</v>
      </c>
      <c r="V1630" s="4"/>
      <c r="W1630" s="4"/>
      <c r="X1630" s="4"/>
      <c r="Y1630" s="4"/>
      <c r="Z1630" s="4"/>
      <c r="AA1630" s="4"/>
      <c r="AB1630" s="4"/>
      <c r="AC1630" s="4"/>
      <c r="AD1630" s="4"/>
      <c r="AE1630" s="4"/>
      <c r="AF1630" s="4"/>
      <c r="AG1630" s="4"/>
      <c r="AH1630" s="4"/>
      <c r="AI1630" s="4"/>
      <c r="AJ1630" s="4"/>
    </row>
    <row r="1631" spans="1:36" ht="15.75" hidden="1" customHeight="1">
      <c r="A1631" s="4">
        <v>0</v>
      </c>
      <c r="B1631" s="4">
        <v>50</v>
      </c>
      <c r="C1631" s="3" t="s">
        <v>56</v>
      </c>
      <c r="D1631" s="4">
        <v>1</v>
      </c>
      <c r="E1631" s="4">
        <v>15</v>
      </c>
      <c r="F1631" s="4">
        <v>0</v>
      </c>
      <c r="G1631" s="4">
        <v>0</v>
      </c>
      <c r="H1631" s="4">
        <v>1</v>
      </c>
      <c r="I1631" s="4">
        <v>253</v>
      </c>
      <c r="J1631" s="4">
        <v>132</v>
      </c>
      <c r="K1631" s="4">
        <v>84.5</v>
      </c>
      <c r="L1631" s="4">
        <v>27.96</v>
      </c>
      <c r="M1631" s="4">
        <v>88</v>
      </c>
      <c r="N1631" s="4">
        <v>73</v>
      </c>
      <c r="O1631" s="4">
        <v>0</v>
      </c>
      <c r="P1631" s="4" t="e">
        <f>$AI$9+SUMPRODUCT($A1631*$AI$10+$B1631*$AI$11+$C1631*$AI$12+$D1631*$AI$13+$E1631*$AI$14+$F1631*$AI$15+$G1631*$AI$16+$H1631*$AI$17+$I1631*$AI$18+$J1631*$AI$19+$K1631*$AI$20+$L1631*$AI$21+$M1631*$AI$22+$N1631*$AI$24)</f>
        <v>#VALUE!</v>
      </c>
      <c r="Q1631" s="4" t="e">
        <f t="shared" si="613"/>
        <v>#VALUE!</v>
      </c>
      <c r="R1631" s="4" t="e">
        <f t="shared" si="614"/>
        <v>#VALUE!</v>
      </c>
      <c r="S1631" s="4" t="e">
        <f t="shared" si="615"/>
        <v>#VALUE!</v>
      </c>
      <c r="T1631" s="4" t="e">
        <f t="shared" si="616"/>
        <v>#VALUE!</v>
      </c>
      <c r="U1631" s="4" t="e">
        <f t="shared" ref="U1631" si="617">IF($R1631&gt;0.5,1,0)</f>
        <v>#VALUE!</v>
      </c>
      <c r="V1631" s="4"/>
      <c r="W1631" s="4"/>
      <c r="X1631" s="4"/>
      <c r="Y1631" s="4"/>
      <c r="Z1631" s="4"/>
      <c r="AA1631" s="4"/>
      <c r="AB1631" s="4"/>
      <c r="AC1631" s="4"/>
      <c r="AD1631" s="4"/>
      <c r="AE1631" s="4"/>
      <c r="AF1631" s="4"/>
      <c r="AG1631" s="4"/>
      <c r="AH1631" s="4"/>
      <c r="AI1631" s="4"/>
      <c r="AJ1631" s="4"/>
    </row>
    <row r="1632" spans="1:36" ht="15.75" customHeight="1">
      <c r="A1632" s="4">
        <v>1</v>
      </c>
      <c r="B1632" s="4">
        <v>46</v>
      </c>
      <c r="C1632" s="4">
        <v>1</v>
      </c>
      <c r="D1632" s="4">
        <v>1</v>
      </c>
      <c r="E1632" s="4">
        <v>5</v>
      </c>
      <c r="F1632" s="4">
        <v>0</v>
      </c>
      <c r="G1632" s="4">
        <v>0</v>
      </c>
      <c r="H1632" s="4">
        <v>0</v>
      </c>
      <c r="I1632" s="4">
        <v>221</v>
      </c>
      <c r="J1632" s="4">
        <v>125</v>
      </c>
      <c r="K1632" s="4">
        <v>88</v>
      </c>
      <c r="L1632" s="4">
        <v>24.81</v>
      </c>
      <c r="M1632" s="4">
        <v>72</v>
      </c>
      <c r="N1632" s="4">
        <v>87</v>
      </c>
      <c r="O1632" s="4">
        <v>0</v>
      </c>
      <c r="P1632" s="5">
        <f>$AI$9+SUMPRODUCT($A1632*$AI$10+$B1632*$AI$11+$C1632*$AI$12+$D1632*$AI$13+$E1632*$AI$14+$F1632*$AI$15+$G1632*$AI$16+$H1632*$AI$17+$I1632*$AI$18+$J1632*$AI$19+$K1632*$AI$20+$L1632*$AI$21+$M1632*$AI$22+$N1632*$AI$24)</f>
        <v>-2.1086414991000009</v>
      </c>
      <c r="Q1632" s="4">
        <f t="shared" si="613"/>
        <v>0.12140278024440346</v>
      </c>
      <c r="R1632" s="4">
        <f t="shared" si="614"/>
        <v>0.24280556048880692</v>
      </c>
      <c r="S1632" s="4">
        <f t="shared" si="615"/>
        <v>0.75719443951119314</v>
      </c>
      <c r="T1632" s="4">
        <f t="shared" si="616"/>
        <v>-0.12079258395609137</v>
      </c>
      <c r="U1632" s="4">
        <f>IF($R1632&gt;$X$15,1,0)</f>
        <v>0</v>
      </c>
      <c r="V1632" s="4"/>
      <c r="W1632" s="4"/>
      <c r="X1632" s="4"/>
      <c r="Y1632" s="4"/>
      <c r="Z1632" s="4"/>
      <c r="AA1632" s="4"/>
      <c r="AB1632" s="4"/>
      <c r="AC1632" s="4"/>
      <c r="AD1632" s="4"/>
      <c r="AE1632" s="4"/>
      <c r="AF1632" s="4"/>
      <c r="AG1632" s="4"/>
      <c r="AH1632" s="4"/>
      <c r="AI1632" s="4"/>
      <c r="AJ1632" s="4"/>
    </row>
    <row r="1633" spans="1:36" ht="15.75" hidden="1" customHeight="1">
      <c r="A1633" s="4">
        <v>0</v>
      </c>
      <c r="B1633" s="4">
        <v>70</v>
      </c>
      <c r="C1633" s="4">
        <v>1</v>
      </c>
      <c r="D1633" s="4">
        <v>0</v>
      </c>
      <c r="E1633" s="4">
        <v>0</v>
      </c>
      <c r="F1633" s="4">
        <v>0</v>
      </c>
      <c r="G1633" s="4">
        <v>1</v>
      </c>
      <c r="H1633" s="4">
        <v>1</v>
      </c>
      <c r="I1633" s="4">
        <v>107</v>
      </c>
      <c r="J1633" s="4">
        <v>143</v>
      </c>
      <c r="K1633" s="4">
        <v>93</v>
      </c>
      <c r="L1633" s="3" t="s">
        <v>56</v>
      </c>
      <c r="M1633" s="4">
        <v>68</v>
      </c>
      <c r="N1633" s="4">
        <v>62</v>
      </c>
      <c r="O1633" s="4">
        <v>1</v>
      </c>
      <c r="P1633" s="4"/>
      <c r="Q1633" s="4"/>
      <c r="R1633" s="4"/>
      <c r="S1633" s="4"/>
      <c r="T1633" s="4"/>
      <c r="U1633" s="4"/>
      <c r="V1633" s="4"/>
      <c r="W1633" s="4"/>
      <c r="X1633" s="4"/>
      <c r="Y1633" s="4"/>
      <c r="Z1633" s="4"/>
      <c r="AA1633" s="4"/>
      <c r="AB1633" s="4"/>
      <c r="AC1633" s="4"/>
      <c r="AD1633" s="4"/>
      <c r="AE1633" s="4"/>
      <c r="AF1633" s="4"/>
      <c r="AG1633" s="4"/>
      <c r="AH1633" s="4"/>
      <c r="AI1633" s="4"/>
      <c r="AJ1633" s="4"/>
    </row>
    <row r="1634" spans="1:36" ht="15.75" hidden="1" customHeight="1">
      <c r="A1634" s="4">
        <v>0</v>
      </c>
      <c r="B1634" s="4">
        <v>49</v>
      </c>
      <c r="C1634" s="4">
        <v>2</v>
      </c>
      <c r="D1634" s="4">
        <v>1</v>
      </c>
      <c r="E1634" s="3" t="s">
        <v>56</v>
      </c>
      <c r="F1634" s="4">
        <v>0</v>
      </c>
      <c r="G1634" s="4">
        <v>0</v>
      </c>
      <c r="H1634" s="4">
        <v>1</v>
      </c>
      <c r="I1634" s="4">
        <v>233</v>
      </c>
      <c r="J1634" s="4">
        <v>158</v>
      </c>
      <c r="K1634" s="4">
        <v>102</v>
      </c>
      <c r="L1634" s="4">
        <v>25.31</v>
      </c>
      <c r="M1634" s="4">
        <v>90</v>
      </c>
      <c r="N1634" s="4">
        <v>72</v>
      </c>
      <c r="O1634" s="4">
        <v>0</v>
      </c>
      <c r="P1634" s="4"/>
      <c r="Q1634" s="4"/>
      <c r="R1634" s="4"/>
      <c r="S1634" s="4"/>
      <c r="T1634" s="4"/>
      <c r="U1634" s="4"/>
      <c r="V1634" s="4"/>
      <c r="W1634" s="4"/>
      <c r="X1634" s="4"/>
      <c r="Y1634" s="4"/>
      <c r="Z1634" s="4"/>
      <c r="AA1634" s="4"/>
      <c r="AB1634" s="4"/>
      <c r="AC1634" s="4"/>
      <c r="AD1634" s="4"/>
      <c r="AE1634" s="4"/>
      <c r="AF1634" s="4"/>
      <c r="AG1634" s="4"/>
      <c r="AH1634" s="4"/>
      <c r="AI1634" s="4"/>
      <c r="AJ1634" s="4"/>
    </row>
    <row r="1635" spans="1:36" ht="15.75" customHeight="1">
      <c r="A1635" s="4">
        <v>1</v>
      </c>
      <c r="B1635" s="4">
        <v>41</v>
      </c>
      <c r="C1635" s="4">
        <v>2</v>
      </c>
      <c r="D1635" s="4">
        <v>0</v>
      </c>
      <c r="E1635" s="4">
        <v>0</v>
      </c>
      <c r="F1635" s="4">
        <v>0</v>
      </c>
      <c r="G1635" s="4">
        <v>0</v>
      </c>
      <c r="H1635" s="4">
        <v>0</v>
      </c>
      <c r="I1635" s="4">
        <v>247</v>
      </c>
      <c r="J1635" s="4">
        <v>104</v>
      </c>
      <c r="K1635" s="4">
        <v>73</v>
      </c>
      <c r="L1635" s="4">
        <v>23.7</v>
      </c>
      <c r="M1635" s="4">
        <v>68</v>
      </c>
      <c r="N1635" s="4">
        <v>68</v>
      </c>
      <c r="O1635" s="4">
        <v>0</v>
      </c>
      <c r="P1635" s="5">
        <f>$AI$9+SUMPRODUCT($A1635*$AI$10+$B1635*$AI$11+$C1635*$AI$12+$D1635*$AI$13+$E1635*$AI$14+$F1635*$AI$15+$G1635*$AI$16+$H1635*$AI$17+$I1635*$AI$18+$J1635*$AI$19+$K1635*$AI$20+$L1635*$AI$21+$M1635*$AI$22+$N1635*$AI$24)</f>
        <v>-2.9679349770000005</v>
      </c>
      <c r="Q1635" s="4">
        <f t="shared" ref="Q1635:Q1653" si="618">EXP($P1635)</f>
        <v>5.1409362309930907E-2</v>
      </c>
      <c r="R1635" s="4">
        <f t="shared" ref="R1635:R1653" si="619">Q1635/1+Q1635</f>
        <v>0.10281872461986181</v>
      </c>
      <c r="S1635" s="4">
        <f t="shared" ref="S1635:S1653" si="620">IF(O1635=1,R1635,1-R1635)</f>
        <v>0.89718127538013814</v>
      </c>
      <c r="T1635" s="4">
        <f t="shared" ref="T1635:T1653" si="621">LOG($S1635)</f>
        <v>-4.7119798936529282E-2</v>
      </c>
      <c r="U1635" s="4">
        <f>IF($R1635&gt;$X$15,1,0)</f>
        <v>0</v>
      </c>
      <c r="V1635" s="4"/>
      <c r="W1635" s="4"/>
      <c r="X1635" s="4"/>
      <c r="Y1635" s="4"/>
      <c r="Z1635" s="4"/>
      <c r="AA1635" s="4"/>
      <c r="AB1635" s="4"/>
      <c r="AC1635" s="4"/>
      <c r="AD1635" s="4"/>
      <c r="AE1635" s="4"/>
      <c r="AF1635" s="4"/>
      <c r="AG1635" s="4"/>
      <c r="AH1635" s="4"/>
      <c r="AI1635" s="4"/>
      <c r="AJ1635" s="4"/>
    </row>
    <row r="1636" spans="1:36" ht="15.75" customHeight="1">
      <c r="A1636" s="4">
        <v>0</v>
      </c>
      <c r="B1636" s="4">
        <v>46</v>
      </c>
      <c r="C1636" s="4">
        <v>2</v>
      </c>
      <c r="D1636" s="4">
        <v>0</v>
      </c>
      <c r="E1636" s="4">
        <v>0</v>
      </c>
      <c r="F1636" s="4">
        <v>0</v>
      </c>
      <c r="G1636" s="4">
        <v>0</v>
      </c>
      <c r="H1636" s="4">
        <v>0</v>
      </c>
      <c r="I1636" s="4">
        <v>244</v>
      </c>
      <c r="J1636" s="4">
        <v>107.5</v>
      </c>
      <c r="K1636" s="4">
        <v>70</v>
      </c>
      <c r="L1636" s="4">
        <v>22.72</v>
      </c>
      <c r="M1636" s="4">
        <v>47</v>
      </c>
      <c r="N1636" s="4">
        <v>88</v>
      </c>
      <c r="O1636" s="4">
        <v>0</v>
      </c>
      <c r="P1636" s="5">
        <f>$AI$9+SUMPRODUCT($A1636*$AI$10+$B1636*$AI$11+$C1636*$AI$12+$D1636*$AI$13+$E1636*$AI$14+$F1636*$AI$15+$G1636*$AI$16+$H1636*$AI$17+$I1636*$AI$18+$J1636*$AI$19+$K1636*$AI$20+$L1636*$AI$21+$M1636*$AI$22+$N1636*$AI$24)</f>
        <v>-2.9388188392000005</v>
      </c>
      <c r="Q1636" s="4">
        <f t="shared" si="618"/>
        <v>5.2928208556891725E-2</v>
      </c>
      <c r="R1636" s="4">
        <f t="shared" si="619"/>
        <v>0.10585641711378345</v>
      </c>
      <c r="S1636" s="4">
        <f t="shared" si="620"/>
        <v>0.89414358288621654</v>
      </c>
      <c r="T1636" s="4">
        <f t="shared" si="621"/>
        <v>-4.8592735960008633E-2</v>
      </c>
      <c r="U1636" s="4">
        <f>IF($R1636&gt;$X$15,1,0)</f>
        <v>0</v>
      </c>
      <c r="V1636" s="4"/>
      <c r="W1636" s="4"/>
      <c r="X1636" s="4"/>
      <c r="Y1636" s="4"/>
      <c r="Z1636" s="4"/>
      <c r="AA1636" s="4"/>
      <c r="AB1636" s="4"/>
      <c r="AC1636" s="4"/>
      <c r="AD1636" s="4"/>
      <c r="AE1636" s="4"/>
      <c r="AF1636" s="4"/>
      <c r="AG1636" s="4"/>
      <c r="AH1636" s="4"/>
      <c r="AI1636" s="4"/>
      <c r="AJ1636" s="4"/>
    </row>
    <row r="1637" spans="1:36" ht="15.75" customHeight="1">
      <c r="A1637" s="4">
        <v>0</v>
      </c>
      <c r="B1637" s="4">
        <v>50</v>
      </c>
      <c r="C1637" s="4">
        <v>1</v>
      </c>
      <c r="D1637" s="4">
        <v>1</v>
      </c>
      <c r="E1637" s="4">
        <v>9</v>
      </c>
      <c r="F1637" s="4">
        <v>0</v>
      </c>
      <c r="G1637" s="4">
        <v>0</v>
      </c>
      <c r="H1637" s="4">
        <v>0</v>
      </c>
      <c r="I1637" s="4">
        <v>229</v>
      </c>
      <c r="J1637" s="4">
        <v>114</v>
      </c>
      <c r="K1637" s="4">
        <v>68</v>
      </c>
      <c r="L1637" s="4">
        <v>23.2</v>
      </c>
      <c r="M1637" s="4">
        <v>90</v>
      </c>
      <c r="N1637" s="4">
        <v>70</v>
      </c>
      <c r="O1637" s="4">
        <v>0</v>
      </c>
      <c r="P1637" s="5">
        <f>$AI$9+SUMPRODUCT($A1637*$AI$10+$B1637*$AI$11+$C1637*$AI$12+$D1637*$AI$13+$E1637*$AI$14+$F1637*$AI$15+$G1637*$AI$16+$H1637*$AI$17+$I1637*$AI$18+$J1637*$AI$19+$K1637*$AI$20+$L1637*$AI$21+$M1637*$AI$22+$N1637*$AI$24)</f>
        <v>-2.5998497619999998</v>
      </c>
      <c r="Q1637" s="4">
        <f t="shared" si="618"/>
        <v>7.4284737766451059E-2</v>
      </c>
      <c r="R1637" s="4">
        <f t="shared" si="619"/>
        <v>0.14856947553290212</v>
      </c>
      <c r="S1637" s="4">
        <f t="shared" si="620"/>
        <v>0.85143052446709788</v>
      </c>
      <c r="T1637" s="4">
        <f t="shared" si="621"/>
        <v>-6.9850784074326572E-2</v>
      </c>
      <c r="U1637" s="4">
        <f>IF($R1637&gt;$X$15,1,0)</f>
        <v>0</v>
      </c>
      <c r="V1637" s="4"/>
      <c r="W1637" s="4"/>
      <c r="X1637" s="4"/>
      <c r="Y1637" s="4"/>
      <c r="Z1637" s="4"/>
      <c r="AA1637" s="4"/>
      <c r="AB1637" s="4"/>
      <c r="AC1637" s="4"/>
      <c r="AD1637" s="4"/>
      <c r="AE1637" s="4"/>
      <c r="AF1637" s="4"/>
      <c r="AG1637" s="4"/>
      <c r="AH1637" s="4"/>
      <c r="AI1637" s="4"/>
      <c r="AJ1637" s="4"/>
    </row>
    <row r="1638" spans="1:36" ht="15.75" customHeight="1">
      <c r="A1638" s="4">
        <v>0</v>
      </c>
      <c r="B1638" s="4">
        <v>44</v>
      </c>
      <c r="C1638" s="4">
        <v>1</v>
      </c>
      <c r="D1638" s="4">
        <v>0</v>
      </c>
      <c r="E1638" s="4">
        <v>0</v>
      </c>
      <c r="F1638" s="4">
        <v>0</v>
      </c>
      <c r="G1638" s="4">
        <v>0</v>
      </c>
      <c r="H1638" s="4">
        <v>0</v>
      </c>
      <c r="I1638" s="4">
        <v>197</v>
      </c>
      <c r="J1638" s="4">
        <v>125.5</v>
      </c>
      <c r="K1638" s="4">
        <v>82.5</v>
      </c>
      <c r="L1638" s="4">
        <v>25.13</v>
      </c>
      <c r="M1638" s="4">
        <v>79</v>
      </c>
      <c r="N1638" s="4">
        <v>50</v>
      </c>
      <c r="O1638" s="4">
        <v>0</v>
      </c>
      <c r="P1638" s="5">
        <f>$AI$9+SUMPRODUCT($A1638*$AI$10+$B1638*$AI$11+$C1638*$AI$12+$D1638*$AI$13+$E1638*$AI$14+$F1638*$AI$15+$G1638*$AI$16+$H1638*$AI$17+$I1638*$AI$18+$J1638*$AI$19+$K1638*$AI$20+$L1638*$AI$21+$M1638*$AI$22+$N1638*$AI$24)</f>
        <v>-3.2677139043000007</v>
      </c>
      <c r="Q1638" s="4">
        <f t="shared" si="618"/>
        <v>3.8093412795639991E-2</v>
      </c>
      <c r="R1638" s="4">
        <f t="shared" si="619"/>
        <v>7.6186825591279983E-2</v>
      </c>
      <c r="S1638" s="4">
        <f t="shared" si="620"/>
        <v>0.92381317440872002</v>
      </c>
      <c r="T1638" s="4">
        <f t="shared" si="621"/>
        <v>-3.4415848614464666E-2</v>
      </c>
      <c r="U1638" s="4">
        <f>IF($R1638&gt;$X$15,1,0)</f>
        <v>0</v>
      </c>
      <c r="V1638" s="4"/>
      <c r="W1638" s="4"/>
      <c r="X1638" s="4"/>
      <c r="Y1638" s="4"/>
      <c r="Z1638" s="4"/>
      <c r="AA1638" s="4"/>
      <c r="AB1638" s="4"/>
      <c r="AC1638" s="4"/>
      <c r="AD1638" s="4"/>
      <c r="AE1638" s="4"/>
      <c r="AF1638" s="4"/>
      <c r="AG1638" s="4"/>
      <c r="AH1638" s="4"/>
      <c r="AI1638" s="4"/>
      <c r="AJ1638" s="4"/>
    </row>
    <row r="1639" spans="1:36" ht="15.75" customHeight="1">
      <c r="A1639" s="4">
        <v>1</v>
      </c>
      <c r="B1639" s="4">
        <v>57</v>
      </c>
      <c r="C1639" s="4">
        <v>1</v>
      </c>
      <c r="D1639" s="4">
        <v>0</v>
      </c>
      <c r="E1639" s="4">
        <v>0</v>
      </c>
      <c r="F1639" s="4">
        <v>0</v>
      </c>
      <c r="G1639" s="4">
        <v>0</v>
      </c>
      <c r="H1639" s="4">
        <v>0</v>
      </c>
      <c r="I1639" s="4">
        <v>200</v>
      </c>
      <c r="J1639" s="4">
        <v>117.5</v>
      </c>
      <c r="K1639" s="4">
        <v>80</v>
      </c>
      <c r="L1639" s="4">
        <v>25.41</v>
      </c>
      <c r="M1639" s="4">
        <v>65</v>
      </c>
      <c r="N1639" s="4">
        <v>80</v>
      </c>
      <c r="O1639" s="4">
        <v>0</v>
      </c>
      <c r="P1639" s="5">
        <f>$AI$9+SUMPRODUCT($A1639*$AI$10+$B1639*$AI$11+$C1639*$AI$12+$D1639*$AI$13+$E1639*$AI$14+$F1639*$AI$15+$G1639*$AI$16+$H1639*$AI$17+$I1639*$AI$18+$J1639*$AI$19+$K1639*$AI$20+$L1639*$AI$21+$M1639*$AI$22+$N1639*$AI$24)</f>
        <v>-1.7263436651000008</v>
      </c>
      <c r="Q1639" s="4">
        <f t="shared" si="618"/>
        <v>0.1779338076294685</v>
      </c>
      <c r="R1639" s="4">
        <f t="shared" si="619"/>
        <v>0.35586761525893701</v>
      </c>
      <c r="S1639" s="4">
        <f t="shared" si="620"/>
        <v>0.64413238474106294</v>
      </c>
      <c r="T1639" s="4">
        <f t="shared" si="621"/>
        <v>-0.19102486547570185</v>
      </c>
      <c r="U1639" s="4">
        <f>IF($R1639&gt;$X$15,1,0)</f>
        <v>0</v>
      </c>
      <c r="V1639" s="4"/>
      <c r="W1639" s="4"/>
      <c r="X1639" s="4"/>
      <c r="Y1639" s="4"/>
      <c r="Z1639" s="4"/>
      <c r="AA1639" s="4"/>
      <c r="AB1639" s="4"/>
      <c r="AC1639" s="4"/>
      <c r="AD1639" s="4"/>
      <c r="AE1639" s="4"/>
      <c r="AF1639" s="4"/>
      <c r="AG1639" s="4"/>
      <c r="AH1639" s="4"/>
      <c r="AI1639" s="4"/>
      <c r="AJ1639" s="4"/>
    </row>
    <row r="1640" spans="1:36" ht="15.75" customHeight="1">
      <c r="A1640" s="4">
        <v>0</v>
      </c>
      <c r="B1640" s="4">
        <v>58</v>
      </c>
      <c r="C1640" s="4">
        <v>2</v>
      </c>
      <c r="D1640" s="4">
        <v>0</v>
      </c>
      <c r="E1640" s="4">
        <v>0</v>
      </c>
      <c r="F1640" s="4">
        <v>0</v>
      </c>
      <c r="G1640" s="4">
        <v>0</v>
      </c>
      <c r="H1640" s="4">
        <v>1</v>
      </c>
      <c r="I1640" s="4">
        <v>312</v>
      </c>
      <c r="J1640" s="4">
        <v>161</v>
      </c>
      <c r="K1640" s="4">
        <v>100.5</v>
      </c>
      <c r="L1640" s="4">
        <v>21.51</v>
      </c>
      <c r="M1640" s="4">
        <v>75</v>
      </c>
      <c r="N1640" s="4">
        <v>64</v>
      </c>
      <c r="O1640" s="4">
        <v>1</v>
      </c>
      <c r="P1640" s="5">
        <f>$AI$9+SUMPRODUCT($A1640*$AI$10+$B1640*$AI$11+$C1640*$AI$12+$D1640*$AI$13+$E1640*$AI$14+$F1640*$AI$15+$G1640*$AI$16+$H1640*$AI$17+$I1640*$AI$18+$J1640*$AI$19+$K1640*$AI$20+$L1640*$AI$21+$M1640*$AI$22+$N1640*$AI$24)</f>
        <v>-1.3611896361000015</v>
      </c>
      <c r="Q1640" s="4">
        <f t="shared" si="618"/>
        <v>0.25635562557337477</v>
      </c>
      <c r="R1640" s="4">
        <f t="shared" si="619"/>
        <v>0.51271125114674954</v>
      </c>
      <c r="S1640" s="4">
        <f t="shared" si="620"/>
        <v>0.51271125114674954</v>
      </c>
      <c r="T1640" s="4">
        <f t="shared" si="621"/>
        <v>-0.29012715211814488</v>
      </c>
      <c r="U1640" s="4">
        <f>IF($R1640&gt;$X$15,1,0)</f>
        <v>1</v>
      </c>
      <c r="V1640" s="4"/>
      <c r="W1640" s="4"/>
      <c r="X1640" s="4"/>
      <c r="Y1640" s="4"/>
      <c r="Z1640" s="4"/>
      <c r="AA1640" s="4"/>
      <c r="AB1640" s="4"/>
      <c r="AC1640" s="4"/>
      <c r="AD1640" s="4"/>
      <c r="AE1640" s="4"/>
      <c r="AF1640" s="4"/>
      <c r="AG1640" s="4"/>
      <c r="AH1640" s="4"/>
      <c r="AI1640" s="4"/>
      <c r="AJ1640" s="4"/>
    </row>
    <row r="1641" spans="1:36" ht="15.75" customHeight="1">
      <c r="A1641" s="4">
        <v>1</v>
      </c>
      <c r="B1641" s="4">
        <v>41</v>
      </c>
      <c r="C1641" s="4">
        <v>2</v>
      </c>
      <c r="D1641" s="4">
        <v>1</v>
      </c>
      <c r="E1641" s="4">
        <v>40</v>
      </c>
      <c r="F1641" s="4">
        <v>0</v>
      </c>
      <c r="G1641" s="4">
        <v>0</v>
      </c>
      <c r="H1641" s="4">
        <v>1</v>
      </c>
      <c r="I1641" s="4">
        <v>313</v>
      </c>
      <c r="J1641" s="4">
        <v>114</v>
      </c>
      <c r="K1641" s="4">
        <v>79</v>
      </c>
      <c r="L1641" s="4">
        <v>25.63</v>
      </c>
      <c r="M1641" s="4">
        <v>60</v>
      </c>
      <c r="N1641" s="4">
        <v>93</v>
      </c>
      <c r="O1641" s="4">
        <v>0</v>
      </c>
      <c r="P1641" s="5">
        <f>$AI$9+SUMPRODUCT($A1641*$AI$10+$B1641*$AI$11+$C1641*$AI$12+$D1641*$AI$13+$E1641*$AI$14+$F1641*$AI$15+$G1641*$AI$16+$H1641*$AI$17+$I1641*$AI$18+$J1641*$AI$19+$K1641*$AI$20+$L1641*$AI$21+$M1641*$AI$22+$N1641*$AI$24)</f>
        <v>-1.4411202893000006</v>
      </c>
      <c r="Q1641" s="4">
        <f t="shared" si="618"/>
        <v>0.2366624796715604</v>
      </c>
      <c r="R1641" s="4">
        <f t="shared" si="619"/>
        <v>0.4733249593431208</v>
      </c>
      <c r="S1641" s="4">
        <f t="shared" si="620"/>
        <v>0.5266750406568792</v>
      </c>
      <c r="T1641" s="4">
        <f t="shared" si="621"/>
        <v>-0.27845726254594466</v>
      </c>
      <c r="U1641" s="4">
        <f>IF($R1641&gt;$X$15,1,0)</f>
        <v>1</v>
      </c>
      <c r="V1641" s="4"/>
      <c r="W1641" s="4"/>
      <c r="X1641" s="4"/>
      <c r="Y1641" s="4"/>
      <c r="Z1641" s="4"/>
      <c r="AA1641" s="4"/>
      <c r="AB1641" s="4"/>
      <c r="AC1641" s="4"/>
      <c r="AD1641" s="4"/>
      <c r="AE1641" s="4"/>
      <c r="AF1641" s="4"/>
      <c r="AG1641" s="4"/>
      <c r="AH1641" s="4"/>
      <c r="AI1641" s="4"/>
      <c r="AJ1641" s="4"/>
    </row>
    <row r="1642" spans="1:36" ht="15.75" customHeight="1">
      <c r="A1642" s="4">
        <v>0</v>
      </c>
      <c r="B1642" s="4">
        <v>43</v>
      </c>
      <c r="C1642" s="4">
        <v>4</v>
      </c>
      <c r="D1642" s="4">
        <v>0</v>
      </c>
      <c r="E1642" s="4">
        <v>0</v>
      </c>
      <c r="F1642" s="4">
        <v>0</v>
      </c>
      <c r="G1642" s="4">
        <v>0</v>
      </c>
      <c r="H1642" s="4">
        <v>0</v>
      </c>
      <c r="I1642" s="4">
        <v>240</v>
      </c>
      <c r="J1642" s="4">
        <v>110.5</v>
      </c>
      <c r="K1642" s="4">
        <v>66</v>
      </c>
      <c r="L1642" s="4">
        <v>24.09</v>
      </c>
      <c r="M1642" s="4">
        <v>67</v>
      </c>
      <c r="N1642" s="4">
        <v>80</v>
      </c>
      <c r="O1642" s="4">
        <v>0</v>
      </c>
      <c r="P1642" s="5">
        <f>$AI$9+SUMPRODUCT($A1642*$AI$10+$B1642*$AI$11+$C1642*$AI$12+$D1642*$AI$13+$E1642*$AI$14+$F1642*$AI$15+$G1642*$AI$16+$H1642*$AI$17+$I1642*$AI$18+$J1642*$AI$19+$K1642*$AI$20+$L1642*$AI$21+$M1642*$AI$22+$N1642*$AI$24)</f>
        <v>-3.2851584799000015</v>
      </c>
      <c r="Q1642" s="4">
        <f t="shared" si="618"/>
        <v>3.7434651983377483E-2</v>
      </c>
      <c r="R1642" s="4">
        <f t="shared" si="619"/>
        <v>7.4869303966754966E-2</v>
      </c>
      <c r="S1642" s="4">
        <f t="shared" si="620"/>
        <v>0.92513069603324505</v>
      </c>
      <c r="T1642" s="4">
        <f t="shared" si="621"/>
        <v>-3.379690882152192E-2</v>
      </c>
      <c r="U1642" s="4">
        <f>IF($R1642&gt;$X$15,1,0)</f>
        <v>0</v>
      </c>
      <c r="V1642" s="4"/>
      <c r="W1642" s="4"/>
      <c r="X1642" s="4"/>
      <c r="Y1642" s="4"/>
      <c r="Z1642" s="4"/>
      <c r="AA1642" s="4"/>
      <c r="AB1642" s="4"/>
      <c r="AC1642" s="4"/>
      <c r="AD1642" s="4"/>
      <c r="AE1642" s="4"/>
      <c r="AF1642" s="4"/>
      <c r="AG1642" s="4"/>
      <c r="AH1642" s="4"/>
      <c r="AI1642" s="4"/>
      <c r="AJ1642" s="4"/>
    </row>
    <row r="1643" spans="1:36" ht="15.75" customHeight="1">
      <c r="A1643" s="4">
        <v>1</v>
      </c>
      <c r="B1643" s="4">
        <v>36</v>
      </c>
      <c r="C1643" s="4">
        <v>2</v>
      </c>
      <c r="D1643" s="4">
        <v>1</v>
      </c>
      <c r="E1643" s="4">
        <v>20</v>
      </c>
      <c r="F1643" s="4">
        <v>0</v>
      </c>
      <c r="G1643" s="4">
        <v>0</v>
      </c>
      <c r="H1643" s="4">
        <v>0</v>
      </c>
      <c r="I1643" s="4">
        <v>204</v>
      </c>
      <c r="J1643" s="4">
        <v>132.5</v>
      </c>
      <c r="K1643" s="4">
        <v>82.5</v>
      </c>
      <c r="L1643" s="4">
        <v>21.27</v>
      </c>
      <c r="M1643" s="4">
        <v>70</v>
      </c>
      <c r="N1643" s="4">
        <v>84</v>
      </c>
      <c r="O1643" s="4">
        <v>0</v>
      </c>
      <c r="P1643" s="5">
        <f>$AI$9+SUMPRODUCT($A1643*$AI$10+$B1643*$AI$11+$C1643*$AI$12+$D1643*$AI$13+$E1643*$AI$14+$F1643*$AI$15+$G1643*$AI$16+$H1643*$AI$17+$I1643*$AI$18+$J1643*$AI$19+$K1643*$AI$20+$L1643*$AI$21+$M1643*$AI$22+$N1643*$AI$24)</f>
        <v>-2.4624589097000005</v>
      </c>
      <c r="Q1643" s="4">
        <f t="shared" si="618"/>
        <v>8.5225132206080065E-2</v>
      </c>
      <c r="R1643" s="4">
        <f t="shared" si="619"/>
        <v>0.17045026441216013</v>
      </c>
      <c r="S1643" s="4">
        <f t="shared" si="620"/>
        <v>0.82954973558783984</v>
      </c>
      <c r="T1643" s="4">
        <f t="shared" si="621"/>
        <v>-8.1157570768215753E-2</v>
      </c>
      <c r="U1643" s="4">
        <f>IF($R1643&gt;$X$15,1,0)</f>
        <v>0</v>
      </c>
      <c r="V1643" s="4"/>
      <c r="W1643" s="4"/>
      <c r="X1643" s="4"/>
      <c r="Y1643" s="4"/>
      <c r="Z1643" s="4"/>
      <c r="AA1643" s="4"/>
      <c r="AB1643" s="4"/>
      <c r="AC1643" s="4"/>
      <c r="AD1643" s="4"/>
      <c r="AE1643" s="4"/>
      <c r="AF1643" s="4"/>
      <c r="AG1643" s="4"/>
      <c r="AH1643" s="4"/>
      <c r="AI1643" s="4"/>
      <c r="AJ1643" s="4"/>
    </row>
    <row r="1644" spans="1:36" ht="15.75" customHeight="1">
      <c r="A1644" s="4">
        <v>1</v>
      </c>
      <c r="B1644" s="4">
        <v>52</v>
      </c>
      <c r="C1644" s="4">
        <v>1</v>
      </c>
      <c r="D1644" s="4">
        <v>1</v>
      </c>
      <c r="E1644" s="4">
        <v>2</v>
      </c>
      <c r="F1644" s="4">
        <v>0</v>
      </c>
      <c r="G1644" s="4">
        <v>0</v>
      </c>
      <c r="H1644" s="4">
        <v>0</v>
      </c>
      <c r="I1644" s="4">
        <v>246</v>
      </c>
      <c r="J1644" s="4">
        <v>122</v>
      </c>
      <c r="K1644" s="4">
        <v>81</v>
      </c>
      <c r="L1644" s="4">
        <v>27.61</v>
      </c>
      <c r="M1644" s="4">
        <v>90</v>
      </c>
      <c r="N1644" s="4">
        <v>98</v>
      </c>
      <c r="O1644" s="4">
        <v>0</v>
      </c>
      <c r="P1644" s="5">
        <f>$AI$9+SUMPRODUCT($A1644*$AI$10+$B1644*$AI$11+$C1644*$AI$12+$D1644*$AI$13+$E1644*$AI$14+$F1644*$AI$15+$G1644*$AI$16+$H1644*$AI$17+$I1644*$AI$18+$J1644*$AI$19+$K1644*$AI$20+$L1644*$AI$21+$M1644*$AI$22+$N1644*$AI$24)</f>
        <v>-1.6999182871000009</v>
      </c>
      <c r="Q1644" s="4">
        <f t="shared" si="618"/>
        <v>0.18269845226317244</v>
      </c>
      <c r="R1644" s="4">
        <f t="shared" si="619"/>
        <v>0.36539690452634488</v>
      </c>
      <c r="S1644" s="4">
        <f t="shared" si="620"/>
        <v>0.63460309547365512</v>
      </c>
      <c r="T1644" s="4">
        <f t="shared" si="621"/>
        <v>-0.19749781382424736</v>
      </c>
      <c r="U1644" s="4">
        <f>IF($R1644&gt;$X$15,1,0)</f>
        <v>0</v>
      </c>
      <c r="V1644" s="4"/>
      <c r="W1644" s="4"/>
      <c r="X1644" s="4"/>
      <c r="Y1644" s="4"/>
      <c r="Z1644" s="4"/>
      <c r="AA1644" s="4"/>
      <c r="AB1644" s="4"/>
      <c r="AC1644" s="4"/>
      <c r="AD1644" s="4"/>
      <c r="AE1644" s="4"/>
      <c r="AF1644" s="4"/>
      <c r="AG1644" s="4"/>
      <c r="AH1644" s="4"/>
      <c r="AI1644" s="4"/>
      <c r="AJ1644" s="4"/>
    </row>
    <row r="1645" spans="1:36" ht="15.75" customHeight="1">
      <c r="A1645" s="4">
        <v>1</v>
      </c>
      <c r="B1645" s="4">
        <v>44</v>
      </c>
      <c r="C1645" s="4">
        <v>4</v>
      </c>
      <c r="D1645" s="4">
        <v>0</v>
      </c>
      <c r="E1645" s="4">
        <v>0</v>
      </c>
      <c r="F1645" s="4">
        <v>0</v>
      </c>
      <c r="G1645" s="4">
        <v>0</v>
      </c>
      <c r="H1645" s="4">
        <v>0</v>
      </c>
      <c r="I1645" s="4">
        <v>211</v>
      </c>
      <c r="J1645" s="4">
        <v>130</v>
      </c>
      <c r="K1645" s="4">
        <v>85.5</v>
      </c>
      <c r="L1645" s="4">
        <v>26.98</v>
      </c>
      <c r="M1645" s="4">
        <v>60</v>
      </c>
      <c r="N1645" s="4">
        <v>82</v>
      </c>
      <c r="O1645" s="4">
        <v>0</v>
      </c>
      <c r="P1645" s="5">
        <f>$AI$9+SUMPRODUCT($A1645*$AI$10+$B1645*$AI$11+$C1645*$AI$12+$D1645*$AI$13+$E1645*$AI$14+$F1645*$AI$15+$G1645*$AI$16+$H1645*$AI$17+$I1645*$AI$18+$J1645*$AI$19+$K1645*$AI$20+$L1645*$AI$21+$M1645*$AI$22+$N1645*$AI$24)</f>
        <v>-2.4575390778000017</v>
      </c>
      <c r="Q1645" s="4">
        <f t="shared" si="618"/>
        <v>8.5645458650088754E-2</v>
      </c>
      <c r="R1645" s="4">
        <f t="shared" si="619"/>
        <v>0.17129091730017751</v>
      </c>
      <c r="S1645" s="4">
        <f t="shared" si="620"/>
        <v>0.82870908269982246</v>
      </c>
      <c r="T1645" s="4">
        <f t="shared" si="621"/>
        <v>-8.1597901237394008E-2</v>
      </c>
      <c r="U1645" s="4">
        <f>IF($R1645&gt;$X$15,1,0)</f>
        <v>0</v>
      </c>
      <c r="V1645" s="4"/>
      <c r="W1645" s="4"/>
      <c r="X1645" s="4"/>
      <c r="Y1645" s="4"/>
      <c r="Z1645" s="4"/>
      <c r="AA1645" s="4"/>
      <c r="AB1645" s="4"/>
      <c r="AC1645" s="4"/>
      <c r="AD1645" s="4"/>
      <c r="AE1645" s="4"/>
      <c r="AF1645" s="4"/>
      <c r="AG1645" s="4"/>
      <c r="AH1645" s="4"/>
      <c r="AI1645" s="4"/>
      <c r="AJ1645" s="4"/>
    </row>
    <row r="1646" spans="1:36" ht="15.75" customHeight="1">
      <c r="A1646" s="4">
        <v>0</v>
      </c>
      <c r="B1646" s="4">
        <v>36</v>
      </c>
      <c r="C1646" s="4">
        <v>3</v>
      </c>
      <c r="D1646" s="4">
        <v>1</v>
      </c>
      <c r="E1646" s="4">
        <v>5</v>
      </c>
      <c r="F1646" s="4">
        <v>0</v>
      </c>
      <c r="G1646" s="4">
        <v>0</v>
      </c>
      <c r="H1646" s="4">
        <v>0</v>
      </c>
      <c r="I1646" s="4">
        <v>200</v>
      </c>
      <c r="J1646" s="4">
        <v>121.5</v>
      </c>
      <c r="K1646" s="4">
        <v>72.5</v>
      </c>
      <c r="L1646" s="4">
        <v>23.09</v>
      </c>
      <c r="M1646" s="4">
        <v>75</v>
      </c>
      <c r="N1646" s="4">
        <v>75</v>
      </c>
      <c r="O1646" s="4">
        <v>0</v>
      </c>
      <c r="P1646" s="5">
        <f>$AI$9+SUMPRODUCT($A1646*$AI$10+$B1646*$AI$11+$C1646*$AI$12+$D1646*$AI$13+$E1646*$AI$14+$F1646*$AI$15+$G1646*$AI$16+$H1646*$AI$17+$I1646*$AI$18+$J1646*$AI$19+$K1646*$AI$20+$L1646*$AI$21+$M1646*$AI$22+$N1646*$AI$24)</f>
        <v>-3.5413799199000016</v>
      </c>
      <c r="Q1646" s="4">
        <f t="shared" si="618"/>
        <v>2.897331862537255E-2</v>
      </c>
      <c r="R1646" s="4">
        <f t="shared" si="619"/>
        <v>5.7946637250745101E-2</v>
      </c>
      <c r="S1646" s="4">
        <f t="shared" si="620"/>
        <v>0.94205336274925489</v>
      </c>
      <c r="T1646" s="4">
        <f t="shared" si="621"/>
        <v>-2.5924495836476776E-2</v>
      </c>
      <c r="U1646" s="4">
        <f>IF($R1646&gt;$X$15,1,0)</f>
        <v>0</v>
      </c>
      <c r="V1646" s="4"/>
      <c r="W1646" s="4"/>
      <c r="X1646" s="4"/>
      <c r="Y1646" s="4"/>
      <c r="Z1646" s="4"/>
      <c r="AA1646" s="4"/>
      <c r="AB1646" s="4"/>
      <c r="AC1646" s="4"/>
      <c r="AD1646" s="4"/>
      <c r="AE1646" s="4"/>
      <c r="AF1646" s="4"/>
      <c r="AG1646" s="4"/>
      <c r="AH1646" s="4"/>
      <c r="AI1646" s="4"/>
      <c r="AJ1646" s="4"/>
    </row>
    <row r="1647" spans="1:36" ht="15.75" customHeight="1">
      <c r="A1647" s="4">
        <v>1</v>
      </c>
      <c r="B1647" s="4">
        <v>38</v>
      </c>
      <c r="C1647" s="4">
        <v>2</v>
      </c>
      <c r="D1647" s="4">
        <v>1</v>
      </c>
      <c r="E1647" s="4">
        <v>43</v>
      </c>
      <c r="F1647" s="4">
        <v>0</v>
      </c>
      <c r="G1647" s="4">
        <v>0</v>
      </c>
      <c r="H1647" s="4">
        <v>1</v>
      </c>
      <c r="I1647" s="4">
        <v>265</v>
      </c>
      <c r="J1647" s="4">
        <v>129</v>
      </c>
      <c r="K1647" s="4">
        <v>85</v>
      </c>
      <c r="L1647" s="4">
        <v>31.61</v>
      </c>
      <c r="M1647" s="4">
        <v>68</v>
      </c>
      <c r="N1647" s="4">
        <v>68</v>
      </c>
      <c r="O1647" s="4">
        <v>0</v>
      </c>
      <c r="P1647" s="5">
        <f>$AI$9+SUMPRODUCT($A1647*$AI$10+$B1647*$AI$11+$C1647*$AI$12+$D1647*$AI$13+$E1647*$AI$14+$F1647*$AI$15+$G1647*$AI$16+$H1647*$AI$17+$I1647*$AI$18+$J1647*$AI$19+$K1647*$AI$20+$L1647*$AI$21+$M1647*$AI$22+$N1647*$AI$24)</f>
        <v>-1.6519144371000003</v>
      </c>
      <c r="Q1647" s="4">
        <f t="shared" si="618"/>
        <v>0.19168259286428116</v>
      </c>
      <c r="R1647" s="4">
        <f t="shared" si="619"/>
        <v>0.38336518572856232</v>
      </c>
      <c r="S1647" s="4">
        <f t="shared" si="620"/>
        <v>0.61663481427143774</v>
      </c>
      <c r="T1647" s="4">
        <f t="shared" si="621"/>
        <v>-0.20997195930598694</v>
      </c>
      <c r="U1647" s="4">
        <f>IF($R1647&gt;$X$15,1,0)</f>
        <v>0</v>
      </c>
      <c r="V1647" s="4"/>
      <c r="W1647" s="4"/>
      <c r="X1647" s="4"/>
      <c r="Y1647" s="4"/>
      <c r="Z1647" s="4"/>
      <c r="AA1647" s="4"/>
      <c r="AB1647" s="4"/>
      <c r="AC1647" s="4"/>
      <c r="AD1647" s="4"/>
      <c r="AE1647" s="4"/>
      <c r="AF1647" s="4"/>
      <c r="AG1647" s="4"/>
      <c r="AH1647" s="4"/>
      <c r="AI1647" s="4"/>
      <c r="AJ1647" s="4"/>
    </row>
    <row r="1648" spans="1:36" ht="15.75" customHeight="1">
      <c r="A1648" s="4">
        <v>0</v>
      </c>
      <c r="B1648" s="4">
        <v>54</v>
      </c>
      <c r="C1648" s="4">
        <v>1</v>
      </c>
      <c r="D1648" s="4">
        <v>1</v>
      </c>
      <c r="E1648" s="4">
        <v>5</v>
      </c>
      <c r="F1648" s="4">
        <v>0</v>
      </c>
      <c r="G1648" s="4">
        <v>0</v>
      </c>
      <c r="H1648" s="4">
        <v>1</v>
      </c>
      <c r="I1648" s="4">
        <v>298</v>
      </c>
      <c r="J1648" s="4">
        <v>151.5</v>
      </c>
      <c r="K1648" s="4">
        <v>96.5</v>
      </c>
      <c r="L1648" s="4">
        <v>30.29</v>
      </c>
      <c r="M1648" s="4">
        <v>64</v>
      </c>
      <c r="N1648" s="4">
        <v>77</v>
      </c>
      <c r="O1648" s="4">
        <v>0</v>
      </c>
      <c r="P1648" s="5">
        <f>$AI$9+SUMPRODUCT($A1648*$AI$10+$B1648*$AI$11+$C1648*$AI$12+$D1648*$AI$13+$E1648*$AI$14+$F1648*$AI$15+$G1648*$AI$16+$H1648*$AI$17+$I1648*$AI$18+$J1648*$AI$19+$K1648*$AI$20+$L1648*$AI$21+$M1648*$AI$22+$N1648*$AI$24)</f>
        <v>-1.3798215919000008</v>
      </c>
      <c r="Q1648" s="4">
        <f t="shared" si="618"/>
        <v>0.25162344071545006</v>
      </c>
      <c r="R1648" s="4">
        <f t="shared" si="619"/>
        <v>0.50324688143090013</v>
      </c>
      <c r="S1648" s="4">
        <f t="shared" si="620"/>
        <v>0.49675311856909987</v>
      </c>
      <c r="T1648" s="4">
        <f t="shared" si="621"/>
        <v>-0.30385939774990328</v>
      </c>
      <c r="U1648" s="4">
        <f>IF($R1648&gt;$X$15,1,0)</f>
        <v>1</v>
      </c>
      <c r="V1648" s="4"/>
      <c r="W1648" s="4"/>
      <c r="X1648" s="4"/>
      <c r="Y1648" s="4"/>
      <c r="Z1648" s="4"/>
      <c r="AA1648" s="4"/>
      <c r="AB1648" s="4"/>
      <c r="AC1648" s="4"/>
      <c r="AD1648" s="4"/>
      <c r="AE1648" s="4"/>
      <c r="AF1648" s="4"/>
      <c r="AG1648" s="4"/>
      <c r="AH1648" s="4"/>
      <c r="AI1648" s="4"/>
      <c r="AJ1648" s="4"/>
    </row>
    <row r="1649" spans="1:36" ht="15.75" customHeight="1">
      <c r="A1649" s="4">
        <v>1</v>
      </c>
      <c r="B1649" s="4">
        <v>39</v>
      </c>
      <c r="C1649" s="4">
        <v>1</v>
      </c>
      <c r="D1649" s="4">
        <v>1</v>
      </c>
      <c r="E1649" s="4">
        <v>20</v>
      </c>
      <c r="F1649" s="4">
        <v>0</v>
      </c>
      <c r="G1649" s="4">
        <v>0</v>
      </c>
      <c r="H1649" s="4">
        <v>0</v>
      </c>
      <c r="I1649" s="4">
        <v>325</v>
      </c>
      <c r="J1649" s="4">
        <v>122</v>
      </c>
      <c r="K1649" s="4">
        <v>82</v>
      </c>
      <c r="L1649" s="4">
        <v>26.04</v>
      </c>
      <c r="M1649" s="4">
        <v>58</v>
      </c>
      <c r="N1649" s="4">
        <v>93</v>
      </c>
      <c r="O1649" s="4">
        <v>0</v>
      </c>
      <c r="P1649" s="5">
        <f>$AI$9+SUMPRODUCT($A1649*$AI$10+$B1649*$AI$11+$C1649*$AI$12+$D1649*$AI$13+$E1649*$AI$14+$F1649*$AI$15+$G1649*$AI$16+$H1649*$AI$17+$I1649*$AI$18+$J1649*$AI$19+$K1649*$AI$20+$L1649*$AI$21+$M1649*$AI$22+$N1649*$AI$24)</f>
        <v>-1.9659063844000011</v>
      </c>
      <c r="Q1649" s="4">
        <f t="shared" si="618"/>
        <v>0.1400289090605491</v>
      </c>
      <c r="R1649" s="4">
        <f t="shared" si="619"/>
        <v>0.2800578181210982</v>
      </c>
      <c r="S1649" s="4">
        <f t="shared" si="620"/>
        <v>0.7199421818789018</v>
      </c>
      <c r="T1649" s="4">
        <f t="shared" si="621"/>
        <v>-0.14270238009540942</v>
      </c>
      <c r="U1649" s="4">
        <f>IF($R1649&gt;$X$15,1,0)</f>
        <v>0</v>
      </c>
      <c r="V1649" s="4"/>
      <c r="W1649" s="4"/>
      <c r="X1649" s="4"/>
      <c r="Y1649" s="4"/>
      <c r="Z1649" s="4"/>
      <c r="AA1649" s="4"/>
      <c r="AB1649" s="4"/>
      <c r="AC1649" s="4"/>
      <c r="AD1649" s="4"/>
      <c r="AE1649" s="4"/>
      <c r="AF1649" s="4"/>
      <c r="AG1649" s="4"/>
      <c r="AH1649" s="4"/>
      <c r="AI1649" s="4"/>
      <c r="AJ1649" s="4"/>
    </row>
    <row r="1650" spans="1:36" ht="15.75" hidden="1" customHeight="1">
      <c r="A1650" s="4">
        <v>0</v>
      </c>
      <c r="B1650" s="4">
        <v>40</v>
      </c>
      <c r="C1650" s="3" t="s">
        <v>56</v>
      </c>
      <c r="D1650" s="4">
        <v>0</v>
      </c>
      <c r="E1650" s="4">
        <v>0</v>
      </c>
      <c r="F1650" s="4">
        <v>0</v>
      </c>
      <c r="G1650" s="4">
        <v>0</v>
      </c>
      <c r="H1650" s="4">
        <v>0</v>
      </c>
      <c r="I1650" s="4">
        <v>228</v>
      </c>
      <c r="J1650" s="4">
        <v>116</v>
      </c>
      <c r="K1650" s="4">
        <v>78</v>
      </c>
      <c r="L1650" s="4">
        <v>27.72</v>
      </c>
      <c r="M1650" s="4">
        <v>62</v>
      </c>
      <c r="N1650" s="4">
        <v>75</v>
      </c>
      <c r="O1650" s="4">
        <v>0</v>
      </c>
      <c r="P1650" s="4" t="e">
        <f>$AI$9+SUMPRODUCT($A1650*$AI$10+$B1650*$AI$11+$C1650*$AI$12+$D1650*$AI$13+$E1650*$AI$14+$F1650*$AI$15+$G1650*$AI$16+$H1650*$AI$17+$I1650*$AI$18+$J1650*$AI$19+$K1650*$AI$20+$L1650*$AI$21+$M1650*$AI$22+$N1650*$AI$24)</f>
        <v>#VALUE!</v>
      </c>
      <c r="Q1650" s="4" t="e">
        <f t="shared" si="618"/>
        <v>#VALUE!</v>
      </c>
      <c r="R1650" s="4" t="e">
        <f t="shared" si="619"/>
        <v>#VALUE!</v>
      </c>
      <c r="S1650" s="4" t="e">
        <f t="shared" si="620"/>
        <v>#VALUE!</v>
      </c>
      <c r="T1650" s="4" t="e">
        <f t="shared" si="621"/>
        <v>#VALUE!</v>
      </c>
      <c r="U1650" s="4" t="e">
        <f t="shared" ref="U1650" si="622">IF($R1650&gt;0.5,1,0)</f>
        <v>#VALUE!</v>
      </c>
      <c r="V1650" s="4"/>
      <c r="W1650" s="4"/>
      <c r="X1650" s="4"/>
      <c r="Y1650" s="4"/>
      <c r="Z1650" s="4"/>
      <c r="AA1650" s="4"/>
      <c r="AB1650" s="4"/>
      <c r="AC1650" s="4"/>
      <c r="AD1650" s="4"/>
      <c r="AE1650" s="4"/>
      <c r="AF1650" s="4"/>
      <c r="AG1650" s="4"/>
      <c r="AH1650" s="4"/>
      <c r="AI1650" s="4"/>
      <c r="AJ1650" s="4"/>
    </row>
    <row r="1651" spans="1:36" ht="15.75" customHeight="1">
      <c r="A1651" s="4">
        <v>0</v>
      </c>
      <c r="B1651" s="4">
        <v>48</v>
      </c>
      <c r="C1651" s="4">
        <v>2</v>
      </c>
      <c r="D1651" s="4">
        <v>0</v>
      </c>
      <c r="E1651" s="4">
        <v>0</v>
      </c>
      <c r="F1651" s="4">
        <v>0</v>
      </c>
      <c r="G1651" s="4">
        <v>0</v>
      </c>
      <c r="H1651" s="4">
        <v>0</v>
      </c>
      <c r="I1651" s="4">
        <v>271</v>
      </c>
      <c r="J1651" s="4">
        <v>110</v>
      </c>
      <c r="K1651" s="4">
        <v>74</v>
      </c>
      <c r="L1651" s="4">
        <v>21.79</v>
      </c>
      <c r="M1651" s="4">
        <v>56</v>
      </c>
      <c r="N1651" s="4">
        <v>67</v>
      </c>
      <c r="O1651" s="4">
        <v>0</v>
      </c>
      <c r="P1651" s="5">
        <f>$AI$9+SUMPRODUCT($A1651*$AI$10+$B1651*$AI$11+$C1651*$AI$12+$D1651*$AI$13+$E1651*$AI$14+$F1651*$AI$15+$G1651*$AI$16+$H1651*$AI$17+$I1651*$AI$18+$J1651*$AI$19+$K1651*$AI$20+$L1651*$AI$21+$M1651*$AI$22+$N1651*$AI$24)</f>
        <v>-2.9161104269000004</v>
      </c>
      <c r="Q1651" s="4">
        <f t="shared" si="618"/>
        <v>5.4143874824543303E-2</v>
      </c>
      <c r="R1651" s="4">
        <f t="shared" si="619"/>
        <v>0.10828774964908661</v>
      </c>
      <c r="S1651" s="4">
        <f t="shared" si="620"/>
        <v>0.89171225035091339</v>
      </c>
      <c r="T1651" s="4">
        <f t="shared" si="621"/>
        <v>-4.977526697565595E-2</v>
      </c>
      <c r="U1651" s="4">
        <f>IF($R1651&gt;$X$15,1,0)</f>
        <v>0</v>
      </c>
      <c r="V1651" s="4"/>
      <c r="W1651" s="4"/>
      <c r="X1651" s="4"/>
      <c r="Y1651" s="4"/>
      <c r="Z1651" s="4"/>
      <c r="AA1651" s="4"/>
      <c r="AB1651" s="4"/>
      <c r="AC1651" s="4"/>
      <c r="AD1651" s="4"/>
      <c r="AE1651" s="4"/>
      <c r="AF1651" s="4"/>
      <c r="AG1651" s="4"/>
      <c r="AH1651" s="4"/>
      <c r="AI1651" s="4"/>
      <c r="AJ1651" s="4"/>
    </row>
    <row r="1652" spans="1:36" ht="15.75" customHeight="1">
      <c r="A1652" s="4">
        <v>0</v>
      </c>
      <c r="B1652" s="4">
        <v>39</v>
      </c>
      <c r="C1652" s="4">
        <v>4</v>
      </c>
      <c r="D1652" s="4">
        <v>1</v>
      </c>
      <c r="E1652" s="4">
        <v>15</v>
      </c>
      <c r="F1652" s="4">
        <v>0</v>
      </c>
      <c r="G1652" s="4">
        <v>0</v>
      </c>
      <c r="H1652" s="4">
        <v>0</v>
      </c>
      <c r="I1652" s="4">
        <v>229</v>
      </c>
      <c r="J1652" s="4">
        <v>113.5</v>
      </c>
      <c r="K1652" s="4">
        <v>72.5</v>
      </c>
      <c r="L1652" s="4">
        <v>22.33</v>
      </c>
      <c r="M1652" s="4">
        <v>84</v>
      </c>
      <c r="N1652" s="4">
        <v>82</v>
      </c>
      <c r="O1652" s="4">
        <v>0</v>
      </c>
      <c r="P1652" s="5">
        <f>$AI$9+SUMPRODUCT($A1652*$AI$10+$B1652*$AI$11+$C1652*$AI$12+$D1652*$AI$13+$E1652*$AI$14+$F1652*$AI$15+$G1652*$AI$16+$H1652*$AI$17+$I1652*$AI$18+$J1652*$AI$19+$K1652*$AI$20+$L1652*$AI$21+$M1652*$AI$22+$N1652*$AI$24)</f>
        <v>-3.2582425363000009</v>
      </c>
      <c r="Q1652" s="4">
        <f t="shared" si="618"/>
        <v>3.8455923553027349E-2</v>
      </c>
      <c r="R1652" s="4">
        <f t="shared" si="619"/>
        <v>7.6911847106054698E-2</v>
      </c>
      <c r="S1652" s="4">
        <f t="shared" si="620"/>
        <v>0.9230881528939453</v>
      </c>
      <c r="T1652" s="4">
        <f t="shared" si="621"/>
        <v>-3.4756822823154059E-2</v>
      </c>
      <c r="U1652" s="4">
        <f>IF($R1652&gt;$X$15,1,0)</f>
        <v>0</v>
      </c>
      <c r="V1652" s="4"/>
      <c r="W1652" s="4"/>
      <c r="X1652" s="4"/>
      <c r="Y1652" s="4"/>
      <c r="Z1652" s="4"/>
      <c r="AA1652" s="4"/>
      <c r="AB1652" s="4"/>
      <c r="AC1652" s="4"/>
      <c r="AD1652" s="4"/>
      <c r="AE1652" s="4"/>
      <c r="AF1652" s="4"/>
      <c r="AG1652" s="4"/>
      <c r="AH1652" s="4"/>
      <c r="AI1652" s="4"/>
      <c r="AJ1652" s="4"/>
    </row>
    <row r="1653" spans="1:36" ht="15.75" customHeight="1">
      <c r="A1653" s="4">
        <v>0</v>
      </c>
      <c r="B1653" s="4">
        <v>41</v>
      </c>
      <c r="C1653" s="4">
        <v>4</v>
      </c>
      <c r="D1653" s="4">
        <v>0</v>
      </c>
      <c r="E1653" s="4">
        <v>0</v>
      </c>
      <c r="F1653" s="4">
        <v>0</v>
      </c>
      <c r="G1653" s="4">
        <v>0</v>
      </c>
      <c r="H1653" s="4">
        <v>0</v>
      </c>
      <c r="I1653" s="4">
        <v>159</v>
      </c>
      <c r="J1653" s="4">
        <v>119</v>
      </c>
      <c r="K1653" s="4">
        <v>76</v>
      </c>
      <c r="L1653" s="4">
        <v>27.49</v>
      </c>
      <c r="M1653" s="4">
        <v>55</v>
      </c>
      <c r="N1653" s="4">
        <v>70</v>
      </c>
      <c r="O1653" s="4">
        <v>0</v>
      </c>
      <c r="P1653" s="5">
        <f>$AI$9+SUMPRODUCT($A1653*$AI$10+$B1653*$AI$11+$C1653*$AI$12+$D1653*$AI$13+$E1653*$AI$14+$F1653*$AI$15+$G1653*$AI$16+$H1653*$AI$17+$I1653*$AI$18+$J1653*$AI$19+$K1653*$AI$20+$L1653*$AI$21+$M1653*$AI$22+$N1653*$AI$24)</f>
        <v>-3.5223961639000017</v>
      </c>
      <c r="Q1653" s="4">
        <f t="shared" si="618"/>
        <v>2.9528594976132017E-2</v>
      </c>
      <c r="R1653" s="4">
        <f t="shared" si="619"/>
        <v>5.9057189952264035E-2</v>
      </c>
      <c r="S1653" s="4">
        <f t="shared" si="620"/>
        <v>0.94094281004773594</v>
      </c>
      <c r="T1653" s="4">
        <f t="shared" si="621"/>
        <v>-2.6436771934561346E-2</v>
      </c>
      <c r="U1653" s="4">
        <f>IF($R1653&gt;$X$15,1,0)</f>
        <v>0</v>
      </c>
      <c r="V1653" s="4"/>
      <c r="W1653" s="4"/>
      <c r="X1653" s="4"/>
      <c r="Y1653" s="4"/>
      <c r="Z1653" s="4"/>
      <c r="AA1653" s="4"/>
      <c r="AB1653" s="4"/>
      <c r="AC1653" s="4"/>
      <c r="AD1653" s="4"/>
      <c r="AE1653" s="4"/>
      <c r="AF1653" s="4"/>
      <c r="AG1653" s="4"/>
      <c r="AH1653" s="4"/>
      <c r="AI1653" s="4"/>
      <c r="AJ1653" s="4"/>
    </row>
    <row r="1654" spans="1:36" ht="15.75" hidden="1" customHeight="1">
      <c r="A1654" s="4">
        <v>1</v>
      </c>
      <c r="B1654" s="4">
        <v>40</v>
      </c>
      <c r="C1654" s="4">
        <v>2</v>
      </c>
      <c r="D1654" s="4">
        <v>1</v>
      </c>
      <c r="E1654" s="4">
        <v>10</v>
      </c>
      <c r="F1654" s="4">
        <v>0</v>
      </c>
      <c r="G1654" s="4">
        <v>0</v>
      </c>
      <c r="H1654" s="4">
        <v>0</v>
      </c>
      <c r="I1654" s="4">
        <v>195</v>
      </c>
      <c r="J1654" s="4">
        <v>110</v>
      </c>
      <c r="K1654" s="4">
        <v>70</v>
      </c>
      <c r="L1654" s="4">
        <v>24.75</v>
      </c>
      <c r="M1654" s="4">
        <v>79</v>
      </c>
      <c r="N1654" s="3" t="s">
        <v>56</v>
      </c>
      <c r="O1654" s="4">
        <v>0</v>
      </c>
      <c r="P1654" s="4"/>
      <c r="Q1654" s="4"/>
      <c r="R1654" s="4"/>
      <c r="S1654" s="4"/>
      <c r="T1654" s="4"/>
      <c r="U1654" s="4"/>
      <c r="V1654" s="4"/>
      <c r="W1654" s="4"/>
      <c r="X1654" s="4"/>
      <c r="Y1654" s="4"/>
      <c r="Z1654" s="4"/>
      <c r="AA1654" s="4"/>
      <c r="AB1654" s="4"/>
      <c r="AC1654" s="4"/>
      <c r="AD1654" s="4"/>
      <c r="AE1654" s="4"/>
      <c r="AF1654" s="4"/>
      <c r="AG1654" s="4"/>
      <c r="AH1654" s="4"/>
      <c r="AI1654" s="4"/>
      <c r="AJ1654" s="4"/>
    </row>
    <row r="1655" spans="1:36" ht="15.75" customHeight="1">
      <c r="A1655" s="4">
        <v>0</v>
      </c>
      <c r="B1655" s="4">
        <v>51</v>
      </c>
      <c r="C1655" s="4">
        <v>1</v>
      </c>
      <c r="D1655" s="4">
        <v>0</v>
      </c>
      <c r="E1655" s="4">
        <v>0</v>
      </c>
      <c r="F1655" s="4">
        <v>0</v>
      </c>
      <c r="G1655" s="4">
        <v>0</v>
      </c>
      <c r="H1655" s="4">
        <v>1</v>
      </c>
      <c r="I1655" s="4">
        <v>216</v>
      </c>
      <c r="J1655" s="4">
        <v>154</v>
      </c>
      <c r="K1655" s="4">
        <v>98</v>
      </c>
      <c r="L1655" s="4">
        <v>32.35</v>
      </c>
      <c r="M1655" s="4">
        <v>75</v>
      </c>
      <c r="N1655" s="4">
        <v>103</v>
      </c>
      <c r="O1655" s="4">
        <v>0</v>
      </c>
      <c r="P1655" s="5">
        <f>$AI$9+SUMPRODUCT($A1655*$AI$10+$B1655*$AI$11+$C1655*$AI$12+$D1655*$AI$13+$E1655*$AI$14+$F1655*$AI$15+$G1655*$AI$16+$H1655*$AI$17+$I1655*$AI$18+$J1655*$AI$19+$K1655*$AI$20+$L1655*$AI$21+$M1655*$AI$22+$N1655*$AI$24)</f>
        <v>-1.7210124385000007</v>
      </c>
      <c r="Q1655" s="4">
        <f>EXP($P1655)</f>
        <v>0.17888494619257717</v>
      </c>
      <c r="R1655" s="4">
        <f>Q1655/1+Q1655</f>
        <v>0.35776989238515433</v>
      </c>
      <c r="S1655" s="4">
        <f>IF(O1655=1,R1655,1-R1655)</f>
        <v>0.64223010761484567</v>
      </c>
      <c r="T1655" s="4">
        <f>LOG($S1655)</f>
        <v>-0.19230933865662947</v>
      </c>
      <c r="U1655" s="4">
        <f>IF($R1655&gt;$X$15,1,0)</f>
        <v>0</v>
      </c>
      <c r="V1655" s="4"/>
      <c r="W1655" s="4"/>
      <c r="X1655" s="4"/>
      <c r="Y1655" s="4"/>
      <c r="Z1655" s="4"/>
      <c r="AA1655" s="4"/>
      <c r="AB1655" s="4"/>
      <c r="AC1655" s="4"/>
      <c r="AD1655" s="4"/>
      <c r="AE1655" s="4"/>
      <c r="AF1655" s="4"/>
      <c r="AG1655" s="4"/>
      <c r="AH1655" s="4"/>
      <c r="AI1655" s="4"/>
      <c r="AJ1655" s="4"/>
    </row>
    <row r="1656" spans="1:36" ht="15.75" hidden="1" customHeight="1">
      <c r="A1656" s="4">
        <v>1</v>
      </c>
      <c r="B1656" s="4">
        <v>38</v>
      </c>
      <c r="C1656" s="4">
        <v>2</v>
      </c>
      <c r="D1656" s="4">
        <v>1</v>
      </c>
      <c r="E1656" s="4">
        <v>20</v>
      </c>
      <c r="F1656" s="4">
        <v>0</v>
      </c>
      <c r="G1656" s="4">
        <v>0</v>
      </c>
      <c r="H1656" s="4">
        <v>0</v>
      </c>
      <c r="I1656" s="4">
        <v>268</v>
      </c>
      <c r="J1656" s="4">
        <v>134</v>
      </c>
      <c r="K1656" s="4">
        <v>78</v>
      </c>
      <c r="L1656" s="4">
        <v>31.62</v>
      </c>
      <c r="M1656" s="4">
        <v>80</v>
      </c>
      <c r="N1656" s="3" t="s">
        <v>56</v>
      </c>
      <c r="O1656" s="4">
        <v>0</v>
      </c>
      <c r="P1656" s="4"/>
      <c r="Q1656" s="4"/>
      <c r="R1656" s="4"/>
      <c r="S1656" s="4"/>
      <c r="T1656" s="4"/>
      <c r="U1656" s="4"/>
      <c r="V1656" s="4"/>
      <c r="W1656" s="4"/>
      <c r="X1656" s="4"/>
      <c r="Y1656" s="4"/>
      <c r="Z1656" s="4"/>
      <c r="AA1656" s="4"/>
      <c r="AB1656" s="4"/>
      <c r="AC1656" s="4"/>
      <c r="AD1656" s="4"/>
      <c r="AE1656" s="4"/>
      <c r="AF1656" s="4"/>
      <c r="AG1656" s="4"/>
      <c r="AH1656" s="4"/>
      <c r="AI1656" s="4"/>
      <c r="AJ1656" s="4"/>
    </row>
    <row r="1657" spans="1:36" ht="15.75" customHeight="1">
      <c r="A1657" s="4">
        <v>0</v>
      </c>
      <c r="B1657" s="4">
        <v>60</v>
      </c>
      <c r="C1657" s="4">
        <v>3</v>
      </c>
      <c r="D1657" s="4">
        <v>0</v>
      </c>
      <c r="E1657" s="4">
        <v>0</v>
      </c>
      <c r="F1657" s="4">
        <v>0</v>
      </c>
      <c r="G1657" s="4">
        <v>0</v>
      </c>
      <c r="H1657" s="4">
        <v>0</v>
      </c>
      <c r="I1657" s="4">
        <v>268</v>
      </c>
      <c r="J1657" s="4">
        <v>123</v>
      </c>
      <c r="K1657" s="4">
        <v>82</v>
      </c>
      <c r="L1657" s="4">
        <v>29.47</v>
      </c>
      <c r="M1657" s="4">
        <v>80</v>
      </c>
      <c r="N1657" s="4">
        <v>85</v>
      </c>
      <c r="O1657" s="4">
        <v>0</v>
      </c>
      <c r="P1657" s="5">
        <f>$AI$9+SUMPRODUCT($A1657*$AI$10+$B1657*$AI$11+$C1657*$AI$12+$D1657*$AI$13+$E1657*$AI$14+$F1657*$AI$15+$G1657*$AI$16+$H1657*$AI$17+$I1657*$AI$18+$J1657*$AI$19+$K1657*$AI$20+$L1657*$AI$21+$M1657*$AI$22+$N1657*$AI$24)</f>
        <v>-1.9369417017000012</v>
      </c>
      <c r="Q1657" s="4">
        <f t="shared" ref="Q1657:Q1666" si="623">EXP($P1657)</f>
        <v>0.1441441120537047</v>
      </c>
      <c r="R1657" s="4">
        <f t="shared" ref="R1657:R1666" si="624">Q1657/1+Q1657</f>
        <v>0.2882882241074094</v>
      </c>
      <c r="S1657" s="4">
        <f t="shared" ref="S1657:S1666" si="625">IF(O1657=1,R1657,1-R1657)</f>
        <v>0.7117117758925906</v>
      </c>
      <c r="T1657" s="4">
        <f t="shared" ref="T1657:T1666" si="626">LOG($S1657)</f>
        <v>-0.14769584833232446</v>
      </c>
      <c r="U1657" s="4">
        <f>IF($R1657&gt;$X$15,1,0)</f>
        <v>0</v>
      </c>
      <c r="V1657" s="4"/>
      <c r="W1657" s="4"/>
      <c r="X1657" s="4"/>
      <c r="Y1657" s="4"/>
      <c r="Z1657" s="4"/>
      <c r="AA1657" s="4"/>
      <c r="AB1657" s="4"/>
      <c r="AC1657" s="4"/>
      <c r="AD1657" s="4"/>
      <c r="AE1657" s="4"/>
      <c r="AF1657" s="4"/>
      <c r="AG1657" s="4"/>
      <c r="AH1657" s="4"/>
      <c r="AI1657" s="4"/>
      <c r="AJ1657" s="4"/>
    </row>
    <row r="1658" spans="1:36" ht="15.75" customHeight="1">
      <c r="A1658" s="4">
        <v>0</v>
      </c>
      <c r="B1658" s="4">
        <v>43</v>
      </c>
      <c r="C1658" s="4">
        <v>1</v>
      </c>
      <c r="D1658" s="4">
        <v>0</v>
      </c>
      <c r="E1658" s="4">
        <v>0</v>
      </c>
      <c r="F1658" s="4">
        <v>0</v>
      </c>
      <c r="G1658" s="4">
        <v>0</v>
      </c>
      <c r="H1658" s="4">
        <v>1</v>
      </c>
      <c r="I1658" s="4">
        <v>231</v>
      </c>
      <c r="J1658" s="4">
        <v>155.5</v>
      </c>
      <c r="K1658" s="4">
        <v>99.5</v>
      </c>
      <c r="L1658" s="4">
        <v>34.950000000000003</v>
      </c>
      <c r="M1658" s="4">
        <v>68</v>
      </c>
      <c r="N1658" s="4">
        <v>274</v>
      </c>
      <c r="O1658" s="4">
        <v>1</v>
      </c>
      <c r="P1658" s="5">
        <f>$AI$9+SUMPRODUCT($A1658*$AI$10+$B1658*$AI$11+$C1658*$AI$12+$D1658*$AI$13+$E1658*$AI$14+$F1658*$AI$15+$G1658*$AI$16+$H1658*$AI$17+$I1658*$AI$18+$J1658*$AI$19+$K1658*$AI$20+$L1658*$AI$21+$M1658*$AI$22+$N1658*$AI$24)</f>
        <v>-0.88722470450000124</v>
      </c>
      <c r="Q1658" s="4">
        <f t="shared" si="623"/>
        <v>0.41179702676879593</v>
      </c>
      <c r="R1658" s="4">
        <f t="shared" si="624"/>
        <v>0.82359405353759185</v>
      </c>
      <c r="S1658" s="4">
        <f t="shared" si="625"/>
        <v>0.82359405353759185</v>
      </c>
      <c r="T1658" s="4">
        <f t="shared" si="626"/>
        <v>-8.4286797708612526E-2</v>
      </c>
      <c r="U1658" s="4">
        <f>IF($R1658&gt;$X$15,1,0)</f>
        <v>1</v>
      </c>
      <c r="V1658" s="4"/>
      <c r="W1658" s="4"/>
      <c r="X1658" s="4"/>
      <c r="Y1658" s="4"/>
      <c r="Z1658" s="4"/>
      <c r="AA1658" s="4"/>
      <c r="AB1658" s="4"/>
      <c r="AC1658" s="4"/>
      <c r="AD1658" s="4"/>
      <c r="AE1658" s="4"/>
      <c r="AF1658" s="4"/>
      <c r="AG1658" s="4"/>
      <c r="AH1658" s="4"/>
      <c r="AI1658" s="4"/>
      <c r="AJ1658" s="4"/>
    </row>
    <row r="1659" spans="1:36" ht="15.75" customHeight="1">
      <c r="A1659" s="4">
        <v>1</v>
      </c>
      <c r="B1659" s="4">
        <v>42</v>
      </c>
      <c r="C1659" s="4">
        <v>1</v>
      </c>
      <c r="D1659" s="4">
        <v>1</v>
      </c>
      <c r="E1659" s="4">
        <v>25</v>
      </c>
      <c r="F1659" s="4">
        <v>0</v>
      </c>
      <c r="G1659" s="4">
        <v>0</v>
      </c>
      <c r="H1659" s="4">
        <v>0</v>
      </c>
      <c r="I1659" s="4">
        <v>231</v>
      </c>
      <c r="J1659" s="4">
        <v>122</v>
      </c>
      <c r="K1659" s="4">
        <v>84</v>
      </c>
      <c r="L1659" s="4">
        <v>27.63</v>
      </c>
      <c r="M1659" s="4">
        <v>66</v>
      </c>
      <c r="N1659" s="4">
        <v>72</v>
      </c>
      <c r="O1659" s="4">
        <v>0</v>
      </c>
      <c r="P1659" s="5">
        <f>$AI$9+SUMPRODUCT($A1659*$AI$10+$B1659*$AI$11+$C1659*$AI$12+$D1659*$AI$13+$E1659*$AI$14+$F1659*$AI$15+$G1659*$AI$16+$H1659*$AI$17+$I1659*$AI$18+$J1659*$AI$19+$K1659*$AI$20+$L1659*$AI$21+$M1659*$AI$22+$N1659*$AI$24)</f>
        <v>-2.0816305993000004</v>
      </c>
      <c r="Q1659" s="4">
        <f t="shared" si="623"/>
        <v>0.12472666707738832</v>
      </c>
      <c r="R1659" s="4">
        <f t="shared" si="624"/>
        <v>0.24945333415477663</v>
      </c>
      <c r="S1659" s="4">
        <f t="shared" si="625"/>
        <v>0.75054666584522334</v>
      </c>
      <c r="T1659" s="4">
        <f t="shared" si="626"/>
        <v>-0.12462229997099598</v>
      </c>
      <c r="U1659" s="4">
        <f>IF($R1659&gt;$X$15,1,0)</f>
        <v>0</v>
      </c>
      <c r="V1659" s="4"/>
      <c r="W1659" s="4"/>
      <c r="X1659" s="4"/>
      <c r="Y1659" s="4"/>
      <c r="Z1659" s="4"/>
      <c r="AA1659" s="4"/>
      <c r="AB1659" s="4"/>
      <c r="AC1659" s="4"/>
      <c r="AD1659" s="4"/>
      <c r="AE1659" s="4"/>
      <c r="AF1659" s="4"/>
      <c r="AG1659" s="4"/>
      <c r="AH1659" s="4"/>
      <c r="AI1659" s="4"/>
      <c r="AJ1659" s="4"/>
    </row>
    <row r="1660" spans="1:36" ht="15.75" customHeight="1">
      <c r="A1660" s="4">
        <v>0</v>
      </c>
      <c r="B1660" s="4">
        <v>51</v>
      </c>
      <c r="C1660" s="4">
        <v>1</v>
      </c>
      <c r="D1660" s="4">
        <v>1</v>
      </c>
      <c r="E1660" s="4">
        <v>3</v>
      </c>
      <c r="F1660" s="4">
        <v>0</v>
      </c>
      <c r="G1660" s="4">
        <v>0</v>
      </c>
      <c r="H1660" s="4">
        <v>0</v>
      </c>
      <c r="I1660" s="4">
        <v>246</v>
      </c>
      <c r="J1660" s="4">
        <v>111.5</v>
      </c>
      <c r="K1660" s="4">
        <v>74</v>
      </c>
      <c r="L1660" s="4">
        <v>25.09</v>
      </c>
      <c r="M1660" s="4">
        <v>78</v>
      </c>
      <c r="N1660" s="4">
        <v>78</v>
      </c>
      <c r="O1660" s="4">
        <v>0</v>
      </c>
      <c r="P1660" s="5">
        <f>$AI$9+SUMPRODUCT($A1660*$AI$10+$B1660*$AI$11+$C1660*$AI$12+$D1660*$AI$13+$E1660*$AI$14+$F1660*$AI$15+$G1660*$AI$16+$H1660*$AI$17+$I1660*$AI$18+$J1660*$AI$19+$K1660*$AI$20+$L1660*$AI$21+$M1660*$AI$22+$N1660*$AI$24)</f>
        <v>-2.5576439699000009</v>
      </c>
      <c r="Q1660" s="4">
        <f t="shared" si="623"/>
        <v>7.7487087461840118E-2</v>
      </c>
      <c r="R1660" s="4">
        <f t="shared" si="624"/>
        <v>0.15497417492368024</v>
      </c>
      <c r="S1660" s="4">
        <f t="shared" si="625"/>
        <v>0.84502582507631974</v>
      </c>
      <c r="T1660" s="4">
        <f t="shared" si="626"/>
        <v>-7.3130018249413314E-2</v>
      </c>
      <c r="U1660" s="4">
        <f>IF($R1660&gt;$X$15,1,0)</f>
        <v>0</v>
      </c>
      <c r="V1660" s="4"/>
      <c r="W1660" s="4"/>
      <c r="X1660" s="4"/>
      <c r="Y1660" s="4"/>
      <c r="Z1660" s="4"/>
      <c r="AA1660" s="4"/>
      <c r="AB1660" s="4"/>
      <c r="AC1660" s="4"/>
      <c r="AD1660" s="4"/>
      <c r="AE1660" s="4"/>
      <c r="AF1660" s="4"/>
      <c r="AG1660" s="4"/>
      <c r="AH1660" s="4"/>
      <c r="AI1660" s="4"/>
      <c r="AJ1660" s="4"/>
    </row>
    <row r="1661" spans="1:36" ht="15.75" customHeight="1">
      <c r="A1661" s="4">
        <v>0</v>
      </c>
      <c r="B1661" s="4">
        <v>39</v>
      </c>
      <c r="C1661" s="4">
        <v>3</v>
      </c>
      <c r="D1661" s="4">
        <v>0</v>
      </c>
      <c r="E1661" s="4">
        <v>0</v>
      </c>
      <c r="F1661" s="4">
        <v>0</v>
      </c>
      <c r="G1661" s="4">
        <v>0</v>
      </c>
      <c r="H1661" s="4">
        <v>0</v>
      </c>
      <c r="I1661" s="4">
        <v>195</v>
      </c>
      <c r="J1661" s="4">
        <v>119</v>
      </c>
      <c r="K1661" s="4">
        <v>84</v>
      </c>
      <c r="L1661" s="4">
        <v>24.6</v>
      </c>
      <c r="M1661" s="4">
        <v>65</v>
      </c>
      <c r="N1661" s="4">
        <v>73</v>
      </c>
      <c r="O1661" s="4">
        <v>0</v>
      </c>
      <c r="P1661" s="5">
        <f>$AI$9+SUMPRODUCT($A1661*$AI$10+$B1661*$AI$11+$C1661*$AI$12+$D1661*$AI$13+$E1661*$AI$14+$F1661*$AI$15+$G1661*$AI$16+$H1661*$AI$17+$I1661*$AI$18+$J1661*$AI$19+$K1661*$AI$20+$L1661*$AI$21+$M1661*$AI$22+$N1661*$AI$24)</f>
        <v>-3.5811810460000011</v>
      </c>
      <c r="Q1661" s="4">
        <f t="shared" si="623"/>
        <v>2.7842795207156712E-2</v>
      </c>
      <c r="R1661" s="4">
        <f t="shared" si="624"/>
        <v>5.5685590414313424E-2</v>
      </c>
      <c r="S1661" s="4">
        <f t="shared" si="625"/>
        <v>0.94431440958568658</v>
      </c>
      <c r="T1661" s="4">
        <f t="shared" si="626"/>
        <v>-2.4883383229434026E-2</v>
      </c>
      <c r="U1661" s="4">
        <f>IF($R1661&gt;$X$15,1,0)</f>
        <v>0</v>
      </c>
      <c r="V1661" s="4"/>
      <c r="W1661" s="4"/>
      <c r="X1661" s="4"/>
      <c r="Y1661" s="4"/>
      <c r="Z1661" s="4"/>
      <c r="AA1661" s="4"/>
      <c r="AB1661" s="4"/>
      <c r="AC1661" s="4"/>
      <c r="AD1661" s="4"/>
      <c r="AE1661" s="4"/>
      <c r="AF1661" s="4"/>
      <c r="AG1661" s="4"/>
      <c r="AH1661" s="4"/>
      <c r="AI1661" s="4"/>
      <c r="AJ1661" s="4"/>
    </row>
    <row r="1662" spans="1:36" ht="15.75" customHeight="1">
      <c r="A1662" s="4">
        <v>1</v>
      </c>
      <c r="B1662" s="4">
        <v>39</v>
      </c>
      <c r="C1662" s="4">
        <v>3</v>
      </c>
      <c r="D1662" s="4">
        <v>1</v>
      </c>
      <c r="E1662" s="4">
        <v>20</v>
      </c>
      <c r="F1662" s="4">
        <v>0</v>
      </c>
      <c r="G1662" s="4">
        <v>0</v>
      </c>
      <c r="H1662" s="4">
        <v>0</v>
      </c>
      <c r="I1662" s="4">
        <v>148</v>
      </c>
      <c r="J1662" s="4">
        <v>101</v>
      </c>
      <c r="K1662" s="4">
        <v>62</v>
      </c>
      <c r="L1662" s="4">
        <v>24.47</v>
      </c>
      <c r="M1662" s="4">
        <v>70</v>
      </c>
      <c r="N1662" s="4">
        <v>81</v>
      </c>
      <c r="O1662" s="4">
        <v>0</v>
      </c>
      <c r="P1662" s="5">
        <f>$AI$9+SUMPRODUCT($A1662*$AI$10+$B1662*$AI$11+$C1662*$AI$12+$D1662*$AI$13+$E1662*$AI$14+$F1662*$AI$15+$G1662*$AI$16+$H1662*$AI$17+$I1662*$AI$18+$J1662*$AI$19+$K1662*$AI$20+$L1662*$AI$21+$M1662*$AI$22+$N1662*$AI$24)</f>
        <v>-2.8504140317000015</v>
      </c>
      <c r="Q1662" s="4">
        <f t="shared" si="623"/>
        <v>5.7820376449548828E-2</v>
      </c>
      <c r="R1662" s="4">
        <f t="shared" si="624"/>
        <v>0.11564075289909766</v>
      </c>
      <c r="S1662" s="4">
        <f t="shared" si="625"/>
        <v>0.8843592471009023</v>
      </c>
      <c r="T1662" s="4">
        <f t="shared" si="626"/>
        <v>-5.3371278719950899E-2</v>
      </c>
      <c r="U1662" s="4">
        <f>IF($R1662&gt;$X$15,1,0)</f>
        <v>0</v>
      </c>
      <c r="V1662" s="4"/>
      <c r="W1662" s="4"/>
      <c r="X1662" s="4"/>
      <c r="Y1662" s="4"/>
      <c r="Z1662" s="4"/>
      <c r="AA1662" s="4"/>
      <c r="AB1662" s="4"/>
      <c r="AC1662" s="4"/>
      <c r="AD1662" s="4"/>
      <c r="AE1662" s="4"/>
      <c r="AF1662" s="4"/>
      <c r="AG1662" s="4"/>
      <c r="AH1662" s="4"/>
      <c r="AI1662" s="4"/>
      <c r="AJ1662" s="4"/>
    </row>
    <row r="1663" spans="1:36" ht="15.75" hidden="1" customHeight="1">
      <c r="A1663" s="4">
        <v>0</v>
      </c>
      <c r="B1663" s="4">
        <v>51</v>
      </c>
      <c r="C1663" s="3" t="s">
        <v>56</v>
      </c>
      <c r="D1663" s="4">
        <v>1</v>
      </c>
      <c r="E1663" s="4">
        <v>20</v>
      </c>
      <c r="F1663" s="4">
        <v>0</v>
      </c>
      <c r="G1663" s="4">
        <v>0</v>
      </c>
      <c r="H1663" s="4">
        <v>0</v>
      </c>
      <c r="I1663" s="4">
        <v>168</v>
      </c>
      <c r="J1663" s="4">
        <v>128</v>
      </c>
      <c r="K1663" s="4">
        <v>80</v>
      </c>
      <c r="L1663" s="4">
        <v>23.08</v>
      </c>
      <c r="M1663" s="4">
        <v>75</v>
      </c>
      <c r="N1663" s="4">
        <v>93</v>
      </c>
      <c r="O1663" s="4">
        <v>0</v>
      </c>
      <c r="P1663" s="4" t="e">
        <f>$AI$9+SUMPRODUCT($A1663*$AI$10+$B1663*$AI$11+$C1663*$AI$12+$D1663*$AI$13+$E1663*$AI$14+$F1663*$AI$15+$G1663*$AI$16+$H1663*$AI$17+$I1663*$AI$18+$J1663*$AI$19+$K1663*$AI$20+$L1663*$AI$21+$M1663*$AI$22+$N1663*$AI$24)</f>
        <v>#VALUE!</v>
      </c>
      <c r="Q1663" s="4" t="e">
        <f t="shared" si="623"/>
        <v>#VALUE!</v>
      </c>
      <c r="R1663" s="4" t="e">
        <f t="shared" si="624"/>
        <v>#VALUE!</v>
      </c>
      <c r="S1663" s="4" t="e">
        <f t="shared" si="625"/>
        <v>#VALUE!</v>
      </c>
      <c r="T1663" s="4" t="e">
        <f t="shared" si="626"/>
        <v>#VALUE!</v>
      </c>
      <c r="U1663" s="4" t="e">
        <f t="shared" ref="U1663" si="627">IF($R1663&gt;0.5,1,0)</f>
        <v>#VALUE!</v>
      </c>
      <c r="V1663" s="4"/>
      <c r="W1663" s="4"/>
      <c r="X1663" s="4"/>
      <c r="Y1663" s="4"/>
      <c r="Z1663" s="4"/>
      <c r="AA1663" s="4"/>
      <c r="AB1663" s="4"/>
      <c r="AC1663" s="4"/>
      <c r="AD1663" s="4"/>
      <c r="AE1663" s="4"/>
      <c r="AF1663" s="4"/>
      <c r="AG1663" s="4"/>
      <c r="AH1663" s="4"/>
      <c r="AI1663" s="4"/>
      <c r="AJ1663" s="4"/>
    </row>
    <row r="1664" spans="1:36" ht="15.75" customHeight="1">
      <c r="A1664" s="4">
        <v>0</v>
      </c>
      <c r="B1664" s="4">
        <v>46</v>
      </c>
      <c r="C1664" s="4">
        <v>1</v>
      </c>
      <c r="D1664" s="4">
        <v>0</v>
      </c>
      <c r="E1664" s="4">
        <v>0</v>
      </c>
      <c r="F1664" s="4">
        <v>0</v>
      </c>
      <c r="G1664" s="4">
        <v>0</v>
      </c>
      <c r="H1664" s="4">
        <v>0</v>
      </c>
      <c r="I1664" s="4">
        <v>222</v>
      </c>
      <c r="J1664" s="4">
        <v>131</v>
      </c>
      <c r="K1664" s="4">
        <v>80</v>
      </c>
      <c r="L1664" s="4">
        <v>25.46</v>
      </c>
      <c r="M1664" s="4">
        <v>72</v>
      </c>
      <c r="N1664" s="4">
        <v>72</v>
      </c>
      <c r="O1664" s="4">
        <v>0</v>
      </c>
      <c r="P1664" s="5">
        <f>$AI$9+SUMPRODUCT($A1664*$AI$10+$B1664*$AI$11+$C1664*$AI$12+$D1664*$AI$13+$E1664*$AI$14+$F1664*$AI$15+$G1664*$AI$16+$H1664*$AI$17+$I1664*$AI$18+$J1664*$AI$19+$K1664*$AI$20+$L1664*$AI$21+$M1664*$AI$22+$N1664*$AI$24)</f>
        <v>-2.8017987606000005</v>
      </c>
      <c r="Q1664" s="4">
        <f t="shared" si="623"/>
        <v>6.0700778198211076E-2</v>
      </c>
      <c r="R1664" s="4">
        <f t="shared" si="624"/>
        <v>0.12140155639642215</v>
      </c>
      <c r="S1664" s="4">
        <f t="shared" si="625"/>
        <v>0.87859844360357786</v>
      </c>
      <c r="T1664" s="4">
        <f t="shared" si="626"/>
        <v>-5.6209570402563268E-2</v>
      </c>
      <c r="U1664" s="4">
        <f>IF($R1664&gt;$X$15,1,0)</f>
        <v>0</v>
      </c>
      <c r="V1664" s="4"/>
      <c r="W1664" s="4"/>
      <c r="X1664" s="4"/>
      <c r="Y1664" s="4"/>
      <c r="Z1664" s="4"/>
      <c r="AA1664" s="4"/>
      <c r="AB1664" s="4"/>
      <c r="AC1664" s="4"/>
      <c r="AD1664" s="4"/>
      <c r="AE1664" s="4"/>
      <c r="AF1664" s="4"/>
      <c r="AG1664" s="4"/>
      <c r="AH1664" s="4"/>
      <c r="AI1664" s="4"/>
      <c r="AJ1664" s="4"/>
    </row>
    <row r="1665" spans="1:36" ht="15.75" customHeight="1">
      <c r="A1665" s="4">
        <v>0</v>
      </c>
      <c r="B1665" s="4">
        <v>40</v>
      </c>
      <c r="C1665" s="4">
        <v>2</v>
      </c>
      <c r="D1665" s="4">
        <v>1</v>
      </c>
      <c r="E1665" s="4">
        <v>5</v>
      </c>
      <c r="F1665" s="4">
        <v>0</v>
      </c>
      <c r="G1665" s="4">
        <v>0</v>
      </c>
      <c r="H1665" s="4">
        <v>0</v>
      </c>
      <c r="I1665" s="4">
        <v>174</v>
      </c>
      <c r="J1665" s="4">
        <v>130</v>
      </c>
      <c r="K1665" s="4">
        <v>86</v>
      </c>
      <c r="L1665" s="4">
        <v>25.05</v>
      </c>
      <c r="M1665" s="4">
        <v>80</v>
      </c>
      <c r="N1665" s="4">
        <v>83</v>
      </c>
      <c r="O1665" s="4">
        <v>0</v>
      </c>
      <c r="P1665" s="5">
        <f>$AI$9+SUMPRODUCT($A1665*$AI$10+$B1665*$AI$11+$C1665*$AI$12+$D1665*$AI$13+$E1665*$AI$14+$F1665*$AI$15+$G1665*$AI$16+$H1665*$AI$17+$I1665*$AI$18+$J1665*$AI$19+$K1665*$AI$20+$L1665*$AI$21+$M1665*$AI$22+$N1665*$AI$24)</f>
        <v>-3.1701584555000011</v>
      </c>
      <c r="Q1665" s="4">
        <f t="shared" si="623"/>
        <v>4.1996942729626285E-2</v>
      </c>
      <c r="R1665" s="4">
        <f t="shared" si="624"/>
        <v>8.3993885459252571E-2</v>
      </c>
      <c r="S1665" s="4">
        <f t="shared" si="625"/>
        <v>0.91600611454074743</v>
      </c>
      <c r="T1665" s="4">
        <f t="shared" si="626"/>
        <v>-3.810162731201544E-2</v>
      </c>
      <c r="U1665" s="4">
        <f>IF($R1665&gt;$X$15,1,0)</f>
        <v>0</v>
      </c>
      <c r="V1665" s="4"/>
      <c r="W1665" s="4"/>
      <c r="X1665" s="4"/>
      <c r="Y1665" s="4"/>
      <c r="Z1665" s="4"/>
      <c r="AA1665" s="4"/>
      <c r="AB1665" s="4"/>
      <c r="AC1665" s="4"/>
      <c r="AD1665" s="4"/>
      <c r="AE1665" s="4"/>
      <c r="AF1665" s="4"/>
      <c r="AG1665" s="4"/>
      <c r="AH1665" s="4"/>
      <c r="AI1665" s="4"/>
      <c r="AJ1665" s="4"/>
    </row>
    <row r="1666" spans="1:36" ht="15.75" customHeight="1">
      <c r="A1666" s="4">
        <v>1</v>
      </c>
      <c r="B1666" s="4">
        <v>41</v>
      </c>
      <c r="C1666" s="4">
        <v>2</v>
      </c>
      <c r="D1666" s="4">
        <v>1</v>
      </c>
      <c r="E1666" s="4">
        <v>20</v>
      </c>
      <c r="F1666" s="4">
        <v>0</v>
      </c>
      <c r="G1666" s="4">
        <v>0</v>
      </c>
      <c r="H1666" s="4">
        <v>0</v>
      </c>
      <c r="I1666" s="4">
        <v>180</v>
      </c>
      <c r="J1666" s="4">
        <v>127</v>
      </c>
      <c r="K1666" s="4">
        <v>86</v>
      </c>
      <c r="L1666" s="4">
        <v>20.72</v>
      </c>
      <c r="M1666" s="4">
        <v>73</v>
      </c>
      <c r="N1666" s="4">
        <v>63</v>
      </c>
      <c r="O1666" s="4">
        <v>0</v>
      </c>
      <c r="P1666" s="5">
        <f>$AI$9+SUMPRODUCT($A1666*$AI$10+$B1666*$AI$11+$C1666*$AI$12+$D1666*$AI$13+$E1666*$AI$14+$F1666*$AI$15+$G1666*$AI$16+$H1666*$AI$17+$I1666*$AI$18+$J1666*$AI$19+$K1666*$AI$20+$L1666*$AI$21+$M1666*$AI$22+$N1666*$AI$24)</f>
        <v>-2.4670510092000022</v>
      </c>
      <c r="Q1666" s="4">
        <f t="shared" si="623"/>
        <v>8.4834667132480363E-2</v>
      </c>
      <c r="R1666" s="4">
        <f t="shared" si="624"/>
        <v>0.16966933426496073</v>
      </c>
      <c r="S1666" s="4">
        <f t="shared" si="625"/>
        <v>0.83033066573503933</v>
      </c>
      <c r="T1666" s="4">
        <f t="shared" si="626"/>
        <v>-8.0748922436162759E-2</v>
      </c>
      <c r="U1666" s="4">
        <f>IF($R1666&gt;$X$15,1,0)</f>
        <v>0</v>
      </c>
      <c r="V1666" s="4"/>
      <c r="W1666" s="4"/>
      <c r="X1666" s="4"/>
      <c r="Y1666" s="4"/>
      <c r="Z1666" s="4"/>
      <c r="AA1666" s="4"/>
      <c r="AB1666" s="4"/>
      <c r="AC1666" s="4"/>
      <c r="AD1666" s="4"/>
      <c r="AE1666" s="4"/>
      <c r="AF1666" s="4"/>
      <c r="AG1666" s="4"/>
      <c r="AH1666" s="4"/>
      <c r="AI1666" s="4"/>
      <c r="AJ1666" s="4"/>
    </row>
    <row r="1667" spans="1:36" ht="15.75" hidden="1" customHeight="1">
      <c r="A1667" s="4">
        <v>1</v>
      </c>
      <c r="B1667" s="4">
        <v>56</v>
      </c>
      <c r="C1667" s="4">
        <v>4</v>
      </c>
      <c r="D1667" s="4">
        <v>0</v>
      </c>
      <c r="E1667" s="4">
        <v>0</v>
      </c>
      <c r="F1667" s="4">
        <v>0</v>
      </c>
      <c r="G1667" s="4">
        <v>0</v>
      </c>
      <c r="H1667" s="4">
        <v>0</v>
      </c>
      <c r="I1667" s="4">
        <v>232</v>
      </c>
      <c r="J1667" s="4">
        <v>126</v>
      </c>
      <c r="K1667" s="4">
        <v>83</v>
      </c>
      <c r="L1667" s="4">
        <v>25.67</v>
      </c>
      <c r="M1667" s="4">
        <v>75</v>
      </c>
      <c r="N1667" s="3" t="s">
        <v>56</v>
      </c>
      <c r="O1667" s="4">
        <v>0</v>
      </c>
      <c r="P1667" s="4"/>
      <c r="Q1667" s="4"/>
      <c r="R1667" s="4"/>
      <c r="S1667" s="4"/>
      <c r="T1667" s="4"/>
      <c r="U1667" s="4"/>
      <c r="V1667" s="4"/>
      <c r="W1667" s="4"/>
      <c r="X1667" s="4"/>
      <c r="Y1667" s="4"/>
      <c r="Z1667" s="4"/>
      <c r="AA1667" s="4"/>
      <c r="AB1667" s="4"/>
      <c r="AC1667" s="4"/>
      <c r="AD1667" s="4"/>
      <c r="AE1667" s="4"/>
      <c r="AF1667" s="4"/>
      <c r="AG1667" s="4"/>
      <c r="AH1667" s="4"/>
      <c r="AI1667" s="4"/>
      <c r="AJ1667" s="4"/>
    </row>
    <row r="1668" spans="1:36" ht="15.75" customHeight="1">
      <c r="A1668" s="4">
        <v>0</v>
      </c>
      <c r="B1668" s="4">
        <v>47</v>
      </c>
      <c r="C1668" s="4">
        <v>3</v>
      </c>
      <c r="D1668" s="4">
        <v>0</v>
      </c>
      <c r="E1668" s="4">
        <v>0</v>
      </c>
      <c r="F1668" s="4">
        <v>0</v>
      </c>
      <c r="G1668" s="4">
        <v>0</v>
      </c>
      <c r="H1668" s="4">
        <v>1</v>
      </c>
      <c r="I1668" s="4">
        <v>248</v>
      </c>
      <c r="J1668" s="4">
        <v>143.5</v>
      </c>
      <c r="K1668" s="4">
        <v>109</v>
      </c>
      <c r="L1668" s="4">
        <v>32.43</v>
      </c>
      <c r="M1668" s="4">
        <v>76</v>
      </c>
      <c r="N1668" s="4">
        <v>66</v>
      </c>
      <c r="O1668" s="4">
        <v>0</v>
      </c>
      <c r="P1668" s="5">
        <f>$AI$9+SUMPRODUCT($A1668*$AI$10+$B1668*$AI$11+$C1668*$AI$12+$D1668*$AI$13+$E1668*$AI$14+$F1668*$AI$15+$G1668*$AI$16+$H1668*$AI$17+$I1668*$AI$18+$J1668*$AI$19+$K1668*$AI$20+$L1668*$AI$21+$M1668*$AI$22+$N1668*$AI$24)</f>
        <v>-2.4760764773000021</v>
      </c>
      <c r="Q1668" s="4">
        <f t="shared" ref="Q1668:Q1679" si="628">EXP($P1668)</f>
        <v>8.4072439455483622E-2</v>
      </c>
      <c r="R1668" s="4">
        <f t="shared" ref="R1668:R1679" si="629">Q1668/1+Q1668</f>
        <v>0.16814487891096724</v>
      </c>
      <c r="S1668" s="4">
        <f t="shared" ref="S1668:S1679" si="630">IF(O1668=1,R1668,1-R1668)</f>
        <v>0.83185512108903281</v>
      </c>
      <c r="T1668" s="4">
        <f t="shared" ref="T1668:T1679" si="631">LOG($S1668)</f>
        <v>-7.9952305428575079E-2</v>
      </c>
      <c r="U1668" s="4">
        <f>IF($R1668&gt;$X$15,1,0)</f>
        <v>0</v>
      </c>
      <c r="V1668" s="4"/>
      <c r="W1668" s="4"/>
      <c r="X1668" s="4"/>
      <c r="Y1668" s="4"/>
      <c r="Z1668" s="4"/>
      <c r="AA1668" s="4"/>
      <c r="AB1668" s="4"/>
      <c r="AC1668" s="4"/>
      <c r="AD1668" s="4"/>
      <c r="AE1668" s="4"/>
      <c r="AF1668" s="4"/>
      <c r="AG1668" s="4"/>
      <c r="AH1668" s="4"/>
      <c r="AI1668" s="4"/>
      <c r="AJ1668" s="4"/>
    </row>
    <row r="1669" spans="1:36" ht="15.75" customHeight="1">
      <c r="A1669" s="4">
        <v>1</v>
      </c>
      <c r="B1669" s="4">
        <v>56</v>
      </c>
      <c r="C1669" s="4">
        <v>1</v>
      </c>
      <c r="D1669" s="4">
        <v>1</v>
      </c>
      <c r="E1669" s="4">
        <v>7</v>
      </c>
      <c r="F1669" s="4">
        <v>0</v>
      </c>
      <c r="G1669" s="4">
        <v>0</v>
      </c>
      <c r="H1669" s="4">
        <v>1</v>
      </c>
      <c r="I1669" s="4">
        <v>222</v>
      </c>
      <c r="J1669" s="4">
        <v>159</v>
      </c>
      <c r="K1669" s="4">
        <v>91.5</v>
      </c>
      <c r="L1669" s="4">
        <v>27.12</v>
      </c>
      <c r="M1669" s="4">
        <v>70</v>
      </c>
      <c r="N1669" s="4">
        <v>80</v>
      </c>
      <c r="O1669" s="4">
        <v>1</v>
      </c>
      <c r="P1669" s="5">
        <f>$AI$9+SUMPRODUCT($A1669*$AI$10+$B1669*$AI$11+$C1669*$AI$12+$D1669*$AI$13+$E1669*$AI$14+$F1669*$AI$15+$G1669*$AI$16+$H1669*$AI$17+$I1669*$AI$18+$J1669*$AI$19+$K1669*$AI$20+$L1669*$AI$21+$M1669*$AI$22+$N1669*$AI$24)</f>
        <v>-0.72091330320000058</v>
      </c>
      <c r="Q1669" s="4">
        <f t="shared" si="628"/>
        <v>0.48630790651076966</v>
      </c>
      <c r="R1669" s="4">
        <f t="shared" si="629"/>
        <v>0.97261581302153932</v>
      </c>
      <c r="S1669" s="4">
        <f t="shared" si="630"/>
        <v>0.97261581302153932</v>
      </c>
      <c r="T1669" s="4">
        <f t="shared" si="631"/>
        <v>-1.2058673846424967E-2</v>
      </c>
      <c r="U1669" s="4">
        <f>IF($R1669&gt;$X$15,1,0)</f>
        <v>1</v>
      </c>
      <c r="V1669" s="4"/>
      <c r="W1669" s="4"/>
      <c r="X1669" s="4"/>
      <c r="Y1669" s="4"/>
      <c r="Z1669" s="4"/>
      <c r="AA1669" s="4"/>
      <c r="AB1669" s="4"/>
      <c r="AC1669" s="4"/>
      <c r="AD1669" s="4"/>
      <c r="AE1669" s="4"/>
      <c r="AF1669" s="4"/>
      <c r="AG1669" s="4"/>
      <c r="AH1669" s="4"/>
      <c r="AI1669" s="4"/>
      <c r="AJ1669" s="4"/>
    </row>
    <row r="1670" spans="1:36" ht="15.75" customHeight="1">
      <c r="A1670" s="4">
        <v>0</v>
      </c>
      <c r="B1670" s="4">
        <v>44</v>
      </c>
      <c r="C1670" s="4">
        <v>1</v>
      </c>
      <c r="D1670" s="4">
        <v>1</v>
      </c>
      <c r="E1670" s="4">
        <v>20</v>
      </c>
      <c r="F1670" s="4">
        <v>0</v>
      </c>
      <c r="G1670" s="4">
        <v>0</v>
      </c>
      <c r="H1670" s="4">
        <v>0</v>
      </c>
      <c r="I1670" s="4">
        <v>173</v>
      </c>
      <c r="J1670" s="4">
        <v>121.5</v>
      </c>
      <c r="K1670" s="4">
        <v>69</v>
      </c>
      <c r="L1670" s="4">
        <v>23.72</v>
      </c>
      <c r="M1670" s="4">
        <v>75</v>
      </c>
      <c r="N1670" s="4">
        <v>77</v>
      </c>
      <c r="O1670" s="4">
        <v>0</v>
      </c>
      <c r="P1670" s="5">
        <f>$AI$9+SUMPRODUCT($A1670*$AI$10+$B1670*$AI$11+$C1670*$AI$12+$D1670*$AI$13+$E1670*$AI$14+$F1670*$AI$15+$G1670*$AI$16+$H1670*$AI$17+$I1670*$AI$18+$J1670*$AI$19+$K1670*$AI$20+$L1670*$AI$21+$M1670*$AI$22+$N1670*$AI$24)</f>
        <v>-2.6990478292000004</v>
      </c>
      <c r="Q1670" s="4">
        <f t="shared" si="628"/>
        <v>6.7269534341492437E-2</v>
      </c>
      <c r="R1670" s="4">
        <f t="shared" si="629"/>
        <v>0.13453906868298487</v>
      </c>
      <c r="S1670" s="4">
        <f t="shared" si="630"/>
        <v>0.86546093131701518</v>
      </c>
      <c r="T1670" s="4">
        <f t="shared" si="631"/>
        <v>-6.2752532290493102E-2</v>
      </c>
      <c r="U1670" s="4">
        <f>IF($R1670&gt;$X$15,1,0)</f>
        <v>0</v>
      </c>
      <c r="V1670" s="4"/>
      <c r="W1670" s="4"/>
      <c r="X1670" s="4"/>
      <c r="Y1670" s="4"/>
      <c r="Z1670" s="4"/>
      <c r="AA1670" s="4"/>
      <c r="AB1670" s="4"/>
      <c r="AC1670" s="4"/>
      <c r="AD1670" s="4"/>
      <c r="AE1670" s="4"/>
      <c r="AF1670" s="4"/>
      <c r="AG1670" s="4"/>
      <c r="AH1670" s="4"/>
      <c r="AI1670" s="4"/>
      <c r="AJ1670" s="4"/>
    </row>
    <row r="1671" spans="1:36" ht="15.75" customHeight="1">
      <c r="A1671" s="4">
        <v>0</v>
      </c>
      <c r="B1671" s="4">
        <v>54</v>
      </c>
      <c r="C1671" s="4">
        <v>1</v>
      </c>
      <c r="D1671" s="4">
        <v>1</v>
      </c>
      <c r="E1671" s="4">
        <v>5</v>
      </c>
      <c r="F1671" s="4">
        <v>0</v>
      </c>
      <c r="G1671" s="4">
        <v>0</v>
      </c>
      <c r="H1671" s="4">
        <v>1</v>
      </c>
      <c r="I1671" s="4">
        <v>209</v>
      </c>
      <c r="J1671" s="4">
        <v>139</v>
      </c>
      <c r="K1671" s="4">
        <v>75</v>
      </c>
      <c r="L1671" s="4">
        <v>25.82</v>
      </c>
      <c r="M1671" s="4">
        <v>72</v>
      </c>
      <c r="N1671" s="4">
        <v>95</v>
      </c>
      <c r="O1671" s="4">
        <v>0</v>
      </c>
      <c r="P1671" s="5">
        <f>$AI$9+SUMPRODUCT($A1671*$AI$10+$B1671*$AI$11+$C1671*$AI$12+$D1671*$AI$13+$E1671*$AI$14+$F1671*$AI$15+$G1671*$AI$16+$H1671*$AI$17+$I1671*$AI$18+$J1671*$AI$19+$K1671*$AI$20+$L1671*$AI$21+$M1671*$AI$22+$N1671*$AI$24)</f>
        <v>-1.6145599402000004</v>
      </c>
      <c r="Q1671" s="4">
        <f t="shared" si="628"/>
        <v>0.19897821349015127</v>
      </c>
      <c r="R1671" s="4">
        <f t="shared" si="629"/>
        <v>0.39795642698030254</v>
      </c>
      <c r="S1671" s="4">
        <f t="shared" si="630"/>
        <v>0.60204357301969746</v>
      </c>
      <c r="T1671" s="4">
        <f t="shared" si="631"/>
        <v>-0.22037207545778811</v>
      </c>
      <c r="U1671" s="4">
        <f>IF($R1671&gt;$X$15,1,0)</f>
        <v>0</v>
      </c>
      <c r="V1671" s="4"/>
      <c r="W1671" s="4"/>
      <c r="X1671" s="4"/>
      <c r="Y1671" s="4"/>
      <c r="Z1671" s="4"/>
      <c r="AA1671" s="4"/>
      <c r="AB1671" s="4"/>
      <c r="AC1671" s="4"/>
      <c r="AD1671" s="4"/>
      <c r="AE1671" s="4"/>
      <c r="AF1671" s="4"/>
      <c r="AG1671" s="4"/>
      <c r="AH1671" s="4"/>
      <c r="AI1671" s="4"/>
      <c r="AJ1671" s="4"/>
    </row>
    <row r="1672" spans="1:36" ht="15.75" customHeight="1">
      <c r="A1672" s="4">
        <v>0</v>
      </c>
      <c r="B1672" s="4">
        <v>63</v>
      </c>
      <c r="C1672" s="4">
        <v>1</v>
      </c>
      <c r="D1672" s="4">
        <v>0</v>
      </c>
      <c r="E1672" s="4">
        <v>0</v>
      </c>
      <c r="F1672" s="4">
        <v>0</v>
      </c>
      <c r="G1672" s="4">
        <v>0</v>
      </c>
      <c r="H1672" s="4">
        <v>1</v>
      </c>
      <c r="I1672" s="4">
        <v>320</v>
      </c>
      <c r="J1672" s="4">
        <v>155</v>
      </c>
      <c r="K1672" s="4">
        <v>81</v>
      </c>
      <c r="L1672" s="4">
        <v>31.71</v>
      </c>
      <c r="M1672" s="4">
        <v>64</v>
      </c>
      <c r="N1672" s="4">
        <v>80</v>
      </c>
      <c r="O1672" s="4">
        <v>1</v>
      </c>
      <c r="P1672" s="5">
        <f>$AI$9+SUMPRODUCT($A1672*$AI$10+$B1672*$AI$11+$C1672*$AI$12+$D1672*$AI$13+$E1672*$AI$14+$F1672*$AI$15+$G1672*$AI$16+$H1672*$AI$17+$I1672*$AI$18+$J1672*$AI$19+$K1672*$AI$20+$L1672*$AI$21+$M1672*$AI$22+$N1672*$AI$24)</f>
        <v>-0.76808335810000017</v>
      </c>
      <c r="Q1672" s="4">
        <f t="shared" si="628"/>
        <v>0.46390134954479018</v>
      </c>
      <c r="R1672" s="4">
        <f t="shared" si="629"/>
        <v>0.92780269908958035</v>
      </c>
      <c r="S1672" s="4">
        <f t="shared" si="630"/>
        <v>0.92780269908958035</v>
      </c>
      <c r="T1672" s="4">
        <f t="shared" si="631"/>
        <v>-3.2544368400568242E-2</v>
      </c>
      <c r="U1672" s="4">
        <f>IF($R1672&gt;$X$15,1,0)</f>
        <v>1</v>
      </c>
      <c r="V1672" s="4"/>
      <c r="W1672" s="4"/>
      <c r="X1672" s="4"/>
      <c r="Y1672" s="4"/>
      <c r="Z1672" s="4"/>
      <c r="AA1672" s="4"/>
      <c r="AB1672" s="4"/>
      <c r="AC1672" s="4"/>
      <c r="AD1672" s="4"/>
      <c r="AE1672" s="4"/>
      <c r="AF1672" s="4"/>
      <c r="AG1672" s="4"/>
      <c r="AH1672" s="4"/>
      <c r="AI1672" s="4"/>
      <c r="AJ1672" s="4"/>
    </row>
    <row r="1673" spans="1:36" ht="15.75" customHeight="1">
      <c r="A1673" s="4">
        <v>0</v>
      </c>
      <c r="B1673" s="4">
        <v>53</v>
      </c>
      <c r="C1673" s="4">
        <v>1</v>
      </c>
      <c r="D1673" s="4">
        <v>0</v>
      </c>
      <c r="E1673" s="4">
        <v>0</v>
      </c>
      <c r="F1673" s="4">
        <v>0</v>
      </c>
      <c r="G1673" s="4">
        <v>0</v>
      </c>
      <c r="H1673" s="4">
        <v>0</v>
      </c>
      <c r="I1673" s="4">
        <v>246</v>
      </c>
      <c r="J1673" s="4">
        <v>115</v>
      </c>
      <c r="K1673" s="4">
        <v>61</v>
      </c>
      <c r="L1673" s="4">
        <v>25.96</v>
      </c>
      <c r="M1673" s="4">
        <v>80</v>
      </c>
      <c r="N1673" s="4">
        <v>60</v>
      </c>
      <c r="O1673" s="4">
        <v>0</v>
      </c>
      <c r="P1673" s="5">
        <f>$AI$9+SUMPRODUCT($A1673*$AI$10+$B1673*$AI$11+$C1673*$AI$12+$D1673*$AI$13+$E1673*$AI$14+$F1673*$AI$15+$G1673*$AI$16+$H1673*$AI$17+$I1673*$AI$18+$J1673*$AI$19+$K1673*$AI$20+$L1673*$AI$21+$M1673*$AI$22+$N1673*$AI$24)</f>
        <v>-2.5795725156000007</v>
      </c>
      <c r="Q1673" s="4">
        <f t="shared" si="628"/>
        <v>7.5806403152058499E-2</v>
      </c>
      <c r="R1673" s="4">
        <f t="shared" si="629"/>
        <v>0.151612806304117</v>
      </c>
      <c r="S1673" s="4">
        <f t="shared" si="630"/>
        <v>0.848387193695883</v>
      </c>
      <c r="T1673" s="4">
        <f t="shared" si="631"/>
        <v>-7.1405895729719088E-2</v>
      </c>
      <c r="U1673" s="4">
        <f>IF($R1673&gt;$X$15,1,0)</f>
        <v>0</v>
      </c>
      <c r="V1673" s="4"/>
      <c r="W1673" s="4"/>
      <c r="X1673" s="4"/>
      <c r="Y1673" s="4"/>
      <c r="Z1673" s="4"/>
      <c r="AA1673" s="4"/>
      <c r="AB1673" s="4"/>
      <c r="AC1673" s="4"/>
      <c r="AD1673" s="4"/>
      <c r="AE1673" s="4"/>
      <c r="AF1673" s="4"/>
      <c r="AG1673" s="4"/>
      <c r="AH1673" s="4"/>
      <c r="AI1673" s="4"/>
      <c r="AJ1673" s="4"/>
    </row>
    <row r="1674" spans="1:36" ht="15.75" customHeight="1">
      <c r="A1674" s="4">
        <v>1</v>
      </c>
      <c r="B1674" s="4">
        <v>50</v>
      </c>
      <c r="C1674" s="4">
        <v>2</v>
      </c>
      <c r="D1674" s="4">
        <v>1</v>
      </c>
      <c r="E1674" s="4">
        <v>30</v>
      </c>
      <c r="F1674" s="4">
        <v>0</v>
      </c>
      <c r="G1674" s="4">
        <v>0</v>
      </c>
      <c r="H1674" s="4">
        <v>0</v>
      </c>
      <c r="I1674" s="4">
        <v>258</v>
      </c>
      <c r="J1674" s="4">
        <v>124</v>
      </c>
      <c r="K1674" s="4">
        <v>78</v>
      </c>
      <c r="L1674" s="4">
        <v>24.33</v>
      </c>
      <c r="M1674" s="4">
        <v>72</v>
      </c>
      <c r="N1674" s="4">
        <v>83</v>
      </c>
      <c r="O1674" s="4">
        <v>0</v>
      </c>
      <c r="P1674" s="5">
        <f>$AI$9+SUMPRODUCT($A1674*$AI$10+$B1674*$AI$11+$C1674*$AI$12+$D1674*$AI$13+$E1674*$AI$14+$F1674*$AI$15+$G1674*$AI$16+$H1674*$AI$17+$I1674*$AI$18+$J1674*$AI$19+$K1674*$AI$20+$L1674*$AI$21+$M1674*$AI$22+$N1674*$AI$24)</f>
        <v>-1.3745241962999986</v>
      </c>
      <c r="Q1674" s="4">
        <f t="shared" si="628"/>
        <v>0.25295992644454895</v>
      </c>
      <c r="R1674" s="4">
        <f t="shared" si="629"/>
        <v>0.50591985288909791</v>
      </c>
      <c r="S1674" s="4">
        <f t="shared" si="630"/>
        <v>0.49408014711090209</v>
      </c>
      <c r="T1674" s="4">
        <f t="shared" si="631"/>
        <v>-0.30620259637046027</v>
      </c>
      <c r="U1674" s="4">
        <f>IF($R1674&gt;$X$15,1,0)</f>
        <v>1</v>
      </c>
      <c r="V1674" s="4"/>
      <c r="W1674" s="4"/>
      <c r="X1674" s="4"/>
      <c r="Y1674" s="4"/>
      <c r="Z1674" s="4"/>
      <c r="AA1674" s="4"/>
      <c r="AB1674" s="4"/>
      <c r="AC1674" s="4"/>
      <c r="AD1674" s="4"/>
      <c r="AE1674" s="4"/>
      <c r="AF1674" s="4"/>
      <c r="AG1674" s="4"/>
      <c r="AH1674" s="4"/>
      <c r="AI1674" s="4"/>
      <c r="AJ1674" s="4"/>
    </row>
    <row r="1675" spans="1:36" ht="15.75" customHeight="1">
      <c r="A1675" s="4">
        <v>0</v>
      </c>
      <c r="B1675" s="4">
        <v>44</v>
      </c>
      <c r="C1675" s="4">
        <v>3</v>
      </c>
      <c r="D1675" s="4">
        <v>1</v>
      </c>
      <c r="E1675" s="4">
        <v>20</v>
      </c>
      <c r="F1675" s="4">
        <v>0</v>
      </c>
      <c r="G1675" s="4">
        <v>0</v>
      </c>
      <c r="H1675" s="4">
        <v>0</v>
      </c>
      <c r="I1675" s="4">
        <v>240</v>
      </c>
      <c r="J1675" s="4">
        <v>109</v>
      </c>
      <c r="K1675" s="4">
        <v>71</v>
      </c>
      <c r="L1675" s="4">
        <v>23.75</v>
      </c>
      <c r="M1675" s="4">
        <v>70</v>
      </c>
      <c r="N1675" s="4">
        <v>83</v>
      </c>
      <c r="O1675" s="4">
        <v>0</v>
      </c>
      <c r="P1675" s="5">
        <f>$AI$9+SUMPRODUCT($A1675*$AI$10+$B1675*$AI$11+$C1675*$AI$12+$D1675*$AI$13+$E1675*$AI$14+$F1675*$AI$15+$G1675*$AI$16+$H1675*$AI$17+$I1675*$AI$18+$J1675*$AI$19+$K1675*$AI$20+$L1675*$AI$21+$M1675*$AI$22+$N1675*$AI$24)</f>
        <v>-2.778858252500001</v>
      </c>
      <c r="Q1675" s="4">
        <f t="shared" si="628"/>
        <v>6.2109380139760653E-2</v>
      </c>
      <c r="R1675" s="4">
        <f t="shared" si="629"/>
        <v>0.12421876027952131</v>
      </c>
      <c r="S1675" s="4">
        <f t="shared" si="630"/>
        <v>0.87578123972047872</v>
      </c>
      <c r="T1675" s="4">
        <f t="shared" si="631"/>
        <v>-5.7604362150445995E-2</v>
      </c>
      <c r="U1675" s="4">
        <f>IF($R1675&gt;$X$15,1,0)</f>
        <v>0</v>
      </c>
      <c r="V1675" s="4"/>
      <c r="W1675" s="4"/>
      <c r="X1675" s="4"/>
      <c r="Y1675" s="4"/>
      <c r="Z1675" s="4"/>
      <c r="AA1675" s="4"/>
      <c r="AB1675" s="4"/>
      <c r="AC1675" s="4"/>
      <c r="AD1675" s="4"/>
      <c r="AE1675" s="4"/>
      <c r="AF1675" s="4"/>
      <c r="AG1675" s="4"/>
      <c r="AH1675" s="4"/>
      <c r="AI1675" s="4"/>
      <c r="AJ1675" s="4"/>
    </row>
    <row r="1676" spans="1:36" ht="15.75" customHeight="1">
      <c r="A1676" s="4">
        <v>0</v>
      </c>
      <c r="B1676" s="4">
        <v>56</v>
      </c>
      <c r="C1676" s="4">
        <v>1</v>
      </c>
      <c r="D1676" s="4">
        <v>1</v>
      </c>
      <c r="E1676" s="4">
        <v>3</v>
      </c>
      <c r="F1676" s="4">
        <v>0</v>
      </c>
      <c r="G1676" s="4">
        <v>0</v>
      </c>
      <c r="H1676" s="4">
        <v>1</v>
      </c>
      <c r="I1676" s="4">
        <v>285</v>
      </c>
      <c r="J1676" s="4">
        <v>145</v>
      </c>
      <c r="K1676" s="4">
        <v>100</v>
      </c>
      <c r="L1676" s="4">
        <v>30.14</v>
      </c>
      <c r="M1676" s="4">
        <v>80</v>
      </c>
      <c r="N1676" s="4">
        <v>86</v>
      </c>
      <c r="O1676" s="4">
        <v>0</v>
      </c>
      <c r="P1676" s="5">
        <f>$AI$9+SUMPRODUCT($A1676*$AI$10+$B1676*$AI$11+$C1676*$AI$12+$D1676*$AI$13+$E1676*$AI$14+$F1676*$AI$15+$G1676*$AI$16+$H1676*$AI$17+$I1676*$AI$18+$J1676*$AI$19+$K1676*$AI$20+$L1676*$AI$21+$M1676*$AI$22+$N1676*$AI$24)</f>
        <v>-1.4208300254000008</v>
      </c>
      <c r="Q1676" s="4">
        <f t="shared" si="628"/>
        <v>0.24151347136393253</v>
      </c>
      <c r="R1676" s="4">
        <f t="shared" si="629"/>
        <v>0.48302694272786506</v>
      </c>
      <c r="S1676" s="4">
        <f t="shared" si="630"/>
        <v>0.51697305727213494</v>
      </c>
      <c r="T1676" s="4">
        <f t="shared" si="631"/>
        <v>-0.28653209014192293</v>
      </c>
      <c r="U1676" s="4">
        <f>IF($R1676&gt;$X$15,1,0)</f>
        <v>1</v>
      </c>
      <c r="V1676" s="4"/>
      <c r="W1676" s="4"/>
      <c r="X1676" s="4"/>
      <c r="Y1676" s="4"/>
      <c r="Z1676" s="4"/>
      <c r="AA1676" s="4"/>
      <c r="AB1676" s="4"/>
      <c r="AC1676" s="4"/>
      <c r="AD1676" s="4"/>
      <c r="AE1676" s="4"/>
      <c r="AF1676" s="4"/>
      <c r="AG1676" s="4"/>
      <c r="AH1676" s="4"/>
      <c r="AI1676" s="4"/>
      <c r="AJ1676" s="4"/>
    </row>
    <row r="1677" spans="1:36" ht="15.75" customHeight="1">
      <c r="A1677" s="4">
        <v>1</v>
      </c>
      <c r="B1677" s="4">
        <v>43</v>
      </c>
      <c r="C1677" s="4">
        <v>4</v>
      </c>
      <c r="D1677" s="4">
        <v>1</v>
      </c>
      <c r="E1677" s="4">
        <v>20</v>
      </c>
      <c r="F1677" s="4">
        <v>0</v>
      </c>
      <c r="G1677" s="4">
        <v>0</v>
      </c>
      <c r="H1677" s="4">
        <v>0</v>
      </c>
      <c r="I1677" s="4">
        <v>202</v>
      </c>
      <c r="J1677" s="4">
        <v>104</v>
      </c>
      <c r="K1677" s="4">
        <v>69</v>
      </c>
      <c r="L1677" s="4">
        <v>25.82</v>
      </c>
      <c r="M1677" s="4">
        <v>59</v>
      </c>
      <c r="N1677" s="4">
        <v>63</v>
      </c>
      <c r="O1677" s="4">
        <v>0</v>
      </c>
      <c r="P1677" s="5">
        <f>$AI$9+SUMPRODUCT($A1677*$AI$10+$B1677*$AI$11+$C1677*$AI$12+$D1677*$AI$13+$E1677*$AI$14+$F1677*$AI$15+$G1677*$AI$16+$H1677*$AI$17+$I1677*$AI$18+$J1677*$AI$19+$K1677*$AI$20+$L1677*$AI$21+$M1677*$AI$22+$N1677*$AI$24)</f>
        <v>-2.5880672502000008</v>
      </c>
      <c r="Q1677" s="4">
        <f t="shared" si="628"/>
        <v>7.5165175262610601E-2</v>
      </c>
      <c r="R1677" s="4">
        <f t="shared" si="629"/>
        <v>0.1503303505252212</v>
      </c>
      <c r="S1677" s="4">
        <f t="shared" si="630"/>
        <v>0.84966964947477885</v>
      </c>
      <c r="T1677" s="4">
        <f t="shared" si="631"/>
        <v>-7.0749894635059637E-2</v>
      </c>
      <c r="U1677" s="4">
        <f>IF($R1677&gt;$X$15,1,0)</f>
        <v>0</v>
      </c>
      <c r="V1677" s="4"/>
      <c r="W1677" s="4"/>
      <c r="X1677" s="4"/>
      <c r="Y1677" s="4"/>
      <c r="Z1677" s="4"/>
      <c r="AA1677" s="4"/>
      <c r="AB1677" s="4"/>
      <c r="AC1677" s="4"/>
      <c r="AD1677" s="4"/>
      <c r="AE1677" s="4"/>
      <c r="AF1677" s="4"/>
      <c r="AG1677" s="4"/>
      <c r="AH1677" s="4"/>
      <c r="AI1677" s="4"/>
      <c r="AJ1677" s="4"/>
    </row>
    <row r="1678" spans="1:36" ht="15.75" customHeight="1">
      <c r="A1678" s="4">
        <v>0</v>
      </c>
      <c r="B1678" s="4">
        <v>47</v>
      </c>
      <c r="C1678" s="4">
        <v>1</v>
      </c>
      <c r="D1678" s="4">
        <v>0</v>
      </c>
      <c r="E1678" s="4">
        <v>0</v>
      </c>
      <c r="F1678" s="4">
        <v>0</v>
      </c>
      <c r="G1678" s="4">
        <v>0</v>
      </c>
      <c r="H1678" s="4">
        <v>1</v>
      </c>
      <c r="I1678" s="4">
        <v>305</v>
      </c>
      <c r="J1678" s="4">
        <v>128</v>
      </c>
      <c r="K1678" s="4">
        <v>92.5</v>
      </c>
      <c r="L1678" s="4">
        <v>27.64</v>
      </c>
      <c r="M1678" s="4">
        <v>75</v>
      </c>
      <c r="N1678" s="4">
        <v>62</v>
      </c>
      <c r="O1678" s="4">
        <v>0</v>
      </c>
      <c r="P1678" s="5">
        <f>$AI$9+SUMPRODUCT($A1678*$AI$10+$B1678*$AI$11+$C1678*$AI$12+$D1678*$AI$13+$E1678*$AI$14+$F1678*$AI$15+$G1678*$AI$16+$H1678*$AI$17+$I1678*$AI$18+$J1678*$AI$19+$K1678*$AI$20+$L1678*$AI$21+$M1678*$AI$22+$N1678*$AI$24)</f>
        <v>-2.4766828304000015</v>
      </c>
      <c r="Q1678" s="4">
        <f t="shared" si="628"/>
        <v>8.4021477323280108E-2</v>
      </c>
      <c r="R1678" s="4">
        <f t="shared" si="629"/>
        <v>0.16804295464656022</v>
      </c>
      <c r="S1678" s="4">
        <f t="shared" si="630"/>
        <v>0.83195704535343973</v>
      </c>
      <c r="T1678" s="4">
        <f t="shared" si="631"/>
        <v>-7.9899096122197671E-2</v>
      </c>
      <c r="U1678" s="4">
        <f>IF($R1678&gt;$X$15,1,0)</f>
        <v>0</v>
      </c>
      <c r="V1678" s="4"/>
      <c r="W1678" s="4"/>
      <c r="X1678" s="4"/>
      <c r="Y1678" s="4"/>
      <c r="Z1678" s="4"/>
      <c r="AA1678" s="4"/>
      <c r="AB1678" s="4"/>
      <c r="AC1678" s="4"/>
      <c r="AD1678" s="4"/>
      <c r="AE1678" s="4"/>
      <c r="AF1678" s="4"/>
      <c r="AG1678" s="4"/>
      <c r="AH1678" s="4"/>
      <c r="AI1678" s="4"/>
      <c r="AJ1678" s="4"/>
    </row>
    <row r="1679" spans="1:36" ht="15.75" customHeight="1">
      <c r="A1679" s="4">
        <v>1</v>
      </c>
      <c r="B1679" s="4">
        <v>37</v>
      </c>
      <c r="C1679" s="4">
        <v>2</v>
      </c>
      <c r="D1679" s="4">
        <v>1</v>
      </c>
      <c r="E1679" s="4">
        <v>20</v>
      </c>
      <c r="F1679" s="4">
        <v>0</v>
      </c>
      <c r="G1679" s="4">
        <v>0</v>
      </c>
      <c r="H1679" s="4">
        <v>0</v>
      </c>
      <c r="I1679" s="4">
        <v>272</v>
      </c>
      <c r="J1679" s="4">
        <v>114.5</v>
      </c>
      <c r="K1679" s="4">
        <v>80</v>
      </c>
      <c r="L1679" s="4">
        <v>27.6</v>
      </c>
      <c r="M1679" s="4">
        <v>63</v>
      </c>
      <c r="N1679" s="4">
        <v>57</v>
      </c>
      <c r="O1679" s="4">
        <v>0</v>
      </c>
      <c r="P1679" s="5">
        <f>$AI$9+SUMPRODUCT($A1679*$AI$10+$B1679*$AI$11+$C1679*$AI$12+$D1679*$AI$13+$E1679*$AI$14+$F1679*$AI$15+$G1679*$AI$16+$H1679*$AI$17+$I1679*$AI$18+$J1679*$AI$19+$K1679*$AI$20+$L1679*$AI$21+$M1679*$AI$22+$N1679*$AI$24)</f>
        <v>-2.6397907260000011</v>
      </c>
      <c r="Q1679" s="4">
        <f t="shared" si="628"/>
        <v>7.1376205177475199E-2</v>
      </c>
      <c r="R1679" s="4">
        <f t="shared" si="629"/>
        <v>0.1427524103549504</v>
      </c>
      <c r="S1679" s="4">
        <f t="shared" si="630"/>
        <v>0.85724758964504955</v>
      </c>
      <c r="T1679" s="4">
        <f t="shared" si="631"/>
        <v>-6.6893727333258615E-2</v>
      </c>
      <c r="U1679" s="4">
        <f>IF($R1679&gt;$X$15,1,0)</f>
        <v>0</v>
      </c>
      <c r="V1679" s="4"/>
      <c r="W1679" s="4"/>
      <c r="X1679" s="4"/>
      <c r="Y1679" s="4"/>
      <c r="Z1679" s="4"/>
      <c r="AA1679" s="4"/>
      <c r="AB1679" s="4"/>
      <c r="AC1679" s="4"/>
      <c r="AD1679" s="4"/>
      <c r="AE1679" s="4"/>
      <c r="AF1679" s="4"/>
      <c r="AG1679" s="4"/>
      <c r="AH1679" s="4"/>
      <c r="AI1679" s="4"/>
      <c r="AJ1679" s="4"/>
    </row>
    <row r="1680" spans="1:36" ht="15.75" hidden="1" customHeight="1">
      <c r="A1680" s="4">
        <v>1</v>
      </c>
      <c r="B1680" s="4">
        <v>51</v>
      </c>
      <c r="C1680" s="4">
        <v>2</v>
      </c>
      <c r="D1680" s="4">
        <v>1</v>
      </c>
      <c r="E1680" s="4">
        <v>20</v>
      </c>
      <c r="F1680" s="4">
        <v>0</v>
      </c>
      <c r="G1680" s="4">
        <v>0</v>
      </c>
      <c r="H1680" s="4">
        <v>1</v>
      </c>
      <c r="I1680" s="4">
        <v>261</v>
      </c>
      <c r="J1680" s="4">
        <v>161</v>
      </c>
      <c r="K1680" s="4">
        <v>105</v>
      </c>
      <c r="L1680" s="4">
        <v>27.47</v>
      </c>
      <c r="M1680" s="4">
        <v>70</v>
      </c>
      <c r="N1680" s="3" t="s">
        <v>56</v>
      </c>
      <c r="O1680" s="4">
        <v>0</v>
      </c>
      <c r="P1680" s="4"/>
      <c r="Q1680" s="4"/>
      <c r="R1680" s="4"/>
      <c r="S1680" s="4"/>
      <c r="T1680" s="4"/>
      <c r="U1680" s="4"/>
      <c r="V1680" s="4"/>
      <c r="W1680" s="4"/>
      <c r="X1680" s="4"/>
      <c r="Y1680" s="4"/>
      <c r="Z1680" s="4"/>
      <c r="AA1680" s="4"/>
      <c r="AB1680" s="4"/>
      <c r="AC1680" s="4"/>
      <c r="AD1680" s="4"/>
      <c r="AE1680" s="4"/>
      <c r="AF1680" s="4"/>
      <c r="AG1680" s="4"/>
      <c r="AH1680" s="4"/>
      <c r="AI1680" s="4"/>
      <c r="AJ1680" s="4"/>
    </row>
    <row r="1681" spans="1:36" ht="15.75" customHeight="1">
      <c r="A1681" s="4">
        <v>1</v>
      </c>
      <c r="B1681" s="4">
        <v>53</v>
      </c>
      <c r="C1681" s="4">
        <v>3</v>
      </c>
      <c r="D1681" s="4">
        <v>1</v>
      </c>
      <c r="E1681" s="4">
        <v>15</v>
      </c>
      <c r="F1681" s="4">
        <v>0</v>
      </c>
      <c r="G1681" s="4">
        <v>0</v>
      </c>
      <c r="H1681" s="4">
        <v>1</v>
      </c>
      <c r="I1681" s="4">
        <v>233</v>
      </c>
      <c r="J1681" s="4">
        <v>130</v>
      </c>
      <c r="K1681" s="4">
        <v>94</v>
      </c>
      <c r="L1681" s="4">
        <v>30.63</v>
      </c>
      <c r="M1681" s="4">
        <v>75</v>
      </c>
      <c r="N1681" s="4">
        <v>75</v>
      </c>
      <c r="O1681" s="4">
        <v>0</v>
      </c>
      <c r="P1681" s="5">
        <f>$AI$9+SUMPRODUCT($A1681*$AI$10+$B1681*$AI$11+$C1681*$AI$12+$D1681*$AI$13+$E1681*$AI$14+$F1681*$AI$15+$G1681*$AI$16+$H1681*$AI$17+$I1681*$AI$18+$J1681*$AI$19+$K1681*$AI$20+$L1681*$AI$21+$M1681*$AI$22+$N1681*$AI$24)</f>
        <v>-1.3237787993000021</v>
      </c>
      <c r="Q1681" s="4">
        <f t="shared" ref="Q1681:Q1689" si="632">EXP($P1681)</f>
        <v>0.26612775612944917</v>
      </c>
      <c r="R1681" s="4">
        <f t="shared" ref="R1681:R1689" si="633">Q1681/1+Q1681</f>
        <v>0.53225551225889833</v>
      </c>
      <c r="S1681" s="4">
        <f t="shared" ref="S1681:S1689" si="634">IF(O1681=1,R1681,1-R1681)</f>
        <v>0.46774448774110167</v>
      </c>
      <c r="T1681" s="4">
        <f t="shared" ref="T1681:T1689" si="635">LOG($S1681)</f>
        <v>-0.32999132185623326</v>
      </c>
      <c r="U1681" s="4">
        <f>IF($R1681&gt;$X$15,1,0)</f>
        <v>1</v>
      </c>
      <c r="V1681" s="4"/>
      <c r="W1681" s="4"/>
      <c r="X1681" s="4"/>
      <c r="Y1681" s="4"/>
      <c r="Z1681" s="4"/>
      <c r="AA1681" s="4"/>
      <c r="AB1681" s="4"/>
      <c r="AC1681" s="4"/>
      <c r="AD1681" s="4"/>
      <c r="AE1681" s="4"/>
      <c r="AF1681" s="4"/>
      <c r="AG1681" s="4"/>
      <c r="AH1681" s="4"/>
      <c r="AI1681" s="4"/>
      <c r="AJ1681" s="4"/>
    </row>
    <row r="1682" spans="1:36" ht="15.75" customHeight="1">
      <c r="A1682" s="4">
        <v>1</v>
      </c>
      <c r="B1682" s="4">
        <v>41</v>
      </c>
      <c r="C1682" s="4">
        <v>1</v>
      </c>
      <c r="D1682" s="4">
        <v>1</v>
      </c>
      <c r="E1682" s="4">
        <v>20</v>
      </c>
      <c r="F1682" s="4">
        <v>0</v>
      </c>
      <c r="G1682" s="4">
        <v>0</v>
      </c>
      <c r="H1682" s="4">
        <v>0</v>
      </c>
      <c r="I1682" s="4">
        <v>192</v>
      </c>
      <c r="J1682" s="4">
        <v>122</v>
      </c>
      <c r="K1682" s="4">
        <v>82</v>
      </c>
      <c r="L1682" s="4">
        <v>25.03</v>
      </c>
      <c r="M1682" s="4">
        <v>83</v>
      </c>
      <c r="N1682" s="4">
        <v>66</v>
      </c>
      <c r="O1682" s="4">
        <v>0</v>
      </c>
      <c r="P1682" s="5">
        <f>$AI$9+SUMPRODUCT($A1682*$AI$10+$B1682*$AI$11+$C1682*$AI$12+$D1682*$AI$13+$E1682*$AI$14+$F1682*$AI$15+$G1682*$AI$16+$H1682*$AI$17+$I1682*$AI$18+$J1682*$AI$19+$K1682*$AI$20+$L1682*$AI$21+$M1682*$AI$22+$N1682*$AI$24)</f>
        <v>-2.4336619233000016</v>
      </c>
      <c r="Q1682" s="4">
        <f t="shared" si="632"/>
        <v>8.7715038007004337E-2</v>
      </c>
      <c r="R1682" s="4">
        <f t="shared" si="633"/>
        <v>0.17543007601400867</v>
      </c>
      <c r="S1682" s="4">
        <f t="shared" si="634"/>
        <v>0.82456992398599138</v>
      </c>
      <c r="T1682" s="4">
        <f t="shared" si="635"/>
        <v>-8.3772510045371881E-2</v>
      </c>
      <c r="U1682" s="4">
        <f>IF($R1682&gt;$X$15,1,0)</f>
        <v>0</v>
      </c>
      <c r="V1682" s="4"/>
      <c r="W1682" s="4"/>
      <c r="X1682" s="4"/>
      <c r="Y1682" s="4"/>
      <c r="Z1682" s="4"/>
      <c r="AA1682" s="4"/>
      <c r="AB1682" s="4"/>
      <c r="AC1682" s="4"/>
      <c r="AD1682" s="4"/>
      <c r="AE1682" s="4"/>
      <c r="AF1682" s="4"/>
      <c r="AG1682" s="4"/>
      <c r="AH1682" s="4"/>
      <c r="AI1682" s="4"/>
      <c r="AJ1682" s="4"/>
    </row>
    <row r="1683" spans="1:36" ht="15.75" customHeight="1">
      <c r="A1683" s="4">
        <v>1</v>
      </c>
      <c r="B1683" s="4">
        <v>56</v>
      </c>
      <c r="C1683" s="4">
        <v>3</v>
      </c>
      <c r="D1683" s="4">
        <v>0</v>
      </c>
      <c r="E1683" s="4">
        <v>0</v>
      </c>
      <c r="F1683" s="4">
        <v>0</v>
      </c>
      <c r="G1683" s="4">
        <v>0</v>
      </c>
      <c r="H1683" s="4">
        <v>0</v>
      </c>
      <c r="I1683" s="4">
        <v>214</v>
      </c>
      <c r="J1683" s="4">
        <v>115</v>
      </c>
      <c r="K1683" s="4">
        <v>80</v>
      </c>
      <c r="L1683" s="4">
        <v>25.09</v>
      </c>
      <c r="M1683" s="4">
        <v>70</v>
      </c>
      <c r="N1683" s="4">
        <v>292</v>
      </c>
      <c r="O1683" s="4">
        <v>1</v>
      </c>
      <c r="P1683" s="5">
        <f>$AI$9+SUMPRODUCT($A1683*$AI$10+$B1683*$AI$11+$C1683*$AI$12+$D1683*$AI$13+$E1683*$AI$14+$F1683*$AI$15+$G1683*$AI$16+$H1683*$AI$17+$I1683*$AI$18+$J1683*$AI$19+$K1683*$AI$20+$L1683*$AI$21+$M1683*$AI$22+$N1683*$AI$24)</f>
        <v>-0.36004270990000098</v>
      </c>
      <c r="Q1683" s="4">
        <f t="shared" si="632"/>
        <v>0.69764652902123059</v>
      </c>
      <c r="R1683" s="4">
        <f t="shared" si="633"/>
        <v>1.3952930580424612</v>
      </c>
      <c r="S1683" s="4">
        <f t="shared" si="634"/>
        <v>1.3952930580424612</v>
      </c>
      <c r="T1683" s="4">
        <f t="shared" si="635"/>
        <v>0.14466543350491751</v>
      </c>
      <c r="U1683" s="4">
        <f>IF($R1683&gt;$X$15,1,0)</f>
        <v>1</v>
      </c>
      <c r="V1683" s="4"/>
      <c r="W1683" s="4"/>
      <c r="X1683" s="4"/>
      <c r="Y1683" s="4"/>
      <c r="Z1683" s="4"/>
      <c r="AA1683" s="4"/>
      <c r="AB1683" s="4"/>
      <c r="AC1683" s="4"/>
      <c r="AD1683" s="4"/>
      <c r="AE1683" s="4"/>
      <c r="AF1683" s="4"/>
      <c r="AG1683" s="4"/>
      <c r="AH1683" s="4"/>
      <c r="AI1683" s="4"/>
      <c r="AJ1683" s="4"/>
    </row>
    <row r="1684" spans="1:36" ht="15.75" hidden="1" customHeight="1">
      <c r="A1684" s="4">
        <v>1</v>
      </c>
      <c r="B1684" s="4">
        <v>44</v>
      </c>
      <c r="C1684" s="3" t="s">
        <v>56</v>
      </c>
      <c r="D1684" s="4">
        <v>1</v>
      </c>
      <c r="E1684" s="4">
        <v>40</v>
      </c>
      <c r="F1684" s="4">
        <v>0</v>
      </c>
      <c r="G1684" s="4">
        <v>0</v>
      </c>
      <c r="H1684" s="4">
        <v>1</v>
      </c>
      <c r="I1684" s="4">
        <v>312</v>
      </c>
      <c r="J1684" s="4">
        <v>157</v>
      </c>
      <c r="K1684" s="4">
        <v>97</v>
      </c>
      <c r="L1684" s="4">
        <v>29.91</v>
      </c>
      <c r="M1684" s="4">
        <v>85</v>
      </c>
      <c r="N1684" s="4">
        <v>74</v>
      </c>
      <c r="O1684" s="4">
        <v>1</v>
      </c>
      <c r="P1684" s="4" t="e">
        <f>$AI$9+SUMPRODUCT($A1684*$AI$10+$B1684*$AI$11+$C1684*$AI$12+$D1684*$AI$13+$E1684*$AI$14+$F1684*$AI$15+$G1684*$AI$16+$H1684*$AI$17+$I1684*$AI$18+$J1684*$AI$19+$K1684*$AI$20+$L1684*$AI$21+$M1684*$AI$22+$N1684*$AI$24)</f>
        <v>#VALUE!</v>
      </c>
      <c r="Q1684" s="4" t="e">
        <f t="shared" si="632"/>
        <v>#VALUE!</v>
      </c>
      <c r="R1684" s="4" t="e">
        <f t="shared" si="633"/>
        <v>#VALUE!</v>
      </c>
      <c r="S1684" s="4" t="e">
        <f t="shared" si="634"/>
        <v>#VALUE!</v>
      </c>
      <c r="T1684" s="4" t="e">
        <f t="shared" si="635"/>
        <v>#VALUE!</v>
      </c>
      <c r="U1684" s="4" t="e">
        <f t="shared" ref="U1684" si="636">IF($R1684&gt;0.5,1,0)</f>
        <v>#VALUE!</v>
      </c>
      <c r="V1684" s="4"/>
      <c r="W1684" s="4"/>
      <c r="X1684" s="4"/>
      <c r="Y1684" s="4"/>
      <c r="Z1684" s="4"/>
      <c r="AA1684" s="4"/>
      <c r="AB1684" s="4"/>
      <c r="AC1684" s="4"/>
      <c r="AD1684" s="4"/>
      <c r="AE1684" s="4"/>
      <c r="AF1684" s="4"/>
      <c r="AG1684" s="4"/>
      <c r="AH1684" s="4"/>
      <c r="AI1684" s="4"/>
      <c r="AJ1684" s="4"/>
    </row>
    <row r="1685" spans="1:36" ht="15.75" customHeight="1">
      <c r="A1685" s="4">
        <v>0</v>
      </c>
      <c r="B1685" s="4">
        <v>57</v>
      </c>
      <c r="C1685" s="4">
        <v>1</v>
      </c>
      <c r="D1685" s="4">
        <v>1</v>
      </c>
      <c r="E1685" s="4">
        <v>1</v>
      </c>
      <c r="F1685" s="4">
        <v>0</v>
      </c>
      <c r="G1685" s="4">
        <v>0</v>
      </c>
      <c r="H1685" s="4">
        <v>1</v>
      </c>
      <c r="I1685" s="4">
        <v>229</v>
      </c>
      <c r="J1685" s="4">
        <v>126.5</v>
      </c>
      <c r="K1685" s="4">
        <v>90</v>
      </c>
      <c r="L1685" s="4">
        <v>26</v>
      </c>
      <c r="M1685" s="4">
        <v>68</v>
      </c>
      <c r="N1685" s="4">
        <v>58</v>
      </c>
      <c r="O1685" s="4">
        <v>0</v>
      </c>
      <c r="P1685" s="5">
        <f>$AI$9+SUMPRODUCT($A1685*$AI$10+$B1685*$AI$11+$C1685*$AI$12+$D1685*$AI$13+$E1685*$AI$14+$F1685*$AI$15+$G1685*$AI$16+$H1685*$AI$17+$I1685*$AI$18+$J1685*$AI$19+$K1685*$AI$20+$L1685*$AI$21+$M1685*$AI$22+$N1685*$AI$24)</f>
        <v>-1.9602584100000007</v>
      </c>
      <c r="Q1685" s="4">
        <f t="shared" si="632"/>
        <v>0.14082202639905142</v>
      </c>
      <c r="R1685" s="4">
        <f t="shared" si="633"/>
        <v>0.28164405279810284</v>
      </c>
      <c r="S1685" s="4">
        <f t="shared" si="634"/>
        <v>0.71835594720189722</v>
      </c>
      <c r="T1685" s="4">
        <f t="shared" si="635"/>
        <v>-0.14366030840331173</v>
      </c>
      <c r="U1685" s="4">
        <f>IF($R1685&gt;$X$15,1,0)</f>
        <v>0</v>
      </c>
      <c r="V1685" s="4"/>
      <c r="W1685" s="4"/>
      <c r="X1685" s="4"/>
      <c r="Y1685" s="4"/>
      <c r="Z1685" s="4"/>
      <c r="AA1685" s="4"/>
      <c r="AB1685" s="4"/>
      <c r="AC1685" s="4"/>
      <c r="AD1685" s="4"/>
      <c r="AE1685" s="4"/>
      <c r="AF1685" s="4"/>
      <c r="AG1685" s="4"/>
      <c r="AH1685" s="4"/>
      <c r="AI1685" s="4"/>
      <c r="AJ1685" s="4"/>
    </row>
    <row r="1686" spans="1:36" ht="15.75" customHeight="1">
      <c r="A1686" s="4">
        <v>0</v>
      </c>
      <c r="B1686" s="4">
        <v>40</v>
      </c>
      <c r="C1686" s="4">
        <v>3</v>
      </c>
      <c r="D1686" s="4">
        <v>1</v>
      </c>
      <c r="E1686" s="4">
        <v>10</v>
      </c>
      <c r="F1686" s="4">
        <v>0</v>
      </c>
      <c r="G1686" s="4">
        <v>0</v>
      </c>
      <c r="H1686" s="4">
        <v>1</v>
      </c>
      <c r="I1686" s="4">
        <v>187</v>
      </c>
      <c r="J1686" s="4">
        <v>144</v>
      </c>
      <c r="K1686" s="4">
        <v>90</v>
      </c>
      <c r="L1686" s="4">
        <v>22.17</v>
      </c>
      <c r="M1686" s="4">
        <v>90</v>
      </c>
      <c r="N1686" s="4">
        <v>93</v>
      </c>
      <c r="O1686" s="4">
        <v>0</v>
      </c>
      <c r="P1686" s="5">
        <f>$AI$9+SUMPRODUCT($A1686*$AI$10+$B1686*$AI$11+$C1686*$AI$12+$D1686*$AI$13+$E1686*$AI$14+$F1686*$AI$15+$G1686*$AI$16+$H1686*$AI$17+$I1686*$AI$18+$J1686*$AI$19+$K1686*$AI$20+$L1686*$AI$21+$M1686*$AI$22+$N1686*$AI$24)</f>
        <v>-2.6427105487000011</v>
      </c>
      <c r="Q1686" s="4">
        <f t="shared" si="632"/>
        <v>7.1168103271537941E-2</v>
      </c>
      <c r="R1686" s="4">
        <f t="shared" si="633"/>
        <v>0.14233620654307588</v>
      </c>
      <c r="S1686" s="4">
        <f t="shared" si="634"/>
        <v>0.85766379345692412</v>
      </c>
      <c r="T1686" s="4">
        <f t="shared" si="635"/>
        <v>-6.6682923411639977E-2</v>
      </c>
      <c r="U1686" s="4">
        <f>IF($R1686&gt;$X$15,1,0)</f>
        <v>0</v>
      </c>
      <c r="V1686" s="4"/>
      <c r="W1686" s="4"/>
      <c r="X1686" s="4"/>
      <c r="Y1686" s="4"/>
      <c r="Z1686" s="4"/>
      <c r="AA1686" s="4"/>
      <c r="AB1686" s="4"/>
      <c r="AC1686" s="4"/>
      <c r="AD1686" s="4"/>
      <c r="AE1686" s="4"/>
      <c r="AF1686" s="4"/>
      <c r="AG1686" s="4"/>
      <c r="AH1686" s="4"/>
      <c r="AI1686" s="4"/>
      <c r="AJ1686" s="4"/>
    </row>
    <row r="1687" spans="1:36" ht="15.75" customHeight="1">
      <c r="A1687" s="4">
        <v>1</v>
      </c>
      <c r="B1687" s="4">
        <v>66</v>
      </c>
      <c r="C1687" s="4">
        <v>1</v>
      </c>
      <c r="D1687" s="4">
        <v>0</v>
      </c>
      <c r="E1687" s="4">
        <v>0</v>
      </c>
      <c r="F1687" s="4">
        <v>0</v>
      </c>
      <c r="G1687" s="4">
        <v>0</v>
      </c>
      <c r="H1687" s="4">
        <v>0</v>
      </c>
      <c r="I1687" s="4">
        <v>270</v>
      </c>
      <c r="J1687" s="4">
        <v>120</v>
      </c>
      <c r="K1687" s="4">
        <v>76</v>
      </c>
      <c r="L1687" s="4">
        <v>19.09</v>
      </c>
      <c r="M1687" s="4">
        <v>64</v>
      </c>
      <c r="N1687" s="4">
        <v>98</v>
      </c>
      <c r="O1687" s="4">
        <v>1</v>
      </c>
      <c r="P1687" s="5">
        <f>$AI$9+SUMPRODUCT($A1687*$AI$10+$B1687*$AI$11+$C1687*$AI$12+$D1687*$AI$13+$E1687*$AI$14+$F1687*$AI$15+$G1687*$AI$16+$H1687*$AI$17+$I1687*$AI$18+$J1687*$AI$19+$K1687*$AI$20+$L1687*$AI$21+$M1687*$AI$22+$N1687*$AI$24)</f>
        <v>-0.84472426990000127</v>
      </c>
      <c r="Q1687" s="4">
        <f t="shared" si="632"/>
        <v>0.42967581643457226</v>
      </c>
      <c r="R1687" s="4">
        <f t="shared" si="633"/>
        <v>0.85935163286914451</v>
      </c>
      <c r="S1687" s="4">
        <f t="shared" si="634"/>
        <v>0.85935163286914451</v>
      </c>
      <c r="T1687" s="4">
        <f t="shared" si="635"/>
        <v>-6.5829093483342496E-2</v>
      </c>
      <c r="U1687" s="4">
        <f>IF($R1687&gt;$X$15,1,0)</f>
        <v>1</v>
      </c>
      <c r="V1687" s="4"/>
      <c r="W1687" s="4"/>
      <c r="X1687" s="4"/>
      <c r="Y1687" s="4"/>
      <c r="Z1687" s="4"/>
      <c r="AA1687" s="4"/>
      <c r="AB1687" s="4"/>
      <c r="AC1687" s="4"/>
      <c r="AD1687" s="4"/>
      <c r="AE1687" s="4"/>
      <c r="AF1687" s="4"/>
      <c r="AG1687" s="4"/>
      <c r="AH1687" s="4"/>
      <c r="AI1687" s="4"/>
      <c r="AJ1687" s="4"/>
    </row>
    <row r="1688" spans="1:36" ht="15.75" customHeight="1">
      <c r="A1688" s="4">
        <v>0</v>
      </c>
      <c r="B1688" s="4">
        <v>34</v>
      </c>
      <c r="C1688" s="4">
        <v>1</v>
      </c>
      <c r="D1688" s="4">
        <v>1</v>
      </c>
      <c r="E1688" s="4">
        <v>20</v>
      </c>
      <c r="F1688" s="4">
        <v>0</v>
      </c>
      <c r="G1688" s="4">
        <v>0</v>
      </c>
      <c r="H1688" s="4">
        <v>0</v>
      </c>
      <c r="I1688" s="4">
        <v>175</v>
      </c>
      <c r="J1688" s="4">
        <v>117.5</v>
      </c>
      <c r="K1688" s="4">
        <v>73.5</v>
      </c>
      <c r="L1688" s="4">
        <v>22.15</v>
      </c>
      <c r="M1688" s="4">
        <v>65</v>
      </c>
      <c r="N1688" s="4">
        <v>75</v>
      </c>
      <c r="O1688" s="4">
        <v>0</v>
      </c>
      <c r="P1688" s="5">
        <f>$AI$9+SUMPRODUCT($A1688*$AI$10+$B1688*$AI$11+$C1688*$AI$12+$D1688*$AI$13+$E1688*$AI$14+$F1688*$AI$15+$G1688*$AI$16+$H1688*$AI$17+$I1688*$AI$18+$J1688*$AI$19+$K1688*$AI$20+$L1688*$AI$21+$M1688*$AI$22+$N1688*$AI$24)</f>
        <v>-3.4020492865000005</v>
      </c>
      <c r="Q1688" s="4">
        <f t="shared" si="632"/>
        <v>3.3304948597668645E-2</v>
      </c>
      <c r="R1688" s="4">
        <f t="shared" si="633"/>
        <v>6.6609897195337289E-2</v>
      </c>
      <c r="S1688" s="4">
        <f t="shared" si="634"/>
        <v>0.93339010280466272</v>
      </c>
      <c r="T1688" s="4">
        <f t="shared" si="635"/>
        <v>-2.9936808464907989E-2</v>
      </c>
      <c r="U1688" s="4">
        <f>IF($R1688&gt;$X$15,1,0)</f>
        <v>0</v>
      </c>
      <c r="V1688" s="4"/>
      <c r="W1688" s="4"/>
      <c r="X1688" s="4"/>
      <c r="Y1688" s="4"/>
      <c r="Z1688" s="4"/>
      <c r="AA1688" s="4"/>
      <c r="AB1688" s="4"/>
      <c r="AC1688" s="4"/>
      <c r="AD1688" s="4"/>
      <c r="AE1688" s="4"/>
      <c r="AF1688" s="4"/>
      <c r="AG1688" s="4"/>
      <c r="AH1688" s="4"/>
      <c r="AI1688" s="4"/>
      <c r="AJ1688" s="4"/>
    </row>
    <row r="1689" spans="1:36" ht="15.75" customHeight="1">
      <c r="A1689" s="4">
        <v>0</v>
      </c>
      <c r="B1689" s="4">
        <v>62</v>
      </c>
      <c r="C1689" s="4">
        <v>1</v>
      </c>
      <c r="D1689" s="4">
        <v>0</v>
      </c>
      <c r="E1689" s="4">
        <v>0</v>
      </c>
      <c r="F1689" s="4">
        <v>0</v>
      </c>
      <c r="G1689" s="4">
        <v>0</v>
      </c>
      <c r="H1689" s="4">
        <v>1</v>
      </c>
      <c r="I1689" s="4">
        <v>268</v>
      </c>
      <c r="J1689" s="4">
        <v>143.5</v>
      </c>
      <c r="K1689" s="4">
        <v>90</v>
      </c>
      <c r="L1689" s="4">
        <v>29.64</v>
      </c>
      <c r="M1689" s="4">
        <v>88</v>
      </c>
      <c r="N1689" s="4">
        <v>83</v>
      </c>
      <c r="O1689" s="4">
        <v>0</v>
      </c>
      <c r="P1689" s="5">
        <f>$AI$9+SUMPRODUCT($A1689*$AI$10+$B1689*$AI$11+$C1689*$AI$12+$D1689*$AI$13+$E1689*$AI$14+$F1689*$AI$15+$G1689*$AI$16+$H1689*$AI$17+$I1689*$AI$18+$J1689*$AI$19+$K1689*$AI$20+$L1689*$AI$21+$M1689*$AI$22+$N1689*$AI$24)</f>
        <v>-1.2369322503999998</v>
      </c>
      <c r="Q1689" s="4">
        <f t="shared" si="632"/>
        <v>0.29027333936152377</v>
      </c>
      <c r="R1689" s="4">
        <f t="shared" si="633"/>
        <v>0.58054667872304755</v>
      </c>
      <c r="S1689" s="4">
        <f t="shared" si="634"/>
        <v>0.41945332127695245</v>
      </c>
      <c r="T1689" s="4">
        <f t="shared" si="635"/>
        <v>-0.37731636246292988</v>
      </c>
      <c r="U1689" s="4">
        <f>IF($R1689&gt;$X$15,1,0)</f>
        <v>1</v>
      </c>
      <c r="V1689" s="4"/>
      <c r="W1689" s="4"/>
      <c r="X1689" s="4"/>
      <c r="Y1689" s="4"/>
      <c r="Z1689" s="4"/>
      <c r="AA1689" s="4"/>
      <c r="AB1689" s="4"/>
      <c r="AC1689" s="4"/>
      <c r="AD1689" s="4"/>
      <c r="AE1689" s="4"/>
      <c r="AF1689" s="4"/>
      <c r="AG1689" s="4"/>
      <c r="AH1689" s="4"/>
      <c r="AI1689" s="4"/>
      <c r="AJ1689" s="4"/>
    </row>
    <row r="1690" spans="1:36" ht="15.75" hidden="1" customHeight="1">
      <c r="A1690" s="4">
        <v>0</v>
      </c>
      <c r="B1690" s="4">
        <v>55</v>
      </c>
      <c r="C1690" s="3" t="s">
        <v>56</v>
      </c>
      <c r="D1690" s="4">
        <v>0</v>
      </c>
      <c r="E1690" s="4">
        <v>0</v>
      </c>
      <c r="F1690" s="4">
        <v>0</v>
      </c>
      <c r="G1690" s="4">
        <v>0</v>
      </c>
      <c r="H1690" s="4">
        <v>0</v>
      </c>
      <c r="I1690" s="4">
        <v>265</v>
      </c>
      <c r="J1690" s="4">
        <v>123</v>
      </c>
      <c r="K1690" s="4">
        <v>78</v>
      </c>
      <c r="L1690" s="4">
        <v>24.59</v>
      </c>
      <c r="M1690" s="4">
        <v>55</v>
      </c>
      <c r="N1690" s="3" t="s">
        <v>56</v>
      </c>
      <c r="O1690" s="4">
        <v>0</v>
      </c>
      <c r="P1690" s="4"/>
      <c r="Q1690" s="4"/>
      <c r="R1690" s="4"/>
      <c r="S1690" s="4"/>
      <c r="T1690" s="4"/>
      <c r="U1690" s="4"/>
      <c r="V1690" s="4"/>
      <c r="W1690" s="4"/>
      <c r="X1690" s="4"/>
      <c r="Y1690" s="4"/>
      <c r="Z1690" s="4"/>
      <c r="AA1690" s="4"/>
      <c r="AB1690" s="4"/>
      <c r="AC1690" s="4"/>
      <c r="AD1690" s="4"/>
      <c r="AE1690" s="4"/>
      <c r="AF1690" s="4"/>
      <c r="AG1690" s="4"/>
      <c r="AH1690" s="4"/>
      <c r="AI1690" s="4"/>
      <c r="AJ1690" s="4"/>
    </row>
    <row r="1691" spans="1:36" ht="15.75" customHeight="1">
      <c r="A1691" s="4">
        <v>0</v>
      </c>
      <c r="B1691" s="4">
        <v>36</v>
      </c>
      <c r="C1691" s="4">
        <v>1</v>
      </c>
      <c r="D1691" s="4">
        <v>0</v>
      </c>
      <c r="E1691" s="4">
        <v>0</v>
      </c>
      <c r="F1691" s="4">
        <v>0</v>
      </c>
      <c r="G1691" s="4">
        <v>0</v>
      </c>
      <c r="H1691" s="4">
        <v>0</v>
      </c>
      <c r="I1691" s="4">
        <v>165</v>
      </c>
      <c r="J1691" s="4">
        <v>115</v>
      </c>
      <c r="K1691" s="4">
        <v>71</v>
      </c>
      <c r="L1691" s="4">
        <v>21.27</v>
      </c>
      <c r="M1691" s="4">
        <v>64</v>
      </c>
      <c r="N1691" s="4">
        <v>86</v>
      </c>
      <c r="O1691" s="4">
        <v>0</v>
      </c>
      <c r="P1691" s="5">
        <f>$AI$9+SUMPRODUCT($A1691*$AI$10+$B1691*$AI$11+$C1691*$AI$12+$D1691*$AI$13+$E1691*$AI$14+$F1691*$AI$15+$G1691*$AI$16+$H1691*$AI$17+$I1691*$AI$18+$J1691*$AI$19+$K1691*$AI$20+$L1691*$AI$21+$M1691*$AI$22+$N1691*$AI$24)</f>
        <v>-3.6779697596999998</v>
      </c>
      <c r="Q1691" s="4">
        <f t="shared" ref="Q1691:Q1695" si="637">EXP($P1691)</f>
        <v>2.5274235553403985E-2</v>
      </c>
      <c r="R1691" s="4">
        <f t="shared" ref="R1691:R1695" si="638">Q1691/1+Q1691</f>
        <v>5.054847110680797E-2</v>
      </c>
      <c r="S1691" s="4">
        <f t="shared" ref="S1691:S1695" si="639">IF(O1691=1,R1691,1-R1691)</f>
        <v>0.94945152889319206</v>
      </c>
      <c r="T1691" s="4">
        <f t="shared" ref="T1691:T1695" si="640">LOG($S1691)</f>
        <v>-2.2527201829066954E-2</v>
      </c>
      <c r="U1691" s="4">
        <f>IF($R1691&gt;$X$15,1,0)</f>
        <v>0</v>
      </c>
      <c r="V1691" s="4"/>
      <c r="W1691" s="4"/>
      <c r="X1691" s="4"/>
      <c r="Y1691" s="4"/>
      <c r="Z1691" s="4"/>
      <c r="AA1691" s="4"/>
      <c r="AB1691" s="4"/>
      <c r="AC1691" s="4"/>
      <c r="AD1691" s="4"/>
      <c r="AE1691" s="4"/>
      <c r="AF1691" s="4"/>
      <c r="AG1691" s="4"/>
      <c r="AH1691" s="4"/>
      <c r="AI1691" s="4"/>
      <c r="AJ1691" s="4"/>
    </row>
    <row r="1692" spans="1:36" ht="15.75" customHeight="1">
      <c r="A1692" s="4">
        <v>0</v>
      </c>
      <c r="B1692" s="4">
        <v>39</v>
      </c>
      <c r="C1692" s="4">
        <v>1</v>
      </c>
      <c r="D1692" s="4">
        <v>0</v>
      </c>
      <c r="E1692" s="4">
        <v>0</v>
      </c>
      <c r="F1692" s="4">
        <v>0</v>
      </c>
      <c r="G1692" s="4">
        <v>0</v>
      </c>
      <c r="H1692" s="4">
        <v>0</v>
      </c>
      <c r="I1692" s="4">
        <v>164</v>
      </c>
      <c r="J1692" s="4">
        <v>112</v>
      </c>
      <c r="K1692" s="4">
        <v>63</v>
      </c>
      <c r="L1692" s="4">
        <v>22.01</v>
      </c>
      <c r="M1692" s="4">
        <v>60</v>
      </c>
      <c r="N1692" s="4">
        <v>85</v>
      </c>
      <c r="O1692" s="4">
        <v>0</v>
      </c>
      <c r="P1692" s="5">
        <f>$AI$9+SUMPRODUCT($A1692*$AI$10+$B1692*$AI$11+$C1692*$AI$12+$D1692*$AI$13+$E1692*$AI$14+$F1692*$AI$15+$G1692*$AI$16+$H1692*$AI$17+$I1692*$AI$18+$J1692*$AI$19+$K1692*$AI$20+$L1692*$AI$21+$M1692*$AI$22+$N1692*$AI$24)</f>
        <v>-3.4922275011000004</v>
      </c>
      <c r="Q1692" s="4">
        <f t="shared" si="637"/>
        <v>3.0433007057773426E-2</v>
      </c>
      <c r="R1692" s="4">
        <f t="shared" si="638"/>
        <v>6.0866014115546853E-2</v>
      </c>
      <c r="S1692" s="4">
        <f t="shared" si="639"/>
        <v>0.93913398588445318</v>
      </c>
      <c r="T1692" s="4">
        <f t="shared" si="640"/>
        <v>-2.7272442686872202E-2</v>
      </c>
      <c r="U1692" s="4">
        <f>IF($R1692&gt;$X$15,1,0)</f>
        <v>0</v>
      </c>
      <c r="V1692" s="4"/>
      <c r="W1692" s="4"/>
      <c r="X1692" s="4"/>
      <c r="Y1692" s="4"/>
      <c r="Z1692" s="4"/>
      <c r="AA1692" s="4"/>
      <c r="AB1692" s="4"/>
      <c r="AC1692" s="4"/>
      <c r="AD1692" s="4"/>
      <c r="AE1692" s="4"/>
      <c r="AF1692" s="4"/>
      <c r="AG1692" s="4"/>
      <c r="AH1692" s="4"/>
      <c r="AI1692" s="4"/>
      <c r="AJ1692" s="4"/>
    </row>
    <row r="1693" spans="1:36" ht="15.75" customHeight="1">
      <c r="A1693" s="4">
        <v>1</v>
      </c>
      <c r="B1693" s="4">
        <v>54</v>
      </c>
      <c r="C1693" s="4">
        <v>1</v>
      </c>
      <c r="D1693" s="4">
        <v>1</v>
      </c>
      <c r="E1693" s="4">
        <v>35</v>
      </c>
      <c r="F1693" s="4">
        <v>0</v>
      </c>
      <c r="G1693" s="4">
        <v>0</v>
      </c>
      <c r="H1693" s="4">
        <v>0</v>
      </c>
      <c r="I1693" s="4">
        <v>240</v>
      </c>
      <c r="J1693" s="4">
        <v>146</v>
      </c>
      <c r="K1693" s="4">
        <v>91</v>
      </c>
      <c r="L1693" s="4">
        <v>24.41</v>
      </c>
      <c r="M1693" s="4">
        <v>82</v>
      </c>
      <c r="N1693" s="4">
        <v>70</v>
      </c>
      <c r="O1693" s="4">
        <v>0</v>
      </c>
      <c r="P1693" s="5">
        <f>$AI$9+SUMPRODUCT($A1693*$AI$10+$B1693*$AI$11+$C1693*$AI$12+$D1693*$AI$13+$E1693*$AI$14+$F1693*$AI$15+$G1693*$AI$16+$H1693*$AI$17+$I1693*$AI$18+$J1693*$AI$19+$K1693*$AI$20+$L1693*$AI$21+$M1693*$AI$22+$N1693*$AI$24)</f>
        <v>-0.86739905509999993</v>
      </c>
      <c r="Q1693" s="4">
        <f t="shared" si="637"/>
        <v>0.4200426374580668</v>
      </c>
      <c r="R1693" s="4">
        <f t="shared" si="638"/>
        <v>0.84008527491613361</v>
      </c>
      <c r="S1693" s="4">
        <f t="shared" si="639"/>
        <v>0.15991472508386639</v>
      </c>
      <c r="T1693" s="4">
        <f t="shared" si="640"/>
        <v>-0.79611154420729791</v>
      </c>
      <c r="U1693" s="4">
        <f>IF($R1693&gt;$X$15,1,0)</f>
        <v>1</v>
      </c>
      <c r="V1693" s="4"/>
      <c r="W1693" s="4"/>
      <c r="X1693" s="4"/>
      <c r="Y1693" s="4"/>
      <c r="Z1693" s="4"/>
      <c r="AA1693" s="4"/>
      <c r="AB1693" s="4"/>
      <c r="AC1693" s="4"/>
      <c r="AD1693" s="4"/>
      <c r="AE1693" s="4"/>
      <c r="AF1693" s="4"/>
      <c r="AG1693" s="4"/>
      <c r="AH1693" s="4"/>
      <c r="AI1693" s="4"/>
      <c r="AJ1693" s="4"/>
    </row>
    <row r="1694" spans="1:36" ht="15.75" customHeight="1">
      <c r="A1694" s="4">
        <v>0</v>
      </c>
      <c r="B1694" s="4">
        <v>53</v>
      </c>
      <c r="C1694" s="4">
        <v>1</v>
      </c>
      <c r="D1694" s="4">
        <v>0</v>
      </c>
      <c r="E1694" s="4">
        <v>0</v>
      </c>
      <c r="F1694" s="4">
        <v>0</v>
      </c>
      <c r="G1694" s="4">
        <v>0</v>
      </c>
      <c r="H1694" s="4">
        <v>0</v>
      </c>
      <c r="I1694" s="4">
        <v>225</v>
      </c>
      <c r="J1694" s="4">
        <v>92</v>
      </c>
      <c r="K1694" s="4">
        <v>69</v>
      </c>
      <c r="L1694" s="4">
        <v>24.17</v>
      </c>
      <c r="M1694" s="4">
        <v>56</v>
      </c>
      <c r="N1694" s="4">
        <v>68</v>
      </c>
      <c r="O1694" s="4">
        <v>0</v>
      </c>
      <c r="P1694" s="5">
        <f>$AI$9+SUMPRODUCT($A1694*$AI$10+$B1694*$AI$11+$C1694*$AI$12+$D1694*$AI$13+$E1694*$AI$14+$F1694*$AI$15+$G1694*$AI$16+$H1694*$AI$17+$I1694*$AI$18+$J1694*$AI$19+$K1694*$AI$20+$L1694*$AI$21+$M1694*$AI$22+$N1694*$AI$24)</f>
        <v>-2.8913890386999999</v>
      </c>
      <c r="Q1694" s="4">
        <f t="shared" si="637"/>
        <v>5.5499068691714955E-2</v>
      </c>
      <c r="R1694" s="4">
        <f t="shared" si="638"/>
        <v>0.11099813738342991</v>
      </c>
      <c r="S1694" s="4">
        <f t="shared" si="639"/>
        <v>0.8890018626165701</v>
      </c>
      <c r="T1694" s="4">
        <f t="shared" si="640"/>
        <v>-5.1097329104869679E-2</v>
      </c>
      <c r="U1694" s="4">
        <f>IF($R1694&gt;$X$15,1,0)</f>
        <v>0</v>
      </c>
      <c r="V1694" s="4"/>
      <c r="W1694" s="4"/>
      <c r="X1694" s="4"/>
      <c r="Y1694" s="4"/>
      <c r="Z1694" s="4"/>
      <c r="AA1694" s="4"/>
      <c r="AB1694" s="4"/>
      <c r="AC1694" s="4"/>
      <c r="AD1694" s="4"/>
      <c r="AE1694" s="4"/>
      <c r="AF1694" s="4"/>
      <c r="AG1694" s="4"/>
      <c r="AH1694" s="4"/>
      <c r="AI1694" s="4"/>
      <c r="AJ1694" s="4"/>
    </row>
    <row r="1695" spans="1:36" ht="15.75" customHeight="1">
      <c r="A1695" s="4">
        <v>1</v>
      </c>
      <c r="B1695" s="4">
        <v>35</v>
      </c>
      <c r="C1695" s="4">
        <v>3</v>
      </c>
      <c r="D1695" s="4">
        <v>1</v>
      </c>
      <c r="E1695" s="4">
        <v>15</v>
      </c>
      <c r="F1695" s="4">
        <v>0</v>
      </c>
      <c r="G1695" s="4">
        <v>0</v>
      </c>
      <c r="H1695" s="4">
        <v>0</v>
      </c>
      <c r="I1695" s="4">
        <v>215</v>
      </c>
      <c r="J1695" s="4">
        <v>133</v>
      </c>
      <c r="K1695" s="4">
        <v>86</v>
      </c>
      <c r="L1695" s="4">
        <v>28.7</v>
      </c>
      <c r="M1695" s="4">
        <v>86</v>
      </c>
      <c r="N1695" s="4">
        <v>84</v>
      </c>
      <c r="O1695" s="4">
        <v>0</v>
      </c>
      <c r="P1695" s="5">
        <f>$AI$9+SUMPRODUCT($A1695*$AI$10+$B1695*$AI$11+$C1695*$AI$12+$D1695*$AI$13+$E1695*$AI$14+$F1695*$AI$15+$G1695*$AI$16+$H1695*$AI$17+$I1695*$AI$18+$J1695*$AI$19+$K1695*$AI$20+$L1695*$AI$21+$M1695*$AI$22+$N1695*$AI$24)</f>
        <v>-2.6465524270000005</v>
      </c>
      <c r="Q1695" s="4">
        <f t="shared" si="637"/>
        <v>7.0895208629589437E-2</v>
      </c>
      <c r="R1695" s="4">
        <f t="shared" si="638"/>
        <v>0.14179041725917887</v>
      </c>
      <c r="S1695" s="4">
        <f t="shared" si="639"/>
        <v>0.85820958274082115</v>
      </c>
      <c r="T1695" s="4">
        <f t="shared" si="640"/>
        <v>-6.6406640457943575E-2</v>
      </c>
      <c r="U1695" s="4">
        <f>IF($R1695&gt;$X$15,1,0)</f>
        <v>0</v>
      </c>
      <c r="V1695" s="4"/>
      <c r="W1695" s="4"/>
      <c r="X1695" s="4"/>
      <c r="Y1695" s="4"/>
      <c r="Z1695" s="4"/>
      <c r="AA1695" s="4"/>
      <c r="AB1695" s="4"/>
      <c r="AC1695" s="4"/>
      <c r="AD1695" s="4"/>
      <c r="AE1695" s="4"/>
      <c r="AF1695" s="4"/>
      <c r="AG1695" s="4"/>
      <c r="AH1695" s="4"/>
      <c r="AI1695" s="4"/>
      <c r="AJ1695" s="4"/>
    </row>
    <row r="1696" spans="1:36" ht="15.75" hidden="1" customHeight="1">
      <c r="A1696" s="4">
        <v>1</v>
      </c>
      <c r="B1696" s="4">
        <v>61</v>
      </c>
      <c r="C1696" s="4">
        <v>1</v>
      </c>
      <c r="D1696" s="4">
        <v>0</v>
      </c>
      <c r="E1696" s="4">
        <v>0</v>
      </c>
      <c r="F1696" s="4">
        <v>0</v>
      </c>
      <c r="G1696" s="4">
        <v>0</v>
      </c>
      <c r="H1696" s="4">
        <v>1</v>
      </c>
      <c r="I1696" s="4">
        <v>285</v>
      </c>
      <c r="J1696" s="4">
        <v>182.5</v>
      </c>
      <c r="K1696" s="4">
        <v>110</v>
      </c>
      <c r="L1696" s="4">
        <v>28.88</v>
      </c>
      <c r="M1696" s="4">
        <v>75</v>
      </c>
      <c r="N1696" s="3" t="s">
        <v>56</v>
      </c>
      <c r="O1696" s="4">
        <v>0</v>
      </c>
      <c r="P1696" s="4"/>
      <c r="Q1696" s="4"/>
      <c r="R1696" s="4"/>
      <c r="S1696" s="4"/>
      <c r="T1696" s="4"/>
      <c r="U1696" s="4"/>
      <c r="V1696" s="4"/>
      <c r="W1696" s="4"/>
      <c r="X1696" s="4"/>
      <c r="Y1696" s="4"/>
      <c r="Z1696" s="4"/>
      <c r="AA1696" s="4"/>
      <c r="AB1696" s="4"/>
      <c r="AC1696" s="4"/>
      <c r="AD1696" s="4"/>
      <c r="AE1696" s="4"/>
      <c r="AF1696" s="4"/>
      <c r="AG1696" s="4"/>
      <c r="AH1696" s="4"/>
      <c r="AI1696" s="4"/>
      <c r="AJ1696" s="4"/>
    </row>
    <row r="1697" spans="1:36" ht="15.75" customHeight="1">
      <c r="A1697" s="4">
        <v>0</v>
      </c>
      <c r="B1697" s="4">
        <v>40</v>
      </c>
      <c r="C1697" s="4">
        <v>4</v>
      </c>
      <c r="D1697" s="4">
        <v>1</v>
      </c>
      <c r="E1697" s="4">
        <v>15</v>
      </c>
      <c r="F1697" s="4">
        <v>0</v>
      </c>
      <c r="G1697" s="4">
        <v>0</v>
      </c>
      <c r="H1697" s="4">
        <v>0</v>
      </c>
      <c r="I1697" s="4">
        <v>155</v>
      </c>
      <c r="J1697" s="4">
        <v>121</v>
      </c>
      <c r="K1697" s="4">
        <v>86</v>
      </c>
      <c r="L1697" s="4">
        <v>23.16</v>
      </c>
      <c r="M1697" s="4">
        <v>70</v>
      </c>
      <c r="N1697" s="4">
        <v>59</v>
      </c>
      <c r="O1697" s="4">
        <v>0</v>
      </c>
      <c r="P1697" s="5">
        <f>$AI$9+SUMPRODUCT($A1697*$AI$10+$B1697*$AI$11+$C1697*$AI$12+$D1697*$AI$13+$E1697*$AI$14+$F1697*$AI$15+$G1697*$AI$16+$H1697*$AI$17+$I1697*$AI$18+$J1697*$AI$19+$K1697*$AI$20+$L1697*$AI$21+$M1697*$AI$22+$N1697*$AI$24)</f>
        <v>-3.4244310876000013</v>
      </c>
      <c r="Q1697" s="4">
        <f t="shared" ref="Q1697:Q1700" si="641">EXP($P1697)</f>
        <v>3.2567803947139831E-2</v>
      </c>
      <c r="R1697" s="4">
        <f t="shared" ref="R1697:R1700" si="642">Q1697/1+Q1697</f>
        <v>6.5135607894279662E-2</v>
      </c>
      <c r="S1697" s="4">
        <f t="shared" ref="S1697:S1700" si="643">IF(O1697=1,R1697,1-R1697)</f>
        <v>0.93486439210572037</v>
      </c>
      <c r="T1697" s="4">
        <f t="shared" ref="T1697:T1700" si="644">LOG($S1697)</f>
        <v>-2.9251381674471257E-2</v>
      </c>
      <c r="U1697" s="4">
        <f>IF($R1697&gt;$X$15,1,0)</f>
        <v>0</v>
      </c>
      <c r="V1697" s="4"/>
      <c r="W1697" s="4"/>
      <c r="X1697" s="4"/>
      <c r="Y1697" s="4"/>
      <c r="Z1697" s="4"/>
      <c r="AA1697" s="4"/>
      <c r="AB1697" s="4"/>
      <c r="AC1697" s="4"/>
      <c r="AD1697" s="4"/>
      <c r="AE1697" s="4"/>
      <c r="AF1697" s="4"/>
      <c r="AG1697" s="4"/>
      <c r="AH1697" s="4"/>
      <c r="AI1697" s="4"/>
      <c r="AJ1697" s="4"/>
    </row>
    <row r="1698" spans="1:36" ht="15.75" customHeight="1">
      <c r="A1698" s="4">
        <v>0</v>
      </c>
      <c r="B1698" s="4">
        <v>41</v>
      </c>
      <c r="C1698" s="4">
        <v>2</v>
      </c>
      <c r="D1698" s="4">
        <v>1</v>
      </c>
      <c r="E1698" s="4">
        <v>10</v>
      </c>
      <c r="F1698" s="4">
        <v>0</v>
      </c>
      <c r="G1698" s="4">
        <v>0</v>
      </c>
      <c r="H1698" s="4">
        <v>0</v>
      </c>
      <c r="I1698" s="4">
        <v>169</v>
      </c>
      <c r="J1698" s="4">
        <v>119</v>
      </c>
      <c r="K1698" s="4">
        <v>72</v>
      </c>
      <c r="L1698" s="4">
        <v>19.78</v>
      </c>
      <c r="M1698" s="4">
        <v>60</v>
      </c>
      <c r="N1698" s="4">
        <v>74</v>
      </c>
      <c r="O1698" s="4">
        <v>0</v>
      </c>
      <c r="P1698" s="5">
        <f>$AI$9+SUMPRODUCT($A1698*$AI$10+$B1698*$AI$11+$C1698*$AI$12+$D1698*$AI$13+$E1698*$AI$14+$F1698*$AI$15+$G1698*$AI$16+$H1698*$AI$17+$I1698*$AI$18+$J1698*$AI$19+$K1698*$AI$20+$L1698*$AI$21+$M1698*$AI$22+$N1698*$AI$24)</f>
        <v>-3.1761096658000012</v>
      </c>
      <c r="Q1698" s="4">
        <f t="shared" si="641"/>
        <v>4.1747752319216069E-2</v>
      </c>
      <c r="R1698" s="4">
        <f t="shared" si="642"/>
        <v>8.3495504638432139E-2</v>
      </c>
      <c r="S1698" s="4">
        <f t="shared" si="643"/>
        <v>0.91650449536156786</v>
      </c>
      <c r="T1698" s="4">
        <f t="shared" si="644"/>
        <v>-3.7865400526166999E-2</v>
      </c>
      <c r="U1698" s="4">
        <f>IF($R1698&gt;$X$15,1,0)</f>
        <v>0</v>
      </c>
      <c r="V1698" s="4"/>
      <c r="W1698" s="4"/>
      <c r="X1698" s="4"/>
      <c r="Y1698" s="4"/>
      <c r="Z1698" s="4"/>
      <c r="AA1698" s="4"/>
      <c r="AB1698" s="4"/>
      <c r="AC1698" s="4"/>
      <c r="AD1698" s="4"/>
      <c r="AE1698" s="4"/>
      <c r="AF1698" s="4"/>
      <c r="AG1698" s="4"/>
      <c r="AH1698" s="4"/>
      <c r="AI1698" s="4"/>
      <c r="AJ1698" s="4"/>
    </row>
    <row r="1699" spans="1:36" ht="15.75" customHeight="1">
      <c r="A1699" s="4">
        <v>0</v>
      </c>
      <c r="B1699" s="4">
        <v>43</v>
      </c>
      <c r="C1699" s="4">
        <v>1</v>
      </c>
      <c r="D1699" s="4">
        <v>1</v>
      </c>
      <c r="E1699" s="4">
        <v>20</v>
      </c>
      <c r="F1699" s="4">
        <v>0</v>
      </c>
      <c r="G1699" s="4">
        <v>0</v>
      </c>
      <c r="H1699" s="4">
        <v>0</v>
      </c>
      <c r="I1699" s="4">
        <v>259</v>
      </c>
      <c r="J1699" s="4">
        <v>120</v>
      </c>
      <c r="K1699" s="4">
        <v>87</v>
      </c>
      <c r="L1699" s="4">
        <v>19.88</v>
      </c>
      <c r="M1699" s="4">
        <v>86</v>
      </c>
      <c r="N1699" s="4">
        <v>71</v>
      </c>
      <c r="O1699" s="4">
        <v>0</v>
      </c>
      <c r="P1699" s="5">
        <f>$AI$9+SUMPRODUCT($A1699*$AI$10+$B1699*$AI$11+$C1699*$AI$12+$D1699*$AI$13+$E1699*$AI$14+$F1699*$AI$15+$G1699*$AI$16+$H1699*$AI$17+$I1699*$AI$18+$J1699*$AI$19+$K1699*$AI$20+$L1699*$AI$21+$M1699*$AI$22+$N1699*$AI$24)</f>
        <v>-2.7656135867999998</v>
      </c>
      <c r="Q1699" s="4">
        <f t="shared" si="641"/>
        <v>6.2937469897212175E-2</v>
      </c>
      <c r="R1699" s="4">
        <f t="shared" si="642"/>
        <v>0.12587493979442435</v>
      </c>
      <c r="S1699" s="4">
        <f t="shared" si="643"/>
        <v>0.87412506020557568</v>
      </c>
      <c r="T1699" s="4">
        <f t="shared" si="644"/>
        <v>-5.8426428839565572E-2</v>
      </c>
      <c r="U1699" s="4">
        <f>IF($R1699&gt;$X$15,1,0)</f>
        <v>0</v>
      </c>
      <c r="V1699" s="4"/>
      <c r="W1699" s="4"/>
      <c r="X1699" s="4"/>
      <c r="Y1699" s="4"/>
      <c r="Z1699" s="4"/>
      <c r="AA1699" s="4"/>
      <c r="AB1699" s="4"/>
      <c r="AC1699" s="4"/>
      <c r="AD1699" s="4"/>
      <c r="AE1699" s="4"/>
      <c r="AF1699" s="4"/>
      <c r="AG1699" s="4"/>
      <c r="AH1699" s="4"/>
      <c r="AI1699" s="4"/>
      <c r="AJ1699" s="4"/>
    </row>
    <row r="1700" spans="1:36" ht="15.75" customHeight="1">
      <c r="A1700" s="4">
        <v>0</v>
      </c>
      <c r="B1700" s="4">
        <v>64</v>
      </c>
      <c r="C1700" s="4">
        <v>1</v>
      </c>
      <c r="D1700" s="4">
        <v>0</v>
      </c>
      <c r="E1700" s="4">
        <v>0</v>
      </c>
      <c r="F1700" s="4">
        <v>0</v>
      </c>
      <c r="G1700" s="4">
        <v>0</v>
      </c>
      <c r="H1700" s="4">
        <v>1</v>
      </c>
      <c r="I1700" s="4">
        <v>372</v>
      </c>
      <c r="J1700" s="4">
        <v>169</v>
      </c>
      <c r="K1700" s="4">
        <v>85</v>
      </c>
      <c r="L1700" s="4">
        <v>26.01</v>
      </c>
      <c r="M1700" s="4">
        <v>75</v>
      </c>
      <c r="N1700" s="4">
        <v>79</v>
      </c>
      <c r="O1700" s="4">
        <v>1</v>
      </c>
      <c r="P1700" s="5">
        <f>$AI$9+SUMPRODUCT($A1700*$AI$10+$B1700*$AI$11+$C1700*$AI$12+$D1700*$AI$13+$E1700*$AI$14+$F1700*$AI$15+$G1700*$AI$16+$H1700*$AI$17+$I1700*$AI$18+$J1700*$AI$19+$K1700*$AI$20+$L1700*$AI$21+$M1700*$AI$22+$N1700*$AI$24)</f>
        <v>-0.46589688110000083</v>
      </c>
      <c r="Q1700" s="4">
        <f t="shared" si="641"/>
        <v>0.62757199524462959</v>
      </c>
      <c r="R1700" s="4">
        <f t="shared" si="642"/>
        <v>1.2551439904892592</v>
      </c>
      <c r="S1700" s="4">
        <f t="shared" si="643"/>
        <v>1.2551439904892592</v>
      </c>
      <c r="T1700" s="4">
        <f t="shared" si="644"/>
        <v>9.869355106631543E-2</v>
      </c>
      <c r="U1700" s="4">
        <f>IF($R1700&gt;$X$15,1,0)</f>
        <v>1</v>
      </c>
      <c r="V1700" s="4"/>
      <c r="W1700" s="4"/>
      <c r="X1700" s="4"/>
      <c r="Y1700" s="4"/>
      <c r="Z1700" s="4"/>
      <c r="AA1700" s="4"/>
      <c r="AB1700" s="4"/>
      <c r="AC1700" s="4"/>
      <c r="AD1700" s="4"/>
      <c r="AE1700" s="4"/>
      <c r="AF1700" s="4"/>
      <c r="AG1700" s="4"/>
      <c r="AH1700" s="4"/>
      <c r="AI1700" s="4"/>
      <c r="AJ1700" s="4"/>
    </row>
    <row r="1701" spans="1:36" ht="15.75" hidden="1" customHeight="1">
      <c r="A1701" s="4">
        <v>0</v>
      </c>
      <c r="B1701" s="4">
        <v>49</v>
      </c>
      <c r="C1701" s="4">
        <v>1</v>
      </c>
      <c r="D1701" s="4">
        <v>0</v>
      </c>
      <c r="E1701" s="4">
        <v>0</v>
      </c>
      <c r="F1701" s="4">
        <v>0</v>
      </c>
      <c r="G1701" s="4">
        <v>0</v>
      </c>
      <c r="H1701" s="4">
        <v>0</v>
      </c>
      <c r="I1701" s="4">
        <v>225</v>
      </c>
      <c r="J1701" s="4">
        <v>115.5</v>
      </c>
      <c r="K1701" s="4">
        <v>72.5</v>
      </c>
      <c r="L1701" s="4">
        <v>21.83</v>
      </c>
      <c r="M1701" s="4">
        <v>69</v>
      </c>
      <c r="N1701" s="3" t="s">
        <v>56</v>
      </c>
      <c r="O1701" s="4">
        <v>1</v>
      </c>
      <c r="P1701" s="4"/>
      <c r="Q1701" s="4"/>
      <c r="R1701" s="4"/>
      <c r="S1701" s="4"/>
      <c r="T1701" s="4"/>
      <c r="U1701" s="4"/>
      <c r="V1701" s="4"/>
      <c r="W1701" s="4"/>
      <c r="X1701" s="4"/>
      <c r="Y1701" s="4"/>
      <c r="Z1701" s="4"/>
      <c r="AA1701" s="4"/>
      <c r="AB1701" s="4"/>
      <c r="AC1701" s="4"/>
      <c r="AD1701" s="4"/>
      <c r="AE1701" s="4"/>
      <c r="AF1701" s="4"/>
      <c r="AG1701" s="4"/>
      <c r="AH1701" s="4"/>
      <c r="AI1701" s="4"/>
      <c r="AJ1701" s="4"/>
    </row>
    <row r="1702" spans="1:36" ht="15.75" customHeight="1">
      <c r="A1702" s="4">
        <v>0</v>
      </c>
      <c r="B1702" s="4">
        <v>43</v>
      </c>
      <c r="C1702" s="4">
        <v>2</v>
      </c>
      <c r="D1702" s="4">
        <v>0</v>
      </c>
      <c r="E1702" s="4">
        <v>0</v>
      </c>
      <c r="F1702" s="4">
        <v>0</v>
      </c>
      <c r="G1702" s="4">
        <v>0</v>
      </c>
      <c r="H1702" s="4">
        <v>1</v>
      </c>
      <c r="I1702" s="4">
        <v>170</v>
      </c>
      <c r="J1702" s="4">
        <v>134</v>
      </c>
      <c r="K1702" s="4">
        <v>90</v>
      </c>
      <c r="L1702" s="4">
        <v>32.93</v>
      </c>
      <c r="M1702" s="4">
        <v>95</v>
      </c>
      <c r="N1702" s="4">
        <v>73</v>
      </c>
      <c r="O1702" s="4">
        <v>0</v>
      </c>
      <c r="P1702" s="5">
        <f>$AI$9+SUMPRODUCT($A1702*$AI$10+$B1702*$AI$11+$C1702*$AI$12+$D1702*$AI$13+$E1702*$AI$14+$F1702*$AI$15+$G1702*$AI$16+$H1702*$AI$17+$I1702*$AI$18+$J1702*$AI$19+$K1702*$AI$20+$L1702*$AI$21+$M1702*$AI$22+$N1702*$AI$24)</f>
        <v>-2.9385441223000015</v>
      </c>
      <c r="Q1702" s="4">
        <f>EXP($P1702)</f>
        <v>5.2942750827681288E-2</v>
      </c>
      <c r="R1702" s="4">
        <f>Q1702/1+Q1702</f>
        <v>0.10588550165536258</v>
      </c>
      <c r="S1702" s="4">
        <f>IF(O1702=1,R1702,1-R1702)</f>
        <v>0.89411449834463741</v>
      </c>
      <c r="T1702" s="4">
        <f>LOG($S1702)</f>
        <v>-4.8606862842532128E-2</v>
      </c>
      <c r="U1702" s="4">
        <f>IF($R1702&gt;$X$15,1,0)</f>
        <v>0</v>
      </c>
      <c r="V1702" s="4"/>
      <c r="W1702" s="4"/>
      <c r="X1702" s="4"/>
      <c r="Y1702" s="4"/>
      <c r="Z1702" s="4"/>
      <c r="AA1702" s="4"/>
      <c r="AB1702" s="4"/>
      <c r="AC1702" s="4"/>
      <c r="AD1702" s="4"/>
      <c r="AE1702" s="4"/>
      <c r="AF1702" s="4"/>
      <c r="AG1702" s="4"/>
      <c r="AH1702" s="4"/>
      <c r="AI1702" s="4"/>
      <c r="AJ1702" s="4"/>
    </row>
    <row r="1703" spans="1:36" ht="15.75" hidden="1" customHeight="1">
      <c r="A1703" s="4">
        <v>0</v>
      </c>
      <c r="B1703" s="4">
        <v>40</v>
      </c>
      <c r="C1703" s="4">
        <v>2</v>
      </c>
      <c r="D1703" s="4">
        <v>1</v>
      </c>
      <c r="E1703" s="4">
        <v>20</v>
      </c>
      <c r="F1703" s="4">
        <v>0</v>
      </c>
      <c r="G1703" s="4">
        <v>0</v>
      </c>
      <c r="H1703" s="4">
        <v>0</v>
      </c>
      <c r="I1703" s="4">
        <v>271</v>
      </c>
      <c r="J1703" s="4">
        <v>138.5</v>
      </c>
      <c r="K1703" s="4">
        <v>88</v>
      </c>
      <c r="L1703" s="4">
        <v>27.24</v>
      </c>
      <c r="M1703" s="4">
        <v>80</v>
      </c>
      <c r="N1703" s="3" t="s">
        <v>56</v>
      </c>
      <c r="O1703" s="4">
        <v>1</v>
      </c>
      <c r="P1703" s="4"/>
      <c r="Q1703" s="4"/>
      <c r="R1703" s="4"/>
      <c r="S1703" s="4"/>
      <c r="T1703" s="4"/>
      <c r="U1703" s="4"/>
      <c r="V1703" s="4"/>
      <c r="W1703" s="4"/>
      <c r="X1703" s="4"/>
      <c r="Y1703" s="4"/>
      <c r="Z1703" s="4"/>
      <c r="AA1703" s="4"/>
      <c r="AB1703" s="4"/>
      <c r="AC1703" s="4"/>
      <c r="AD1703" s="4"/>
      <c r="AE1703" s="4"/>
      <c r="AF1703" s="4"/>
      <c r="AG1703" s="4"/>
      <c r="AH1703" s="4"/>
      <c r="AI1703" s="4"/>
      <c r="AJ1703" s="4"/>
    </row>
    <row r="1704" spans="1:36" ht="15.75" customHeight="1">
      <c r="A1704" s="4">
        <v>0</v>
      </c>
      <c r="B1704" s="4">
        <v>66</v>
      </c>
      <c r="C1704" s="4">
        <v>2</v>
      </c>
      <c r="D1704" s="4">
        <v>1</v>
      </c>
      <c r="E1704" s="4">
        <v>9</v>
      </c>
      <c r="F1704" s="4">
        <v>0</v>
      </c>
      <c r="G1704" s="4">
        <v>0</v>
      </c>
      <c r="H1704" s="4">
        <v>0</v>
      </c>
      <c r="I1704" s="4">
        <v>225</v>
      </c>
      <c r="J1704" s="4">
        <v>110</v>
      </c>
      <c r="K1704" s="4">
        <v>76</v>
      </c>
      <c r="L1704" s="4">
        <v>18.23</v>
      </c>
      <c r="M1704" s="4">
        <v>83</v>
      </c>
      <c r="N1704" s="4">
        <v>85</v>
      </c>
      <c r="O1704" s="4">
        <v>0</v>
      </c>
      <c r="P1704" s="5">
        <f>$AI$9+SUMPRODUCT($A1704*$AI$10+$B1704*$AI$11+$C1704*$AI$12+$D1704*$AI$13+$E1704*$AI$14+$F1704*$AI$15+$G1704*$AI$16+$H1704*$AI$17+$I1704*$AI$18+$J1704*$AI$19+$K1704*$AI$20+$L1704*$AI$21+$M1704*$AI$22+$N1704*$AI$24)</f>
        <v>-1.6369022153000019</v>
      </c>
      <c r="Q1704" s="4">
        <f t="shared" ref="Q1704:Q1714" si="645">EXP($P1704)</f>
        <v>0.19458188240226509</v>
      </c>
      <c r="R1704" s="4">
        <f t="shared" ref="R1704:R1714" si="646">Q1704/1+Q1704</f>
        <v>0.38916376480453019</v>
      </c>
      <c r="S1704" s="4">
        <f t="shared" ref="S1704:S1714" si="647">IF(O1704=1,R1704,1-R1704)</f>
        <v>0.61083623519546981</v>
      </c>
      <c r="T1704" s="4">
        <f t="shared" ref="T1704:T1714" si="648">LOG($S1704)</f>
        <v>-0.21407520822550985</v>
      </c>
      <c r="U1704" s="4">
        <f>IF($R1704&gt;$X$15,1,0)</f>
        <v>0</v>
      </c>
      <c r="V1704" s="4"/>
      <c r="W1704" s="4"/>
      <c r="X1704" s="4"/>
      <c r="Y1704" s="4"/>
      <c r="Z1704" s="4"/>
      <c r="AA1704" s="4"/>
      <c r="AB1704" s="4"/>
      <c r="AC1704" s="4"/>
      <c r="AD1704" s="4"/>
      <c r="AE1704" s="4"/>
      <c r="AF1704" s="4"/>
      <c r="AG1704" s="4"/>
      <c r="AH1704" s="4"/>
      <c r="AI1704" s="4"/>
      <c r="AJ1704" s="4"/>
    </row>
    <row r="1705" spans="1:36" ht="15.75" customHeight="1">
      <c r="A1705" s="4">
        <v>0</v>
      </c>
      <c r="B1705" s="4">
        <v>51</v>
      </c>
      <c r="C1705" s="4">
        <v>1</v>
      </c>
      <c r="D1705" s="4">
        <v>0</v>
      </c>
      <c r="E1705" s="4">
        <v>0</v>
      </c>
      <c r="F1705" s="4">
        <v>0</v>
      </c>
      <c r="G1705" s="4">
        <v>0</v>
      </c>
      <c r="H1705" s="4">
        <v>0</v>
      </c>
      <c r="I1705" s="4">
        <v>226</v>
      </c>
      <c r="J1705" s="4">
        <v>131</v>
      </c>
      <c r="K1705" s="4">
        <v>87</v>
      </c>
      <c r="L1705" s="4">
        <v>24.36</v>
      </c>
      <c r="M1705" s="4">
        <v>75</v>
      </c>
      <c r="N1705" s="4">
        <v>73</v>
      </c>
      <c r="O1705" s="4">
        <v>0</v>
      </c>
      <c r="P1705" s="5">
        <f>$AI$9+SUMPRODUCT($A1705*$AI$10+$B1705*$AI$11+$C1705*$AI$12+$D1705*$AI$13+$E1705*$AI$14+$F1705*$AI$15+$G1705*$AI$16+$H1705*$AI$17+$I1705*$AI$18+$J1705*$AI$19+$K1705*$AI$20+$L1705*$AI$21+$M1705*$AI$22+$N1705*$AI$24)</f>
        <v>-2.5139927296</v>
      </c>
      <c r="Q1705" s="4">
        <f t="shared" si="645"/>
        <v>8.0944404059902983E-2</v>
      </c>
      <c r="R1705" s="4">
        <f t="shared" si="646"/>
        <v>0.16188880811980597</v>
      </c>
      <c r="S1705" s="4">
        <f t="shared" si="647"/>
        <v>0.83811119188019401</v>
      </c>
      <c r="T1705" s="4">
        <f t="shared" si="648"/>
        <v>-7.6698359870260358E-2</v>
      </c>
      <c r="U1705" s="4">
        <f>IF($R1705&gt;$X$15,1,0)</f>
        <v>0</v>
      </c>
      <c r="V1705" s="4"/>
      <c r="W1705" s="4"/>
      <c r="X1705" s="4"/>
      <c r="Y1705" s="4"/>
      <c r="Z1705" s="4"/>
      <c r="AA1705" s="4"/>
      <c r="AB1705" s="4"/>
      <c r="AC1705" s="4"/>
      <c r="AD1705" s="4"/>
      <c r="AE1705" s="4"/>
      <c r="AF1705" s="4"/>
      <c r="AG1705" s="4"/>
      <c r="AH1705" s="4"/>
      <c r="AI1705" s="4"/>
      <c r="AJ1705" s="4"/>
    </row>
    <row r="1706" spans="1:36" ht="15.75" customHeight="1">
      <c r="A1706" s="4">
        <v>0</v>
      </c>
      <c r="B1706" s="4">
        <v>57</v>
      </c>
      <c r="C1706" s="4">
        <v>4</v>
      </c>
      <c r="D1706" s="4">
        <v>1</v>
      </c>
      <c r="E1706" s="4">
        <v>15</v>
      </c>
      <c r="F1706" s="4">
        <v>0</v>
      </c>
      <c r="G1706" s="4">
        <v>0</v>
      </c>
      <c r="H1706" s="4">
        <v>0</v>
      </c>
      <c r="I1706" s="4">
        <v>250</v>
      </c>
      <c r="J1706" s="4">
        <v>117.5</v>
      </c>
      <c r="K1706" s="4">
        <v>71</v>
      </c>
      <c r="L1706" s="4">
        <v>23.84</v>
      </c>
      <c r="M1706" s="4">
        <v>50</v>
      </c>
      <c r="N1706" s="4">
        <v>75</v>
      </c>
      <c r="O1706" s="4">
        <v>0</v>
      </c>
      <c r="P1706" s="5">
        <f>$AI$9+SUMPRODUCT($A1706*$AI$10+$B1706*$AI$11+$C1706*$AI$12+$D1706*$AI$13+$E1706*$AI$14+$F1706*$AI$15+$G1706*$AI$16+$H1706*$AI$17+$I1706*$AI$18+$J1706*$AI$19+$K1706*$AI$20+$L1706*$AI$21+$M1706*$AI$22+$N1706*$AI$24)</f>
        <v>-1.9295754524000008</v>
      </c>
      <c r="Q1706" s="4">
        <f t="shared" si="645"/>
        <v>0.14520983388558939</v>
      </c>
      <c r="R1706" s="4">
        <f t="shared" si="646"/>
        <v>0.29041966777117878</v>
      </c>
      <c r="S1706" s="4">
        <f t="shared" si="647"/>
        <v>0.70958033222882122</v>
      </c>
      <c r="T1706" s="4">
        <f t="shared" si="648"/>
        <v>-0.14899843055354114</v>
      </c>
      <c r="U1706" s="4">
        <f>IF($R1706&gt;$X$15,1,0)</f>
        <v>0</v>
      </c>
      <c r="V1706" s="4"/>
      <c r="W1706" s="4"/>
      <c r="X1706" s="4"/>
      <c r="Y1706" s="4"/>
      <c r="Z1706" s="4"/>
      <c r="AA1706" s="4"/>
      <c r="AB1706" s="4"/>
      <c r="AC1706" s="4"/>
      <c r="AD1706" s="4"/>
      <c r="AE1706" s="4"/>
      <c r="AF1706" s="4"/>
      <c r="AG1706" s="4"/>
      <c r="AH1706" s="4"/>
      <c r="AI1706" s="4"/>
      <c r="AJ1706" s="4"/>
    </row>
    <row r="1707" spans="1:36" ht="15.75" customHeight="1">
      <c r="A1707" s="4">
        <v>0</v>
      </c>
      <c r="B1707" s="4">
        <v>62</v>
      </c>
      <c r="C1707" s="4">
        <v>2</v>
      </c>
      <c r="D1707" s="4">
        <v>0</v>
      </c>
      <c r="E1707" s="4">
        <v>0</v>
      </c>
      <c r="F1707" s="4">
        <v>0</v>
      </c>
      <c r="G1707" s="4">
        <v>0</v>
      </c>
      <c r="H1707" s="4">
        <v>1</v>
      </c>
      <c r="I1707" s="4">
        <v>229</v>
      </c>
      <c r="J1707" s="4">
        <v>140</v>
      </c>
      <c r="K1707" s="4">
        <v>93</v>
      </c>
      <c r="L1707" s="4">
        <v>33.97</v>
      </c>
      <c r="M1707" s="4">
        <v>80</v>
      </c>
      <c r="N1707" s="4">
        <v>111</v>
      </c>
      <c r="O1707" s="4">
        <v>0</v>
      </c>
      <c r="P1707" s="5">
        <f>$AI$9+SUMPRODUCT($A1707*$AI$10+$B1707*$AI$11+$C1707*$AI$12+$D1707*$AI$13+$E1707*$AI$14+$F1707*$AI$15+$G1707*$AI$16+$H1707*$AI$17+$I1707*$AI$18+$J1707*$AI$19+$K1707*$AI$20+$L1707*$AI$21+$M1707*$AI$22+$N1707*$AI$24)</f>
        <v>-1.1819343667000011</v>
      </c>
      <c r="Q1707" s="4">
        <f t="shared" si="645"/>
        <v>0.30668492335494218</v>
      </c>
      <c r="R1707" s="4">
        <f t="shared" si="646"/>
        <v>0.61336984670988437</v>
      </c>
      <c r="S1707" s="4">
        <f t="shared" si="647"/>
        <v>0.38663015329011563</v>
      </c>
      <c r="T1707" s="4">
        <f t="shared" si="648"/>
        <v>-0.41270427835495754</v>
      </c>
      <c r="U1707" s="4">
        <f>IF($R1707&gt;$X$15,1,0)</f>
        <v>1</v>
      </c>
      <c r="V1707" s="4"/>
      <c r="W1707" s="4"/>
      <c r="X1707" s="4"/>
      <c r="Y1707" s="4"/>
      <c r="Z1707" s="4"/>
      <c r="AA1707" s="4"/>
      <c r="AB1707" s="4"/>
      <c r="AC1707" s="4"/>
      <c r="AD1707" s="4"/>
      <c r="AE1707" s="4"/>
      <c r="AF1707" s="4"/>
      <c r="AG1707" s="4"/>
      <c r="AH1707" s="4"/>
      <c r="AI1707" s="4"/>
      <c r="AJ1707" s="4"/>
    </row>
    <row r="1708" spans="1:36" ht="15.75" customHeight="1">
      <c r="A1708" s="4">
        <v>0</v>
      </c>
      <c r="B1708" s="4">
        <v>51</v>
      </c>
      <c r="C1708" s="4">
        <v>1</v>
      </c>
      <c r="D1708" s="4">
        <v>1</v>
      </c>
      <c r="E1708" s="4">
        <v>10</v>
      </c>
      <c r="F1708" s="4">
        <v>0</v>
      </c>
      <c r="G1708" s="4">
        <v>0</v>
      </c>
      <c r="H1708" s="4">
        <v>1</v>
      </c>
      <c r="I1708" s="4">
        <v>201</v>
      </c>
      <c r="J1708" s="4">
        <v>147.5</v>
      </c>
      <c r="K1708" s="4">
        <v>95</v>
      </c>
      <c r="L1708" s="4">
        <v>22.34</v>
      </c>
      <c r="M1708" s="4">
        <v>100</v>
      </c>
      <c r="N1708" s="4">
        <v>67</v>
      </c>
      <c r="O1708" s="4">
        <v>0</v>
      </c>
      <c r="P1708" s="5">
        <f>$AI$9+SUMPRODUCT($A1708*$AI$10+$B1708*$AI$11+$C1708*$AI$12+$D1708*$AI$13+$E1708*$AI$14+$F1708*$AI$15+$G1708*$AI$16+$H1708*$AI$17+$I1708*$AI$18+$J1708*$AI$19+$K1708*$AI$20+$L1708*$AI$21+$M1708*$AI$22+$N1708*$AI$24)</f>
        <v>-2.0050052374000007</v>
      </c>
      <c r="Q1708" s="4">
        <f t="shared" si="645"/>
        <v>0.13465959042751996</v>
      </c>
      <c r="R1708" s="4">
        <f t="shared" si="646"/>
        <v>0.26931918085503992</v>
      </c>
      <c r="S1708" s="4">
        <f t="shared" si="647"/>
        <v>0.73068081914496008</v>
      </c>
      <c r="T1708" s="4">
        <f t="shared" si="648"/>
        <v>-0.1362722930226998</v>
      </c>
      <c r="U1708" s="4">
        <f>IF($R1708&gt;$X$15,1,0)</f>
        <v>0</v>
      </c>
      <c r="V1708" s="4"/>
      <c r="W1708" s="4"/>
      <c r="X1708" s="4"/>
      <c r="Y1708" s="4"/>
      <c r="Z1708" s="4"/>
      <c r="AA1708" s="4"/>
      <c r="AB1708" s="4"/>
      <c r="AC1708" s="4"/>
      <c r="AD1708" s="4"/>
      <c r="AE1708" s="4"/>
      <c r="AF1708" s="4"/>
      <c r="AG1708" s="4"/>
      <c r="AH1708" s="4"/>
      <c r="AI1708" s="4"/>
      <c r="AJ1708" s="4"/>
    </row>
    <row r="1709" spans="1:36" ht="15.75" customHeight="1">
      <c r="A1709" s="4">
        <v>0</v>
      </c>
      <c r="B1709" s="4">
        <v>35</v>
      </c>
      <c r="C1709" s="4">
        <v>1</v>
      </c>
      <c r="D1709" s="4">
        <v>0</v>
      </c>
      <c r="E1709" s="4">
        <v>0</v>
      </c>
      <c r="F1709" s="4">
        <v>0</v>
      </c>
      <c r="G1709" s="4">
        <v>0</v>
      </c>
      <c r="H1709" s="4">
        <v>0</v>
      </c>
      <c r="I1709" s="4">
        <v>170</v>
      </c>
      <c r="J1709" s="4">
        <v>110</v>
      </c>
      <c r="K1709" s="4">
        <v>69</v>
      </c>
      <c r="L1709" s="4">
        <v>23.48</v>
      </c>
      <c r="M1709" s="4">
        <v>75</v>
      </c>
      <c r="N1709" s="4">
        <v>83</v>
      </c>
      <c r="O1709" s="4">
        <v>0</v>
      </c>
      <c r="P1709" s="5">
        <f>$AI$9+SUMPRODUCT($A1709*$AI$10+$B1709*$AI$11+$C1709*$AI$12+$D1709*$AI$13+$E1709*$AI$14+$F1709*$AI$15+$G1709*$AI$16+$H1709*$AI$17+$I1709*$AI$18+$J1709*$AI$19+$K1709*$AI$20+$L1709*$AI$21+$M1709*$AI$22+$N1709*$AI$24)</f>
        <v>-3.8413795328000004</v>
      </c>
      <c r="Q1709" s="4">
        <f t="shared" si="645"/>
        <v>2.146397065999443E-2</v>
      </c>
      <c r="R1709" s="4">
        <f t="shared" si="646"/>
        <v>4.2927941319988859E-2</v>
      </c>
      <c r="S1709" s="4">
        <f t="shared" si="647"/>
        <v>0.95707205868001111</v>
      </c>
      <c r="T1709" s="4">
        <f t="shared" si="648"/>
        <v>-1.9055362631753985E-2</v>
      </c>
      <c r="U1709" s="4">
        <f>IF($R1709&gt;$X$15,1,0)</f>
        <v>0</v>
      </c>
      <c r="V1709" s="4"/>
      <c r="W1709" s="4"/>
      <c r="X1709" s="4"/>
      <c r="Y1709" s="4"/>
      <c r="Z1709" s="4"/>
      <c r="AA1709" s="4"/>
      <c r="AB1709" s="4"/>
      <c r="AC1709" s="4"/>
      <c r="AD1709" s="4"/>
      <c r="AE1709" s="4"/>
      <c r="AF1709" s="4"/>
      <c r="AG1709" s="4"/>
      <c r="AH1709" s="4"/>
      <c r="AI1709" s="4"/>
      <c r="AJ1709" s="4"/>
    </row>
    <row r="1710" spans="1:36" ht="15.75" customHeight="1">
      <c r="A1710" s="4">
        <v>0</v>
      </c>
      <c r="B1710" s="4">
        <v>42</v>
      </c>
      <c r="C1710" s="4">
        <v>2</v>
      </c>
      <c r="D1710" s="4">
        <v>1</v>
      </c>
      <c r="E1710" s="4">
        <v>20</v>
      </c>
      <c r="F1710" s="4">
        <v>0</v>
      </c>
      <c r="G1710" s="4">
        <v>0</v>
      </c>
      <c r="H1710" s="4">
        <v>0</v>
      </c>
      <c r="I1710" s="4">
        <v>246</v>
      </c>
      <c r="J1710" s="4">
        <v>120</v>
      </c>
      <c r="K1710" s="4">
        <v>70</v>
      </c>
      <c r="L1710" s="4">
        <v>19.420000000000002</v>
      </c>
      <c r="M1710" s="4">
        <v>72</v>
      </c>
      <c r="N1710" s="4">
        <v>78</v>
      </c>
      <c r="O1710" s="4">
        <v>0</v>
      </c>
      <c r="P1710" s="5">
        <f>$AI$9+SUMPRODUCT($A1710*$AI$10+$B1710*$AI$11+$C1710*$AI$12+$D1710*$AI$13+$E1710*$AI$14+$F1710*$AI$15+$G1710*$AI$16+$H1710*$AI$17+$I1710*$AI$18+$J1710*$AI$19+$K1710*$AI$20+$L1710*$AI$21+$M1710*$AI$22+$N1710*$AI$24)</f>
        <v>-2.742775356200001</v>
      </c>
      <c r="Q1710" s="4">
        <f t="shared" si="645"/>
        <v>6.4391389630526222E-2</v>
      </c>
      <c r="R1710" s="4">
        <f t="shared" si="646"/>
        <v>0.12878277926105244</v>
      </c>
      <c r="S1710" s="4">
        <f t="shared" si="647"/>
        <v>0.87121722073894758</v>
      </c>
      <c r="T1710" s="4">
        <f t="shared" si="648"/>
        <v>-5.9873548773420188E-2</v>
      </c>
      <c r="U1710" s="4">
        <f>IF($R1710&gt;$X$15,1,0)</f>
        <v>0</v>
      </c>
      <c r="V1710" s="4"/>
      <c r="W1710" s="4"/>
      <c r="X1710" s="4"/>
      <c r="Y1710" s="4"/>
      <c r="Z1710" s="4"/>
      <c r="AA1710" s="4"/>
      <c r="AB1710" s="4"/>
      <c r="AC1710" s="4"/>
      <c r="AD1710" s="4"/>
      <c r="AE1710" s="4"/>
      <c r="AF1710" s="4"/>
      <c r="AG1710" s="4"/>
      <c r="AH1710" s="4"/>
      <c r="AI1710" s="4"/>
      <c r="AJ1710" s="4"/>
    </row>
    <row r="1711" spans="1:36" ht="15.75" customHeight="1">
      <c r="A1711" s="4">
        <v>0</v>
      </c>
      <c r="B1711" s="4">
        <v>47</v>
      </c>
      <c r="C1711" s="4">
        <v>3</v>
      </c>
      <c r="D1711" s="4">
        <v>1</v>
      </c>
      <c r="E1711" s="4">
        <v>3</v>
      </c>
      <c r="F1711" s="4">
        <v>0</v>
      </c>
      <c r="G1711" s="4">
        <v>0</v>
      </c>
      <c r="H1711" s="4">
        <v>0</v>
      </c>
      <c r="I1711" s="4">
        <v>246</v>
      </c>
      <c r="J1711" s="4">
        <v>120</v>
      </c>
      <c r="K1711" s="4">
        <v>78</v>
      </c>
      <c r="L1711" s="4">
        <v>24.71</v>
      </c>
      <c r="M1711" s="4">
        <v>63</v>
      </c>
      <c r="N1711" s="4">
        <v>75</v>
      </c>
      <c r="O1711" s="4">
        <v>0</v>
      </c>
      <c r="P1711" s="5">
        <f>$AI$9+SUMPRODUCT($A1711*$AI$10+$B1711*$AI$11+$C1711*$AI$12+$D1711*$AI$13+$E1711*$AI$14+$F1711*$AI$15+$G1711*$AI$16+$H1711*$AI$17+$I1711*$AI$18+$J1711*$AI$19+$K1711*$AI$20+$L1711*$AI$21+$M1711*$AI$22+$N1711*$AI$24)</f>
        <v>-2.7680860781000005</v>
      </c>
      <c r="Q1711" s="4">
        <f t="shared" si="645"/>
        <v>6.2782049767083417E-2</v>
      </c>
      <c r="R1711" s="4">
        <f t="shared" si="646"/>
        <v>0.12556409953416683</v>
      </c>
      <c r="S1711" s="4">
        <f t="shared" si="647"/>
        <v>0.87443590046583319</v>
      </c>
      <c r="T1711" s="4">
        <f t="shared" si="648"/>
        <v>-5.8272020484076016E-2</v>
      </c>
      <c r="U1711" s="4">
        <f>IF($R1711&gt;$X$15,1,0)</f>
        <v>0</v>
      </c>
      <c r="V1711" s="4"/>
      <c r="W1711" s="4"/>
      <c r="X1711" s="4"/>
      <c r="Y1711" s="4"/>
      <c r="Z1711" s="4"/>
      <c r="AA1711" s="4"/>
      <c r="AB1711" s="4"/>
      <c r="AC1711" s="4"/>
      <c r="AD1711" s="4"/>
      <c r="AE1711" s="4"/>
      <c r="AF1711" s="4"/>
      <c r="AG1711" s="4"/>
      <c r="AH1711" s="4"/>
      <c r="AI1711" s="4"/>
      <c r="AJ1711" s="4"/>
    </row>
    <row r="1712" spans="1:36" ht="15.75" customHeight="1">
      <c r="A1712" s="4">
        <v>1</v>
      </c>
      <c r="B1712" s="4">
        <v>40</v>
      </c>
      <c r="C1712" s="4">
        <v>1</v>
      </c>
      <c r="D1712" s="4">
        <v>0</v>
      </c>
      <c r="E1712" s="4">
        <v>0</v>
      </c>
      <c r="F1712" s="4">
        <v>0</v>
      </c>
      <c r="G1712" s="4">
        <v>0</v>
      </c>
      <c r="H1712" s="4">
        <v>1</v>
      </c>
      <c r="I1712" s="4">
        <v>265</v>
      </c>
      <c r="J1712" s="4">
        <v>133.5</v>
      </c>
      <c r="K1712" s="4">
        <v>81.5</v>
      </c>
      <c r="L1712" s="4">
        <v>23.78</v>
      </c>
      <c r="M1712" s="4">
        <v>75</v>
      </c>
      <c r="N1712" s="4">
        <v>84</v>
      </c>
      <c r="O1712" s="4">
        <v>0</v>
      </c>
      <c r="P1712" s="5">
        <f>$AI$9+SUMPRODUCT($A1712*$AI$10+$B1712*$AI$11+$C1712*$AI$12+$D1712*$AI$13+$E1712*$AI$14+$F1712*$AI$15+$G1712*$AI$16+$H1712*$AI$17+$I1712*$AI$18+$J1712*$AI$19+$K1712*$AI$20+$L1712*$AI$21+$M1712*$AI$22+$N1712*$AI$24)</f>
        <v>-2.1933215458000008</v>
      </c>
      <c r="Q1712" s="4">
        <f t="shared" si="645"/>
        <v>0.11154562869811717</v>
      </c>
      <c r="R1712" s="4">
        <f t="shared" si="646"/>
        <v>0.22309125739623434</v>
      </c>
      <c r="S1712" s="4">
        <f t="shared" si="647"/>
        <v>0.77690874260376563</v>
      </c>
      <c r="T1712" s="4">
        <f t="shared" si="648"/>
        <v>-0.10962999138079897</v>
      </c>
      <c r="U1712" s="4">
        <f>IF($R1712&gt;$X$15,1,0)</f>
        <v>0</v>
      </c>
      <c r="V1712" s="4"/>
      <c r="W1712" s="4"/>
      <c r="X1712" s="4"/>
      <c r="Y1712" s="4"/>
      <c r="Z1712" s="4"/>
      <c r="AA1712" s="4"/>
      <c r="AB1712" s="4"/>
      <c r="AC1712" s="4"/>
      <c r="AD1712" s="4"/>
      <c r="AE1712" s="4"/>
      <c r="AF1712" s="4"/>
      <c r="AG1712" s="4"/>
      <c r="AH1712" s="4"/>
      <c r="AI1712" s="4"/>
      <c r="AJ1712" s="4"/>
    </row>
    <row r="1713" spans="1:36" ht="15.75" customHeight="1">
      <c r="A1713" s="4">
        <v>0</v>
      </c>
      <c r="B1713" s="4">
        <v>58</v>
      </c>
      <c r="C1713" s="4">
        <v>1</v>
      </c>
      <c r="D1713" s="4">
        <v>0</v>
      </c>
      <c r="E1713" s="4">
        <v>0</v>
      </c>
      <c r="F1713" s="4">
        <v>0</v>
      </c>
      <c r="G1713" s="4">
        <v>0</v>
      </c>
      <c r="H1713" s="4">
        <v>1</v>
      </c>
      <c r="I1713" s="4">
        <v>223</v>
      </c>
      <c r="J1713" s="4">
        <v>146.5</v>
      </c>
      <c r="K1713" s="4">
        <v>77.5</v>
      </c>
      <c r="L1713" s="4">
        <v>21.47</v>
      </c>
      <c r="M1713" s="4">
        <v>75</v>
      </c>
      <c r="N1713" s="4">
        <v>85</v>
      </c>
      <c r="O1713" s="4">
        <v>0</v>
      </c>
      <c r="P1713" s="5">
        <f>$AI$9+SUMPRODUCT($A1713*$AI$10+$B1713*$AI$11+$C1713*$AI$12+$D1713*$AI$13+$E1713*$AI$14+$F1713*$AI$15+$G1713*$AI$16+$H1713*$AI$17+$I1713*$AI$18+$J1713*$AI$19+$K1713*$AI$20+$L1713*$AI$21+$M1713*$AI$22+$N1713*$AI$24)</f>
        <v>-1.4953186717000024</v>
      </c>
      <c r="Q1713" s="4">
        <f t="shared" si="645"/>
        <v>0.22417715443164143</v>
      </c>
      <c r="R1713" s="4">
        <f t="shared" si="646"/>
        <v>0.44835430886328287</v>
      </c>
      <c r="S1713" s="4">
        <f t="shared" si="647"/>
        <v>0.55164569113671713</v>
      </c>
      <c r="T1713" s="4">
        <f t="shared" si="648"/>
        <v>-0.25833976971384409</v>
      </c>
      <c r="U1713" s="4">
        <f>IF($R1713&gt;$X$15,1,0)</f>
        <v>1</v>
      </c>
      <c r="V1713" s="4"/>
      <c r="W1713" s="4"/>
      <c r="X1713" s="4"/>
      <c r="Y1713" s="4"/>
      <c r="Z1713" s="4"/>
      <c r="AA1713" s="4"/>
      <c r="AB1713" s="4"/>
      <c r="AC1713" s="4"/>
      <c r="AD1713" s="4"/>
      <c r="AE1713" s="4"/>
      <c r="AF1713" s="4"/>
      <c r="AG1713" s="4"/>
      <c r="AH1713" s="4"/>
      <c r="AI1713" s="4"/>
      <c r="AJ1713" s="4"/>
    </row>
    <row r="1714" spans="1:36" ht="15.75" customHeight="1">
      <c r="A1714" s="4">
        <v>0</v>
      </c>
      <c r="B1714" s="4">
        <v>43</v>
      </c>
      <c r="C1714" s="4">
        <v>4</v>
      </c>
      <c r="D1714" s="4">
        <v>1</v>
      </c>
      <c r="E1714" s="4">
        <v>15</v>
      </c>
      <c r="F1714" s="4">
        <v>0</v>
      </c>
      <c r="G1714" s="4">
        <v>0</v>
      </c>
      <c r="H1714" s="4">
        <v>0</v>
      </c>
      <c r="I1714" s="4">
        <v>203</v>
      </c>
      <c r="J1714" s="4">
        <v>110</v>
      </c>
      <c r="K1714" s="4">
        <v>71.5</v>
      </c>
      <c r="L1714" s="4">
        <v>24.56</v>
      </c>
      <c r="M1714" s="4">
        <v>96</v>
      </c>
      <c r="N1714" s="4">
        <v>65</v>
      </c>
      <c r="O1714" s="4">
        <v>0</v>
      </c>
      <c r="P1714" s="5">
        <f>$AI$9+SUMPRODUCT($A1714*$AI$10+$B1714*$AI$11+$C1714*$AI$12+$D1714*$AI$13+$E1714*$AI$14+$F1714*$AI$15+$G1714*$AI$16+$H1714*$AI$17+$I1714*$AI$18+$J1714*$AI$19+$K1714*$AI$20+$L1714*$AI$21+$M1714*$AI$22+$N1714*$AI$24)</f>
        <v>-3.2628673416000016</v>
      </c>
      <c r="Q1714" s="4">
        <f t="shared" si="645"/>
        <v>3.8278483024182249E-2</v>
      </c>
      <c r="R1714" s="4">
        <f t="shared" si="646"/>
        <v>7.6556966048364497E-2</v>
      </c>
      <c r="S1714" s="4">
        <f t="shared" si="647"/>
        <v>0.92344303395163552</v>
      </c>
      <c r="T1714" s="4">
        <f t="shared" si="648"/>
        <v>-3.4589890482035347E-2</v>
      </c>
      <c r="U1714" s="4">
        <f>IF($R1714&gt;$X$15,1,0)</f>
        <v>0</v>
      </c>
      <c r="V1714" s="4"/>
      <c r="W1714" s="4"/>
      <c r="X1714" s="4"/>
      <c r="Y1714" s="4"/>
      <c r="Z1714" s="4"/>
      <c r="AA1714" s="4"/>
      <c r="AB1714" s="4"/>
      <c r="AC1714" s="4"/>
      <c r="AD1714" s="4"/>
      <c r="AE1714" s="4"/>
      <c r="AF1714" s="4"/>
      <c r="AG1714" s="4"/>
      <c r="AH1714" s="4"/>
      <c r="AI1714" s="4"/>
      <c r="AJ1714" s="4"/>
    </row>
    <row r="1715" spans="1:36" ht="15.75" hidden="1" customHeight="1">
      <c r="A1715" s="4">
        <v>0</v>
      </c>
      <c r="B1715" s="4">
        <v>53</v>
      </c>
      <c r="C1715" s="4">
        <v>2</v>
      </c>
      <c r="D1715" s="4">
        <v>1</v>
      </c>
      <c r="E1715" s="4">
        <v>30</v>
      </c>
      <c r="F1715" s="4">
        <v>0</v>
      </c>
      <c r="G1715" s="4">
        <v>0</v>
      </c>
      <c r="H1715" s="4">
        <v>0</v>
      </c>
      <c r="I1715" s="4">
        <v>250</v>
      </c>
      <c r="J1715" s="4">
        <v>149.5</v>
      </c>
      <c r="K1715" s="4">
        <v>95</v>
      </c>
      <c r="L1715" s="4">
        <v>28.02</v>
      </c>
      <c r="M1715" s="4">
        <v>68</v>
      </c>
      <c r="N1715" s="3" t="s">
        <v>56</v>
      </c>
      <c r="O1715" s="4">
        <v>0</v>
      </c>
      <c r="P1715" s="4"/>
      <c r="Q1715" s="4"/>
      <c r="R1715" s="4"/>
      <c r="S1715" s="4"/>
      <c r="T1715" s="4"/>
      <c r="U1715" s="4"/>
      <c r="V1715" s="4"/>
      <c r="W1715" s="4"/>
      <c r="X1715" s="4"/>
      <c r="Y1715" s="4"/>
      <c r="Z1715" s="4"/>
      <c r="AA1715" s="4"/>
      <c r="AB1715" s="4"/>
      <c r="AC1715" s="4"/>
      <c r="AD1715" s="4"/>
      <c r="AE1715" s="4"/>
      <c r="AF1715" s="4"/>
      <c r="AG1715" s="4"/>
      <c r="AH1715" s="4"/>
      <c r="AI1715" s="4"/>
      <c r="AJ1715" s="4"/>
    </row>
    <row r="1716" spans="1:36" ht="15.75" customHeight="1">
      <c r="A1716" s="4">
        <v>0</v>
      </c>
      <c r="B1716" s="4">
        <v>48</v>
      </c>
      <c r="C1716" s="4">
        <v>3</v>
      </c>
      <c r="D1716" s="4">
        <v>1</v>
      </c>
      <c r="E1716" s="4">
        <v>1</v>
      </c>
      <c r="F1716" s="4">
        <v>0</v>
      </c>
      <c r="G1716" s="4">
        <v>0</v>
      </c>
      <c r="H1716" s="4">
        <v>0</v>
      </c>
      <c r="I1716" s="4">
        <v>234</v>
      </c>
      <c r="J1716" s="4">
        <v>120</v>
      </c>
      <c r="K1716" s="4">
        <v>81</v>
      </c>
      <c r="L1716" s="4">
        <v>23.22</v>
      </c>
      <c r="M1716" s="4">
        <v>67</v>
      </c>
      <c r="N1716" s="4">
        <v>83</v>
      </c>
      <c r="O1716" s="4">
        <v>0</v>
      </c>
      <c r="P1716" s="5">
        <f>$AI$9+SUMPRODUCT($A1716*$AI$10+$B1716*$AI$11+$C1716*$AI$12+$D1716*$AI$13+$E1716*$AI$14+$F1716*$AI$15+$G1716*$AI$16+$H1716*$AI$17+$I1716*$AI$18+$J1716*$AI$19+$K1716*$AI$20+$L1716*$AI$21+$M1716*$AI$22+$N1716*$AI$24)</f>
        <v>-2.7453473442000007</v>
      </c>
      <c r="Q1716" s="4">
        <f t="shared" ref="Q1716:Q1724" si="649">EXP($P1716)</f>
        <v>6.4225988545075705E-2</v>
      </c>
      <c r="R1716" s="4">
        <f t="shared" ref="R1716:R1724" si="650">Q1716/1+Q1716</f>
        <v>0.12845197709015141</v>
      </c>
      <c r="S1716" s="4">
        <f t="shared" ref="S1716:S1724" si="651">IF(O1716=1,R1716,1-R1716)</f>
        <v>0.87154802290984856</v>
      </c>
      <c r="T1716" s="4">
        <f t="shared" ref="T1716:T1724" si="652">LOG($S1716)</f>
        <v>-5.9708677962881727E-2</v>
      </c>
      <c r="U1716" s="4">
        <f>IF($R1716&gt;$X$15,1,0)</f>
        <v>0</v>
      </c>
      <c r="V1716" s="4"/>
      <c r="W1716" s="4"/>
      <c r="X1716" s="4"/>
      <c r="Y1716" s="4"/>
      <c r="Z1716" s="4"/>
      <c r="AA1716" s="4"/>
      <c r="AB1716" s="4"/>
      <c r="AC1716" s="4"/>
      <c r="AD1716" s="4"/>
      <c r="AE1716" s="4"/>
      <c r="AF1716" s="4"/>
      <c r="AG1716" s="4"/>
      <c r="AH1716" s="4"/>
      <c r="AI1716" s="4"/>
      <c r="AJ1716" s="4"/>
    </row>
    <row r="1717" spans="1:36" ht="15.75" customHeight="1">
      <c r="A1717" s="4">
        <v>0</v>
      </c>
      <c r="B1717" s="4">
        <v>49</v>
      </c>
      <c r="C1717" s="4">
        <v>2</v>
      </c>
      <c r="D1717" s="4">
        <v>1</v>
      </c>
      <c r="E1717" s="4">
        <v>11</v>
      </c>
      <c r="F1717" s="4">
        <v>0</v>
      </c>
      <c r="G1717" s="4">
        <v>0</v>
      </c>
      <c r="H1717" s="4">
        <v>0</v>
      </c>
      <c r="I1717" s="4">
        <v>206</v>
      </c>
      <c r="J1717" s="4">
        <v>107</v>
      </c>
      <c r="K1717" s="4">
        <v>74</v>
      </c>
      <c r="L1717" s="4">
        <v>20.23</v>
      </c>
      <c r="M1717" s="4">
        <v>65</v>
      </c>
      <c r="N1717" s="4">
        <v>83</v>
      </c>
      <c r="O1717" s="4">
        <v>0</v>
      </c>
      <c r="P1717" s="5">
        <f>$AI$9+SUMPRODUCT($A1717*$AI$10+$B1717*$AI$11+$C1717*$AI$12+$D1717*$AI$13+$E1717*$AI$14+$F1717*$AI$15+$G1717*$AI$16+$H1717*$AI$17+$I1717*$AI$18+$J1717*$AI$19+$K1717*$AI$20+$L1717*$AI$21+$M1717*$AI$22+$N1717*$AI$24)</f>
        <v>-2.7049138653</v>
      </c>
      <c r="Q1717" s="4">
        <f t="shared" si="649"/>
        <v>6.6876083949946069E-2</v>
      </c>
      <c r="R1717" s="4">
        <f t="shared" si="650"/>
        <v>0.13375216789989214</v>
      </c>
      <c r="S1717" s="4">
        <f t="shared" si="651"/>
        <v>0.86624783210010792</v>
      </c>
      <c r="T1717" s="4">
        <f t="shared" si="652"/>
        <v>-6.2357839258218882E-2</v>
      </c>
      <c r="U1717" s="4">
        <f>IF($R1717&gt;$X$15,1,0)</f>
        <v>0</v>
      </c>
      <c r="V1717" s="4"/>
      <c r="W1717" s="4"/>
      <c r="X1717" s="4"/>
      <c r="Y1717" s="4"/>
      <c r="Z1717" s="4"/>
      <c r="AA1717" s="4"/>
      <c r="AB1717" s="4"/>
      <c r="AC1717" s="4"/>
      <c r="AD1717" s="4"/>
      <c r="AE1717" s="4"/>
      <c r="AF1717" s="4"/>
      <c r="AG1717" s="4"/>
      <c r="AH1717" s="4"/>
      <c r="AI1717" s="4"/>
      <c r="AJ1717" s="4"/>
    </row>
    <row r="1718" spans="1:36" ht="15.75" customHeight="1">
      <c r="A1718" s="4">
        <v>0</v>
      </c>
      <c r="B1718" s="4">
        <v>55</v>
      </c>
      <c r="C1718" s="4">
        <v>3</v>
      </c>
      <c r="D1718" s="4">
        <v>0</v>
      </c>
      <c r="E1718" s="4">
        <v>0</v>
      </c>
      <c r="F1718" s="4">
        <v>0</v>
      </c>
      <c r="G1718" s="4">
        <v>0</v>
      </c>
      <c r="H1718" s="4">
        <v>0</v>
      </c>
      <c r="I1718" s="4">
        <v>269</v>
      </c>
      <c r="J1718" s="4">
        <v>130</v>
      </c>
      <c r="K1718" s="4">
        <v>85</v>
      </c>
      <c r="L1718" s="4">
        <v>21.05</v>
      </c>
      <c r="M1718" s="4">
        <v>72</v>
      </c>
      <c r="N1718" s="4">
        <v>74</v>
      </c>
      <c r="O1718" s="4">
        <v>0</v>
      </c>
      <c r="P1718" s="5">
        <f>$AI$9+SUMPRODUCT($A1718*$AI$10+$B1718*$AI$11+$C1718*$AI$12+$D1718*$AI$13+$E1718*$AI$14+$F1718*$AI$15+$G1718*$AI$16+$H1718*$AI$17+$I1718*$AI$18+$J1718*$AI$19+$K1718*$AI$20+$L1718*$AI$21+$M1718*$AI$22+$N1718*$AI$24)</f>
        <v>-2.2674465955000009</v>
      </c>
      <c r="Q1718" s="4">
        <f t="shared" si="649"/>
        <v>0.10357631494669325</v>
      </c>
      <c r="R1718" s="4">
        <f t="shared" si="650"/>
        <v>0.20715262989338651</v>
      </c>
      <c r="S1718" s="4">
        <f t="shared" si="651"/>
        <v>0.79284737010661344</v>
      </c>
      <c r="T1718" s="4">
        <f t="shared" si="652"/>
        <v>-0.10081041003473343</v>
      </c>
      <c r="U1718" s="4">
        <f>IF($R1718&gt;$X$15,1,0)</f>
        <v>0</v>
      </c>
      <c r="V1718" s="4"/>
      <c r="W1718" s="4"/>
      <c r="X1718" s="4"/>
      <c r="Y1718" s="4"/>
      <c r="Z1718" s="4"/>
      <c r="AA1718" s="4"/>
      <c r="AB1718" s="4"/>
      <c r="AC1718" s="4"/>
      <c r="AD1718" s="4"/>
      <c r="AE1718" s="4"/>
      <c r="AF1718" s="4"/>
      <c r="AG1718" s="4"/>
      <c r="AH1718" s="4"/>
      <c r="AI1718" s="4"/>
      <c r="AJ1718" s="4"/>
    </row>
    <row r="1719" spans="1:36" ht="15.75" customHeight="1">
      <c r="A1719" s="4">
        <v>0</v>
      </c>
      <c r="B1719" s="4">
        <v>57</v>
      </c>
      <c r="C1719" s="4">
        <v>3</v>
      </c>
      <c r="D1719" s="4">
        <v>0</v>
      </c>
      <c r="E1719" s="4">
        <v>0</v>
      </c>
      <c r="F1719" s="4">
        <v>0</v>
      </c>
      <c r="G1719" s="4">
        <v>0</v>
      </c>
      <c r="H1719" s="4">
        <v>1</v>
      </c>
      <c r="I1719" s="4">
        <v>366</v>
      </c>
      <c r="J1719" s="4">
        <v>146.5</v>
      </c>
      <c r="K1719" s="4">
        <v>80</v>
      </c>
      <c r="L1719" s="4">
        <v>24.19</v>
      </c>
      <c r="M1719" s="4">
        <v>85</v>
      </c>
      <c r="N1719" s="4">
        <v>73</v>
      </c>
      <c r="O1719" s="4">
        <v>0</v>
      </c>
      <c r="P1719" s="5">
        <f>$AI$9+SUMPRODUCT($A1719*$AI$10+$B1719*$AI$11+$C1719*$AI$12+$D1719*$AI$13+$E1719*$AI$14+$F1719*$AI$15+$G1719*$AI$16+$H1719*$AI$17+$I1719*$AI$18+$J1719*$AI$19+$K1719*$AI$20+$L1719*$AI$21+$M1719*$AI$22+$N1719*$AI$24)</f>
        <v>-1.4336347209000024</v>
      </c>
      <c r="Q1719" s="4">
        <f t="shared" si="649"/>
        <v>0.23844067996756821</v>
      </c>
      <c r="R1719" s="4">
        <f t="shared" si="650"/>
        <v>0.47688135993513642</v>
      </c>
      <c r="S1719" s="4">
        <f t="shared" si="651"/>
        <v>0.52311864006486353</v>
      </c>
      <c r="T1719" s="4">
        <f t="shared" si="652"/>
        <v>-0.28139980466558057</v>
      </c>
      <c r="U1719" s="4">
        <f>IF($R1719&gt;$X$15,1,0)</f>
        <v>1</v>
      </c>
      <c r="V1719" s="4"/>
      <c r="W1719" s="4"/>
      <c r="X1719" s="4"/>
      <c r="Y1719" s="4"/>
      <c r="Z1719" s="4"/>
      <c r="AA1719" s="4"/>
      <c r="AB1719" s="4"/>
      <c r="AC1719" s="4"/>
      <c r="AD1719" s="4"/>
      <c r="AE1719" s="4"/>
      <c r="AF1719" s="4"/>
      <c r="AG1719" s="4"/>
      <c r="AH1719" s="4"/>
      <c r="AI1719" s="4"/>
      <c r="AJ1719" s="4"/>
    </row>
    <row r="1720" spans="1:36" ht="15.75" customHeight="1">
      <c r="A1720" s="4">
        <v>0</v>
      </c>
      <c r="B1720" s="4">
        <v>51</v>
      </c>
      <c r="C1720" s="4">
        <v>1</v>
      </c>
      <c r="D1720" s="4">
        <v>1</v>
      </c>
      <c r="E1720" s="4">
        <v>20</v>
      </c>
      <c r="F1720" s="4">
        <v>0</v>
      </c>
      <c r="G1720" s="4">
        <v>0</v>
      </c>
      <c r="H1720" s="4">
        <v>0</v>
      </c>
      <c r="I1720" s="4">
        <v>262</v>
      </c>
      <c r="J1720" s="4">
        <v>102</v>
      </c>
      <c r="K1720" s="4">
        <v>64</v>
      </c>
      <c r="L1720" s="4">
        <v>28.06</v>
      </c>
      <c r="M1720" s="4">
        <v>80</v>
      </c>
      <c r="N1720" s="4">
        <v>66</v>
      </c>
      <c r="O1720" s="4">
        <v>0</v>
      </c>
      <c r="P1720" s="5">
        <f>$AI$9+SUMPRODUCT($A1720*$AI$10+$B1720*$AI$11+$C1720*$AI$12+$D1720*$AI$13+$E1720*$AI$14+$F1720*$AI$15+$G1720*$AI$16+$H1720*$AI$17+$I1720*$AI$18+$J1720*$AI$19+$K1720*$AI$20+$L1720*$AI$21+$M1720*$AI$22+$N1720*$AI$24)</f>
        <v>-2.3948324666000005</v>
      </c>
      <c r="Q1720" s="4">
        <f t="shared" si="649"/>
        <v>9.1187954671048135E-2</v>
      </c>
      <c r="R1720" s="4">
        <f t="shared" si="650"/>
        <v>0.18237590934209627</v>
      </c>
      <c r="S1720" s="4">
        <f t="shared" si="651"/>
        <v>0.81762409065790376</v>
      </c>
      <c r="T1720" s="4">
        <f t="shared" si="652"/>
        <v>-8.7446320871718553E-2</v>
      </c>
      <c r="U1720" s="4">
        <f>IF($R1720&gt;$X$15,1,0)</f>
        <v>0</v>
      </c>
      <c r="V1720" s="4"/>
      <c r="W1720" s="4"/>
      <c r="X1720" s="4"/>
      <c r="Y1720" s="4"/>
      <c r="Z1720" s="4"/>
      <c r="AA1720" s="4"/>
      <c r="AB1720" s="4"/>
      <c r="AC1720" s="4"/>
      <c r="AD1720" s="4"/>
      <c r="AE1720" s="4"/>
      <c r="AF1720" s="4"/>
      <c r="AG1720" s="4"/>
      <c r="AH1720" s="4"/>
      <c r="AI1720" s="4"/>
      <c r="AJ1720" s="4"/>
    </row>
    <row r="1721" spans="1:36" ht="15.75" customHeight="1">
      <c r="A1721" s="4">
        <v>0</v>
      </c>
      <c r="B1721" s="4">
        <v>50</v>
      </c>
      <c r="C1721" s="4">
        <v>3</v>
      </c>
      <c r="D1721" s="4">
        <v>0</v>
      </c>
      <c r="E1721" s="4">
        <v>0</v>
      </c>
      <c r="F1721" s="4">
        <v>0</v>
      </c>
      <c r="G1721" s="4">
        <v>0</v>
      </c>
      <c r="H1721" s="4">
        <v>0</v>
      </c>
      <c r="I1721" s="4">
        <v>208</v>
      </c>
      <c r="J1721" s="4">
        <v>126.5</v>
      </c>
      <c r="K1721" s="4">
        <v>84</v>
      </c>
      <c r="L1721" s="4">
        <v>22.01</v>
      </c>
      <c r="M1721" s="4">
        <v>75</v>
      </c>
      <c r="N1721" s="4">
        <v>79</v>
      </c>
      <c r="O1721" s="4">
        <v>0</v>
      </c>
      <c r="P1721" s="5">
        <f>$AI$9+SUMPRODUCT($A1721*$AI$10+$B1721*$AI$11+$C1721*$AI$12+$D1721*$AI$13+$E1721*$AI$14+$F1721*$AI$15+$G1721*$AI$16+$H1721*$AI$17+$I1721*$AI$18+$J1721*$AI$19+$K1721*$AI$20+$L1721*$AI$21+$M1721*$AI$22+$N1721*$AI$24)</f>
        <v>-2.7432375811000007</v>
      </c>
      <c r="Q1721" s="4">
        <f t="shared" si="649"/>
        <v>6.4361633204503721E-2</v>
      </c>
      <c r="R1721" s="4">
        <f t="shared" si="650"/>
        <v>0.12872326640900744</v>
      </c>
      <c r="S1721" s="4">
        <f t="shared" si="651"/>
        <v>0.87127673359099256</v>
      </c>
      <c r="T1721" s="4">
        <f t="shared" si="652"/>
        <v>-5.9843883128737424E-2</v>
      </c>
      <c r="U1721" s="4">
        <f>IF($R1721&gt;$X$15,1,0)</f>
        <v>0</v>
      </c>
      <c r="V1721" s="4"/>
      <c r="W1721" s="4"/>
      <c r="X1721" s="4"/>
      <c r="Y1721" s="4"/>
      <c r="Z1721" s="4"/>
      <c r="AA1721" s="4"/>
      <c r="AB1721" s="4"/>
      <c r="AC1721" s="4"/>
      <c r="AD1721" s="4"/>
      <c r="AE1721" s="4"/>
      <c r="AF1721" s="4"/>
      <c r="AG1721" s="4"/>
      <c r="AH1721" s="4"/>
      <c r="AI1721" s="4"/>
      <c r="AJ1721" s="4"/>
    </row>
    <row r="1722" spans="1:36" ht="15.75" customHeight="1">
      <c r="A1722" s="4">
        <v>1</v>
      </c>
      <c r="B1722" s="4">
        <v>44</v>
      </c>
      <c r="C1722" s="4">
        <v>1</v>
      </c>
      <c r="D1722" s="4">
        <v>1</v>
      </c>
      <c r="E1722" s="4">
        <v>40</v>
      </c>
      <c r="F1722" s="4">
        <v>0</v>
      </c>
      <c r="G1722" s="4">
        <v>0</v>
      </c>
      <c r="H1722" s="4">
        <v>0</v>
      </c>
      <c r="I1722" s="4">
        <v>227</v>
      </c>
      <c r="J1722" s="4">
        <v>146.5</v>
      </c>
      <c r="K1722" s="4">
        <v>97</v>
      </c>
      <c r="L1722" s="4">
        <v>26.92</v>
      </c>
      <c r="M1722" s="4">
        <v>80</v>
      </c>
      <c r="N1722" s="4">
        <v>67</v>
      </c>
      <c r="O1722" s="4">
        <v>0</v>
      </c>
      <c r="P1722" s="5">
        <f>$AI$9+SUMPRODUCT($A1722*$AI$10+$B1722*$AI$11+$C1722*$AI$12+$D1722*$AI$13+$E1722*$AI$14+$F1722*$AI$15+$G1722*$AI$16+$H1722*$AI$17+$I1722*$AI$18+$J1722*$AI$19+$K1722*$AI$20+$L1722*$AI$21+$M1722*$AI$22+$N1722*$AI$24)</f>
        <v>-1.4585553411999994</v>
      </c>
      <c r="Q1722" s="4">
        <f t="shared" si="649"/>
        <v>0.23257201936755661</v>
      </c>
      <c r="R1722" s="4">
        <f t="shared" si="650"/>
        <v>0.46514403873511323</v>
      </c>
      <c r="S1722" s="4">
        <f t="shared" si="651"/>
        <v>0.53485596126488677</v>
      </c>
      <c r="T1722" s="4">
        <f t="shared" si="652"/>
        <v>-0.27176315938113382</v>
      </c>
      <c r="U1722" s="4">
        <f>IF($R1722&gt;$X$15,1,0)</f>
        <v>1</v>
      </c>
      <c r="V1722" s="4"/>
      <c r="W1722" s="4"/>
      <c r="X1722" s="4"/>
      <c r="Y1722" s="4"/>
      <c r="Z1722" s="4"/>
      <c r="AA1722" s="4"/>
      <c r="AB1722" s="4"/>
      <c r="AC1722" s="4"/>
      <c r="AD1722" s="4"/>
      <c r="AE1722" s="4"/>
      <c r="AF1722" s="4"/>
      <c r="AG1722" s="4"/>
      <c r="AH1722" s="4"/>
      <c r="AI1722" s="4"/>
      <c r="AJ1722" s="4"/>
    </row>
    <row r="1723" spans="1:36" ht="15.75" customHeight="1">
      <c r="A1723" s="4">
        <v>1</v>
      </c>
      <c r="B1723" s="4">
        <v>39</v>
      </c>
      <c r="C1723" s="4">
        <v>2</v>
      </c>
      <c r="D1723" s="4">
        <v>1</v>
      </c>
      <c r="E1723" s="4">
        <v>30</v>
      </c>
      <c r="F1723" s="4">
        <v>0</v>
      </c>
      <c r="G1723" s="4">
        <v>0</v>
      </c>
      <c r="H1723" s="4">
        <v>0</v>
      </c>
      <c r="I1723" s="4">
        <v>257</v>
      </c>
      <c r="J1723" s="4">
        <v>118</v>
      </c>
      <c r="K1723" s="4">
        <v>76</v>
      </c>
      <c r="L1723" s="4">
        <v>22.92</v>
      </c>
      <c r="M1723" s="4">
        <v>73</v>
      </c>
      <c r="N1723" s="4">
        <v>76</v>
      </c>
      <c r="O1723" s="4">
        <v>1</v>
      </c>
      <c r="P1723" s="5">
        <f>$AI$9+SUMPRODUCT($A1723*$AI$10+$B1723*$AI$11+$C1723*$AI$12+$D1723*$AI$13+$E1723*$AI$14+$F1723*$AI$15+$G1723*$AI$16+$H1723*$AI$17+$I1723*$AI$18+$J1723*$AI$19+$K1723*$AI$20+$L1723*$AI$21+$M1723*$AI$22+$N1723*$AI$24)</f>
        <v>-2.2230215712000021</v>
      </c>
      <c r="Q1723" s="4">
        <f t="shared" si="649"/>
        <v>0.10828143396543682</v>
      </c>
      <c r="R1723" s="4">
        <f t="shared" si="650"/>
        <v>0.21656286793087365</v>
      </c>
      <c r="S1723" s="4">
        <f t="shared" si="651"/>
        <v>0.21656286793087365</v>
      </c>
      <c r="T1723" s="4">
        <f t="shared" si="652"/>
        <v>-0.66441600586007654</v>
      </c>
      <c r="U1723" s="4">
        <f>IF($R1723&gt;$X$15,1,0)</f>
        <v>0</v>
      </c>
      <c r="V1723" s="4"/>
      <c r="W1723" s="4"/>
      <c r="X1723" s="4"/>
      <c r="Y1723" s="4"/>
      <c r="Z1723" s="4"/>
      <c r="AA1723" s="4"/>
      <c r="AB1723" s="4"/>
      <c r="AC1723" s="4"/>
      <c r="AD1723" s="4"/>
      <c r="AE1723" s="4"/>
      <c r="AF1723" s="4"/>
      <c r="AG1723" s="4"/>
      <c r="AH1723" s="4"/>
      <c r="AI1723" s="4"/>
      <c r="AJ1723" s="4"/>
    </row>
    <row r="1724" spans="1:36" ht="15.75" customHeight="1">
      <c r="A1724" s="4">
        <v>0</v>
      </c>
      <c r="B1724" s="4">
        <v>47</v>
      </c>
      <c r="C1724" s="4">
        <v>1</v>
      </c>
      <c r="D1724" s="4">
        <v>0</v>
      </c>
      <c r="E1724" s="4">
        <v>0</v>
      </c>
      <c r="F1724" s="4">
        <v>1</v>
      </c>
      <c r="G1724" s="4">
        <v>0</v>
      </c>
      <c r="H1724" s="4">
        <v>1</v>
      </c>
      <c r="I1724" s="4">
        <v>277</v>
      </c>
      <c r="J1724" s="4">
        <v>138.5</v>
      </c>
      <c r="K1724" s="4">
        <v>99</v>
      </c>
      <c r="L1724" s="4">
        <v>39.64</v>
      </c>
      <c r="M1724" s="4">
        <v>85</v>
      </c>
      <c r="N1724" s="4">
        <v>81</v>
      </c>
      <c r="O1724" s="4">
        <v>1</v>
      </c>
      <c r="P1724" s="5">
        <f>$AI$9+SUMPRODUCT($A1724*$AI$10+$B1724*$AI$11+$C1724*$AI$12+$D1724*$AI$13+$E1724*$AI$14+$F1724*$AI$15+$G1724*$AI$16+$H1724*$AI$17+$I1724*$AI$18+$J1724*$AI$19+$K1724*$AI$20+$L1724*$AI$21+$M1724*$AI$22+$N1724*$AI$24)</f>
        <v>-2.0576129004000014</v>
      </c>
      <c r="Q1724" s="4">
        <f t="shared" si="649"/>
        <v>0.12775857863643295</v>
      </c>
      <c r="R1724" s="4">
        <f t="shared" si="650"/>
        <v>0.25551715727286589</v>
      </c>
      <c r="S1724" s="4">
        <f t="shared" si="651"/>
        <v>0.25551715727286589</v>
      </c>
      <c r="T1724" s="4">
        <f t="shared" si="652"/>
        <v>-0.59257993287268473</v>
      </c>
      <c r="U1724" s="4">
        <f>IF($R1724&gt;$X$15,1,0)</f>
        <v>0</v>
      </c>
      <c r="V1724" s="4"/>
      <c r="W1724" s="4"/>
      <c r="X1724" s="4"/>
      <c r="Y1724" s="4"/>
      <c r="Z1724" s="4"/>
      <c r="AA1724" s="4"/>
      <c r="AB1724" s="4"/>
      <c r="AC1724" s="4"/>
      <c r="AD1724" s="4"/>
      <c r="AE1724" s="4"/>
      <c r="AF1724" s="4"/>
      <c r="AG1724" s="4"/>
      <c r="AH1724" s="4"/>
      <c r="AI1724" s="4"/>
      <c r="AJ1724" s="4"/>
    </row>
    <row r="1725" spans="1:36" ht="15.75" hidden="1" customHeight="1">
      <c r="A1725" s="4">
        <v>0</v>
      </c>
      <c r="B1725" s="4">
        <v>38</v>
      </c>
      <c r="C1725" s="4">
        <v>2</v>
      </c>
      <c r="D1725" s="4">
        <v>1</v>
      </c>
      <c r="E1725" s="4">
        <v>9</v>
      </c>
      <c r="F1725" s="4">
        <v>0</v>
      </c>
      <c r="G1725" s="4">
        <v>0</v>
      </c>
      <c r="H1725" s="4">
        <v>0</v>
      </c>
      <c r="I1725" s="4">
        <v>266</v>
      </c>
      <c r="J1725" s="4">
        <v>118</v>
      </c>
      <c r="K1725" s="4">
        <v>75</v>
      </c>
      <c r="L1725" s="4">
        <v>21.79</v>
      </c>
      <c r="M1725" s="4">
        <v>85</v>
      </c>
      <c r="N1725" s="3" t="s">
        <v>56</v>
      </c>
      <c r="O1725" s="4">
        <v>0</v>
      </c>
      <c r="P1725" s="4"/>
      <c r="Q1725" s="4"/>
      <c r="R1725" s="4"/>
      <c r="S1725" s="4"/>
      <c r="T1725" s="4"/>
      <c r="U1725" s="4"/>
      <c r="V1725" s="4"/>
      <c r="W1725" s="4"/>
      <c r="X1725" s="4"/>
      <c r="Y1725" s="4"/>
      <c r="Z1725" s="4"/>
      <c r="AA1725" s="4"/>
      <c r="AB1725" s="4"/>
      <c r="AC1725" s="4"/>
      <c r="AD1725" s="4"/>
      <c r="AE1725" s="4"/>
      <c r="AF1725" s="4"/>
      <c r="AG1725" s="4"/>
      <c r="AH1725" s="4"/>
      <c r="AI1725" s="4"/>
      <c r="AJ1725" s="4"/>
    </row>
    <row r="1726" spans="1:36" ht="15.75" customHeight="1">
      <c r="A1726" s="4">
        <v>1</v>
      </c>
      <c r="B1726" s="4">
        <v>65</v>
      </c>
      <c r="C1726" s="4">
        <v>1</v>
      </c>
      <c r="D1726" s="4">
        <v>0</v>
      </c>
      <c r="E1726" s="4">
        <v>0</v>
      </c>
      <c r="F1726" s="4">
        <v>1</v>
      </c>
      <c r="G1726" s="4">
        <v>0</v>
      </c>
      <c r="H1726" s="4">
        <v>1</v>
      </c>
      <c r="I1726" s="4">
        <v>201</v>
      </c>
      <c r="J1726" s="4">
        <v>166</v>
      </c>
      <c r="K1726" s="4">
        <v>93</v>
      </c>
      <c r="L1726" s="4">
        <v>28.16</v>
      </c>
      <c r="M1726" s="4">
        <v>54</v>
      </c>
      <c r="N1726" s="4">
        <v>91</v>
      </c>
      <c r="O1726" s="4">
        <v>0</v>
      </c>
      <c r="P1726" s="5">
        <f>$AI$9+SUMPRODUCT($A1726*$AI$10+$B1726*$AI$11+$C1726*$AI$12+$D1726*$AI$13+$E1726*$AI$14+$F1726*$AI$15+$G1726*$AI$16+$H1726*$AI$17+$I1726*$AI$18+$J1726*$AI$19+$K1726*$AI$20+$L1726*$AI$21+$M1726*$AI$22+$N1726*$AI$24)</f>
        <v>8.9049623999972738E-3</v>
      </c>
      <c r="Q1726" s="4">
        <f t="shared" ref="Q1726:Q1728" si="653">EXP($P1726)</f>
        <v>1.0089447295316256</v>
      </c>
      <c r="R1726" s="4">
        <f t="shared" ref="R1726:R1728" si="654">Q1726/1+Q1726</f>
        <v>2.0178894590632512</v>
      </c>
      <c r="S1726" s="4">
        <f t="shared" ref="S1726:S1728" si="655">IF(O1726=1,R1726,1-R1726)</f>
        <v>-1.0178894590632512</v>
      </c>
      <c r="T1726" s="4" t="e">
        <f t="shared" ref="T1726:T1728" si="656">LOG($S1726)</f>
        <v>#NUM!</v>
      </c>
      <c r="U1726" s="4">
        <f>IF($R1726&gt;$X$15,1,0)</f>
        <v>1</v>
      </c>
      <c r="V1726" s="4"/>
      <c r="W1726" s="4"/>
      <c r="X1726" s="4"/>
      <c r="Y1726" s="4"/>
      <c r="Z1726" s="4"/>
      <c r="AA1726" s="4"/>
      <c r="AB1726" s="4"/>
      <c r="AC1726" s="4"/>
      <c r="AD1726" s="4"/>
      <c r="AE1726" s="4"/>
      <c r="AF1726" s="4"/>
      <c r="AG1726" s="4"/>
      <c r="AH1726" s="4"/>
      <c r="AI1726" s="4"/>
      <c r="AJ1726" s="4"/>
    </row>
    <row r="1727" spans="1:36" ht="15.75" customHeight="1">
      <c r="A1727" s="4">
        <v>0</v>
      </c>
      <c r="B1727" s="4">
        <v>43</v>
      </c>
      <c r="C1727" s="4">
        <v>3</v>
      </c>
      <c r="D1727" s="4">
        <v>1</v>
      </c>
      <c r="E1727" s="4">
        <v>1</v>
      </c>
      <c r="F1727" s="4">
        <v>0</v>
      </c>
      <c r="G1727" s="4">
        <v>0</v>
      </c>
      <c r="H1727" s="4">
        <v>0</v>
      </c>
      <c r="I1727" s="4">
        <v>270</v>
      </c>
      <c r="J1727" s="4">
        <v>145.5</v>
      </c>
      <c r="K1727" s="4">
        <v>82</v>
      </c>
      <c r="L1727" s="4">
        <v>21.1</v>
      </c>
      <c r="M1727" s="4">
        <v>80</v>
      </c>
      <c r="N1727" s="4">
        <v>87</v>
      </c>
      <c r="O1727" s="4">
        <v>0</v>
      </c>
      <c r="P1727" s="5">
        <f>$AI$9+SUMPRODUCT($A1727*$AI$10+$B1727*$AI$11+$C1727*$AI$12+$D1727*$AI$13+$E1727*$AI$14+$F1727*$AI$15+$G1727*$AI$16+$H1727*$AI$17+$I1727*$AI$18+$J1727*$AI$19+$K1727*$AI$20+$L1727*$AI$21+$M1727*$AI$22+$N1727*$AI$24)</f>
        <v>-2.6176177310000011</v>
      </c>
      <c r="Q1727" s="4">
        <f t="shared" si="653"/>
        <v>7.2976505580412798E-2</v>
      </c>
      <c r="R1727" s="4">
        <f t="shared" si="654"/>
        <v>0.1459530111608256</v>
      </c>
      <c r="S1727" s="4">
        <f t="shared" si="655"/>
        <v>0.8540469888391744</v>
      </c>
      <c r="T1727" s="4">
        <f t="shared" si="656"/>
        <v>-6.8518234191360675E-2</v>
      </c>
      <c r="U1727" s="4">
        <f>IF($R1727&gt;$X$15,1,0)</f>
        <v>0</v>
      </c>
      <c r="V1727" s="4"/>
      <c r="W1727" s="4"/>
      <c r="X1727" s="4"/>
      <c r="Y1727" s="4"/>
      <c r="Z1727" s="4"/>
      <c r="AA1727" s="4"/>
      <c r="AB1727" s="4"/>
      <c r="AC1727" s="4"/>
      <c r="AD1727" s="4"/>
      <c r="AE1727" s="4"/>
      <c r="AF1727" s="4"/>
      <c r="AG1727" s="4"/>
      <c r="AH1727" s="4"/>
      <c r="AI1727" s="4"/>
      <c r="AJ1727" s="4"/>
    </row>
    <row r="1728" spans="1:36" ht="15.75" customHeight="1">
      <c r="A1728" s="4">
        <v>1</v>
      </c>
      <c r="B1728" s="4">
        <v>48</v>
      </c>
      <c r="C1728" s="4">
        <v>1</v>
      </c>
      <c r="D1728" s="4">
        <v>1</v>
      </c>
      <c r="E1728" s="4">
        <v>20</v>
      </c>
      <c r="F1728" s="4">
        <v>0</v>
      </c>
      <c r="G1728" s="4">
        <v>0</v>
      </c>
      <c r="H1728" s="4">
        <v>0</v>
      </c>
      <c r="I1728" s="4">
        <v>268</v>
      </c>
      <c r="J1728" s="4">
        <v>116.5</v>
      </c>
      <c r="K1728" s="4">
        <v>82</v>
      </c>
      <c r="L1728" s="4">
        <v>21.34</v>
      </c>
      <c r="M1728" s="4">
        <v>60</v>
      </c>
      <c r="N1728" s="4">
        <v>82</v>
      </c>
      <c r="O1728" s="4">
        <v>0</v>
      </c>
      <c r="P1728" s="5">
        <f>$AI$9+SUMPRODUCT($A1728*$AI$10+$B1728*$AI$11+$C1728*$AI$12+$D1728*$AI$13+$E1728*$AI$14+$F1728*$AI$15+$G1728*$AI$16+$H1728*$AI$17+$I1728*$AI$18+$J1728*$AI$19+$K1728*$AI$20+$L1728*$AI$21+$M1728*$AI$22+$N1728*$AI$24)</f>
        <v>-1.7303308074000023</v>
      </c>
      <c r="Q1728" s="4">
        <f t="shared" si="653"/>
        <v>0.17722577267451509</v>
      </c>
      <c r="R1728" s="4">
        <f t="shared" si="654"/>
        <v>0.35445154534903017</v>
      </c>
      <c r="S1728" s="4">
        <f t="shared" si="655"/>
        <v>0.64554845465096977</v>
      </c>
      <c r="T1728" s="4">
        <f t="shared" si="656"/>
        <v>-0.19007115417562961</v>
      </c>
      <c r="U1728" s="4">
        <f>IF($R1728&gt;$X$15,1,0)</f>
        <v>0</v>
      </c>
      <c r="V1728" s="4"/>
      <c r="W1728" s="4"/>
      <c r="X1728" s="4"/>
      <c r="Y1728" s="4"/>
      <c r="Z1728" s="4"/>
      <c r="AA1728" s="4"/>
      <c r="AB1728" s="4"/>
      <c r="AC1728" s="4"/>
      <c r="AD1728" s="4"/>
      <c r="AE1728" s="4"/>
      <c r="AF1728" s="4"/>
      <c r="AG1728" s="4"/>
      <c r="AH1728" s="4"/>
      <c r="AI1728" s="4"/>
      <c r="AJ1728" s="4"/>
    </row>
    <row r="1729" spans="1:36" ht="15.75" hidden="1" customHeight="1">
      <c r="A1729" s="4">
        <v>1</v>
      </c>
      <c r="B1729" s="4">
        <v>65</v>
      </c>
      <c r="C1729" s="4">
        <v>1</v>
      </c>
      <c r="D1729" s="4">
        <v>0</v>
      </c>
      <c r="E1729" s="4">
        <v>0</v>
      </c>
      <c r="F1729" s="4">
        <v>0</v>
      </c>
      <c r="G1729" s="4">
        <v>0</v>
      </c>
      <c r="H1729" s="4">
        <v>0</v>
      </c>
      <c r="I1729" s="4">
        <v>167</v>
      </c>
      <c r="J1729" s="4">
        <v>150</v>
      </c>
      <c r="K1729" s="4">
        <v>77</v>
      </c>
      <c r="L1729" s="4">
        <v>34.69</v>
      </c>
      <c r="M1729" s="4">
        <v>75</v>
      </c>
      <c r="N1729" s="3" t="s">
        <v>56</v>
      </c>
      <c r="O1729" s="4">
        <v>1</v>
      </c>
      <c r="P1729" s="4"/>
      <c r="Q1729" s="4"/>
      <c r="R1729" s="4"/>
      <c r="S1729" s="4"/>
      <c r="T1729" s="4"/>
      <c r="U1729" s="4"/>
      <c r="V1729" s="4"/>
      <c r="W1729" s="4"/>
      <c r="X1729" s="4"/>
      <c r="Y1729" s="4"/>
      <c r="Z1729" s="4"/>
      <c r="AA1729" s="4"/>
      <c r="AB1729" s="4"/>
      <c r="AC1729" s="4"/>
      <c r="AD1729" s="4"/>
      <c r="AE1729" s="4"/>
      <c r="AF1729" s="4"/>
      <c r="AG1729" s="4"/>
      <c r="AH1729" s="4"/>
      <c r="AI1729" s="4"/>
      <c r="AJ1729" s="4"/>
    </row>
    <row r="1730" spans="1:36" ht="15.75" hidden="1" customHeight="1">
      <c r="A1730" s="4">
        <v>0</v>
      </c>
      <c r="B1730" s="4">
        <v>57</v>
      </c>
      <c r="C1730" s="4">
        <v>1</v>
      </c>
      <c r="D1730" s="4">
        <v>0</v>
      </c>
      <c r="E1730" s="4">
        <v>0</v>
      </c>
      <c r="F1730" s="3" t="s">
        <v>56</v>
      </c>
      <c r="G1730" s="4">
        <v>0</v>
      </c>
      <c r="H1730" s="4">
        <v>0</v>
      </c>
      <c r="I1730" s="4">
        <v>262</v>
      </c>
      <c r="J1730" s="4">
        <v>129</v>
      </c>
      <c r="K1730" s="4">
        <v>75</v>
      </c>
      <c r="L1730" s="4">
        <v>23.67</v>
      </c>
      <c r="M1730" s="4">
        <v>70</v>
      </c>
      <c r="N1730" s="4">
        <v>95</v>
      </c>
      <c r="O1730" s="4">
        <v>0</v>
      </c>
      <c r="P1730" s="4"/>
      <c r="Q1730" s="4"/>
      <c r="R1730" s="4"/>
      <c r="S1730" s="4"/>
      <c r="T1730" s="4"/>
      <c r="U1730" s="4"/>
      <c r="V1730" s="4"/>
      <c r="W1730" s="4"/>
      <c r="X1730" s="4"/>
      <c r="Y1730" s="4"/>
      <c r="Z1730" s="4"/>
      <c r="AA1730" s="4"/>
      <c r="AB1730" s="4"/>
      <c r="AC1730" s="4"/>
      <c r="AD1730" s="4"/>
      <c r="AE1730" s="4"/>
      <c r="AF1730" s="4"/>
      <c r="AG1730" s="4"/>
      <c r="AH1730" s="4"/>
      <c r="AI1730" s="4"/>
      <c r="AJ1730" s="4"/>
    </row>
    <row r="1731" spans="1:36" ht="15.75" customHeight="1">
      <c r="A1731" s="4">
        <v>1</v>
      </c>
      <c r="B1731" s="4">
        <v>49</v>
      </c>
      <c r="C1731" s="4">
        <v>3</v>
      </c>
      <c r="D1731" s="4">
        <v>1</v>
      </c>
      <c r="E1731" s="4">
        <v>40</v>
      </c>
      <c r="F1731" s="4">
        <v>0</v>
      </c>
      <c r="G1731" s="4">
        <v>0</v>
      </c>
      <c r="H1731" s="4">
        <v>1</v>
      </c>
      <c r="I1731" s="4">
        <v>260</v>
      </c>
      <c r="J1731" s="4">
        <v>142</v>
      </c>
      <c r="K1731" s="4">
        <v>54</v>
      </c>
      <c r="L1731" s="4">
        <v>25.4</v>
      </c>
      <c r="M1731" s="4">
        <v>67</v>
      </c>
      <c r="N1731" s="4">
        <v>95</v>
      </c>
      <c r="O1731" s="4">
        <v>1</v>
      </c>
      <c r="P1731" s="5">
        <f>$AI$9+SUMPRODUCT($A1731*$AI$10+$B1731*$AI$11+$C1731*$AI$12+$D1731*$AI$13+$E1731*$AI$14+$F1731*$AI$15+$G1731*$AI$16+$H1731*$AI$17+$I1731*$AI$18+$J1731*$AI$19+$K1731*$AI$20+$L1731*$AI$21+$M1731*$AI$22+$N1731*$AI$24)</f>
        <v>-0.5788738440000003</v>
      </c>
      <c r="Q1731" s="4">
        <f>EXP($P1731)</f>
        <v>0.56052925464282077</v>
      </c>
      <c r="R1731" s="4">
        <f>Q1731/1+Q1731</f>
        <v>1.1210585092856415</v>
      </c>
      <c r="S1731" s="4">
        <f>IF(O1731=1,R1731,1-R1731)</f>
        <v>1.1210585092856415</v>
      </c>
      <c r="T1731" s="4">
        <f>LOG($S1731)</f>
        <v>4.9628279496657254E-2</v>
      </c>
      <c r="U1731" s="4">
        <f>IF($R1731&gt;$X$15,1,0)</f>
        <v>1</v>
      </c>
      <c r="V1731" s="4"/>
      <c r="W1731" s="4"/>
      <c r="X1731" s="4"/>
      <c r="Y1731" s="4"/>
      <c r="Z1731" s="4"/>
      <c r="AA1731" s="4"/>
      <c r="AB1731" s="4"/>
      <c r="AC1731" s="4"/>
      <c r="AD1731" s="4"/>
      <c r="AE1731" s="4"/>
      <c r="AF1731" s="4"/>
      <c r="AG1731" s="4"/>
      <c r="AH1731" s="4"/>
      <c r="AI1731" s="4"/>
      <c r="AJ1731" s="4"/>
    </row>
    <row r="1732" spans="1:36" ht="15.75" hidden="1" customHeight="1">
      <c r="A1732" s="4">
        <v>0</v>
      </c>
      <c r="B1732" s="4">
        <v>56</v>
      </c>
      <c r="C1732" s="4">
        <v>1</v>
      </c>
      <c r="D1732" s="4">
        <v>0</v>
      </c>
      <c r="E1732" s="4">
        <v>0</v>
      </c>
      <c r="F1732" s="4">
        <v>0</v>
      </c>
      <c r="G1732" s="4">
        <v>0</v>
      </c>
      <c r="H1732" s="4">
        <v>0</v>
      </c>
      <c r="I1732" s="4">
        <v>254</v>
      </c>
      <c r="J1732" s="4">
        <v>106</v>
      </c>
      <c r="K1732" s="4">
        <v>65</v>
      </c>
      <c r="L1732" s="4">
        <v>24.08</v>
      </c>
      <c r="M1732" s="4">
        <v>75</v>
      </c>
      <c r="N1732" s="3" t="s">
        <v>56</v>
      </c>
      <c r="O1732" s="4">
        <v>0</v>
      </c>
      <c r="P1732" s="4"/>
      <c r="Q1732" s="4"/>
      <c r="R1732" s="4"/>
      <c r="S1732" s="4"/>
      <c r="T1732" s="4"/>
      <c r="U1732" s="4"/>
      <c r="V1732" s="4"/>
      <c r="W1732" s="4"/>
      <c r="X1732" s="4"/>
      <c r="Y1732" s="4"/>
      <c r="Z1732" s="4"/>
      <c r="AA1732" s="4"/>
      <c r="AB1732" s="4"/>
      <c r="AC1732" s="4"/>
      <c r="AD1732" s="4"/>
      <c r="AE1732" s="4"/>
      <c r="AF1732" s="4"/>
      <c r="AG1732" s="4"/>
      <c r="AH1732" s="4"/>
      <c r="AI1732" s="4"/>
      <c r="AJ1732" s="4"/>
    </row>
    <row r="1733" spans="1:36" ht="15.75" customHeight="1">
      <c r="A1733" s="4">
        <v>0</v>
      </c>
      <c r="B1733" s="4">
        <v>39</v>
      </c>
      <c r="C1733" s="4">
        <v>2</v>
      </c>
      <c r="D1733" s="4">
        <v>1</v>
      </c>
      <c r="E1733" s="4">
        <v>20</v>
      </c>
      <c r="F1733" s="4">
        <v>0</v>
      </c>
      <c r="G1733" s="4">
        <v>0</v>
      </c>
      <c r="H1733" s="4">
        <v>0</v>
      </c>
      <c r="I1733" s="4">
        <v>247</v>
      </c>
      <c r="J1733" s="4">
        <v>122</v>
      </c>
      <c r="K1733" s="4">
        <v>70</v>
      </c>
      <c r="L1733" s="4">
        <v>18.7</v>
      </c>
      <c r="M1733" s="4">
        <v>70</v>
      </c>
      <c r="N1733" s="4">
        <v>65</v>
      </c>
      <c r="O1733" s="4">
        <v>0</v>
      </c>
      <c r="P1733" s="5">
        <f>$AI$9+SUMPRODUCT($A1733*$AI$10+$B1733*$AI$11+$C1733*$AI$12+$D1733*$AI$13+$E1733*$AI$14+$F1733*$AI$15+$G1733*$AI$16+$H1733*$AI$17+$I1733*$AI$18+$J1733*$AI$19+$K1733*$AI$20+$L1733*$AI$21+$M1733*$AI$22+$N1733*$AI$24)</f>
        <v>-2.9933937369999999</v>
      </c>
      <c r="Q1733" s="4">
        <f t="shared" ref="Q1733:Q1752" si="657">EXP($P1733)</f>
        <v>5.0117063653166247E-2</v>
      </c>
      <c r="R1733" s="4">
        <f t="shared" ref="R1733:R1752" si="658">Q1733/1+Q1733</f>
        <v>0.10023412730633249</v>
      </c>
      <c r="S1733" s="4">
        <f t="shared" ref="S1733:S1752" si="659">IF(O1733=1,R1733,1-R1733)</f>
        <v>0.89976587269366748</v>
      </c>
      <c r="T1733" s="4">
        <f t="shared" ref="T1733:T1752" si="660">LOG($S1733)</f>
        <v>-4.5870483255246529E-2</v>
      </c>
      <c r="U1733" s="4">
        <f>IF($R1733&gt;$X$15,1,0)</f>
        <v>0</v>
      </c>
      <c r="V1733" s="4"/>
      <c r="W1733" s="4"/>
      <c r="X1733" s="4"/>
      <c r="Y1733" s="4"/>
      <c r="Z1733" s="4"/>
      <c r="AA1733" s="4"/>
      <c r="AB1733" s="4"/>
      <c r="AC1733" s="4"/>
      <c r="AD1733" s="4"/>
      <c r="AE1733" s="4"/>
      <c r="AF1733" s="4"/>
      <c r="AG1733" s="4"/>
      <c r="AH1733" s="4"/>
      <c r="AI1733" s="4"/>
      <c r="AJ1733" s="4"/>
    </row>
    <row r="1734" spans="1:36" ht="15.75" customHeight="1">
      <c r="A1734" s="4">
        <v>1</v>
      </c>
      <c r="B1734" s="4">
        <v>52</v>
      </c>
      <c r="C1734" s="4">
        <v>1</v>
      </c>
      <c r="D1734" s="4">
        <v>0</v>
      </c>
      <c r="E1734" s="4">
        <v>0</v>
      </c>
      <c r="F1734" s="4">
        <v>0</v>
      </c>
      <c r="G1734" s="4">
        <v>0</v>
      </c>
      <c r="H1734" s="4">
        <v>0</v>
      </c>
      <c r="I1734" s="4">
        <v>222</v>
      </c>
      <c r="J1734" s="4">
        <v>110</v>
      </c>
      <c r="K1734" s="4">
        <v>71</v>
      </c>
      <c r="L1734" s="4">
        <v>29.82</v>
      </c>
      <c r="M1734" s="4">
        <v>66</v>
      </c>
      <c r="N1734" s="4">
        <v>104</v>
      </c>
      <c r="O1734" s="4">
        <v>0</v>
      </c>
      <c r="P1734" s="5">
        <f>$AI$9+SUMPRODUCT($A1734*$AI$10+$B1734*$AI$11+$C1734*$AI$12+$D1734*$AI$13+$E1734*$AI$14+$F1734*$AI$15+$G1734*$AI$16+$H1734*$AI$17+$I1734*$AI$18+$J1734*$AI$19+$K1734*$AI$20+$L1734*$AI$21+$M1734*$AI$22+$N1734*$AI$24)</f>
        <v>-1.8690005202000002</v>
      </c>
      <c r="Q1734" s="4">
        <f t="shared" si="657"/>
        <v>0.1542777823091479</v>
      </c>
      <c r="R1734" s="4">
        <f t="shared" si="658"/>
        <v>0.30855556461829581</v>
      </c>
      <c r="S1734" s="4">
        <f t="shared" si="659"/>
        <v>0.69144443538170419</v>
      </c>
      <c r="T1734" s="4">
        <f t="shared" si="660"/>
        <v>-0.16024271414713828</v>
      </c>
      <c r="U1734" s="4">
        <f>IF($R1734&gt;$X$15,1,0)</f>
        <v>0</v>
      </c>
      <c r="V1734" s="4"/>
      <c r="W1734" s="4"/>
      <c r="X1734" s="4"/>
      <c r="Y1734" s="4"/>
      <c r="Z1734" s="4"/>
      <c r="AA1734" s="4"/>
      <c r="AB1734" s="4"/>
      <c r="AC1734" s="4"/>
      <c r="AD1734" s="4"/>
      <c r="AE1734" s="4"/>
      <c r="AF1734" s="4"/>
      <c r="AG1734" s="4"/>
      <c r="AH1734" s="4"/>
      <c r="AI1734" s="4"/>
      <c r="AJ1734" s="4"/>
    </row>
    <row r="1735" spans="1:36" ht="15.75" customHeight="1">
      <c r="A1735" s="4">
        <v>0</v>
      </c>
      <c r="B1735" s="4">
        <v>49</v>
      </c>
      <c r="C1735" s="4">
        <v>3</v>
      </c>
      <c r="D1735" s="4">
        <v>0</v>
      </c>
      <c r="E1735" s="4">
        <v>0</v>
      </c>
      <c r="F1735" s="4">
        <v>0</v>
      </c>
      <c r="G1735" s="4">
        <v>0</v>
      </c>
      <c r="H1735" s="4">
        <v>0</v>
      </c>
      <c r="I1735" s="4">
        <v>286</v>
      </c>
      <c r="J1735" s="4">
        <v>119</v>
      </c>
      <c r="K1735" s="4">
        <v>85.5</v>
      </c>
      <c r="L1735" s="4">
        <v>22.29</v>
      </c>
      <c r="M1735" s="4">
        <v>60</v>
      </c>
      <c r="N1735" s="4">
        <v>72</v>
      </c>
      <c r="O1735" s="4">
        <v>0</v>
      </c>
      <c r="P1735" s="5">
        <f>$AI$9+SUMPRODUCT($A1735*$AI$10+$B1735*$AI$11+$C1735*$AI$12+$D1735*$AI$13+$E1735*$AI$14+$F1735*$AI$15+$G1735*$AI$16+$H1735*$AI$17+$I1735*$AI$18+$J1735*$AI$19+$K1735*$AI$20+$L1735*$AI$21+$M1735*$AI$22+$N1735*$AI$24)</f>
        <v>-2.7475374819000011</v>
      </c>
      <c r="Q1735" s="4">
        <f t="shared" si="657"/>
        <v>6.4085478710351793E-2</v>
      </c>
      <c r="R1735" s="4">
        <f t="shared" si="658"/>
        <v>0.12817095742070359</v>
      </c>
      <c r="S1735" s="4">
        <f t="shared" si="659"/>
        <v>0.87182904257929639</v>
      </c>
      <c r="T1735" s="4">
        <f t="shared" si="660"/>
        <v>-5.9568667754854518E-2</v>
      </c>
      <c r="U1735" s="4">
        <f>IF($R1735&gt;$X$15,1,0)</f>
        <v>0</v>
      </c>
      <c r="V1735" s="4"/>
      <c r="W1735" s="4"/>
      <c r="X1735" s="4"/>
      <c r="Y1735" s="4"/>
      <c r="Z1735" s="4"/>
      <c r="AA1735" s="4"/>
      <c r="AB1735" s="4"/>
      <c r="AC1735" s="4"/>
      <c r="AD1735" s="4"/>
      <c r="AE1735" s="4"/>
      <c r="AF1735" s="4"/>
      <c r="AG1735" s="4"/>
      <c r="AH1735" s="4"/>
      <c r="AI1735" s="4"/>
      <c r="AJ1735" s="4"/>
    </row>
    <row r="1736" spans="1:36" ht="15.75" customHeight="1">
      <c r="A1736" s="4">
        <v>0</v>
      </c>
      <c r="B1736" s="4">
        <v>55</v>
      </c>
      <c r="C1736" s="4">
        <v>2</v>
      </c>
      <c r="D1736" s="4">
        <v>0</v>
      </c>
      <c r="E1736" s="4">
        <v>0</v>
      </c>
      <c r="F1736" s="4">
        <v>0</v>
      </c>
      <c r="G1736" s="4">
        <v>0</v>
      </c>
      <c r="H1736" s="4">
        <v>1</v>
      </c>
      <c r="I1736" s="4">
        <v>281</v>
      </c>
      <c r="J1736" s="4">
        <v>153</v>
      </c>
      <c r="K1736" s="4">
        <v>75</v>
      </c>
      <c r="L1736" s="4">
        <v>26.59</v>
      </c>
      <c r="M1736" s="4">
        <v>60</v>
      </c>
      <c r="N1736" s="4">
        <v>78</v>
      </c>
      <c r="O1736" s="4">
        <v>0</v>
      </c>
      <c r="P1736" s="5">
        <f>$AI$9+SUMPRODUCT($A1736*$AI$10+$B1736*$AI$11+$C1736*$AI$12+$D1736*$AI$13+$E1736*$AI$14+$F1736*$AI$15+$G1736*$AI$16+$H1736*$AI$17+$I1736*$AI$18+$J1736*$AI$19+$K1736*$AI$20+$L1736*$AI$21+$M1736*$AI$22+$N1736*$AI$24)</f>
        <v>-1.4559959849000021</v>
      </c>
      <c r="Q1736" s="4">
        <f t="shared" si="657"/>
        <v>0.23316801638956444</v>
      </c>
      <c r="R1736" s="4">
        <f t="shared" si="658"/>
        <v>0.46633603277912888</v>
      </c>
      <c r="S1736" s="4">
        <f t="shared" si="659"/>
        <v>0.53366396722087117</v>
      </c>
      <c r="T1736" s="4">
        <f t="shared" si="660"/>
        <v>-0.27273211959744875</v>
      </c>
      <c r="U1736" s="4">
        <f>IF($R1736&gt;$X$15,1,0)</f>
        <v>1</v>
      </c>
      <c r="V1736" s="4"/>
      <c r="W1736" s="4"/>
      <c r="X1736" s="4"/>
      <c r="Y1736" s="4"/>
      <c r="Z1736" s="4"/>
      <c r="AA1736" s="4"/>
      <c r="AB1736" s="4"/>
      <c r="AC1736" s="4"/>
      <c r="AD1736" s="4"/>
      <c r="AE1736" s="4"/>
      <c r="AF1736" s="4"/>
      <c r="AG1736" s="4"/>
      <c r="AH1736" s="4"/>
      <c r="AI1736" s="4"/>
      <c r="AJ1736" s="4"/>
    </row>
    <row r="1737" spans="1:36" ht="15.75" customHeight="1">
      <c r="A1737" s="4">
        <v>0</v>
      </c>
      <c r="B1737" s="4">
        <v>46</v>
      </c>
      <c r="C1737" s="4">
        <v>1</v>
      </c>
      <c r="D1737" s="4">
        <v>0</v>
      </c>
      <c r="E1737" s="4">
        <v>0</v>
      </c>
      <c r="F1737" s="4">
        <v>0</v>
      </c>
      <c r="G1737" s="4">
        <v>0</v>
      </c>
      <c r="H1737" s="4">
        <v>1</v>
      </c>
      <c r="I1737" s="4">
        <v>239</v>
      </c>
      <c r="J1737" s="4">
        <v>166.5</v>
      </c>
      <c r="K1737" s="4">
        <v>107</v>
      </c>
      <c r="L1737" s="4">
        <v>19.27</v>
      </c>
      <c r="M1737" s="4">
        <v>110</v>
      </c>
      <c r="N1737" s="4">
        <v>70</v>
      </c>
      <c r="O1737" s="4">
        <v>0</v>
      </c>
      <c r="P1737" s="5">
        <f>$AI$9+SUMPRODUCT($A1737*$AI$10+$B1737*$AI$11+$C1737*$AI$12+$D1737*$AI$13+$E1737*$AI$14+$F1737*$AI$15+$G1737*$AI$16+$H1737*$AI$17+$I1737*$AI$18+$J1737*$AI$19+$K1737*$AI$20+$L1737*$AI$21+$M1737*$AI$22+$N1737*$AI$24)</f>
        <v>-2.2722916197000007</v>
      </c>
      <c r="Q1737" s="4">
        <f t="shared" si="657"/>
        <v>0.10307569892190606</v>
      </c>
      <c r="R1737" s="4">
        <f t="shared" si="658"/>
        <v>0.20615139784381212</v>
      </c>
      <c r="S1737" s="4">
        <f t="shared" si="659"/>
        <v>0.79384860215618791</v>
      </c>
      <c r="T1737" s="4">
        <f t="shared" si="660"/>
        <v>-0.10026231560511362</v>
      </c>
      <c r="U1737" s="4">
        <f>IF($R1737&gt;$X$15,1,0)</f>
        <v>0</v>
      </c>
      <c r="V1737" s="4"/>
      <c r="W1737" s="4"/>
      <c r="X1737" s="4"/>
      <c r="Y1737" s="4"/>
      <c r="Z1737" s="4"/>
      <c r="AA1737" s="4"/>
      <c r="AB1737" s="4"/>
      <c r="AC1737" s="4"/>
      <c r="AD1737" s="4"/>
      <c r="AE1737" s="4"/>
      <c r="AF1737" s="4"/>
      <c r="AG1737" s="4"/>
      <c r="AH1737" s="4"/>
      <c r="AI1737" s="4"/>
      <c r="AJ1737" s="4"/>
    </row>
    <row r="1738" spans="1:36" ht="15.75" customHeight="1">
      <c r="A1738" s="4">
        <v>1</v>
      </c>
      <c r="B1738" s="4">
        <v>63</v>
      </c>
      <c r="C1738" s="4">
        <v>4</v>
      </c>
      <c r="D1738" s="4">
        <v>1</v>
      </c>
      <c r="E1738" s="4">
        <v>20</v>
      </c>
      <c r="F1738" s="4">
        <v>0</v>
      </c>
      <c r="G1738" s="4">
        <v>0</v>
      </c>
      <c r="H1738" s="4">
        <v>1</v>
      </c>
      <c r="I1738" s="4">
        <v>248</v>
      </c>
      <c r="J1738" s="4">
        <v>135</v>
      </c>
      <c r="K1738" s="4">
        <v>80</v>
      </c>
      <c r="L1738" s="4">
        <v>23.06</v>
      </c>
      <c r="M1738" s="4">
        <v>78</v>
      </c>
      <c r="N1738" s="4">
        <v>118</v>
      </c>
      <c r="O1738" s="4">
        <v>1</v>
      </c>
      <c r="P1738" s="5">
        <f>$AI$9+SUMPRODUCT($A1738*$AI$10+$B1738*$AI$11+$C1738*$AI$12+$D1738*$AI$13+$E1738*$AI$14+$F1738*$AI$15+$G1738*$AI$16+$H1738*$AI$17+$I1738*$AI$18+$J1738*$AI$19+$K1738*$AI$20+$L1738*$AI$21+$M1738*$AI$22+$N1738*$AI$24)</f>
        <v>-0.22325741660000098</v>
      </c>
      <c r="Q1738" s="4">
        <f t="shared" si="657"/>
        <v>0.7999089129572915</v>
      </c>
      <c r="R1738" s="4">
        <f t="shared" si="658"/>
        <v>1.599817825914583</v>
      </c>
      <c r="S1738" s="4">
        <f t="shared" si="659"/>
        <v>1.599817825914583</v>
      </c>
      <c r="T1738" s="4">
        <f t="shared" si="660"/>
        <v>0.2040705315906253</v>
      </c>
      <c r="U1738" s="4">
        <f>IF($R1738&gt;$X$15,1,0)</f>
        <v>1</v>
      </c>
      <c r="V1738" s="4"/>
      <c r="W1738" s="4"/>
      <c r="X1738" s="4"/>
      <c r="Y1738" s="4"/>
      <c r="Z1738" s="4"/>
      <c r="AA1738" s="4"/>
      <c r="AB1738" s="4"/>
      <c r="AC1738" s="4"/>
      <c r="AD1738" s="4"/>
      <c r="AE1738" s="4"/>
      <c r="AF1738" s="4"/>
      <c r="AG1738" s="4"/>
      <c r="AH1738" s="4"/>
      <c r="AI1738" s="4"/>
      <c r="AJ1738" s="4"/>
    </row>
    <row r="1739" spans="1:36" ht="15.75" hidden="1" customHeight="1">
      <c r="A1739" s="4">
        <v>0</v>
      </c>
      <c r="B1739" s="4">
        <v>64</v>
      </c>
      <c r="C1739" s="3" t="s">
        <v>56</v>
      </c>
      <c r="D1739" s="4">
        <v>0</v>
      </c>
      <c r="E1739" s="4">
        <v>0</v>
      </c>
      <c r="F1739" s="4">
        <v>0</v>
      </c>
      <c r="G1739" s="4">
        <v>0</v>
      </c>
      <c r="H1739" s="4">
        <v>1</v>
      </c>
      <c r="I1739" s="4">
        <v>218</v>
      </c>
      <c r="J1739" s="4">
        <v>185</v>
      </c>
      <c r="K1739" s="4">
        <v>97.5</v>
      </c>
      <c r="L1739" s="4">
        <v>21.82</v>
      </c>
      <c r="M1739" s="4">
        <v>85</v>
      </c>
      <c r="N1739" s="4">
        <v>79</v>
      </c>
      <c r="O1739" s="4">
        <v>0</v>
      </c>
      <c r="P1739" s="4" t="e">
        <f>$AI$9+SUMPRODUCT($A1739*$AI$10+$B1739*$AI$11+$C1739*$AI$12+$D1739*$AI$13+$E1739*$AI$14+$F1739*$AI$15+$G1739*$AI$16+$H1739*$AI$17+$I1739*$AI$18+$J1739*$AI$19+$K1739*$AI$20+$L1739*$AI$21+$M1739*$AI$22+$N1739*$AI$24)</f>
        <v>#VALUE!</v>
      </c>
      <c r="Q1739" s="4" t="e">
        <f t="shared" si="657"/>
        <v>#VALUE!</v>
      </c>
      <c r="R1739" s="4" t="e">
        <f t="shared" si="658"/>
        <v>#VALUE!</v>
      </c>
      <c r="S1739" s="4" t="e">
        <f t="shared" si="659"/>
        <v>#VALUE!</v>
      </c>
      <c r="T1739" s="4" t="e">
        <f t="shared" si="660"/>
        <v>#VALUE!</v>
      </c>
      <c r="U1739" s="4" t="e">
        <f t="shared" ref="U1739" si="661">IF($R1739&gt;0.5,1,0)</f>
        <v>#VALUE!</v>
      </c>
      <c r="V1739" s="4"/>
      <c r="W1739" s="4"/>
      <c r="X1739" s="4"/>
      <c r="Y1739" s="4"/>
      <c r="Z1739" s="4"/>
      <c r="AA1739" s="4"/>
      <c r="AB1739" s="4"/>
      <c r="AC1739" s="4"/>
      <c r="AD1739" s="4"/>
      <c r="AE1739" s="4"/>
      <c r="AF1739" s="4"/>
      <c r="AG1739" s="4"/>
      <c r="AH1739" s="4"/>
      <c r="AI1739" s="4"/>
      <c r="AJ1739" s="4"/>
    </row>
    <row r="1740" spans="1:36" ht="15.75" customHeight="1">
      <c r="A1740" s="4">
        <v>1</v>
      </c>
      <c r="B1740" s="4">
        <v>58</v>
      </c>
      <c r="C1740" s="4">
        <v>2</v>
      </c>
      <c r="D1740" s="4">
        <v>0</v>
      </c>
      <c r="E1740" s="4">
        <v>0</v>
      </c>
      <c r="F1740" s="4">
        <v>0</v>
      </c>
      <c r="G1740" s="4">
        <v>0</v>
      </c>
      <c r="H1740" s="4">
        <v>1</v>
      </c>
      <c r="I1740" s="4">
        <v>241</v>
      </c>
      <c r="J1740" s="4">
        <v>151</v>
      </c>
      <c r="K1740" s="4">
        <v>102</v>
      </c>
      <c r="L1740" s="4">
        <v>26</v>
      </c>
      <c r="M1740" s="4">
        <v>65</v>
      </c>
      <c r="N1740" s="4">
        <v>90</v>
      </c>
      <c r="O1740" s="4">
        <v>0</v>
      </c>
      <c r="P1740" s="5">
        <f>$AI$9+SUMPRODUCT($A1740*$AI$10+$B1740*$AI$11+$C1740*$AI$12+$D1740*$AI$13+$E1740*$AI$14+$F1740*$AI$15+$G1740*$AI$16+$H1740*$AI$17+$I1740*$AI$18+$J1740*$AI$19+$K1740*$AI$20+$L1740*$AI$21+$M1740*$AI$22+$N1740*$AI$24)</f>
        <v>-0.87852045000000079</v>
      </c>
      <c r="Q1740" s="4">
        <f t="shared" si="657"/>
        <v>0.4153970579565861</v>
      </c>
      <c r="R1740" s="4">
        <f t="shared" si="658"/>
        <v>0.8307941159131722</v>
      </c>
      <c r="S1740" s="4">
        <f t="shared" si="659"/>
        <v>0.1692058840868278</v>
      </c>
      <c r="T1740" s="4">
        <f t="shared" si="660"/>
        <v>-0.77158453856645315</v>
      </c>
      <c r="U1740" s="4">
        <f>IF($R1740&gt;$X$15,1,0)</f>
        <v>1</v>
      </c>
      <c r="V1740" s="4"/>
      <c r="W1740" s="4"/>
      <c r="X1740" s="4"/>
      <c r="Y1740" s="4"/>
      <c r="Z1740" s="4"/>
      <c r="AA1740" s="4"/>
      <c r="AB1740" s="4"/>
      <c r="AC1740" s="4"/>
      <c r="AD1740" s="4"/>
      <c r="AE1740" s="4"/>
      <c r="AF1740" s="4"/>
      <c r="AG1740" s="4"/>
      <c r="AH1740" s="4"/>
      <c r="AI1740" s="4"/>
      <c r="AJ1740" s="4"/>
    </row>
    <row r="1741" spans="1:36" ht="15.75" customHeight="1">
      <c r="A1741" s="4">
        <v>0</v>
      </c>
      <c r="B1741" s="4">
        <v>52</v>
      </c>
      <c r="C1741" s="4">
        <v>2</v>
      </c>
      <c r="D1741" s="4">
        <v>0</v>
      </c>
      <c r="E1741" s="4">
        <v>0</v>
      </c>
      <c r="F1741" s="4">
        <v>0</v>
      </c>
      <c r="G1741" s="4">
        <v>0</v>
      </c>
      <c r="H1741" s="4">
        <v>0</v>
      </c>
      <c r="I1741" s="4">
        <v>221</v>
      </c>
      <c r="J1741" s="4">
        <v>124</v>
      </c>
      <c r="K1741" s="4">
        <v>69</v>
      </c>
      <c r="L1741" s="4">
        <v>23.37</v>
      </c>
      <c r="M1741" s="4">
        <v>58</v>
      </c>
      <c r="N1741" s="4">
        <v>81</v>
      </c>
      <c r="O1741" s="4">
        <v>0</v>
      </c>
      <c r="P1741" s="5">
        <f>$AI$9+SUMPRODUCT($A1741*$AI$10+$B1741*$AI$11+$C1741*$AI$12+$D1741*$AI$13+$E1741*$AI$14+$F1741*$AI$15+$G1741*$AI$16+$H1741*$AI$17+$I1741*$AI$18+$J1741*$AI$19+$K1741*$AI$20+$L1741*$AI$21+$M1741*$AI$22+$N1741*$AI$24)</f>
        <v>-2.4357533807000014</v>
      </c>
      <c r="Q1741" s="4">
        <f t="shared" si="657"/>
        <v>8.7531777449299533E-2</v>
      </c>
      <c r="R1741" s="4">
        <f t="shared" si="658"/>
        <v>0.17506355489859907</v>
      </c>
      <c r="S1741" s="4">
        <f t="shared" si="659"/>
        <v>0.82493644510140096</v>
      </c>
      <c r="T1741" s="4">
        <f t="shared" si="660"/>
        <v>-8.3579509153073203E-2</v>
      </c>
      <c r="U1741" s="4">
        <f>IF($R1741&gt;$X$15,1,0)</f>
        <v>0</v>
      </c>
      <c r="V1741" s="4"/>
      <c r="W1741" s="4"/>
      <c r="X1741" s="4"/>
      <c r="Y1741" s="4"/>
      <c r="Z1741" s="4"/>
      <c r="AA1741" s="4"/>
      <c r="AB1741" s="4"/>
      <c r="AC1741" s="4"/>
      <c r="AD1741" s="4"/>
      <c r="AE1741" s="4"/>
      <c r="AF1741" s="4"/>
      <c r="AG1741" s="4"/>
      <c r="AH1741" s="4"/>
      <c r="AI1741" s="4"/>
      <c r="AJ1741" s="4"/>
    </row>
    <row r="1742" spans="1:36" ht="15.75" customHeight="1">
      <c r="A1742" s="4">
        <v>0</v>
      </c>
      <c r="B1742" s="4">
        <v>39</v>
      </c>
      <c r="C1742" s="4">
        <v>4</v>
      </c>
      <c r="D1742" s="4">
        <v>1</v>
      </c>
      <c r="E1742" s="4">
        <v>9</v>
      </c>
      <c r="F1742" s="4">
        <v>0</v>
      </c>
      <c r="G1742" s="4">
        <v>0</v>
      </c>
      <c r="H1742" s="4">
        <v>0</v>
      </c>
      <c r="I1742" s="4">
        <v>191</v>
      </c>
      <c r="J1742" s="4">
        <v>119</v>
      </c>
      <c r="K1742" s="4">
        <v>78</v>
      </c>
      <c r="L1742" s="4">
        <v>20.93</v>
      </c>
      <c r="M1742" s="4">
        <v>65</v>
      </c>
      <c r="N1742" s="4">
        <v>73</v>
      </c>
      <c r="O1742" s="4">
        <v>0</v>
      </c>
      <c r="P1742" s="5">
        <f>$AI$9+SUMPRODUCT($A1742*$AI$10+$B1742*$AI$11+$C1742*$AI$12+$D1742*$AI$13+$E1742*$AI$14+$F1742*$AI$15+$G1742*$AI$16+$H1742*$AI$17+$I1742*$AI$18+$J1742*$AI$19+$K1742*$AI$20+$L1742*$AI$21+$M1742*$AI$22+$N1742*$AI$24)</f>
        <v>-3.4056945922999997</v>
      </c>
      <c r="Q1742" s="4">
        <f t="shared" si="657"/>
        <v>3.3183762889055647E-2</v>
      </c>
      <c r="R1742" s="4">
        <f t="shared" si="658"/>
        <v>6.6367525778111294E-2</v>
      </c>
      <c r="S1742" s="4">
        <f t="shared" si="659"/>
        <v>0.93363247422188866</v>
      </c>
      <c r="T1742" s="4">
        <f t="shared" si="660"/>
        <v>-2.9824050782211689E-2</v>
      </c>
      <c r="U1742" s="4">
        <f>IF($R1742&gt;$X$15,1,0)</f>
        <v>0</v>
      </c>
      <c r="V1742" s="4"/>
      <c r="W1742" s="4"/>
      <c r="X1742" s="4"/>
      <c r="Y1742" s="4"/>
      <c r="Z1742" s="4"/>
      <c r="AA1742" s="4"/>
      <c r="AB1742" s="4"/>
      <c r="AC1742" s="4"/>
      <c r="AD1742" s="4"/>
      <c r="AE1742" s="4"/>
      <c r="AF1742" s="4"/>
      <c r="AG1742" s="4"/>
      <c r="AH1742" s="4"/>
      <c r="AI1742" s="4"/>
      <c r="AJ1742" s="4"/>
    </row>
    <row r="1743" spans="1:36" ht="15.75" customHeight="1">
      <c r="A1743" s="4">
        <v>0</v>
      </c>
      <c r="B1743" s="4">
        <v>39</v>
      </c>
      <c r="C1743" s="4">
        <v>3</v>
      </c>
      <c r="D1743" s="4">
        <v>1</v>
      </c>
      <c r="E1743" s="4">
        <v>20</v>
      </c>
      <c r="F1743" s="4">
        <v>0</v>
      </c>
      <c r="G1743" s="4">
        <v>0</v>
      </c>
      <c r="H1743" s="4">
        <v>0</v>
      </c>
      <c r="I1743" s="4">
        <v>190</v>
      </c>
      <c r="J1743" s="4">
        <v>106</v>
      </c>
      <c r="K1743" s="4">
        <v>72</v>
      </c>
      <c r="L1743" s="4">
        <v>25.64</v>
      </c>
      <c r="M1743" s="4">
        <v>75</v>
      </c>
      <c r="N1743" s="4">
        <v>75</v>
      </c>
      <c r="O1743" s="4">
        <v>0</v>
      </c>
      <c r="P1743" s="5">
        <f>$AI$9+SUMPRODUCT($A1743*$AI$10+$B1743*$AI$11+$C1743*$AI$12+$D1743*$AI$13+$E1743*$AI$14+$F1743*$AI$15+$G1743*$AI$16+$H1743*$AI$17+$I1743*$AI$18+$J1743*$AI$19+$K1743*$AI$20+$L1743*$AI$21+$M1743*$AI$22+$N1743*$AI$24)</f>
        <v>-3.3249286504000013</v>
      </c>
      <c r="Q1743" s="4">
        <f t="shared" si="657"/>
        <v>3.5975085469819666E-2</v>
      </c>
      <c r="R1743" s="4">
        <f t="shared" si="658"/>
        <v>7.1950170939639332E-2</v>
      </c>
      <c r="S1743" s="4">
        <f t="shared" si="659"/>
        <v>0.92804982906036071</v>
      </c>
      <c r="T1743" s="4">
        <f t="shared" si="660"/>
        <v>-3.2428704918013196E-2</v>
      </c>
      <c r="U1743" s="4">
        <f>IF($R1743&gt;$X$15,1,0)</f>
        <v>0</v>
      </c>
      <c r="V1743" s="4"/>
      <c r="W1743" s="4"/>
      <c r="X1743" s="4"/>
      <c r="Y1743" s="4"/>
      <c r="Z1743" s="4"/>
      <c r="AA1743" s="4"/>
      <c r="AB1743" s="4"/>
      <c r="AC1743" s="4"/>
      <c r="AD1743" s="4"/>
      <c r="AE1743" s="4"/>
      <c r="AF1743" s="4"/>
      <c r="AG1743" s="4"/>
      <c r="AH1743" s="4"/>
      <c r="AI1743" s="4"/>
      <c r="AJ1743" s="4"/>
    </row>
    <row r="1744" spans="1:36" ht="15.75" customHeight="1">
      <c r="A1744" s="4">
        <v>0</v>
      </c>
      <c r="B1744" s="4">
        <v>54</v>
      </c>
      <c r="C1744" s="4">
        <v>1</v>
      </c>
      <c r="D1744" s="4">
        <v>0</v>
      </c>
      <c r="E1744" s="4">
        <v>0</v>
      </c>
      <c r="F1744" s="4">
        <v>0</v>
      </c>
      <c r="G1744" s="4">
        <v>0</v>
      </c>
      <c r="H1744" s="4">
        <v>1</v>
      </c>
      <c r="I1744" s="4">
        <v>226</v>
      </c>
      <c r="J1744" s="4">
        <v>148</v>
      </c>
      <c r="K1744" s="4">
        <v>89</v>
      </c>
      <c r="L1744" s="4">
        <v>34.130000000000003</v>
      </c>
      <c r="M1744" s="4">
        <v>68</v>
      </c>
      <c r="N1744" s="4">
        <v>92</v>
      </c>
      <c r="O1744" s="4">
        <v>0</v>
      </c>
      <c r="P1744" s="5">
        <f>$AI$9+SUMPRODUCT($A1744*$AI$10+$B1744*$AI$11+$C1744*$AI$12+$D1744*$AI$13+$E1744*$AI$14+$F1744*$AI$15+$G1744*$AI$16+$H1744*$AI$17+$I1744*$AI$18+$J1744*$AI$19+$K1744*$AI$20+$L1744*$AI$21+$M1744*$AI$22+$N1744*$AI$24)</f>
        <v>-1.6080938643000007</v>
      </c>
      <c r="Q1744" s="4">
        <f t="shared" si="657"/>
        <v>0.20026899035431836</v>
      </c>
      <c r="R1744" s="4">
        <f t="shared" si="658"/>
        <v>0.40053798070863672</v>
      </c>
      <c r="S1744" s="4">
        <f t="shared" si="659"/>
        <v>0.59946201929136333</v>
      </c>
      <c r="T1744" s="4">
        <f t="shared" si="660"/>
        <v>-0.22223832771894023</v>
      </c>
      <c r="U1744" s="4">
        <f>IF($R1744&gt;$X$15,1,0)</f>
        <v>1</v>
      </c>
      <c r="V1744" s="4"/>
      <c r="W1744" s="4"/>
      <c r="X1744" s="4"/>
      <c r="Y1744" s="4"/>
      <c r="Z1744" s="4"/>
      <c r="AA1744" s="4"/>
      <c r="AB1744" s="4"/>
      <c r="AC1744" s="4"/>
      <c r="AD1744" s="4"/>
      <c r="AE1744" s="4"/>
      <c r="AF1744" s="4"/>
      <c r="AG1744" s="4"/>
      <c r="AH1744" s="4"/>
      <c r="AI1744" s="4"/>
      <c r="AJ1744" s="4"/>
    </row>
    <row r="1745" spans="1:36" ht="15.75" customHeight="1">
      <c r="A1745" s="4">
        <v>1</v>
      </c>
      <c r="B1745" s="4">
        <v>38</v>
      </c>
      <c r="C1745" s="4">
        <v>2</v>
      </c>
      <c r="D1745" s="4">
        <v>1</v>
      </c>
      <c r="E1745" s="4">
        <v>20</v>
      </c>
      <c r="F1745" s="4">
        <v>0</v>
      </c>
      <c r="G1745" s="4">
        <v>0</v>
      </c>
      <c r="H1745" s="4">
        <v>0</v>
      </c>
      <c r="I1745" s="4">
        <v>279</v>
      </c>
      <c r="J1745" s="4">
        <v>124</v>
      </c>
      <c r="K1745" s="4">
        <v>87</v>
      </c>
      <c r="L1745" s="4">
        <v>26.68</v>
      </c>
      <c r="M1745" s="4">
        <v>76</v>
      </c>
      <c r="N1745" s="4">
        <v>75</v>
      </c>
      <c r="O1745" s="4">
        <v>0</v>
      </c>
      <c r="P1745" s="5">
        <f>$AI$9+SUMPRODUCT($A1745*$AI$10+$B1745*$AI$11+$C1745*$AI$12+$D1745*$AI$13+$E1745*$AI$14+$F1745*$AI$15+$G1745*$AI$16+$H1745*$AI$17+$I1745*$AI$18+$J1745*$AI$19+$K1745*$AI$20+$L1745*$AI$21+$M1745*$AI$22+$N1745*$AI$24)</f>
        <v>-2.3596480548000009</v>
      </c>
      <c r="Q1745" s="4">
        <f t="shared" si="657"/>
        <v>9.4453459789025682E-2</v>
      </c>
      <c r="R1745" s="4">
        <f t="shared" si="658"/>
        <v>0.18890691957805136</v>
      </c>
      <c r="S1745" s="4">
        <f t="shared" si="659"/>
        <v>0.81109308042194861</v>
      </c>
      <c r="T1745" s="4">
        <f t="shared" si="660"/>
        <v>-9.0929303626075653E-2</v>
      </c>
      <c r="U1745" s="4">
        <f>IF($R1745&gt;$X$15,1,0)</f>
        <v>0</v>
      </c>
      <c r="V1745" s="4"/>
      <c r="W1745" s="4"/>
      <c r="X1745" s="4"/>
      <c r="Y1745" s="4"/>
      <c r="Z1745" s="4"/>
      <c r="AA1745" s="4"/>
      <c r="AB1745" s="4"/>
      <c r="AC1745" s="4"/>
      <c r="AD1745" s="4"/>
      <c r="AE1745" s="4"/>
      <c r="AF1745" s="4"/>
      <c r="AG1745" s="4"/>
      <c r="AH1745" s="4"/>
      <c r="AI1745" s="4"/>
      <c r="AJ1745" s="4"/>
    </row>
    <row r="1746" spans="1:36" ht="15.75" customHeight="1">
      <c r="A1746" s="4">
        <v>0</v>
      </c>
      <c r="B1746" s="4">
        <v>38</v>
      </c>
      <c r="C1746" s="4">
        <v>1</v>
      </c>
      <c r="D1746" s="4">
        <v>0</v>
      </c>
      <c r="E1746" s="4">
        <v>0</v>
      </c>
      <c r="F1746" s="4">
        <v>0</v>
      </c>
      <c r="G1746" s="4">
        <v>0</v>
      </c>
      <c r="H1746" s="4">
        <v>0</v>
      </c>
      <c r="I1746" s="4">
        <v>293</v>
      </c>
      <c r="J1746" s="4">
        <v>124</v>
      </c>
      <c r="K1746" s="4">
        <v>78</v>
      </c>
      <c r="L1746" s="4">
        <v>23.66</v>
      </c>
      <c r="M1746" s="4">
        <v>78</v>
      </c>
      <c r="N1746" s="4">
        <v>76</v>
      </c>
      <c r="O1746" s="4">
        <v>0</v>
      </c>
      <c r="P1746" s="5">
        <f>$AI$9+SUMPRODUCT($A1746*$AI$10+$B1746*$AI$11+$C1746*$AI$12+$D1746*$AI$13+$E1746*$AI$14+$F1746*$AI$15+$G1746*$AI$16+$H1746*$AI$17+$I1746*$AI$18+$J1746*$AI$19+$K1746*$AI$20+$L1746*$AI$21+$M1746*$AI$22+$N1746*$AI$24)</f>
        <v>-3.2462760726000006</v>
      </c>
      <c r="Q1746" s="4">
        <f t="shared" si="657"/>
        <v>3.8918869354007048E-2</v>
      </c>
      <c r="R1746" s="4">
        <f t="shared" si="658"/>
        <v>7.7837738708014095E-2</v>
      </c>
      <c r="S1746" s="4">
        <f t="shared" si="659"/>
        <v>0.92216226129198586</v>
      </c>
      <c r="T1746" s="4">
        <f t="shared" si="660"/>
        <v>-3.519265488608387E-2</v>
      </c>
      <c r="U1746" s="4">
        <f>IF($R1746&gt;$X$15,1,0)</f>
        <v>0</v>
      </c>
      <c r="V1746" s="4"/>
      <c r="W1746" s="4"/>
      <c r="X1746" s="4"/>
      <c r="Y1746" s="4"/>
      <c r="Z1746" s="4"/>
      <c r="AA1746" s="4"/>
      <c r="AB1746" s="4"/>
      <c r="AC1746" s="4"/>
      <c r="AD1746" s="4"/>
      <c r="AE1746" s="4"/>
      <c r="AF1746" s="4"/>
      <c r="AG1746" s="4"/>
      <c r="AH1746" s="4"/>
      <c r="AI1746" s="4"/>
      <c r="AJ1746" s="4"/>
    </row>
    <row r="1747" spans="1:36" ht="15.75" customHeight="1">
      <c r="A1747" s="4">
        <v>0</v>
      </c>
      <c r="B1747" s="4">
        <v>55</v>
      </c>
      <c r="C1747" s="4">
        <v>2</v>
      </c>
      <c r="D1747" s="4">
        <v>1</v>
      </c>
      <c r="E1747" s="4">
        <v>9</v>
      </c>
      <c r="F1747" s="4">
        <v>0</v>
      </c>
      <c r="G1747" s="4">
        <v>0</v>
      </c>
      <c r="H1747" s="4">
        <v>0</v>
      </c>
      <c r="I1747" s="4">
        <v>289</v>
      </c>
      <c r="J1747" s="4">
        <v>141</v>
      </c>
      <c r="K1747" s="4">
        <v>83.5</v>
      </c>
      <c r="L1747" s="4">
        <v>24.99</v>
      </c>
      <c r="M1747" s="4">
        <v>76</v>
      </c>
      <c r="N1747" s="4">
        <v>76</v>
      </c>
      <c r="O1747" s="4">
        <v>0</v>
      </c>
      <c r="P1747" s="5">
        <f>$AI$9+SUMPRODUCT($A1747*$AI$10+$B1747*$AI$11+$C1747*$AI$12+$D1747*$AI$13+$E1747*$AI$14+$F1747*$AI$15+$G1747*$AI$16+$H1747*$AI$17+$I1747*$AI$18+$J1747*$AI$19+$K1747*$AI$20+$L1747*$AI$21+$M1747*$AI$22+$N1747*$AI$24)</f>
        <v>-1.7376285688999999</v>
      </c>
      <c r="Q1747" s="4">
        <f t="shared" si="657"/>
        <v>0.1759371290798272</v>
      </c>
      <c r="R1747" s="4">
        <f t="shared" si="658"/>
        <v>0.3518742581596544</v>
      </c>
      <c r="S1747" s="4">
        <f t="shared" si="659"/>
        <v>0.64812574184034566</v>
      </c>
      <c r="T1747" s="4">
        <f t="shared" si="660"/>
        <v>-0.18834072917606925</v>
      </c>
      <c r="U1747" s="4">
        <f>IF($R1747&gt;$X$15,1,0)</f>
        <v>0</v>
      </c>
      <c r="V1747" s="4"/>
      <c r="W1747" s="4"/>
      <c r="X1747" s="4"/>
      <c r="Y1747" s="4"/>
      <c r="Z1747" s="4"/>
      <c r="AA1747" s="4"/>
      <c r="AB1747" s="4"/>
      <c r="AC1747" s="4"/>
      <c r="AD1747" s="4"/>
      <c r="AE1747" s="4"/>
      <c r="AF1747" s="4"/>
      <c r="AG1747" s="4"/>
      <c r="AH1747" s="4"/>
      <c r="AI1747" s="4"/>
      <c r="AJ1747" s="4"/>
    </row>
    <row r="1748" spans="1:36" ht="15.75" customHeight="1">
      <c r="A1748" s="4">
        <v>0</v>
      </c>
      <c r="B1748" s="4">
        <v>59</v>
      </c>
      <c r="C1748" s="4">
        <v>1</v>
      </c>
      <c r="D1748" s="4">
        <v>0</v>
      </c>
      <c r="E1748" s="4">
        <v>0</v>
      </c>
      <c r="F1748" s="4">
        <v>0</v>
      </c>
      <c r="G1748" s="4">
        <v>0</v>
      </c>
      <c r="H1748" s="4">
        <v>0</v>
      </c>
      <c r="I1748" s="4">
        <v>294</v>
      </c>
      <c r="J1748" s="4">
        <v>122</v>
      </c>
      <c r="K1748" s="4">
        <v>70</v>
      </c>
      <c r="L1748" s="4">
        <v>23.76</v>
      </c>
      <c r="M1748" s="4">
        <v>72</v>
      </c>
      <c r="N1748" s="4">
        <v>100</v>
      </c>
      <c r="O1748" s="4">
        <v>0</v>
      </c>
      <c r="P1748" s="5">
        <f>$AI$9+SUMPRODUCT($A1748*$AI$10+$B1748*$AI$11+$C1748*$AI$12+$D1748*$AI$13+$E1748*$AI$14+$F1748*$AI$15+$G1748*$AI$16+$H1748*$AI$17+$I1748*$AI$18+$J1748*$AI$19+$K1748*$AI$20+$L1748*$AI$21+$M1748*$AI$22+$N1748*$AI$24)</f>
        <v>-1.7130545936000008</v>
      </c>
      <c r="Q1748" s="4">
        <f t="shared" si="657"/>
        <v>0.18031416405399006</v>
      </c>
      <c r="R1748" s="4">
        <f t="shared" si="658"/>
        <v>0.36062832810798012</v>
      </c>
      <c r="S1748" s="4">
        <f t="shared" si="659"/>
        <v>0.63937167189201993</v>
      </c>
      <c r="T1748" s="4">
        <f t="shared" si="660"/>
        <v>-0.19424660956185685</v>
      </c>
      <c r="U1748" s="4">
        <f>IF($R1748&gt;$X$15,1,0)</f>
        <v>0</v>
      </c>
      <c r="V1748" s="4"/>
      <c r="W1748" s="4"/>
      <c r="X1748" s="4"/>
      <c r="Y1748" s="4"/>
      <c r="Z1748" s="4"/>
      <c r="AA1748" s="4"/>
      <c r="AB1748" s="4"/>
      <c r="AC1748" s="4"/>
      <c r="AD1748" s="4"/>
      <c r="AE1748" s="4"/>
      <c r="AF1748" s="4"/>
      <c r="AG1748" s="4"/>
      <c r="AH1748" s="4"/>
      <c r="AI1748" s="4"/>
      <c r="AJ1748" s="4"/>
    </row>
    <row r="1749" spans="1:36" ht="15.75" customHeight="1">
      <c r="A1749" s="4">
        <v>1</v>
      </c>
      <c r="B1749" s="4">
        <v>45</v>
      </c>
      <c r="C1749" s="4">
        <v>1</v>
      </c>
      <c r="D1749" s="4">
        <v>1</v>
      </c>
      <c r="E1749" s="4">
        <v>10</v>
      </c>
      <c r="F1749" s="4">
        <v>0</v>
      </c>
      <c r="G1749" s="4">
        <v>0</v>
      </c>
      <c r="H1749" s="4">
        <v>0</v>
      </c>
      <c r="I1749" s="4">
        <v>150</v>
      </c>
      <c r="J1749" s="4">
        <v>105.5</v>
      </c>
      <c r="K1749" s="4">
        <v>57.5</v>
      </c>
      <c r="L1749" s="4">
        <v>23.21</v>
      </c>
      <c r="M1749" s="4">
        <v>70</v>
      </c>
      <c r="N1749" s="4">
        <v>87</v>
      </c>
      <c r="O1749" s="4">
        <v>0</v>
      </c>
      <c r="P1749" s="5">
        <f>$AI$9+SUMPRODUCT($A1749*$AI$10+$B1749*$AI$11+$C1749*$AI$12+$D1749*$AI$13+$E1749*$AI$14+$F1749*$AI$15+$G1749*$AI$16+$H1749*$AI$17+$I1749*$AI$18+$J1749*$AI$19+$K1749*$AI$20+$L1749*$AI$21+$M1749*$AI$22+$N1749*$AI$24)</f>
        <v>-2.4256301331000003</v>
      </c>
      <c r="Q1749" s="4">
        <f t="shared" si="657"/>
        <v>8.8422383612866737E-2</v>
      </c>
      <c r="R1749" s="4">
        <f t="shared" si="658"/>
        <v>0.17684476722573347</v>
      </c>
      <c r="S1749" s="4">
        <f t="shared" si="659"/>
        <v>0.8231552327742665</v>
      </c>
      <c r="T1749" s="4">
        <f t="shared" si="660"/>
        <v>-8.4518256671008152E-2</v>
      </c>
      <c r="U1749" s="4">
        <f>IF($R1749&gt;$X$15,1,0)</f>
        <v>0</v>
      </c>
      <c r="V1749" s="4"/>
      <c r="W1749" s="4"/>
      <c r="X1749" s="4"/>
      <c r="Y1749" s="4"/>
      <c r="Z1749" s="4"/>
      <c r="AA1749" s="4"/>
      <c r="AB1749" s="4"/>
      <c r="AC1749" s="4"/>
      <c r="AD1749" s="4"/>
      <c r="AE1749" s="4"/>
      <c r="AF1749" s="4"/>
      <c r="AG1749" s="4"/>
      <c r="AH1749" s="4"/>
      <c r="AI1749" s="4"/>
      <c r="AJ1749" s="4"/>
    </row>
    <row r="1750" spans="1:36" ht="15.75" customHeight="1">
      <c r="A1750" s="4">
        <v>1</v>
      </c>
      <c r="B1750" s="4">
        <v>54</v>
      </c>
      <c r="C1750" s="4">
        <v>1</v>
      </c>
      <c r="D1750" s="4">
        <v>1</v>
      </c>
      <c r="E1750" s="4">
        <v>30</v>
      </c>
      <c r="F1750" s="4">
        <v>0</v>
      </c>
      <c r="G1750" s="4">
        <v>0</v>
      </c>
      <c r="H1750" s="4">
        <v>0</v>
      </c>
      <c r="I1750" s="4">
        <v>333</v>
      </c>
      <c r="J1750" s="4">
        <v>127</v>
      </c>
      <c r="K1750" s="4">
        <v>74</v>
      </c>
      <c r="L1750" s="4">
        <v>27.97</v>
      </c>
      <c r="M1750" s="4">
        <v>90</v>
      </c>
      <c r="N1750" s="4">
        <v>62</v>
      </c>
      <c r="O1750" s="4">
        <v>1</v>
      </c>
      <c r="P1750" s="5">
        <f>$AI$9+SUMPRODUCT($A1750*$AI$10+$B1750*$AI$11+$C1750*$AI$12+$D1750*$AI$13+$E1750*$AI$14+$F1750*$AI$15+$G1750*$AI$16+$H1750*$AI$17+$I1750*$AI$18+$J1750*$AI$19+$K1750*$AI$20+$L1750*$AI$21+$M1750*$AI$22+$N1750*$AI$24)</f>
        <v>-1.0233627967000007</v>
      </c>
      <c r="Q1750" s="4">
        <f t="shared" si="657"/>
        <v>0.35938436929091272</v>
      </c>
      <c r="R1750" s="4">
        <f t="shared" si="658"/>
        <v>0.71876873858182544</v>
      </c>
      <c r="S1750" s="4">
        <f t="shared" si="659"/>
        <v>0.71876873858182544</v>
      </c>
      <c r="T1750" s="4">
        <f t="shared" si="660"/>
        <v>-0.14341081992790847</v>
      </c>
      <c r="U1750" s="4">
        <f>IF($R1750&gt;$X$15,1,0)</f>
        <v>1</v>
      </c>
      <c r="V1750" s="4"/>
      <c r="W1750" s="4"/>
      <c r="X1750" s="4"/>
      <c r="Y1750" s="4"/>
      <c r="Z1750" s="4"/>
      <c r="AA1750" s="4"/>
      <c r="AB1750" s="4"/>
      <c r="AC1750" s="4"/>
      <c r="AD1750" s="4"/>
      <c r="AE1750" s="4"/>
      <c r="AF1750" s="4"/>
      <c r="AG1750" s="4"/>
      <c r="AH1750" s="4"/>
      <c r="AI1750" s="4"/>
      <c r="AJ1750" s="4"/>
    </row>
    <row r="1751" spans="1:36" ht="15.75" customHeight="1">
      <c r="A1751" s="4">
        <v>0</v>
      </c>
      <c r="B1751" s="4">
        <v>48</v>
      </c>
      <c r="C1751" s="4">
        <v>1</v>
      </c>
      <c r="D1751" s="4">
        <v>0</v>
      </c>
      <c r="E1751" s="4">
        <v>0</v>
      </c>
      <c r="F1751" s="4">
        <v>0</v>
      </c>
      <c r="G1751" s="4">
        <v>0</v>
      </c>
      <c r="H1751" s="4">
        <v>0</v>
      </c>
      <c r="I1751" s="4">
        <v>255</v>
      </c>
      <c r="J1751" s="4">
        <v>120</v>
      </c>
      <c r="K1751" s="4">
        <v>77.5</v>
      </c>
      <c r="L1751" s="4">
        <v>28.6</v>
      </c>
      <c r="M1751" s="4">
        <v>75</v>
      </c>
      <c r="N1751" s="4">
        <v>75</v>
      </c>
      <c r="O1751" s="4">
        <v>0</v>
      </c>
      <c r="P1751" s="5">
        <f>$AI$9+SUMPRODUCT($A1751*$AI$10+$B1751*$AI$11+$C1751*$AI$12+$D1751*$AI$13+$E1751*$AI$14+$F1751*$AI$15+$G1751*$AI$16+$H1751*$AI$17+$I1751*$AI$18+$J1751*$AI$19+$K1751*$AI$20+$L1751*$AI$21+$M1751*$AI$22+$N1751*$AI$24)</f>
        <v>-2.7239103460000011</v>
      </c>
      <c r="Q1751" s="4">
        <f t="shared" si="657"/>
        <v>6.5617664327144068E-2</v>
      </c>
      <c r="R1751" s="4">
        <f t="shared" si="658"/>
        <v>0.13123532865428814</v>
      </c>
      <c r="S1751" s="4">
        <f t="shared" si="659"/>
        <v>0.86876467134571189</v>
      </c>
      <c r="T1751" s="4">
        <f t="shared" si="660"/>
        <v>-6.1097848150683511E-2</v>
      </c>
      <c r="U1751" s="4">
        <f>IF($R1751&gt;$X$15,1,0)</f>
        <v>0</v>
      </c>
      <c r="V1751" s="4"/>
      <c r="W1751" s="4"/>
      <c r="X1751" s="4"/>
      <c r="Y1751" s="4"/>
      <c r="Z1751" s="4"/>
      <c r="AA1751" s="4"/>
      <c r="AB1751" s="4"/>
      <c r="AC1751" s="4"/>
      <c r="AD1751" s="4"/>
      <c r="AE1751" s="4"/>
      <c r="AF1751" s="4"/>
      <c r="AG1751" s="4"/>
      <c r="AH1751" s="4"/>
      <c r="AI1751" s="4"/>
      <c r="AJ1751" s="4"/>
    </row>
    <row r="1752" spans="1:36" ht="15.75" customHeight="1">
      <c r="A1752" s="4">
        <v>0</v>
      </c>
      <c r="B1752" s="4">
        <v>52</v>
      </c>
      <c r="C1752" s="4">
        <v>1</v>
      </c>
      <c r="D1752" s="4">
        <v>0</v>
      </c>
      <c r="E1752" s="4">
        <v>0</v>
      </c>
      <c r="F1752" s="4">
        <v>0</v>
      </c>
      <c r="G1752" s="4">
        <v>0</v>
      </c>
      <c r="H1752" s="4">
        <v>1</v>
      </c>
      <c r="I1752" s="4">
        <v>225</v>
      </c>
      <c r="J1752" s="4">
        <v>159</v>
      </c>
      <c r="K1752" s="4">
        <v>95</v>
      </c>
      <c r="L1752" s="4">
        <v>30.18</v>
      </c>
      <c r="M1752" s="4">
        <v>71</v>
      </c>
      <c r="N1752" s="4">
        <v>114</v>
      </c>
      <c r="O1752" s="4">
        <v>0</v>
      </c>
      <c r="P1752" s="5">
        <f>$AI$9+SUMPRODUCT($A1752*$AI$10+$B1752*$AI$11+$C1752*$AI$12+$D1752*$AI$13+$E1752*$AI$14+$F1752*$AI$15+$G1752*$AI$16+$H1752*$AI$17+$I1752*$AI$18+$J1752*$AI$19+$K1752*$AI$20+$L1752*$AI$21+$M1752*$AI$22+$N1752*$AI$24)</f>
        <v>-1.4683068497999994</v>
      </c>
      <c r="Q1752" s="4">
        <f t="shared" si="657"/>
        <v>0.23031511332435178</v>
      </c>
      <c r="R1752" s="4">
        <f t="shared" si="658"/>
        <v>0.46063022664870357</v>
      </c>
      <c r="S1752" s="4">
        <f t="shared" si="659"/>
        <v>0.53936977335129643</v>
      </c>
      <c r="T1752" s="4">
        <f t="shared" si="660"/>
        <v>-0.26811339535914169</v>
      </c>
      <c r="U1752" s="4">
        <f>IF($R1752&gt;$X$15,1,0)</f>
        <v>1</v>
      </c>
      <c r="V1752" s="4"/>
      <c r="W1752" s="4"/>
      <c r="X1752" s="4"/>
      <c r="Y1752" s="4"/>
      <c r="Z1752" s="4"/>
      <c r="AA1752" s="4"/>
      <c r="AB1752" s="4"/>
      <c r="AC1752" s="4"/>
      <c r="AD1752" s="4"/>
      <c r="AE1752" s="4"/>
      <c r="AF1752" s="4"/>
      <c r="AG1752" s="4"/>
      <c r="AH1752" s="4"/>
      <c r="AI1752" s="4"/>
      <c r="AJ1752" s="4"/>
    </row>
    <row r="1753" spans="1:36" ht="15.75" hidden="1" customHeight="1">
      <c r="A1753" s="4">
        <v>1</v>
      </c>
      <c r="B1753" s="4">
        <v>47</v>
      </c>
      <c r="C1753" s="4">
        <v>2</v>
      </c>
      <c r="D1753" s="4">
        <v>0</v>
      </c>
      <c r="E1753" s="4">
        <v>0</v>
      </c>
      <c r="F1753" s="4">
        <v>0</v>
      </c>
      <c r="G1753" s="4">
        <v>0</v>
      </c>
      <c r="H1753" s="4">
        <v>0</v>
      </c>
      <c r="I1753" s="3" t="s">
        <v>56</v>
      </c>
      <c r="J1753" s="4">
        <v>142</v>
      </c>
      <c r="K1753" s="4">
        <v>96</v>
      </c>
      <c r="L1753" s="4">
        <v>28.21</v>
      </c>
      <c r="M1753" s="4">
        <v>75</v>
      </c>
      <c r="N1753" s="3" t="s">
        <v>56</v>
      </c>
      <c r="O1753" s="4">
        <v>1</v>
      </c>
      <c r="P1753" s="4"/>
      <c r="Q1753" s="4"/>
      <c r="R1753" s="4"/>
      <c r="S1753" s="4"/>
      <c r="T1753" s="4"/>
      <c r="U1753" s="4"/>
      <c r="V1753" s="4"/>
      <c r="W1753" s="4"/>
      <c r="X1753" s="4"/>
      <c r="Y1753" s="4"/>
      <c r="Z1753" s="4"/>
      <c r="AA1753" s="4"/>
      <c r="AB1753" s="4"/>
      <c r="AC1753" s="4"/>
      <c r="AD1753" s="4"/>
      <c r="AE1753" s="4"/>
      <c r="AF1753" s="4"/>
      <c r="AG1753" s="4"/>
      <c r="AH1753" s="4"/>
      <c r="AI1753" s="4"/>
      <c r="AJ1753" s="4"/>
    </row>
    <row r="1754" spans="1:36" ht="15.75" customHeight="1">
      <c r="A1754" s="4">
        <v>1</v>
      </c>
      <c r="B1754" s="4">
        <v>56</v>
      </c>
      <c r="C1754" s="4">
        <v>4</v>
      </c>
      <c r="D1754" s="4">
        <v>0</v>
      </c>
      <c r="E1754" s="4">
        <v>0</v>
      </c>
      <c r="F1754" s="4">
        <v>0</v>
      </c>
      <c r="G1754" s="4">
        <v>0</v>
      </c>
      <c r="H1754" s="4">
        <v>0</v>
      </c>
      <c r="I1754" s="4">
        <v>296</v>
      </c>
      <c r="J1754" s="4">
        <v>123</v>
      </c>
      <c r="K1754" s="4">
        <v>86</v>
      </c>
      <c r="L1754" s="4">
        <v>25.59</v>
      </c>
      <c r="M1754" s="4">
        <v>70</v>
      </c>
      <c r="N1754" s="4">
        <v>63</v>
      </c>
      <c r="O1754" s="4">
        <v>0</v>
      </c>
      <c r="P1754" s="5">
        <f>$AI$9+SUMPRODUCT($A1754*$AI$10+$B1754*$AI$11+$C1754*$AI$12+$D1754*$AI$13+$E1754*$AI$14+$F1754*$AI$15+$G1754*$AI$16+$H1754*$AI$17+$I1754*$AI$18+$J1754*$AI$19+$K1754*$AI$20+$L1754*$AI$21+$M1754*$AI$22+$N1754*$AI$24)</f>
        <v>-1.7886883749000004</v>
      </c>
      <c r="Q1754" s="4">
        <f t="shared" ref="Q1754:Q1755" si="662">EXP($P1754)</f>
        <v>0.16717930249491919</v>
      </c>
      <c r="R1754" s="4">
        <f t="shared" ref="R1754:R1755" si="663">Q1754/1+Q1754</f>
        <v>0.33435860498983838</v>
      </c>
      <c r="S1754" s="4">
        <f t="shared" ref="S1754:S1755" si="664">IF(O1754=1,R1754,1-R1754)</f>
        <v>0.66564139501016162</v>
      </c>
      <c r="T1754" s="4">
        <f t="shared" ref="T1754:T1755" si="665">LOG($S1754)</f>
        <v>-0.17675967790500932</v>
      </c>
      <c r="U1754" s="4">
        <f>IF($R1754&gt;$X$15,1,0)</f>
        <v>0</v>
      </c>
      <c r="V1754" s="4"/>
      <c r="W1754" s="4"/>
      <c r="X1754" s="4"/>
      <c r="Y1754" s="4"/>
      <c r="Z1754" s="4"/>
      <c r="AA1754" s="4"/>
      <c r="AB1754" s="4"/>
      <c r="AC1754" s="4"/>
      <c r="AD1754" s="4"/>
      <c r="AE1754" s="4"/>
      <c r="AF1754" s="4"/>
      <c r="AG1754" s="4"/>
      <c r="AH1754" s="4"/>
      <c r="AI1754" s="4"/>
      <c r="AJ1754" s="4"/>
    </row>
    <row r="1755" spans="1:36" ht="15.75" customHeight="1">
      <c r="A1755" s="4">
        <v>0</v>
      </c>
      <c r="B1755" s="4">
        <v>38</v>
      </c>
      <c r="C1755" s="4">
        <v>3</v>
      </c>
      <c r="D1755" s="4">
        <v>1</v>
      </c>
      <c r="E1755" s="4">
        <v>5</v>
      </c>
      <c r="F1755" s="4">
        <v>0</v>
      </c>
      <c r="G1755" s="4">
        <v>0</v>
      </c>
      <c r="H1755" s="4">
        <v>0</v>
      </c>
      <c r="I1755" s="4">
        <v>192</v>
      </c>
      <c r="J1755" s="4">
        <v>130</v>
      </c>
      <c r="K1755" s="4">
        <v>80</v>
      </c>
      <c r="L1755" s="4">
        <v>27.51</v>
      </c>
      <c r="M1755" s="4">
        <v>75</v>
      </c>
      <c r="N1755" s="4">
        <v>90</v>
      </c>
      <c r="O1755" s="4">
        <v>0</v>
      </c>
      <c r="P1755" s="5">
        <f>$AI$9+SUMPRODUCT($A1755*$AI$10+$B1755*$AI$11+$C1755*$AI$12+$D1755*$AI$13+$E1755*$AI$14+$F1755*$AI$15+$G1755*$AI$16+$H1755*$AI$17+$I1755*$AI$18+$J1755*$AI$19+$K1755*$AI$20+$L1755*$AI$21+$M1755*$AI$22+$N1755*$AI$24)</f>
        <v>-3.1940117761000018</v>
      </c>
      <c r="Q1755" s="4">
        <f t="shared" si="662"/>
        <v>4.1007029485827802E-2</v>
      </c>
      <c r="R1755" s="4">
        <f t="shared" si="663"/>
        <v>8.2014058971655604E-2</v>
      </c>
      <c r="S1755" s="4">
        <f t="shared" si="664"/>
        <v>0.91798594102834441</v>
      </c>
      <c r="T1755" s="4">
        <f t="shared" si="665"/>
        <v>-3.7163969975844417E-2</v>
      </c>
      <c r="U1755" s="4">
        <f>IF($R1755&gt;$X$15,1,0)</f>
        <v>0</v>
      </c>
      <c r="V1755" s="4"/>
      <c r="W1755" s="4"/>
      <c r="X1755" s="4"/>
      <c r="Y1755" s="4"/>
      <c r="Z1755" s="4"/>
      <c r="AA1755" s="4"/>
      <c r="AB1755" s="4"/>
      <c r="AC1755" s="4"/>
      <c r="AD1755" s="4"/>
      <c r="AE1755" s="4"/>
      <c r="AF1755" s="4"/>
      <c r="AG1755" s="4"/>
      <c r="AH1755" s="4"/>
      <c r="AI1755" s="4"/>
      <c r="AJ1755" s="4"/>
    </row>
    <row r="1756" spans="1:36" ht="15.75" hidden="1" customHeight="1">
      <c r="A1756" s="4">
        <v>0</v>
      </c>
      <c r="B1756" s="4">
        <v>51</v>
      </c>
      <c r="C1756" s="4">
        <v>1</v>
      </c>
      <c r="D1756" s="4">
        <v>0</v>
      </c>
      <c r="E1756" s="4">
        <v>0</v>
      </c>
      <c r="F1756" s="4">
        <v>0</v>
      </c>
      <c r="G1756" s="4">
        <v>0</v>
      </c>
      <c r="H1756" s="4">
        <v>0</v>
      </c>
      <c r="I1756" s="3" t="s">
        <v>56</v>
      </c>
      <c r="J1756" s="4">
        <v>130</v>
      </c>
      <c r="K1756" s="4">
        <v>89.5</v>
      </c>
      <c r="L1756" s="3" t="s">
        <v>56</v>
      </c>
      <c r="M1756" s="4">
        <v>80</v>
      </c>
      <c r="N1756" s="3" t="s">
        <v>56</v>
      </c>
      <c r="O1756" s="4">
        <v>0</v>
      </c>
      <c r="P1756" s="4"/>
      <c r="Q1756" s="4"/>
      <c r="R1756" s="4"/>
      <c r="S1756" s="4"/>
      <c r="T1756" s="4"/>
      <c r="U1756" s="4"/>
      <c r="V1756" s="4"/>
      <c r="W1756" s="4"/>
      <c r="X1756" s="4"/>
      <c r="Y1756" s="4"/>
      <c r="Z1756" s="4"/>
      <c r="AA1756" s="4"/>
      <c r="AB1756" s="4"/>
      <c r="AC1756" s="4"/>
      <c r="AD1756" s="4"/>
      <c r="AE1756" s="4"/>
      <c r="AF1756" s="4"/>
      <c r="AG1756" s="4"/>
      <c r="AH1756" s="4"/>
      <c r="AI1756" s="4"/>
      <c r="AJ1756" s="4"/>
    </row>
    <row r="1757" spans="1:36" ht="15.75" customHeight="1">
      <c r="A1757" s="4">
        <v>1</v>
      </c>
      <c r="B1757" s="4">
        <v>50</v>
      </c>
      <c r="C1757" s="4">
        <v>1</v>
      </c>
      <c r="D1757" s="4">
        <v>0</v>
      </c>
      <c r="E1757" s="4">
        <v>0</v>
      </c>
      <c r="F1757" s="4">
        <v>0</v>
      </c>
      <c r="G1757" s="4">
        <v>0</v>
      </c>
      <c r="H1757" s="4">
        <v>1</v>
      </c>
      <c r="I1757" s="4">
        <v>208</v>
      </c>
      <c r="J1757" s="4">
        <v>166.5</v>
      </c>
      <c r="K1757" s="4">
        <v>106.5</v>
      </c>
      <c r="L1757" s="4">
        <v>29.13</v>
      </c>
      <c r="M1757" s="4">
        <v>85</v>
      </c>
      <c r="N1757" s="4">
        <v>84</v>
      </c>
      <c r="O1757" s="4">
        <v>1</v>
      </c>
      <c r="P1757" s="5">
        <f>$AI$9+SUMPRODUCT($A1757*$AI$10+$B1757*$AI$11+$C1757*$AI$12+$D1757*$AI$13+$E1757*$AI$14+$F1757*$AI$15+$G1757*$AI$16+$H1757*$AI$17+$I1757*$AI$18+$J1757*$AI$19+$K1757*$AI$20+$L1757*$AI$21+$M1757*$AI$22+$N1757*$AI$24)</f>
        <v>-1.2833191543000009</v>
      </c>
      <c r="Q1757" s="4">
        <f t="shared" ref="Q1757:Q1766" si="666">EXP($P1757)</f>
        <v>0.2771159815973861</v>
      </c>
      <c r="R1757" s="4">
        <f t="shared" ref="R1757:R1766" si="667">Q1757/1+Q1757</f>
        <v>0.55423196319477219</v>
      </c>
      <c r="S1757" s="4">
        <f t="shared" ref="S1757:S1766" si="668">IF(O1757=1,R1757,1-R1757)</f>
        <v>0.55423196319477219</v>
      </c>
      <c r="T1757" s="4">
        <f t="shared" ref="T1757:T1766" si="669">LOG($S1757)</f>
        <v>-0.25630843156925698</v>
      </c>
      <c r="U1757" s="4">
        <f>IF($R1757&gt;$X$15,1,0)</f>
        <v>1</v>
      </c>
      <c r="V1757" s="4"/>
      <c r="W1757" s="4"/>
      <c r="X1757" s="4"/>
      <c r="Y1757" s="4"/>
      <c r="Z1757" s="4"/>
      <c r="AA1757" s="4"/>
      <c r="AB1757" s="4"/>
      <c r="AC1757" s="4"/>
      <c r="AD1757" s="4"/>
      <c r="AE1757" s="4"/>
      <c r="AF1757" s="4"/>
      <c r="AG1757" s="4"/>
      <c r="AH1757" s="4"/>
      <c r="AI1757" s="4"/>
      <c r="AJ1757" s="4"/>
    </row>
    <row r="1758" spans="1:36" ht="15.75" customHeight="1">
      <c r="A1758" s="4">
        <v>1</v>
      </c>
      <c r="B1758" s="4">
        <v>56</v>
      </c>
      <c r="C1758" s="4">
        <v>3</v>
      </c>
      <c r="D1758" s="4">
        <v>0</v>
      </c>
      <c r="E1758" s="4">
        <v>0</v>
      </c>
      <c r="F1758" s="4">
        <v>0</v>
      </c>
      <c r="G1758" s="4">
        <v>0</v>
      </c>
      <c r="H1758" s="4">
        <v>0</v>
      </c>
      <c r="I1758" s="4">
        <v>280</v>
      </c>
      <c r="J1758" s="4">
        <v>123</v>
      </c>
      <c r="K1758" s="4">
        <v>75</v>
      </c>
      <c r="L1758" s="4">
        <v>27.82</v>
      </c>
      <c r="M1758" s="4">
        <v>68</v>
      </c>
      <c r="N1758" s="4">
        <v>112</v>
      </c>
      <c r="O1758" s="4">
        <v>0</v>
      </c>
      <c r="P1758" s="5">
        <f>$AI$9+SUMPRODUCT($A1758*$AI$10+$B1758*$AI$11+$C1758*$AI$12+$D1758*$AI$13+$E1758*$AI$14+$F1758*$AI$15+$G1758*$AI$16+$H1758*$AI$17+$I1758*$AI$18+$J1758*$AI$19+$K1758*$AI$20+$L1758*$AI$21+$M1758*$AI$22+$N1758*$AI$24)</f>
        <v>-1.3531579602000017</v>
      </c>
      <c r="Q1758" s="4">
        <f t="shared" si="666"/>
        <v>0.25842288152518994</v>
      </c>
      <c r="R1758" s="4">
        <f t="shared" si="667"/>
        <v>0.51684576305037988</v>
      </c>
      <c r="S1758" s="4">
        <f t="shared" si="668"/>
        <v>0.48315423694962012</v>
      </c>
      <c r="T1758" s="4">
        <f t="shared" si="669"/>
        <v>-0.31591420762670347</v>
      </c>
      <c r="U1758" s="4">
        <f>IF($R1758&gt;$X$15,1,0)</f>
        <v>1</v>
      </c>
      <c r="V1758" s="4"/>
      <c r="W1758" s="4"/>
      <c r="X1758" s="4"/>
      <c r="Y1758" s="4"/>
      <c r="Z1758" s="4"/>
      <c r="AA1758" s="4"/>
      <c r="AB1758" s="4"/>
      <c r="AC1758" s="4"/>
      <c r="AD1758" s="4"/>
      <c r="AE1758" s="4"/>
      <c r="AF1758" s="4"/>
      <c r="AG1758" s="4"/>
      <c r="AH1758" s="4"/>
      <c r="AI1758" s="4"/>
      <c r="AJ1758" s="4"/>
    </row>
    <row r="1759" spans="1:36" ht="15.75" customHeight="1">
      <c r="A1759" s="4">
        <v>1</v>
      </c>
      <c r="B1759" s="4">
        <v>37</v>
      </c>
      <c r="C1759" s="4">
        <v>3</v>
      </c>
      <c r="D1759" s="4">
        <v>0</v>
      </c>
      <c r="E1759" s="4">
        <v>0</v>
      </c>
      <c r="F1759" s="4">
        <v>0</v>
      </c>
      <c r="G1759" s="4">
        <v>0</v>
      </c>
      <c r="H1759" s="4">
        <v>0</v>
      </c>
      <c r="I1759" s="4">
        <v>197</v>
      </c>
      <c r="J1759" s="4">
        <v>104</v>
      </c>
      <c r="K1759" s="4">
        <v>65</v>
      </c>
      <c r="L1759" s="4">
        <v>22.9</v>
      </c>
      <c r="M1759" s="4">
        <v>57</v>
      </c>
      <c r="N1759" s="4">
        <v>97</v>
      </c>
      <c r="O1759" s="4">
        <v>0</v>
      </c>
      <c r="P1759" s="5">
        <f>$AI$9+SUMPRODUCT($A1759*$AI$10+$B1759*$AI$11+$C1759*$AI$12+$D1759*$AI$13+$E1759*$AI$14+$F1759*$AI$15+$G1759*$AI$16+$H1759*$AI$17+$I1759*$AI$18+$J1759*$AI$19+$K1759*$AI$20+$L1759*$AI$21+$M1759*$AI$22+$N1759*$AI$24)</f>
        <v>-3.1101910590000008</v>
      </c>
      <c r="Q1759" s="4">
        <f t="shared" si="666"/>
        <v>4.4592434740342704E-2</v>
      </c>
      <c r="R1759" s="4">
        <f t="shared" si="667"/>
        <v>8.9184869480685408E-2</v>
      </c>
      <c r="S1759" s="4">
        <f t="shared" si="668"/>
        <v>0.91081513051931462</v>
      </c>
      <c r="T1759" s="4">
        <f t="shared" si="669"/>
        <v>-4.0569763469206419E-2</v>
      </c>
      <c r="U1759" s="4">
        <f>IF($R1759&gt;$X$15,1,0)</f>
        <v>0</v>
      </c>
      <c r="V1759" s="4"/>
      <c r="W1759" s="4"/>
      <c r="X1759" s="4"/>
      <c r="Y1759" s="4"/>
      <c r="Z1759" s="4"/>
      <c r="AA1759" s="4"/>
      <c r="AB1759" s="4"/>
      <c r="AC1759" s="4"/>
      <c r="AD1759" s="4"/>
      <c r="AE1759" s="4"/>
      <c r="AF1759" s="4"/>
      <c r="AG1759" s="4"/>
      <c r="AH1759" s="4"/>
      <c r="AI1759" s="4"/>
      <c r="AJ1759" s="4"/>
    </row>
    <row r="1760" spans="1:36" ht="15.75" customHeight="1">
      <c r="A1760" s="4">
        <v>0</v>
      </c>
      <c r="B1760" s="4">
        <v>47</v>
      </c>
      <c r="C1760" s="4">
        <v>2</v>
      </c>
      <c r="D1760" s="4">
        <v>0</v>
      </c>
      <c r="E1760" s="4">
        <v>0</v>
      </c>
      <c r="F1760" s="4">
        <v>0</v>
      </c>
      <c r="G1760" s="4">
        <v>0</v>
      </c>
      <c r="H1760" s="4">
        <v>1</v>
      </c>
      <c r="I1760" s="4">
        <v>215</v>
      </c>
      <c r="J1760" s="4">
        <v>202</v>
      </c>
      <c r="K1760" s="4">
        <v>132</v>
      </c>
      <c r="L1760" s="4">
        <v>20.49</v>
      </c>
      <c r="M1760" s="4">
        <v>100</v>
      </c>
      <c r="N1760" s="4">
        <v>77</v>
      </c>
      <c r="O1760" s="4">
        <v>0</v>
      </c>
      <c r="P1760" s="5">
        <f>$AI$9+SUMPRODUCT($A1760*$AI$10+$B1760*$AI$11+$C1760*$AI$12+$D1760*$AI$13+$E1760*$AI$14+$F1760*$AI$15+$G1760*$AI$16+$H1760*$AI$17+$I1760*$AI$18+$J1760*$AI$19+$K1760*$AI$20+$L1760*$AI$21+$M1760*$AI$22+$N1760*$AI$24)</f>
        <v>-1.7773832439000001</v>
      </c>
      <c r="Q1760" s="4">
        <f t="shared" si="666"/>
        <v>0.16908001004057055</v>
      </c>
      <c r="R1760" s="4">
        <f t="shared" si="667"/>
        <v>0.3381600200811411</v>
      </c>
      <c r="S1760" s="4">
        <f t="shared" si="668"/>
        <v>0.6618399799188589</v>
      </c>
      <c r="T1760" s="4">
        <f t="shared" si="669"/>
        <v>-0.17924700185777701</v>
      </c>
      <c r="U1760" s="4">
        <f>IF($R1760&gt;$X$15,1,0)</f>
        <v>0</v>
      </c>
      <c r="V1760" s="4"/>
      <c r="W1760" s="4"/>
      <c r="X1760" s="4"/>
      <c r="Y1760" s="4"/>
      <c r="Z1760" s="4"/>
      <c r="AA1760" s="4"/>
      <c r="AB1760" s="4"/>
      <c r="AC1760" s="4"/>
      <c r="AD1760" s="4"/>
      <c r="AE1760" s="4"/>
      <c r="AF1760" s="4"/>
      <c r="AG1760" s="4"/>
      <c r="AH1760" s="4"/>
      <c r="AI1760" s="4"/>
      <c r="AJ1760" s="4"/>
    </row>
    <row r="1761" spans="1:36" ht="15.75" customHeight="1">
      <c r="A1761" s="4">
        <v>1</v>
      </c>
      <c r="B1761" s="4">
        <v>60</v>
      </c>
      <c r="C1761" s="4">
        <v>1</v>
      </c>
      <c r="D1761" s="4">
        <v>1</v>
      </c>
      <c r="E1761" s="4">
        <v>20</v>
      </c>
      <c r="F1761" s="4">
        <v>0</v>
      </c>
      <c r="G1761" s="4">
        <v>0</v>
      </c>
      <c r="H1761" s="4">
        <v>0</v>
      </c>
      <c r="I1761" s="4">
        <v>285</v>
      </c>
      <c r="J1761" s="4">
        <v>131.5</v>
      </c>
      <c r="K1761" s="4">
        <v>82</v>
      </c>
      <c r="L1761" s="4">
        <v>27.87</v>
      </c>
      <c r="M1761" s="4">
        <v>60</v>
      </c>
      <c r="N1761" s="4">
        <v>103</v>
      </c>
      <c r="O1761" s="4">
        <v>0</v>
      </c>
      <c r="P1761" s="5">
        <f>$AI$9+SUMPRODUCT($A1761*$AI$10+$B1761*$AI$11+$C1761*$AI$12+$D1761*$AI$13+$E1761*$AI$14+$F1761*$AI$15+$G1761*$AI$16+$H1761*$AI$17+$I1761*$AI$18+$J1761*$AI$19+$K1761*$AI$20+$L1761*$AI$21+$M1761*$AI$22+$N1761*$AI$24)</f>
        <v>-0.50085209570000089</v>
      </c>
      <c r="Q1761" s="4">
        <f t="shared" si="666"/>
        <v>0.60601405767401872</v>
      </c>
      <c r="R1761" s="4">
        <f t="shared" si="667"/>
        <v>1.2120281153480374</v>
      </c>
      <c r="S1761" s="4">
        <f t="shared" si="668"/>
        <v>-0.21202811534803745</v>
      </c>
      <c r="T1761" s="4" t="e">
        <f t="shared" si="669"/>
        <v>#NUM!</v>
      </c>
      <c r="U1761" s="4">
        <f>IF($R1761&gt;$X$15,1,0)</f>
        <v>1</v>
      </c>
      <c r="V1761" s="4"/>
      <c r="W1761" s="4"/>
      <c r="X1761" s="4"/>
      <c r="Y1761" s="4"/>
      <c r="Z1761" s="4"/>
      <c r="AA1761" s="4"/>
      <c r="AB1761" s="4"/>
      <c r="AC1761" s="4"/>
      <c r="AD1761" s="4"/>
      <c r="AE1761" s="4"/>
      <c r="AF1761" s="4"/>
      <c r="AG1761" s="4"/>
      <c r="AH1761" s="4"/>
      <c r="AI1761" s="4"/>
      <c r="AJ1761" s="4"/>
    </row>
    <row r="1762" spans="1:36" ht="15.75" customHeight="1">
      <c r="A1762" s="4">
        <v>0</v>
      </c>
      <c r="B1762" s="4">
        <v>43</v>
      </c>
      <c r="C1762" s="4">
        <v>3</v>
      </c>
      <c r="D1762" s="4">
        <v>1</v>
      </c>
      <c r="E1762" s="4">
        <v>5</v>
      </c>
      <c r="F1762" s="4">
        <v>0</v>
      </c>
      <c r="G1762" s="4">
        <v>0</v>
      </c>
      <c r="H1762" s="4">
        <v>0</v>
      </c>
      <c r="I1762" s="4">
        <v>250</v>
      </c>
      <c r="J1762" s="4">
        <v>110</v>
      </c>
      <c r="K1762" s="4">
        <v>70</v>
      </c>
      <c r="L1762" s="4">
        <v>21.14</v>
      </c>
      <c r="M1762" s="4">
        <v>64</v>
      </c>
      <c r="N1762" s="4">
        <v>85</v>
      </c>
      <c r="O1762" s="4">
        <v>0</v>
      </c>
      <c r="P1762" s="5">
        <f>$AI$9+SUMPRODUCT($A1762*$AI$10+$B1762*$AI$11+$C1762*$AI$12+$D1762*$AI$13+$E1762*$AI$14+$F1762*$AI$15+$G1762*$AI$16+$H1762*$AI$17+$I1762*$AI$18+$J1762*$AI$19+$K1762*$AI$20+$L1762*$AI$21+$M1762*$AI$22+$N1762*$AI$24)</f>
        <v>-3.0517446554000021</v>
      </c>
      <c r="Q1762" s="4">
        <f t="shared" si="666"/>
        <v>4.7276371422144914E-2</v>
      </c>
      <c r="R1762" s="4">
        <f t="shared" si="667"/>
        <v>9.4552742844289828E-2</v>
      </c>
      <c r="S1762" s="4">
        <f t="shared" si="668"/>
        <v>0.90544725715571017</v>
      </c>
      <c r="T1762" s="4">
        <f t="shared" si="669"/>
        <v>-4.3136842526470501E-2</v>
      </c>
      <c r="U1762" s="4">
        <f>IF($R1762&gt;$X$15,1,0)</f>
        <v>0</v>
      </c>
      <c r="V1762" s="4"/>
      <c r="W1762" s="4"/>
      <c r="X1762" s="4"/>
      <c r="Y1762" s="4"/>
      <c r="Z1762" s="4"/>
      <c r="AA1762" s="4"/>
      <c r="AB1762" s="4"/>
      <c r="AC1762" s="4"/>
      <c r="AD1762" s="4"/>
      <c r="AE1762" s="4"/>
      <c r="AF1762" s="4"/>
      <c r="AG1762" s="4"/>
      <c r="AH1762" s="4"/>
      <c r="AI1762" s="4"/>
      <c r="AJ1762" s="4"/>
    </row>
    <row r="1763" spans="1:36" ht="15.75" customHeight="1">
      <c r="A1763" s="4">
        <v>0</v>
      </c>
      <c r="B1763" s="4">
        <v>36</v>
      </c>
      <c r="C1763" s="4">
        <v>1</v>
      </c>
      <c r="D1763" s="4">
        <v>1</v>
      </c>
      <c r="E1763" s="4">
        <v>15</v>
      </c>
      <c r="F1763" s="4">
        <v>0</v>
      </c>
      <c r="G1763" s="4">
        <v>0</v>
      </c>
      <c r="H1763" s="4">
        <v>0</v>
      </c>
      <c r="I1763" s="4">
        <v>164</v>
      </c>
      <c r="J1763" s="4">
        <v>100</v>
      </c>
      <c r="K1763" s="4">
        <v>64</v>
      </c>
      <c r="L1763" s="4">
        <v>19.87</v>
      </c>
      <c r="M1763" s="4">
        <v>85</v>
      </c>
      <c r="N1763" s="4">
        <v>65</v>
      </c>
      <c r="O1763" s="4">
        <v>0</v>
      </c>
      <c r="P1763" s="5">
        <f>$AI$9+SUMPRODUCT($A1763*$AI$10+$B1763*$AI$11+$C1763*$AI$12+$D1763*$AI$13+$E1763*$AI$14+$F1763*$AI$15+$G1763*$AI$16+$H1763*$AI$17+$I1763*$AI$18+$J1763*$AI$19+$K1763*$AI$20+$L1763*$AI$21+$M1763*$AI$22+$N1763*$AI$24)</f>
        <v>-3.7737649857000015</v>
      </c>
      <c r="Q1763" s="4">
        <f t="shared" si="666"/>
        <v>2.2965435776592585E-2</v>
      </c>
      <c r="R1763" s="4">
        <f t="shared" si="667"/>
        <v>4.5930871553185169E-2</v>
      </c>
      <c r="S1763" s="4">
        <f t="shared" si="668"/>
        <v>0.9540691284468148</v>
      </c>
      <c r="T1763" s="4">
        <f t="shared" si="669"/>
        <v>-2.0420156726386356E-2</v>
      </c>
      <c r="U1763" s="4">
        <f>IF($R1763&gt;$X$15,1,0)</f>
        <v>0</v>
      </c>
      <c r="V1763" s="4"/>
      <c r="W1763" s="4"/>
      <c r="X1763" s="4"/>
      <c r="Y1763" s="4"/>
      <c r="Z1763" s="4"/>
      <c r="AA1763" s="4"/>
      <c r="AB1763" s="4"/>
      <c r="AC1763" s="4"/>
      <c r="AD1763" s="4"/>
      <c r="AE1763" s="4"/>
      <c r="AF1763" s="4"/>
      <c r="AG1763" s="4"/>
      <c r="AH1763" s="4"/>
      <c r="AI1763" s="4"/>
      <c r="AJ1763" s="4"/>
    </row>
    <row r="1764" spans="1:36" ht="15.75" customHeight="1">
      <c r="A1764" s="4">
        <v>1</v>
      </c>
      <c r="B1764" s="4">
        <v>40</v>
      </c>
      <c r="C1764" s="4">
        <v>2</v>
      </c>
      <c r="D1764" s="4">
        <v>1</v>
      </c>
      <c r="E1764" s="4">
        <v>1</v>
      </c>
      <c r="F1764" s="4">
        <v>0</v>
      </c>
      <c r="G1764" s="4">
        <v>0</v>
      </c>
      <c r="H1764" s="4">
        <v>0</v>
      </c>
      <c r="I1764" s="4">
        <v>234</v>
      </c>
      <c r="J1764" s="4">
        <v>116</v>
      </c>
      <c r="K1764" s="4">
        <v>79.5</v>
      </c>
      <c r="L1764" s="4">
        <v>24.77</v>
      </c>
      <c r="M1764" s="4">
        <v>62</v>
      </c>
      <c r="N1764" s="4">
        <v>87</v>
      </c>
      <c r="O1764" s="4">
        <v>0</v>
      </c>
      <c r="P1764" s="5">
        <f>$AI$9+SUMPRODUCT($A1764*$AI$10+$B1764*$AI$11+$C1764*$AI$12+$D1764*$AI$13+$E1764*$AI$14+$F1764*$AI$15+$G1764*$AI$16+$H1764*$AI$17+$I1764*$AI$18+$J1764*$AI$19+$K1764*$AI$20+$L1764*$AI$21+$M1764*$AI$22+$N1764*$AI$24)</f>
        <v>-2.6496105847000013</v>
      </c>
      <c r="Q1764" s="4">
        <f t="shared" si="666"/>
        <v>7.0678731081380231E-2</v>
      </c>
      <c r="R1764" s="4">
        <f t="shared" si="667"/>
        <v>0.14135746216276046</v>
      </c>
      <c r="S1764" s="4">
        <f t="shared" si="668"/>
        <v>0.85864253783723954</v>
      </c>
      <c r="T1764" s="4">
        <f t="shared" si="669"/>
        <v>-6.6187600028056126E-2</v>
      </c>
      <c r="U1764" s="4">
        <f>IF($R1764&gt;$X$15,1,0)</f>
        <v>0</v>
      </c>
      <c r="V1764" s="4"/>
      <c r="W1764" s="4"/>
      <c r="X1764" s="4"/>
      <c r="Y1764" s="4"/>
      <c r="Z1764" s="4"/>
      <c r="AA1764" s="4"/>
      <c r="AB1764" s="4"/>
      <c r="AC1764" s="4"/>
      <c r="AD1764" s="4"/>
      <c r="AE1764" s="4"/>
      <c r="AF1764" s="4"/>
      <c r="AG1764" s="4"/>
      <c r="AH1764" s="4"/>
      <c r="AI1764" s="4"/>
      <c r="AJ1764" s="4"/>
    </row>
    <row r="1765" spans="1:36" ht="15.75" customHeight="1">
      <c r="A1765" s="4">
        <v>0</v>
      </c>
      <c r="B1765" s="4">
        <v>44</v>
      </c>
      <c r="C1765" s="4">
        <v>1</v>
      </c>
      <c r="D1765" s="4">
        <v>0</v>
      </c>
      <c r="E1765" s="4">
        <v>0</v>
      </c>
      <c r="F1765" s="4">
        <v>0</v>
      </c>
      <c r="G1765" s="4">
        <v>0</v>
      </c>
      <c r="H1765" s="4">
        <v>0</v>
      </c>
      <c r="I1765" s="4">
        <v>212</v>
      </c>
      <c r="J1765" s="4">
        <v>132</v>
      </c>
      <c r="K1765" s="4">
        <v>82</v>
      </c>
      <c r="L1765" s="4">
        <v>28.72</v>
      </c>
      <c r="M1765" s="4">
        <v>75</v>
      </c>
      <c r="N1765" s="4">
        <v>73</v>
      </c>
      <c r="O1765" s="4">
        <v>0</v>
      </c>
      <c r="P1765" s="5">
        <f>$AI$9+SUMPRODUCT($A1765*$AI$10+$B1765*$AI$11+$C1765*$AI$12+$D1765*$AI$13+$E1765*$AI$14+$F1765*$AI$15+$G1765*$AI$16+$H1765*$AI$17+$I1765*$AI$18+$J1765*$AI$19+$K1765*$AI$20+$L1765*$AI$21+$M1765*$AI$22+$N1765*$AI$24)</f>
        <v>-2.9254960692000012</v>
      </c>
      <c r="Q1765" s="4">
        <f t="shared" si="666"/>
        <v>5.3638077113881445E-2</v>
      </c>
      <c r="R1765" s="4">
        <f t="shared" si="667"/>
        <v>0.10727615422776289</v>
      </c>
      <c r="S1765" s="4">
        <f t="shared" si="668"/>
        <v>0.89272384577223707</v>
      </c>
      <c r="T1765" s="4">
        <f t="shared" si="669"/>
        <v>-4.92828645215505E-2</v>
      </c>
      <c r="U1765" s="4">
        <f>IF($R1765&gt;$X$15,1,0)</f>
        <v>0</v>
      </c>
      <c r="V1765" s="4"/>
      <c r="W1765" s="4"/>
      <c r="X1765" s="4"/>
      <c r="Y1765" s="4"/>
      <c r="Z1765" s="4"/>
      <c r="AA1765" s="4"/>
      <c r="AB1765" s="4"/>
      <c r="AC1765" s="4"/>
      <c r="AD1765" s="4"/>
      <c r="AE1765" s="4"/>
      <c r="AF1765" s="4"/>
      <c r="AG1765" s="4"/>
      <c r="AH1765" s="4"/>
      <c r="AI1765" s="4"/>
      <c r="AJ1765" s="4"/>
    </row>
    <row r="1766" spans="1:36" ht="15.75" customHeight="1">
      <c r="A1766" s="4">
        <v>0</v>
      </c>
      <c r="B1766" s="4">
        <v>45</v>
      </c>
      <c r="C1766" s="4">
        <v>3</v>
      </c>
      <c r="D1766" s="4">
        <v>1</v>
      </c>
      <c r="E1766" s="4">
        <v>8</v>
      </c>
      <c r="F1766" s="4">
        <v>0</v>
      </c>
      <c r="G1766" s="4">
        <v>0</v>
      </c>
      <c r="H1766" s="4">
        <v>0</v>
      </c>
      <c r="I1766" s="4">
        <v>195</v>
      </c>
      <c r="J1766" s="4">
        <v>111</v>
      </c>
      <c r="K1766" s="4">
        <v>79</v>
      </c>
      <c r="L1766" s="4">
        <v>23.22</v>
      </c>
      <c r="M1766" s="4">
        <v>86</v>
      </c>
      <c r="N1766" s="4">
        <v>85</v>
      </c>
      <c r="O1766" s="4">
        <v>0</v>
      </c>
      <c r="P1766" s="5">
        <f>$AI$9+SUMPRODUCT($A1766*$AI$10+$B1766*$AI$11+$C1766*$AI$12+$D1766*$AI$13+$E1766*$AI$14+$F1766*$AI$15+$G1766*$AI$16+$H1766*$AI$17+$I1766*$AI$18+$J1766*$AI$19+$K1766*$AI$20+$L1766*$AI$21+$M1766*$AI$22+$N1766*$AI$24)</f>
        <v>-3.0784711942000005</v>
      </c>
      <c r="Q1766" s="4">
        <f t="shared" si="666"/>
        <v>4.6029573163625007E-2</v>
      </c>
      <c r="R1766" s="4">
        <f t="shared" si="667"/>
        <v>9.2059146327250013E-2</v>
      </c>
      <c r="S1766" s="4">
        <f t="shared" si="668"/>
        <v>0.90794085367275001</v>
      </c>
      <c r="T1766" s="4">
        <f t="shared" si="669"/>
        <v>-4.1942441963714154E-2</v>
      </c>
      <c r="U1766" s="4">
        <f>IF($R1766&gt;$X$15,1,0)</f>
        <v>0</v>
      </c>
      <c r="V1766" s="4"/>
      <c r="W1766" s="4"/>
      <c r="X1766" s="4"/>
      <c r="Y1766" s="4"/>
      <c r="Z1766" s="4"/>
      <c r="AA1766" s="4"/>
      <c r="AB1766" s="4"/>
      <c r="AC1766" s="4"/>
      <c r="AD1766" s="4"/>
      <c r="AE1766" s="4"/>
      <c r="AF1766" s="4"/>
      <c r="AG1766" s="4"/>
      <c r="AH1766" s="4"/>
      <c r="AI1766" s="4"/>
      <c r="AJ1766" s="4"/>
    </row>
    <row r="1767" spans="1:36" ht="15.75" hidden="1" customHeight="1">
      <c r="A1767" s="4">
        <v>0</v>
      </c>
      <c r="B1767" s="4">
        <v>57</v>
      </c>
      <c r="C1767" s="4">
        <v>2</v>
      </c>
      <c r="D1767" s="4">
        <v>0</v>
      </c>
      <c r="E1767" s="4">
        <v>0</v>
      </c>
      <c r="F1767" s="4">
        <v>0</v>
      </c>
      <c r="G1767" s="4">
        <v>0</v>
      </c>
      <c r="H1767" s="4">
        <v>0</v>
      </c>
      <c r="I1767" s="4">
        <v>333</v>
      </c>
      <c r="J1767" s="4">
        <v>128</v>
      </c>
      <c r="K1767" s="4">
        <v>84</v>
      </c>
      <c r="L1767" s="4">
        <v>25.69</v>
      </c>
      <c r="M1767" s="4">
        <v>75</v>
      </c>
      <c r="N1767" s="3" t="s">
        <v>56</v>
      </c>
      <c r="O1767" s="4">
        <v>0</v>
      </c>
      <c r="P1767" s="4"/>
      <c r="Q1767" s="4"/>
      <c r="R1767" s="4"/>
      <c r="S1767" s="4"/>
      <c r="T1767" s="4"/>
      <c r="U1767" s="4"/>
      <c r="V1767" s="4"/>
      <c r="W1767" s="4"/>
      <c r="X1767" s="4"/>
      <c r="Y1767" s="4"/>
      <c r="Z1767" s="4"/>
      <c r="AA1767" s="4"/>
      <c r="AB1767" s="4"/>
      <c r="AC1767" s="4"/>
      <c r="AD1767" s="4"/>
      <c r="AE1767" s="4"/>
      <c r="AF1767" s="4"/>
      <c r="AG1767" s="4"/>
      <c r="AH1767" s="4"/>
      <c r="AI1767" s="4"/>
      <c r="AJ1767" s="4"/>
    </row>
    <row r="1768" spans="1:36" ht="15.75" customHeight="1">
      <c r="A1768" s="4">
        <v>1</v>
      </c>
      <c r="B1768" s="4">
        <v>57</v>
      </c>
      <c r="C1768" s="4">
        <v>1</v>
      </c>
      <c r="D1768" s="4">
        <v>1</v>
      </c>
      <c r="E1768" s="4">
        <v>9</v>
      </c>
      <c r="F1768" s="4">
        <v>0</v>
      </c>
      <c r="G1768" s="4">
        <v>0</v>
      </c>
      <c r="H1768" s="4">
        <v>1</v>
      </c>
      <c r="I1768" s="4">
        <v>274</v>
      </c>
      <c r="J1768" s="4">
        <v>173</v>
      </c>
      <c r="K1768" s="4">
        <v>102</v>
      </c>
      <c r="L1768" s="4">
        <v>27.26</v>
      </c>
      <c r="M1768" s="4">
        <v>69</v>
      </c>
      <c r="N1768" s="4">
        <v>75</v>
      </c>
      <c r="O1768" s="4">
        <v>0</v>
      </c>
      <c r="P1768" s="5">
        <f>$AI$9+SUMPRODUCT($A1768*$AI$10+$B1768*$AI$11+$C1768*$AI$12+$D1768*$AI$13+$E1768*$AI$14+$F1768*$AI$15+$G1768*$AI$16+$H1768*$AI$17+$I1768*$AI$18+$J1768*$AI$19+$K1768*$AI$20+$L1768*$AI$21+$M1768*$AI$22+$N1768*$AI$24)</f>
        <v>-0.36094182860000235</v>
      </c>
      <c r="Q1768" s="4">
        <f t="shared" ref="Q1768:Q1778" si="670">EXP($P1768)</f>
        <v>0.6970195438902631</v>
      </c>
      <c r="R1768" s="4">
        <f t="shared" ref="R1768:R1778" si="671">Q1768/1+Q1768</f>
        <v>1.3940390877805262</v>
      </c>
      <c r="S1768" s="4">
        <f t="shared" ref="S1768:S1778" si="672">IF(O1768=1,R1768,1-R1768)</f>
        <v>-0.39403908778052621</v>
      </c>
      <c r="T1768" s="4" t="e">
        <f t="shared" ref="T1768:T1778" si="673">LOG($S1768)</f>
        <v>#NUM!</v>
      </c>
      <c r="U1768" s="4">
        <f>IF($R1768&gt;$X$15,1,0)</f>
        <v>1</v>
      </c>
      <c r="V1768" s="4"/>
      <c r="W1768" s="4"/>
      <c r="X1768" s="4"/>
      <c r="Y1768" s="4"/>
      <c r="Z1768" s="4"/>
      <c r="AA1768" s="4"/>
      <c r="AB1768" s="4"/>
      <c r="AC1768" s="4"/>
      <c r="AD1768" s="4"/>
      <c r="AE1768" s="4"/>
      <c r="AF1768" s="4"/>
      <c r="AG1768" s="4"/>
      <c r="AH1768" s="4"/>
      <c r="AI1768" s="4"/>
      <c r="AJ1768" s="4"/>
    </row>
    <row r="1769" spans="1:36" ht="15.75" customHeight="1">
      <c r="A1769" s="4">
        <v>1</v>
      </c>
      <c r="B1769" s="4">
        <v>48</v>
      </c>
      <c r="C1769" s="4">
        <v>2</v>
      </c>
      <c r="D1769" s="4">
        <v>1</v>
      </c>
      <c r="E1769" s="4">
        <v>17</v>
      </c>
      <c r="F1769" s="4">
        <v>0</v>
      </c>
      <c r="G1769" s="4">
        <v>0</v>
      </c>
      <c r="H1769" s="4">
        <v>1</v>
      </c>
      <c r="I1769" s="4">
        <v>250</v>
      </c>
      <c r="J1769" s="4">
        <v>177</v>
      </c>
      <c r="K1769" s="4">
        <v>124</v>
      </c>
      <c r="L1769" s="4">
        <v>26.4</v>
      </c>
      <c r="M1769" s="4">
        <v>75</v>
      </c>
      <c r="N1769" s="4">
        <v>69</v>
      </c>
      <c r="O1769" s="4">
        <v>1</v>
      </c>
      <c r="P1769" s="5">
        <f>$AI$9+SUMPRODUCT($A1769*$AI$10+$B1769*$AI$11+$C1769*$AI$12+$D1769*$AI$13+$E1769*$AI$14+$F1769*$AI$15+$G1769*$AI$16+$H1769*$AI$17+$I1769*$AI$18+$J1769*$AI$19+$K1769*$AI$20+$L1769*$AI$21+$M1769*$AI$22+$N1769*$AI$24)</f>
        <v>-0.99101977400000063</v>
      </c>
      <c r="Q1769" s="4">
        <f t="shared" si="670"/>
        <v>0.37119795991642385</v>
      </c>
      <c r="R1769" s="4">
        <f t="shared" si="671"/>
        <v>0.74239591983284769</v>
      </c>
      <c r="S1769" s="4">
        <f t="shared" si="672"/>
        <v>0.74239591983284769</v>
      </c>
      <c r="T1769" s="4">
        <f t="shared" si="673"/>
        <v>-0.12936442364122677</v>
      </c>
      <c r="U1769" s="4">
        <f>IF($R1769&gt;$X$15,1,0)</f>
        <v>1</v>
      </c>
      <c r="V1769" s="4"/>
      <c r="W1769" s="4"/>
      <c r="X1769" s="4"/>
      <c r="Y1769" s="4"/>
      <c r="Z1769" s="4"/>
      <c r="AA1769" s="4"/>
      <c r="AB1769" s="4"/>
      <c r="AC1769" s="4"/>
      <c r="AD1769" s="4"/>
      <c r="AE1769" s="4"/>
      <c r="AF1769" s="4"/>
      <c r="AG1769" s="4"/>
      <c r="AH1769" s="4"/>
      <c r="AI1769" s="4"/>
      <c r="AJ1769" s="4"/>
    </row>
    <row r="1770" spans="1:36" ht="15.75" customHeight="1">
      <c r="A1770" s="4">
        <v>0</v>
      </c>
      <c r="B1770" s="4">
        <v>57</v>
      </c>
      <c r="C1770" s="4">
        <v>1</v>
      </c>
      <c r="D1770" s="4">
        <v>0</v>
      </c>
      <c r="E1770" s="4">
        <v>0</v>
      </c>
      <c r="F1770" s="4">
        <v>0</v>
      </c>
      <c r="G1770" s="4">
        <v>0</v>
      </c>
      <c r="H1770" s="4">
        <v>0</v>
      </c>
      <c r="I1770" s="4">
        <v>207</v>
      </c>
      <c r="J1770" s="4">
        <v>161</v>
      </c>
      <c r="K1770" s="4">
        <v>97</v>
      </c>
      <c r="L1770" s="4">
        <v>36.46</v>
      </c>
      <c r="M1770" s="4">
        <v>75</v>
      </c>
      <c r="N1770" s="4">
        <v>67</v>
      </c>
      <c r="O1770" s="4">
        <v>0</v>
      </c>
      <c r="P1770" s="5">
        <f>$AI$9+SUMPRODUCT($A1770*$AI$10+$B1770*$AI$11+$C1770*$AI$12+$D1770*$AI$13+$E1770*$AI$14+$F1770*$AI$15+$G1770*$AI$16+$H1770*$AI$17+$I1770*$AI$18+$J1770*$AI$19+$K1770*$AI$20+$L1770*$AI$21+$M1770*$AI$22+$N1770*$AI$24)</f>
        <v>-1.719548070600001</v>
      </c>
      <c r="Q1770" s="4">
        <f t="shared" si="670"/>
        <v>0.17914709145728538</v>
      </c>
      <c r="R1770" s="4">
        <f t="shared" si="671"/>
        <v>0.35829418291457077</v>
      </c>
      <c r="S1770" s="4">
        <f t="shared" si="672"/>
        <v>0.64170581708542929</v>
      </c>
      <c r="T1770" s="4">
        <f t="shared" si="673"/>
        <v>-0.19266402379646416</v>
      </c>
      <c r="U1770" s="4">
        <f>IF($R1770&gt;$X$15,1,0)</f>
        <v>0</v>
      </c>
      <c r="V1770" s="4"/>
      <c r="W1770" s="4"/>
      <c r="X1770" s="4"/>
      <c r="Y1770" s="4"/>
      <c r="Z1770" s="4"/>
      <c r="AA1770" s="4"/>
      <c r="AB1770" s="4"/>
      <c r="AC1770" s="4"/>
      <c r="AD1770" s="4"/>
      <c r="AE1770" s="4"/>
      <c r="AF1770" s="4"/>
      <c r="AG1770" s="4"/>
      <c r="AH1770" s="4"/>
      <c r="AI1770" s="4"/>
      <c r="AJ1770" s="4"/>
    </row>
    <row r="1771" spans="1:36" ht="15.75" customHeight="1">
      <c r="A1771" s="4">
        <v>0</v>
      </c>
      <c r="B1771" s="4">
        <v>39</v>
      </c>
      <c r="C1771" s="4">
        <v>2</v>
      </c>
      <c r="D1771" s="4">
        <v>0</v>
      </c>
      <c r="E1771" s="4">
        <v>0</v>
      </c>
      <c r="F1771" s="4">
        <v>1</v>
      </c>
      <c r="G1771" s="4">
        <v>0</v>
      </c>
      <c r="H1771" s="4">
        <v>1</v>
      </c>
      <c r="I1771" s="4">
        <v>283</v>
      </c>
      <c r="J1771" s="4">
        <v>159</v>
      </c>
      <c r="K1771" s="4">
        <v>105</v>
      </c>
      <c r="L1771" s="4">
        <v>30.06</v>
      </c>
      <c r="M1771" s="4">
        <v>80</v>
      </c>
      <c r="N1771" s="4">
        <v>76</v>
      </c>
      <c r="O1771" s="4">
        <v>0</v>
      </c>
      <c r="P1771" s="5">
        <f>$AI$9+SUMPRODUCT($A1771*$AI$10+$B1771*$AI$11+$C1771*$AI$12+$D1771*$AI$13+$E1771*$AI$14+$F1771*$AI$15+$G1771*$AI$16+$H1771*$AI$17+$I1771*$AI$18+$J1771*$AI$19+$K1771*$AI$20+$L1771*$AI$21+$M1771*$AI$22+$N1771*$AI$24)</f>
        <v>-2.3926872766000002</v>
      </c>
      <c r="Q1771" s="4">
        <f t="shared" si="670"/>
        <v>9.1383780125836173E-2</v>
      </c>
      <c r="R1771" s="4">
        <f t="shared" si="671"/>
        <v>0.18276756025167235</v>
      </c>
      <c r="S1771" s="4">
        <f t="shared" si="672"/>
        <v>0.81723243974832771</v>
      </c>
      <c r="T1771" s="4">
        <f t="shared" si="673"/>
        <v>-8.7654402533872577E-2</v>
      </c>
      <c r="U1771" s="4">
        <f>IF($R1771&gt;$X$15,1,0)</f>
        <v>0</v>
      </c>
      <c r="V1771" s="4"/>
      <c r="W1771" s="4"/>
      <c r="X1771" s="4"/>
      <c r="Y1771" s="4"/>
      <c r="Z1771" s="4"/>
      <c r="AA1771" s="4"/>
      <c r="AB1771" s="4"/>
      <c r="AC1771" s="4"/>
      <c r="AD1771" s="4"/>
      <c r="AE1771" s="4"/>
      <c r="AF1771" s="4"/>
      <c r="AG1771" s="4"/>
      <c r="AH1771" s="4"/>
      <c r="AI1771" s="4"/>
      <c r="AJ1771" s="4"/>
    </row>
    <row r="1772" spans="1:36" ht="15.75" customHeight="1">
      <c r="A1772" s="4">
        <v>0</v>
      </c>
      <c r="B1772" s="4">
        <v>51</v>
      </c>
      <c r="C1772" s="4">
        <v>1</v>
      </c>
      <c r="D1772" s="4">
        <v>1</v>
      </c>
      <c r="E1772" s="4">
        <v>25</v>
      </c>
      <c r="F1772" s="4">
        <v>0</v>
      </c>
      <c r="G1772" s="4">
        <v>0</v>
      </c>
      <c r="H1772" s="4">
        <v>0</v>
      </c>
      <c r="I1772" s="4">
        <v>327</v>
      </c>
      <c r="J1772" s="4">
        <v>117</v>
      </c>
      <c r="K1772" s="4">
        <v>70</v>
      </c>
      <c r="L1772" s="4">
        <v>18.52</v>
      </c>
      <c r="M1772" s="4">
        <v>90</v>
      </c>
      <c r="N1772" s="4">
        <v>76</v>
      </c>
      <c r="O1772" s="4">
        <v>1</v>
      </c>
      <c r="P1772" s="5">
        <f>$AI$9+SUMPRODUCT($A1772*$AI$10+$B1772*$AI$11+$C1772*$AI$12+$D1772*$AI$13+$E1772*$AI$14+$F1772*$AI$15+$G1772*$AI$16+$H1772*$AI$17+$I1772*$AI$18+$J1772*$AI$19+$K1772*$AI$20+$L1772*$AI$21+$M1772*$AI$22+$N1772*$AI$24)</f>
        <v>-1.9712666872</v>
      </c>
      <c r="Q1772" s="4">
        <f t="shared" si="670"/>
        <v>0.13928031983212372</v>
      </c>
      <c r="R1772" s="4">
        <f t="shared" si="671"/>
        <v>0.27856063966424743</v>
      </c>
      <c r="S1772" s="4">
        <f t="shared" si="672"/>
        <v>0.27856063966424743</v>
      </c>
      <c r="T1772" s="4">
        <f t="shared" si="673"/>
        <v>-0.5550802489466824</v>
      </c>
      <c r="U1772" s="4">
        <f>IF($R1772&gt;$X$15,1,0)</f>
        <v>0</v>
      </c>
      <c r="V1772" s="4"/>
      <c r="W1772" s="4"/>
      <c r="X1772" s="4"/>
      <c r="Y1772" s="4"/>
      <c r="Z1772" s="4"/>
      <c r="AA1772" s="4"/>
      <c r="AB1772" s="4"/>
      <c r="AC1772" s="4"/>
      <c r="AD1772" s="4"/>
      <c r="AE1772" s="4"/>
      <c r="AF1772" s="4"/>
      <c r="AG1772" s="4"/>
      <c r="AH1772" s="4"/>
      <c r="AI1772" s="4"/>
      <c r="AJ1772" s="4"/>
    </row>
    <row r="1773" spans="1:36" ht="15.75" customHeight="1">
      <c r="A1773" s="4">
        <v>0</v>
      </c>
      <c r="B1773" s="4">
        <v>60</v>
      </c>
      <c r="C1773" s="4">
        <v>3</v>
      </c>
      <c r="D1773" s="4">
        <v>0</v>
      </c>
      <c r="E1773" s="4">
        <v>0</v>
      </c>
      <c r="F1773" s="4">
        <v>0</v>
      </c>
      <c r="G1773" s="4">
        <v>0</v>
      </c>
      <c r="H1773" s="4">
        <v>1</v>
      </c>
      <c r="I1773" s="4">
        <v>270</v>
      </c>
      <c r="J1773" s="4">
        <v>154</v>
      </c>
      <c r="K1773" s="4">
        <v>82</v>
      </c>
      <c r="L1773" s="4">
        <v>27.82</v>
      </c>
      <c r="M1773" s="4">
        <v>93</v>
      </c>
      <c r="N1773" s="4">
        <v>90</v>
      </c>
      <c r="O1773" s="4">
        <v>0</v>
      </c>
      <c r="P1773" s="5">
        <f>$AI$9+SUMPRODUCT($A1773*$AI$10+$B1773*$AI$11+$C1773*$AI$12+$D1773*$AI$13+$E1773*$AI$14+$F1773*$AI$15+$G1773*$AI$16+$H1773*$AI$17+$I1773*$AI$18+$J1773*$AI$19+$K1773*$AI$20+$L1773*$AI$21+$M1773*$AI$22+$N1773*$AI$24)</f>
        <v>-1.2367470002000021</v>
      </c>
      <c r="Q1773" s="4">
        <f t="shared" si="670"/>
        <v>0.29032711753674956</v>
      </c>
      <c r="R1773" s="4">
        <f t="shared" si="671"/>
        <v>0.58065423507349911</v>
      </c>
      <c r="S1773" s="4">
        <f t="shared" si="672"/>
        <v>0.41934576492650089</v>
      </c>
      <c r="T1773" s="4">
        <f t="shared" si="673"/>
        <v>-0.37742773866855306</v>
      </c>
      <c r="U1773" s="4">
        <f>IF($R1773&gt;$X$15,1,0)</f>
        <v>1</v>
      </c>
      <c r="V1773" s="4"/>
      <c r="W1773" s="4"/>
      <c r="X1773" s="4"/>
      <c r="Y1773" s="4"/>
      <c r="Z1773" s="4"/>
      <c r="AA1773" s="4"/>
      <c r="AB1773" s="4"/>
      <c r="AC1773" s="4"/>
      <c r="AD1773" s="4"/>
      <c r="AE1773" s="4"/>
      <c r="AF1773" s="4"/>
      <c r="AG1773" s="4"/>
      <c r="AH1773" s="4"/>
      <c r="AI1773" s="4"/>
      <c r="AJ1773" s="4"/>
    </row>
    <row r="1774" spans="1:36" ht="15.75" customHeight="1">
      <c r="A1774" s="4">
        <v>1</v>
      </c>
      <c r="B1774" s="4">
        <v>61</v>
      </c>
      <c r="C1774" s="4">
        <v>2</v>
      </c>
      <c r="D1774" s="4">
        <v>0</v>
      </c>
      <c r="E1774" s="4">
        <v>0</v>
      </c>
      <c r="F1774" s="4">
        <v>0</v>
      </c>
      <c r="G1774" s="4">
        <v>0</v>
      </c>
      <c r="H1774" s="4">
        <v>1</v>
      </c>
      <c r="I1774" s="4">
        <v>260</v>
      </c>
      <c r="J1774" s="4">
        <v>148</v>
      </c>
      <c r="K1774" s="4">
        <v>74</v>
      </c>
      <c r="L1774" s="4">
        <v>26.84</v>
      </c>
      <c r="M1774" s="4">
        <v>66</v>
      </c>
      <c r="N1774" s="4">
        <v>91</v>
      </c>
      <c r="O1774" s="4">
        <v>0</v>
      </c>
      <c r="P1774" s="5">
        <f>$AI$9+SUMPRODUCT($A1774*$AI$10+$B1774*$AI$11+$C1774*$AI$12+$D1774*$AI$13+$E1774*$AI$14+$F1774*$AI$15+$G1774*$AI$16+$H1774*$AI$17+$I1774*$AI$18+$J1774*$AI$19+$K1774*$AI$20+$L1774*$AI$21+$M1774*$AI$22+$N1774*$AI$24)</f>
        <v>-0.56422016240000161</v>
      </c>
      <c r="Q1774" s="4">
        <f t="shared" si="670"/>
        <v>0.56880354823842483</v>
      </c>
      <c r="R1774" s="4">
        <f t="shared" si="671"/>
        <v>1.1376070964768497</v>
      </c>
      <c r="S1774" s="4">
        <f t="shared" si="672"/>
        <v>-0.13760709647684966</v>
      </c>
      <c r="T1774" s="4" t="e">
        <f t="shared" si="673"/>
        <v>#NUM!</v>
      </c>
      <c r="U1774" s="4">
        <f>IF($R1774&gt;$X$15,1,0)</f>
        <v>1</v>
      </c>
      <c r="V1774" s="4"/>
      <c r="W1774" s="4"/>
      <c r="X1774" s="4"/>
      <c r="Y1774" s="4"/>
      <c r="Z1774" s="4"/>
      <c r="AA1774" s="4"/>
      <c r="AB1774" s="4"/>
      <c r="AC1774" s="4"/>
      <c r="AD1774" s="4"/>
      <c r="AE1774" s="4"/>
      <c r="AF1774" s="4"/>
      <c r="AG1774" s="4"/>
      <c r="AH1774" s="4"/>
      <c r="AI1774" s="4"/>
      <c r="AJ1774" s="4"/>
    </row>
    <row r="1775" spans="1:36" ht="15.75" customHeight="1">
      <c r="A1775" s="4">
        <v>1</v>
      </c>
      <c r="B1775" s="4">
        <v>39</v>
      </c>
      <c r="C1775" s="4">
        <v>4</v>
      </c>
      <c r="D1775" s="4">
        <v>0</v>
      </c>
      <c r="E1775" s="4">
        <v>0</v>
      </c>
      <c r="F1775" s="4">
        <v>0</v>
      </c>
      <c r="G1775" s="4">
        <v>0</v>
      </c>
      <c r="H1775" s="4">
        <v>1</v>
      </c>
      <c r="I1775" s="4">
        <v>320</v>
      </c>
      <c r="J1775" s="4">
        <v>123</v>
      </c>
      <c r="K1775" s="4">
        <v>90</v>
      </c>
      <c r="L1775" s="4">
        <v>24.44</v>
      </c>
      <c r="M1775" s="4">
        <v>85</v>
      </c>
      <c r="N1775" s="4">
        <v>69</v>
      </c>
      <c r="O1775" s="4">
        <v>0</v>
      </c>
      <c r="P1775" s="5">
        <f>$AI$9+SUMPRODUCT($A1775*$AI$10+$B1775*$AI$11+$C1775*$AI$12+$D1775*$AI$13+$E1775*$AI$14+$F1775*$AI$15+$G1775*$AI$16+$H1775*$AI$17+$I1775*$AI$18+$J1775*$AI$19+$K1775*$AI$20+$L1775*$AI$21+$M1775*$AI$22+$N1775*$AI$24)</f>
        <v>-2.6062512384000014</v>
      </c>
      <c r="Q1775" s="4">
        <f t="shared" si="670"/>
        <v>7.3810724581577419E-2</v>
      </c>
      <c r="R1775" s="4">
        <f t="shared" si="671"/>
        <v>0.14762144916315484</v>
      </c>
      <c r="S1775" s="4">
        <f t="shared" si="672"/>
        <v>0.85237855083684511</v>
      </c>
      <c r="T1775" s="4">
        <f t="shared" si="673"/>
        <v>-6.936748736046662E-2</v>
      </c>
      <c r="U1775" s="4">
        <f>IF($R1775&gt;$X$15,1,0)</f>
        <v>0</v>
      </c>
      <c r="V1775" s="4"/>
      <c r="W1775" s="4"/>
      <c r="X1775" s="4"/>
      <c r="Y1775" s="4"/>
      <c r="Z1775" s="4"/>
      <c r="AA1775" s="4"/>
      <c r="AB1775" s="4"/>
      <c r="AC1775" s="4"/>
      <c r="AD1775" s="4"/>
      <c r="AE1775" s="4"/>
      <c r="AF1775" s="4"/>
      <c r="AG1775" s="4"/>
      <c r="AH1775" s="4"/>
      <c r="AI1775" s="4"/>
      <c r="AJ1775" s="4"/>
    </row>
    <row r="1776" spans="1:36" ht="15.75" customHeight="1">
      <c r="A1776" s="4">
        <v>0</v>
      </c>
      <c r="B1776" s="4">
        <v>51</v>
      </c>
      <c r="C1776" s="4">
        <v>2</v>
      </c>
      <c r="D1776" s="4">
        <v>0</v>
      </c>
      <c r="E1776" s="4">
        <v>0</v>
      </c>
      <c r="F1776" s="4">
        <v>0</v>
      </c>
      <c r="G1776" s="4">
        <v>0</v>
      </c>
      <c r="H1776" s="4">
        <v>0</v>
      </c>
      <c r="I1776" s="4">
        <v>285</v>
      </c>
      <c r="J1776" s="4">
        <v>136.5</v>
      </c>
      <c r="K1776" s="4">
        <v>86.5</v>
      </c>
      <c r="L1776" s="4">
        <v>24.81</v>
      </c>
      <c r="M1776" s="4">
        <v>70</v>
      </c>
      <c r="N1776" s="4">
        <v>83</v>
      </c>
      <c r="O1776" s="4">
        <v>0</v>
      </c>
      <c r="P1776" s="5">
        <f>$AI$9+SUMPRODUCT($A1776*$AI$10+$B1776*$AI$11+$C1776*$AI$12+$D1776*$AI$13+$E1776*$AI$14+$F1776*$AI$15+$G1776*$AI$16+$H1776*$AI$17+$I1776*$AI$18+$J1776*$AI$19+$K1776*$AI$20+$L1776*$AI$21+$M1776*$AI$22+$N1776*$AI$24)</f>
        <v>-2.2451955391000009</v>
      </c>
      <c r="Q1776" s="4">
        <f t="shared" si="670"/>
        <v>0.10590682942260177</v>
      </c>
      <c r="R1776" s="4">
        <f t="shared" si="671"/>
        <v>0.21181365884520353</v>
      </c>
      <c r="S1776" s="4">
        <f t="shared" si="672"/>
        <v>0.78818634115479647</v>
      </c>
      <c r="T1776" s="4">
        <f t="shared" si="673"/>
        <v>-0.10337109549490142</v>
      </c>
      <c r="U1776" s="4">
        <f>IF($R1776&gt;$X$15,1,0)</f>
        <v>0</v>
      </c>
      <c r="V1776" s="4"/>
      <c r="W1776" s="4"/>
      <c r="X1776" s="4"/>
      <c r="Y1776" s="4"/>
      <c r="Z1776" s="4"/>
      <c r="AA1776" s="4"/>
      <c r="AB1776" s="4"/>
      <c r="AC1776" s="4"/>
      <c r="AD1776" s="4"/>
      <c r="AE1776" s="4"/>
      <c r="AF1776" s="4"/>
      <c r="AG1776" s="4"/>
      <c r="AH1776" s="4"/>
      <c r="AI1776" s="4"/>
      <c r="AJ1776" s="4"/>
    </row>
    <row r="1777" spans="1:36" ht="15.75" customHeight="1">
      <c r="A1777" s="4">
        <v>0</v>
      </c>
      <c r="B1777" s="4">
        <v>63</v>
      </c>
      <c r="C1777" s="4">
        <v>1</v>
      </c>
      <c r="D1777" s="4">
        <v>0</v>
      </c>
      <c r="E1777" s="4">
        <v>0</v>
      </c>
      <c r="F1777" s="4">
        <v>1</v>
      </c>
      <c r="G1777" s="4">
        <v>0</v>
      </c>
      <c r="H1777" s="4">
        <v>1</v>
      </c>
      <c r="I1777" s="4">
        <v>281</v>
      </c>
      <c r="J1777" s="4">
        <v>135</v>
      </c>
      <c r="K1777" s="4">
        <v>83</v>
      </c>
      <c r="L1777" s="4">
        <v>24.91</v>
      </c>
      <c r="M1777" s="4">
        <v>63</v>
      </c>
      <c r="N1777" s="4">
        <v>68</v>
      </c>
      <c r="O1777" s="4">
        <v>0</v>
      </c>
      <c r="P1777" s="5">
        <f>$AI$9+SUMPRODUCT($A1777*$AI$10+$B1777*$AI$11+$C1777*$AI$12+$D1777*$AI$13+$E1777*$AI$14+$F1777*$AI$15+$G1777*$AI$16+$H1777*$AI$17+$I1777*$AI$18+$J1777*$AI$19+$K1777*$AI$20+$L1777*$AI$21+$M1777*$AI$22+$N1777*$AI$24)</f>
        <v>-1.142473540100001</v>
      </c>
      <c r="Q1777" s="4">
        <f t="shared" si="670"/>
        <v>0.31902891422535246</v>
      </c>
      <c r="R1777" s="4">
        <f t="shared" si="671"/>
        <v>0.63805782845070491</v>
      </c>
      <c r="S1777" s="4">
        <f t="shared" si="672"/>
        <v>0.36194217154929509</v>
      </c>
      <c r="T1777" s="4">
        <f t="shared" si="673"/>
        <v>-0.44136081229347035</v>
      </c>
      <c r="U1777" s="4">
        <f>IF($R1777&gt;$X$15,1,0)</f>
        <v>1</v>
      </c>
      <c r="V1777" s="4"/>
      <c r="W1777" s="4"/>
      <c r="X1777" s="4"/>
      <c r="Y1777" s="4"/>
      <c r="Z1777" s="4"/>
      <c r="AA1777" s="4"/>
      <c r="AB1777" s="4"/>
      <c r="AC1777" s="4"/>
      <c r="AD1777" s="4"/>
      <c r="AE1777" s="4"/>
      <c r="AF1777" s="4"/>
      <c r="AG1777" s="4"/>
      <c r="AH1777" s="4"/>
      <c r="AI1777" s="4"/>
      <c r="AJ1777" s="4"/>
    </row>
    <row r="1778" spans="1:36" ht="15.75" customHeight="1">
      <c r="A1778" s="4">
        <v>0</v>
      </c>
      <c r="B1778" s="4">
        <v>55</v>
      </c>
      <c r="C1778" s="4">
        <v>3</v>
      </c>
      <c r="D1778" s="4">
        <v>1</v>
      </c>
      <c r="E1778" s="4">
        <v>20</v>
      </c>
      <c r="F1778" s="4">
        <v>0</v>
      </c>
      <c r="G1778" s="4">
        <v>0</v>
      </c>
      <c r="H1778" s="4">
        <v>0</v>
      </c>
      <c r="I1778" s="4">
        <v>249</v>
      </c>
      <c r="J1778" s="4">
        <v>109</v>
      </c>
      <c r="K1778" s="4">
        <v>66.5</v>
      </c>
      <c r="L1778" s="4">
        <v>24.79</v>
      </c>
      <c r="M1778" s="4">
        <v>94</v>
      </c>
      <c r="N1778" s="4">
        <v>85</v>
      </c>
      <c r="O1778" s="4">
        <v>0</v>
      </c>
      <c r="P1778" s="5">
        <f>$AI$9+SUMPRODUCT($A1778*$AI$10+$B1778*$AI$11+$C1778*$AI$12+$D1778*$AI$13+$E1778*$AI$14+$F1778*$AI$15+$G1778*$AI$16+$H1778*$AI$17+$I1778*$AI$18+$J1778*$AI$19+$K1778*$AI$20+$L1778*$AI$21+$M1778*$AI$22+$N1778*$AI$24)</f>
        <v>-2.0974543169000013</v>
      </c>
      <c r="Q1778" s="4">
        <f t="shared" si="670"/>
        <v>0.1227685606393777</v>
      </c>
      <c r="R1778" s="4">
        <f t="shared" si="671"/>
        <v>0.2455371212787554</v>
      </c>
      <c r="S1778" s="4">
        <f t="shared" si="672"/>
        <v>0.75446287872124462</v>
      </c>
      <c r="T1778" s="4">
        <f t="shared" si="673"/>
        <v>-0.12236212363276101</v>
      </c>
      <c r="U1778" s="4">
        <f>IF($R1778&gt;$X$15,1,0)</f>
        <v>0</v>
      </c>
      <c r="V1778" s="4"/>
      <c r="W1778" s="4"/>
      <c r="X1778" s="4"/>
      <c r="Y1778" s="4"/>
      <c r="Z1778" s="4"/>
      <c r="AA1778" s="4"/>
      <c r="AB1778" s="4"/>
      <c r="AC1778" s="4"/>
      <c r="AD1778" s="4"/>
      <c r="AE1778" s="4"/>
      <c r="AF1778" s="4"/>
      <c r="AG1778" s="4"/>
      <c r="AH1778" s="4"/>
      <c r="AI1778" s="4"/>
      <c r="AJ1778" s="4"/>
    </row>
    <row r="1779" spans="1:36" ht="15.75" hidden="1" customHeight="1">
      <c r="A1779" s="4">
        <v>0</v>
      </c>
      <c r="B1779" s="4">
        <v>47</v>
      </c>
      <c r="C1779" s="4">
        <v>3</v>
      </c>
      <c r="D1779" s="4">
        <v>0</v>
      </c>
      <c r="E1779" s="4">
        <v>0</v>
      </c>
      <c r="F1779" s="4">
        <v>0</v>
      </c>
      <c r="G1779" s="4">
        <v>0</v>
      </c>
      <c r="H1779" s="4">
        <v>1</v>
      </c>
      <c r="I1779" s="4">
        <v>250</v>
      </c>
      <c r="J1779" s="4">
        <v>167</v>
      </c>
      <c r="K1779" s="4">
        <v>96.5</v>
      </c>
      <c r="L1779" s="4">
        <v>23.79</v>
      </c>
      <c r="M1779" s="4">
        <v>65</v>
      </c>
      <c r="N1779" s="3" t="s">
        <v>56</v>
      </c>
      <c r="O1779" s="4">
        <v>0</v>
      </c>
      <c r="P1779" s="4"/>
      <c r="Q1779" s="4"/>
      <c r="R1779" s="4"/>
      <c r="S1779" s="4"/>
      <c r="T1779" s="4"/>
      <c r="U1779" s="4"/>
      <c r="V1779" s="4"/>
      <c r="W1779" s="4"/>
      <c r="X1779" s="4"/>
      <c r="Y1779" s="4"/>
      <c r="Z1779" s="4"/>
      <c r="AA1779" s="4"/>
      <c r="AB1779" s="4"/>
      <c r="AC1779" s="4"/>
      <c r="AD1779" s="4"/>
      <c r="AE1779" s="4"/>
      <c r="AF1779" s="4"/>
      <c r="AG1779" s="4"/>
      <c r="AH1779" s="4"/>
      <c r="AI1779" s="4"/>
      <c r="AJ1779" s="4"/>
    </row>
    <row r="1780" spans="1:36" ht="15.75" customHeight="1">
      <c r="A1780" s="4">
        <v>1</v>
      </c>
      <c r="B1780" s="4">
        <v>57</v>
      </c>
      <c r="C1780" s="4">
        <v>1</v>
      </c>
      <c r="D1780" s="4">
        <v>1</v>
      </c>
      <c r="E1780" s="4">
        <v>20</v>
      </c>
      <c r="F1780" s="4">
        <v>0</v>
      </c>
      <c r="G1780" s="4">
        <v>0</v>
      </c>
      <c r="H1780" s="4">
        <v>0</v>
      </c>
      <c r="I1780" s="4">
        <v>193</v>
      </c>
      <c r="J1780" s="4">
        <v>104</v>
      </c>
      <c r="K1780" s="4">
        <v>64</v>
      </c>
      <c r="L1780" s="4">
        <v>26</v>
      </c>
      <c r="M1780" s="4">
        <v>62</v>
      </c>
      <c r="N1780" s="4">
        <v>87</v>
      </c>
      <c r="O1780" s="4">
        <v>1</v>
      </c>
      <c r="P1780" s="5">
        <f>$AI$9+SUMPRODUCT($A1780*$AI$10+$B1780*$AI$11+$C1780*$AI$12+$D1780*$AI$13+$E1780*$AI$14+$F1780*$AI$15+$G1780*$AI$16+$H1780*$AI$17+$I1780*$AI$18+$J1780*$AI$19+$K1780*$AI$20+$L1780*$AI$21+$M1780*$AI$22+$N1780*$AI$24)</f>
        <v>-1.3900716400000022</v>
      </c>
      <c r="Q1780" s="4">
        <f t="shared" ref="Q1780:Q1783" si="674">EXP($P1780)</f>
        <v>0.24905746151599187</v>
      </c>
      <c r="R1780" s="4">
        <f t="shared" ref="R1780:R1783" si="675">Q1780/1+Q1780</f>
        <v>0.49811492303198374</v>
      </c>
      <c r="S1780" s="4">
        <f t="shared" ref="S1780:S1783" si="676">IF(O1780=1,R1780,1-R1780)</f>
        <v>0.49811492303198374</v>
      </c>
      <c r="T1780" s="4">
        <f t="shared" ref="T1780:T1783" si="677">LOG($S1780)</f>
        <v>-0.30267044703822332</v>
      </c>
      <c r="U1780" s="4">
        <f>IF($R1780&gt;$X$15,1,0)</f>
        <v>1</v>
      </c>
      <c r="V1780" s="4"/>
      <c r="W1780" s="4"/>
      <c r="X1780" s="4"/>
      <c r="Y1780" s="4"/>
      <c r="Z1780" s="4"/>
      <c r="AA1780" s="4"/>
      <c r="AB1780" s="4"/>
      <c r="AC1780" s="4"/>
      <c r="AD1780" s="4"/>
      <c r="AE1780" s="4"/>
      <c r="AF1780" s="4"/>
      <c r="AG1780" s="4"/>
      <c r="AH1780" s="4"/>
      <c r="AI1780" s="4"/>
      <c r="AJ1780" s="4"/>
    </row>
    <row r="1781" spans="1:36" ht="15.75" customHeight="1">
      <c r="A1781" s="4">
        <v>1</v>
      </c>
      <c r="B1781" s="4">
        <v>55</v>
      </c>
      <c r="C1781" s="4">
        <v>4</v>
      </c>
      <c r="D1781" s="4">
        <v>0</v>
      </c>
      <c r="E1781" s="4">
        <v>0</v>
      </c>
      <c r="F1781" s="4">
        <v>0</v>
      </c>
      <c r="G1781" s="4">
        <v>0</v>
      </c>
      <c r="H1781" s="4">
        <v>1</v>
      </c>
      <c r="I1781" s="4">
        <v>180</v>
      </c>
      <c r="J1781" s="4">
        <v>170</v>
      </c>
      <c r="K1781" s="4">
        <v>105</v>
      </c>
      <c r="L1781" s="4">
        <v>26.79</v>
      </c>
      <c r="M1781" s="4">
        <v>50</v>
      </c>
      <c r="N1781" s="4">
        <v>90</v>
      </c>
      <c r="O1781" s="4">
        <v>0</v>
      </c>
      <c r="P1781" s="5">
        <f>$AI$9+SUMPRODUCT($A1781*$AI$10+$B1781*$AI$11+$C1781*$AI$12+$D1781*$AI$13+$E1781*$AI$14+$F1781*$AI$15+$G1781*$AI$16+$H1781*$AI$17+$I1781*$AI$18+$J1781*$AI$19+$K1781*$AI$20+$L1781*$AI$21+$M1781*$AI$22+$N1781*$AI$24)</f>
        <v>-0.97175147689999886</v>
      </c>
      <c r="Q1781" s="4">
        <f t="shared" si="674"/>
        <v>0.37841966403074595</v>
      </c>
      <c r="R1781" s="4">
        <f t="shared" si="675"/>
        <v>0.7568393280614919</v>
      </c>
      <c r="S1781" s="4">
        <f t="shared" si="676"/>
        <v>0.2431606719385081</v>
      </c>
      <c r="T1781" s="4">
        <f t="shared" si="677"/>
        <v>-0.61410666517745072</v>
      </c>
      <c r="U1781" s="4">
        <f>IF($R1781&gt;$X$15,1,0)</f>
        <v>1</v>
      </c>
      <c r="V1781" s="4"/>
      <c r="W1781" s="4"/>
      <c r="X1781" s="4"/>
      <c r="Y1781" s="4"/>
      <c r="Z1781" s="4"/>
      <c r="AA1781" s="4"/>
      <c r="AB1781" s="4"/>
      <c r="AC1781" s="4"/>
      <c r="AD1781" s="4"/>
      <c r="AE1781" s="4"/>
      <c r="AF1781" s="4"/>
      <c r="AG1781" s="4"/>
      <c r="AH1781" s="4"/>
      <c r="AI1781" s="4"/>
      <c r="AJ1781" s="4"/>
    </row>
    <row r="1782" spans="1:36" ht="15.75" customHeight="1">
      <c r="A1782" s="4">
        <v>1</v>
      </c>
      <c r="B1782" s="4">
        <v>48</v>
      </c>
      <c r="C1782" s="4">
        <v>3</v>
      </c>
      <c r="D1782" s="4">
        <v>0</v>
      </c>
      <c r="E1782" s="4">
        <v>0</v>
      </c>
      <c r="F1782" s="4">
        <v>0</v>
      </c>
      <c r="G1782" s="4">
        <v>0</v>
      </c>
      <c r="H1782" s="4">
        <v>0</v>
      </c>
      <c r="I1782" s="4">
        <v>235</v>
      </c>
      <c r="J1782" s="4">
        <v>150.5</v>
      </c>
      <c r="K1782" s="4">
        <v>98</v>
      </c>
      <c r="L1782" s="4">
        <v>32.4</v>
      </c>
      <c r="M1782" s="4">
        <v>75</v>
      </c>
      <c r="N1782" s="4">
        <v>92</v>
      </c>
      <c r="O1782" s="4">
        <v>0</v>
      </c>
      <c r="P1782" s="5">
        <f>$AI$9+SUMPRODUCT($A1782*$AI$10+$B1782*$AI$11+$C1782*$AI$12+$D1782*$AI$13+$E1782*$AI$14+$F1782*$AI$15+$G1782*$AI$16+$H1782*$AI$17+$I1782*$AI$18+$J1782*$AI$19+$K1782*$AI$20+$L1782*$AI$21+$M1782*$AI$22+$N1782*$AI$24)</f>
        <v>-1.7757377740000004</v>
      </c>
      <c r="Q1782" s="4">
        <f t="shared" si="674"/>
        <v>0.16935845513146608</v>
      </c>
      <c r="R1782" s="4">
        <f t="shared" si="675"/>
        <v>0.33871691026293216</v>
      </c>
      <c r="S1782" s="4">
        <f t="shared" si="676"/>
        <v>0.66128308973706784</v>
      </c>
      <c r="T1782" s="4">
        <f t="shared" si="677"/>
        <v>-0.17961258288769927</v>
      </c>
      <c r="U1782" s="4">
        <f>IF($R1782&gt;$X$15,1,0)</f>
        <v>0</v>
      </c>
      <c r="V1782" s="4"/>
      <c r="W1782" s="4"/>
      <c r="X1782" s="4"/>
      <c r="Y1782" s="4"/>
      <c r="Z1782" s="4"/>
      <c r="AA1782" s="4"/>
      <c r="AB1782" s="4"/>
      <c r="AC1782" s="4"/>
      <c r="AD1782" s="4"/>
      <c r="AE1782" s="4"/>
      <c r="AF1782" s="4"/>
      <c r="AG1782" s="4"/>
      <c r="AH1782" s="4"/>
      <c r="AI1782" s="4"/>
      <c r="AJ1782" s="4"/>
    </row>
    <row r="1783" spans="1:36" ht="15.75" customHeight="1">
      <c r="A1783" s="4">
        <v>0</v>
      </c>
      <c r="B1783" s="4">
        <v>58</v>
      </c>
      <c r="C1783" s="4">
        <v>1</v>
      </c>
      <c r="D1783" s="4">
        <v>0</v>
      </c>
      <c r="E1783" s="4">
        <v>0</v>
      </c>
      <c r="F1783" s="4">
        <v>0</v>
      </c>
      <c r="G1783" s="4">
        <v>0</v>
      </c>
      <c r="H1783" s="4">
        <v>0</v>
      </c>
      <c r="I1783" s="4">
        <v>295</v>
      </c>
      <c r="J1783" s="4">
        <v>138</v>
      </c>
      <c r="K1783" s="4">
        <v>78</v>
      </c>
      <c r="L1783" s="4">
        <v>23.45</v>
      </c>
      <c r="M1783" s="4">
        <v>70</v>
      </c>
      <c r="N1783" s="4">
        <v>81</v>
      </c>
      <c r="O1783" s="4">
        <v>0</v>
      </c>
      <c r="P1783" s="5">
        <f>$AI$9+SUMPRODUCT($A1783*$AI$10+$B1783*$AI$11+$C1783*$AI$12+$D1783*$AI$13+$E1783*$AI$14+$F1783*$AI$15+$G1783*$AI$16+$H1783*$AI$17+$I1783*$AI$18+$J1783*$AI$19+$K1783*$AI$20+$L1783*$AI$21+$M1783*$AI$22+$N1783*$AI$24)</f>
        <v>-1.6954050095000008</v>
      </c>
      <c r="Q1783" s="4">
        <f t="shared" si="674"/>
        <v>0.1835248846518743</v>
      </c>
      <c r="R1783" s="4">
        <f t="shared" si="675"/>
        <v>0.36704976930374861</v>
      </c>
      <c r="S1783" s="4">
        <f t="shared" si="676"/>
        <v>0.63295023069625134</v>
      </c>
      <c r="T1783" s="4">
        <f t="shared" si="677"/>
        <v>-0.198630437508311</v>
      </c>
      <c r="U1783" s="4">
        <f>IF($R1783&gt;$X$15,1,0)</f>
        <v>0</v>
      </c>
      <c r="V1783" s="4"/>
      <c r="W1783" s="4"/>
      <c r="X1783" s="4"/>
      <c r="Y1783" s="4"/>
      <c r="Z1783" s="4"/>
      <c r="AA1783" s="4"/>
      <c r="AB1783" s="4"/>
      <c r="AC1783" s="4"/>
      <c r="AD1783" s="4"/>
      <c r="AE1783" s="4"/>
      <c r="AF1783" s="4"/>
      <c r="AG1783" s="4"/>
      <c r="AH1783" s="4"/>
      <c r="AI1783" s="4"/>
      <c r="AJ1783" s="4"/>
    </row>
    <row r="1784" spans="1:36" ht="15.75" hidden="1" customHeight="1">
      <c r="A1784" s="4">
        <v>0</v>
      </c>
      <c r="B1784" s="4">
        <v>41</v>
      </c>
      <c r="C1784" s="4">
        <v>1</v>
      </c>
      <c r="D1784" s="4">
        <v>0</v>
      </c>
      <c r="E1784" s="4">
        <v>0</v>
      </c>
      <c r="F1784" s="4">
        <v>0</v>
      </c>
      <c r="G1784" s="4">
        <v>0</v>
      </c>
      <c r="H1784" s="4">
        <v>0</v>
      </c>
      <c r="I1784" s="4">
        <v>197</v>
      </c>
      <c r="J1784" s="4">
        <v>121</v>
      </c>
      <c r="K1784" s="4">
        <v>84</v>
      </c>
      <c r="L1784" s="4">
        <v>23.07</v>
      </c>
      <c r="M1784" s="4">
        <v>80</v>
      </c>
      <c r="N1784" s="3" t="s">
        <v>56</v>
      </c>
      <c r="O1784" s="4">
        <v>0</v>
      </c>
      <c r="P1784" s="4"/>
      <c r="Q1784" s="4"/>
      <c r="R1784" s="4"/>
      <c r="S1784" s="4"/>
      <c r="T1784" s="4"/>
      <c r="U1784" s="4"/>
      <c r="V1784" s="4"/>
      <c r="W1784" s="4"/>
      <c r="X1784" s="4"/>
      <c r="Y1784" s="4"/>
      <c r="Z1784" s="4"/>
      <c r="AA1784" s="4"/>
      <c r="AB1784" s="4"/>
      <c r="AC1784" s="4"/>
      <c r="AD1784" s="4"/>
      <c r="AE1784" s="4"/>
      <c r="AF1784" s="4"/>
      <c r="AG1784" s="4"/>
      <c r="AH1784" s="4"/>
      <c r="AI1784" s="4"/>
      <c r="AJ1784" s="4"/>
    </row>
    <row r="1785" spans="1:36" ht="15.75" customHeight="1">
      <c r="A1785" s="4">
        <v>1</v>
      </c>
      <c r="B1785" s="4">
        <v>37</v>
      </c>
      <c r="C1785" s="4">
        <v>2</v>
      </c>
      <c r="D1785" s="4">
        <v>1</v>
      </c>
      <c r="E1785" s="4">
        <v>15</v>
      </c>
      <c r="F1785" s="4">
        <v>0</v>
      </c>
      <c r="G1785" s="4">
        <v>0</v>
      </c>
      <c r="H1785" s="4">
        <v>0</v>
      </c>
      <c r="I1785" s="4">
        <v>158</v>
      </c>
      <c r="J1785" s="4">
        <v>129</v>
      </c>
      <c r="K1785" s="4">
        <v>87</v>
      </c>
      <c r="L1785" s="4">
        <v>24.66</v>
      </c>
      <c r="M1785" s="4">
        <v>62</v>
      </c>
      <c r="N1785" s="4">
        <v>67</v>
      </c>
      <c r="O1785" s="4">
        <v>0</v>
      </c>
      <c r="P1785" s="5">
        <f>$AI$9+SUMPRODUCT($A1785*$AI$10+$B1785*$AI$11+$C1785*$AI$12+$D1785*$AI$13+$E1785*$AI$14+$F1785*$AI$15+$G1785*$AI$16+$H1785*$AI$17+$I1785*$AI$18+$J1785*$AI$19+$K1785*$AI$20+$L1785*$AI$21+$M1785*$AI$22+$N1785*$AI$24)</f>
        <v>-2.7436912625999996</v>
      </c>
      <c r="Q1785" s="4">
        <f t="shared" ref="Q1785:Q1786" si="678">EXP($P1785)</f>
        <v>6.4332440144885386E-2</v>
      </c>
      <c r="R1785" s="4">
        <f t="shared" ref="R1785:R1786" si="679">Q1785/1+Q1785</f>
        <v>0.12866488028977077</v>
      </c>
      <c r="S1785" s="4">
        <f t="shared" ref="S1785:S1786" si="680">IF(O1785=1,R1785,1-R1785)</f>
        <v>0.87133511971022926</v>
      </c>
      <c r="T1785" s="4">
        <f t="shared" ref="T1785:T1786" si="681">LOG($S1785)</f>
        <v>-5.9814781100806541E-2</v>
      </c>
      <c r="U1785" s="4">
        <f>IF($R1785&gt;$X$15,1,0)</f>
        <v>0</v>
      </c>
      <c r="V1785" s="4"/>
      <c r="W1785" s="4"/>
      <c r="X1785" s="4"/>
      <c r="Y1785" s="4"/>
      <c r="Z1785" s="4"/>
      <c r="AA1785" s="4"/>
      <c r="AB1785" s="4"/>
      <c r="AC1785" s="4"/>
      <c r="AD1785" s="4"/>
      <c r="AE1785" s="4"/>
      <c r="AF1785" s="4"/>
      <c r="AG1785" s="4"/>
      <c r="AH1785" s="4"/>
      <c r="AI1785" s="4"/>
      <c r="AJ1785" s="4"/>
    </row>
    <row r="1786" spans="1:36" ht="15.75" customHeight="1">
      <c r="A1786" s="4">
        <v>0</v>
      </c>
      <c r="B1786" s="4">
        <v>48</v>
      </c>
      <c r="C1786" s="4">
        <v>3</v>
      </c>
      <c r="D1786" s="4">
        <v>0</v>
      </c>
      <c r="E1786" s="4">
        <v>0</v>
      </c>
      <c r="F1786" s="4">
        <v>0</v>
      </c>
      <c r="G1786" s="4">
        <v>0</v>
      </c>
      <c r="H1786" s="4">
        <v>0</v>
      </c>
      <c r="I1786" s="4">
        <v>253</v>
      </c>
      <c r="J1786" s="4">
        <v>124</v>
      </c>
      <c r="K1786" s="4">
        <v>77</v>
      </c>
      <c r="L1786" s="4">
        <v>20.27</v>
      </c>
      <c r="M1786" s="4">
        <v>65</v>
      </c>
      <c r="N1786" s="4">
        <v>72</v>
      </c>
      <c r="O1786" s="4">
        <v>0</v>
      </c>
      <c r="P1786" s="5">
        <f>$AI$9+SUMPRODUCT($A1786*$AI$10+$B1786*$AI$11+$C1786*$AI$12+$D1786*$AI$13+$E1786*$AI$14+$F1786*$AI$15+$G1786*$AI$16+$H1786*$AI$17+$I1786*$AI$18+$J1786*$AI$19+$K1786*$AI$20+$L1786*$AI$21+$M1786*$AI$22+$N1786*$AI$24)</f>
        <v>-2.8052803497000003</v>
      </c>
      <c r="Q1786" s="4">
        <f t="shared" si="678"/>
        <v>6.0489810495005701E-2</v>
      </c>
      <c r="R1786" s="4">
        <f t="shared" si="679"/>
        <v>0.1209796209900114</v>
      </c>
      <c r="S1786" s="4">
        <f t="shared" si="680"/>
        <v>0.87902037900998864</v>
      </c>
      <c r="T1786" s="4">
        <f t="shared" si="681"/>
        <v>-5.6001056224305436E-2</v>
      </c>
      <c r="U1786" s="4">
        <f>IF($R1786&gt;$X$15,1,0)</f>
        <v>0</v>
      </c>
      <c r="V1786" s="4"/>
      <c r="W1786" s="4"/>
      <c r="X1786" s="4"/>
      <c r="Y1786" s="4"/>
      <c r="Z1786" s="4"/>
      <c r="AA1786" s="4"/>
      <c r="AB1786" s="4"/>
      <c r="AC1786" s="4"/>
      <c r="AD1786" s="4"/>
      <c r="AE1786" s="4"/>
      <c r="AF1786" s="4"/>
      <c r="AG1786" s="4"/>
      <c r="AH1786" s="4"/>
      <c r="AI1786" s="4"/>
      <c r="AJ1786" s="4"/>
    </row>
    <row r="1787" spans="1:36" ht="15.75" hidden="1" customHeight="1">
      <c r="A1787" s="4">
        <v>0</v>
      </c>
      <c r="B1787" s="4">
        <v>43</v>
      </c>
      <c r="C1787" s="4">
        <v>2</v>
      </c>
      <c r="D1787" s="4">
        <v>0</v>
      </c>
      <c r="E1787" s="4">
        <v>0</v>
      </c>
      <c r="F1787" s="4">
        <v>0</v>
      </c>
      <c r="G1787" s="4">
        <v>0</v>
      </c>
      <c r="H1787" s="4">
        <v>0</v>
      </c>
      <c r="I1787" s="4">
        <v>190</v>
      </c>
      <c r="J1787" s="4">
        <v>111</v>
      </c>
      <c r="K1787" s="4">
        <v>74</v>
      </c>
      <c r="L1787" s="4">
        <v>24.47</v>
      </c>
      <c r="M1787" s="4">
        <v>72</v>
      </c>
      <c r="N1787" s="3" t="s">
        <v>56</v>
      </c>
      <c r="O1787" s="4">
        <v>0</v>
      </c>
      <c r="P1787" s="4"/>
      <c r="Q1787" s="4"/>
      <c r="R1787" s="4"/>
      <c r="S1787" s="4"/>
      <c r="T1787" s="4"/>
      <c r="U1787" s="4"/>
      <c r="V1787" s="4"/>
      <c r="W1787" s="4"/>
      <c r="X1787" s="4"/>
      <c r="Y1787" s="4"/>
      <c r="Z1787" s="4"/>
      <c r="AA1787" s="4"/>
      <c r="AB1787" s="4"/>
      <c r="AC1787" s="4"/>
      <c r="AD1787" s="4"/>
      <c r="AE1787" s="4"/>
      <c r="AF1787" s="4"/>
      <c r="AG1787" s="4"/>
      <c r="AH1787" s="4"/>
      <c r="AI1787" s="4"/>
      <c r="AJ1787" s="4"/>
    </row>
    <row r="1788" spans="1:36" ht="15.75" customHeight="1">
      <c r="A1788" s="4">
        <v>1</v>
      </c>
      <c r="B1788" s="4">
        <v>43</v>
      </c>
      <c r="C1788" s="4">
        <v>4</v>
      </c>
      <c r="D1788" s="4">
        <v>1</v>
      </c>
      <c r="E1788" s="4">
        <v>40</v>
      </c>
      <c r="F1788" s="4">
        <v>0</v>
      </c>
      <c r="G1788" s="4">
        <v>0</v>
      </c>
      <c r="H1788" s="4">
        <v>0</v>
      </c>
      <c r="I1788" s="4">
        <v>226</v>
      </c>
      <c r="J1788" s="4">
        <v>103.5</v>
      </c>
      <c r="K1788" s="4">
        <v>60</v>
      </c>
      <c r="L1788" s="4">
        <v>26.11</v>
      </c>
      <c r="M1788" s="4">
        <v>90</v>
      </c>
      <c r="N1788" s="4">
        <v>67</v>
      </c>
      <c r="O1788" s="4">
        <v>1</v>
      </c>
      <c r="P1788" s="5">
        <f>$AI$9+SUMPRODUCT($A1788*$AI$10+$B1788*$AI$11+$C1788*$AI$12+$D1788*$AI$13+$E1788*$AI$14+$F1788*$AI$15+$G1788*$AI$16+$H1788*$AI$17+$I1788*$AI$18+$J1788*$AI$19+$K1788*$AI$20+$L1788*$AI$21+$M1788*$AI$22+$N1788*$AI$24)</f>
        <v>-2.2137043920999995</v>
      </c>
      <c r="Q1788" s="4">
        <f t="shared" ref="Q1788:Q1793" si="682">EXP($P1788)</f>
        <v>0.1092950260559499</v>
      </c>
      <c r="R1788" s="4">
        <f t="shared" ref="R1788:R1793" si="683">Q1788/1+Q1788</f>
        <v>0.2185900521118998</v>
      </c>
      <c r="S1788" s="4">
        <f t="shared" ref="S1788:S1793" si="684">IF(O1788=1,R1788,1-R1788)</f>
        <v>0.2185900521118998</v>
      </c>
      <c r="T1788" s="4">
        <f t="shared" ref="T1788:T1793" si="685">LOG($S1788)</f>
        <v>-0.66036960639004105</v>
      </c>
      <c r="U1788" s="4">
        <f>IF($R1788&gt;$X$15,1,0)</f>
        <v>0</v>
      </c>
      <c r="V1788" s="4"/>
      <c r="W1788" s="4"/>
      <c r="X1788" s="4"/>
      <c r="Y1788" s="4"/>
      <c r="Z1788" s="4"/>
      <c r="AA1788" s="4"/>
      <c r="AB1788" s="4"/>
      <c r="AC1788" s="4"/>
      <c r="AD1788" s="4"/>
      <c r="AE1788" s="4"/>
      <c r="AF1788" s="4"/>
      <c r="AG1788" s="4"/>
      <c r="AH1788" s="4"/>
      <c r="AI1788" s="4"/>
      <c r="AJ1788" s="4"/>
    </row>
    <row r="1789" spans="1:36" ht="15.75" customHeight="1">
      <c r="A1789" s="4">
        <v>0</v>
      </c>
      <c r="B1789" s="4">
        <v>51</v>
      </c>
      <c r="C1789" s="4">
        <v>3</v>
      </c>
      <c r="D1789" s="4">
        <v>0</v>
      </c>
      <c r="E1789" s="4">
        <v>0</v>
      </c>
      <c r="F1789" s="4">
        <v>0</v>
      </c>
      <c r="G1789" s="4">
        <v>0</v>
      </c>
      <c r="H1789" s="4">
        <v>0</v>
      </c>
      <c r="I1789" s="4">
        <v>230</v>
      </c>
      <c r="J1789" s="4">
        <v>134</v>
      </c>
      <c r="K1789" s="4">
        <v>84</v>
      </c>
      <c r="L1789" s="4">
        <v>23.54</v>
      </c>
      <c r="M1789" s="4">
        <v>80</v>
      </c>
      <c r="N1789" s="4">
        <v>78</v>
      </c>
      <c r="O1789" s="4">
        <v>0</v>
      </c>
      <c r="P1789" s="5">
        <f>$AI$9+SUMPRODUCT($A1789*$AI$10+$B1789*$AI$11+$C1789*$AI$12+$D1789*$AI$13+$E1789*$AI$14+$F1789*$AI$15+$G1789*$AI$16+$H1789*$AI$17+$I1789*$AI$18+$J1789*$AI$19+$K1789*$AI$20+$L1789*$AI$21+$M1789*$AI$22+$N1789*$AI$24)</f>
        <v>-2.5263816094000022</v>
      </c>
      <c r="Q1789" s="4">
        <f t="shared" si="682"/>
        <v>7.9947779843485292E-2</v>
      </c>
      <c r="R1789" s="4">
        <f t="shared" si="683"/>
        <v>0.15989555968697058</v>
      </c>
      <c r="S1789" s="4">
        <f t="shared" si="684"/>
        <v>0.84010444031302944</v>
      </c>
      <c r="T1789" s="4">
        <f t="shared" si="685"/>
        <v>-7.5666719852266265E-2</v>
      </c>
      <c r="U1789" s="4">
        <f>IF($R1789&gt;$X$15,1,0)</f>
        <v>0</v>
      </c>
      <c r="V1789" s="4"/>
      <c r="W1789" s="4"/>
      <c r="X1789" s="4"/>
      <c r="Y1789" s="4"/>
      <c r="Z1789" s="4"/>
      <c r="AA1789" s="4"/>
      <c r="AB1789" s="4"/>
      <c r="AC1789" s="4"/>
      <c r="AD1789" s="4"/>
      <c r="AE1789" s="4"/>
      <c r="AF1789" s="4"/>
      <c r="AG1789" s="4"/>
      <c r="AH1789" s="4"/>
      <c r="AI1789" s="4"/>
      <c r="AJ1789" s="4"/>
    </row>
    <row r="1790" spans="1:36" ht="15.75" customHeight="1">
      <c r="A1790" s="4">
        <v>0</v>
      </c>
      <c r="B1790" s="4">
        <v>41</v>
      </c>
      <c r="C1790" s="4">
        <v>1</v>
      </c>
      <c r="D1790" s="4">
        <v>0</v>
      </c>
      <c r="E1790" s="4">
        <v>0</v>
      </c>
      <c r="F1790" s="4">
        <v>0</v>
      </c>
      <c r="G1790" s="4">
        <v>0</v>
      </c>
      <c r="H1790" s="4">
        <v>1</v>
      </c>
      <c r="I1790" s="4">
        <v>235</v>
      </c>
      <c r="J1790" s="4">
        <v>158</v>
      </c>
      <c r="K1790" s="4">
        <v>93</v>
      </c>
      <c r="L1790" s="4">
        <v>22.18</v>
      </c>
      <c r="M1790" s="4">
        <v>78</v>
      </c>
      <c r="N1790" s="4">
        <v>70</v>
      </c>
      <c r="O1790" s="4">
        <v>0</v>
      </c>
      <c r="P1790" s="5">
        <f>$AI$9+SUMPRODUCT($A1790*$AI$10+$B1790*$AI$11+$C1790*$AI$12+$D1790*$AI$13+$E1790*$AI$14+$F1790*$AI$15+$G1790*$AI$16+$H1790*$AI$17+$I1790*$AI$18+$J1790*$AI$19+$K1790*$AI$20+$L1790*$AI$21+$M1790*$AI$22+$N1790*$AI$24)</f>
        <v>-2.5482695498000005</v>
      </c>
      <c r="Q1790" s="4">
        <f t="shared" si="682"/>
        <v>7.8216899409294327E-2</v>
      </c>
      <c r="R1790" s="4">
        <f t="shared" si="683"/>
        <v>0.15643379881858865</v>
      </c>
      <c r="S1790" s="4">
        <f t="shared" si="684"/>
        <v>0.84356620118141135</v>
      </c>
      <c r="T1790" s="4">
        <f t="shared" si="685"/>
        <v>-7.3880829281609398E-2</v>
      </c>
      <c r="U1790" s="4">
        <f>IF($R1790&gt;$X$15,1,0)</f>
        <v>0</v>
      </c>
      <c r="V1790" s="4"/>
      <c r="W1790" s="4"/>
      <c r="X1790" s="4"/>
      <c r="Y1790" s="4"/>
      <c r="Z1790" s="4"/>
      <c r="AA1790" s="4"/>
      <c r="AB1790" s="4"/>
      <c r="AC1790" s="4"/>
      <c r="AD1790" s="4"/>
      <c r="AE1790" s="4"/>
      <c r="AF1790" s="4"/>
      <c r="AG1790" s="4"/>
      <c r="AH1790" s="4"/>
      <c r="AI1790" s="4"/>
      <c r="AJ1790" s="4"/>
    </row>
    <row r="1791" spans="1:36" ht="15.75" customHeight="1">
      <c r="A1791" s="4">
        <v>0</v>
      </c>
      <c r="B1791" s="4">
        <v>65</v>
      </c>
      <c r="C1791" s="4">
        <v>1</v>
      </c>
      <c r="D1791" s="4">
        <v>0</v>
      </c>
      <c r="E1791" s="4">
        <v>0</v>
      </c>
      <c r="F1791" s="4">
        <v>0</v>
      </c>
      <c r="G1791" s="4">
        <v>0</v>
      </c>
      <c r="H1791" s="4">
        <v>1</v>
      </c>
      <c r="I1791" s="4">
        <v>245</v>
      </c>
      <c r="J1791" s="4">
        <v>171</v>
      </c>
      <c r="K1791" s="4">
        <v>89</v>
      </c>
      <c r="L1791" s="4">
        <v>23.07</v>
      </c>
      <c r="M1791" s="4">
        <v>82</v>
      </c>
      <c r="N1791" s="4">
        <v>93</v>
      </c>
      <c r="O1791" s="4">
        <v>0</v>
      </c>
      <c r="P1791" s="5">
        <f>$AI$9+SUMPRODUCT($A1791*$AI$10+$B1791*$AI$11+$C1791*$AI$12+$D1791*$AI$13+$E1791*$AI$14+$F1791*$AI$15+$G1791*$AI$16+$H1791*$AI$17+$I1791*$AI$18+$J1791*$AI$19+$K1791*$AI$20+$L1791*$AI$21+$M1791*$AI$22+$N1791*$AI$24)</f>
        <v>-0.62378436769999901</v>
      </c>
      <c r="Q1791" s="4">
        <f t="shared" si="682"/>
        <v>0.53591250525521972</v>
      </c>
      <c r="R1791" s="4">
        <f t="shared" si="683"/>
        <v>1.0718250105104394</v>
      </c>
      <c r="S1791" s="4">
        <f t="shared" si="684"/>
        <v>-7.1825010510439435E-2</v>
      </c>
      <c r="T1791" s="4" t="e">
        <f t="shared" si="685"/>
        <v>#NUM!</v>
      </c>
      <c r="U1791" s="4">
        <f>IF($R1791&gt;$X$15,1,0)</f>
        <v>1</v>
      </c>
      <c r="V1791" s="4"/>
      <c r="W1791" s="4"/>
      <c r="X1791" s="4"/>
      <c r="Y1791" s="4"/>
      <c r="Z1791" s="4"/>
      <c r="AA1791" s="4"/>
      <c r="AB1791" s="4"/>
      <c r="AC1791" s="4"/>
      <c r="AD1791" s="4"/>
      <c r="AE1791" s="4"/>
      <c r="AF1791" s="4"/>
      <c r="AG1791" s="4"/>
      <c r="AH1791" s="4"/>
      <c r="AI1791" s="4"/>
      <c r="AJ1791" s="4"/>
    </row>
    <row r="1792" spans="1:36" ht="15.75" customHeight="1">
      <c r="A1792" s="4">
        <v>1</v>
      </c>
      <c r="B1792" s="4">
        <v>62</v>
      </c>
      <c r="C1792" s="4">
        <v>1</v>
      </c>
      <c r="D1792" s="4">
        <v>1</v>
      </c>
      <c r="E1792" s="4">
        <v>10</v>
      </c>
      <c r="F1792" s="4">
        <v>0</v>
      </c>
      <c r="G1792" s="4">
        <v>0</v>
      </c>
      <c r="H1792" s="4">
        <v>0</v>
      </c>
      <c r="I1792" s="4">
        <v>157</v>
      </c>
      <c r="J1792" s="4">
        <v>134</v>
      </c>
      <c r="K1792" s="4">
        <v>84</v>
      </c>
      <c r="L1792" s="4">
        <v>25.95</v>
      </c>
      <c r="M1792" s="4">
        <v>105</v>
      </c>
      <c r="N1792" s="4">
        <v>76</v>
      </c>
      <c r="O1792" s="4">
        <v>1</v>
      </c>
      <c r="P1792" s="5">
        <f>$AI$9+SUMPRODUCT($A1792*$AI$10+$B1792*$AI$11+$C1792*$AI$12+$D1792*$AI$13+$E1792*$AI$14+$F1792*$AI$15+$G1792*$AI$16+$H1792*$AI$17+$I1792*$AI$18+$J1792*$AI$19+$K1792*$AI$20+$L1792*$AI$21+$M1792*$AI$22+$N1792*$AI$24)</f>
        <v>-1.1771042145000035</v>
      </c>
      <c r="Q1792" s="4">
        <f t="shared" si="682"/>
        <v>0.30816984151557825</v>
      </c>
      <c r="R1792" s="4">
        <f t="shared" si="683"/>
        <v>0.61633968303115649</v>
      </c>
      <c r="S1792" s="4">
        <f t="shared" si="684"/>
        <v>0.61633968303115649</v>
      </c>
      <c r="T1792" s="4">
        <f t="shared" si="685"/>
        <v>-0.21017986931843205</v>
      </c>
      <c r="U1792" s="4">
        <f>IF($R1792&gt;$X$15,1,0)</f>
        <v>1</v>
      </c>
      <c r="V1792" s="4"/>
      <c r="W1792" s="4"/>
      <c r="X1792" s="4"/>
      <c r="Y1792" s="4"/>
      <c r="Z1792" s="4"/>
      <c r="AA1792" s="4"/>
      <c r="AB1792" s="4"/>
      <c r="AC1792" s="4"/>
      <c r="AD1792" s="4"/>
      <c r="AE1792" s="4"/>
      <c r="AF1792" s="4"/>
      <c r="AG1792" s="4"/>
      <c r="AH1792" s="4"/>
      <c r="AI1792" s="4"/>
      <c r="AJ1792" s="4"/>
    </row>
    <row r="1793" spans="1:36" ht="15.75" customHeight="1">
      <c r="A1793" s="4">
        <v>1</v>
      </c>
      <c r="B1793" s="4">
        <v>42</v>
      </c>
      <c r="C1793" s="4">
        <v>2</v>
      </c>
      <c r="D1793" s="4">
        <v>1</v>
      </c>
      <c r="E1793" s="4">
        <v>20</v>
      </c>
      <c r="F1793" s="4">
        <v>0</v>
      </c>
      <c r="G1793" s="4">
        <v>0</v>
      </c>
      <c r="H1793" s="4">
        <v>0</v>
      </c>
      <c r="I1793" s="4">
        <v>204</v>
      </c>
      <c r="J1793" s="4">
        <v>110</v>
      </c>
      <c r="K1793" s="4">
        <v>73</v>
      </c>
      <c r="L1793" s="4">
        <v>23.72</v>
      </c>
      <c r="M1793" s="4">
        <v>60</v>
      </c>
      <c r="N1793" s="4">
        <v>75</v>
      </c>
      <c r="O1793" s="4">
        <v>0</v>
      </c>
      <c r="P1793" s="5">
        <f>$AI$9+SUMPRODUCT($A1793*$AI$10+$B1793*$AI$11+$C1793*$AI$12+$D1793*$AI$13+$E1793*$AI$14+$F1793*$AI$15+$G1793*$AI$16+$H1793*$AI$17+$I1793*$AI$18+$J1793*$AI$19+$K1793*$AI$20+$L1793*$AI$21+$M1793*$AI$22+$N1793*$AI$24)</f>
        <v>-2.4055728592000012</v>
      </c>
      <c r="Q1793" s="4">
        <f t="shared" si="682"/>
        <v>9.0213800998462101E-2</v>
      </c>
      <c r="R1793" s="4">
        <f t="shared" si="683"/>
        <v>0.1804276019969242</v>
      </c>
      <c r="S1793" s="4">
        <f t="shared" si="684"/>
        <v>0.8195723980030758</v>
      </c>
      <c r="T1793" s="4">
        <f t="shared" si="685"/>
        <v>-8.6412676426052923E-2</v>
      </c>
      <c r="U1793" s="4">
        <f>IF($R1793&gt;$X$15,1,0)</f>
        <v>0</v>
      </c>
      <c r="V1793" s="4"/>
      <c r="W1793" s="4"/>
      <c r="X1793" s="4"/>
      <c r="Y1793" s="4"/>
      <c r="Z1793" s="4"/>
      <c r="AA1793" s="4"/>
      <c r="AB1793" s="4"/>
      <c r="AC1793" s="4"/>
      <c r="AD1793" s="4"/>
      <c r="AE1793" s="4"/>
      <c r="AF1793" s="4"/>
      <c r="AG1793" s="4"/>
      <c r="AH1793" s="4"/>
      <c r="AI1793" s="4"/>
      <c r="AJ1793" s="4"/>
    </row>
    <row r="1794" spans="1:36" ht="15.75" hidden="1" customHeight="1">
      <c r="A1794" s="4">
        <v>0</v>
      </c>
      <c r="B1794" s="4">
        <v>52</v>
      </c>
      <c r="C1794" s="4">
        <v>1</v>
      </c>
      <c r="D1794" s="4">
        <v>0</v>
      </c>
      <c r="E1794" s="4">
        <v>0</v>
      </c>
      <c r="F1794" s="4">
        <v>0</v>
      </c>
      <c r="G1794" s="4">
        <v>0</v>
      </c>
      <c r="H1794" s="4">
        <v>0</v>
      </c>
      <c r="I1794" s="3" t="s">
        <v>56</v>
      </c>
      <c r="J1794" s="4">
        <v>129</v>
      </c>
      <c r="K1794" s="4">
        <v>83</v>
      </c>
      <c r="L1794" s="4">
        <v>32.57</v>
      </c>
      <c r="M1794" s="4">
        <v>65</v>
      </c>
      <c r="N1794" s="3" t="s">
        <v>56</v>
      </c>
      <c r="O1794" s="4">
        <v>0</v>
      </c>
      <c r="P1794" s="4"/>
      <c r="Q1794" s="4"/>
      <c r="R1794" s="4"/>
      <c r="S1794" s="4"/>
      <c r="T1794" s="4"/>
      <c r="U1794" s="4"/>
      <c r="V1794" s="4"/>
      <c r="W1794" s="4"/>
      <c r="X1794" s="4"/>
      <c r="Y1794" s="4"/>
      <c r="Z1794" s="4"/>
      <c r="AA1794" s="4"/>
      <c r="AB1794" s="4"/>
      <c r="AC1794" s="4"/>
      <c r="AD1794" s="4"/>
      <c r="AE1794" s="4"/>
      <c r="AF1794" s="4"/>
      <c r="AG1794" s="4"/>
      <c r="AH1794" s="4"/>
      <c r="AI1794" s="4"/>
      <c r="AJ1794" s="4"/>
    </row>
    <row r="1795" spans="1:36" ht="15.75" hidden="1" customHeight="1">
      <c r="A1795" s="4">
        <v>0</v>
      </c>
      <c r="B1795" s="4">
        <v>54</v>
      </c>
      <c r="C1795" s="4">
        <v>1</v>
      </c>
      <c r="D1795" s="4">
        <v>0</v>
      </c>
      <c r="E1795" s="4">
        <v>0</v>
      </c>
      <c r="F1795" s="4">
        <v>0</v>
      </c>
      <c r="G1795" s="4">
        <v>0</v>
      </c>
      <c r="H1795" s="4">
        <v>1</v>
      </c>
      <c r="I1795" s="4">
        <v>293</v>
      </c>
      <c r="J1795" s="4">
        <v>132</v>
      </c>
      <c r="K1795" s="4">
        <v>84</v>
      </c>
      <c r="L1795" s="4">
        <v>26.81</v>
      </c>
      <c r="M1795" s="4">
        <v>80</v>
      </c>
      <c r="N1795" s="3" t="s">
        <v>56</v>
      </c>
      <c r="O1795" s="4">
        <v>0</v>
      </c>
      <c r="P1795" s="4"/>
      <c r="Q1795" s="4"/>
      <c r="R1795" s="4"/>
      <c r="S1795" s="4"/>
      <c r="T1795" s="4"/>
      <c r="U1795" s="4"/>
      <c r="V1795" s="4"/>
      <c r="W1795" s="4"/>
      <c r="X1795" s="4"/>
      <c r="Y1795" s="4"/>
      <c r="Z1795" s="4"/>
      <c r="AA1795" s="4"/>
      <c r="AB1795" s="4"/>
      <c r="AC1795" s="4"/>
      <c r="AD1795" s="4"/>
      <c r="AE1795" s="4"/>
      <c r="AF1795" s="4"/>
      <c r="AG1795" s="4"/>
      <c r="AH1795" s="4"/>
      <c r="AI1795" s="4"/>
      <c r="AJ1795" s="4"/>
    </row>
    <row r="1796" spans="1:36" ht="15.75" customHeight="1">
      <c r="A1796" s="4">
        <v>0</v>
      </c>
      <c r="B1796" s="4">
        <v>45</v>
      </c>
      <c r="C1796" s="4">
        <v>3</v>
      </c>
      <c r="D1796" s="4">
        <v>1</v>
      </c>
      <c r="E1796" s="4">
        <v>20</v>
      </c>
      <c r="F1796" s="4">
        <v>0</v>
      </c>
      <c r="G1796" s="4">
        <v>0</v>
      </c>
      <c r="H1796" s="4">
        <v>0</v>
      </c>
      <c r="I1796" s="4">
        <v>184</v>
      </c>
      <c r="J1796" s="4">
        <v>147</v>
      </c>
      <c r="K1796" s="4">
        <v>88</v>
      </c>
      <c r="L1796" s="4">
        <v>23.48</v>
      </c>
      <c r="M1796" s="4">
        <v>66</v>
      </c>
      <c r="N1796" s="4">
        <v>76</v>
      </c>
      <c r="O1796" s="4">
        <v>0</v>
      </c>
      <c r="P1796" s="5">
        <f>$AI$9+SUMPRODUCT($A1796*$AI$10+$B1796*$AI$11+$C1796*$AI$12+$D1796*$AI$13+$E1796*$AI$14+$F1796*$AI$15+$G1796*$AI$16+$H1796*$AI$17+$I1796*$AI$18+$J1796*$AI$19+$K1796*$AI$20+$L1796*$AI$21+$M1796*$AI$22+$N1796*$AI$24)</f>
        <v>-2.3709079828000004</v>
      </c>
      <c r="Q1796" s="4">
        <f t="shared" ref="Q1796:Q1808" si="686">EXP($P1796)</f>
        <v>9.3395885909093104E-2</v>
      </c>
      <c r="R1796" s="4">
        <f t="shared" ref="R1796:R1808" si="687">Q1796/1+Q1796</f>
        <v>0.18679177181818621</v>
      </c>
      <c r="S1796" s="4">
        <f t="shared" ref="S1796:S1808" si="688">IF(O1796=1,R1796,1-R1796)</f>
        <v>0.81320822818181382</v>
      </c>
      <c r="T1796" s="4">
        <f t="shared" ref="T1796:T1808" si="689">LOG($S1796)</f>
        <v>-8.9798235744919616E-2</v>
      </c>
      <c r="U1796" s="4">
        <f>IF($R1796&gt;$X$15,1,0)</f>
        <v>0</v>
      </c>
      <c r="V1796" s="4"/>
      <c r="W1796" s="4"/>
      <c r="X1796" s="4"/>
      <c r="Y1796" s="4"/>
      <c r="Z1796" s="4"/>
      <c r="AA1796" s="4"/>
      <c r="AB1796" s="4"/>
      <c r="AC1796" s="4"/>
      <c r="AD1796" s="4"/>
      <c r="AE1796" s="4"/>
      <c r="AF1796" s="4"/>
      <c r="AG1796" s="4"/>
      <c r="AH1796" s="4"/>
      <c r="AI1796" s="4"/>
      <c r="AJ1796" s="4"/>
    </row>
    <row r="1797" spans="1:36" ht="15.75" customHeight="1">
      <c r="A1797" s="4">
        <v>0</v>
      </c>
      <c r="B1797" s="4">
        <v>58</v>
      </c>
      <c r="C1797" s="4">
        <v>1</v>
      </c>
      <c r="D1797" s="4">
        <v>1</v>
      </c>
      <c r="E1797" s="4">
        <v>20</v>
      </c>
      <c r="F1797" s="4">
        <v>0</v>
      </c>
      <c r="G1797" s="4">
        <v>0</v>
      </c>
      <c r="H1797" s="4">
        <v>0</v>
      </c>
      <c r="I1797" s="4">
        <v>215</v>
      </c>
      <c r="J1797" s="4">
        <v>119.5</v>
      </c>
      <c r="K1797" s="4">
        <v>73</v>
      </c>
      <c r="L1797" s="4">
        <v>29.86</v>
      </c>
      <c r="M1797" s="4">
        <v>67</v>
      </c>
      <c r="N1797" s="4">
        <v>93</v>
      </c>
      <c r="O1797" s="4">
        <v>1</v>
      </c>
      <c r="P1797" s="5">
        <f>$AI$9+SUMPRODUCT($A1797*$AI$10+$B1797*$AI$11+$C1797*$AI$12+$D1797*$AI$13+$E1797*$AI$14+$F1797*$AI$15+$G1797*$AI$16+$H1797*$AI$17+$I1797*$AI$18+$J1797*$AI$19+$K1797*$AI$20+$L1797*$AI$21+$M1797*$AI$22+$N1797*$AI$24)</f>
        <v>-1.5760463445999999</v>
      </c>
      <c r="Q1797" s="4">
        <f t="shared" si="686"/>
        <v>0.20679106472649825</v>
      </c>
      <c r="R1797" s="4">
        <f t="shared" si="687"/>
        <v>0.41358212945299649</v>
      </c>
      <c r="S1797" s="4">
        <f t="shared" si="688"/>
        <v>0.41358212945299649</v>
      </c>
      <c r="T1797" s="4">
        <f t="shared" si="689"/>
        <v>-0.38343823501958968</v>
      </c>
      <c r="U1797" s="4">
        <f>IF($R1797&gt;$X$15,1,0)</f>
        <v>1</v>
      </c>
      <c r="V1797" s="4"/>
      <c r="W1797" s="4"/>
      <c r="X1797" s="4"/>
      <c r="Y1797" s="4"/>
      <c r="Z1797" s="4"/>
      <c r="AA1797" s="4"/>
      <c r="AB1797" s="4"/>
      <c r="AC1797" s="4"/>
      <c r="AD1797" s="4"/>
      <c r="AE1797" s="4"/>
      <c r="AF1797" s="4"/>
      <c r="AG1797" s="4"/>
      <c r="AH1797" s="4"/>
      <c r="AI1797" s="4"/>
      <c r="AJ1797" s="4"/>
    </row>
    <row r="1798" spans="1:36" ht="15.75" customHeight="1">
      <c r="A1798" s="4">
        <v>0</v>
      </c>
      <c r="B1798" s="4">
        <v>46</v>
      </c>
      <c r="C1798" s="4">
        <v>2</v>
      </c>
      <c r="D1798" s="4">
        <v>0</v>
      </c>
      <c r="E1798" s="4">
        <v>0</v>
      </c>
      <c r="F1798" s="4">
        <v>0</v>
      </c>
      <c r="G1798" s="4">
        <v>0</v>
      </c>
      <c r="H1798" s="4">
        <v>1</v>
      </c>
      <c r="I1798" s="4">
        <v>264</v>
      </c>
      <c r="J1798" s="4">
        <v>150</v>
      </c>
      <c r="K1798" s="4">
        <v>99</v>
      </c>
      <c r="L1798" s="4">
        <v>26.67</v>
      </c>
      <c r="M1798" s="4">
        <v>80</v>
      </c>
      <c r="N1798" s="4">
        <v>102</v>
      </c>
      <c r="O1798" s="4">
        <v>0</v>
      </c>
      <c r="P1798" s="5">
        <f>$AI$9+SUMPRODUCT($A1798*$AI$10+$B1798*$AI$11+$C1798*$AI$12+$D1798*$AI$13+$E1798*$AI$14+$F1798*$AI$15+$G1798*$AI$16+$H1798*$AI$17+$I1798*$AI$18+$J1798*$AI$19+$K1798*$AI$20+$L1798*$AI$21+$M1798*$AI$22+$N1798*$AI$24)</f>
        <v>-2.1016819437000009</v>
      </c>
      <c r="Q1798" s="4">
        <f t="shared" si="686"/>
        <v>0.12225063654850189</v>
      </c>
      <c r="R1798" s="4">
        <f t="shared" si="687"/>
        <v>0.24450127309700379</v>
      </c>
      <c r="S1798" s="4">
        <f t="shared" si="688"/>
        <v>0.75549872690299624</v>
      </c>
      <c r="T1798" s="4">
        <f t="shared" si="689"/>
        <v>-0.12176626315747668</v>
      </c>
      <c r="U1798" s="4">
        <f>IF($R1798&gt;$X$15,1,0)</f>
        <v>0</v>
      </c>
      <c r="V1798" s="4"/>
      <c r="W1798" s="4"/>
      <c r="X1798" s="4"/>
      <c r="Y1798" s="4"/>
      <c r="Z1798" s="4"/>
      <c r="AA1798" s="4"/>
      <c r="AB1798" s="4"/>
      <c r="AC1798" s="4"/>
      <c r="AD1798" s="4"/>
      <c r="AE1798" s="4"/>
      <c r="AF1798" s="4"/>
      <c r="AG1798" s="4"/>
      <c r="AH1798" s="4"/>
      <c r="AI1798" s="4"/>
      <c r="AJ1798" s="4"/>
    </row>
    <row r="1799" spans="1:36" ht="15.75" customHeight="1">
      <c r="A1799" s="4">
        <v>1</v>
      </c>
      <c r="B1799" s="4">
        <v>51</v>
      </c>
      <c r="C1799" s="4">
        <v>1</v>
      </c>
      <c r="D1799" s="4">
        <v>1</v>
      </c>
      <c r="E1799" s="4">
        <v>43</v>
      </c>
      <c r="F1799" s="4">
        <v>0</v>
      </c>
      <c r="G1799" s="4">
        <v>0</v>
      </c>
      <c r="H1799" s="4">
        <v>1</v>
      </c>
      <c r="I1799" s="4">
        <v>176</v>
      </c>
      <c r="J1799" s="4">
        <v>140</v>
      </c>
      <c r="K1799" s="4">
        <v>88</v>
      </c>
      <c r="L1799" s="4">
        <v>27.56</v>
      </c>
      <c r="M1799" s="4">
        <v>110</v>
      </c>
      <c r="N1799" s="4">
        <v>83</v>
      </c>
      <c r="O1799" s="4">
        <v>0</v>
      </c>
      <c r="P1799" s="5">
        <f>$AI$9+SUMPRODUCT($A1799*$AI$10+$B1799*$AI$11+$C1799*$AI$12+$D1799*$AI$13+$E1799*$AI$14+$F1799*$AI$15+$G1799*$AI$16+$H1799*$AI$17+$I1799*$AI$18+$J1799*$AI$19+$K1799*$AI$20+$L1799*$AI$21+$M1799*$AI$22+$N1799*$AI$24)</f>
        <v>-0.88327878160000139</v>
      </c>
      <c r="Q1799" s="4">
        <f t="shared" si="686"/>
        <v>0.4134251562109606</v>
      </c>
      <c r="R1799" s="4">
        <f t="shared" si="687"/>
        <v>0.8268503124219212</v>
      </c>
      <c r="S1799" s="4">
        <f t="shared" si="688"/>
        <v>0.1731496875780788</v>
      </c>
      <c r="T1799" s="4">
        <f t="shared" si="689"/>
        <v>-0.76157828773126202</v>
      </c>
      <c r="U1799" s="4">
        <f>IF($R1799&gt;$X$15,1,0)</f>
        <v>1</v>
      </c>
      <c r="V1799" s="4"/>
      <c r="W1799" s="4"/>
      <c r="X1799" s="4"/>
      <c r="Y1799" s="4"/>
      <c r="Z1799" s="4"/>
      <c r="AA1799" s="4"/>
      <c r="AB1799" s="4"/>
      <c r="AC1799" s="4"/>
      <c r="AD1799" s="4"/>
      <c r="AE1799" s="4"/>
      <c r="AF1799" s="4"/>
      <c r="AG1799" s="4"/>
      <c r="AH1799" s="4"/>
      <c r="AI1799" s="4"/>
      <c r="AJ1799" s="4"/>
    </row>
    <row r="1800" spans="1:36" ht="15.75" customHeight="1">
      <c r="A1800" s="4">
        <v>1</v>
      </c>
      <c r="B1800" s="4">
        <v>61</v>
      </c>
      <c r="C1800" s="4">
        <v>1</v>
      </c>
      <c r="D1800" s="4">
        <v>1</v>
      </c>
      <c r="E1800" s="4">
        <v>30</v>
      </c>
      <c r="F1800" s="4">
        <v>0</v>
      </c>
      <c r="G1800" s="4">
        <v>0</v>
      </c>
      <c r="H1800" s="4">
        <v>1</v>
      </c>
      <c r="I1800" s="4">
        <v>170</v>
      </c>
      <c r="J1800" s="4">
        <v>132</v>
      </c>
      <c r="K1800" s="4">
        <v>94</v>
      </c>
      <c r="L1800" s="4">
        <v>22.16</v>
      </c>
      <c r="M1800" s="4">
        <v>53</v>
      </c>
      <c r="N1800" s="4">
        <v>82</v>
      </c>
      <c r="O1800" s="4">
        <v>0</v>
      </c>
      <c r="P1800" s="5">
        <f>$AI$9+SUMPRODUCT($A1800*$AI$10+$B1800*$AI$11+$C1800*$AI$12+$D1800*$AI$13+$E1800*$AI$14+$F1800*$AI$15+$G1800*$AI$16+$H1800*$AI$17+$I1800*$AI$18+$J1800*$AI$19+$K1800*$AI$20+$L1800*$AI$21+$M1800*$AI$22+$N1800*$AI$24)</f>
        <v>-0.50186631760000289</v>
      </c>
      <c r="Q1800" s="4">
        <f t="shared" si="686"/>
        <v>0.60539973652665724</v>
      </c>
      <c r="R1800" s="4">
        <f t="shared" si="687"/>
        <v>1.2107994730533145</v>
      </c>
      <c r="S1800" s="4">
        <f t="shared" si="688"/>
        <v>-0.21079947305331448</v>
      </c>
      <c r="T1800" s="4" t="e">
        <f t="shared" si="689"/>
        <v>#NUM!</v>
      </c>
      <c r="U1800" s="4">
        <f>IF($R1800&gt;$X$15,1,0)</f>
        <v>1</v>
      </c>
      <c r="V1800" s="4"/>
      <c r="W1800" s="4"/>
      <c r="X1800" s="4"/>
      <c r="Y1800" s="4"/>
      <c r="Z1800" s="4"/>
      <c r="AA1800" s="4"/>
      <c r="AB1800" s="4"/>
      <c r="AC1800" s="4"/>
      <c r="AD1800" s="4"/>
      <c r="AE1800" s="4"/>
      <c r="AF1800" s="4"/>
      <c r="AG1800" s="4"/>
      <c r="AH1800" s="4"/>
      <c r="AI1800" s="4"/>
      <c r="AJ1800" s="4"/>
    </row>
    <row r="1801" spans="1:36" ht="15.75" customHeight="1">
      <c r="A1801" s="4">
        <v>1</v>
      </c>
      <c r="B1801" s="4">
        <v>40</v>
      </c>
      <c r="C1801" s="4">
        <v>4</v>
      </c>
      <c r="D1801" s="4">
        <v>0</v>
      </c>
      <c r="E1801" s="4">
        <v>0</v>
      </c>
      <c r="F1801" s="4">
        <v>0</v>
      </c>
      <c r="G1801" s="4">
        <v>0</v>
      </c>
      <c r="H1801" s="4">
        <v>0</v>
      </c>
      <c r="I1801" s="4">
        <v>209</v>
      </c>
      <c r="J1801" s="4">
        <v>123.5</v>
      </c>
      <c r="K1801" s="4">
        <v>83</v>
      </c>
      <c r="L1801" s="4">
        <v>28.06</v>
      </c>
      <c r="M1801" s="4">
        <v>72</v>
      </c>
      <c r="N1801" s="4">
        <v>63</v>
      </c>
      <c r="O1801" s="4">
        <v>0</v>
      </c>
      <c r="P1801" s="5">
        <f>$AI$9+SUMPRODUCT($A1801*$AI$10+$B1801*$AI$11+$C1801*$AI$12+$D1801*$AI$13+$E1801*$AI$14+$F1801*$AI$15+$G1801*$AI$16+$H1801*$AI$17+$I1801*$AI$18+$J1801*$AI$19+$K1801*$AI$20+$L1801*$AI$21+$M1801*$AI$22+$N1801*$AI$24)</f>
        <v>-2.9764275066000003</v>
      </c>
      <c r="Q1801" s="4">
        <f t="shared" si="686"/>
        <v>5.0974615442055039E-2</v>
      </c>
      <c r="R1801" s="4">
        <f t="shared" si="687"/>
        <v>0.10194923088411008</v>
      </c>
      <c r="S1801" s="4">
        <f t="shared" si="688"/>
        <v>0.89805076911588988</v>
      </c>
      <c r="T1801" s="4">
        <f t="shared" si="689"/>
        <v>-4.6699110856488278E-2</v>
      </c>
      <c r="U1801" s="4">
        <f>IF($R1801&gt;$X$15,1,0)</f>
        <v>0</v>
      </c>
      <c r="V1801" s="4"/>
      <c r="W1801" s="4"/>
      <c r="X1801" s="4"/>
      <c r="Y1801" s="4"/>
      <c r="Z1801" s="4"/>
      <c r="AA1801" s="4"/>
      <c r="AB1801" s="4"/>
      <c r="AC1801" s="4"/>
      <c r="AD1801" s="4"/>
      <c r="AE1801" s="4"/>
      <c r="AF1801" s="4"/>
      <c r="AG1801" s="4"/>
      <c r="AH1801" s="4"/>
      <c r="AI1801" s="4"/>
      <c r="AJ1801" s="4"/>
    </row>
    <row r="1802" spans="1:36" ht="15.75" customHeight="1">
      <c r="A1802" s="4">
        <v>1</v>
      </c>
      <c r="B1802" s="4">
        <v>56</v>
      </c>
      <c r="C1802" s="4">
        <v>2</v>
      </c>
      <c r="D1802" s="4">
        <v>1</v>
      </c>
      <c r="E1802" s="4">
        <v>20</v>
      </c>
      <c r="F1802" s="4">
        <v>0</v>
      </c>
      <c r="G1802" s="4">
        <v>0</v>
      </c>
      <c r="H1802" s="4">
        <v>0</v>
      </c>
      <c r="I1802" s="4">
        <v>189</v>
      </c>
      <c r="J1802" s="4">
        <v>120</v>
      </c>
      <c r="K1802" s="4">
        <v>70</v>
      </c>
      <c r="L1802" s="4">
        <v>21.41</v>
      </c>
      <c r="M1802" s="4">
        <v>70</v>
      </c>
      <c r="N1802" s="4">
        <v>70</v>
      </c>
      <c r="O1802" s="4">
        <v>0</v>
      </c>
      <c r="P1802" s="5">
        <f>$AI$9+SUMPRODUCT($A1802*$AI$10+$B1802*$AI$11+$C1802*$AI$12+$D1802*$AI$13+$E1802*$AI$14+$F1802*$AI$15+$G1802*$AI$16+$H1802*$AI$17+$I1802*$AI$18+$J1802*$AI$19+$K1802*$AI$20+$L1802*$AI$21+$M1802*$AI$22+$N1802*$AI$24)</f>
        <v>-1.4698954350999998</v>
      </c>
      <c r="Q1802" s="4">
        <f t="shared" si="686"/>
        <v>0.22994952857911544</v>
      </c>
      <c r="R1802" s="4">
        <f t="shared" si="687"/>
        <v>0.45989905715823087</v>
      </c>
      <c r="S1802" s="4">
        <f t="shared" si="688"/>
        <v>0.54010094284176913</v>
      </c>
      <c r="T1802" s="4">
        <f t="shared" si="689"/>
        <v>-0.26752506458027614</v>
      </c>
      <c r="U1802" s="4">
        <f>IF($R1802&gt;$X$15,1,0)</f>
        <v>1</v>
      </c>
      <c r="V1802" s="4"/>
      <c r="W1802" s="4"/>
      <c r="X1802" s="4"/>
      <c r="Y1802" s="4"/>
      <c r="Z1802" s="4"/>
      <c r="AA1802" s="4"/>
      <c r="AB1802" s="4"/>
      <c r="AC1802" s="4"/>
      <c r="AD1802" s="4"/>
      <c r="AE1802" s="4"/>
      <c r="AF1802" s="4"/>
      <c r="AG1802" s="4"/>
      <c r="AH1802" s="4"/>
      <c r="AI1802" s="4"/>
      <c r="AJ1802" s="4"/>
    </row>
    <row r="1803" spans="1:36" ht="15.75" customHeight="1">
      <c r="A1803" s="4">
        <v>1</v>
      </c>
      <c r="B1803" s="4">
        <v>53</v>
      </c>
      <c r="C1803" s="4">
        <v>2</v>
      </c>
      <c r="D1803" s="4">
        <v>0</v>
      </c>
      <c r="E1803" s="4">
        <v>0</v>
      </c>
      <c r="F1803" s="4">
        <v>0</v>
      </c>
      <c r="G1803" s="4">
        <v>0</v>
      </c>
      <c r="H1803" s="4">
        <v>0</v>
      </c>
      <c r="I1803" s="4">
        <v>202</v>
      </c>
      <c r="J1803" s="4">
        <v>119</v>
      </c>
      <c r="K1803" s="4">
        <v>80</v>
      </c>
      <c r="L1803" s="4">
        <v>23.98</v>
      </c>
      <c r="M1803" s="4">
        <v>64</v>
      </c>
      <c r="N1803" s="4">
        <v>78</v>
      </c>
      <c r="O1803" s="4">
        <v>0</v>
      </c>
      <c r="P1803" s="5">
        <f>$AI$9+SUMPRODUCT($A1803*$AI$10+$B1803*$AI$11+$C1803*$AI$12+$D1803*$AI$13+$E1803*$AI$14+$F1803*$AI$15+$G1803*$AI$16+$H1803*$AI$17+$I1803*$AI$18+$J1803*$AI$19+$K1803*$AI$20+$L1803*$AI$21+$M1803*$AI$22+$N1803*$AI$24)</f>
        <v>-2.0210036177999999</v>
      </c>
      <c r="Q1803" s="4">
        <f t="shared" si="686"/>
        <v>0.13252239648027719</v>
      </c>
      <c r="R1803" s="4">
        <f t="shared" si="687"/>
        <v>0.26504479296055439</v>
      </c>
      <c r="S1803" s="4">
        <f t="shared" si="688"/>
        <v>0.73495520703944561</v>
      </c>
      <c r="T1803" s="4">
        <f t="shared" si="689"/>
        <v>-0.13373912884558928</v>
      </c>
      <c r="U1803" s="4">
        <f>IF($R1803&gt;$X$15,1,0)</f>
        <v>0</v>
      </c>
      <c r="V1803" s="4"/>
      <c r="W1803" s="4"/>
      <c r="X1803" s="4"/>
      <c r="Y1803" s="4"/>
      <c r="Z1803" s="4"/>
      <c r="AA1803" s="4"/>
      <c r="AB1803" s="4"/>
      <c r="AC1803" s="4"/>
      <c r="AD1803" s="4"/>
      <c r="AE1803" s="4"/>
      <c r="AF1803" s="4"/>
      <c r="AG1803" s="4"/>
      <c r="AH1803" s="4"/>
      <c r="AI1803" s="4"/>
      <c r="AJ1803" s="4"/>
    </row>
    <row r="1804" spans="1:36" ht="15.75" customHeight="1">
      <c r="A1804" s="4">
        <v>1</v>
      </c>
      <c r="B1804" s="4">
        <v>42</v>
      </c>
      <c r="C1804" s="4">
        <v>2</v>
      </c>
      <c r="D1804" s="4">
        <v>1</v>
      </c>
      <c r="E1804" s="4">
        <v>35</v>
      </c>
      <c r="F1804" s="4">
        <v>0</v>
      </c>
      <c r="G1804" s="4">
        <v>0</v>
      </c>
      <c r="H1804" s="4">
        <v>1</v>
      </c>
      <c r="I1804" s="4">
        <v>211</v>
      </c>
      <c r="J1804" s="4">
        <v>138</v>
      </c>
      <c r="K1804" s="4">
        <v>90</v>
      </c>
      <c r="L1804" s="4">
        <v>25.49</v>
      </c>
      <c r="M1804" s="4">
        <v>69</v>
      </c>
      <c r="N1804" s="4">
        <v>73</v>
      </c>
      <c r="O1804" s="4">
        <v>0</v>
      </c>
      <c r="P1804" s="5">
        <f>$AI$9+SUMPRODUCT($A1804*$AI$10+$B1804*$AI$11+$C1804*$AI$12+$D1804*$AI$13+$E1804*$AI$14+$F1804*$AI$15+$G1804*$AI$16+$H1804*$AI$17+$I1804*$AI$18+$J1804*$AI$19+$K1804*$AI$20+$L1804*$AI$21+$M1804*$AI$22+$N1804*$AI$24)</f>
        <v>-1.5568858138999992</v>
      </c>
      <c r="Q1804" s="4">
        <f t="shared" si="686"/>
        <v>0.21079149405748265</v>
      </c>
      <c r="R1804" s="4">
        <f t="shared" si="687"/>
        <v>0.42158298811496531</v>
      </c>
      <c r="S1804" s="4">
        <f t="shared" si="688"/>
        <v>0.57841701188503469</v>
      </c>
      <c r="T1804" s="4">
        <f t="shared" si="689"/>
        <v>-0.23775894244390391</v>
      </c>
      <c r="U1804" s="4">
        <f>IF($R1804&gt;$X$15,1,0)</f>
        <v>1</v>
      </c>
      <c r="V1804" s="4"/>
      <c r="W1804" s="4"/>
      <c r="X1804" s="4"/>
      <c r="Y1804" s="4"/>
      <c r="Z1804" s="4"/>
      <c r="AA1804" s="4"/>
      <c r="AB1804" s="4"/>
      <c r="AC1804" s="4"/>
      <c r="AD1804" s="4"/>
      <c r="AE1804" s="4"/>
      <c r="AF1804" s="4"/>
      <c r="AG1804" s="4"/>
      <c r="AH1804" s="4"/>
      <c r="AI1804" s="4"/>
      <c r="AJ1804" s="4"/>
    </row>
    <row r="1805" spans="1:36" ht="15.75" customHeight="1">
      <c r="A1805" s="4">
        <v>0</v>
      </c>
      <c r="B1805" s="4">
        <v>59</v>
      </c>
      <c r="C1805" s="4">
        <v>1</v>
      </c>
      <c r="D1805" s="4">
        <v>0</v>
      </c>
      <c r="E1805" s="4">
        <v>0</v>
      </c>
      <c r="F1805" s="4">
        <v>0</v>
      </c>
      <c r="G1805" s="4">
        <v>0</v>
      </c>
      <c r="H1805" s="4">
        <v>1</v>
      </c>
      <c r="I1805" s="4">
        <v>240</v>
      </c>
      <c r="J1805" s="4">
        <v>155.5</v>
      </c>
      <c r="K1805" s="4">
        <v>100.5</v>
      </c>
      <c r="L1805" s="4">
        <v>33.54</v>
      </c>
      <c r="M1805" s="4">
        <v>72</v>
      </c>
      <c r="N1805" s="4">
        <v>116</v>
      </c>
      <c r="O1805" s="4">
        <v>1</v>
      </c>
      <c r="P1805" s="5">
        <f>$AI$9+SUMPRODUCT($A1805*$AI$10+$B1805*$AI$11+$C1805*$AI$12+$D1805*$AI$13+$E1805*$AI$14+$F1805*$AI$15+$G1805*$AI$16+$H1805*$AI$17+$I1805*$AI$18+$J1805*$AI$19+$K1805*$AI$20+$L1805*$AI$21+$M1805*$AI$22+$N1805*$AI$24)</f>
        <v>-1.0319440494000007</v>
      </c>
      <c r="Q1805" s="4">
        <f t="shared" si="686"/>
        <v>0.35631359558791587</v>
      </c>
      <c r="R1805" s="4">
        <f t="shared" si="687"/>
        <v>0.71262719117583173</v>
      </c>
      <c r="S1805" s="4">
        <f t="shared" si="688"/>
        <v>0.71262719117583173</v>
      </c>
      <c r="T1805" s="4">
        <f t="shared" si="689"/>
        <v>-0.1471376106233358</v>
      </c>
      <c r="U1805" s="4">
        <f>IF($R1805&gt;$X$15,1,0)</f>
        <v>1</v>
      </c>
      <c r="V1805" s="4"/>
      <c r="W1805" s="4"/>
      <c r="X1805" s="4"/>
      <c r="Y1805" s="4"/>
      <c r="Z1805" s="4"/>
      <c r="AA1805" s="4"/>
      <c r="AB1805" s="4"/>
      <c r="AC1805" s="4"/>
      <c r="AD1805" s="4"/>
      <c r="AE1805" s="4"/>
      <c r="AF1805" s="4"/>
      <c r="AG1805" s="4"/>
      <c r="AH1805" s="4"/>
      <c r="AI1805" s="4"/>
      <c r="AJ1805" s="4"/>
    </row>
    <row r="1806" spans="1:36" ht="15.75" customHeight="1">
      <c r="A1806" s="4">
        <v>0</v>
      </c>
      <c r="B1806" s="4">
        <v>40</v>
      </c>
      <c r="C1806" s="4">
        <v>4</v>
      </c>
      <c r="D1806" s="4">
        <v>1</v>
      </c>
      <c r="E1806" s="4">
        <v>3</v>
      </c>
      <c r="F1806" s="4">
        <v>0</v>
      </c>
      <c r="G1806" s="4">
        <v>0</v>
      </c>
      <c r="H1806" s="4">
        <v>0</v>
      </c>
      <c r="I1806" s="4">
        <v>188</v>
      </c>
      <c r="J1806" s="4">
        <v>105</v>
      </c>
      <c r="K1806" s="4">
        <v>65</v>
      </c>
      <c r="L1806" s="4">
        <v>21.15</v>
      </c>
      <c r="M1806" s="4">
        <v>58</v>
      </c>
      <c r="N1806" s="4">
        <v>70</v>
      </c>
      <c r="O1806" s="4">
        <v>0</v>
      </c>
      <c r="P1806" s="5">
        <f>$AI$9+SUMPRODUCT($A1806*$AI$10+$B1806*$AI$11+$C1806*$AI$12+$D1806*$AI$13+$E1806*$AI$14+$F1806*$AI$15+$G1806*$AI$16+$H1806*$AI$17+$I1806*$AI$18+$J1806*$AI$19+$K1806*$AI$20+$L1806*$AI$21+$M1806*$AI$22+$N1806*$AI$24)</f>
        <v>-3.6161063965000011</v>
      </c>
      <c r="Q1806" s="4">
        <f t="shared" si="686"/>
        <v>2.6887160893984758E-2</v>
      </c>
      <c r="R1806" s="4">
        <f t="shared" si="687"/>
        <v>5.3774321787969516E-2</v>
      </c>
      <c r="S1806" s="4">
        <f t="shared" si="688"/>
        <v>0.94622567821203052</v>
      </c>
      <c r="T1806" s="4">
        <f t="shared" si="689"/>
        <v>-2.4005270455207537E-2</v>
      </c>
      <c r="U1806" s="4">
        <f>IF($R1806&gt;$X$15,1,0)</f>
        <v>0</v>
      </c>
      <c r="V1806" s="4"/>
      <c r="W1806" s="4"/>
      <c r="X1806" s="4"/>
      <c r="Y1806" s="4"/>
      <c r="Z1806" s="4"/>
      <c r="AA1806" s="4"/>
      <c r="AB1806" s="4"/>
      <c r="AC1806" s="4"/>
      <c r="AD1806" s="4"/>
      <c r="AE1806" s="4"/>
      <c r="AF1806" s="4"/>
      <c r="AG1806" s="4"/>
      <c r="AH1806" s="4"/>
      <c r="AI1806" s="4"/>
      <c r="AJ1806" s="4"/>
    </row>
    <row r="1807" spans="1:36" ht="15.75" customHeight="1">
      <c r="A1807" s="4">
        <v>1</v>
      </c>
      <c r="B1807" s="4">
        <v>60</v>
      </c>
      <c r="C1807" s="4">
        <v>1</v>
      </c>
      <c r="D1807" s="4">
        <v>0</v>
      </c>
      <c r="E1807" s="4">
        <v>0</v>
      </c>
      <c r="F1807" s="4">
        <v>0</v>
      </c>
      <c r="G1807" s="4">
        <v>0</v>
      </c>
      <c r="H1807" s="4">
        <v>0</v>
      </c>
      <c r="I1807" s="4">
        <v>275</v>
      </c>
      <c r="J1807" s="4">
        <v>132</v>
      </c>
      <c r="K1807" s="4">
        <v>82</v>
      </c>
      <c r="L1807" s="4">
        <v>23.53</v>
      </c>
      <c r="M1807" s="4">
        <v>75</v>
      </c>
      <c r="N1807" s="4">
        <v>62</v>
      </c>
      <c r="O1807" s="4">
        <v>0</v>
      </c>
      <c r="P1807" s="5">
        <f>$AI$9+SUMPRODUCT($A1807*$AI$10+$B1807*$AI$11+$C1807*$AI$12+$D1807*$AI$13+$E1807*$AI$14+$F1807*$AI$15+$G1807*$AI$16+$H1807*$AI$17+$I1807*$AI$18+$J1807*$AI$19+$K1807*$AI$20+$L1807*$AI$21+$M1807*$AI$22+$N1807*$AI$24)</f>
        <v>-1.3230862083000021</v>
      </c>
      <c r="Q1807" s="4">
        <f t="shared" si="686"/>
        <v>0.26631213766131895</v>
      </c>
      <c r="R1807" s="4">
        <f t="shared" si="687"/>
        <v>0.5326242753226379</v>
      </c>
      <c r="S1807" s="4">
        <f t="shared" si="688"/>
        <v>0.4673757246773621</v>
      </c>
      <c r="T1807" s="4">
        <f t="shared" si="689"/>
        <v>-0.33033384845310665</v>
      </c>
      <c r="U1807" s="4">
        <f>IF($R1807&gt;$X$15,1,0)</f>
        <v>1</v>
      </c>
      <c r="V1807" s="4"/>
      <c r="W1807" s="4"/>
      <c r="X1807" s="4"/>
      <c r="Y1807" s="4"/>
      <c r="Z1807" s="4"/>
      <c r="AA1807" s="4"/>
      <c r="AB1807" s="4"/>
      <c r="AC1807" s="4"/>
      <c r="AD1807" s="4"/>
      <c r="AE1807" s="4"/>
      <c r="AF1807" s="4"/>
      <c r="AG1807" s="4"/>
      <c r="AH1807" s="4"/>
      <c r="AI1807" s="4"/>
      <c r="AJ1807" s="4"/>
    </row>
    <row r="1808" spans="1:36" ht="15.75" customHeight="1">
      <c r="A1808" s="4">
        <v>1</v>
      </c>
      <c r="B1808" s="4">
        <v>56</v>
      </c>
      <c r="C1808" s="4">
        <v>3</v>
      </c>
      <c r="D1808" s="4">
        <v>0</v>
      </c>
      <c r="E1808" s="4">
        <v>0</v>
      </c>
      <c r="F1808" s="4">
        <v>0</v>
      </c>
      <c r="G1808" s="4">
        <v>0</v>
      </c>
      <c r="H1808" s="4">
        <v>0</v>
      </c>
      <c r="I1808" s="4">
        <v>205</v>
      </c>
      <c r="J1808" s="4">
        <v>129</v>
      </c>
      <c r="K1808" s="4">
        <v>83.5</v>
      </c>
      <c r="L1808" s="4">
        <v>28.82</v>
      </c>
      <c r="M1808" s="4">
        <v>56</v>
      </c>
      <c r="N1808" s="4">
        <v>64</v>
      </c>
      <c r="O1808" s="4">
        <v>0</v>
      </c>
      <c r="P1808" s="5">
        <f>$AI$9+SUMPRODUCT($A1808*$AI$10+$B1808*$AI$11+$C1808*$AI$12+$D1808*$AI$13+$E1808*$AI$14+$F1808*$AI$15+$G1808*$AI$16+$H1808*$AI$17+$I1808*$AI$18+$J1808*$AI$19+$K1808*$AI$20+$L1808*$AI$21+$M1808*$AI$22+$N1808*$AI$24)</f>
        <v>-1.7755528802000002</v>
      </c>
      <c r="Q1808" s="4">
        <f t="shared" si="686"/>
        <v>0.16938977135479605</v>
      </c>
      <c r="R1808" s="4">
        <f t="shared" si="687"/>
        <v>0.3387795427095921</v>
      </c>
      <c r="S1808" s="4">
        <f t="shared" si="688"/>
        <v>0.6612204572904079</v>
      </c>
      <c r="T1808" s="4">
        <f t="shared" si="689"/>
        <v>-0.17965371839323949</v>
      </c>
      <c r="U1808" s="4">
        <f>IF($R1808&gt;$X$15,1,0)</f>
        <v>0</v>
      </c>
      <c r="V1808" s="4"/>
      <c r="W1808" s="4"/>
      <c r="X1808" s="4"/>
      <c r="Y1808" s="4"/>
      <c r="Z1808" s="4"/>
      <c r="AA1808" s="4"/>
      <c r="AB1808" s="4"/>
      <c r="AC1808" s="4"/>
      <c r="AD1808" s="4"/>
      <c r="AE1808" s="4"/>
      <c r="AF1808" s="4"/>
      <c r="AG1808" s="4"/>
      <c r="AH1808" s="4"/>
      <c r="AI1808" s="4"/>
      <c r="AJ1808" s="4"/>
    </row>
    <row r="1809" spans="1:36" ht="15.75" hidden="1" customHeight="1">
      <c r="A1809" s="4">
        <v>1</v>
      </c>
      <c r="B1809" s="4">
        <v>37</v>
      </c>
      <c r="C1809" s="4">
        <v>2</v>
      </c>
      <c r="D1809" s="4">
        <v>0</v>
      </c>
      <c r="E1809" s="4">
        <v>0</v>
      </c>
      <c r="F1809" s="4">
        <v>0</v>
      </c>
      <c r="G1809" s="4">
        <v>0</v>
      </c>
      <c r="H1809" s="4">
        <v>0</v>
      </c>
      <c r="I1809" s="4">
        <v>178</v>
      </c>
      <c r="J1809" s="4">
        <v>127</v>
      </c>
      <c r="K1809" s="4">
        <v>81</v>
      </c>
      <c r="L1809" s="4">
        <v>33.07</v>
      </c>
      <c r="M1809" s="4">
        <v>82</v>
      </c>
      <c r="N1809" s="3" t="s">
        <v>56</v>
      </c>
      <c r="O1809" s="4">
        <v>0</v>
      </c>
      <c r="P1809" s="4"/>
      <c r="Q1809" s="4"/>
      <c r="R1809" s="4"/>
      <c r="S1809" s="4"/>
      <c r="T1809" s="4"/>
      <c r="U1809" s="4"/>
      <c r="V1809" s="4"/>
      <c r="W1809" s="4"/>
      <c r="X1809" s="4"/>
      <c r="Y1809" s="4"/>
      <c r="Z1809" s="4"/>
      <c r="AA1809" s="4"/>
      <c r="AB1809" s="4"/>
      <c r="AC1809" s="4"/>
      <c r="AD1809" s="4"/>
      <c r="AE1809" s="4"/>
      <c r="AF1809" s="4"/>
      <c r="AG1809" s="4"/>
      <c r="AH1809" s="4"/>
      <c r="AI1809" s="4"/>
      <c r="AJ1809" s="4"/>
    </row>
    <row r="1810" spans="1:36" ht="15.75" customHeight="1">
      <c r="A1810" s="4">
        <v>1</v>
      </c>
      <c r="B1810" s="4">
        <v>40</v>
      </c>
      <c r="C1810" s="4">
        <v>1</v>
      </c>
      <c r="D1810" s="4">
        <v>1</v>
      </c>
      <c r="E1810" s="4">
        <v>20</v>
      </c>
      <c r="F1810" s="4">
        <v>0</v>
      </c>
      <c r="G1810" s="4">
        <v>0</v>
      </c>
      <c r="H1810" s="4">
        <v>0</v>
      </c>
      <c r="I1810" s="4">
        <v>160</v>
      </c>
      <c r="J1810" s="4">
        <v>123</v>
      </c>
      <c r="K1810" s="4">
        <v>79</v>
      </c>
      <c r="L1810" s="4">
        <v>21.19</v>
      </c>
      <c r="M1810" s="4">
        <v>85</v>
      </c>
      <c r="N1810" s="4">
        <v>93</v>
      </c>
      <c r="O1810" s="4">
        <v>0</v>
      </c>
      <c r="P1810" s="5">
        <f>$AI$9+SUMPRODUCT($A1810*$AI$10+$B1810*$AI$11+$C1810*$AI$12+$D1810*$AI$13+$E1810*$AI$14+$F1810*$AI$15+$G1810*$AI$16+$H1810*$AI$17+$I1810*$AI$18+$J1810*$AI$19+$K1810*$AI$20+$L1810*$AI$21+$M1810*$AI$22+$N1810*$AI$24)</f>
        <v>-2.3786487509000001</v>
      </c>
      <c r="Q1810" s="4">
        <f t="shared" ref="Q1810:Q1816" si="690">EXP($P1810)</f>
        <v>9.267572092583104E-2</v>
      </c>
      <c r="R1810" s="4">
        <f t="shared" ref="R1810:R1816" si="691">Q1810/1+Q1810</f>
        <v>0.18535144185166208</v>
      </c>
      <c r="S1810" s="4">
        <f t="shared" ref="S1810:S1816" si="692">IF(O1810=1,R1810,1-R1810)</f>
        <v>0.81464855814833792</v>
      </c>
      <c r="T1810" s="4">
        <f t="shared" ref="T1810:T1816" si="693">LOG($S1810)</f>
        <v>-8.9029706811575487E-2</v>
      </c>
      <c r="U1810" s="4">
        <f>IF($R1810&gt;$X$15,1,0)</f>
        <v>0</v>
      </c>
      <c r="V1810" s="4"/>
      <c r="W1810" s="4"/>
      <c r="X1810" s="4"/>
      <c r="Y1810" s="4"/>
      <c r="Z1810" s="4"/>
      <c r="AA1810" s="4"/>
      <c r="AB1810" s="4"/>
      <c r="AC1810" s="4"/>
      <c r="AD1810" s="4"/>
      <c r="AE1810" s="4"/>
      <c r="AF1810" s="4"/>
      <c r="AG1810" s="4"/>
      <c r="AH1810" s="4"/>
      <c r="AI1810" s="4"/>
      <c r="AJ1810" s="4"/>
    </row>
    <row r="1811" spans="1:36" ht="15.75" customHeight="1">
      <c r="A1811" s="4">
        <v>1</v>
      </c>
      <c r="B1811" s="4">
        <v>43</v>
      </c>
      <c r="C1811" s="4">
        <v>3</v>
      </c>
      <c r="D1811" s="4">
        <v>1</v>
      </c>
      <c r="E1811" s="4">
        <v>15</v>
      </c>
      <c r="F1811" s="4">
        <v>0</v>
      </c>
      <c r="G1811" s="4">
        <v>0</v>
      </c>
      <c r="H1811" s="4">
        <v>0</v>
      </c>
      <c r="I1811" s="4">
        <v>224</v>
      </c>
      <c r="J1811" s="4">
        <v>97</v>
      </c>
      <c r="K1811" s="4">
        <v>64</v>
      </c>
      <c r="L1811" s="4">
        <v>23.05</v>
      </c>
      <c r="M1811" s="4">
        <v>75</v>
      </c>
      <c r="N1811" s="4">
        <v>68</v>
      </c>
      <c r="O1811" s="4">
        <v>0</v>
      </c>
      <c r="P1811" s="5">
        <f>$AI$9+SUMPRODUCT($A1811*$AI$10+$B1811*$AI$11+$C1811*$AI$12+$D1811*$AI$13+$E1811*$AI$14+$F1811*$AI$15+$G1811*$AI$16+$H1811*$AI$17+$I1811*$AI$18+$J1811*$AI$19+$K1811*$AI$20+$L1811*$AI$21+$M1811*$AI$22+$N1811*$AI$24)</f>
        <v>-2.7000262855000017</v>
      </c>
      <c r="Q1811" s="4">
        <f t="shared" si="690"/>
        <v>6.7203746232461392E-2</v>
      </c>
      <c r="R1811" s="4">
        <f t="shared" si="691"/>
        <v>0.13440749246492278</v>
      </c>
      <c r="S1811" s="4">
        <f t="shared" si="692"/>
        <v>0.86559250753507722</v>
      </c>
      <c r="T1811" s="4">
        <f t="shared" si="693"/>
        <v>-6.2686511422180707E-2</v>
      </c>
      <c r="U1811" s="4">
        <f>IF($R1811&gt;$X$15,1,0)</f>
        <v>0</v>
      </c>
      <c r="V1811" s="4"/>
      <c r="W1811" s="4"/>
      <c r="X1811" s="4"/>
      <c r="Y1811" s="4"/>
      <c r="Z1811" s="4"/>
      <c r="AA1811" s="4"/>
      <c r="AB1811" s="4"/>
      <c r="AC1811" s="4"/>
      <c r="AD1811" s="4"/>
      <c r="AE1811" s="4"/>
      <c r="AF1811" s="4"/>
      <c r="AG1811" s="4"/>
      <c r="AH1811" s="4"/>
      <c r="AI1811" s="4"/>
      <c r="AJ1811" s="4"/>
    </row>
    <row r="1812" spans="1:36" ht="15.75" customHeight="1">
      <c r="A1812" s="4">
        <v>0</v>
      </c>
      <c r="B1812" s="4">
        <v>55</v>
      </c>
      <c r="C1812" s="4">
        <v>2</v>
      </c>
      <c r="D1812" s="4">
        <v>0</v>
      </c>
      <c r="E1812" s="4">
        <v>0</v>
      </c>
      <c r="F1812" s="4">
        <v>1</v>
      </c>
      <c r="G1812" s="4">
        <v>0</v>
      </c>
      <c r="H1812" s="4">
        <v>1</v>
      </c>
      <c r="I1812" s="4">
        <v>285</v>
      </c>
      <c r="J1812" s="4">
        <v>158</v>
      </c>
      <c r="K1812" s="4">
        <v>98</v>
      </c>
      <c r="L1812" s="4">
        <v>30.23</v>
      </c>
      <c r="M1812" s="4">
        <v>70</v>
      </c>
      <c r="N1812" s="4">
        <v>88</v>
      </c>
      <c r="O1812" s="4">
        <v>0</v>
      </c>
      <c r="P1812" s="5">
        <f>$AI$9+SUMPRODUCT($A1812*$AI$10+$B1812*$AI$11+$C1812*$AI$12+$D1812*$AI$13+$E1812*$AI$14+$F1812*$AI$15+$G1812*$AI$16+$H1812*$AI$17+$I1812*$AI$18+$J1812*$AI$19+$K1812*$AI$20+$L1812*$AI$21+$M1812*$AI$22+$N1812*$AI$24)</f>
        <v>-1.2374793253000016</v>
      </c>
      <c r="Q1812" s="4">
        <f t="shared" si="690"/>
        <v>0.29011458153359032</v>
      </c>
      <c r="R1812" s="4">
        <f t="shared" si="691"/>
        <v>0.58022916306718064</v>
      </c>
      <c r="S1812" s="4">
        <f t="shared" si="692"/>
        <v>0.41977083693281936</v>
      </c>
      <c r="T1812" s="4">
        <f t="shared" si="693"/>
        <v>-0.37698773678529279</v>
      </c>
      <c r="U1812" s="4">
        <f>IF($R1812&gt;$X$15,1,0)</f>
        <v>1</v>
      </c>
      <c r="V1812" s="4"/>
      <c r="W1812" s="4"/>
      <c r="X1812" s="4"/>
      <c r="Y1812" s="4"/>
      <c r="Z1812" s="4"/>
      <c r="AA1812" s="4"/>
      <c r="AB1812" s="4"/>
      <c r="AC1812" s="4"/>
      <c r="AD1812" s="4"/>
      <c r="AE1812" s="4"/>
      <c r="AF1812" s="4"/>
      <c r="AG1812" s="4"/>
      <c r="AH1812" s="4"/>
      <c r="AI1812" s="4"/>
      <c r="AJ1812" s="4"/>
    </row>
    <row r="1813" spans="1:36" ht="15.75" customHeight="1">
      <c r="A1813" s="4">
        <v>0</v>
      </c>
      <c r="B1813" s="4">
        <v>49</v>
      </c>
      <c r="C1813" s="4">
        <v>2</v>
      </c>
      <c r="D1813" s="4">
        <v>0</v>
      </c>
      <c r="E1813" s="4">
        <v>0</v>
      </c>
      <c r="F1813" s="4">
        <v>0</v>
      </c>
      <c r="G1813" s="4">
        <v>0</v>
      </c>
      <c r="H1813" s="4">
        <v>0</v>
      </c>
      <c r="I1813" s="4">
        <v>275</v>
      </c>
      <c r="J1813" s="4">
        <v>155</v>
      </c>
      <c r="K1813" s="4">
        <v>89</v>
      </c>
      <c r="L1813" s="4">
        <v>25.01</v>
      </c>
      <c r="M1813" s="4">
        <v>74</v>
      </c>
      <c r="N1813" s="4">
        <v>85</v>
      </c>
      <c r="O1813" s="4">
        <v>0</v>
      </c>
      <c r="P1813" s="5">
        <f>$AI$9+SUMPRODUCT($A1813*$AI$10+$B1813*$AI$11+$C1813*$AI$12+$D1813*$AI$13+$E1813*$AI$14+$F1813*$AI$15+$G1813*$AI$16+$H1813*$AI$17+$I1813*$AI$18+$J1813*$AI$19+$K1813*$AI$20+$L1813*$AI$21+$M1813*$AI$22+$N1813*$AI$24)</f>
        <v>-2.1178964211000002</v>
      </c>
      <c r="Q1813" s="4">
        <f t="shared" si="690"/>
        <v>0.12028439027147178</v>
      </c>
      <c r="R1813" s="4">
        <f t="shared" si="691"/>
        <v>0.24056878054294356</v>
      </c>
      <c r="S1813" s="4">
        <f t="shared" si="692"/>
        <v>0.75943121945705649</v>
      </c>
      <c r="T1813" s="4">
        <f t="shared" si="693"/>
        <v>-0.11951155341792701</v>
      </c>
      <c r="U1813" s="4">
        <f>IF($R1813&gt;$X$15,1,0)</f>
        <v>0</v>
      </c>
      <c r="V1813" s="4"/>
      <c r="W1813" s="4"/>
      <c r="X1813" s="4"/>
      <c r="Y1813" s="4"/>
      <c r="Z1813" s="4"/>
      <c r="AA1813" s="4"/>
      <c r="AB1813" s="4"/>
      <c r="AC1813" s="4"/>
      <c r="AD1813" s="4"/>
      <c r="AE1813" s="4"/>
      <c r="AF1813" s="4"/>
      <c r="AG1813" s="4"/>
      <c r="AH1813" s="4"/>
      <c r="AI1813" s="4"/>
      <c r="AJ1813" s="4"/>
    </row>
    <row r="1814" spans="1:36" ht="15.75" customHeight="1">
      <c r="A1814" s="4">
        <v>1</v>
      </c>
      <c r="B1814" s="4">
        <v>59</v>
      </c>
      <c r="C1814" s="4">
        <v>3</v>
      </c>
      <c r="D1814" s="4">
        <v>1</v>
      </c>
      <c r="E1814" s="4">
        <v>20</v>
      </c>
      <c r="F1814" s="4">
        <v>0</v>
      </c>
      <c r="G1814" s="4">
        <v>0</v>
      </c>
      <c r="H1814" s="4">
        <v>0</v>
      </c>
      <c r="I1814" s="4">
        <v>238</v>
      </c>
      <c r="J1814" s="4">
        <v>112.5</v>
      </c>
      <c r="K1814" s="4">
        <v>75.5</v>
      </c>
      <c r="L1814" s="4">
        <v>26.42</v>
      </c>
      <c r="M1814" s="4">
        <v>58</v>
      </c>
      <c r="N1814" s="4">
        <v>67</v>
      </c>
      <c r="O1814" s="4">
        <v>1</v>
      </c>
      <c r="P1814" s="5">
        <f>$AI$9+SUMPRODUCT($A1814*$AI$10+$B1814*$AI$11+$C1814*$AI$12+$D1814*$AI$13+$E1814*$AI$14+$F1814*$AI$15+$G1814*$AI$16+$H1814*$AI$17+$I1814*$AI$18+$J1814*$AI$19+$K1814*$AI$20+$L1814*$AI$21+$M1814*$AI$22+$N1814*$AI$24)</f>
        <v>-1.300743176200001</v>
      </c>
      <c r="Q1814" s="4">
        <f t="shared" si="690"/>
        <v>0.27232932913418056</v>
      </c>
      <c r="R1814" s="4">
        <f t="shared" si="691"/>
        <v>0.54465865826836113</v>
      </c>
      <c r="S1814" s="4">
        <f t="shared" si="692"/>
        <v>0.54465865826836113</v>
      </c>
      <c r="T1814" s="4">
        <f t="shared" si="693"/>
        <v>-0.26387558813298845</v>
      </c>
      <c r="U1814" s="4">
        <f>IF($R1814&gt;$X$15,1,0)</f>
        <v>1</v>
      </c>
      <c r="V1814" s="4"/>
      <c r="W1814" s="4"/>
      <c r="X1814" s="4"/>
      <c r="Y1814" s="4"/>
      <c r="Z1814" s="4"/>
      <c r="AA1814" s="4"/>
      <c r="AB1814" s="4"/>
      <c r="AC1814" s="4"/>
      <c r="AD1814" s="4"/>
      <c r="AE1814" s="4"/>
      <c r="AF1814" s="4"/>
      <c r="AG1814" s="4"/>
      <c r="AH1814" s="4"/>
      <c r="AI1814" s="4"/>
      <c r="AJ1814" s="4"/>
    </row>
    <row r="1815" spans="1:36" ht="15.75" customHeight="1">
      <c r="A1815" s="4">
        <v>0</v>
      </c>
      <c r="B1815" s="4">
        <v>40</v>
      </c>
      <c r="C1815" s="4">
        <v>3</v>
      </c>
      <c r="D1815" s="4">
        <v>1</v>
      </c>
      <c r="E1815" s="4">
        <v>1</v>
      </c>
      <c r="F1815" s="4">
        <v>0</v>
      </c>
      <c r="G1815" s="4">
        <v>0</v>
      </c>
      <c r="H1815" s="4">
        <v>0</v>
      </c>
      <c r="I1815" s="4">
        <v>236</v>
      </c>
      <c r="J1815" s="4">
        <v>135</v>
      </c>
      <c r="K1815" s="4">
        <v>83</v>
      </c>
      <c r="L1815" s="4">
        <v>23.48</v>
      </c>
      <c r="M1815" s="4">
        <v>95</v>
      </c>
      <c r="N1815" s="4">
        <v>90</v>
      </c>
      <c r="O1815" s="4">
        <v>0</v>
      </c>
      <c r="P1815" s="5">
        <f>$AI$9+SUMPRODUCT($A1815*$AI$10+$B1815*$AI$11+$C1815*$AI$12+$D1815*$AI$13+$E1815*$AI$14+$F1815*$AI$15+$G1815*$AI$16+$H1815*$AI$17+$I1815*$AI$18+$J1815*$AI$19+$K1815*$AI$20+$L1815*$AI$21+$M1815*$AI$22+$N1815*$AI$24)</f>
        <v>-3.0638641828000006</v>
      </c>
      <c r="Q1815" s="4">
        <f t="shared" si="690"/>
        <v>4.6706862205514954E-2</v>
      </c>
      <c r="R1815" s="4">
        <f t="shared" si="691"/>
        <v>9.3413724411029908E-2</v>
      </c>
      <c r="S1815" s="4">
        <f t="shared" si="692"/>
        <v>0.90658627558897009</v>
      </c>
      <c r="T1815" s="4">
        <f t="shared" si="693"/>
        <v>-4.2590859820783061E-2</v>
      </c>
      <c r="U1815" s="4">
        <f>IF($R1815&gt;$X$15,1,0)</f>
        <v>0</v>
      </c>
      <c r="V1815" s="4"/>
      <c r="W1815" s="4"/>
      <c r="X1815" s="4"/>
      <c r="Y1815" s="4"/>
      <c r="Z1815" s="4"/>
      <c r="AA1815" s="4"/>
      <c r="AB1815" s="4"/>
      <c r="AC1815" s="4"/>
      <c r="AD1815" s="4"/>
      <c r="AE1815" s="4"/>
      <c r="AF1815" s="4"/>
      <c r="AG1815" s="4"/>
      <c r="AH1815" s="4"/>
      <c r="AI1815" s="4"/>
      <c r="AJ1815" s="4"/>
    </row>
    <row r="1816" spans="1:36" ht="15.75" customHeight="1">
      <c r="A1816" s="4">
        <v>0</v>
      </c>
      <c r="B1816" s="4">
        <v>38</v>
      </c>
      <c r="C1816" s="4">
        <v>1</v>
      </c>
      <c r="D1816" s="4">
        <v>1</v>
      </c>
      <c r="E1816" s="4">
        <v>10</v>
      </c>
      <c r="F1816" s="4">
        <v>0</v>
      </c>
      <c r="G1816" s="4">
        <v>0</v>
      </c>
      <c r="H1816" s="4">
        <v>0</v>
      </c>
      <c r="I1816" s="4">
        <v>212</v>
      </c>
      <c r="J1816" s="4">
        <v>107</v>
      </c>
      <c r="K1816" s="4">
        <v>67.5</v>
      </c>
      <c r="L1816" s="4">
        <v>20.399999999999999</v>
      </c>
      <c r="M1816" s="4">
        <v>110</v>
      </c>
      <c r="N1816" s="4">
        <v>87</v>
      </c>
      <c r="O1816" s="4">
        <v>0</v>
      </c>
      <c r="P1816" s="5">
        <f>$AI$9+SUMPRODUCT($A1816*$AI$10+$B1816*$AI$11+$C1816*$AI$12+$D1816*$AI$13+$E1816*$AI$14+$F1816*$AI$15+$G1816*$AI$16+$H1816*$AI$17+$I1816*$AI$18+$J1816*$AI$19+$K1816*$AI$20+$L1816*$AI$21+$M1816*$AI$22+$N1816*$AI$24)</f>
        <v>-3.4484221340000003</v>
      </c>
      <c r="Q1816" s="4">
        <f t="shared" si="690"/>
        <v>3.1795766277088335E-2</v>
      </c>
      <c r="R1816" s="4">
        <f t="shared" si="691"/>
        <v>6.3591532554176669E-2</v>
      </c>
      <c r="S1816" s="4">
        <f t="shared" si="692"/>
        <v>0.93640846744582329</v>
      </c>
      <c r="T1816" s="4">
        <f t="shared" si="693"/>
        <v>-2.8534667862672353E-2</v>
      </c>
      <c r="U1816" s="4">
        <f>IF($R1816&gt;$X$15,1,0)</f>
        <v>0</v>
      </c>
      <c r="V1816" s="4"/>
      <c r="W1816" s="4"/>
      <c r="X1816" s="4"/>
      <c r="Y1816" s="4"/>
      <c r="Z1816" s="4"/>
      <c r="AA1816" s="4"/>
      <c r="AB1816" s="4"/>
      <c r="AC1816" s="4"/>
      <c r="AD1816" s="4"/>
      <c r="AE1816" s="4"/>
      <c r="AF1816" s="4"/>
      <c r="AG1816" s="4"/>
      <c r="AH1816" s="4"/>
      <c r="AI1816" s="4"/>
      <c r="AJ1816" s="4"/>
    </row>
    <row r="1817" spans="1:36" ht="15.75" hidden="1" customHeight="1">
      <c r="A1817" s="4">
        <v>1</v>
      </c>
      <c r="B1817" s="4">
        <v>44</v>
      </c>
      <c r="C1817" s="4">
        <v>2</v>
      </c>
      <c r="D1817" s="4">
        <v>0</v>
      </c>
      <c r="E1817" s="4">
        <v>0</v>
      </c>
      <c r="F1817" s="4">
        <v>1</v>
      </c>
      <c r="G1817" s="4">
        <v>0</v>
      </c>
      <c r="H1817" s="4">
        <v>1</v>
      </c>
      <c r="I1817" s="4">
        <v>228</v>
      </c>
      <c r="J1817" s="4">
        <v>178</v>
      </c>
      <c r="K1817" s="4">
        <v>123</v>
      </c>
      <c r="L1817" s="4">
        <v>31.55</v>
      </c>
      <c r="M1817" s="4">
        <v>78</v>
      </c>
      <c r="N1817" s="3" t="s">
        <v>56</v>
      </c>
      <c r="O1817" s="4">
        <v>0</v>
      </c>
      <c r="P1817" s="4"/>
      <c r="Q1817" s="4"/>
      <c r="R1817" s="4"/>
      <c r="S1817" s="4"/>
      <c r="T1817" s="4"/>
      <c r="U1817" s="4"/>
      <c r="V1817" s="4"/>
      <c r="W1817" s="4"/>
      <c r="X1817" s="4"/>
      <c r="Y1817" s="4"/>
      <c r="Z1817" s="4"/>
      <c r="AA1817" s="4"/>
      <c r="AB1817" s="4"/>
      <c r="AC1817" s="4"/>
      <c r="AD1817" s="4"/>
      <c r="AE1817" s="4"/>
      <c r="AF1817" s="4"/>
      <c r="AG1817" s="4"/>
      <c r="AH1817" s="4"/>
      <c r="AI1817" s="4"/>
      <c r="AJ1817" s="4"/>
    </row>
    <row r="1818" spans="1:36" ht="15.75" customHeight="1">
      <c r="A1818" s="4">
        <v>0</v>
      </c>
      <c r="B1818" s="4">
        <v>55</v>
      </c>
      <c r="C1818" s="4">
        <v>3</v>
      </c>
      <c r="D1818" s="4">
        <v>0</v>
      </c>
      <c r="E1818" s="4">
        <v>0</v>
      </c>
      <c r="F1818" s="4">
        <v>0</v>
      </c>
      <c r="G1818" s="4">
        <v>0</v>
      </c>
      <c r="H1818" s="4">
        <v>0</v>
      </c>
      <c r="I1818" s="4">
        <v>195</v>
      </c>
      <c r="J1818" s="4">
        <v>135</v>
      </c>
      <c r="K1818" s="4">
        <v>80</v>
      </c>
      <c r="L1818" s="4">
        <v>32.909999999999997</v>
      </c>
      <c r="M1818" s="4">
        <v>100</v>
      </c>
      <c r="N1818" s="4">
        <v>75</v>
      </c>
      <c r="O1818" s="4">
        <v>0</v>
      </c>
      <c r="P1818" s="5">
        <f>$AI$9+SUMPRODUCT($A1818*$AI$10+$B1818*$AI$11+$C1818*$AI$12+$D1818*$AI$13+$E1818*$AI$14+$F1818*$AI$15+$G1818*$AI$16+$H1818*$AI$17+$I1818*$AI$18+$J1818*$AI$19+$K1818*$AI$20+$L1818*$AI$21+$M1818*$AI$22+$N1818*$AI$24)</f>
        <v>-2.3460176901000009</v>
      </c>
      <c r="Q1818" s="4">
        <f t="shared" ref="Q1818:Q1823" si="694">EXP($P1818)</f>
        <v>9.5749708999089411E-2</v>
      </c>
      <c r="R1818" s="4">
        <f t="shared" ref="R1818:R1823" si="695">Q1818/1+Q1818</f>
        <v>0.19149941799817882</v>
      </c>
      <c r="S1818" s="4">
        <f t="shared" ref="S1818:S1823" si="696">IF(O1818=1,R1818,1-R1818)</f>
        <v>0.80850058200182118</v>
      </c>
      <c r="T1818" s="4">
        <f t="shared" ref="T1818:T1823" si="697">LOG($S1818)</f>
        <v>-9.2319663129146634E-2</v>
      </c>
      <c r="U1818" s="4">
        <f>IF($R1818&gt;$X$15,1,0)</f>
        <v>0</v>
      </c>
      <c r="V1818" s="4"/>
      <c r="W1818" s="4"/>
      <c r="X1818" s="4"/>
      <c r="Y1818" s="4"/>
      <c r="Z1818" s="4"/>
      <c r="AA1818" s="4"/>
      <c r="AB1818" s="4"/>
      <c r="AC1818" s="4"/>
      <c r="AD1818" s="4"/>
      <c r="AE1818" s="4"/>
      <c r="AF1818" s="4"/>
      <c r="AG1818" s="4"/>
      <c r="AH1818" s="4"/>
      <c r="AI1818" s="4"/>
      <c r="AJ1818" s="4"/>
    </row>
    <row r="1819" spans="1:36" ht="15.75" customHeight="1">
      <c r="A1819" s="4">
        <v>1</v>
      </c>
      <c r="B1819" s="4">
        <v>45</v>
      </c>
      <c r="C1819" s="4">
        <v>2</v>
      </c>
      <c r="D1819" s="4">
        <v>1</v>
      </c>
      <c r="E1819" s="4">
        <v>5</v>
      </c>
      <c r="F1819" s="4">
        <v>0</v>
      </c>
      <c r="G1819" s="4">
        <v>0</v>
      </c>
      <c r="H1819" s="4">
        <v>1</v>
      </c>
      <c r="I1819" s="4">
        <v>238</v>
      </c>
      <c r="J1819" s="4">
        <v>141</v>
      </c>
      <c r="K1819" s="4">
        <v>87</v>
      </c>
      <c r="L1819" s="4">
        <v>26.46</v>
      </c>
      <c r="M1819" s="4">
        <v>54</v>
      </c>
      <c r="N1819" s="4">
        <v>68</v>
      </c>
      <c r="O1819" s="4">
        <v>0</v>
      </c>
      <c r="P1819" s="5">
        <f>$AI$9+SUMPRODUCT($A1819*$AI$10+$B1819*$AI$11+$C1819*$AI$12+$D1819*$AI$13+$E1819*$AI$14+$F1819*$AI$15+$G1819*$AI$16+$H1819*$AI$17+$I1819*$AI$18+$J1819*$AI$19+$K1819*$AI$20+$L1819*$AI$21+$M1819*$AI$22+$N1819*$AI$24)</f>
        <v>-1.7639864906000007</v>
      </c>
      <c r="Q1819" s="4">
        <f t="shared" si="694"/>
        <v>0.1713603738535549</v>
      </c>
      <c r="R1819" s="4">
        <f t="shared" si="695"/>
        <v>0.34272074770710981</v>
      </c>
      <c r="S1819" s="4">
        <f t="shared" si="696"/>
        <v>0.65727925229289019</v>
      </c>
      <c r="T1819" s="4">
        <f t="shared" si="697"/>
        <v>-0.18225007646285935</v>
      </c>
      <c r="U1819" s="4">
        <f>IF($R1819&gt;$X$15,1,0)</f>
        <v>0</v>
      </c>
      <c r="V1819" s="4"/>
      <c r="W1819" s="4"/>
      <c r="X1819" s="4"/>
      <c r="Y1819" s="4"/>
      <c r="Z1819" s="4"/>
      <c r="AA1819" s="4"/>
      <c r="AB1819" s="4"/>
      <c r="AC1819" s="4"/>
      <c r="AD1819" s="4"/>
      <c r="AE1819" s="4"/>
      <c r="AF1819" s="4"/>
      <c r="AG1819" s="4"/>
      <c r="AH1819" s="4"/>
      <c r="AI1819" s="4"/>
      <c r="AJ1819" s="4"/>
    </row>
    <row r="1820" spans="1:36" ht="15.75" customHeight="1">
      <c r="A1820" s="4">
        <v>1</v>
      </c>
      <c r="B1820" s="4">
        <v>43</v>
      </c>
      <c r="C1820" s="4">
        <v>1</v>
      </c>
      <c r="D1820" s="4">
        <v>1</v>
      </c>
      <c r="E1820" s="4">
        <v>20</v>
      </c>
      <c r="F1820" s="4">
        <v>0</v>
      </c>
      <c r="G1820" s="4">
        <v>0</v>
      </c>
      <c r="H1820" s="4">
        <v>0</v>
      </c>
      <c r="I1820" s="4">
        <v>180</v>
      </c>
      <c r="J1820" s="4">
        <v>131</v>
      </c>
      <c r="K1820" s="4">
        <v>92</v>
      </c>
      <c r="L1820" s="4">
        <v>27.18</v>
      </c>
      <c r="M1820" s="4">
        <v>65</v>
      </c>
      <c r="N1820" s="4">
        <v>85</v>
      </c>
      <c r="O1820" s="4">
        <v>1</v>
      </c>
      <c r="P1820" s="5">
        <f>$AI$9+SUMPRODUCT($A1820*$AI$10+$B1820*$AI$11+$C1820*$AI$12+$D1820*$AI$13+$E1820*$AI$14+$F1820*$AI$15+$G1820*$AI$16+$H1820*$AI$17+$I1820*$AI$18+$J1820*$AI$19+$K1820*$AI$20+$L1820*$AI$21+$M1820*$AI$22+$N1820*$AI$24)</f>
        <v>-2.0257569998000013</v>
      </c>
      <c r="Q1820" s="4">
        <f t="shared" si="694"/>
        <v>0.13189396168484424</v>
      </c>
      <c r="R1820" s="4">
        <f t="shared" si="695"/>
        <v>0.26378792336968848</v>
      </c>
      <c r="S1820" s="4">
        <f t="shared" si="696"/>
        <v>0.26378792336968848</v>
      </c>
      <c r="T1820" s="4">
        <f t="shared" si="697"/>
        <v>-0.57874509102604621</v>
      </c>
      <c r="U1820" s="4">
        <f>IF($R1820&gt;$X$15,1,0)</f>
        <v>0</v>
      </c>
      <c r="V1820" s="4"/>
      <c r="W1820" s="4"/>
      <c r="X1820" s="4"/>
      <c r="Y1820" s="4"/>
      <c r="Z1820" s="4"/>
      <c r="AA1820" s="4"/>
      <c r="AB1820" s="4"/>
      <c r="AC1820" s="4"/>
      <c r="AD1820" s="4"/>
      <c r="AE1820" s="4"/>
      <c r="AF1820" s="4"/>
      <c r="AG1820" s="4"/>
      <c r="AH1820" s="4"/>
      <c r="AI1820" s="4"/>
      <c r="AJ1820" s="4"/>
    </row>
    <row r="1821" spans="1:36" ht="15.75" customHeight="1">
      <c r="A1821" s="4">
        <v>1</v>
      </c>
      <c r="B1821" s="4">
        <v>57</v>
      </c>
      <c r="C1821" s="4">
        <v>4</v>
      </c>
      <c r="D1821" s="4">
        <v>1</v>
      </c>
      <c r="E1821" s="4">
        <v>30</v>
      </c>
      <c r="F1821" s="4">
        <v>0</v>
      </c>
      <c r="G1821" s="4">
        <v>0</v>
      </c>
      <c r="H1821" s="4">
        <v>1</v>
      </c>
      <c r="I1821" s="4">
        <v>256</v>
      </c>
      <c r="J1821" s="4">
        <v>135</v>
      </c>
      <c r="K1821" s="4">
        <v>88</v>
      </c>
      <c r="L1821" s="4">
        <v>29.51</v>
      </c>
      <c r="M1821" s="4">
        <v>60</v>
      </c>
      <c r="N1821" s="4">
        <v>75</v>
      </c>
      <c r="O1821" s="4">
        <v>0</v>
      </c>
      <c r="P1821" s="5">
        <f>$AI$9+SUMPRODUCT($A1821*$AI$10+$B1821*$AI$11+$C1821*$AI$12+$D1821*$AI$13+$E1821*$AI$14+$F1821*$AI$15+$G1821*$AI$16+$H1821*$AI$17+$I1821*$AI$18+$J1821*$AI$19+$K1821*$AI$20+$L1821*$AI$21+$M1821*$AI$22+$N1821*$AI$24)</f>
        <v>-0.65195840610000122</v>
      </c>
      <c r="Q1821" s="4">
        <f t="shared" si="694"/>
        <v>0.52102439958941427</v>
      </c>
      <c r="R1821" s="4">
        <f t="shared" si="695"/>
        <v>1.0420487991788285</v>
      </c>
      <c r="S1821" s="4">
        <f t="shared" si="696"/>
        <v>-4.2048799178828533E-2</v>
      </c>
      <c r="T1821" s="4" t="e">
        <f t="shared" si="697"/>
        <v>#NUM!</v>
      </c>
      <c r="U1821" s="4">
        <f>IF($R1821&gt;$X$15,1,0)</f>
        <v>1</v>
      </c>
      <c r="V1821" s="4"/>
      <c r="W1821" s="4"/>
      <c r="X1821" s="4"/>
      <c r="Y1821" s="4"/>
      <c r="Z1821" s="4"/>
      <c r="AA1821" s="4"/>
      <c r="AB1821" s="4"/>
      <c r="AC1821" s="4"/>
      <c r="AD1821" s="4"/>
      <c r="AE1821" s="4"/>
      <c r="AF1821" s="4"/>
      <c r="AG1821" s="4"/>
      <c r="AH1821" s="4"/>
      <c r="AI1821" s="4"/>
      <c r="AJ1821" s="4"/>
    </row>
    <row r="1822" spans="1:36" ht="15.75" customHeight="1">
      <c r="A1822" s="4">
        <v>1</v>
      </c>
      <c r="B1822" s="4">
        <v>38</v>
      </c>
      <c r="C1822" s="4">
        <v>2</v>
      </c>
      <c r="D1822" s="4">
        <v>1</v>
      </c>
      <c r="E1822" s="4">
        <v>20</v>
      </c>
      <c r="F1822" s="4">
        <v>0</v>
      </c>
      <c r="G1822" s="4">
        <v>0</v>
      </c>
      <c r="H1822" s="4">
        <v>0</v>
      </c>
      <c r="I1822" s="4">
        <v>225</v>
      </c>
      <c r="J1822" s="4">
        <v>125</v>
      </c>
      <c r="K1822" s="4">
        <v>79</v>
      </c>
      <c r="L1822" s="4">
        <v>26.23</v>
      </c>
      <c r="M1822" s="4">
        <v>70</v>
      </c>
      <c r="N1822" s="4">
        <v>74</v>
      </c>
      <c r="O1822" s="4">
        <v>0</v>
      </c>
      <c r="P1822" s="5">
        <f>$AI$9+SUMPRODUCT($A1822*$AI$10+$B1822*$AI$11+$C1822*$AI$12+$D1822*$AI$13+$E1822*$AI$14+$F1822*$AI$15+$G1822*$AI$16+$H1822*$AI$17+$I1822*$AI$18+$J1822*$AI$19+$K1822*$AI$20+$L1822*$AI$21+$M1822*$AI$22+$N1822*$AI$24)</f>
        <v>-2.427480665300001</v>
      </c>
      <c r="Q1822" s="4">
        <f t="shared" si="694"/>
        <v>8.8258906451317898E-2</v>
      </c>
      <c r="R1822" s="4">
        <f t="shared" si="695"/>
        <v>0.1765178129026358</v>
      </c>
      <c r="S1822" s="4">
        <f t="shared" si="696"/>
        <v>0.8234821870973642</v>
      </c>
      <c r="T1822" s="4">
        <f t="shared" si="697"/>
        <v>-8.4345790700651554E-2</v>
      </c>
      <c r="U1822" s="4">
        <f>IF($R1822&gt;$X$15,1,0)</f>
        <v>0</v>
      </c>
      <c r="V1822" s="4"/>
      <c r="W1822" s="4"/>
      <c r="X1822" s="4"/>
      <c r="Y1822" s="4"/>
      <c r="Z1822" s="4"/>
      <c r="AA1822" s="4"/>
      <c r="AB1822" s="4"/>
      <c r="AC1822" s="4"/>
      <c r="AD1822" s="4"/>
      <c r="AE1822" s="4"/>
      <c r="AF1822" s="4"/>
      <c r="AG1822" s="4"/>
      <c r="AH1822" s="4"/>
      <c r="AI1822" s="4"/>
      <c r="AJ1822" s="4"/>
    </row>
    <row r="1823" spans="1:36" ht="15.75" customHeight="1">
      <c r="A1823" s="4">
        <v>0</v>
      </c>
      <c r="B1823" s="4">
        <v>40</v>
      </c>
      <c r="C1823" s="4">
        <v>3</v>
      </c>
      <c r="D1823" s="4">
        <v>0</v>
      </c>
      <c r="E1823" s="4">
        <v>0</v>
      </c>
      <c r="F1823" s="4">
        <v>0</v>
      </c>
      <c r="G1823" s="4">
        <v>0</v>
      </c>
      <c r="H1823" s="4">
        <v>0</v>
      </c>
      <c r="I1823" s="4">
        <v>180</v>
      </c>
      <c r="J1823" s="4">
        <v>136.5</v>
      </c>
      <c r="K1823" s="4">
        <v>89</v>
      </c>
      <c r="L1823" s="4">
        <v>17.61</v>
      </c>
      <c r="M1823" s="4">
        <v>84</v>
      </c>
      <c r="N1823" s="4">
        <v>77</v>
      </c>
      <c r="O1823" s="4">
        <v>0</v>
      </c>
      <c r="P1823" s="5">
        <f>$AI$9+SUMPRODUCT($A1823*$AI$10+$B1823*$AI$11+$C1823*$AI$12+$D1823*$AI$13+$E1823*$AI$14+$F1823*$AI$15+$G1823*$AI$16+$H1823*$AI$17+$I1823*$AI$18+$J1823*$AI$19+$K1823*$AI$20+$L1823*$AI$21+$M1823*$AI$22+$N1823*$AI$24)</f>
        <v>-3.3831969171000003</v>
      </c>
      <c r="Q1823" s="4">
        <f t="shared" si="694"/>
        <v>3.3938781646329672E-2</v>
      </c>
      <c r="R1823" s="4">
        <f t="shared" si="695"/>
        <v>6.7877563292659343E-2</v>
      </c>
      <c r="S1823" s="4">
        <f t="shared" si="696"/>
        <v>0.93212243670734063</v>
      </c>
      <c r="T1823" s="4">
        <f t="shared" si="697"/>
        <v>-3.0527038188955267E-2</v>
      </c>
      <c r="U1823" s="4">
        <f>IF($R1823&gt;$X$15,1,0)</f>
        <v>0</v>
      </c>
      <c r="V1823" s="4"/>
      <c r="W1823" s="4"/>
      <c r="X1823" s="4"/>
      <c r="Y1823" s="4"/>
      <c r="Z1823" s="4"/>
      <c r="AA1823" s="4"/>
      <c r="AB1823" s="4"/>
      <c r="AC1823" s="4"/>
      <c r="AD1823" s="4"/>
      <c r="AE1823" s="4"/>
      <c r="AF1823" s="4"/>
      <c r="AG1823" s="4"/>
      <c r="AH1823" s="4"/>
      <c r="AI1823" s="4"/>
      <c r="AJ1823" s="4"/>
    </row>
    <row r="1824" spans="1:36" ht="15.75" hidden="1" customHeight="1">
      <c r="A1824" s="4">
        <v>1</v>
      </c>
      <c r="B1824" s="4">
        <v>50</v>
      </c>
      <c r="C1824" s="4">
        <v>1</v>
      </c>
      <c r="D1824" s="4">
        <v>1</v>
      </c>
      <c r="E1824" s="4">
        <v>20</v>
      </c>
      <c r="F1824" s="4">
        <v>0</v>
      </c>
      <c r="G1824" s="4">
        <v>0</v>
      </c>
      <c r="H1824" s="4">
        <v>0</v>
      </c>
      <c r="I1824" s="4">
        <v>193</v>
      </c>
      <c r="J1824" s="4">
        <v>149</v>
      </c>
      <c r="K1824" s="4">
        <v>96</v>
      </c>
      <c r="L1824" s="4">
        <v>28.55</v>
      </c>
      <c r="M1824" s="4">
        <v>88</v>
      </c>
      <c r="N1824" s="3" t="s">
        <v>56</v>
      </c>
      <c r="O1824" s="4">
        <v>0</v>
      </c>
      <c r="P1824" s="4"/>
      <c r="Q1824" s="4"/>
      <c r="R1824" s="4"/>
      <c r="S1824" s="4"/>
      <c r="T1824" s="4"/>
      <c r="U1824" s="4"/>
      <c r="V1824" s="4"/>
      <c r="W1824" s="4"/>
      <c r="X1824" s="4"/>
      <c r="Y1824" s="4"/>
      <c r="Z1824" s="4"/>
      <c r="AA1824" s="4"/>
      <c r="AB1824" s="4"/>
      <c r="AC1824" s="4"/>
      <c r="AD1824" s="4"/>
      <c r="AE1824" s="4"/>
      <c r="AF1824" s="4"/>
      <c r="AG1824" s="4"/>
      <c r="AH1824" s="4"/>
      <c r="AI1824" s="4"/>
      <c r="AJ1824" s="4"/>
    </row>
    <row r="1825" spans="1:36" ht="15.75" customHeight="1">
      <c r="A1825" s="4">
        <v>0</v>
      </c>
      <c r="B1825" s="4">
        <v>56</v>
      </c>
      <c r="C1825" s="4">
        <v>1</v>
      </c>
      <c r="D1825" s="4">
        <v>0</v>
      </c>
      <c r="E1825" s="4">
        <v>0</v>
      </c>
      <c r="F1825" s="4">
        <v>0</v>
      </c>
      <c r="G1825" s="4">
        <v>0</v>
      </c>
      <c r="H1825" s="4">
        <v>1</v>
      </c>
      <c r="I1825" s="4">
        <v>206</v>
      </c>
      <c r="J1825" s="4">
        <v>158</v>
      </c>
      <c r="K1825" s="4">
        <v>70</v>
      </c>
      <c r="L1825" s="4">
        <v>28.34</v>
      </c>
      <c r="M1825" s="4">
        <v>60</v>
      </c>
      <c r="N1825" s="4">
        <v>88</v>
      </c>
      <c r="O1825" s="4">
        <v>1</v>
      </c>
      <c r="P1825" s="5">
        <f>$AI$9+SUMPRODUCT($A1825*$AI$10+$B1825*$AI$11+$C1825*$AI$12+$D1825*$AI$13+$E1825*$AI$14+$F1825*$AI$15+$G1825*$AI$16+$H1825*$AI$17+$I1825*$AI$18+$J1825*$AI$19+$K1825*$AI$20+$L1825*$AI$21+$M1825*$AI$22+$N1825*$AI$24)</f>
        <v>-1.3368460774000006</v>
      </c>
      <c r="Q1825" s="4">
        <f t="shared" ref="Q1825:Q1829" si="698">EXP($P1825)</f>
        <v>0.26267281324164427</v>
      </c>
      <c r="R1825" s="4">
        <f t="shared" ref="R1825:R1829" si="699">Q1825/1+Q1825</f>
        <v>0.52534562648328853</v>
      </c>
      <c r="S1825" s="4">
        <f t="shared" ref="S1825:S1829" si="700">IF(O1825=1,R1825,1-R1825)</f>
        <v>0.52534562648328853</v>
      </c>
      <c r="T1825" s="4">
        <f t="shared" ref="T1825:T1829" si="701">LOG($S1825)</f>
        <v>-0.27955487890484654</v>
      </c>
      <c r="U1825" s="4">
        <f>IF($R1825&gt;$X$15,1,0)</f>
        <v>1</v>
      </c>
      <c r="V1825" s="4"/>
      <c r="W1825" s="4"/>
      <c r="X1825" s="4"/>
      <c r="Y1825" s="4"/>
      <c r="Z1825" s="4"/>
      <c r="AA1825" s="4"/>
      <c r="AB1825" s="4"/>
      <c r="AC1825" s="4"/>
      <c r="AD1825" s="4"/>
      <c r="AE1825" s="4"/>
      <c r="AF1825" s="4"/>
      <c r="AG1825" s="4"/>
      <c r="AH1825" s="4"/>
      <c r="AI1825" s="4"/>
      <c r="AJ1825" s="4"/>
    </row>
    <row r="1826" spans="1:36" ht="15.75" customHeight="1">
      <c r="A1826" s="4">
        <v>0</v>
      </c>
      <c r="B1826" s="4">
        <v>64</v>
      </c>
      <c r="C1826" s="4">
        <v>4</v>
      </c>
      <c r="D1826" s="4">
        <v>1</v>
      </c>
      <c r="E1826" s="4">
        <v>9</v>
      </c>
      <c r="F1826" s="4">
        <v>0</v>
      </c>
      <c r="G1826" s="4">
        <v>0</v>
      </c>
      <c r="H1826" s="4">
        <v>0</v>
      </c>
      <c r="I1826" s="4">
        <v>342</v>
      </c>
      <c r="J1826" s="4">
        <v>128</v>
      </c>
      <c r="K1826" s="4">
        <v>71</v>
      </c>
      <c r="L1826" s="4">
        <v>20.52</v>
      </c>
      <c r="M1826" s="4">
        <v>60</v>
      </c>
      <c r="N1826" s="4">
        <v>62</v>
      </c>
      <c r="O1826" s="4">
        <v>0</v>
      </c>
      <c r="P1826" s="5">
        <f>$AI$9+SUMPRODUCT($A1826*$AI$10+$B1826*$AI$11+$C1826*$AI$12+$D1826*$AI$13+$E1826*$AI$14+$F1826*$AI$15+$G1826*$AI$16+$H1826*$AI$17+$I1826*$AI$18+$J1826*$AI$19+$K1826*$AI$20+$L1826*$AI$21+$M1826*$AI$22+$N1826*$AI$24)</f>
        <v>-1.3668380372000009</v>
      </c>
      <c r="Q1826" s="4">
        <f t="shared" si="698"/>
        <v>0.25491170792784978</v>
      </c>
      <c r="R1826" s="4">
        <f t="shared" si="699"/>
        <v>0.50982341585569957</v>
      </c>
      <c r="S1826" s="4">
        <f t="shared" si="700"/>
        <v>0.49017658414430043</v>
      </c>
      <c r="T1826" s="4">
        <f t="shared" si="701"/>
        <v>-0.30964743894239111</v>
      </c>
      <c r="U1826" s="4">
        <f>IF($R1826&gt;$X$15,1,0)</f>
        <v>1</v>
      </c>
      <c r="V1826" s="4"/>
      <c r="W1826" s="4"/>
      <c r="X1826" s="4"/>
      <c r="Y1826" s="4"/>
      <c r="Z1826" s="4"/>
      <c r="AA1826" s="4"/>
      <c r="AB1826" s="4"/>
      <c r="AC1826" s="4"/>
      <c r="AD1826" s="4"/>
      <c r="AE1826" s="4"/>
      <c r="AF1826" s="4"/>
      <c r="AG1826" s="4"/>
      <c r="AH1826" s="4"/>
      <c r="AI1826" s="4"/>
      <c r="AJ1826" s="4"/>
    </row>
    <row r="1827" spans="1:36" ht="15.75" customHeight="1">
      <c r="A1827" s="4">
        <v>1</v>
      </c>
      <c r="B1827" s="4">
        <v>67</v>
      </c>
      <c r="C1827" s="4">
        <v>1</v>
      </c>
      <c r="D1827" s="4">
        <v>0</v>
      </c>
      <c r="E1827" s="4">
        <v>0</v>
      </c>
      <c r="F1827" s="4">
        <v>0</v>
      </c>
      <c r="G1827" s="4">
        <v>0</v>
      </c>
      <c r="H1827" s="4">
        <v>1</v>
      </c>
      <c r="I1827" s="4">
        <v>234</v>
      </c>
      <c r="J1827" s="4">
        <v>130</v>
      </c>
      <c r="K1827" s="4">
        <v>83</v>
      </c>
      <c r="L1827" s="4">
        <v>27.78</v>
      </c>
      <c r="M1827" s="4">
        <v>75</v>
      </c>
      <c r="N1827" s="4">
        <v>74</v>
      </c>
      <c r="O1827" s="4">
        <v>0</v>
      </c>
      <c r="P1827" s="5">
        <f>$AI$9+SUMPRODUCT($A1827*$AI$10+$B1827*$AI$11+$C1827*$AI$12+$D1827*$AI$13+$E1827*$AI$14+$F1827*$AI$15+$G1827*$AI$16+$H1827*$AI$17+$I1827*$AI$18+$J1827*$AI$19+$K1827*$AI$20+$L1827*$AI$21+$M1827*$AI$22+$N1827*$AI$24)</f>
        <v>-0.65804519580000242</v>
      </c>
      <c r="Q1827" s="4">
        <f t="shared" si="698"/>
        <v>0.51786266580644225</v>
      </c>
      <c r="R1827" s="4">
        <f t="shared" si="699"/>
        <v>1.0357253316128845</v>
      </c>
      <c r="S1827" s="4">
        <f t="shared" si="700"/>
        <v>-3.5725331612884492E-2</v>
      </c>
      <c r="T1827" s="4" t="e">
        <f t="shared" si="701"/>
        <v>#NUM!</v>
      </c>
      <c r="U1827" s="4">
        <f>IF($R1827&gt;$X$15,1,0)</f>
        <v>1</v>
      </c>
      <c r="V1827" s="4"/>
      <c r="W1827" s="4"/>
      <c r="X1827" s="4"/>
      <c r="Y1827" s="4"/>
      <c r="Z1827" s="4"/>
      <c r="AA1827" s="4"/>
      <c r="AB1827" s="4"/>
      <c r="AC1827" s="4"/>
      <c r="AD1827" s="4"/>
      <c r="AE1827" s="4"/>
      <c r="AF1827" s="4"/>
      <c r="AG1827" s="4"/>
      <c r="AH1827" s="4"/>
      <c r="AI1827" s="4"/>
      <c r="AJ1827" s="4"/>
    </row>
    <row r="1828" spans="1:36" ht="15.75" customHeight="1">
      <c r="A1828" s="4">
        <v>0</v>
      </c>
      <c r="B1828" s="4">
        <v>43</v>
      </c>
      <c r="C1828" s="4">
        <v>3</v>
      </c>
      <c r="D1828" s="4">
        <v>1</v>
      </c>
      <c r="E1828" s="4">
        <v>15</v>
      </c>
      <c r="F1828" s="4">
        <v>0</v>
      </c>
      <c r="G1828" s="4">
        <v>0</v>
      </c>
      <c r="H1828" s="4">
        <v>0</v>
      </c>
      <c r="I1828" s="4">
        <v>233</v>
      </c>
      <c r="J1828" s="4">
        <v>100</v>
      </c>
      <c r="K1828" s="4">
        <v>70</v>
      </c>
      <c r="L1828" s="4">
        <v>22.9</v>
      </c>
      <c r="M1828" s="4">
        <v>75</v>
      </c>
      <c r="N1828" s="4">
        <v>78</v>
      </c>
      <c r="O1828" s="4">
        <v>0</v>
      </c>
      <c r="P1828" s="5">
        <f>$AI$9+SUMPRODUCT($A1828*$AI$10+$B1828*$AI$11+$C1828*$AI$12+$D1828*$AI$13+$E1828*$AI$14+$F1828*$AI$15+$G1828*$AI$16+$H1828*$AI$17+$I1828*$AI$18+$J1828*$AI$19+$K1828*$AI$20+$L1828*$AI$21+$M1828*$AI$22+$N1828*$AI$24)</f>
        <v>-3.1411788290000011</v>
      </c>
      <c r="Q1828" s="4">
        <f t="shared" si="698"/>
        <v>4.3231804946490378E-2</v>
      </c>
      <c r="R1828" s="4">
        <f t="shared" si="699"/>
        <v>8.6463609892980756E-2</v>
      </c>
      <c r="S1828" s="4">
        <f t="shared" si="700"/>
        <v>0.91353639010701926</v>
      </c>
      <c r="T1828" s="4">
        <f t="shared" si="701"/>
        <v>-3.9274148138592993E-2</v>
      </c>
      <c r="U1828" s="4">
        <f>IF($R1828&gt;$X$15,1,0)</f>
        <v>0</v>
      </c>
      <c r="V1828" s="4"/>
      <c r="W1828" s="4"/>
      <c r="X1828" s="4"/>
      <c r="Y1828" s="4"/>
      <c r="Z1828" s="4"/>
      <c r="AA1828" s="4"/>
      <c r="AB1828" s="4"/>
      <c r="AC1828" s="4"/>
      <c r="AD1828" s="4"/>
      <c r="AE1828" s="4"/>
      <c r="AF1828" s="4"/>
      <c r="AG1828" s="4"/>
      <c r="AH1828" s="4"/>
      <c r="AI1828" s="4"/>
      <c r="AJ1828" s="4"/>
    </row>
    <row r="1829" spans="1:36" ht="15.75" customHeight="1">
      <c r="A1829" s="4">
        <v>0</v>
      </c>
      <c r="B1829" s="4">
        <v>55</v>
      </c>
      <c r="C1829" s="4">
        <v>1</v>
      </c>
      <c r="D1829" s="4">
        <v>1</v>
      </c>
      <c r="E1829" s="4">
        <v>5</v>
      </c>
      <c r="F1829" s="4">
        <v>0</v>
      </c>
      <c r="G1829" s="4">
        <v>0</v>
      </c>
      <c r="H1829" s="4">
        <v>1</v>
      </c>
      <c r="I1829" s="4">
        <v>280</v>
      </c>
      <c r="J1829" s="4">
        <v>144</v>
      </c>
      <c r="K1829" s="4">
        <v>79</v>
      </c>
      <c r="L1829" s="4">
        <v>19.5</v>
      </c>
      <c r="M1829" s="4">
        <v>79</v>
      </c>
      <c r="N1829" s="4">
        <v>75</v>
      </c>
      <c r="O1829" s="4">
        <v>1</v>
      </c>
      <c r="P1829" s="5">
        <f>$AI$9+SUMPRODUCT($A1829*$AI$10+$B1829*$AI$11+$C1829*$AI$12+$D1829*$AI$13+$E1829*$AI$14+$F1829*$AI$15+$G1829*$AI$16+$H1829*$AI$17+$I1829*$AI$18+$J1829*$AI$19+$K1829*$AI$20+$L1829*$AI$21+$M1829*$AI$22+$N1829*$AI$24)</f>
        <v>-1.5367933950000019</v>
      </c>
      <c r="Q1829" s="4">
        <f t="shared" si="698"/>
        <v>0.21506964028480985</v>
      </c>
      <c r="R1829" s="4">
        <f t="shared" si="699"/>
        <v>0.4301392805696197</v>
      </c>
      <c r="S1829" s="4">
        <f t="shared" si="700"/>
        <v>0.4301392805696197</v>
      </c>
      <c r="T1829" s="4">
        <f t="shared" si="701"/>
        <v>-0.36639089560988408</v>
      </c>
      <c r="U1829" s="4">
        <f>IF($R1829&gt;$X$15,1,0)</f>
        <v>1</v>
      </c>
      <c r="V1829" s="4"/>
      <c r="W1829" s="4"/>
      <c r="X1829" s="4"/>
      <c r="Y1829" s="4"/>
      <c r="Z1829" s="4"/>
      <c r="AA1829" s="4"/>
      <c r="AB1829" s="4"/>
      <c r="AC1829" s="4"/>
      <c r="AD1829" s="4"/>
      <c r="AE1829" s="4"/>
      <c r="AF1829" s="4"/>
      <c r="AG1829" s="4"/>
      <c r="AH1829" s="4"/>
      <c r="AI1829" s="4"/>
      <c r="AJ1829" s="4"/>
    </row>
    <row r="1830" spans="1:36" ht="15.75" hidden="1" customHeight="1">
      <c r="A1830" s="4">
        <v>0</v>
      </c>
      <c r="B1830" s="4">
        <v>66</v>
      </c>
      <c r="C1830" s="4">
        <v>1</v>
      </c>
      <c r="D1830" s="4">
        <v>0</v>
      </c>
      <c r="E1830" s="4">
        <v>0</v>
      </c>
      <c r="F1830" s="4">
        <v>0</v>
      </c>
      <c r="G1830" s="4">
        <v>0</v>
      </c>
      <c r="H1830" s="4">
        <v>1</v>
      </c>
      <c r="I1830" s="4">
        <v>275</v>
      </c>
      <c r="J1830" s="4">
        <v>132.5</v>
      </c>
      <c r="K1830" s="4">
        <v>85</v>
      </c>
      <c r="L1830" s="4">
        <v>34.36</v>
      </c>
      <c r="M1830" s="4">
        <v>70</v>
      </c>
      <c r="N1830" s="3" t="s">
        <v>56</v>
      </c>
      <c r="O1830" s="4">
        <v>1</v>
      </c>
      <c r="P1830" s="4"/>
      <c r="Q1830" s="4"/>
      <c r="R1830" s="4"/>
      <c r="S1830" s="4"/>
      <c r="T1830" s="4"/>
      <c r="U1830" s="4"/>
      <c r="V1830" s="4"/>
      <c r="W1830" s="4"/>
      <c r="X1830" s="4"/>
      <c r="Y1830" s="4"/>
      <c r="Z1830" s="4"/>
      <c r="AA1830" s="4"/>
      <c r="AB1830" s="4"/>
      <c r="AC1830" s="4"/>
      <c r="AD1830" s="4"/>
      <c r="AE1830" s="4"/>
      <c r="AF1830" s="4"/>
      <c r="AG1830" s="4"/>
      <c r="AH1830" s="4"/>
      <c r="AI1830" s="4"/>
      <c r="AJ1830" s="4"/>
    </row>
    <row r="1831" spans="1:36" ht="15.75" customHeight="1">
      <c r="A1831" s="4">
        <v>1</v>
      </c>
      <c r="B1831" s="4">
        <v>48</v>
      </c>
      <c r="C1831" s="4">
        <v>1</v>
      </c>
      <c r="D1831" s="4">
        <v>1</v>
      </c>
      <c r="E1831" s="4">
        <v>35</v>
      </c>
      <c r="F1831" s="4">
        <v>0</v>
      </c>
      <c r="G1831" s="4">
        <v>0</v>
      </c>
      <c r="H1831" s="4">
        <v>0</v>
      </c>
      <c r="I1831" s="4">
        <v>188</v>
      </c>
      <c r="J1831" s="4">
        <v>120</v>
      </c>
      <c r="K1831" s="4">
        <v>82.5</v>
      </c>
      <c r="L1831" s="4">
        <v>31.67</v>
      </c>
      <c r="M1831" s="4">
        <v>80</v>
      </c>
      <c r="N1831" s="4">
        <v>68</v>
      </c>
      <c r="O1831" s="4">
        <v>0</v>
      </c>
      <c r="P1831" s="5">
        <f>$AI$9+SUMPRODUCT($A1831*$AI$10+$B1831*$AI$11+$C1831*$AI$12+$D1831*$AI$13+$E1831*$AI$14+$F1831*$AI$15+$G1831*$AI$16+$H1831*$AI$17+$I1831*$AI$18+$J1831*$AI$19+$K1831*$AI$20+$L1831*$AI$21+$M1831*$AI$22+$N1831*$AI$24)</f>
        <v>-1.6938111337000006</v>
      </c>
      <c r="Q1831" s="4">
        <f t="shared" ref="Q1831:Q1838" si="702">EXP($P1831)</f>
        <v>0.18381763376510635</v>
      </c>
      <c r="R1831" s="4">
        <f t="shared" ref="R1831:R1838" si="703">Q1831/1+Q1831</f>
        <v>0.36763526753021269</v>
      </c>
      <c r="S1831" s="4">
        <f t="shared" ref="S1831:S1838" si="704">IF(O1831=1,R1831,1-R1831)</f>
        <v>0.63236473246978731</v>
      </c>
      <c r="T1831" s="4">
        <f t="shared" ref="T1831:T1838" si="705">LOG($S1831)</f>
        <v>-0.19903235904479516</v>
      </c>
      <c r="U1831" s="4">
        <f>IF($R1831&gt;$X$15,1,0)</f>
        <v>0</v>
      </c>
      <c r="V1831" s="4"/>
      <c r="W1831" s="4"/>
      <c r="X1831" s="4"/>
      <c r="Y1831" s="4"/>
      <c r="Z1831" s="4"/>
      <c r="AA1831" s="4"/>
      <c r="AB1831" s="4"/>
      <c r="AC1831" s="4"/>
      <c r="AD1831" s="4"/>
      <c r="AE1831" s="4"/>
      <c r="AF1831" s="4"/>
      <c r="AG1831" s="4"/>
      <c r="AH1831" s="4"/>
      <c r="AI1831" s="4"/>
      <c r="AJ1831" s="4"/>
    </row>
    <row r="1832" spans="1:36" ht="15.75" customHeight="1">
      <c r="A1832" s="4">
        <v>1</v>
      </c>
      <c r="B1832" s="4">
        <v>51</v>
      </c>
      <c r="C1832" s="4">
        <v>2</v>
      </c>
      <c r="D1832" s="4">
        <v>1</v>
      </c>
      <c r="E1832" s="4">
        <v>20</v>
      </c>
      <c r="F1832" s="4">
        <v>0</v>
      </c>
      <c r="G1832" s="4">
        <v>0</v>
      </c>
      <c r="H1832" s="4">
        <v>0</v>
      </c>
      <c r="I1832" s="4">
        <v>244</v>
      </c>
      <c r="J1832" s="4">
        <v>129</v>
      </c>
      <c r="K1832" s="4">
        <v>72</v>
      </c>
      <c r="L1832" s="4">
        <v>22.67</v>
      </c>
      <c r="M1832" s="4">
        <v>60</v>
      </c>
      <c r="N1832" s="4">
        <v>80</v>
      </c>
      <c r="O1832" s="4">
        <v>0</v>
      </c>
      <c r="P1832" s="5">
        <f>$AI$9+SUMPRODUCT($A1832*$AI$10+$B1832*$AI$11+$C1832*$AI$12+$D1832*$AI$13+$E1832*$AI$14+$F1832*$AI$15+$G1832*$AI$16+$H1832*$AI$17+$I1832*$AI$18+$J1832*$AI$19+$K1832*$AI$20+$L1832*$AI$21+$M1832*$AI$22+$N1832*$AI$24)</f>
        <v>-1.4149904437000007</v>
      </c>
      <c r="Q1832" s="4">
        <f t="shared" si="702"/>
        <v>0.24292793492987447</v>
      </c>
      <c r="R1832" s="4">
        <f t="shared" si="703"/>
        <v>0.48585586985974893</v>
      </c>
      <c r="S1832" s="4">
        <f t="shared" si="704"/>
        <v>0.51414413014025107</v>
      </c>
      <c r="T1832" s="4">
        <f t="shared" si="705"/>
        <v>-0.28891511806670411</v>
      </c>
      <c r="U1832" s="4">
        <f>IF($R1832&gt;$X$15,1,0)</f>
        <v>1</v>
      </c>
      <c r="V1832" s="4"/>
      <c r="W1832" s="4"/>
      <c r="X1832" s="4"/>
      <c r="Y1832" s="4"/>
      <c r="Z1832" s="4"/>
      <c r="AA1832" s="4"/>
      <c r="AB1832" s="4"/>
      <c r="AC1832" s="4"/>
      <c r="AD1832" s="4"/>
      <c r="AE1832" s="4"/>
      <c r="AF1832" s="4"/>
      <c r="AG1832" s="4"/>
      <c r="AH1832" s="4"/>
      <c r="AI1832" s="4"/>
      <c r="AJ1832" s="4"/>
    </row>
    <row r="1833" spans="1:36" ht="15.75" customHeight="1">
      <c r="A1833" s="4">
        <v>1</v>
      </c>
      <c r="B1833" s="4">
        <v>57</v>
      </c>
      <c r="C1833" s="4">
        <v>2</v>
      </c>
      <c r="D1833" s="4">
        <v>1</v>
      </c>
      <c r="E1833" s="4">
        <v>1</v>
      </c>
      <c r="F1833" s="4">
        <v>0</v>
      </c>
      <c r="G1833" s="4">
        <v>0</v>
      </c>
      <c r="H1833" s="4">
        <v>0</v>
      </c>
      <c r="I1833" s="4">
        <v>245</v>
      </c>
      <c r="J1833" s="4">
        <v>122</v>
      </c>
      <c r="K1833" s="4">
        <v>69</v>
      </c>
      <c r="L1833" s="4">
        <v>24.17</v>
      </c>
      <c r="M1833" s="4">
        <v>65</v>
      </c>
      <c r="N1833" s="4">
        <v>92</v>
      </c>
      <c r="O1833" s="4">
        <v>0</v>
      </c>
      <c r="P1833" s="5">
        <f>$AI$9+SUMPRODUCT($A1833*$AI$10+$B1833*$AI$11+$C1833*$AI$12+$D1833*$AI$13+$E1833*$AI$14+$F1833*$AI$15+$G1833*$AI$16+$H1833*$AI$17+$I1833*$AI$18+$J1833*$AI$19+$K1833*$AI$20+$L1833*$AI$21+$M1833*$AI$22+$N1833*$AI$24)</f>
        <v>-1.3862250586999991</v>
      </c>
      <c r="Q1833" s="4">
        <f t="shared" si="702"/>
        <v>0.2500173262053399</v>
      </c>
      <c r="R1833" s="4">
        <f t="shared" si="703"/>
        <v>0.50003465241067979</v>
      </c>
      <c r="S1833" s="4">
        <f t="shared" si="704"/>
        <v>0.49996534758932021</v>
      </c>
      <c r="T1833" s="4">
        <f t="shared" si="705"/>
        <v>-0.3010600954085077</v>
      </c>
      <c r="U1833" s="4">
        <f>IF($R1833&gt;$X$15,1,0)</f>
        <v>1</v>
      </c>
      <c r="V1833" s="4"/>
      <c r="W1833" s="4"/>
      <c r="X1833" s="4"/>
      <c r="Y1833" s="4"/>
      <c r="Z1833" s="4"/>
      <c r="AA1833" s="4"/>
      <c r="AB1833" s="4"/>
      <c r="AC1833" s="4"/>
      <c r="AD1833" s="4"/>
      <c r="AE1833" s="4"/>
      <c r="AF1833" s="4"/>
      <c r="AG1833" s="4"/>
      <c r="AH1833" s="4"/>
      <c r="AI1833" s="4"/>
      <c r="AJ1833" s="4"/>
    </row>
    <row r="1834" spans="1:36" ht="15.75" customHeight="1">
      <c r="A1834" s="4">
        <v>0</v>
      </c>
      <c r="B1834" s="4">
        <v>55</v>
      </c>
      <c r="C1834" s="4">
        <v>1</v>
      </c>
      <c r="D1834" s="4">
        <v>0</v>
      </c>
      <c r="E1834" s="4">
        <v>0</v>
      </c>
      <c r="F1834" s="4">
        <v>0</v>
      </c>
      <c r="G1834" s="4">
        <v>0</v>
      </c>
      <c r="H1834" s="4">
        <v>1</v>
      </c>
      <c r="I1834" s="4">
        <v>200</v>
      </c>
      <c r="J1834" s="4">
        <v>141</v>
      </c>
      <c r="K1834" s="4">
        <v>92</v>
      </c>
      <c r="L1834" s="4">
        <v>23.48</v>
      </c>
      <c r="M1834" s="4">
        <v>65</v>
      </c>
      <c r="N1834" s="4">
        <v>84</v>
      </c>
      <c r="O1834" s="4">
        <v>0</v>
      </c>
      <c r="P1834" s="5">
        <f>$AI$9+SUMPRODUCT($A1834*$AI$10+$B1834*$AI$11+$C1834*$AI$12+$D1834*$AI$13+$E1834*$AI$14+$F1834*$AI$15+$G1834*$AI$16+$H1834*$AI$17+$I1834*$AI$18+$J1834*$AI$19+$K1834*$AI$20+$L1834*$AI$21+$M1834*$AI$22+$N1834*$AI$24)</f>
        <v>-1.8454570628000013</v>
      </c>
      <c r="Q1834" s="4">
        <f t="shared" si="702"/>
        <v>0.15795310989774705</v>
      </c>
      <c r="R1834" s="4">
        <f t="shared" si="703"/>
        <v>0.3159062197954941</v>
      </c>
      <c r="S1834" s="4">
        <f t="shared" si="704"/>
        <v>0.68409378020450595</v>
      </c>
      <c r="T1834" s="4">
        <f t="shared" si="705"/>
        <v>-0.16488435817235342</v>
      </c>
      <c r="U1834" s="4">
        <f>IF($R1834&gt;$X$15,1,0)</f>
        <v>0</v>
      </c>
      <c r="V1834" s="4"/>
      <c r="W1834" s="4"/>
      <c r="X1834" s="4"/>
      <c r="Y1834" s="4"/>
      <c r="Z1834" s="4"/>
      <c r="AA1834" s="4"/>
      <c r="AB1834" s="4"/>
      <c r="AC1834" s="4"/>
      <c r="AD1834" s="4"/>
      <c r="AE1834" s="4"/>
      <c r="AF1834" s="4"/>
      <c r="AG1834" s="4"/>
      <c r="AH1834" s="4"/>
      <c r="AI1834" s="4"/>
      <c r="AJ1834" s="4"/>
    </row>
    <row r="1835" spans="1:36" ht="15.75" customHeight="1">
      <c r="A1835" s="4">
        <v>0</v>
      </c>
      <c r="B1835" s="4">
        <v>38</v>
      </c>
      <c r="C1835" s="4">
        <v>2</v>
      </c>
      <c r="D1835" s="4">
        <v>0</v>
      </c>
      <c r="E1835" s="4">
        <v>0</v>
      </c>
      <c r="F1835" s="4">
        <v>0</v>
      </c>
      <c r="G1835" s="4">
        <v>0</v>
      </c>
      <c r="H1835" s="4">
        <v>0</v>
      </c>
      <c r="I1835" s="4">
        <v>167</v>
      </c>
      <c r="J1835" s="4">
        <v>102.5</v>
      </c>
      <c r="K1835" s="4">
        <v>60</v>
      </c>
      <c r="L1835" s="4">
        <v>22.58</v>
      </c>
      <c r="M1835" s="4">
        <v>60</v>
      </c>
      <c r="N1835" s="4">
        <v>57</v>
      </c>
      <c r="O1835" s="4">
        <v>0</v>
      </c>
      <c r="P1835" s="5">
        <f>$AI$9+SUMPRODUCT($A1835*$AI$10+$B1835*$AI$11+$C1835*$AI$12+$D1835*$AI$13+$E1835*$AI$14+$F1835*$AI$15+$G1835*$AI$16+$H1835*$AI$17+$I1835*$AI$18+$J1835*$AI$19+$K1835*$AI$20+$L1835*$AI$21+$M1835*$AI$22+$N1835*$AI$24)</f>
        <v>-3.9309527838000005</v>
      </c>
      <c r="Q1835" s="4">
        <f t="shared" si="702"/>
        <v>1.9624965293486354E-2</v>
      </c>
      <c r="R1835" s="4">
        <f t="shared" si="703"/>
        <v>3.9249930586972709E-2</v>
      </c>
      <c r="S1835" s="4">
        <f t="shared" si="704"/>
        <v>0.96075006941302732</v>
      </c>
      <c r="T1835" s="4">
        <f t="shared" si="705"/>
        <v>-1.7389575486362913E-2</v>
      </c>
      <c r="U1835" s="4">
        <f>IF($R1835&gt;$X$15,1,0)</f>
        <v>0</v>
      </c>
      <c r="V1835" s="4"/>
      <c r="W1835" s="4"/>
      <c r="X1835" s="4"/>
      <c r="Y1835" s="4"/>
      <c r="Z1835" s="4"/>
      <c r="AA1835" s="4"/>
      <c r="AB1835" s="4"/>
      <c r="AC1835" s="4"/>
      <c r="AD1835" s="4"/>
      <c r="AE1835" s="4"/>
      <c r="AF1835" s="4"/>
      <c r="AG1835" s="4"/>
      <c r="AH1835" s="4"/>
      <c r="AI1835" s="4"/>
      <c r="AJ1835" s="4"/>
    </row>
    <row r="1836" spans="1:36" ht="15.75" customHeight="1">
      <c r="A1836" s="4">
        <v>1</v>
      </c>
      <c r="B1836" s="4">
        <v>39</v>
      </c>
      <c r="C1836" s="4">
        <v>2</v>
      </c>
      <c r="D1836" s="4">
        <v>0</v>
      </c>
      <c r="E1836" s="4">
        <v>0</v>
      </c>
      <c r="F1836" s="4">
        <v>0</v>
      </c>
      <c r="G1836" s="4">
        <v>0</v>
      </c>
      <c r="H1836" s="4">
        <v>1</v>
      </c>
      <c r="I1836" s="4">
        <v>196</v>
      </c>
      <c r="J1836" s="4">
        <v>124.5</v>
      </c>
      <c r="K1836" s="4">
        <v>99</v>
      </c>
      <c r="L1836" s="4">
        <v>28.41</v>
      </c>
      <c r="M1836" s="4">
        <v>83</v>
      </c>
      <c r="N1836" s="4">
        <v>73</v>
      </c>
      <c r="O1836" s="4">
        <v>0</v>
      </c>
      <c r="P1836" s="5">
        <f>$AI$9+SUMPRODUCT($A1836*$AI$10+$B1836*$AI$11+$C1836*$AI$12+$D1836*$AI$13+$E1836*$AI$14+$F1836*$AI$15+$G1836*$AI$16+$H1836*$AI$17+$I1836*$AI$18+$J1836*$AI$19+$K1836*$AI$20+$L1836*$AI$21+$M1836*$AI$22+$N1836*$AI$24)</f>
        <v>-2.7514552251000008</v>
      </c>
      <c r="Q1836" s="4">
        <f t="shared" si="702"/>
        <v>6.3834899435047207E-2</v>
      </c>
      <c r="R1836" s="4">
        <f t="shared" si="703"/>
        <v>0.12766979887009441</v>
      </c>
      <c r="S1836" s="4">
        <f t="shared" si="704"/>
        <v>0.87233020112990556</v>
      </c>
      <c r="T1836" s="4">
        <f t="shared" si="705"/>
        <v>-5.9319091462021085E-2</v>
      </c>
      <c r="U1836" s="4">
        <f>IF($R1836&gt;$X$15,1,0)</f>
        <v>0</v>
      </c>
      <c r="V1836" s="4"/>
      <c r="W1836" s="4"/>
      <c r="X1836" s="4"/>
      <c r="Y1836" s="4"/>
      <c r="Z1836" s="4"/>
      <c r="AA1836" s="4"/>
      <c r="AB1836" s="4"/>
      <c r="AC1836" s="4"/>
      <c r="AD1836" s="4"/>
      <c r="AE1836" s="4"/>
      <c r="AF1836" s="4"/>
      <c r="AG1836" s="4"/>
      <c r="AH1836" s="4"/>
      <c r="AI1836" s="4"/>
      <c r="AJ1836" s="4"/>
    </row>
    <row r="1837" spans="1:36" ht="15.75" customHeight="1">
      <c r="A1837" s="4">
        <v>0</v>
      </c>
      <c r="B1837" s="4">
        <v>63</v>
      </c>
      <c r="C1837" s="4">
        <v>2</v>
      </c>
      <c r="D1837" s="4">
        <v>1</v>
      </c>
      <c r="E1837" s="4">
        <v>3</v>
      </c>
      <c r="F1837" s="4">
        <v>0</v>
      </c>
      <c r="G1837" s="4">
        <v>0</v>
      </c>
      <c r="H1837" s="4">
        <v>1</v>
      </c>
      <c r="I1837" s="4">
        <v>246</v>
      </c>
      <c r="J1837" s="4">
        <v>163</v>
      </c>
      <c r="K1837" s="4">
        <v>82</v>
      </c>
      <c r="L1837" s="4">
        <v>24.38</v>
      </c>
      <c r="M1837" s="4">
        <v>64</v>
      </c>
      <c r="N1837" s="4">
        <v>108</v>
      </c>
      <c r="O1837" s="4">
        <v>0</v>
      </c>
      <c r="P1837" s="5">
        <f>$AI$9+SUMPRODUCT($A1837*$AI$10+$B1837*$AI$11+$C1837*$AI$12+$D1837*$AI$13+$E1837*$AI$14+$F1837*$AI$15+$G1837*$AI$16+$H1837*$AI$17+$I1837*$AI$18+$J1837*$AI$19+$K1837*$AI$20+$L1837*$AI$21+$M1837*$AI$22+$N1837*$AI$24)</f>
        <v>-0.58871702180000085</v>
      </c>
      <c r="Q1837" s="4">
        <f t="shared" si="702"/>
        <v>0.55503893097217449</v>
      </c>
      <c r="R1837" s="4">
        <f t="shared" si="703"/>
        <v>1.110077861944349</v>
      </c>
      <c r="S1837" s="4">
        <f t="shared" si="704"/>
        <v>-0.11007786194434899</v>
      </c>
      <c r="T1837" s="4" t="e">
        <f t="shared" si="705"/>
        <v>#NUM!</v>
      </c>
      <c r="U1837" s="4">
        <f>IF($R1837&gt;$X$15,1,0)</f>
        <v>1</v>
      </c>
      <c r="V1837" s="4"/>
      <c r="W1837" s="4"/>
      <c r="X1837" s="4"/>
      <c r="Y1837" s="4"/>
      <c r="Z1837" s="4"/>
      <c r="AA1837" s="4"/>
      <c r="AB1837" s="4"/>
      <c r="AC1837" s="4"/>
      <c r="AD1837" s="4"/>
      <c r="AE1837" s="4"/>
      <c r="AF1837" s="4"/>
      <c r="AG1837" s="4"/>
      <c r="AH1837" s="4"/>
      <c r="AI1837" s="4"/>
      <c r="AJ1837" s="4"/>
    </row>
    <row r="1838" spans="1:36" ht="15.75" customHeight="1">
      <c r="A1838" s="4">
        <v>0</v>
      </c>
      <c r="B1838" s="4">
        <v>46</v>
      </c>
      <c r="C1838" s="4">
        <v>1</v>
      </c>
      <c r="D1838" s="4">
        <v>0</v>
      </c>
      <c r="E1838" s="4">
        <v>0</v>
      </c>
      <c r="F1838" s="4">
        <v>0</v>
      </c>
      <c r="G1838" s="4">
        <v>0</v>
      </c>
      <c r="H1838" s="4">
        <v>0</v>
      </c>
      <c r="I1838" s="4">
        <v>265</v>
      </c>
      <c r="J1838" s="4">
        <v>115</v>
      </c>
      <c r="K1838" s="4">
        <v>79.5</v>
      </c>
      <c r="L1838" s="4">
        <v>30</v>
      </c>
      <c r="M1838" s="4">
        <v>50</v>
      </c>
      <c r="N1838" s="4">
        <v>61</v>
      </c>
      <c r="O1838" s="4">
        <v>0</v>
      </c>
      <c r="P1838" s="5">
        <f>$AI$9+SUMPRODUCT($A1838*$AI$10+$B1838*$AI$11+$C1838*$AI$12+$D1838*$AI$13+$E1838*$AI$14+$F1838*$AI$15+$G1838*$AI$16+$H1838*$AI$17+$I1838*$AI$18+$J1838*$AI$19+$K1838*$AI$20+$L1838*$AI$21+$M1838*$AI$22+$N1838*$AI$24)</f>
        <v>-2.9245777799999999</v>
      </c>
      <c r="Q1838" s="4">
        <f t="shared" si="702"/>
        <v>5.3687355003017835E-2</v>
      </c>
      <c r="R1838" s="4">
        <f t="shared" si="703"/>
        <v>0.10737471000603567</v>
      </c>
      <c r="S1838" s="4">
        <f t="shared" si="704"/>
        <v>0.89262528999396429</v>
      </c>
      <c r="T1838" s="4">
        <f t="shared" si="705"/>
        <v>-4.9330812824601777E-2</v>
      </c>
      <c r="U1838" s="4">
        <f>IF($R1838&gt;$X$15,1,0)</f>
        <v>0</v>
      </c>
      <c r="V1838" s="4"/>
      <c r="W1838" s="4"/>
      <c r="X1838" s="4"/>
      <c r="Y1838" s="4"/>
      <c r="Z1838" s="4"/>
      <c r="AA1838" s="4"/>
      <c r="AB1838" s="4"/>
      <c r="AC1838" s="4"/>
      <c r="AD1838" s="4"/>
      <c r="AE1838" s="4"/>
      <c r="AF1838" s="4"/>
      <c r="AG1838" s="4"/>
      <c r="AH1838" s="4"/>
      <c r="AI1838" s="4"/>
      <c r="AJ1838" s="4"/>
    </row>
    <row r="1839" spans="1:36" ht="15.75" hidden="1" customHeight="1">
      <c r="A1839" s="4">
        <v>0</v>
      </c>
      <c r="B1839" s="4">
        <v>41</v>
      </c>
      <c r="C1839" s="4">
        <v>4</v>
      </c>
      <c r="D1839" s="4">
        <v>1</v>
      </c>
      <c r="E1839" s="4">
        <v>5</v>
      </c>
      <c r="F1839" s="4">
        <v>0</v>
      </c>
      <c r="G1839" s="4">
        <v>0</v>
      </c>
      <c r="H1839" s="4">
        <v>0</v>
      </c>
      <c r="I1839" s="4">
        <v>209</v>
      </c>
      <c r="J1839" s="4">
        <v>122.5</v>
      </c>
      <c r="K1839" s="4">
        <v>90</v>
      </c>
      <c r="L1839" s="4">
        <v>20.79</v>
      </c>
      <c r="M1839" s="4">
        <v>90</v>
      </c>
      <c r="N1839" s="3" t="s">
        <v>56</v>
      </c>
      <c r="O1839" s="4">
        <v>0</v>
      </c>
      <c r="P1839" s="4"/>
      <c r="Q1839" s="4"/>
      <c r="R1839" s="4"/>
      <c r="S1839" s="4"/>
      <c r="T1839" s="4"/>
      <c r="U1839" s="4"/>
      <c r="V1839" s="4"/>
      <c r="W1839" s="4"/>
      <c r="X1839" s="4"/>
      <c r="Y1839" s="4"/>
      <c r="Z1839" s="4"/>
      <c r="AA1839" s="4"/>
      <c r="AB1839" s="4"/>
      <c r="AC1839" s="4"/>
      <c r="AD1839" s="4"/>
      <c r="AE1839" s="4"/>
      <c r="AF1839" s="4"/>
      <c r="AG1839" s="4"/>
      <c r="AH1839" s="4"/>
      <c r="AI1839" s="4"/>
      <c r="AJ1839" s="4"/>
    </row>
    <row r="1840" spans="1:36" ht="15.75" customHeight="1">
      <c r="A1840" s="4">
        <v>0</v>
      </c>
      <c r="B1840" s="4">
        <v>49</v>
      </c>
      <c r="C1840" s="4">
        <v>3</v>
      </c>
      <c r="D1840" s="4">
        <v>0</v>
      </c>
      <c r="E1840" s="4">
        <v>0</v>
      </c>
      <c r="F1840" s="4">
        <v>0</v>
      </c>
      <c r="G1840" s="4">
        <v>0</v>
      </c>
      <c r="H1840" s="4">
        <v>0</v>
      </c>
      <c r="I1840" s="4">
        <v>203</v>
      </c>
      <c r="J1840" s="4">
        <v>128</v>
      </c>
      <c r="K1840" s="4">
        <v>72</v>
      </c>
      <c r="L1840" s="4">
        <v>24.87</v>
      </c>
      <c r="M1840" s="4">
        <v>75</v>
      </c>
      <c r="N1840" s="4">
        <v>82</v>
      </c>
      <c r="O1840" s="4">
        <v>0</v>
      </c>
      <c r="P1840" s="5">
        <f>$AI$9+SUMPRODUCT($A1840*$AI$10+$B1840*$AI$11+$C1840*$AI$12+$D1840*$AI$13+$E1840*$AI$14+$F1840*$AI$15+$G1840*$AI$16+$H1840*$AI$17+$I1840*$AI$18+$J1840*$AI$19+$K1840*$AI$20+$L1840*$AI$21+$M1840*$AI$22+$N1840*$AI$24)</f>
        <v>-2.7043458557000015</v>
      </c>
      <c r="Q1840" s="4">
        <f t="shared" ref="Q1840:Q1853" si="706">EXP($P1840)</f>
        <v>6.6914080997962366E-2</v>
      </c>
      <c r="R1840" s="4">
        <f t="shared" ref="R1840:R1853" si="707">Q1840/1+Q1840</f>
        <v>0.13382816199592473</v>
      </c>
      <c r="S1840" s="4">
        <f t="shared" ref="S1840:S1853" si="708">IF(O1840=1,R1840,1-R1840)</f>
        <v>0.86617183800407527</v>
      </c>
      <c r="T1840" s="4">
        <f t="shared" ref="T1840:T1853" si="709">LOG($S1840)</f>
        <v>-6.2395940668812301E-2</v>
      </c>
      <c r="U1840" s="4">
        <f>IF($R1840&gt;$X$15,1,0)</f>
        <v>0</v>
      </c>
      <c r="V1840" s="4"/>
      <c r="W1840" s="4"/>
      <c r="X1840" s="4"/>
      <c r="Y1840" s="4"/>
      <c r="Z1840" s="4"/>
      <c r="AA1840" s="4"/>
      <c r="AB1840" s="4"/>
      <c r="AC1840" s="4"/>
      <c r="AD1840" s="4"/>
      <c r="AE1840" s="4"/>
      <c r="AF1840" s="4"/>
      <c r="AG1840" s="4"/>
      <c r="AH1840" s="4"/>
      <c r="AI1840" s="4"/>
      <c r="AJ1840" s="4"/>
    </row>
    <row r="1841" spans="1:36" ht="15.75" customHeight="1">
      <c r="A1841" s="4">
        <v>0</v>
      </c>
      <c r="B1841" s="4">
        <v>61</v>
      </c>
      <c r="C1841" s="4">
        <v>2</v>
      </c>
      <c r="D1841" s="4">
        <v>1</v>
      </c>
      <c r="E1841" s="4">
        <v>15</v>
      </c>
      <c r="F1841" s="4">
        <v>0</v>
      </c>
      <c r="G1841" s="4">
        <v>0</v>
      </c>
      <c r="H1841" s="4">
        <v>1</v>
      </c>
      <c r="I1841" s="4">
        <v>235</v>
      </c>
      <c r="J1841" s="4">
        <v>154</v>
      </c>
      <c r="K1841" s="4">
        <v>94</v>
      </c>
      <c r="L1841" s="4">
        <v>22.91</v>
      </c>
      <c r="M1841" s="4">
        <v>70</v>
      </c>
      <c r="N1841" s="4">
        <v>66</v>
      </c>
      <c r="O1841" s="4">
        <v>1</v>
      </c>
      <c r="P1841" s="5">
        <f>$AI$9+SUMPRODUCT($A1841*$AI$10+$B1841*$AI$11+$C1841*$AI$12+$D1841*$AI$13+$E1841*$AI$14+$F1841*$AI$15+$G1841*$AI$16+$H1841*$AI$17+$I1841*$AI$18+$J1841*$AI$19+$K1841*$AI$20+$L1841*$AI$21+$M1841*$AI$22+$N1841*$AI$24)</f>
        <v>-1.0508660201000009</v>
      </c>
      <c r="Q1841" s="4">
        <f t="shared" si="706"/>
        <v>0.34963482717385164</v>
      </c>
      <c r="R1841" s="4">
        <f t="shared" si="707"/>
        <v>0.69926965434770327</v>
      </c>
      <c r="S1841" s="4">
        <f t="shared" si="708"/>
        <v>0.69926965434770327</v>
      </c>
      <c r="T1841" s="4">
        <f t="shared" si="709"/>
        <v>-0.15535531808508091</v>
      </c>
      <c r="U1841" s="4">
        <f>IF($R1841&gt;$X$15,1,0)</f>
        <v>1</v>
      </c>
      <c r="V1841" s="4"/>
      <c r="W1841" s="4"/>
      <c r="X1841" s="4"/>
      <c r="Y1841" s="4"/>
      <c r="Z1841" s="4"/>
      <c r="AA1841" s="4"/>
      <c r="AB1841" s="4"/>
      <c r="AC1841" s="4"/>
      <c r="AD1841" s="4"/>
      <c r="AE1841" s="4"/>
      <c r="AF1841" s="4"/>
      <c r="AG1841" s="4"/>
      <c r="AH1841" s="4"/>
      <c r="AI1841" s="4"/>
      <c r="AJ1841" s="4"/>
    </row>
    <row r="1842" spans="1:36" ht="15.75" customHeight="1">
      <c r="A1842" s="4">
        <v>0</v>
      </c>
      <c r="B1842" s="4">
        <v>42</v>
      </c>
      <c r="C1842" s="4">
        <v>3</v>
      </c>
      <c r="D1842" s="4">
        <v>0</v>
      </c>
      <c r="E1842" s="4">
        <v>0</v>
      </c>
      <c r="F1842" s="4">
        <v>0</v>
      </c>
      <c r="G1842" s="4">
        <v>0</v>
      </c>
      <c r="H1842" s="4">
        <v>0</v>
      </c>
      <c r="I1842" s="4">
        <v>256</v>
      </c>
      <c r="J1842" s="4">
        <v>129</v>
      </c>
      <c r="K1842" s="4">
        <v>85.5</v>
      </c>
      <c r="L1842" s="4">
        <v>31.84</v>
      </c>
      <c r="M1842" s="4">
        <v>95</v>
      </c>
      <c r="N1842" s="4">
        <v>74</v>
      </c>
      <c r="O1842" s="4">
        <v>0</v>
      </c>
      <c r="P1842" s="5">
        <f>$AI$9+SUMPRODUCT($A1842*$AI$10+$B1842*$AI$11+$C1842*$AI$12+$D1842*$AI$13+$E1842*$AI$14+$F1842*$AI$15+$G1842*$AI$16+$H1842*$AI$17+$I1842*$AI$18+$J1842*$AI$19+$K1842*$AI$20+$L1842*$AI$21+$M1842*$AI$22+$N1842*$AI$24)</f>
        <v>-3.1427424424000003</v>
      </c>
      <c r="Q1842" s="4">
        <f t="shared" si="706"/>
        <v>4.3164259937871839E-2</v>
      </c>
      <c r="R1842" s="4">
        <f t="shared" si="707"/>
        <v>8.6328519875743678E-2</v>
      </c>
      <c r="S1842" s="4">
        <f t="shared" si="708"/>
        <v>0.91367148012425636</v>
      </c>
      <c r="T1842" s="4">
        <f t="shared" si="709"/>
        <v>-3.9209931198518448E-2</v>
      </c>
      <c r="U1842" s="4">
        <f>IF($R1842&gt;$X$15,1,0)</f>
        <v>0</v>
      </c>
      <c r="V1842" s="4"/>
      <c r="W1842" s="4"/>
      <c r="X1842" s="4"/>
      <c r="Y1842" s="4"/>
      <c r="Z1842" s="4"/>
      <c r="AA1842" s="4"/>
      <c r="AB1842" s="4"/>
      <c r="AC1842" s="4"/>
      <c r="AD1842" s="4"/>
      <c r="AE1842" s="4"/>
      <c r="AF1842" s="4"/>
      <c r="AG1842" s="4"/>
      <c r="AH1842" s="4"/>
      <c r="AI1842" s="4"/>
      <c r="AJ1842" s="4"/>
    </row>
    <row r="1843" spans="1:36" ht="15.75" customHeight="1">
      <c r="A1843" s="4">
        <v>0</v>
      </c>
      <c r="B1843" s="4">
        <v>58</v>
      </c>
      <c r="C1843" s="4">
        <v>1</v>
      </c>
      <c r="D1843" s="4">
        <v>0</v>
      </c>
      <c r="E1843" s="4">
        <v>0</v>
      </c>
      <c r="F1843" s="4">
        <v>0</v>
      </c>
      <c r="G1843" s="4">
        <v>0</v>
      </c>
      <c r="H1843" s="4">
        <v>0</v>
      </c>
      <c r="I1843" s="4">
        <v>210</v>
      </c>
      <c r="J1843" s="4">
        <v>102</v>
      </c>
      <c r="K1843" s="4">
        <v>60</v>
      </c>
      <c r="L1843" s="4">
        <v>26.98</v>
      </c>
      <c r="M1843" s="4">
        <v>71</v>
      </c>
      <c r="N1843" s="4">
        <v>90</v>
      </c>
      <c r="O1843" s="4">
        <v>0</v>
      </c>
      <c r="P1843" s="5">
        <f>$AI$9+SUMPRODUCT($A1843*$AI$10+$B1843*$AI$11+$C1843*$AI$12+$D1843*$AI$13+$E1843*$AI$14+$F1843*$AI$15+$G1843*$AI$16+$H1843*$AI$17+$I1843*$AI$18+$J1843*$AI$19+$K1843*$AI$20+$L1843*$AI$21+$M1843*$AI$22+$N1843*$AI$24)</f>
        <v>-2.2866936278000001</v>
      </c>
      <c r="Q1843" s="4">
        <f t="shared" si="706"/>
        <v>0.10160184060610815</v>
      </c>
      <c r="R1843" s="4">
        <f t="shared" si="707"/>
        <v>0.2032036812122163</v>
      </c>
      <c r="S1843" s="4">
        <f t="shared" si="708"/>
        <v>0.79679631878778368</v>
      </c>
      <c r="T1843" s="4">
        <f t="shared" si="709"/>
        <v>-9.865268102743667E-2</v>
      </c>
      <c r="U1843" s="4">
        <f>IF($R1843&gt;$X$15,1,0)</f>
        <v>0</v>
      </c>
      <c r="V1843" s="4"/>
      <c r="W1843" s="4"/>
      <c r="X1843" s="4"/>
      <c r="Y1843" s="4"/>
      <c r="Z1843" s="4"/>
      <c r="AA1843" s="4"/>
      <c r="AB1843" s="4"/>
      <c r="AC1843" s="4"/>
      <c r="AD1843" s="4"/>
      <c r="AE1843" s="4"/>
      <c r="AF1843" s="4"/>
      <c r="AG1843" s="4"/>
      <c r="AH1843" s="4"/>
      <c r="AI1843" s="4"/>
      <c r="AJ1843" s="4"/>
    </row>
    <row r="1844" spans="1:36" ht="15.75" customHeight="1">
      <c r="A1844" s="4">
        <v>0</v>
      </c>
      <c r="B1844" s="4">
        <v>41</v>
      </c>
      <c r="C1844" s="4">
        <v>3</v>
      </c>
      <c r="D1844" s="4">
        <v>0</v>
      </c>
      <c r="E1844" s="4">
        <v>0</v>
      </c>
      <c r="F1844" s="4">
        <v>0</v>
      </c>
      <c r="G1844" s="4">
        <v>0</v>
      </c>
      <c r="H1844" s="4">
        <v>0</v>
      </c>
      <c r="I1844" s="4">
        <v>233</v>
      </c>
      <c r="J1844" s="4">
        <v>115</v>
      </c>
      <c r="K1844" s="4">
        <v>70</v>
      </c>
      <c r="L1844" s="4">
        <v>25.03</v>
      </c>
      <c r="M1844" s="4">
        <v>68</v>
      </c>
      <c r="N1844" s="4">
        <v>97</v>
      </c>
      <c r="O1844" s="4">
        <v>0</v>
      </c>
      <c r="P1844" s="5">
        <f>$AI$9+SUMPRODUCT($A1844*$AI$10+$B1844*$AI$11+$C1844*$AI$12+$D1844*$AI$13+$E1844*$AI$14+$F1844*$AI$15+$G1844*$AI$16+$H1844*$AI$17+$I1844*$AI$18+$J1844*$AI$19+$K1844*$AI$20+$L1844*$AI$21+$M1844*$AI$22+$N1844*$AI$24)</f>
        <v>-3.2008289433000012</v>
      </c>
      <c r="Q1844" s="4">
        <f t="shared" si="706"/>
        <v>4.0728428423429115E-2</v>
      </c>
      <c r="R1844" s="4">
        <f t="shared" si="707"/>
        <v>8.145685684685823E-2</v>
      </c>
      <c r="S1844" s="4">
        <f t="shared" si="708"/>
        <v>0.91854314315314178</v>
      </c>
      <c r="T1844" s="4">
        <f t="shared" si="709"/>
        <v>-3.6900440454189956E-2</v>
      </c>
      <c r="U1844" s="4">
        <f>IF($R1844&gt;$X$15,1,0)</f>
        <v>0</v>
      </c>
      <c r="V1844" s="4"/>
      <c r="W1844" s="4"/>
      <c r="X1844" s="4"/>
      <c r="Y1844" s="4"/>
      <c r="Z1844" s="4"/>
      <c r="AA1844" s="4"/>
      <c r="AB1844" s="4"/>
      <c r="AC1844" s="4"/>
      <c r="AD1844" s="4"/>
      <c r="AE1844" s="4"/>
      <c r="AF1844" s="4"/>
      <c r="AG1844" s="4"/>
      <c r="AH1844" s="4"/>
      <c r="AI1844" s="4"/>
      <c r="AJ1844" s="4"/>
    </row>
    <row r="1845" spans="1:36" ht="15.75" customHeight="1">
      <c r="A1845" s="4">
        <v>0</v>
      </c>
      <c r="B1845" s="4">
        <v>61</v>
      </c>
      <c r="C1845" s="4">
        <v>2</v>
      </c>
      <c r="D1845" s="4">
        <v>0</v>
      </c>
      <c r="E1845" s="4">
        <v>0</v>
      </c>
      <c r="F1845" s="4">
        <v>0</v>
      </c>
      <c r="G1845" s="4">
        <v>0</v>
      </c>
      <c r="H1845" s="4">
        <v>1</v>
      </c>
      <c r="I1845" s="4">
        <v>183</v>
      </c>
      <c r="J1845" s="4">
        <v>150</v>
      </c>
      <c r="K1845" s="4">
        <v>86</v>
      </c>
      <c r="L1845" s="4">
        <v>25.05</v>
      </c>
      <c r="M1845" s="4">
        <v>66</v>
      </c>
      <c r="N1845" s="4">
        <v>70</v>
      </c>
      <c r="O1845" s="4">
        <v>1</v>
      </c>
      <c r="P1845" s="5">
        <f>$AI$9+SUMPRODUCT($A1845*$AI$10+$B1845*$AI$11+$C1845*$AI$12+$D1845*$AI$13+$E1845*$AI$14+$F1845*$AI$15+$G1845*$AI$16+$H1845*$AI$17+$I1845*$AI$18+$J1845*$AI$19+$K1845*$AI$20+$L1845*$AI$21+$M1845*$AI$22+$N1845*$AI$24)</f>
        <v>-1.4832531754999998</v>
      </c>
      <c r="Q1845" s="4">
        <f t="shared" si="706"/>
        <v>0.22689834628992619</v>
      </c>
      <c r="R1845" s="4">
        <f t="shared" si="707"/>
        <v>0.45379669257985239</v>
      </c>
      <c r="S1845" s="4">
        <f t="shared" si="708"/>
        <v>0.45379669257985239</v>
      </c>
      <c r="T1845" s="4">
        <f t="shared" si="709"/>
        <v>-0.34313867372114426</v>
      </c>
      <c r="U1845" s="4">
        <f>IF($R1845&gt;$X$15,1,0)</f>
        <v>1</v>
      </c>
      <c r="V1845" s="4"/>
      <c r="W1845" s="4"/>
      <c r="X1845" s="4"/>
      <c r="Y1845" s="4"/>
      <c r="Z1845" s="4"/>
      <c r="AA1845" s="4"/>
      <c r="AB1845" s="4"/>
      <c r="AC1845" s="4"/>
      <c r="AD1845" s="4"/>
      <c r="AE1845" s="4"/>
      <c r="AF1845" s="4"/>
      <c r="AG1845" s="4"/>
      <c r="AH1845" s="4"/>
      <c r="AI1845" s="4"/>
      <c r="AJ1845" s="4"/>
    </row>
    <row r="1846" spans="1:36" ht="15.75" customHeight="1">
      <c r="A1846" s="4">
        <v>0</v>
      </c>
      <c r="B1846" s="4">
        <v>62</v>
      </c>
      <c r="C1846" s="4">
        <v>2</v>
      </c>
      <c r="D1846" s="4">
        <v>0</v>
      </c>
      <c r="E1846" s="4">
        <v>0</v>
      </c>
      <c r="F1846" s="4">
        <v>0</v>
      </c>
      <c r="G1846" s="4">
        <v>0</v>
      </c>
      <c r="H1846" s="4">
        <v>1</v>
      </c>
      <c r="I1846" s="4">
        <v>344</v>
      </c>
      <c r="J1846" s="4">
        <v>154</v>
      </c>
      <c r="K1846" s="4">
        <v>110</v>
      </c>
      <c r="L1846" s="4">
        <v>35.11</v>
      </c>
      <c r="M1846" s="4">
        <v>85</v>
      </c>
      <c r="N1846" s="4">
        <v>76</v>
      </c>
      <c r="O1846" s="4">
        <v>0</v>
      </c>
      <c r="P1846" s="5">
        <f>$AI$9+SUMPRODUCT($A1846*$AI$10+$B1846*$AI$11+$C1846*$AI$12+$D1846*$AI$13+$E1846*$AI$14+$F1846*$AI$15+$G1846*$AI$16+$H1846*$AI$17+$I1846*$AI$18+$J1846*$AI$19+$K1846*$AI$20+$L1846*$AI$21+$M1846*$AI$22+$N1846*$AI$24)</f>
        <v>-1.0337427721000001</v>
      </c>
      <c r="Q1846" s="4">
        <f t="shared" si="706"/>
        <v>0.35567326229886942</v>
      </c>
      <c r="R1846" s="4">
        <f t="shared" si="707"/>
        <v>0.71134652459773884</v>
      </c>
      <c r="S1846" s="4">
        <f t="shared" si="708"/>
        <v>0.28865347540226116</v>
      </c>
      <c r="T1846" s="4">
        <f t="shared" si="709"/>
        <v>-0.53962320920661788</v>
      </c>
      <c r="U1846" s="4">
        <f>IF($R1846&gt;$X$15,1,0)</f>
        <v>1</v>
      </c>
      <c r="V1846" s="4"/>
      <c r="W1846" s="4"/>
      <c r="X1846" s="4"/>
      <c r="Y1846" s="4"/>
      <c r="Z1846" s="4"/>
      <c r="AA1846" s="4"/>
      <c r="AB1846" s="4"/>
      <c r="AC1846" s="4"/>
      <c r="AD1846" s="4"/>
      <c r="AE1846" s="4"/>
      <c r="AF1846" s="4"/>
      <c r="AG1846" s="4"/>
      <c r="AH1846" s="4"/>
      <c r="AI1846" s="4"/>
      <c r="AJ1846" s="4"/>
    </row>
    <row r="1847" spans="1:36" ht="15.75" customHeight="1">
      <c r="A1847" s="4">
        <v>1</v>
      </c>
      <c r="B1847" s="4">
        <v>44</v>
      </c>
      <c r="C1847" s="4">
        <v>1</v>
      </c>
      <c r="D1847" s="4">
        <v>1</v>
      </c>
      <c r="E1847" s="4">
        <v>40</v>
      </c>
      <c r="F1847" s="4">
        <v>0</v>
      </c>
      <c r="G1847" s="4">
        <v>0</v>
      </c>
      <c r="H1847" s="4">
        <v>1</v>
      </c>
      <c r="I1847" s="4">
        <v>201</v>
      </c>
      <c r="J1847" s="4">
        <v>142.5</v>
      </c>
      <c r="K1847" s="4">
        <v>104.5</v>
      </c>
      <c r="L1847" s="4">
        <v>34.590000000000003</v>
      </c>
      <c r="M1847" s="4">
        <v>67</v>
      </c>
      <c r="N1847" s="4">
        <v>67</v>
      </c>
      <c r="O1847" s="4">
        <v>0</v>
      </c>
      <c r="P1847" s="5">
        <f>$AI$9+SUMPRODUCT($A1847*$AI$10+$B1847*$AI$11+$C1847*$AI$12+$D1847*$AI$13+$E1847*$AI$14+$F1847*$AI$15+$G1847*$AI$16+$H1847*$AI$17+$I1847*$AI$18+$J1847*$AI$19+$K1847*$AI$20+$L1847*$AI$21+$M1847*$AI$22+$N1847*$AI$24)</f>
        <v>-1.2832336349000011</v>
      </c>
      <c r="Q1847" s="4">
        <f t="shared" si="706"/>
        <v>0.2771396814032448</v>
      </c>
      <c r="R1847" s="4">
        <f t="shared" si="707"/>
        <v>0.55427936280648959</v>
      </c>
      <c r="S1847" s="4">
        <f t="shared" si="708"/>
        <v>0.44572063719351041</v>
      </c>
      <c r="T1847" s="4">
        <f t="shared" si="709"/>
        <v>-0.35093725729418623</v>
      </c>
      <c r="U1847" s="4">
        <f>IF($R1847&gt;$X$15,1,0)</f>
        <v>1</v>
      </c>
      <c r="V1847" s="4"/>
      <c r="W1847" s="4"/>
      <c r="X1847" s="4"/>
      <c r="Y1847" s="4"/>
      <c r="Z1847" s="4"/>
      <c r="AA1847" s="4"/>
      <c r="AB1847" s="4"/>
      <c r="AC1847" s="4"/>
      <c r="AD1847" s="4"/>
      <c r="AE1847" s="4"/>
      <c r="AF1847" s="4"/>
      <c r="AG1847" s="4"/>
      <c r="AH1847" s="4"/>
      <c r="AI1847" s="4"/>
      <c r="AJ1847" s="4"/>
    </row>
    <row r="1848" spans="1:36" ht="15.75" customHeight="1">
      <c r="A1848" s="4">
        <v>0</v>
      </c>
      <c r="B1848" s="4">
        <v>61</v>
      </c>
      <c r="C1848" s="4">
        <v>3</v>
      </c>
      <c r="D1848" s="4">
        <v>0</v>
      </c>
      <c r="E1848" s="4">
        <v>0</v>
      </c>
      <c r="F1848" s="4">
        <v>0</v>
      </c>
      <c r="G1848" s="4">
        <v>0</v>
      </c>
      <c r="H1848" s="4">
        <v>0</v>
      </c>
      <c r="I1848" s="4">
        <v>340</v>
      </c>
      <c r="J1848" s="4">
        <v>121</v>
      </c>
      <c r="K1848" s="4">
        <v>78</v>
      </c>
      <c r="L1848" s="4">
        <v>23.33</v>
      </c>
      <c r="M1848" s="4">
        <v>65</v>
      </c>
      <c r="N1848" s="4">
        <v>73</v>
      </c>
      <c r="O1848" s="4">
        <v>0</v>
      </c>
      <c r="P1848" s="5">
        <f>$AI$9+SUMPRODUCT($A1848*$AI$10+$B1848*$AI$11+$C1848*$AI$12+$D1848*$AI$13+$E1848*$AI$14+$F1848*$AI$15+$G1848*$AI$16+$H1848*$AI$17+$I1848*$AI$18+$J1848*$AI$19+$K1848*$AI$20+$L1848*$AI$21+$M1848*$AI$22+$N1848*$AI$24)</f>
        <v>-1.8002901662999999</v>
      </c>
      <c r="Q1848" s="4">
        <f t="shared" si="706"/>
        <v>0.16525093101291657</v>
      </c>
      <c r="R1848" s="4">
        <f t="shared" si="707"/>
        <v>0.33050186202583315</v>
      </c>
      <c r="S1848" s="4">
        <f t="shared" si="708"/>
        <v>0.66949813797416691</v>
      </c>
      <c r="T1848" s="4">
        <f t="shared" si="709"/>
        <v>-0.17425062652153012</v>
      </c>
      <c r="U1848" s="4">
        <f>IF($R1848&gt;$X$15,1,0)</f>
        <v>0</v>
      </c>
      <c r="V1848" s="4"/>
      <c r="W1848" s="4"/>
      <c r="X1848" s="4"/>
      <c r="Y1848" s="4"/>
      <c r="Z1848" s="4"/>
      <c r="AA1848" s="4"/>
      <c r="AB1848" s="4"/>
      <c r="AC1848" s="4"/>
      <c r="AD1848" s="4"/>
      <c r="AE1848" s="4"/>
      <c r="AF1848" s="4"/>
      <c r="AG1848" s="4"/>
      <c r="AH1848" s="4"/>
      <c r="AI1848" s="4"/>
      <c r="AJ1848" s="4"/>
    </row>
    <row r="1849" spans="1:36" ht="15.75" customHeight="1">
      <c r="A1849" s="4">
        <v>0</v>
      </c>
      <c r="B1849" s="4">
        <v>56</v>
      </c>
      <c r="C1849" s="4">
        <v>1</v>
      </c>
      <c r="D1849" s="4">
        <v>0</v>
      </c>
      <c r="E1849" s="4">
        <v>0</v>
      </c>
      <c r="F1849" s="4">
        <v>0</v>
      </c>
      <c r="G1849" s="4">
        <v>0</v>
      </c>
      <c r="H1849" s="4">
        <v>0</v>
      </c>
      <c r="I1849" s="4">
        <v>227</v>
      </c>
      <c r="J1849" s="4">
        <v>140</v>
      </c>
      <c r="K1849" s="4">
        <v>88</v>
      </c>
      <c r="L1849" s="4">
        <v>24.59</v>
      </c>
      <c r="M1849" s="4">
        <v>95</v>
      </c>
      <c r="N1849" s="4">
        <v>78</v>
      </c>
      <c r="O1849" s="4">
        <v>0</v>
      </c>
      <c r="P1849" s="5">
        <f>$AI$9+SUMPRODUCT($A1849*$AI$10+$B1849*$AI$11+$C1849*$AI$12+$D1849*$AI$13+$E1849*$AI$14+$F1849*$AI$15+$G1849*$AI$16+$H1849*$AI$17+$I1849*$AI$18+$J1849*$AI$19+$K1849*$AI$20+$L1849*$AI$21+$M1849*$AI$22+$N1849*$AI$24)</f>
        <v>-2.0867565049000003</v>
      </c>
      <c r="Q1849" s="4">
        <f t="shared" si="706"/>
        <v>0.12408896575084215</v>
      </c>
      <c r="R1849" s="4">
        <f t="shared" si="707"/>
        <v>0.2481779315016843</v>
      </c>
      <c r="S1849" s="4">
        <f t="shared" si="708"/>
        <v>0.75182206849831568</v>
      </c>
      <c r="T1849" s="4">
        <f t="shared" si="709"/>
        <v>-0.123884930436018</v>
      </c>
      <c r="U1849" s="4">
        <f>IF($R1849&gt;$X$15,1,0)</f>
        <v>0</v>
      </c>
      <c r="V1849" s="4"/>
      <c r="W1849" s="4"/>
      <c r="X1849" s="4"/>
      <c r="Y1849" s="4"/>
      <c r="Z1849" s="4"/>
      <c r="AA1849" s="4"/>
      <c r="AB1849" s="4"/>
      <c r="AC1849" s="4"/>
      <c r="AD1849" s="4"/>
      <c r="AE1849" s="4"/>
      <c r="AF1849" s="4"/>
      <c r="AG1849" s="4"/>
      <c r="AH1849" s="4"/>
      <c r="AI1849" s="4"/>
      <c r="AJ1849" s="4"/>
    </row>
    <row r="1850" spans="1:36" ht="15.75" customHeight="1">
      <c r="A1850" s="4">
        <v>1</v>
      </c>
      <c r="B1850" s="4">
        <v>41</v>
      </c>
      <c r="C1850" s="4">
        <v>3</v>
      </c>
      <c r="D1850" s="4">
        <v>0</v>
      </c>
      <c r="E1850" s="4">
        <v>0</v>
      </c>
      <c r="F1850" s="4">
        <v>0</v>
      </c>
      <c r="G1850" s="4">
        <v>0</v>
      </c>
      <c r="H1850" s="4">
        <v>0</v>
      </c>
      <c r="I1850" s="4">
        <v>256</v>
      </c>
      <c r="J1850" s="4">
        <v>107</v>
      </c>
      <c r="K1850" s="4">
        <v>73</v>
      </c>
      <c r="L1850" s="4">
        <v>26.38</v>
      </c>
      <c r="M1850" s="4">
        <v>60</v>
      </c>
      <c r="N1850" s="4">
        <v>65</v>
      </c>
      <c r="O1850" s="4">
        <v>0</v>
      </c>
      <c r="P1850" s="5">
        <f>$AI$9+SUMPRODUCT($A1850*$AI$10+$B1850*$AI$11+$C1850*$AI$12+$D1850*$AI$13+$E1850*$AI$14+$F1850*$AI$15+$G1850*$AI$16+$H1850*$AI$17+$I1850*$AI$18+$J1850*$AI$19+$K1850*$AI$20+$L1850*$AI$21+$M1850*$AI$22+$N1850*$AI$24)</f>
        <v>-2.9263253518000019</v>
      </c>
      <c r="Q1850" s="4">
        <f t="shared" si="706"/>
        <v>5.3593614428447213E-2</v>
      </c>
      <c r="R1850" s="4">
        <f t="shared" si="707"/>
        <v>0.10718722885689443</v>
      </c>
      <c r="S1850" s="4">
        <f t="shared" si="708"/>
        <v>0.89281277114310553</v>
      </c>
      <c r="T1850" s="4">
        <f t="shared" si="709"/>
        <v>-4.9239606043919255E-2</v>
      </c>
      <c r="U1850" s="4">
        <f>IF($R1850&gt;$X$15,1,0)</f>
        <v>0</v>
      </c>
      <c r="V1850" s="4"/>
      <c r="W1850" s="4"/>
      <c r="X1850" s="4"/>
      <c r="Y1850" s="4"/>
      <c r="Z1850" s="4"/>
      <c r="AA1850" s="4"/>
      <c r="AB1850" s="4"/>
      <c r="AC1850" s="4"/>
      <c r="AD1850" s="4"/>
      <c r="AE1850" s="4"/>
      <c r="AF1850" s="4"/>
      <c r="AG1850" s="4"/>
      <c r="AH1850" s="4"/>
      <c r="AI1850" s="4"/>
      <c r="AJ1850" s="4"/>
    </row>
    <row r="1851" spans="1:36" ht="15.75" customHeight="1">
      <c r="A1851" s="4">
        <v>1</v>
      </c>
      <c r="B1851" s="4">
        <v>49</v>
      </c>
      <c r="C1851" s="4">
        <v>2</v>
      </c>
      <c r="D1851" s="4">
        <v>1</v>
      </c>
      <c r="E1851" s="4">
        <v>50</v>
      </c>
      <c r="F1851" s="4">
        <v>0</v>
      </c>
      <c r="G1851" s="4">
        <v>0</v>
      </c>
      <c r="H1851" s="4">
        <v>0</v>
      </c>
      <c r="I1851" s="4">
        <v>252</v>
      </c>
      <c r="J1851" s="4">
        <v>156</v>
      </c>
      <c r="K1851" s="4">
        <v>91</v>
      </c>
      <c r="L1851" s="4">
        <v>25.35</v>
      </c>
      <c r="M1851" s="4">
        <v>70</v>
      </c>
      <c r="N1851" s="4">
        <v>114</v>
      </c>
      <c r="O1851" s="4">
        <v>1</v>
      </c>
      <c r="P1851" s="5">
        <f>$AI$9+SUMPRODUCT($A1851*$AI$10+$B1851*$AI$11+$C1851*$AI$12+$D1851*$AI$13+$E1851*$AI$14+$F1851*$AI$15+$G1851*$AI$16+$H1851*$AI$17+$I1851*$AI$18+$J1851*$AI$19+$K1851*$AI$20+$L1851*$AI$21+$M1851*$AI$22+$N1851*$AI$24)</f>
        <v>-0.41471963850000115</v>
      </c>
      <c r="Q1851" s="4">
        <f t="shared" si="706"/>
        <v>0.6605254406512383</v>
      </c>
      <c r="R1851" s="4">
        <f t="shared" si="707"/>
        <v>1.3210508813024766</v>
      </c>
      <c r="S1851" s="4">
        <f t="shared" si="708"/>
        <v>1.3210508813024766</v>
      </c>
      <c r="T1851" s="4">
        <f t="shared" si="709"/>
        <v>0.12091954512651931</v>
      </c>
      <c r="U1851" s="4">
        <f>IF($R1851&gt;$X$15,1,0)</f>
        <v>1</v>
      </c>
      <c r="V1851" s="4"/>
      <c r="W1851" s="4"/>
      <c r="X1851" s="4"/>
      <c r="Y1851" s="4"/>
      <c r="Z1851" s="4"/>
      <c r="AA1851" s="4"/>
      <c r="AB1851" s="4"/>
      <c r="AC1851" s="4"/>
      <c r="AD1851" s="4"/>
      <c r="AE1851" s="4"/>
      <c r="AF1851" s="4"/>
      <c r="AG1851" s="4"/>
      <c r="AH1851" s="4"/>
      <c r="AI1851" s="4"/>
      <c r="AJ1851" s="4"/>
    </row>
    <row r="1852" spans="1:36" ht="15.75" customHeight="1">
      <c r="A1852" s="4">
        <v>1</v>
      </c>
      <c r="B1852" s="4">
        <v>56</v>
      </c>
      <c r="C1852" s="4">
        <v>1</v>
      </c>
      <c r="D1852" s="4">
        <v>0</v>
      </c>
      <c r="E1852" s="4">
        <v>0</v>
      </c>
      <c r="F1852" s="4">
        <v>0</v>
      </c>
      <c r="G1852" s="4">
        <v>0</v>
      </c>
      <c r="H1852" s="4">
        <v>1</v>
      </c>
      <c r="I1852" s="4">
        <v>194</v>
      </c>
      <c r="J1852" s="4">
        <v>127</v>
      </c>
      <c r="K1852" s="4">
        <v>83</v>
      </c>
      <c r="L1852" s="4">
        <v>26.05</v>
      </c>
      <c r="M1852" s="4">
        <v>80</v>
      </c>
      <c r="N1852" s="4">
        <v>73</v>
      </c>
      <c r="O1852" s="4">
        <v>0</v>
      </c>
      <c r="P1852" s="5">
        <f>$AI$9+SUMPRODUCT($A1852*$AI$10+$B1852*$AI$11+$C1852*$AI$12+$D1852*$AI$13+$E1852*$AI$14+$F1852*$AI$15+$G1852*$AI$16+$H1852*$AI$17+$I1852*$AI$18+$J1852*$AI$19+$K1852*$AI$20+$L1852*$AI$21+$M1852*$AI$22+$N1852*$AI$24)</f>
        <v>-1.5306549655000019</v>
      </c>
      <c r="Q1852" s="4">
        <f t="shared" si="706"/>
        <v>0.21639389035897125</v>
      </c>
      <c r="R1852" s="4">
        <f t="shared" si="707"/>
        <v>0.43278778071794249</v>
      </c>
      <c r="S1852" s="4">
        <f t="shared" si="708"/>
        <v>0.56721221928205745</v>
      </c>
      <c r="T1852" s="4">
        <f t="shared" si="709"/>
        <v>-0.24625442184895158</v>
      </c>
      <c r="U1852" s="4">
        <f>IF($R1852&gt;$X$15,1,0)</f>
        <v>1</v>
      </c>
      <c r="V1852" s="4"/>
      <c r="W1852" s="4"/>
      <c r="X1852" s="4"/>
      <c r="Y1852" s="4"/>
      <c r="Z1852" s="4"/>
      <c r="AA1852" s="4"/>
      <c r="AB1852" s="4"/>
      <c r="AC1852" s="4"/>
      <c r="AD1852" s="4"/>
      <c r="AE1852" s="4"/>
      <c r="AF1852" s="4"/>
      <c r="AG1852" s="4"/>
      <c r="AH1852" s="4"/>
      <c r="AI1852" s="4"/>
      <c r="AJ1852" s="4"/>
    </row>
    <row r="1853" spans="1:36" ht="15.75" customHeight="1">
      <c r="A1853" s="4">
        <v>1</v>
      </c>
      <c r="B1853" s="4">
        <v>35</v>
      </c>
      <c r="C1853" s="4">
        <v>3</v>
      </c>
      <c r="D1853" s="4">
        <v>1</v>
      </c>
      <c r="E1853" s="4">
        <v>15</v>
      </c>
      <c r="F1853" s="4">
        <v>0</v>
      </c>
      <c r="G1853" s="4">
        <v>0</v>
      </c>
      <c r="H1853" s="4">
        <v>0</v>
      </c>
      <c r="I1853" s="4">
        <v>196</v>
      </c>
      <c r="J1853" s="4">
        <v>107.5</v>
      </c>
      <c r="K1853" s="4">
        <v>66.5</v>
      </c>
      <c r="L1853" s="4">
        <v>22.64</v>
      </c>
      <c r="M1853" s="4">
        <v>45</v>
      </c>
      <c r="N1853" s="4">
        <v>79</v>
      </c>
      <c r="O1853" s="4">
        <v>0</v>
      </c>
      <c r="P1853" s="5">
        <f>$AI$9+SUMPRODUCT($A1853*$AI$10+$B1853*$AI$11+$C1853*$AI$12+$D1853*$AI$13+$E1853*$AI$14+$F1853*$AI$15+$G1853*$AI$16+$H1853*$AI$17+$I1853*$AI$18+$J1853*$AI$19+$K1853*$AI$20+$L1853*$AI$21+$M1853*$AI$22+$N1853*$AI$24)</f>
        <v>-2.9464675804000002</v>
      </c>
      <c r="Q1853" s="4">
        <f t="shared" si="706"/>
        <v>5.252491868354054E-2</v>
      </c>
      <c r="R1853" s="4">
        <f t="shared" si="707"/>
        <v>0.10504983736708108</v>
      </c>
      <c r="S1853" s="4">
        <f t="shared" si="708"/>
        <v>0.89495016263291893</v>
      </c>
      <c r="T1853" s="4">
        <f t="shared" si="709"/>
        <v>-4.8201148702138728E-2</v>
      </c>
      <c r="U1853" s="4">
        <f>IF($R1853&gt;$X$15,1,0)</f>
        <v>0</v>
      </c>
      <c r="V1853" s="4"/>
      <c r="W1853" s="4"/>
      <c r="X1853" s="4"/>
      <c r="Y1853" s="4"/>
      <c r="Z1853" s="4"/>
      <c r="AA1853" s="4"/>
      <c r="AB1853" s="4"/>
      <c r="AC1853" s="4"/>
      <c r="AD1853" s="4"/>
      <c r="AE1853" s="4"/>
      <c r="AF1853" s="4"/>
      <c r="AG1853" s="4"/>
      <c r="AH1853" s="4"/>
      <c r="AI1853" s="4"/>
      <c r="AJ1853" s="4"/>
    </row>
    <row r="1854" spans="1:36" ht="15.75" hidden="1" customHeight="1">
      <c r="A1854" s="4">
        <v>1</v>
      </c>
      <c r="B1854" s="4">
        <v>57</v>
      </c>
      <c r="C1854" s="4">
        <v>1</v>
      </c>
      <c r="D1854" s="4">
        <v>0</v>
      </c>
      <c r="E1854" s="4">
        <v>0</v>
      </c>
      <c r="F1854" s="4">
        <v>0</v>
      </c>
      <c r="G1854" s="4">
        <v>0</v>
      </c>
      <c r="H1854" s="4">
        <v>1</v>
      </c>
      <c r="I1854" s="4">
        <v>263</v>
      </c>
      <c r="J1854" s="4">
        <v>146</v>
      </c>
      <c r="K1854" s="4">
        <v>94</v>
      </c>
      <c r="L1854" s="4">
        <v>29.08</v>
      </c>
      <c r="M1854" s="4">
        <v>63</v>
      </c>
      <c r="N1854" s="3" t="s">
        <v>56</v>
      </c>
      <c r="O1854" s="4">
        <v>0</v>
      </c>
      <c r="P1854" s="4"/>
      <c r="Q1854" s="4"/>
      <c r="R1854" s="4"/>
      <c r="S1854" s="4"/>
      <c r="T1854" s="4"/>
      <c r="U1854" s="4"/>
      <c r="V1854" s="4"/>
      <c r="W1854" s="4"/>
      <c r="X1854" s="4"/>
      <c r="Y1854" s="4"/>
      <c r="Z1854" s="4"/>
      <c r="AA1854" s="4"/>
      <c r="AB1854" s="4"/>
      <c r="AC1854" s="4"/>
      <c r="AD1854" s="4"/>
      <c r="AE1854" s="4"/>
      <c r="AF1854" s="4"/>
      <c r="AG1854" s="4"/>
      <c r="AH1854" s="4"/>
      <c r="AI1854" s="4"/>
      <c r="AJ1854" s="4"/>
    </row>
    <row r="1855" spans="1:36" ht="15.75" customHeight="1">
      <c r="A1855" s="4">
        <v>1</v>
      </c>
      <c r="B1855" s="4">
        <v>40</v>
      </c>
      <c r="C1855" s="4">
        <v>2</v>
      </c>
      <c r="D1855" s="4">
        <v>0</v>
      </c>
      <c r="E1855" s="4">
        <v>0</v>
      </c>
      <c r="F1855" s="4">
        <v>0</v>
      </c>
      <c r="G1855" s="4">
        <v>0</v>
      </c>
      <c r="H1855" s="4">
        <v>0</v>
      </c>
      <c r="I1855" s="4">
        <v>190</v>
      </c>
      <c r="J1855" s="4">
        <v>121.5</v>
      </c>
      <c r="K1855" s="4">
        <v>74.5</v>
      </c>
      <c r="L1855" s="4">
        <v>29.35</v>
      </c>
      <c r="M1855" s="4">
        <v>73</v>
      </c>
      <c r="N1855" s="4">
        <v>93</v>
      </c>
      <c r="O1855" s="4">
        <v>0</v>
      </c>
      <c r="P1855" s="5">
        <f>$AI$9+SUMPRODUCT($A1855*$AI$10+$B1855*$AI$11+$C1855*$AI$12+$D1855*$AI$13+$E1855*$AI$14+$F1855*$AI$15+$G1855*$AI$16+$H1855*$AI$17+$I1855*$AI$18+$J1855*$AI$19+$K1855*$AI$20+$L1855*$AI$21+$M1855*$AI$22+$N1855*$AI$24)</f>
        <v>-2.6963815685000005</v>
      </c>
      <c r="Q1855" s="4">
        <f t="shared" ref="Q1855:Q1865" si="710">EXP($P1855)</f>
        <v>6.7449131777611637E-2</v>
      </c>
      <c r="R1855" s="4">
        <f t="shared" ref="R1855:R1865" si="711">Q1855/1+Q1855</f>
        <v>0.13489826355522327</v>
      </c>
      <c r="S1855" s="4">
        <f t="shared" ref="S1855:S1865" si="712">IF(O1855=1,R1855,1-R1855)</f>
        <v>0.86510173644477673</v>
      </c>
      <c r="T1855" s="4">
        <f t="shared" ref="T1855:T1865" si="713">LOG($S1855)</f>
        <v>-6.2932816259501895E-2</v>
      </c>
      <c r="U1855" s="4">
        <f>IF($R1855&gt;$X$15,1,0)</f>
        <v>0</v>
      </c>
      <c r="V1855" s="4"/>
      <c r="W1855" s="4"/>
      <c r="X1855" s="4"/>
      <c r="Y1855" s="4"/>
      <c r="Z1855" s="4"/>
      <c r="AA1855" s="4"/>
      <c r="AB1855" s="4"/>
      <c r="AC1855" s="4"/>
      <c r="AD1855" s="4"/>
      <c r="AE1855" s="4"/>
      <c r="AF1855" s="4"/>
      <c r="AG1855" s="4"/>
      <c r="AH1855" s="4"/>
      <c r="AI1855" s="4"/>
      <c r="AJ1855" s="4"/>
    </row>
    <row r="1856" spans="1:36" ht="15.75" customHeight="1">
      <c r="A1856" s="4">
        <v>1</v>
      </c>
      <c r="B1856" s="4">
        <v>62</v>
      </c>
      <c r="C1856" s="4">
        <v>1</v>
      </c>
      <c r="D1856" s="4">
        <v>0</v>
      </c>
      <c r="E1856" s="4">
        <v>0</v>
      </c>
      <c r="F1856" s="4">
        <v>0</v>
      </c>
      <c r="G1856" s="4">
        <v>0</v>
      </c>
      <c r="H1856" s="4">
        <v>0</v>
      </c>
      <c r="I1856" s="4">
        <v>232</v>
      </c>
      <c r="J1856" s="4">
        <v>120</v>
      </c>
      <c r="K1856" s="4">
        <v>67.5</v>
      </c>
      <c r="L1856" s="4">
        <v>23.24</v>
      </c>
      <c r="M1856" s="4">
        <v>60</v>
      </c>
      <c r="N1856" s="4">
        <v>62</v>
      </c>
      <c r="O1856" s="4">
        <v>0</v>
      </c>
      <c r="P1856" s="5">
        <f>$AI$9+SUMPRODUCT($A1856*$AI$10+$B1856*$AI$11+$C1856*$AI$12+$D1856*$AI$13+$E1856*$AI$14+$F1856*$AI$15+$G1856*$AI$16+$H1856*$AI$17+$I1856*$AI$18+$J1856*$AI$19+$K1856*$AI$20+$L1856*$AI$21+$M1856*$AI$22+$N1856*$AI$24)</f>
        <v>-1.3739977764000013</v>
      </c>
      <c r="Q1856" s="4">
        <f t="shared" si="710"/>
        <v>0.25309312463974554</v>
      </c>
      <c r="R1856" s="4">
        <f t="shared" si="711"/>
        <v>0.50618624927949107</v>
      </c>
      <c r="S1856" s="4">
        <f t="shared" si="712"/>
        <v>0.49381375072050893</v>
      </c>
      <c r="T1856" s="4">
        <f t="shared" si="713"/>
        <v>-0.30643682088668611</v>
      </c>
      <c r="U1856" s="4">
        <f>IF($R1856&gt;$X$15,1,0)</f>
        <v>1</v>
      </c>
      <c r="V1856" s="4"/>
      <c r="W1856" s="4"/>
      <c r="X1856" s="4"/>
      <c r="Y1856" s="4"/>
      <c r="Z1856" s="4"/>
      <c r="AA1856" s="4"/>
      <c r="AB1856" s="4"/>
      <c r="AC1856" s="4"/>
      <c r="AD1856" s="4"/>
      <c r="AE1856" s="4"/>
      <c r="AF1856" s="4"/>
      <c r="AG1856" s="4"/>
      <c r="AH1856" s="4"/>
      <c r="AI1856" s="4"/>
      <c r="AJ1856" s="4"/>
    </row>
    <row r="1857" spans="1:36" ht="15.75" customHeight="1">
      <c r="A1857" s="4">
        <v>0</v>
      </c>
      <c r="B1857" s="4">
        <v>47</v>
      </c>
      <c r="C1857" s="4">
        <v>1</v>
      </c>
      <c r="D1857" s="4">
        <v>0</v>
      </c>
      <c r="E1857" s="4">
        <v>0</v>
      </c>
      <c r="F1857" s="4">
        <v>0</v>
      </c>
      <c r="G1857" s="4">
        <v>0</v>
      </c>
      <c r="H1857" s="4">
        <v>0</v>
      </c>
      <c r="I1857" s="4">
        <v>289</v>
      </c>
      <c r="J1857" s="4">
        <v>126.5</v>
      </c>
      <c r="K1857" s="4">
        <v>84</v>
      </c>
      <c r="L1857" s="4">
        <v>21.71</v>
      </c>
      <c r="M1857" s="4">
        <v>69</v>
      </c>
      <c r="N1857" s="4">
        <v>70</v>
      </c>
      <c r="O1857" s="4">
        <v>0</v>
      </c>
      <c r="P1857" s="5">
        <f>$AI$9+SUMPRODUCT($A1857*$AI$10+$B1857*$AI$11+$C1857*$AI$12+$D1857*$AI$13+$E1857*$AI$14+$F1857*$AI$15+$G1857*$AI$16+$H1857*$AI$17+$I1857*$AI$18+$J1857*$AI$19+$K1857*$AI$20+$L1857*$AI$21+$M1857*$AI$22+$N1857*$AI$24)</f>
        <v>-2.6983836681</v>
      </c>
      <c r="Q1857" s="4">
        <f t="shared" si="710"/>
        <v>6.7314226989333412E-2</v>
      </c>
      <c r="R1857" s="4">
        <f t="shared" si="711"/>
        <v>0.13462845397866682</v>
      </c>
      <c r="S1857" s="4">
        <f t="shared" si="712"/>
        <v>0.86537154602133315</v>
      </c>
      <c r="T1857" s="4">
        <f t="shared" si="713"/>
        <v>-6.2797388787260724E-2</v>
      </c>
      <c r="U1857" s="4">
        <f>IF($R1857&gt;$X$15,1,0)</f>
        <v>0</v>
      </c>
      <c r="V1857" s="4"/>
      <c r="W1857" s="4"/>
      <c r="X1857" s="4"/>
      <c r="Y1857" s="4"/>
      <c r="Z1857" s="4"/>
      <c r="AA1857" s="4"/>
      <c r="AB1857" s="4"/>
      <c r="AC1857" s="4"/>
      <c r="AD1857" s="4"/>
      <c r="AE1857" s="4"/>
      <c r="AF1857" s="4"/>
      <c r="AG1857" s="4"/>
      <c r="AH1857" s="4"/>
      <c r="AI1857" s="4"/>
      <c r="AJ1857" s="4"/>
    </row>
    <row r="1858" spans="1:36" ht="15.75" customHeight="1">
      <c r="A1858" s="4">
        <v>1</v>
      </c>
      <c r="B1858" s="4">
        <v>48</v>
      </c>
      <c r="C1858" s="4">
        <v>1</v>
      </c>
      <c r="D1858" s="4">
        <v>1</v>
      </c>
      <c r="E1858" s="4">
        <v>60</v>
      </c>
      <c r="F1858" s="4">
        <v>0</v>
      </c>
      <c r="G1858" s="4">
        <v>0</v>
      </c>
      <c r="H1858" s="4">
        <v>0</v>
      </c>
      <c r="I1858" s="4">
        <v>252</v>
      </c>
      <c r="J1858" s="4">
        <v>104</v>
      </c>
      <c r="K1858" s="4">
        <v>73.5</v>
      </c>
      <c r="L1858" s="4">
        <v>23.03</v>
      </c>
      <c r="M1858" s="4">
        <v>70</v>
      </c>
      <c r="N1858" s="4">
        <v>77</v>
      </c>
      <c r="O1858" s="4">
        <v>0</v>
      </c>
      <c r="P1858" s="5">
        <f>$AI$9+SUMPRODUCT($A1858*$AI$10+$B1858*$AI$11+$C1858*$AI$12+$D1858*$AI$13+$E1858*$AI$14+$F1858*$AI$15+$G1858*$AI$16+$H1858*$AI$17+$I1858*$AI$18+$J1858*$AI$19+$K1858*$AI$20+$L1858*$AI$21+$M1858*$AI$22+$N1858*$AI$24)</f>
        <v>-1.2655780332999997</v>
      </c>
      <c r="Q1858" s="4">
        <f t="shared" si="710"/>
        <v>0.28207619957095098</v>
      </c>
      <c r="R1858" s="4">
        <f t="shared" si="711"/>
        <v>0.56415239914190196</v>
      </c>
      <c r="S1858" s="4">
        <f t="shared" si="712"/>
        <v>0.43584760085809804</v>
      </c>
      <c r="T1858" s="4">
        <f t="shared" si="713"/>
        <v>-0.3606653402644282</v>
      </c>
      <c r="U1858" s="4">
        <f>IF($R1858&gt;$X$15,1,0)</f>
        <v>1</v>
      </c>
      <c r="V1858" s="4"/>
      <c r="W1858" s="4"/>
      <c r="X1858" s="4"/>
      <c r="Y1858" s="4"/>
      <c r="Z1858" s="4"/>
      <c r="AA1858" s="4"/>
      <c r="AB1858" s="4"/>
      <c r="AC1858" s="4"/>
      <c r="AD1858" s="4"/>
      <c r="AE1858" s="4"/>
      <c r="AF1858" s="4"/>
      <c r="AG1858" s="4"/>
      <c r="AH1858" s="4"/>
      <c r="AI1858" s="4"/>
      <c r="AJ1858" s="4"/>
    </row>
    <row r="1859" spans="1:36" ht="15.75" customHeight="1">
      <c r="A1859" s="4">
        <v>0</v>
      </c>
      <c r="B1859" s="4">
        <v>42</v>
      </c>
      <c r="C1859" s="4">
        <v>2</v>
      </c>
      <c r="D1859" s="4">
        <v>1</v>
      </c>
      <c r="E1859" s="4">
        <v>20</v>
      </c>
      <c r="F1859" s="4">
        <v>0</v>
      </c>
      <c r="G1859" s="4">
        <v>0</v>
      </c>
      <c r="H1859" s="4">
        <v>1</v>
      </c>
      <c r="I1859" s="4">
        <v>196</v>
      </c>
      <c r="J1859" s="4">
        <v>145</v>
      </c>
      <c r="K1859" s="4">
        <v>87</v>
      </c>
      <c r="L1859" s="4">
        <v>29.65</v>
      </c>
      <c r="M1859" s="4">
        <v>97</v>
      </c>
      <c r="N1859" s="4">
        <v>60</v>
      </c>
      <c r="O1859" s="4">
        <v>0</v>
      </c>
      <c r="P1859" s="5">
        <f>$AI$9+SUMPRODUCT($A1859*$AI$10+$B1859*$AI$11+$C1859*$AI$12+$D1859*$AI$13+$E1859*$AI$14+$F1859*$AI$15+$G1859*$AI$16+$H1859*$AI$17+$I1859*$AI$18+$J1859*$AI$19+$K1859*$AI$20+$L1859*$AI$21+$M1859*$AI$22+$N1859*$AI$24)</f>
        <v>-2.453945151500001</v>
      </c>
      <c r="Q1859" s="4">
        <f t="shared" si="710"/>
        <v>8.5953815891103083E-2</v>
      </c>
      <c r="R1859" s="4">
        <f t="shared" si="711"/>
        <v>0.17190763178220617</v>
      </c>
      <c r="S1859" s="4">
        <f t="shared" si="712"/>
        <v>0.82809236821779386</v>
      </c>
      <c r="T1859" s="4">
        <f t="shared" si="713"/>
        <v>-8.1921217840812771E-2</v>
      </c>
      <c r="U1859" s="4">
        <f>IF($R1859&gt;$X$15,1,0)</f>
        <v>0</v>
      </c>
      <c r="V1859" s="4"/>
      <c r="W1859" s="4"/>
      <c r="X1859" s="4"/>
      <c r="Y1859" s="4"/>
      <c r="Z1859" s="4"/>
      <c r="AA1859" s="4"/>
      <c r="AB1859" s="4"/>
      <c r="AC1859" s="4"/>
      <c r="AD1859" s="4"/>
      <c r="AE1859" s="4"/>
      <c r="AF1859" s="4"/>
      <c r="AG1859" s="4"/>
      <c r="AH1859" s="4"/>
      <c r="AI1859" s="4"/>
      <c r="AJ1859" s="4"/>
    </row>
    <row r="1860" spans="1:36" ht="15.75" customHeight="1">
      <c r="A1860" s="4">
        <v>0</v>
      </c>
      <c r="B1860" s="4">
        <v>42</v>
      </c>
      <c r="C1860" s="4">
        <v>2</v>
      </c>
      <c r="D1860" s="4">
        <v>0</v>
      </c>
      <c r="E1860" s="4">
        <v>0</v>
      </c>
      <c r="F1860" s="4">
        <v>0</v>
      </c>
      <c r="G1860" s="4">
        <v>0</v>
      </c>
      <c r="H1860" s="4">
        <v>0</v>
      </c>
      <c r="I1860" s="4">
        <v>211</v>
      </c>
      <c r="J1860" s="4">
        <v>134</v>
      </c>
      <c r="K1860" s="4">
        <v>82</v>
      </c>
      <c r="L1860" s="4">
        <v>20.93</v>
      </c>
      <c r="M1860" s="4">
        <v>75</v>
      </c>
      <c r="N1860" s="4">
        <v>80</v>
      </c>
      <c r="O1860" s="4">
        <v>1</v>
      </c>
      <c r="P1860" s="5">
        <f>$AI$9+SUMPRODUCT($A1860*$AI$10+$B1860*$AI$11+$C1860*$AI$12+$D1860*$AI$13+$E1860*$AI$14+$F1860*$AI$15+$G1860*$AI$16+$H1860*$AI$17+$I1860*$AI$18+$J1860*$AI$19+$K1860*$AI$20+$L1860*$AI$21+$M1860*$AI$22+$N1860*$AI$24)</f>
        <v>-3.0725973023000019</v>
      </c>
      <c r="Q1860" s="4">
        <f t="shared" si="710"/>
        <v>4.6300741527752522E-2</v>
      </c>
      <c r="R1860" s="4">
        <f t="shared" si="711"/>
        <v>9.2601483055505043E-2</v>
      </c>
      <c r="S1860" s="4">
        <f t="shared" si="712"/>
        <v>9.2601483055505043E-2</v>
      </c>
      <c r="T1860" s="4">
        <f t="shared" si="713"/>
        <v>-1.0333820578357273</v>
      </c>
      <c r="U1860" s="4">
        <f>IF($R1860&gt;$X$15,1,0)</f>
        <v>0</v>
      </c>
      <c r="V1860" s="4"/>
      <c r="W1860" s="4"/>
      <c r="X1860" s="4"/>
      <c r="Y1860" s="4"/>
      <c r="Z1860" s="4"/>
      <c r="AA1860" s="4"/>
      <c r="AB1860" s="4"/>
      <c r="AC1860" s="4"/>
      <c r="AD1860" s="4"/>
      <c r="AE1860" s="4"/>
      <c r="AF1860" s="4"/>
      <c r="AG1860" s="4"/>
      <c r="AH1860" s="4"/>
      <c r="AI1860" s="4"/>
      <c r="AJ1860" s="4"/>
    </row>
    <row r="1861" spans="1:36" ht="15.75" customHeight="1">
      <c r="A1861" s="4">
        <v>0</v>
      </c>
      <c r="B1861" s="4">
        <v>50</v>
      </c>
      <c r="C1861" s="4">
        <v>3</v>
      </c>
      <c r="D1861" s="4">
        <v>0</v>
      </c>
      <c r="E1861" s="4">
        <v>0</v>
      </c>
      <c r="F1861" s="4">
        <v>0</v>
      </c>
      <c r="G1861" s="4">
        <v>0</v>
      </c>
      <c r="H1861" s="4">
        <v>0</v>
      </c>
      <c r="I1861" s="4">
        <v>229</v>
      </c>
      <c r="J1861" s="4">
        <v>105</v>
      </c>
      <c r="K1861" s="4">
        <v>72.5</v>
      </c>
      <c r="L1861" s="4">
        <v>26.25</v>
      </c>
      <c r="M1861" s="4">
        <v>90</v>
      </c>
      <c r="N1861" s="4">
        <v>79</v>
      </c>
      <c r="O1861" s="4">
        <v>0</v>
      </c>
      <c r="P1861" s="5">
        <f>$AI$9+SUMPRODUCT($A1861*$AI$10+$B1861*$AI$11+$C1861*$AI$12+$D1861*$AI$13+$E1861*$AI$14+$F1861*$AI$15+$G1861*$AI$16+$H1861*$AI$17+$I1861*$AI$18+$J1861*$AI$19+$K1861*$AI$20+$L1861*$AI$21+$M1861*$AI$22+$N1861*$AI$24)</f>
        <v>-2.9981241175000015</v>
      </c>
      <c r="Q1861" s="4">
        <f t="shared" si="710"/>
        <v>4.9880550711674666E-2</v>
      </c>
      <c r="R1861" s="4">
        <f t="shared" si="711"/>
        <v>9.9761101423349333E-2</v>
      </c>
      <c r="S1861" s="4">
        <f t="shared" si="712"/>
        <v>0.90023889857665063</v>
      </c>
      <c r="T1861" s="4">
        <f t="shared" si="713"/>
        <v>-4.5642225487506252E-2</v>
      </c>
      <c r="U1861" s="4">
        <f>IF($R1861&gt;$X$15,1,0)</f>
        <v>0</v>
      </c>
      <c r="V1861" s="4"/>
      <c r="W1861" s="4"/>
      <c r="X1861" s="4"/>
      <c r="Y1861" s="4"/>
      <c r="Z1861" s="4"/>
      <c r="AA1861" s="4"/>
      <c r="AB1861" s="4"/>
      <c r="AC1861" s="4"/>
      <c r="AD1861" s="4"/>
      <c r="AE1861" s="4"/>
      <c r="AF1861" s="4"/>
      <c r="AG1861" s="4"/>
      <c r="AH1861" s="4"/>
      <c r="AI1861" s="4"/>
      <c r="AJ1861" s="4"/>
    </row>
    <row r="1862" spans="1:36" ht="15.75" customHeight="1">
      <c r="A1862" s="4">
        <v>0</v>
      </c>
      <c r="B1862" s="4">
        <v>39</v>
      </c>
      <c r="C1862" s="4">
        <v>1</v>
      </c>
      <c r="D1862" s="4">
        <v>0</v>
      </c>
      <c r="E1862" s="4">
        <v>0</v>
      </c>
      <c r="F1862" s="4">
        <v>0</v>
      </c>
      <c r="G1862" s="4">
        <v>0</v>
      </c>
      <c r="H1862" s="4">
        <v>0</v>
      </c>
      <c r="I1862" s="4">
        <v>214</v>
      </c>
      <c r="J1862" s="4">
        <v>123</v>
      </c>
      <c r="K1862" s="4">
        <v>78</v>
      </c>
      <c r="L1862" s="4">
        <v>38.06</v>
      </c>
      <c r="M1862" s="4">
        <v>66</v>
      </c>
      <c r="N1862" s="4">
        <v>62</v>
      </c>
      <c r="O1862" s="4">
        <v>0</v>
      </c>
      <c r="P1862" s="5">
        <f>$AI$9+SUMPRODUCT($A1862*$AI$10+$B1862*$AI$11+$C1862*$AI$12+$D1862*$AI$13+$E1862*$AI$14+$F1862*$AI$15+$G1862*$AI$16+$H1862*$AI$17+$I1862*$AI$18+$J1862*$AI$19+$K1862*$AI$20+$L1862*$AI$21+$M1862*$AI$22+$N1862*$AI$24)</f>
        <v>-3.3487539266000006</v>
      </c>
      <c r="Q1862" s="4">
        <f t="shared" si="710"/>
        <v>3.5128099030282502E-2</v>
      </c>
      <c r="R1862" s="4">
        <f t="shared" si="711"/>
        <v>7.0256198060565003E-2</v>
      </c>
      <c r="S1862" s="4">
        <f t="shared" si="712"/>
        <v>0.92974380193943496</v>
      </c>
      <c r="T1862" s="4">
        <f t="shared" si="713"/>
        <v>-3.1636708147773515E-2</v>
      </c>
      <c r="U1862" s="4">
        <f>IF($R1862&gt;$X$15,1,0)</f>
        <v>0</v>
      </c>
      <c r="V1862" s="4"/>
      <c r="W1862" s="4"/>
      <c r="X1862" s="4"/>
      <c r="Y1862" s="4"/>
      <c r="Z1862" s="4"/>
      <c r="AA1862" s="4"/>
      <c r="AB1862" s="4"/>
      <c r="AC1862" s="4"/>
      <c r="AD1862" s="4"/>
      <c r="AE1862" s="4"/>
      <c r="AF1862" s="4"/>
      <c r="AG1862" s="4"/>
      <c r="AH1862" s="4"/>
      <c r="AI1862" s="4"/>
      <c r="AJ1862" s="4"/>
    </row>
    <row r="1863" spans="1:36" ht="15.75" customHeight="1">
      <c r="A1863" s="4">
        <v>0</v>
      </c>
      <c r="B1863" s="4">
        <v>58</v>
      </c>
      <c r="C1863" s="4">
        <v>1</v>
      </c>
      <c r="D1863" s="4">
        <v>0</v>
      </c>
      <c r="E1863" s="4">
        <v>0</v>
      </c>
      <c r="F1863" s="4">
        <v>1</v>
      </c>
      <c r="G1863" s="4">
        <v>0</v>
      </c>
      <c r="H1863" s="4">
        <v>1</v>
      </c>
      <c r="I1863" s="4">
        <v>294</v>
      </c>
      <c r="J1863" s="4">
        <v>195</v>
      </c>
      <c r="K1863" s="4">
        <v>90</v>
      </c>
      <c r="L1863" s="4">
        <v>27.73</v>
      </c>
      <c r="M1863" s="4">
        <v>72</v>
      </c>
      <c r="N1863" s="4">
        <v>127</v>
      </c>
      <c r="O1863" s="4">
        <v>0</v>
      </c>
      <c r="P1863" s="5">
        <f>$AI$9+SUMPRODUCT($A1863*$AI$10+$B1863*$AI$11+$C1863*$AI$12+$D1863*$AI$13+$E1863*$AI$14+$F1863*$AI$15+$G1863*$AI$16+$H1863*$AI$17+$I1863*$AI$18+$J1863*$AI$19+$K1863*$AI$20+$L1863*$AI$21+$M1863*$AI$22+$N1863*$AI$24)</f>
        <v>-0.11375653030000166</v>
      </c>
      <c r="Q1863" s="4">
        <f t="shared" si="710"/>
        <v>0.89247522010680269</v>
      </c>
      <c r="R1863" s="4">
        <f t="shared" si="711"/>
        <v>1.7849504402136054</v>
      </c>
      <c r="S1863" s="4">
        <f t="shared" si="712"/>
        <v>-0.78495044021360538</v>
      </c>
      <c r="T1863" s="4" t="e">
        <f t="shared" si="713"/>
        <v>#NUM!</v>
      </c>
      <c r="U1863" s="4">
        <f>IF($R1863&gt;$X$15,1,0)</f>
        <v>1</v>
      </c>
      <c r="V1863" s="4"/>
      <c r="W1863" s="4"/>
      <c r="X1863" s="4"/>
      <c r="Y1863" s="4"/>
      <c r="Z1863" s="4"/>
      <c r="AA1863" s="4"/>
      <c r="AB1863" s="4"/>
      <c r="AC1863" s="4"/>
      <c r="AD1863" s="4"/>
      <c r="AE1863" s="4"/>
      <c r="AF1863" s="4"/>
      <c r="AG1863" s="4"/>
      <c r="AH1863" s="4"/>
      <c r="AI1863" s="4"/>
      <c r="AJ1863" s="4"/>
    </row>
    <row r="1864" spans="1:36" ht="15.75" customHeight="1">
      <c r="A1864" s="4">
        <v>1</v>
      </c>
      <c r="B1864" s="4">
        <v>66</v>
      </c>
      <c r="C1864" s="4">
        <v>3</v>
      </c>
      <c r="D1864" s="4">
        <v>0</v>
      </c>
      <c r="E1864" s="4">
        <v>0</v>
      </c>
      <c r="F1864" s="4">
        <v>0</v>
      </c>
      <c r="G1864" s="4">
        <v>0</v>
      </c>
      <c r="H1864" s="4">
        <v>1</v>
      </c>
      <c r="I1864" s="4">
        <v>182</v>
      </c>
      <c r="J1864" s="4">
        <v>151</v>
      </c>
      <c r="K1864" s="4">
        <v>88</v>
      </c>
      <c r="L1864" s="4">
        <v>25.22</v>
      </c>
      <c r="M1864" s="4">
        <v>85</v>
      </c>
      <c r="N1864" s="4">
        <v>80</v>
      </c>
      <c r="O1864" s="4">
        <v>1</v>
      </c>
      <c r="P1864" s="5">
        <f>$AI$9+SUMPRODUCT($A1864*$AI$10+$B1864*$AI$11+$C1864*$AI$12+$D1864*$AI$13+$E1864*$AI$14+$F1864*$AI$15+$G1864*$AI$16+$H1864*$AI$17+$I1864*$AI$18+$J1864*$AI$19+$K1864*$AI$20+$L1864*$AI$21+$M1864*$AI$22+$N1864*$AI$24)</f>
        <v>-0.64074969420000105</v>
      </c>
      <c r="Q1864" s="4">
        <f t="shared" si="710"/>
        <v>0.52689726411410043</v>
      </c>
      <c r="R1864" s="4">
        <f t="shared" si="711"/>
        <v>1.0537945282282009</v>
      </c>
      <c r="S1864" s="4">
        <f t="shared" si="712"/>
        <v>1.0537945282282009</v>
      </c>
      <c r="T1864" s="4">
        <f t="shared" si="713"/>
        <v>2.2755939191724708E-2</v>
      </c>
      <c r="U1864" s="4">
        <f>IF($R1864&gt;$X$15,1,0)</f>
        <v>1</v>
      </c>
      <c r="V1864" s="4"/>
      <c r="W1864" s="4"/>
      <c r="X1864" s="4"/>
      <c r="Y1864" s="4"/>
      <c r="Z1864" s="4"/>
      <c r="AA1864" s="4"/>
      <c r="AB1864" s="4"/>
      <c r="AC1864" s="4"/>
      <c r="AD1864" s="4"/>
      <c r="AE1864" s="4"/>
      <c r="AF1864" s="4"/>
      <c r="AG1864" s="4"/>
      <c r="AH1864" s="4"/>
      <c r="AI1864" s="4"/>
      <c r="AJ1864" s="4"/>
    </row>
    <row r="1865" spans="1:36" ht="15.75" customHeight="1">
      <c r="A1865" s="4">
        <v>1</v>
      </c>
      <c r="B1865" s="4">
        <v>61</v>
      </c>
      <c r="C1865" s="4">
        <v>4</v>
      </c>
      <c r="D1865" s="4">
        <v>0</v>
      </c>
      <c r="E1865" s="4">
        <v>0</v>
      </c>
      <c r="F1865" s="4">
        <v>1</v>
      </c>
      <c r="G1865" s="4">
        <v>0</v>
      </c>
      <c r="H1865" s="4">
        <v>1</v>
      </c>
      <c r="I1865" s="4">
        <v>204</v>
      </c>
      <c r="J1865" s="4">
        <v>120</v>
      </c>
      <c r="K1865" s="4">
        <v>67</v>
      </c>
      <c r="L1865" s="4">
        <v>24.84</v>
      </c>
      <c r="M1865" s="4">
        <v>63</v>
      </c>
      <c r="N1865" s="4">
        <v>75</v>
      </c>
      <c r="O1865" s="4">
        <v>0</v>
      </c>
      <c r="P1865" s="5">
        <f>$AI$9+SUMPRODUCT($A1865*$AI$10+$B1865*$AI$11+$C1865*$AI$12+$D1865*$AI$13+$E1865*$AI$14+$F1865*$AI$15+$G1865*$AI$16+$H1865*$AI$17+$I1865*$AI$18+$J1865*$AI$19+$K1865*$AI$20+$L1865*$AI$21+$M1865*$AI$22+$N1865*$AI$24)</f>
        <v>-1.1497126224000009</v>
      </c>
      <c r="Q1865" s="4">
        <f t="shared" si="710"/>
        <v>0.31672777677002528</v>
      </c>
      <c r="R1865" s="4">
        <f t="shared" si="711"/>
        <v>0.63345555354005056</v>
      </c>
      <c r="S1865" s="4">
        <f t="shared" si="712"/>
        <v>0.36654444645994944</v>
      </c>
      <c r="T1865" s="4">
        <f t="shared" si="713"/>
        <v>-0.43587335613353295</v>
      </c>
      <c r="U1865" s="4">
        <f>IF($R1865&gt;$X$15,1,0)</f>
        <v>1</v>
      </c>
      <c r="V1865" s="4"/>
      <c r="W1865" s="4"/>
      <c r="X1865" s="4"/>
      <c r="Y1865" s="4"/>
      <c r="Z1865" s="4"/>
      <c r="AA1865" s="4"/>
      <c r="AB1865" s="4"/>
      <c r="AC1865" s="4"/>
      <c r="AD1865" s="4"/>
      <c r="AE1865" s="4"/>
      <c r="AF1865" s="4"/>
      <c r="AG1865" s="4"/>
      <c r="AH1865" s="4"/>
      <c r="AI1865" s="4"/>
      <c r="AJ1865" s="4"/>
    </row>
    <row r="1866" spans="1:36" ht="15.75" hidden="1" customHeight="1">
      <c r="A1866" s="4">
        <v>1</v>
      </c>
      <c r="B1866" s="4">
        <v>56</v>
      </c>
      <c r="C1866" s="4">
        <v>1</v>
      </c>
      <c r="D1866" s="4">
        <v>1</v>
      </c>
      <c r="E1866" s="4">
        <v>20</v>
      </c>
      <c r="F1866" s="3" t="s">
        <v>56</v>
      </c>
      <c r="G1866" s="4">
        <v>0</v>
      </c>
      <c r="H1866" s="4">
        <v>0</v>
      </c>
      <c r="I1866" s="4">
        <v>191</v>
      </c>
      <c r="J1866" s="4">
        <v>130</v>
      </c>
      <c r="K1866" s="4">
        <v>70</v>
      </c>
      <c r="L1866" s="4">
        <v>26.09</v>
      </c>
      <c r="M1866" s="4">
        <v>75</v>
      </c>
      <c r="N1866" s="4">
        <v>97</v>
      </c>
      <c r="O1866" s="4">
        <v>0</v>
      </c>
      <c r="P1866" s="4"/>
      <c r="Q1866" s="4"/>
      <c r="R1866" s="4"/>
      <c r="S1866" s="4"/>
      <c r="T1866" s="4"/>
      <c r="U1866" s="4"/>
      <c r="V1866" s="4"/>
      <c r="W1866" s="4"/>
      <c r="X1866" s="4"/>
      <c r="Y1866" s="4"/>
      <c r="Z1866" s="4"/>
      <c r="AA1866" s="4"/>
      <c r="AB1866" s="4"/>
      <c r="AC1866" s="4"/>
      <c r="AD1866" s="4"/>
      <c r="AE1866" s="4"/>
      <c r="AF1866" s="4"/>
      <c r="AG1866" s="4"/>
      <c r="AH1866" s="4"/>
      <c r="AI1866" s="4"/>
      <c r="AJ1866" s="4"/>
    </row>
    <row r="1867" spans="1:36" ht="15.75" customHeight="1">
      <c r="A1867" s="4">
        <v>1</v>
      </c>
      <c r="B1867" s="4">
        <v>60</v>
      </c>
      <c r="C1867" s="4">
        <v>1</v>
      </c>
      <c r="D1867" s="4">
        <v>0</v>
      </c>
      <c r="E1867" s="4">
        <v>0</v>
      </c>
      <c r="F1867" s="4">
        <v>0</v>
      </c>
      <c r="G1867" s="4">
        <v>0</v>
      </c>
      <c r="H1867" s="4">
        <v>0</v>
      </c>
      <c r="I1867" s="4">
        <v>241</v>
      </c>
      <c r="J1867" s="4">
        <v>119.5</v>
      </c>
      <c r="K1867" s="4">
        <v>79</v>
      </c>
      <c r="L1867" s="4">
        <v>24.66</v>
      </c>
      <c r="M1867" s="4">
        <v>60</v>
      </c>
      <c r="N1867" s="4">
        <v>78</v>
      </c>
      <c r="O1867" s="4">
        <v>0</v>
      </c>
      <c r="P1867" s="5">
        <f>$AI$9+SUMPRODUCT($A1867*$AI$10+$B1867*$AI$11+$C1867*$AI$12+$D1867*$AI$13+$E1867*$AI$14+$F1867*$AI$15+$G1867*$AI$16+$H1867*$AI$17+$I1867*$AI$18+$J1867*$AI$19+$K1867*$AI$20+$L1867*$AI$21+$M1867*$AI$22+$N1867*$AI$24)</f>
        <v>-1.4089928626000008</v>
      </c>
      <c r="Q1867" s="4">
        <f t="shared" ref="Q1867:Q1868" si="714">EXP($P1867)</f>
        <v>0.24438929284684652</v>
      </c>
      <c r="R1867" s="4">
        <f t="shared" ref="R1867:R1868" si="715">Q1867/1+Q1867</f>
        <v>0.48877858569369304</v>
      </c>
      <c r="S1867" s="4">
        <f t="shared" ref="S1867:S1868" si="716">IF(O1867=1,R1867,1-R1867)</f>
        <v>0.51122141430630696</v>
      </c>
      <c r="T1867" s="4">
        <f t="shared" ref="T1867:T1868" si="717">LOG($S1867)</f>
        <v>-0.29139096251734764</v>
      </c>
      <c r="U1867" s="4">
        <f>IF($R1867&gt;$X$15,1,0)</f>
        <v>1</v>
      </c>
      <c r="V1867" s="4"/>
      <c r="W1867" s="4"/>
      <c r="X1867" s="4"/>
      <c r="Y1867" s="4"/>
      <c r="Z1867" s="4"/>
      <c r="AA1867" s="4"/>
      <c r="AB1867" s="4"/>
      <c r="AC1867" s="4"/>
      <c r="AD1867" s="4"/>
      <c r="AE1867" s="4"/>
      <c r="AF1867" s="4"/>
      <c r="AG1867" s="4"/>
      <c r="AH1867" s="4"/>
      <c r="AI1867" s="4"/>
      <c r="AJ1867" s="4"/>
    </row>
    <row r="1868" spans="1:36" ht="15.75" customHeight="1">
      <c r="A1868" s="4">
        <v>0</v>
      </c>
      <c r="B1868" s="4">
        <v>67</v>
      </c>
      <c r="C1868" s="4">
        <v>2</v>
      </c>
      <c r="D1868" s="4">
        <v>1</v>
      </c>
      <c r="E1868" s="4">
        <v>3</v>
      </c>
      <c r="F1868" s="4">
        <v>0</v>
      </c>
      <c r="G1868" s="4">
        <v>0</v>
      </c>
      <c r="H1868" s="4">
        <v>1</v>
      </c>
      <c r="I1868" s="4">
        <v>326</v>
      </c>
      <c r="J1868" s="4">
        <v>157.5</v>
      </c>
      <c r="K1868" s="4">
        <v>78</v>
      </c>
      <c r="L1868" s="4">
        <v>24.63</v>
      </c>
      <c r="M1868" s="4">
        <v>85</v>
      </c>
      <c r="N1868" s="4">
        <v>77</v>
      </c>
      <c r="O1868" s="4">
        <v>0</v>
      </c>
      <c r="P1868" s="5">
        <f>$AI$9+SUMPRODUCT($A1868*$AI$10+$B1868*$AI$11+$C1868*$AI$12+$D1868*$AI$13+$E1868*$AI$14+$F1868*$AI$15+$G1868*$AI$16+$H1868*$AI$17+$I1868*$AI$18+$J1868*$AI$19+$K1868*$AI$20+$L1868*$AI$21+$M1868*$AI$22+$N1868*$AI$24)</f>
        <v>-0.50995746929999974</v>
      </c>
      <c r="Q1868" s="4">
        <f t="shared" si="714"/>
        <v>0.60052111885269399</v>
      </c>
      <c r="R1868" s="4">
        <f t="shared" si="715"/>
        <v>1.201042237705388</v>
      </c>
      <c r="S1868" s="4">
        <f t="shared" si="716"/>
        <v>-0.20104223770538798</v>
      </c>
      <c r="T1868" s="4" t="e">
        <f t="shared" si="717"/>
        <v>#NUM!</v>
      </c>
      <c r="U1868" s="4">
        <f>IF($R1868&gt;$X$15,1,0)</f>
        <v>1</v>
      </c>
      <c r="V1868" s="4"/>
      <c r="W1868" s="4"/>
      <c r="X1868" s="4"/>
      <c r="Y1868" s="4"/>
      <c r="Z1868" s="4"/>
      <c r="AA1868" s="4"/>
      <c r="AB1868" s="4"/>
      <c r="AC1868" s="4"/>
      <c r="AD1868" s="4"/>
      <c r="AE1868" s="4"/>
      <c r="AF1868" s="4"/>
      <c r="AG1868" s="4"/>
      <c r="AH1868" s="4"/>
      <c r="AI1868" s="4"/>
      <c r="AJ1868" s="4"/>
    </row>
    <row r="1869" spans="1:36" ht="15.75" hidden="1" customHeight="1">
      <c r="A1869" s="4">
        <v>0</v>
      </c>
      <c r="B1869" s="4">
        <v>39</v>
      </c>
      <c r="C1869" s="4">
        <v>3</v>
      </c>
      <c r="D1869" s="4">
        <v>1</v>
      </c>
      <c r="E1869" s="4">
        <v>5</v>
      </c>
      <c r="F1869" s="4">
        <v>0</v>
      </c>
      <c r="G1869" s="4">
        <v>0</v>
      </c>
      <c r="H1869" s="4">
        <v>0</v>
      </c>
      <c r="I1869" s="4">
        <v>184</v>
      </c>
      <c r="J1869" s="4">
        <v>96</v>
      </c>
      <c r="K1869" s="4">
        <v>72</v>
      </c>
      <c r="L1869" s="4">
        <v>18.16</v>
      </c>
      <c r="M1869" s="4">
        <v>100</v>
      </c>
      <c r="N1869" s="3" t="s">
        <v>56</v>
      </c>
      <c r="O1869" s="4">
        <v>0</v>
      </c>
      <c r="P1869" s="4"/>
      <c r="Q1869" s="4"/>
      <c r="R1869" s="4"/>
      <c r="S1869" s="4"/>
      <c r="T1869" s="4"/>
      <c r="U1869" s="4"/>
      <c r="V1869" s="4"/>
      <c r="W1869" s="4"/>
      <c r="X1869" s="4"/>
      <c r="Y1869" s="4"/>
      <c r="Z1869" s="4"/>
      <c r="AA1869" s="4"/>
      <c r="AB1869" s="4"/>
      <c r="AC1869" s="4"/>
      <c r="AD1869" s="4"/>
      <c r="AE1869" s="4"/>
      <c r="AF1869" s="4"/>
      <c r="AG1869" s="4"/>
      <c r="AH1869" s="4"/>
      <c r="AI1869" s="4"/>
      <c r="AJ1869" s="4"/>
    </row>
    <row r="1870" spans="1:36" ht="15.75" hidden="1" customHeight="1">
      <c r="A1870" s="4">
        <v>0</v>
      </c>
      <c r="B1870" s="4">
        <v>60</v>
      </c>
      <c r="C1870" s="4">
        <v>1</v>
      </c>
      <c r="D1870" s="4">
        <v>0</v>
      </c>
      <c r="E1870" s="4">
        <v>0</v>
      </c>
      <c r="F1870" s="3" t="s">
        <v>56</v>
      </c>
      <c r="G1870" s="4">
        <v>0</v>
      </c>
      <c r="H1870" s="4">
        <v>1</v>
      </c>
      <c r="I1870" s="4">
        <v>273</v>
      </c>
      <c r="J1870" s="4">
        <v>176</v>
      </c>
      <c r="K1870" s="4">
        <v>84</v>
      </c>
      <c r="L1870" s="4">
        <v>22.17</v>
      </c>
      <c r="M1870" s="4">
        <v>66</v>
      </c>
      <c r="N1870" s="4">
        <v>79</v>
      </c>
      <c r="O1870" s="4">
        <v>0</v>
      </c>
      <c r="P1870" s="4"/>
      <c r="Q1870" s="4"/>
      <c r="R1870" s="4"/>
      <c r="S1870" s="4"/>
      <c r="T1870" s="4"/>
      <c r="U1870" s="4"/>
      <c r="V1870" s="4"/>
      <c r="W1870" s="4"/>
      <c r="X1870" s="4"/>
      <c r="Y1870" s="4"/>
      <c r="Z1870" s="4"/>
      <c r="AA1870" s="4"/>
      <c r="AB1870" s="4"/>
      <c r="AC1870" s="4"/>
      <c r="AD1870" s="4"/>
      <c r="AE1870" s="4"/>
      <c r="AF1870" s="4"/>
      <c r="AG1870" s="4"/>
      <c r="AH1870" s="4"/>
      <c r="AI1870" s="4"/>
      <c r="AJ1870" s="4"/>
    </row>
    <row r="1871" spans="1:36" ht="15.75" customHeight="1">
      <c r="A1871" s="4">
        <v>1</v>
      </c>
      <c r="B1871" s="4">
        <v>42</v>
      </c>
      <c r="C1871" s="4">
        <v>3</v>
      </c>
      <c r="D1871" s="4">
        <v>0</v>
      </c>
      <c r="E1871" s="4">
        <v>0</v>
      </c>
      <c r="F1871" s="4">
        <v>0</v>
      </c>
      <c r="G1871" s="4">
        <v>0</v>
      </c>
      <c r="H1871" s="4">
        <v>0</v>
      </c>
      <c r="I1871" s="4">
        <v>283</v>
      </c>
      <c r="J1871" s="4">
        <v>137</v>
      </c>
      <c r="K1871" s="4">
        <v>91</v>
      </c>
      <c r="L1871" s="4">
        <v>25.41</v>
      </c>
      <c r="M1871" s="4">
        <v>75</v>
      </c>
      <c r="N1871" s="4">
        <v>67</v>
      </c>
      <c r="O1871" s="4">
        <v>0</v>
      </c>
      <c r="P1871" s="5">
        <f>$AI$9+SUMPRODUCT($A1871*$AI$10+$B1871*$AI$11+$C1871*$AI$12+$D1871*$AI$13+$E1871*$AI$14+$F1871*$AI$15+$G1871*$AI$16+$H1871*$AI$17+$I1871*$AI$18+$J1871*$AI$19+$K1871*$AI$20+$L1871*$AI$21+$M1871*$AI$22+$N1871*$AI$24)</f>
        <v>-2.4533412451000016</v>
      </c>
      <c r="Q1871" s="4">
        <f t="shared" ref="Q1871:Q1874" si="718">EXP($P1871)</f>
        <v>8.6005739627584413E-2</v>
      </c>
      <c r="R1871" s="4">
        <f t="shared" ref="R1871:R1874" si="719">Q1871/1+Q1871</f>
        <v>0.17201147925516883</v>
      </c>
      <c r="S1871" s="4">
        <f t="shared" ref="S1871:S1874" si="720">IF(O1871=1,R1871,1-R1871)</f>
        <v>0.8279885207448312</v>
      </c>
      <c r="T1871" s="4">
        <f t="shared" ref="T1871:T1874" si="721">LOG($S1871)</f>
        <v>-8.1975684243784971E-2</v>
      </c>
      <c r="U1871" s="4">
        <f>IF($R1871&gt;$X$15,1,0)</f>
        <v>0</v>
      </c>
      <c r="V1871" s="4"/>
      <c r="W1871" s="4"/>
      <c r="X1871" s="4"/>
      <c r="Y1871" s="4"/>
      <c r="Z1871" s="4"/>
      <c r="AA1871" s="4"/>
      <c r="AB1871" s="4"/>
      <c r="AC1871" s="4"/>
      <c r="AD1871" s="4"/>
      <c r="AE1871" s="4"/>
      <c r="AF1871" s="4"/>
      <c r="AG1871" s="4"/>
      <c r="AH1871" s="4"/>
      <c r="AI1871" s="4"/>
      <c r="AJ1871" s="4"/>
    </row>
    <row r="1872" spans="1:36" ht="15.75" customHeight="1">
      <c r="A1872" s="4">
        <v>0</v>
      </c>
      <c r="B1872" s="4">
        <v>50</v>
      </c>
      <c r="C1872" s="4">
        <v>2</v>
      </c>
      <c r="D1872" s="4">
        <v>1</v>
      </c>
      <c r="E1872" s="4">
        <v>20</v>
      </c>
      <c r="F1872" s="4">
        <v>0</v>
      </c>
      <c r="G1872" s="4">
        <v>0</v>
      </c>
      <c r="H1872" s="4">
        <v>0</v>
      </c>
      <c r="I1872" s="4">
        <v>235</v>
      </c>
      <c r="J1872" s="4">
        <v>121</v>
      </c>
      <c r="K1872" s="4">
        <v>78</v>
      </c>
      <c r="L1872" s="4">
        <v>23.01</v>
      </c>
      <c r="M1872" s="4">
        <v>52</v>
      </c>
      <c r="N1872" s="4">
        <v>78</v>
      </c>
      <c r="O1872" s="4">
        <v>0</v>
      </c>
      <c r="P1872" s="5">
        <f>$AI$9+SUMPRODUCT($A1872*$AI$10+$B1872*$AI$11+$C1872*$AI$12+$D1872*$AI$13+$E1872*$AI$14+$F1872*$AI$15+$G1872*$AI$16+$H1872*$AI$17+$I1872*$AI$18+$J1872*$AI$19+$K1872*$AI$20+$L1872*$AI$21+$M1872*$AI$22+$N1872*$AI$24)</f>
        <v>-2.1893105910999999</v>
      </c>
      <c r="Q1872" s="4">
        <f t="shared" si="718"/>
        <v>0.11199393162215296</v>
      </c>
      <c r="R1872" s="4">
        <f t="shared" si="719"/>
        <v>0.22398786324430592</v>
      </c>
      <c r="S1872" s="4">
        <f t="shared" si="720"/>
        <v>0.77601213675569403</v>
      </c>
      <c r="T1872" s="4">
        <f t="shared" si="721"/>
        <v>-0.11013148636448229</v>
      </c>
      <c r="U1872" s="4">
        <f>IF($R1872&gt;$X$15,1,0)</f>
        <v>0</v>
      </c>
      <c r="V1872" s="4"/>
      <c r="W1872" s="4"/>
      <c r="X1872" s="4"/>
      <c r="Y1872" s="4"/>
      <c r="Z1872" s="4"/>
      <c r="AA1872" s="4"/>
      <c r="AB1872" s="4"/>
      <c r="AC1872" s="4"/>
      <c r="AD1872" s="4"/>
      <c r="AE1872" s="4"/>
      <c r="AF1872" s="4"/>
      <c r="AG1872" s="4"/>
      <c r="AH1872" s="4"/>
      <c r="AI1872" s="4"/>
      <c r="AJ1872" s="4"/>
    </row>
    <row r="1873" spans="1:36" ht="15.75" customHeight="1">
      <c r="A1873" s="4">
        <v>1</v>
      </c>
      <c r="B1873" s="4">
        <v>50</v>
      </c>
      <c r="C1873" s="4">
        <v>1</v>
      </c>
      <c r="D1873" s="4">
        <v>0</v>
      </c>
      <c r="E1873" s="4">
        <v>0</v>
      </c>
      <c r="F1873" s="4">
        <v>0</v>
      </c>
      <c r="G1873" s="4">
        <v>0</v>
      </c>
      <c r="H1873" s="4">
        <v>0</v>
      </c>
      <c r="I1873" s="4">
        <v>227</v>
      </c>
      <c r="J1873" s="4">
        <v>114</v>
      </c>
      <c r="K1873" s="4">
        <v>87</v>
      </c>
      <c r="L1873" s="4">
        <v>33.1</v>
      </c>
      <c r="M1873" s="4">
        <v>92</v>
      </c>
      <c r="N1873" s="4">
        <v>120</v>
      </c>
      <c r="O1873" s="4">
        <v>0</v>
      </c>
      <c r="P1873" s="5">
        <f>$AI$9+SUMPRODUCT($A1873*$AI$10+$B1873*$AI$11+$C1873*$AI$12+$D1873*$AI$13+$E1873*$AI$14+$F1873*$AI$15+$G1873*$AI$16+$H1873*$AI$17+$I1873*$AI$18+$J1873*$AI$19+$K1873*$AI$20+$L1873*$AI$21+$M1873*$AI$22+$N1873*$AI$24)</f>
        <v>-1.9347013710000001</v>
      </c>
      <c r="Q1873" s="4">
        <f t="shared" si="718"/>
        <v>0.14446740453898368</v>
      </c>
      <c r="R1873" s="4">
        <f t="shared" si="719"/>
        <v>0.28893480907796737</v>
      </c>
      <c r="S1873" s="4">
        <f t="shared" si="720"/>
        <v>0.71106519092203269</v>
      </c>
      <c r="T1873" s="4">
        <f t="shared" si="721"/>
        <v>-0.14809058104261721</v>
      </c>
      <c r="U1873" s="4">
        <f>IF($R1873&gt;$X$15,1,0)</f>
        <v>0</v>
      </c>
      <c r="V1873" s="4"/>
      <c r="W1873" s="4"/>
      <c r="X1873" s="4"/>
      <c r="Y1873" s="4"/>
      <c r="Z1873" s="4"/>
      <c r="AA1873" s="4"/>
      <c r="AB1873" s="4"/>
      <c r="AC1873" s="4"/>
      <c r="AD1873" s="4"/>
      <c r="AE1873" s="4"/>
      <c r="AF1873" s="4"/>
      <c r="AG1873" s="4"/>
      <c r="AH1873" s="4"/>
      <c r="AI1873" s="4"/>
      <c r="AJ1873" s="4"/>
    </row>
    <row r="1874" spans="1:36" ht="15.75" customHeight="1">
      <c r="A1874" s="4">
        <v>0</v>
      </c>
      <c r="B1874" s="4">
        <v>43</v>
      </c>
      <c r="C1874" s="4">
        <v>1</v>
      </c>
      <c r="D1874" s="4">
        <v>0</v>
      </c>
      <c r="E1874" s="4">
        <v>0</v>
      </c>
      <c r="F1874" s="4">
        <v>0</v>
      </c>
      <c r="G1874" s="4">
        <v>0</v>
      </c>
      <c r="H1874" s="4">
        <v>0</v>
      </c>
      <c r="I1874" s="4">
        <v>249</v>
      </c>
      <c r="J1874" s="4">
        <v>155</v>
      </c>
      <c r="K1874" s="4">
        <v>93.5</v>
      </c>
      <c r="L1874" s="4">
        <v>21.99</v>
      </c>
      <c r="M1874" s="4">
        <v>85</v>
      </c>
      <c r="N1874" s="4">
        <v>115</v>
      </c>
      <c r="O1874" s="4">
        <v>0</v>
      </c>
      <c r="P1874" s="5">
        <f>$AI$9+SUMPRODUCT($A1874*$AI$10+$B1874*$AI$11+$C1874*$AI$12+$D1874*$AI$13+$E1874*$AI$14+$F1874*$AI$15+$G1874*$AI$16+$H1874*$AI$17+$I1874*$AI$18+$J1874*$AI$19+$K1874*$AI$20+$L1874*$AI$21+$M1874*$AI$22+$N1874*$AI$24)</f>
        <v>-2.3670803089000003</v>
      </c>
      <c r="Q1874" s="4">
        <f t="shared" si="718"/>
        <v>9.3754059953372021E-2</v>
      </c>
      <c r="R1874" s="4">
        <f t="shared" si="719"/>
        <v>0.18750811990674404</v>
      </c>
      <c r="S1874" s="4">
        <f t="shared" si="720"/>
        <v>0.8124918800932559</v>
      </c>
      <c r="T1874" s="4">
        <f t="shared" si="721"/>
        <v>-9.0180970593166473E-2</v>
      </c>
      <c r="U1874" s="4">
        <f>IF($R1874&gt;$X$15,1,0)</f>
        <v>0</v>
      </c>
      <c r="V1874" s="4"/>
      <c r="W1874" s="4"/>
      <c r="X1874" s="4"/>
      <c r="Y1874" s="4"/>
      <c r="Z1874" s="4"/>
      <c r="AA1874" s="4"/>
      <c r="AB1874" s="4"/>
      <c r="AC1874" s="4"/>
      <c r="AD1874" s="4"/>
      <c r="AE1874" s="4"/>
      <c r="AF1874" s="4"/>
      <c r="AG1874" s="4"/>
      <c r="AH1874" s="4"/>
      <c r="AI1874" s="4"/>
      <c r="AJ1874" s="4"/>
    </row>
    <row r="1875" spans="1:36" ht="15.75" hidden="1" customHeight="1">
      <c r="A1875" s="4">
        <v>0</v>
      </c>
      <c r="B1875" s="4">
        <v>42</v>
      </c>
      <c r="C1875" s="4">
        <v>3</v>
      </c>
      <c r="D1875" s="4">
        <v>0</v>
      </c>
      <c r="E1875" s="4">
        <v>0</v>
      </c>
      <c r="F1875" s="4">
        <v>0</v>
      </c>
      <c r="G1875" s="4">
        <v>0</v>
      </c>
      <c r="H1875" s="4">
        <v>0</v>
      </c>
      <c r="I1875" s="4">
        <v>252</v>
      </c>
      <c r="J1875" s="4">
        <v>102</v>
      </c>
      <c r="K1875" s="4">
        <v>72.5</v>
      </c>
      <c r="L1875" s="4">
        <v>22.85</v>
      </c>
      <c r="M1875" s="4">
        <v>60</v>
      </c>
      <c r="N1875" s="3" t="s">
        <v>56</v>
      </c>
      <c r="O1875" s="4">
        <v>0</v>
      </c>
      <c r="P1875" s="4"/>
      <c r="Q1875" s="4"/>
      <c r="R1875" s="4"/>
      <c r="S1875" s="4"/>
      <c r="T1875" s="4"/>
      <c r="U1875" s="4"/>
      <c r="V1875" s="4"/>
      <c r="W1875" s="4"/>
      <c r="X1875" s="4"/>
      <c r="Y1875" s="4"/>
      <c r="Z1875" s="4"/>
      <c r="AA1875" s="4"/>
      <c r="AB1875" s="4"/>
      <c r="AC1875" s="4"/>
      <c r="AD1875" s="4"/>
      <c r="AE1875" s="4"/>
      <c r="AF1875" s="4"/>
      <c r="AG1875" s="4"/>
      <c r="AH1875" s="4"/>
      <c r="AI1875" s="4"/>
      <c r="AJ1875" s="4"/>
    </row>
    <row r="1876" spans="1:36" ht="15.75" customHeight="1">
      <c r="A1876" s="4">
        <v>1</v>
      </c>
      <c r="B1876" s="4">
        <v>57</v>
      </c>
      <c r="C1876" s="4">
        <v>3</v>
      </c>
      <c r="D1876" s="4">
        <v>0</v>
      </c>
      <c r="E1876" s="4">
        <v>0</v>
      </c>
      <c r="F1876" s="4">
        <v>0</v>
      </c>
      <c r="G1876" s="4">
        <v>0</v>
      </c>
      <c r="H1876" s="4">
        <v>0</v>
      </c>
      <c r="I1876" s="4">
        <v>235</v>
      </c>
      <c r="J1876" s="4">
        <v>124</v>
      </c>
      <c r="K1876" s="4">
        <v>77</v>
      </c>
      <c r="L1876" s="4">
        <v>24.19</v>
      </c>
      <c r="M1876" s="4">
        <v>100</v>
      </c>
      <c r="N1876" s="4">
        <v>86</v>
      </c>
      <c r="O1876" s="4">
        <v>0</v>
      </c>
      <c r="P1876" s="5">
        <f>$AI$9+SUMPRODUCT($A1876*$AI$10+$B1876*$AI$11+$C1876*$AI$12+$D1876*$AI$13+$E1876*$AI$14+$F1876*$AI$15+$G1876*$AI$16+$H1876*$AI$17+$I1876*$AI$18+$J1876*$AI$19+$K1876*$AI$20+$L1876*$AI$21+$M1876*$AI$22+$N1876*$AI$24)</f>
        <v>-1.7055916209000008</v>
      </c>
      <c r="Q1876" s="4">
        <f t="shared" ref="Q1876:Q1877" si="722">EXP($P1876)</f>
        <v>0.18166487763794778</v>
      </c>
      <c r="R1876" s="4">
        <f t="shared" ref="R1876:R1877" si="723">Q1876/1+Q1876</f>
        <v>0.36332975527589556</v>
      </c>
      <c r="S1876" s="4">
        <f t="shared" ref="S1876:S1877" si="724">IF(O1876=1,R1876,1-R1876)</f>
        <v>0.63667024472410438</v>
      </c>
      <c r="T1876" s="4">
        <f t="shared" ref="T1876:T1877" si="725">LOG($S1876)</f>
        <v>-0.19608544675010042</v>
      </c>
      <c r="U1876" s="4">
        <f>IF($R1876&gt;$X$15,1,0)</f>
        <v>0</v>
      </c>
      <c r="V1876" s="4"/>
      <c r="W1876" s="4"/>
      <c r="X1876" s="4"/>
      <c r="Y1876" s="4"/>
      <c r="Z1876" s="4"/>
      <c r="AA1876" s="4"/>
      <c r="AB1876" s="4"/>
      <c r="AC1876" s="4"/>
      <c r="AD1876" s="4"/>
      <c r="AE1876" s="4"/>
      <c r="AF1876" s="4"/>
      <c r="AG1876" s="4"/>
      <c r="AH1876" s="4"/>
      <c r="AI1876" s="4"/>
      <c r="AJ1876" s="4"/>
    </row>
    <row r="1877" spans="1:36" ht="15.75" customHeight="1">
      <c r="A1877" s="4">
        <v>0</v>
      </c>
      <c r="B1877" s="4">
        <v>56</v>
      </c>
      <c r="C1877" s="4">
        <v>3</v>
      </c>
      <c r="D1877" s="4">
        <v>0</v>
      </c>
      <c r="E1877" s="4">
        <v>0</v>
      </c>
      <c r="F1877" s="4">
        <v>0</v>
      </c>
      <c r="G1877" s="4">
        <v>0</v>
      </c>
      <c r="H1877" s="4">
        <v>0</v>
      </c>
      <c r="I1877" s="4">
        <v>344</v>
      </c>
      <c r="J1877" s="4">
        <v>119</v>
      </c>
      <c r="K1877" s="4">
        <v>82</v>
      </c>
      <c r="L1877" s="4">
        <v>26.82</v>
      </c>
      <c r="M1877" s="4">
        <v>80</v>
      </c>
      <c r="N1877" s="4">
        <v>105</v>
      </c>
      <c r="O1877" s="4">
        <v>0</v>
      </c>
      <c r="P1877" s="5">
        <f>$AI$9+SUMPRODUCT($A1877*$AI$10+$B1877*$AI$11+$C1877*$AI$12+$D1877*$AI$13+$E1877*$AI$14+$F1877*$AI$15+$G1877*$AI$16+$H1877*$AI$17+$I1877*$AI$18+$J1877*$AI$19+$K1877*$AI$20+$L1877*$AI$21+$M1877*$AI$22+$N1877*$AI$24)</f>
        <v>-1.9472638002000009</v>
      </c>
      <c r="Q1877" s="4">
        <f t="shared" si="722"/>
        <v>0.14266389494682349</v>
      </c>
      <c r="R1877" s="4">
        <f t="shared" si="723"/>
        <v>0.28532778989364699</v>
      </c>
      <c r="S1877" s="4">
        <f t="shared" si="724"/>
        <v>0.71467221010635296</v>
      </c>
      <c r="T1877" s="4">
        <f t="shared" si="725"/>
        <v>-0.14589310502925251</v>
      </c>
      <c r="U1877" s="4">
        <f>IF($R1877&gt;$X$15,1,0)</f>
        <v>0</v>
      </c>
      <c r="V1877" s="4"/>
      <c r="W1877" s="4"/>
      <c r="X1877" s="4"/>
      <c r="Y1877" s="4"/>
      <c r="Z1877" s="4"/>
      <c r="AA1877" s="4"/>
      <c r="AB1877" s="4"/>
      <c r="AC1877" s="4"/>
      <c r="AD1877" s="4"/>
      <c r="AE1877" s="4"/>
      <c r="AF1877" s="4"/>
      <c r="AG1877" s="4"/>
      <c r="AH1877" s="4"/>
      <c r="AI1877" s="4"/>
      <c r="AJ1877" s="4"/>
    </row>
    <row r="1878" spans="1:36" ht="15.75" hidden="1" customHeight="1">
      <c r="A1878" s="4">
        <v>1</v>
      </c>
      <c r="B1878" s="4">
        <v>43</v>
      </c>
      <c r="C1878" s="4">
        <v>1</v>
      </c>
      <c r="D1878" s="4">
        <v>0</v>
      </c>
      <c r="E1878" s="4">
        <v>0</v>
      </c>
      <c r="F1878" s="4">
        <v>0</v>
      </c>
      <c r="G1878" s="4">
        <v>0</v>
      </c>
      <c r="H1878" s="4">
        <v>0</v>
      </c>
      <c r="I1878" s="4">
        <v>126</v>
      </c>
      <c r="J1878" s="4">
        <v>152</v>
      </c>
      <c r="K1878" s="4">
        <v>96.5</v>
      </c>
      <c r="L1878" s="4">
        <v>25.65</v>
      </c>
      <c r="M1878" s="4">
        <v>86</v>
      </c>
      <c r="N1878" s="3" t="s">
        <v>56</v>
      </c>
      <c r="O1878" s="4">
        <v>0</v>
      </c>
      <c r="P1878" s="4"/>
      <c r="Q1878" s="4"/>
      <c r="R1878" s="4"/>
      <c r="S1878" s="4"/>
      <c r="T1878" s="4"/>
      <c r="U1878" s="4"/>
      <c r="V1878" s="4"/>
      <c r="W1878" s="4"/>
      <c r="X1878" s="4"/>
      <c r="Y1878" s="4"/>
      <c r="Z1878" s="4"/>
      <c r="AA1878" s="4"/>
      <c r="AB1878" s="4"/>
      <c r="AC1878" s="4"/>
      <c r="AD1878" s="4"/>
      <c r="AE1878" s="4"/>
      <c r="AF1878" s="4"/>
      <c r="AG1878" s="4"/>
      <c r="AH1878" s="4"/>
      <c r="AI1878" s="4"/>
      <c r="AJ1878" s="4"/>
    </row>
    <row r="1879" spans="1:36" ht="15.75" hidden="1" customHeight="1">
      <c r="A1879" s="4">
        <v>0</v>
      </c>
      <c r="B1879" s="4">
        <v>47</v>
      </c>
      <c r="C1879" s="4">
        <v>2</v>
      </c>
      <c r="D1879" s="4">
        <v>1</v>
      </c>
      <c r="E1879" s="3" t="s">
        <v>56</v>
      </c>
      <c r="F1879" s="4">
        <v>0</v>
      </c>
      <c r="G1879" s="4">
        <v>0</v>
      </c>
      <c r="H1879" s="4">
        <v>0</v>
      </c>
      <c r="I1879" s="4">
        <v>365</v>
      </c>
      <c r="J1879" s="4">
        <v>127</v>
      </c>
      <c r="K1879" s="4">
        <v>76</v>
      </c>
      <c r="L1879" s="4">
        <v>24.44</v>
      </c>
      <c r="M1879" s="4">
        <v>72</v>
      </c>
      <c r="N1879" s="4">
        <v>80</v>
      </c>
      <c r="O1879" s="4">
        <v>0</v>
      </c>
      <c r="P1879" s="4"/>
      <c r="Q1879" s="4"/>
      <c r="R1879" s="4"/>
      <c r="S1879" s="4"/>
      <c r="T1879" s="4"/>
      <c r="U1879" s="4"/>
      <c r="V1879" s="4"/>
      <c r="W1879" s="4"/>
      <c r="X1879" s="4"/>
      <c r="Y1879" s="4"/>
      <c r="Z1879" s="4"/>
      <c r="AA1879" s="4"/>
      <c r="AB1879" s="4"/>
      <c r="AC1879" s="4"/>
      <c r="AD1879" s="4"/>
      <c r="AE1879" s="4"/>
      <c r="AF1879" s="4"/>
      <c r="AG1879" s="4"/>
      <c r="AH1879" s="4"/>
      <c r="AI1879" s="4"/>
      <c r="AJ1879" s="4"/>
    </row>
    <row r="1880" spans="1:36" ht="15.75" customHeight="1">
      <c r="A1880" s="4">
        <v>0</v>
      </c>
      <c r="B1880" s="4">
        <v>56</v>
      </c>
      <c r="C1880" s="4">
        <v>2</v>
      </c>
      <c r="D1880" s="4">
        <v>1</v>
      </c>
      <c r="E1880" s="4">
        <v>5</v>
      </c>
      <c r="F1880" s="4">
        <v>0</v>
      </c>
      <c r="G1880" s="4">
        <v>0</v>
      </c>
      <c r="H1880" s="4">
        <v>0</v>
      </c>
      <c r="I1880" s="4">
        <v>310</v>
      </c>
      <c r="J1880" s="4">
        <v>128.5</v>
      </c>
      <c r="K1880" s="4">
        <v>82</v>
      </c>
      <c r="L1880" s="4">
        <v>25.36</v>
      </c>
      <c r="M1880" s="4">
        <v>70</v>
      </c>
      <c r="N1880" s="4">
        <v>85</v>
      </c>
      <c r="O1880" s="4">
        <v>0</v>
      </c>
      <c r="P1880" s="5">
        <f>$AI$9+SUMPRODUCT($A1880*$AI$10+$B1880*$AI$11+$C1880*$AI$12+$D1880*$AI$13+$E1880*$AI$14+$F1880*$AI$15+$G1880*$AI$16+$H1880*$AI$17+$I1880*$AI$18+$J1880*$AI$19+$K1880*$AI$20+$L1880*$AI$21+$M1880*$AI$22+$N1880*$AI$24)</f>
        <v>-1.7955417596000016</v>
      </c>
      <c r="Q1880" s="4">
        <f t="shared" ref="Q1880:Q1887" si="726">EXP($P1880)</f>
        <v>0.16603747557978971</v>
      </c>
      <c r="R1880" s="4">
        <f t="shared" ref="R1880:R1887" si="727">Q1880/1+Q1880</f>
        <v>0.33207495115957941</v>
      </c>
      <c r="S1880" s="4">
        <f t="shared" ref="S1880:S1887" si="728">IF(O1880=1,R1880,1-R1880)</f>
        <v>0.66792504884042059</v>
      </c>
      <c r="T1880" s="4">
        <f t="shared" ref="T1880:T1887" si="729">LOG($S1880)</f>
        <v>-0.17527226911322122</v>
      </c>
      <c r="U1880" s="4">
        <f>IF($R1880&gt;$X$15,1,0)</f>
        <v>0</v>
      </c>
      <c r="V1880" s="4"/>
      <c r="W1880" s="4"/>
      <c r="X1880" s="4"/>
      <c r="Y1880" s="4"/>
      <c r="Z1880" s="4"/>
      <c r="AA1880" s="4"/>
      <c r="AB1880" s="4"/>
      <c r="AC1880" s="4"/>
      <c r="AD1880" s="4"/>
      <c r="AE1880" s="4"/>
      <c r="AF1880" s="4"/>
      <c r="AG1880" s="4"/>
      <c r="AH1880" s="4"/>
      <c r="AI1880" s="4"/>
      <c r="AJ1880" s="4"/>
    </row>
    <row r="1881" spans="1:36" ht="15.75" customHeight="1">
      <c r="A1881" s="4">
        <v>0</v>
      </c>
      <c r="B1881" s="4">
        <v>36</v>
      </c>
      <c r="C1881" s="4">
        <v>2</v>
      </c>
      <c r="D1881" s="4">
        <v>0</v>
      </c>
      <c r="E1881" s="4">
        <v>0</v>
      </c>
      <c r="F1881" s="4">
        <v>0</v>
      </c>
      <c r="G1881" s="4">
        <v>0</v>
      </c>
      <c r="H1881" s="4">
        <v>0</v>
      </c>
      <c r="I1881" s="4">
        <v>213</v>
      </c>
      <c r="J1881" s="4">
        <v>126</v>
      </c>
      <c r="K1881" s="4">
        <v>80</v>
      </c>
      <c r="L1881" s="4">
        <v>19.53</v>
      </c>
      <c r="M1881" s="4">
        <v>95</v>
      </c>
      <c r="N1881" s="4">
        <v>79</v>
      </c>
      <c r="O1881" s="4">
        <v>0</v>
      </c>
      <c r="P1881" s="5">
        <f>$AI$9+SUMPRODUCT($A1881*$AI$10+$B1881*$AI$11+$C1881*$AI$12+$D1881*$AI$13+$E1881*$AI$14+$F1881*$AI$15+$G1881*$AI$16+$H1881*$AI$17+$I1881*$AI$18+$J1881*$AI$19+$K1881*$AI$20+$L1881*$AI$21+$M1881*$AI$22+$N1881*$AI$24)</f>
        <v>-3.6453884983000009</v>
      </c>
      <c r="Q1881" s="4">
        <f t="shared" si="726"/>
        <v>2.6111263701605436E-2</v>
      </c>
      <c r="R1881" s="4">
        <f t="shared" si="727"/>
        <v>5.2222527403210872E-2</v>
      </c>
      <c r="S1881" s="4">
        <f t="shared" si="728"/>
        <v>0.94777747259678913</v>
      </c>
      <c r="T1881" s="4">
        <f t="shared" si="729"/>
        <v>-2.3293618113064005E-2</v>
      </c>
      <c r="U1881" s="4">
        <f>IF($R1881&gt;$X$15,1,0)</f>
        <v>0</v>
      </c>
      <c r="V1881" s="4"/>
      <c r="W1881" s="4"/>
      <c r="X1881" s="4"/>
      <c r="Y1881" s="4"/>
      <c r="Z1881" s="4"/>
      <c r="AA1881" s="4"/>
      <c r="AB1881" s="4"/>
      <c r="AC1881" s="4"/>
      <c r="AD1881" s="4"/>
      <c r="AE1881" s="4"/>
      <c r="AF1881" s="4"/>
      <c r="AG1881" s="4"/>
      <c r="AH1881" s="4"/>
      <c r="AI1881" s="4"/>
      <c r="AJ1881" s="4"/>
    </row>
    <row r="1882" spans="1:36" ht="15.75" customHeight="1">
      <c r="A1882" s="4">
        <v>1</v>
      </c>
      <c r="B1882" s="4">
        <v>63</v>
      </c>
      <c r="C1882" s="4">
        <v>2</v>
      </c>
      <c r="D1882" s="4">
        <v>0</v>
      </c>
      <c r="E1882" s="4">
        <v>0</v>
      </c>
      <c r="F1882" s="4">
        <v>0</v>
      </c>
      <c r="G1882" s="4">
        <v>0</v>
      </c>
      <c r="H1882" s="4">
        <v>0</v>
      </c>
      <c r="I1882" s="4">
        <v>233</v>
      </c>
      <c r="J1882" s="4">
        <v>130</v>
      </c>
      <c r="K1882" s="4">
        <v>81</v>
      </c>
      <c r="L1882" s="4">
        <v>25.82</v>
      </c>
      <c r="M1882" s="4">
        <v>80</v>
      </c>
      <c r="N1882" s="4">
        <v>81</v>
      </c>
      <c r="O1882" s="4">
        <v>0</v>
      </c>
      <c r="P1882" s="5">
        <f>$AI$9+SUMPRODUCT($A1882*$AI$10+$B1882*$AI$11+$C1882*$AI$12+$D1882*$AI$13+$E1882*$AI$14+$F1882*$AI$15+$G1882*$AI$16+$H1882*$AI$17+$I1882*$AI$18+$J1882*$AI$19+$K1882*$AI$20+$L1882*$AI$21+$M1882*$AI$22+$N1882*$AI$24)</f>
        <v>-1.1666381802000005</v>
      </c>
      <c r="Q1882" s="4">
        <f t="shared" si="726"/>
        <v>0.31141209481850518</v>
      </c>
      <c r="R1882" s="4">
        <f t="shared" si="727"/>
        <v>0.62282418963701036</v>
      </c>
      <c r="S1882" s="4">
        <f t="shared" si="728"/>
        <v>0.37717581036298964</v>
      </c>
      <c r="T1882" s="4">
        <f t="shared" si="729"/>
        <v>-0.42345616790379981</v>
      </c>
      <c r="U1882" s="4">
        <f>IF($R1882&gt;$X$15,1,0)</f>
        <v>1</v>
      </c>
      <c r="V1882" s="4"/>
      <c r="W1882" s="4"/>
      <c r="X1882" s="4"/>
      <c r="Y1882" s="4"/>
      <c r="Z1882" s="4"/>
      <c r="AA1882" s="4"/>
      <c r="AB1882" s="4"/>
      <c r="AC1882" s="4"/>
      <c r="AD1882" s="4"/>
      <c r="AE1882" s="4"/>
      <c r="AF1882" s="4"/>
      <c r="AG1882" s="4"/>
      <c r="AH1882" s="4"/>
      <c r="AI1882" s="4"/>
      <c r="AJ1882" s="4"/>
    </row>
    <row r="1883" spans="1:36" ht="15.75" customHeight="1">
      <c r="A1883" s="4">
        <v>0</v>
      </c>
      <c r="B1883" s="4">
        <v>62</v>
      </c>
      <c r="C1883" s="4">
        <v>4</v>
      </c>
      <c r="D1883" s="4">
        <v>1</v>
      </c>
      <c r="E1883" s="4">
        <v>3</v>
      </c>
      <c r="F1883" s="4">
        <v>0</v>
      </c>
      <c r="G1883" s="4">
        <v>0</v>
      </c>
      <c r="H1883" s="4">
        <v>1</v>
      </c>
      <c r="I1883" s="4">
        <v>298</v>
      </c>
      <c r="J1883" s="4">
        <v>137</v>
      </c>
      <c r="K1883" s="4">
        <v>85</v>
      </c>
      <c r="L1883" s="4">
        <v>26.73</v>
      </c>
      <c r="M1883" s="4">
        <v>76</v>
      </c>
      <c r="N1883" s="4">
        <v>87</v>
      </c>
      <c r="O1883" s="4">
        <v>0</v>
      </c>
      <c r="P1883" s="5">
        <f>$AI$9+SUMPRODUCT($A1883*$AI$10+$B1883*$AI$11+$C1883*$AI$12+$D1883*$AI$13+$E1883*$AI$14+$F1883*$AI$15+$G1883*$AI$16+$H1883*$AI$17+$I1883*$AI$18+$J1883*$AI$19+$K1883*$AI$20+$L1883*$AI$21+$M1883*$AI$22+$N1883*$AI$24)</f>
        <v>-1.215970480300002</v>
      </c>
      <c r="Q1883" s="4">
        <f t="shared" si="726"/>
        <v>0.29642220275066528</v>
      </c>
      <c r="R1883" s="4">
        <f t="shared" si="727"/>
        <v>0.59284440550133055</v>
      </c>
      <c r="S1883" s="4">
        <f t="shared" si="728"/>
        <v>0.40715559449866945</v>
      </c>
      <c r="T1883" s="4">
        <f t="shared" si="729"/>
        <v>-0.39023959343111264</v>
      </c>
      <c r="U1883" s="4">
        <f>IF($R1883&gt;$X$15,1,0)</f>
        <v>1</v>
      </c>
      <c r="V1883" s="4"/>
      <c r="W1883" s="4"/>
      <c r="X1883" s="4"/>
      <c r="Y1883" s="4"/>
      <c r="Z1883" s="4"/>
      <c r="AA1883" s="4"/>
      <c r="AB1883" s="4"/>
      <c r="AC1883" s="4"/>
      <c r="AD1883" s="4"/>
      <c r="AE1883" s="4"/>
      <c r="AF1883" s="4"/>
      <c r="AG1883" s="4"/>
      <c r="AH1883" s="4"/>
      <c r="AI1883" s="4"/>
      <c r="AJ1883" s="4"/>
    </row>
    <row r="1884" spans="1:36" ht="15.75" customHeight="1">
      <c r="A1884" s="4">
        <v>0</v>
      </c>
      <c r="B1884" s="4">
        <v>44</v>
      </c>
      <c r="C1884" s="4">
        <v>1</v>
      </c>
      <c r="D1884" s="4">
        <v>0</v>
      </c>
      <c r="E1884" s="4">
        <v>0</v>
      </c>
      <c r="F1884" s="4">
        <v>0</v>
      </c>
      <c r="G1884" s="4">
        <v>0</v>
      </c>
      <c r="H1884" s="4">
        <v>0</v>
      </c>
      <c r="I1884" s="4">
        <v>229</v>
      </c>
      <c r="J1884" s="4">
        <v>119</v>
      </c>
      <c r="K1884" s="4">
        <v>75.5</v>
      </c>
      <c r="L1884" s="4">
        <v>25.09</v>
      </c>
      <c r="M1884" s="4">
        <v>70</v>
      </c>
      <c r="N1884" s="4">
        <v>88</v>
      </c>
      <c r="O1884" s="4">
        <v>1</v>
      </c>
      <c r="P1884" s="5">
        <f>$AI$9+SUMPRODUCT($A1884*$AI$10+$B1884*$AI$11+$C1884*$AI$12+$D1884*$AI$13+$E1884*$AI$14+$F1884*$AI$15+$G1884*$AI$16+$H1884*$AI$17+$I1884*$AI$18+$J1884*$AI$19+$K1884*$AI$20+$L1884*$AI$21+$M1884*$AI$22+$N1884*$AI$24)</f>
        <v>-2.9576603399000003</v>
      </c>
      <c r="Q1884" s="4">
        <f t="shared" si="726"/>
        <v>5.194029776495445E-2</v>
      </c>
      <c r="R1884" s="4">
        <f t="shared" si="727"/>
        <v>0.1038805955299089</v>
      </c>
      <c r="S1884" s="4">
        <f t="shared" si="728"/>
        <v>0.1038805955299089</v>
      </c>
      <c r="T1884" s="4">
        <f t="shared" si="729"/>
        <v>-0.98346556929868512</v>
      </c>
      <c r="U1884" s="4">
        <f>IF($R1884&gt;$X$15,1,0)</f>
        <v>0</v>
      </c>
      <c r="V1884" s="4"/>
      <c r="W1884" s="4"/>
      <c r="X1884" s="4"/>
      <c r="Y1884" s="4"/>
      <c r="Z1884" s="4"/>
      <c r="AA1884" s="4"/>
      <c r="AB1884" s="4"/>
      <c r="AC1884" s="4"/>
      <c r="AD1884" s="4"/>
      <c r="AE1884" s="4"/>
      <c r="AF1884" s="4"/>
      <c r="AG1884" s="4"/>
      <c r="AH1884" s="4"/>
      <c r="AI1884" s="4"/>
      <c r="AJ1884" s="4"/>
    </row>
    <row r="1885" spans="1:36" ht="15.75" customHeight="1">
      <c r="A1885" s="4">
        <v>0</v>
      </c>
      <c r="B1885" s="4">
        <v>41</v>
      </c>
      <c r="C1885" s="4">
        <v>2</v>
      </c>
      <c r="D1885" s="4">
        <v>1</v>
      </c>
      <c r="E1885" s="4">
        <v>9</v>
      </c>
      <c r="F1885" s="4">
        <v>0</v>
      </c>
      <c r="G1885" s="4">
        <v>0</v>
      </c>
      <c r="H1885" s="4">
        <v>0</v>
      </c>
      <c r="I1885" s="4">
        <v>200</v>
      </c>
      <c r="J1885" s="4">
        <v>124</v>
      </c>
      <c r="K1885" s="4">
        <v>76</v>
      </c>
      <c r="L1885" s="4">
        <v>24.2</v>
      </c>
      <c r="M1885" s="4">
        <v>80</v>
      </c>
      <c r="N1885" s="4">
        <v>86</v>
      </c>
      <c r="O1885" s="4">
        <v>0</v>
      </c>
      <c r="P1885" s="5">
        <f>$AI$9+SUMPRODUCT($A1885*$AI$10+$B1885*$AI$11+$C1885*$AI$12+$D1885*$AI$13+$E1885*$AI$14+$F1885*$AI$15+$G1885*$AI$16+$H1885*$AI$17+$I1885*$AI$18+$J1885*$AI$19+$K1885*$AI$20+$L1885*$AI$21+$M1885*$AI$22+$N1885*$AI$24)</f>
        <v>-3.0091963420000001</v>
      </c>
      <c r="Q1885" s="4">
        <f t="shared" si="726"/>
        <v>4.9331308334610635E-2</v>
      </c>
      <c r="R1885" s="4">
        <f t="shared" si="727"/>
        <v>9.866261666922127E-2</v>
      </c>
      <c r="S1885" s="4">
        <f t="shared" si="728"/>
        <v>0.90133738333077873</v>
      </c>
      <c r="T1885" s="4">
        <f t="shared" si="729"/>
        <v>-4.5112616021524228E-2</v>
      </c>
      <c r="U1885" s="4">
        <f>IF($R1885&gt;$X$15,1,0)</f>
        <v>0</v>
      </c>
      <c r="V1885" s="4"/>
      <c r="W1885" s="4"/>
      <c r="X1885" s="4"/>
      <c r="Y1885" s="4"/>
      <c r="Z1885" s="4"/>
      <c r="AA1885" s="4"/>
      <c r="AB1885" s="4"/>
      <c r="AC1885" s="4"/>
      <c r="AD1885" s="4"/>
      <c r="AE1885" s="4"/>
      <c r="AF1885" s="4"/>
      <c r="AG1885" s="4"/>
      <c r="AH1885" s="4"/>
      <c r="AI1885" s="4"/>
      <c r="AJ1885" s="4"/>
    </row>
    <row r="1886" spans="1:36" ht="15.75" customHeight="1">
      <c r="A1886" s="4">
        <v>0</v>
      </c>
      <c r="B1886" s="4">
        <v>56</v>
      </c>
      <c r="C1886" s="4">
        <v>1</v>
      </c>
      <c r="D1886" s="4">
        <v>0</v>
      </c>
      <c r="E1886" s="4">
        <v>0</v>
      </c>
      <c r="F1886" s="4">
        <v>0</v>
      </c>
      <c r="G1886" s="4">
        <v>0</v>
      </c>
      <c r="H1886" s="4">
        <v>1</v>
      </c>
      <c r="I1886" s="4">
        <v>301</v>
      </c>
      <c r="J1886" s="4">
        <v>127.5</v>
      </c>
      <c r="K1886" s="4">
        <v>91.5</v>
      </c>
      <c r="L1886" s="4">
        <v>25.39</v>
      </c>
      <c r="M1886" s="4">
        <v>80</v>
      </c>
      <c r="N1886" s="4">
        <v>74</v>
      </c>
      <c r="O1886" s="4">
        <v>0</v>
      </c>
      <c r="P1886" s="5">
        <f>$AI$9+SUMPRODUCT($A1886*$AI$10+$B1886*$AI$11+$C1886*$AI$12+$D1886*$AI$13+$E1886*$AI$14+$F1886*$AI$15+$G1886*$AI$16+$H1886*$AI$17+$I1886*$AI$18+$J1886*$AI$19+$K1886*$AI$20+$L1886*$AI$21+$M1886*$AI$22+$N1886*$AI$24)</f>
        <v>-1.8619156328999997</v>
      </c>
      <c r="Q1886" s="4">
        <f t="shared" si="726"/>
        <v>0.1553747042053214</v>
      </c>
      <c r="R1886" s="4">
        <f t="shared" si="727"/>
        <v>0.3107494084106428</v>
      </c>
      <c r="S1886" s="4">
        <f t="shared" si="728"/>
        <v>0.6892505915893572</v>
      </c>
      <c r="T1886" s="4">
        <f t="shared" si="729"/>
        <v>-0.16162285246356248</v>
      </c>
      <c r="U1886" s="4">
        <f>IF($R1886&gt;$X$15,1,0)</f>
        <v>0</v>
      </c>
      <c r="V1886" s="4"/>
      <c r="W1886" s="4"/>
      <c r="X1886" s="4"/>
      <c r="Y1886" s="4"/>
      <c r="Z1886" s="4"/>
      <c r="AA1886" s="4"/>
      <c r="AB1886" s="4"/>
      <c r="AC1886" s="4"/>
      <c r="AD1886" s="4"/>
      <c r="AE1886" s="4"/>
      <c r="AF1886" s="4"/>
      <c r="AG1886" s="4"/>
      <c r="AH1886" s="4"/>
      <c r="AI1886" s="4"/>
      <c r="AJ1886" s="4"/>
    </row>
    <row r="1887" spans="1:36" ht="15.75" customHeight="1">
      <c r="A1887" s="4">
        <v>1</v>
      </c>
      <c r="B1887" s="4">
        <v>56</v>
      </c>
      <c r="C1887" s="4">
        <v>1</v>
      </c>
      <c r="D1887" s="4">
        <v>1</v>
      </c>
      <c r="E1887" s="4">
        <v>20</v>
      </c>
      <c r="F1887" s="4">
        <v>0</v>
      </c>
      <c r="G1887" s="4">
        <v>0</v>
      </c>
      <c r="H1887" s="4">
        <v>1</v>
      </c>
      <c r="I1887" s="4">
        <v>217</v>
      </c>
      <c r="J1887" s="4">
        <v>200</v>
      </c>
      <c r="K1887" s="4">
        <v>120</v>
      </c>
      <c r="L1887" s="4">
        <v>33.71</v>
      </c>
      <c r="M1887" s="4">
        <v>68</v>
      </c>
      <c r="N1887" s="4">
        <v>72</v>
      </c>
      <c r="O1887" s="4">
        <v>1</v>
      </c>
      <c r="P1887" s="5">
        <f>$AI$9+SUMPRODUCT($A1887*$AI$10+$B1887*$AI$11+$C1887*$AI$12+$D1887*$AI$13+$E1887*$AI$14+$F1887*$AI$15+$G1887*$AI$16+$H1887*$AI$17+$I1887*$AI$18+$J1887*$AI$19+$K1887*$AI$20+$L1887*$AI$21+$M1887*$AI$22+$N1887*$AI$24)</f>
        <v>5.8487318999986826E-3</v>
      </c>
      <c r="Q1887" s="4">
        <f t="shared" si="726"/>
        <v>1.005865869126475</v>
      </c>
      <c r="R1887" s="4">
        <f t="shared" si="727"/>
        <v>2.01173173825295</v>
      </c>
      <c r="S1887" s="4">
        <f t="shared" si="728"/>
        <v>2.01173173825295</v>
      </c>
      <c r="T1887" s="4">
        <f t="shared" si="729"/>
        <v>0.30357006765428213</v>
      </c>
      <c r="U1887" s="4">
        <f>IF($R1887&gt;$X$15,1,0)</f>
        <v>1</v>
      </c>
      <c r="V1887" s="4"/>
      <c r="W1887" s="4"/>
      <c r="X1887" s="4"/>
      <c r="Y1887" s="4"/>
      <c r="Z1887" s="4"/>
      <c r="AA1887" s="4"/>
      <c r="AB1887" s="4"/>
      <c r="AC1887" s="4"/>
      <c r="AD1887" s="4"/>
      <c r="AE1887" s="4"/>
      <c r="AF1887" s="4"/>
      <c r="AG1887" s="4"/>
      <c r="AH1887" s="4"/>
      <c r="AI1887" s="4"/>
      <c r="AJ1887" s="4"/>
    </row>
    <row r="1888" spans="1:36" ht="15.75" hidden="1" customHeight="1">
      <c r="A1888" s="4">
        <v>0</v>
      </c>
      <c r="B1888" s="4">
        <v>61</v>
      </c>
      <c r="C1888" s="4">
        <v>1</v>
      </c>
      <c r="D1888" s="4">
        <v>0</v>
      </c>
      <c r="E1888" s="4">
        <v>0</v>
      </c>
      <c r="F1888" s="4">
        <v>0</v>
      </c>
      <c r="G1888" s="4">
        <v>0</v>
      </c>
      <c r="H1888" s="4">
        <v>0</v>
      </c>
      <c r="I1888" s="3" t="s">
        <v>56</v>
      </c>
      <c r="J1888" s="4">
        <v>115</v>
      </c>
      <c r="K1888" s="4">
        <v>60</v>
      </c>
      <c r="L1888" s="4">
        <v>25.5</v>
      </c>
      <c r="M1888" s="4">
        <v>76</v>
      </c>
      <c r="N1888" s="4">
        <v>99</v>
      </c>
      <c r="O1888" s="4">
        <v>0</v>
      </c>
      <c r="P1888" s="4"/>
      <c r="Q1888" s="4"/>
      <c r="R1888" s="4"/>
      <c r="S1888" s="4"/>
      <c r="T1888" s="4"/>
      <c r="U1888" s="4"/>
      <c r="V1888" s="4"/>
      <c r="W1888" s="4"/>
      <c r="X1888" s="4"/>
      <c r="Y1888" s="4"/>
      <c r="Z1888" s="4"/>
      <c r="AA1888" s="4"/>
      <c r="AB1888" s="4"/>
      <c r="AC1888" s="4"/>
      <c r="AD1888" s="4"/>
      <c r="AE1888" s="4"/>
      <c r="AF1888" s="4"/>
      <c r="AG1888" s="4"/>
      <c r="AH1888" s="4"/>
      <c r="AI1888" s="4"/>
      <c r="AJ1888" s="4"/>
    </row>
    <row r="1889" spans="1:36" ht="15.75" customHeight="1">
      <c r="A1889" s="4">
        <v>0</v>
      </c>
      <c r="B1889" s="4">
        <v>50</v>
      </c>
      <c r="C1889" s="4">
        <v>1</v>
      </c>
      <c r="D1889" s="4">
        <v>1</v>
      </c>
      <c r="E1889" s="4">
        <v>30</v>
      </c>
      <c r="F1889" s="4">
        <v>0</v>
      </c>
      <c r="G1889" s="4">
        <v>0</v>
      </c>
      <c r="H1889" s="4">
        <v>1</v>
      </c>
      <c r="I1889" s="4">
        <v>287</v>
      </c>
      <c r="J1889" s="4">
        <v>147.5</v>
      </c>
      <c r="K1889" s="4">
        <v>87.5</v>
      </c>
      <c r="L1889" s="4">
        <v>30.36</v>
      </c>
      <c r="M1889" s="4">
        <v>64</v>
      </c>
      <c r="N1889" s="4">
        <v>72</v>
      </c>
      <c r="O1889" s="4">
        <v>0</v>
      </c>
      <c r="P1889" s="5">
        <f>$AI$9+SUMPRODUCT($A1889*$AI$10+$B1889*$AI$11+$C1889*$AI$12+$D1889*$AI$13+$E1889*$AI$14+$F1889*$AI$15+$G1889*$AI$16+$H1889*$AI$17+$I1889*$AI$18+$J1889*$AI$19+$K1889*$AI$20+$L1889*$AI$21+$M1889*$AI$22+$N1889*$AI$24)</f>
        <v>-1.2715501496000021</v>
      </c>
      <c r="Q1889" s="4">
        <f t="shared" ref="Q1889:Q1891" si="730">EXP($P1889)</f>
        <v>0.28039662799204018</v>
      </c>
      <c r="R1889" s="4">
        <f t="shared" ref="R1889:R1891" si="731">Q1889/1+Q1889</f>
        <v>0.56079325598408036</v>
      </c>
      <c r="S1889" s="4">
        <f t="shared" ref="S1889:S1891" si="732">IF(O1889=1,R1889,1-R1889)</f>
        <v>0.43920674401591964</v>
      </c>
      <c r="T1889" s="4">
        <f t="shared" ref="T1889:T1891" si="733">LOG($S1889)</f>
        <v>-0.35733099991859035</v>
      </c>
      <c r="U1889" s="4">
        <f>IF($R1889&gt;$X$15,1,0)</f>
        <v>1</v>
      </c>
      <c r="V1889" s="4"/>
      <c r="W1889" s="4"/>
      <c r="X1889" s="4"/>
      <c r="Y1889" s="4"/>
      <c r="Z1889" s="4"/>
      <c r="AA1889" s="4"/>
      <c r="AB1889" s="4"/>
      <c r="AC1889" s="4"/>
      <c r="AD1889" s="4"/>
      <c r="AE1889" s="4"/>
      <c r="AF1889" s="4"/>
      <c r="AG1889" s="4"/>
      <c r="AH1889" s="4"/>
      <c r="AI1889" s="4"/>
      <c r="AJ1889" s="4"/>
    </row>
    <row r="1890" spans="1:36" ht="15.75" customHeight="1">
      <c r="A1890" s="4">
        <v>0</v>
      </c>
      <c r="B1890" s="4">
        <v>55</v>
      </c>
      <c r="C1890" s="4">
        <v>1</v>
      </c>
      <c r="D1890" s="4">
        <v>0</v>
      </c>
      <c r="E1890" s="4">
        <v>0</v>
      </c>
      <c r="F1890" s="4">
        <v>0</v>
      </c>
      <c r="G1890" s="4">
        <v>0</v>
      </c>
      <c r="H1890" s="4">
        <v>0</v>
      </c>
      <c r="I1890" s="4">
        <v>310</v>
      </c>
      <c r="J1890" s="4">
        <v>135</v>
      </c>
      <c r="K1890" s="4">
        <v>76.5</v>
      </c>
      <c r="L1890" s="4">
        <v>26.31</v>
      </c>
      <c r="M1890" s="4">
        <v>110</v>
      </c>
      <c r="N1890" s="4">
        <v>74</v>
      </c>
      <c r="O1890" s="4">
        <v>0</v>
      </c>
      <c r="P1890" s="5">
        <f>$AI$9+SUMPRODUCT($A1890*$AI$10+$B1890*$AI$11+$C1890*$AI$12+$D1890*$AI$13+$E1890*$AI$14+$F1890*$AI$15+$G1890*$AI$16+$H1890*$AI$17+$I1890*$AI$18+$J1890*$AI$19+$K1890*$AI$20+$L1890*$AI$21+$M1890*$AI$22+$N1890*$AI$24)</f>
        <v>-2.0528968841000008</v>
      </c>
      <c r="Q1890" s="4">
        <f t="shared" si="730"/>
        <v>0.12836251313889388</v>
      </c>
      <c r="R1890" s="4">
        <f t="shared" si="731"/>
        <v>0.25672502627778776</v>
      </c>
      <c r="S1890" s="4">
        <f t="shared" si="732"/>
        <v>0.74327497372221218</v>
      </c>
      <c r="T1890" s="4">
        <f t="shared" si="733"/>
        <v>-0.12885048976844993</v>
      </c>
      <c r="U1890" s="4">
        <f>IF($R1890&gt;$X$15,1,0)</f>
        <v>0</v>
      </c>
      <c r="V1890" s="4"/>
      <c r="W1890" s="4"/>
      <c r="X1890" s="4"/>
      <c r="Y1890" s="4"/>
      <c r="Z1890" s="4"/>
      <c r="AA1890" s="4"/>
      <c r="AB1890" s="4"/>
      <c r="AC1890" s="4"/>
      <c r="AD1890" s="4"/>
      <c r="AE1890" s="4"/>
      <c r="AF1890" s="4"/>
      <c r="AG1890" s="4"/>
      <c r="AH1890" s="4"/>
      <c r="AI1890" s="4"/>
      <c r="AJ1890" s="4"/>
    </row>
    <row r="1891" spans="1:36" ht="15.75" customHeight="1">
      <c r="A1891" s="4">
        <v>0</v>
      </c>
      <c r="B1891" s="4">
        <v>38</v>
      </c>
      <c r="C1891" s="4">
        <v>2</v>
      </c>
      <c r="D1891" s="4">
        <v>0</v>
      </c>
      <c r="E1891" s="4">
        <v>0</v>
      </c>
      <c r="F1891" s="4">
        <v>0</v>
      </c>
      <c r="G1891" s="4">
        <v>0</v>
      </c>
      <c r="H1891" s="4">
        <v>0</v>
      </c>
      <c r="I1891" s="4">
        <v>251</v>
      </c>
      <c r="J1891" s="4">
        <v>126</v>
      </c>
      <c r="K1891" s="4">
        <v>76</v>
      </c>
      <c r="L1891" s="4">
        <v>29.19</v>
      </c>
      <c r="M1891" s="4">
        <v>60</v>
      </c>
      <c r="N1891" s="4">
        <v>66</v>
      </c>
      <c r="O1891" s="4">
        <v>0</v>
      </c>
      <c r="P1891" s="5">
        <f>$AI$9+SUMPRODUCT($A1891*$AI$10+$B1891*$AI$11+$C1891*$AI$12+$D1891*$AI$13+$E1891*$AI$14+$F1891*$AI$15+$G1891*$AI$16+$H1891*$AI$17+$I1891*$AI$18+$J1891*$AI$19+$K1891*$AI$20+$L1891*$AI$21+$M1891*$AI$22+$N1891*$AI$24)</f>
        <v>-3.329950610900001</v>
      </c>
      <c r="Q1891" s="4">
        <f t="shared" si="730"/>
        <v>3.5794872900556239E-2</v>
      </c>
      <c r="R1891" s="4">
        <f t="shared" si="731"/>
        <v>7.1589745801112478E-2</v>
      </c>
      <c r="S1891" s="4">
        <f t="shared" si="732"/>
        <v>0.92841025419888756</v>
      </c>
      <c r="T1891" s="4">
        <f t="shared" si="733"/>
        <v>-3.2260071450286476E-2</v>
      </c>
      <c r="U1891" s="4">
        <f>IF($R1891&gt;$X$15,1,0)</f>
        <v>0</v>
      </c>
      <c r="V1891" s="4"/>
      <c r="W1891" s="4"/>
      <c r="X1891" s="4"/>
      <c r="Y1891" s="4"/>
      <c r="Z1891" s="4"/>
      <c r="AA1891" s="4"/>
      <c r="AB1891" s="4"/>
      <c r="AC1891" s="4"/>
      <c r="AD1891" s="4"/>
      <c r="AE1891" s="4"/>
      <c r="AF1891" s="4"/>
      <c r="AG1891" s="4"/>
      <c r="AH1891" s="4"/>
      <c r="AI1891" s="4"/>
      <c r="AJ1891" s="4"/>
    </row>
    <row r="1892" spans="1:36" ht="15.75" hidden="1" customHeight="1">
      <c r="A1892" s="4">
        <v>0</v>
      </c>
      <c r="B1892" s="4">
        <v>40</v>
      </c>
      <c r="C1892" s="4">
        <v>1</v>
      </c>
      <c r="D1892" s="4">
        <v>0</v>
      </c>
      <c r="E1892" s="4">
        <v>0</v>
      </c>
      <c r="F1892" s="4">
        <v>0</v>
      </c>
      <c r="G1892" s="4">
        <v>0</v>
      </c>
      <c r="H1892" s="4">
        <v>0</v>
      </c>
      <c r="I1892" s="4">
        <v>236</v>
      </c>
      <c r="J1892" s="4">
        <v>98</v>
      </c>
      <c r="K1892" s="4">
        <v>75</v>
      </c>
      <c r="L1892" s="4">
        <v>26.63</v>
      </c>
      <c r="M1892" s="4">
        <v>70</v>
      </c>
      <c r="N1892" s="3" t="s">
        <v>56</v>
      </c>
      <c r="O1892" s="4">
        <v>0</v>
      </c>
      <c r="P1892" s="4"/>
      <c r="Q1892" s="4"/>
      <c r="R1892" s="4"/>
      <c r="S1892" s="4"/>
      <c r="T1892" s="4"/>
      <c r="U1892" s="4"/>
      <c r="V1892" s="4"/>
      <c r="W1892" s="4"/>
      <c r="X1892" s="4"/>
      <c r="Y1892" s="4"/>
      <c r="Z1892" s="4"/>
      <c r="AA1892" s="4"/>
      <c r="AB1892" s="4"/>
      <c r="AC1892" s="4"/>
      <c r="AD1892" s="4"/>
      <c r="AE1892" s="4"/>
      <c r="AF1892" s="4"/>
      <c r="AG1892" s="4"/>
      <c r="AH1892" s="4"/>
      <c r="AI1892" s="4"/>
      <c r="AJ1892" s="4"/>
    </row>
    <row r="1893" spans="1:36" ht="15.75" customHeight="1">
      <c r="A1893" s="4">
        <v>0</v>
      </c>
      <c r="B1893" s="4">
        <v>47</v>
      </c>
      <c r="C1893" s="4">
        <v>1</v>
      </c>
      <c r="D1893" s="4">
        <v>1</v>
      </c>
      <c r="E1893" s="4">
        <v>40</v>
      </c>
      <c r="F1893" s="4">
        <v>0</v>
      </c>
      <c r="G1893" s="4">
        <v>0</v>
      </c>
      <c r="H1893" s="4">
        <v>0</v>
      </c>
      <c r="I1893" s="4">
        <v>221</v>
      </c>
      <c r="J1893" s="4">
        <v>144</v>
      </c>
      <c r="K1893" s="4">
        <v>91</v>
      </c>
      <c r="L1893" s="4">
        <v>35.78</v>
      </c>
      <c r="M1893" s="4">
        <v>85</v>
      </c>
      <c r="N1893" s="4">
        <v>66</v>
      </c>
      <c r="O1893" s="4">
        <v>0</v>
      </c>
      <c r="P1893" s="5">
        <f>$AI$9+SUMPRODUCT($A1893*$AI$10+$B1893*$AI$11+$C1893*$AI$12+$D1893*$AI$13+$E1893*$AI$14+$F1893*$AI$15+$G1893*$AI$16+$H1893*$AI$17+$I1893*$AI$18+$J1893*$AI$19+$K1893*$AI$20+$L1893*$AI$21+$M1893*$AI$22+$N1893*$AI$24)</f>
        <v>-1.8153294658000005</v>
      </c>
      <c r="Q1893" s="4">
        <f>EXP($P1893)</f>
        <v>0.16278426770530957</v>
      </c>
      <c r="R1893" s="4">
        <f>Q1893/1+Q1893</f>
        <v>0.32556853541061914</v>
      </c>
      <c r="S1893" s="4">
        <f>IF(O1893=1,R1893,1-R1893)</f>
        <v>0.67443146458938086</v>
      </c>
      <c r="T1893" s="4">
        <f>LOG($S1893)</f>
        <v>-0.17106217655238165</v>
      </c>
      <c r="U1893" s="4">
        <f>IF($R1893&gt;$X$15,1,0)</f>
        <v>0</v>
      </c>
      <c r="V1893" s="4"/>
      <c r="W1893" s="4"/>
      <c r="X1893" s="4"/>
      <c r="Y1893" s="4"/>
      <c r="Z1893" s="4"/>
      <c r="AA1893" s="4"/>
      <c r="AB1893" s="4"/>
      <c r="AC1893" s="4"/>
      <c r="AD1893" s="4"/>
      <c r="AE1893" s="4"/>
      <c r="AF1893" s="4"/>
      <c r="AG1893" s="4"/>
      <c r="AH1893" s="4"/>
      <c r="AI1893" s="4"/>
      <c r="AJ1893" s="4"/>
    </row>
    <row r="1894" spans="1:36" ht="15.75" hidden="1" customHeight="1">
      <c r="A1894" s="4">
        <v>1</v>
      </c>
      <c r="B1894" s="4">
        <v>49</v>
      </c>
      <c r="C1894" s="4">
        <v>1</v>
      </c>
      <c r="D1894" s="4">
        <v>1</v>
      </c>
      <c r="E1894" s="4">
        <v>20</v>
      </c>
      <c r="F1894" s="4">
        <v>0</v>
      </c>
      <c r="G1894" s="4">
        <v>0</v>
      </c>
      <c r="H1894" s="4">
        <v>0</v>
      </c>
      <c r="I1894" s="4">
        <v>222</v>
      </c>
      <c r="J1894" s="4">
        <v>124</v>
      </c>
      <c r="K1894" s="4">
        <v>86</v>
      </c>
      <c r="L1894" s="4">
        <v>27.25</v>
      </c>
      <c r="M1894" s="4">
        <v>80</v>
      </c>
      <c r="N1894" s="3" t="s">
        <v>56</v>
      </c>
      <c r="O1894" s="4">
        <v>0</v>
      </c>
      <c r="P1894" s="4"/>
      <c r="Q1894" s="4"/>
      <c r="R1894" s="4"/>
      <c r="S1894" s="4"/>
      <c r="T1894" s="4"/>
      <c r="U1894" s="4"/>
      <c r="V1894" s="4"/>
      <c r="W1894" s="4"/>
      <c r="X1894" s="4"/>
      <c r="Y1894" s="4"/>
      <c r="Z1894" s="4"/>
      <c r="AA1894" s="4"/>
      <c r="AB1894" s="4"/>
      <c r="AC1894" s="4"/>
      <c r="AD1894" s="4"/>
      <c r="AE1894" s="4"/>
      <c r="AF1894" s="4"/>
      <c r="AG1894" s="4"/>
      <c r="AH1894" s="4"/>
      <c r="AI1894" s="4"/>
      <c r="AJ1894" s="4"/>
    </row>
    <row r="1895" spans="1:36" ht="15.75" customHeight="1">
      <c r="A1895" s="4">
        <v>1</v>
      </c>
      <c r="B1895" s="4">
        <v>54</v>
      </c>
      <c r="C1895" s="4">
        <v>2</v>
      </c>
      <c r="D1895" s="4">
        <v>1</v>
      </c>
      <c r="E1895" s="4">
        <v>30</v>
      </c>
      <c r="F1895" s="4">
        <v>0</v>
      </c>
      <c r="G1895" s="4">
        <v>0</v>
      </c>
      <c r="H1895" s="4">
        <v>0</v>
      </c>
      <c r="I1895" s="4">
        <v>219</v>
      </c>
      <c r="J1895" s="4">
        <v>113</v>
      </c>
      <c r="K1895" s="4">
        <v>70</v>
      </c>
      <c r="L1895" s="4">
        <v>20.41</v>
      </c>
      <c r="M1895" s="4">
        <v>80</v>
      </c>
      <c r="N1895" s="4">
        <v>53</v>
      </c>
      <c r="O1895" s="4">
        <v>0</v>
      </c>
      <c r="P1895" s="5">
        <f>$AI$9+SUMPRODUCT($A1895*$AI$10+$B1895*$AI$11+$C1895*$AI$12+$D1895*$AI$13+$E1895*$AI$14+$F1895*$AI$15+$G1895*$AI$16+$H1895*$AI$17+$I1895*$AI$18+$J1895*$AI$19+$K1895*$AI$20+$L1895*$AI$21+$M1895*$AI$22+$N1895*$AI$24)</f>
        <v>-1.6190727150999997</v>
      </c>
      <c r="Q1895" s="4">
        <f t="shared" ref="Q1895:Q1921" si="734">EXP($P1895)</f>
        <v>0.19808229266762836</v>
      </c>
      <c r="R1895" s="4">
        <f t="shared" ref="R1895:R1921" si="735">Q1895/1+Q1895</f>
        <v>0.39616458533525672</v>
      </c>
      <c r="S1895" s="4">
        <f t="shared" ref="S1895:S1921" si="736">IF(O1895=1,R1895,1-R1895)</f>
        <v>0.60383541466474333</v>
      </c>
      <c r="T1895" s="4">
        <f t="shared" ref="T1895:T1921" si="737">LOG($S1895)</f>
        <v>-0.21908141939764908</v>
      </c>
      <c r="U1895" s="4">
        <f>IF($R1895&gt;$X$15,1,0)</f>
        <v>0</v>
      </c>
      <c r="V1895" s="4"/>
      <c r="W1895" s="4"/>
      <c r="X1895" s="4"/>
      <c r="Y1895" s="4"/>
      <c r="Z1895" s="4"/>
      <c r="AA1895" s="4"/>
      <c r="AB1895" s="4"/>
      <c r="AC1895" s="4"/>
      <c r="AD1895" s="4"/>
      <c r="AE1895" s="4"/>
      <c r="AF1895" s="4"/>
      <c r="AG1895" s="4"/>
      <c r="AH1895" s="4"/>
      <c r="AI1895" s="4"/>
      <c r="AJ1895" s="4"/>
    </row>
    <row r="1896" spans="1:36" ht="15.75" customHeight="1">
      <c r="A1896" s="4">
        <v>0</v>
      </c>
      <c r="B1896" s="4">
        <v>40</v>
      </c>
      <c r="C1896" s="4">
        <v>1</v>
      </c>
      <c r="D1896" s="4">
        <v>0</v>
      </c>
      <c r="E1896" s="4">
        <v>0</v>
      </c>
      <c r="F1896" s="4">
        <v>0</v>
      </c>
      <c r="G1896" s="4">
        <v>0</v>
      </c>
      <c r="H1896" s="4">
        <v>0</v>
      </c>
      <c r="I1896" s="4">
        <v>290</v>
      </c>
      <c r="J1896" s="4">
        <v>125</v>
      </c>
      <c r="K1896" s="4">
        <v>90</v>
      </c>
      <c r="L1896" s="4">
        <v>32.81</v>
      </c>
      <c r="M1896" s="4">
        <v>85</v>
      </c>
      <c r="N1896" s="4">
        <v>87</v>
      </c>
      <c r="O1896" s="4">
        <v>0</v>
      </c>
      <c r="P1896" s="5">
        <f>$AI$9+SUMPRODUCT($A1896*$AI$10+$B1896*$AI$11+$C1896*$AI$12+$D1896*$AI$13+$E1896*$AI$14+$F1896*$AI$15+$G1896*$AI$16+$H1896*$AI$17+$I1896*$AI$18+$J1896*$AI$19+$K1896*$AI$20+$L1896*$AI$21+$M1896*$AI$22+$N1896*$AI$24)</f>
        <v>-3.0417392891000006</v>
      </c>
      <c r="Q1896" s="4">
        <f t="shared" si="734"/>
        <v>4.7751763103669513E-2</v>
      </c>
      <c r="R1896" s="4">
        <f t="shared" si="735"/>
        <v>9.5503526207339026E-2</v>
      </c>
      <c r="S1896" s="4">
        <f t="shared" si="736"/>
        <v>0.90449647379266096</v>
      </c>
      <c r="T1896" s="4">
        <f t="shared" si="737"/>
        <v>-4.3593121911270287E-2</v>
      </c>
      <c r="U1896" s="4">
        <f>IF($R1896&gt;$X$15,1,0)</f>
        <v>0</v>
      </c>
      <c r="V1896" s="4"/>
      <c r="W1896" s="4"/>
      <c r="X1896" s="4"/>
      <c r="Y1896" s="4"/>
      <c r="Z1896" s="4"/>
      <c r="AA1896" s="4"/>
      <c r="AB1896" s="4"/>
      <c r="AC1896" s="4"/>
      <c r="AD1896" s="4"/>
      <c r="AE1896" s="4"/>
      <c r="AF1896" s="4"/>
      <c r="AG1896" s="4"/>
      <c r="AH1896" s="4"/>
      <c r="AI1896" s="4"/>
      <c r="AJ1896" s="4"/>
    </row>
    <row r="1897" spans="1:36" ht="15.75" customHeight="1">
      <c r="A1897" s="4">
        <v>1</v>
      </c>
      <c r="B1897" s="4">
        <v>63</v>
      </c>
      <c r="C1897" s="4">
        <v>1</v>
      </c>
      <c r="D1897" s="4">
        <v>1</v>
      </c>
      <c r="E1897" s="4">
        <v>30</v>
      </c>
      <c r="F1897" s="4">
        <v>0</v>
      </c>
      <c r="G1897" s="4">
        <v>0</v>
      </c>
      <c r="H1897" s="4">
        <v>1</v>
      </c>
      <c r="I1897" s="4">
        <v>225</v>
      </c>
      <c r="J1897" s="4">
        <v>146</v>
      </c>
      <c r="K1897" s="4">
        <v>82</v>
      </c>
      <c r="L1897" s="4">
        <v>27.17</v>
      </c>
      <c r="M1897" s="4">
        <v>70</v>
      </c>
      <c r="N1897" s="4">
        <v>85</v>
      </c>
      <c r="O1897" s="4">
        <v>1</v>
      </c>
      <c r="P1897" s="5">
        <f>$AI$9+SUMPRODUCT($A1897*$AI$10+$B1897*$AI$11+$C1897*$AI$12+$D1897*$AI$13+$E1897*$AI$14+$F1897*$AI$15+$G1897*$AI$16+$H1897*$AI$17+$I1897*$AI$18+$J1897*$AI$19+$K1897*$AI$20+$L1897*$AI$21+$M1897*$AI$22+$N1897*$AI$24)</f>
        <v>1.8690921299999275E-2</v>
      </c>
      <c r="Q1897" s="4">
        <f t="shared" si="734"/>
        <v>1.0188666899544032</v>
      </c>
      <c r="R1897" s="4">
        <f t="shared" si="735"/>
        <v>2.0377333799088064</v>
      </c>
      <c r="S1897" s="4">
        <f t="shared" si="736"/>
        <v>2.0377333799088064</v>
      </c>
      <c r="T1897" s="4">
        <f t="shared" si="737"/>
        <v>0.30914735964625889</v>
      </c>
      <c r="U1897" s="4">
        <f>IF($R1897&gt;$X$15,1,0)</f>
        <v>1</v>
      </c>
      <c r="V1897" s="4"/>
      <c r="W1897" s="4"/>
      <c r="X1897" s="4"/>
      <c r="Y1897" s="4"/>
      <c r="Z1897" s="4"/>
      <c r="AA1897" s="4"/>
      <c r="AB1897" s="4"/>
      <c r="AC1897" s="4"/>
      <c r="AD1897" s="4"/>
      <c r="AE1897" s="4"/>
      <c r="AF1897" s="4"/>
      <c r="AG1897" s="4"/>
      <c r="AH1897" s="4"/>
      <c r="AI1897" s="4"/>
      <c r="AJ1897" s="4"/>
    </row>
    <row r="1898" spans="1:36" ht="15.75" customHeight="1">
      <c r="A1898" s="4">
        <v>0</v>
      </c>
      <c r="B1898" s="4">
        <v>65</v>
      </c>
      <c r="C1898" s="4">
        <v>1</v>
      </c>
      <c r="D1898" s="4">
        <v>0</v>
      </c>
      <c r="E1898" s="4">
        <v>0</v>
      </c>
      <c r="F1898" s="4">
        <v>0</v>
      </c>
      <c r="G1898" s="4">
        <v>0</v>
      </c>
      <c r="H1898" s="4">
        <v>0</v>
      </c>
      <c r="I1898" s="4">
        <v>288</v>
      </c>
      <c r="J1898" s="4">
        <v>146</v>
      </c>
      <c r="K1898" s="4">
        <v>94.5</v>
      </c>
      <c r="L1898" s="4">
        <v>26.54</v>
      </c>
      <c r="M1898" s="4">
        <v>80</v>
      </c>
      <c r="N1898" s="4">
        <v>74</v>
      </c>
      <c r="O1898" s="4">
        <v>0</v>
      </c>
      <c r="P1898" s="5">
        <f>$AI$9+SUMPRODUCT($A1898*$AI$10+$B1898*$AI$11+$C1898*$AI$12+$D1898*$AI$13+$E1898*$AI$14+$F1898*$AI$15+$G1898*$AI$16+$H1898*$AI$17+$I1898*$AI$18+$J1898*$AI$19+$K1898*$AI$20+$L1898*$AI$21+$M1898*$AI$22+$N1898*$AI$24)</f>
        <v>-1.2755802394000018</v>
      </c>
      <c r="Q1898" s="4">
        <f t="shared" si="734"/>
        <v>0.27926887839406439</v>
      </c>
      <c r="R1898" s="4">
        <f t="shared" si="735"/>
        <v>0.55853775678812878</v>
      </c>
      <c r="S1898" s="4">
        <f t="shared" si="736"/>
        <v>0.44146224321187122</v>
      </c>
      <c r="T1898" s="4">
        <f t="shared" si="737"/>
        <v>-0.3551064342516066</v>
      </c>
      <c r="U1898" s="4">
        <f>IF($R1898&gt;$X$15,1,0)</f>
        <v>1</v>
      </c>
      <c r="V1898" s="4"/>
      <c r="W1898" s="4"/>
      <c r="X1898" s="4"/>
      <c r="Y1898" s="4"/>
      <c r="Z1898" s="4"/>
      <c r="AA1898" s="4"/>
      <c r="AB1898" s="4"/>
      <c r="AC1898" s="4"/>
      <c r="AD1898" s="4"/>
      <c r="AE1898" s="4"/>
      <c r="AF1898" s="4"/>
      <c r="AG1898" s="4"/>
      <c r="AH1898" s="4"/>
      <c r="AI1898" s="4"/>
      <c r="AJ1898" s="4"/>
    </row>
    <row r="1899" spans="1:36" ht="15.75" customHeight="1">
      <c r="A1899" s="4">
        <v>0</v>
      </c>
      <c r="B1899" s="4">
        <v>50</v>
      </c>
      <c r="C1899" s="4">
        <v>2</v>
      </c>
      <c r="D1899" s="4">
        <v>0</v>
      </c>
      <c r="E1899" s="4">
        <v>0</v>
      </c>
      <c r="F1899" s="4">
        <v>0</v>
      </c>
      <c r="G1899" s="4">
        <v>0</v>
      </c>
      <c r="H1899" s="4">
        <v>0</v>
      </c>
      <c r="I1899" s="4">
        <v>225</v>
      </c>
      <c r="J1899" s="4">
        <v>132</v>
      </c>
      <c r="K1899" s="4">
        <v>81</v>
      </c>
      <c r="L1899" s="4">
        <v>23.62</v>
      </c>
      <c r="M1899" s="4">
        <v>74</v>
      </c>
      <c r="N1899" s="4">
        <v>103</v>
      </c>
      <c r="O1899" s="4">
        <v>0</v>
      </c>
      <c r="P1899" s="5">
        <f>$AI$9+SUMPRODUCT($A1899*$AI$10+$B1899*$AI$11+$C1899*$AI$12+$D1899*$AI$13+$E1899*$AI$14+$F1899*$AI$15+$G1899*$AI$16+$H1899*$AI$17+$I1899*$AI$18+$J1899*$AI$19+$K1899*$AI$20+$L1899*$AI$21+$M1899*$AI$22+$N1899*$AI$24)</f>
        <v>-2.3695378782000009</v>
      </c>
      <c r="Q1899" s="4">
        <f t="shared" si="734"/>
        <v>9.3523935742800143E-2</v>
      </c>
      <c r="R1899" s="4">
        <f t="shared" si="735"/>
        <v>0.18704787148560029</v>
      </c>
      <c r="S1899" s="4">
        <f t="shared" si="736"/>
        <v>0.81295212851439969</v>
      </c>
      <c r="T1899" s="4">
        <f t="shared" si="737"/>
        <v>-8.9935027510672297E-2</v>
      </c>
      <c r="U1899" s="4">
        <f>IF($R1899&gt;$X$15,1,0)</f>
        <v>0</v>
      </c>
      <c r="V1899" s="4"/>
      <c r="W1899" s="4"/>
      <c r="X1899" s="4"/>
      <c r="Y1899" s="4"/>
      <c r="Z1899" s="4"/>
      <c r="AA1899" s="4"/>
      <c r="AB1899" s="4"/>
      <c r="AC1899" s="4"/>
      <c r="AD1899" s="4"/>
      <c r="AE1899" s="4"/>
      <c r="AF1899" s="4"/>
      <c r="AG1899" s="4"/>
      <c r="AH1899" s="4"/>
      <c r="AI1899" s="4"/>
      <c r="AJ1899" s="4"/>
    </row>
    <row r="1900" spans="1:36" ht="15.75" customHeight="1">
      <c r="A1900" s="4">
        <v>1</v>
      </c>
      <c r="B1900" s="4">
        <v>54</v>
      </c>
      <c r="C1900" s="4">
        <v>2</v>
      </c>
      <c r="D1900" s="4">
        <v>1</v>
      </c>
      <c r="E1900" s="4">
        <v>20</v>
      </c>
      <c r="F1900" s="4">
        <v>0</v>
      </c>
      <c r="G1900" s="4">
        <v>0</v>
      </c>
      <c r="H1900" s="4">
        <v>0</v>
      </c>
      <c r="I1900" s="4">
        <v>215</v>
      </c>
      <c r="J1900" s="4">
        <v>120</v>
      </c>
      <c r="K1900" s="4">
        <v>85</v>
      </c>
      <c r="L1900" s="4">
        <v>29.93</v>
      </c>
      <c r="M1900" s="4">
        <v>62</v>
      </c>
      <c r="N1900" s="4">
        <v>75</v>
      </c>
      <c r="O1900" s="4">
        <v>0</v>
      </c>
      <c r="P1900" s="5">
        <f>$AI$9+SUMPRODUCT($A1900*$AI$10+$B1900*$AI$11+$C1900*$AI$12+$D1900*$AI$13+$E1900*$AI$14+$F1900*$AI$15+$G1900*$AI$16+$H1900*$AI$17+$I1900*$AI$18+$J1900*$AI$19+$K1900*$AI$20+$L1900*$AI$21+$M1900*$AI$22+$N1900*$AI$24)</f>
        <v>-1.4789659023000015</v>
      </c>
      <c r="Q1900" s="4">
        <f t="shared" si="734"/>
        <v>0.22787320974886632</v>
      </c>
      <c r="R1900" s="4">
        <f t="shared" si="735"/>
        <v>0.45574641949773265</v>
      </c>
      <c r="S1900" s="4">
        <f t="shared" si="736"/>
        <v>0.54425358050226735</v>
      </c>
      <c r="T1900" s="4">
        <f t="shared" si="737"/>
        <v>-0.26419870516741523</v>
      </c>
      <c r="U1900" s="4">
        <f>IF($R1900&gt;$X$15,1,0)</f>
        <v>1</v>
      </c>
      <c r="V1900" s="4"/>
      <c r="W1900" s="4"/>
      <c r="X1900" s="4"/>
      <c r="Y1900" s="4"/>
      <c r="Z1900" s="4"/>
      <c r="AA1900" s="4"/>
      <c r="AB1900" s="4"/>
      <c r="AC1900" s="4"/>
      <c r="AD1900" s="4"/>
      <c r="AE1900" s="4"/>
      <c r="AF1900" s="4"/>
      <c r="AG1900" s="4"/>
      <c r="AH1900" s="4"/>
      <c r="AI1900" s="4"/>
      <c r="AJ1900" s="4"/>
    </row>
    <row r="1901" spans="1:36" ht="15.75" customHeight="1">
      <c r="A1901" s="4">
        <v>0</v>
      </c>
      <c r="B1901" s="4">
        <v>39</v>
      </c>
      <c r="C1901" s="4">
        <v>1</v>
      </c>
      <c r="D1901" s="4">
        <v>1</v>
      </c>
      <c r="E1901" s="4">
        <v>15</v>
      </c>
      <c r="F1901" s="4">
        <v>0</v>
      </c>
      <c r="G1901" s="4">
        <v>0</v>
      </c>
      <c r="H1901" s="4">
        <v>1</v>
      </c>
      <c r="I1901" s="4">
        <v>280</v>
      </c>
      <c r="J1901" s="4">
        <v>152</v>
      </c>
      <c r="K1901" s="4">
        <v>104</v>
      </c>
      <c r="L1901" s="4">
        <v>24.22</v>
      </c>
      <c r="M1901" s="4">
        <v>90</v>
      </c>
      <c r="N1901" s="4">
        <v>82</v>
      </c>
      <c r="O1901" s="4">
        <v>0</v>
      </c>
      <c r="P1901" s="5">
        <f>$AI$9+SUMPRODUCT($A1901*$AI$10+$B1901*$AI$11+$C1901*$AI$12+$D1901*$AI$13+$E1901*$AI$14+$F1901*$AI$15+$G1901*$AI$16+$H1901*$AI$17+$I1901*$AI$18+$J1901*$AI$19+$K1901*$AI$20+$L1901*$AI$21+$M1901*$AI$22+$N1901*$AI$24)</f>
        <v>-2.3066335642000002</v>
      </c>
      <c r="Q1901" s="4">
        <f t="shared" si="734"/>
        <v>9.9595971280562814E-2</v>
      </c>
      <c r="R1901" s="4">
        <f t="shared" si="735"/>
        <v>0.19919194256112563</v>
      </c>
      <c r="S1901" s="4">
        <f t="shared" si="736"/>
        <v>0.8008080574388744</v>
      </c>
      <c r="T1901" s="4">
        <f t="shared" si="737"/>
        <v>-9.6471565793926309E-2</v>
      </c>
      <c r="U1901" s="4">
        <f>IF($R1901&gt;$X$15,1,0)</f>
        <v>0</v>
      </c>
      <c r="V1901" s="4"/>
      <c r="W1901" s="4"/>
      <c r="X1901" s="4"/>
      <c r="Y1901" s="4"/>
      <c r="Z1901" s="4"/>
      <c r="AA1901" s="4"/>
      <c r="AB1901" s="4"/>
      <c r="AC1901" s="4"/>
      <c r="AD1901" s="4"/>
      <c r="AE1901" s="4"/>
      <c r="AF1901" s="4"/>
      <c r="AG1901" s="4"/>
      <c r="AH1901" s="4"/>
      <c r="AI1901" s="4"/>
      <c r="AJ1901" s="4"/>
    </row>
    <row r="1902" spans="1:36" ht="15.75" customHeight="1">
      <c r="A1902" s="4">
        <v>1</v>
      </c>
      <c r="B1902" s="4">
        <v>46</v>
      </c>
      <c r="C1902" s="4">
        <v>1</v>
      </c>
      <c r="D1902" s="4">
        <v>0</v>
      </c>
      <c r="E1902" s="4">
        <v>0</v>
      </c>
      <c r="F1902" s="4">
        <v>0</v>
      </c>
      <c r="G1902" s="4">
        <v>0</v>
      </c>
      <c r="H1902" s="4">
        <v>1</v>
      </c>
      <c r="I1902" s="4">
        <v>235</v>
      </c>
      <c r="J1902" s="4">
        <v>136.5</v>
      </c>
      <c r="K1902" s="4">
        <v>92</v>
      </c>
      <c r="L1902" s="4">
        <v>22.92</v>
      </c>
      <c r="M1902" s="4">
        <v>68</v>
      </c>
      <c r="N1902" s="4">
        <v>89</v>
      </c>
      <c r="O1902" s="4">
        <v>0</v>
      </c>
      <c r="P1902" s="5">
        <f>$AI$9+SUMPRODUCT($A1902*$AI$10+$B1902*$AI$11+$C1902*$AI$12+$D1902*$AI$13+$E1902*$AI$14+$F1902*$AI$15+$G1902*$AI$16+$H1902*$AI$17+$I1902*$AI$18+$J1902*$AI$19+$K1902*$AI$20+$L1902*$AI$21+$M1902*$AI$22+$N1902*$AI$24)</f>
        <v>-1.8261108812000018</v>
      </c>
      <c r="Q1902" s="4">
        <f t="shared" si="734"/>
        <v>0.16103864991886374</v>
      </c>
      <c r="R1902" s="4">
        <f t="shared" si="735"/>
        <v>0.32207729983772748</v>
      </c>
      <c r="S1902" s="4">
        <f t="shared" si="736"/>
        <v>0.67792270016227252</v>
      </c>
      <c r="T1902" s="4">
        <f t="shared" si="737"/>
        <v>-0.1688198235471807</v>
      </c>
      <c r="U1902" s="4">
        <f>IF($R1902&gt;$X$15,1,0)</f>
        <v>0</v>
      </c>
      <c r="V1902" s="4"/>
      <c r="W1902" s="4"/>
      <c r="X1902" s="4"/>
      <c r="Y1902" s="4"/>
      <c r="Z1902" s="4"/>
      <c r="AA1902" s="4"/>
      <c r="AB1902" s="4"/>
      <c r="AC1902" s="4"/>
      <c r="AD1902" s="4"/>
      <c r="AE1902" s="4"/>
      <c r="AF1902" s="4"/>
      <c r="AG1902" s="4"/>
      <c r="AH1902" s="4"/>
      <c r="AI1902" s="4"/>
      <c r="AJ1902" s="4"/>
    </row>
    <row r="1903" spans="1:36" ht="15.75" customHeight="1">
      <c r="A1903" s="4">
        <v>0</v>
      </c>
      <c r="B1903" s="4">
        <v>53</v>
      </c>
      <c r="C1903" s="4">
        <v>1</v>
      </c>
      <c r="D1903" s="4">
        <v>1</v>
      </c>
      <c r="E1903" s="4">
        <v>3</v>
      </c>
      <c r="F1903" s="4">
        <v>0</v>
      </c>
      <c r="G1903" s="4">
        <v>0</v>
      </c>
      <c r="H1903" s="4">
        <v>0</v>
      </c>
      <c r="I1903" s="4">
        <v>239</v>
      </c>
      <c r="J1903" s="4">
        <v>112.5</v>
      </c>
      <c r="K1903" s="4">
        <v>67</v>
      </c>
      <c r="L1903" s="4">
        <v>25.63</v>
      </c>
      <c r="M1903" s="4">
        <v>77</v>
      </c>
      <c r="N1903" s="4">
        <v>74</v>
      </c>
      <c r="O1903" s="4">
        <v>0</v>
      </c>
      <c r="P1903" s="5">
        <f>$AI$9+SUMPRODUCT($A1903*$AI$10+$B1903*$AI$11+$C1903*$AI$12+$D1903*$AI$13+$E1903*$AI$14+$F1903*$AI$15+$G1903*$AI$16+$H1903*$AI$17+$I1903*$AI$18+$J1903*$AI$19+$K1903*$AI$20+$L1903*$AI$21+$M1903*$AI$22+$N1903*$AI$24)</f>
        <v>-2.4248900593000009</v>
      </c>
      <c r="Q1903" s="4">
        <f t="shared" si="734"/>
        <v>8.8487846923164623E-2</v>
      </c>
      <c r="R1903" s="4">
        <f t="shared" si="735"/>
        <v>0.17697569384632925</v>
      </c>
      <c r="S1903" s="4">
        <f t="shared" si="736"/>
        <v>0.82302430615367073</v>
      </c>
      <c r="T1903" s="4">
        <f t="shared" si="737"/>
        <v>-8.4587338697159328E-2</v>
      </c>
      <c r="U1903" s="4">
        <f>IF($R1903&gt;$X$15,1,0)</f>
        <v>0</v>
      </c>
      <c r="V1903" s="4"/>
      <c r="W1903" s="4"/>
      <c r="X1903" s="4"/>
      <c r="Y1903" s="4"/>
      <c r="Z1903" s="4"/>
      <c r="AA1903" s="4"/>
      <c r="AB1903" s="4"/>
      <c r="AC1903" s="4"/>
      <c r="AD1903" s="4"/>
      <c r="AE1903" s="4"/>
      <c r="AF1903" s="4"/>
      <c r="AG1903" s="4"/>
      <c r="AH1903" s="4"/>
      <c r="AI1903" s="4"/>
      <c r="AJ1903" s="4"/>
    </row>
    <row r="1904" spans="1:36" ht="15.75" customHeight="1">
      <c r="A1904" s="4">
        <v>1</v>
      </c>
      <c r="B1904" s="4">
        <v>48</v>
      </c>
      <c r="C1904" s="4">
        <v>4</v>
      </c>
      <c r="D1904" s="4">
        <v>1</v>
      </c>
      <c r="E1904" s="4">
        <v>20</v>
      </c>
      <c r="F1904" s="4">
        <v>0</v>
      </c>
      <c r="G1904" s="4">
        <v>0</v>
      </c>
      <c r="H1904" s="4">
        <v>1</v>
      </c>
      <c r="I1904" s="4">
        <v>230</v>
      </c>
      <c r="J1904" s="4">
        <v>135.5</v>
      </c>
      <c r="K1904" s="4">
        <v>90</v>
      </c>
      <c r="L1904" s="4">
        <v>25.34</v>
      </c>
      <c r="M1904" s="4">
        <v>95</v>
      </c>
      <c r="N1904" s="4">
        <v>91</v>
      </c>
      <c r="O1904" s="4">
        <v>0</v>
      </c>
      <c r="P1904" s="5">
        <f>$AI$9+SUMPRODUCT($A1904*$AI$10+$B1904*$AI$11+$C1904*$AI$12+$D1904*$AI$13+$E1904*$AI$14+$F1904*$AI$15+$G1904*$AI$16+$H1904*$AI$17+$I1904*$AI$18+$J1904*$AI$19+$K1904*$AI$20+$L1904*$AI$21+$M1904*$AI$22+$N1904*$AI$24)</f>
        <v>-1.4883048974000017</v>
      </c>
      <c r="Q1904" s="4">
        <f t="shared" si="734"/>
        <v>0.22575500928667394</v>
      </c>
      <c r="R1904" s="4">
        <f t="shared" si="735"/>
        <v>0.45151001857334788</v>
      </c>
      <c r="S1904" s="4">
        <f t="shared" si="736"/>
        <v>0.54848998142665217</v>
      </c>
      <c r="T1904" s="4">
        <f t="shared" si="737"/>
        <v>-0.26083130072529281</v>
      </c>
      <c r="U1904" s="4">
        <f>IF($R1904&gt;$X$15,1,0)</f>
        <v>1</v>
      </c>
      <c r="V1904" s="4"/>
      <c r="W1904" s="4"/>
      <c r="X1904" s="4"/>
      <c r="Y1904" s="4"/>
      <c r="Z1904" s="4"/>
      <c r="AA1904" s="4"/>
      <c r="AB1904" s="4"/>
      <c r="AC1904" s="4"/>
      <c r="AD1904" s="4"/>
      <c r="AE1904" s="4"/>
      <c r="AF1904" s="4"/>
      <c r="AG1904" s="4"/>
      <c r="AH1904" s="4"/>
      <c r="AI1904" s="4"/>
      <c r="AJ1904" s="4"/>
    </row>
    <row r="1905" spans="1:36" ht="15.75" customHeight="1">
      <c r="A1905" s="4">
        <v>0</v>
      </c>
      <c r="B1905" s="4">
        <v>51</v>
      </c>
      <c r="C1905" s="4">
        <v>1</v>
      </c>
      <c r="D1905" s="4">
        <v>1</v>
      </c>
      <c r="E1905" s="4">
        <v>20</v>
      </c>
      <c r="F1905" s="4">
        <v>0</v>
      </c>
      <c r="G1905" s="4">
        <v>0</v>
      </c>
      <c r="H1905" s="4">
        <v>0</v>
      </c>
      <c r="I1905" s="4">
        <v>300</v>
      </c>
      <c r="J1905" s="4">
        <v>128</v>
      </c>
      <c r="K1905" s="4">
        <v>78</v>
      </c>
      <c r="L1905" s="4">
        <v>26.69</v>
      </c>
      <c r="M1905" s="4">
        <v>65</v>
      </c>
      <c r="N1905" s="4">
        <v>97</v>
      </c>
      <c r="O1905" s="4">
        <v>0</v>
      </c>
      <c r="P1905" s="5">
        <f>$AI$9+SUMPRODUCT($A1905*$AI$10+$B1905*$AI$11+$C1905*$AI$12+$D1905*$AI$13+$E1905*$AI$14+$F1905*$AI$15+$G1905*$AI$16+$H1905*$AI$17+$I1905*$AI$18+$J1905*$AI$19+$K1905*$AI$20+$L1905*$AI$21+$M1905*$AI$22+$N1905*$AI$24)</f>
        <v>-1.6979959759000005</v>
      </c>
      <c r="Q1905" s="4">
        <f t="shared" si="734"/>
        <v>0.18304999332158403</v>
      </c>
      <c r="R1905" s="4">
        <f t="shared" si="735"/>
        <v>0.36609998664316806</v>
      </c>
      <c r="S1905" s="4">
        <f t="shared" si="736"/>
        <v>0.63390001335683199</v>
      </c>
      <c r="T1905" s="4">
        <f t="shared" si="737"/>
        <v>-0.19797923907705658</v>
      </c>
      <c r="U1905" s="4">
        <f>IF($R1905&gt;$X$15,1,0)</f>
        <v>0</v>
      </c>
      <c r="V1905" s="4"/>
      <c r="W1905" s="4"/>
      <c r="X1905" s="4"/>
      <c r="Y1905" s="4"/>
      <c r="Z1905" s="4"/>
      <c r="AA1905" s="4"/>
      <c r="AB1905" s="4"/>
      <c r="AC1905" s="4"/>
      <c r="AD1905" s="4"/>
      <c r="AE1905" s="4"/>
      <c r="AF1905" s="4"/>
      <c r="AG1905" s="4"/>
      <c r="AH1905" s="4"/>
      <c r="AI1905" s="4"/>
      <c r="AJ1905" s="4"/>
    </row>
    <row r="1906" spans="1:36" ht="15.75" customHeight="1">
      <c r="A1906" s="4">
        <v>1</v>
      </c>
      <c r="B1906" s="4">
        <v>64</v>
      </c>
      <c r="C1906" s="4">
        <v>2</v>
      </c>
      <c r="D1906" s="4">
        <v>0</v>
      </c>
      <c r="E1906" s="4">
        <v>0</v>
      </c>
      <c r="F1906" s="4">
        <v>0</v>
      </c>
      <c r="G1906" s="4">
        <v>0</v>
      </c>
      <c r="H1906" s="4">
        <v>0</v>
      </c>
      <c r="I1906" s="4">
        <v>283</v>
      </c>
      <c r="J1906" s="4">
        <v>113</v>
      </c>
      <c r="K1906" s="4">
        <v>77</v>
      </c>
      <c r="L1906" s="4">
        <v>22.73</v>
      </c>
      <c r="M1906" s="4">
        <v>75</v>
      </c>
      <c r="N1906" s="4">
        <v>67</v>
      </c>
      <c r="O1906" s="4">
        <v>0</v>
      </c>
      <c r="P1906" s="5">
        <f>$AI$9+SUMPRODUCT($A1906*$AI$10+$B1906*$AI$11+$C1906*$AI$12+$D1906*$AI$13+$E1906*$AI$14+$F1906*$AI$15+$G1906*$AI$16+$H1906*$AI$17+$I1906*$AI$18+$J1906*$AI$19+$K1906*$AI$20+$L1906*$AI$21+$M1906*$AI$22+$N1906*$AI$24)</f>
        <v>-1.3388537903</v>
      </c>
      <c r="Q1906" s="4">
        <f t="shared" si="734"/>
        <v>0.26214597069727746</v>
      </c>
      <c r="R1906" s="4">
        <f t="shared" si="735"/>
        <v>0.52429194139455493</v>
      </c>
      <c r="S1906" s="4">
        <f t="shared" si="736"/>
        <v>0.47570805860544507</v>
      </c>
      <c r="T1906" s="4">
        <f t="shared" si="737"/>
        <v>-0.32265949146798417</v>
      </c>
      <c r="U1906" s="4">
        <f>IF($R1906&gt;$X$15,1,0)</f>
        <v>1</v>
      </c>
      <c r="V1906" s="4"/>
      <c r="W1906" s="4"/>
      <c r="X1906" s="4"/>
      <c r="Y1906" s="4"/>
      <c r="Z1906" s="4"/>
      <c r="AA1906" s="4"/>
      <c r="AB1906" s="4"/>
      <c r="AC1906" s="4"/>
      <c r="AD1906" s="4"/>
      <c r="AE1906" s="4"/>
      <c r="AF1906" s="4"/>
      <c r="AG1906" s="4"/>
      <c r="AH1906" s="4"/>
      <c r="AI1906" s="4"/>
      <c r="AJ1906" s="4"/>
    </row>
    <row r="1907" spans="1:36" ht="15.75" customHeight="1">
      <c r="A1907" s="4">
        <v>1</v>
      </c>
      <c r="B1907" s="4">
        <v>63</v>
      </c>
      <c r="C1907" s="4">
        <v>2</v>
      </c>
      <c r="D1907" s="4">
        <v>1</v>
      </c>
      <c r="E1907" s="4">
        <v>43</v>
      </c>
      <c r="F1907" s="4">
        <v>0</v>
      </c>
      <c r="G1907" s="4">
        <v>0</v>
      </c>
      <c r="H1907" s="4">
        <v>0</v>
      </c>
      <c r="I1907" s="4">
        <v>230</v>
      </c>
      <c r="J1907" s="4">
        <v>127</v>
      </c>
      <c r="K1907" s="4">
        <v>82</v>
      </c>
      <c r="L1907" s="4">
        <v>19.97</v>
      </c>
      <c r="M1907" s="4">
        <v>70</v>
      </c>
      <c r="N1907" s="4">
        <v>67</v>
      </c>
      <c r="O1907" s="4">
        <v>0</v>
      </c>
      <c r="P1907" s="5">
        <f>$AI$9+SUMPRODUCT($A1907*$AI$10+$B1907*$AI$11+$C1907*$AI$12+$D1907*$AI$13+$E1907*$AI$14+$F1907*$AI$15+$G1907*$AI$16+$H1907*$AI$17+$I1907*$AI$18+$J1907*$AI$19+$K1907*$AI$20+$L1907*$AI$21+$M1907*$AI$22+$N1907*$AI$24)</f>
        <v>-0.49154549670000058</v>
      </c>
      <c r="Q1907" s="4">
        <f t="shared" si="734"/>
        <v>0.61168031338456208</v>
      </c>
      <c r="R1907" s="4">
        <f t="shared" si="735"/>
        <v>1.2233606267691242</v>
      </c>
      <c r="S1907" s="4">
        <f t="shared" si="736"/>
        <v>-0.22336062676912416</v>
      </c>
      <c r="T1907" s="4" t="e">
        <f t="shared" si="737"/>
        <v>#NUM!</v>
      </c>
      <c r="U1907" s="4">
        <f>IF($R1907&gt;$X$15,1,0)</f>
        <v>1</v>
      </c>
      <c r="V1907" s="4"/>
      <c r="W1907" s="4"/>
      <c r="X1907" s="4"/>
      <c r="Y1907" s="4"/>
      <c r="Z1907" s="4"/>
      <c r="AA1907" s="4"/>
      <c r="AB1907" s="4"/>
      <c r="AC1907" s="4"/>
      <c r="AD1907" s="4"/>
      <c r="AE1907" s="4"/>
      <c r="AF1907" s="4"/>
      <c r="AG1907" s="4"/>
      <c r="AH1907" s="4"/>
      <c r="AI1907" s="4"/>
      <c r="AJ1907" s="4"/>
    </row>
    <row r="1908" spans="1:36" ht="15.75" customHeight="1">
      <c r="A1908" s="4">
        <v>0</v>
      </c>
      <c r="B1908" s="4">
        <v>55</v>
      </c>
      <c r="C1908" s="4">
        <v>3</v>
      </c>
      <c r="D1908" s="4">
        <v>0</v>
      </c>
      <c r="E1908" s="4">
        <v>0</v>
      </c>
      <c r="F1908" s="4">
        <v>0</v>
      </c>
      <c r="G1908" s="4">
        <v>0</v>
      </c>
      <c r="H1908" s="4">
        <v>0</v>
      </c>
      <c r="I1908" s="4">
        <v>238</v>
      </c>
      <c r="J1908" s="4">
        <v>137.5</v>
      </c>
      <c r="K1908" s="4">
        <v>87</v>
      </c>
      <c r="L1908" s="4">
        <v>26.89</v>
      </c>
      <c r="M1908" s="4">
        <v>67</v>
      </c>
      <c r="N1908" s="4">
        <v>107</v>
      </c>
      <c r="O1908" s="4">
        <v>0</v>
      </c>
      <c r="P1908" s="5">
        <f>$AI$9+SUMPRODUCT($A1908*$AI$10+$B1908*$AI$11+$C1908*$AI$12+$D1908*$AI$13+$E1908*$AI$14+$F1908*$AI$15+$G1908*$AI$16+$H1908*$AI$17+$I1908*$AI$18+$J1908*$AI$19+$K1908*$AI$20+$L1908*$AI$21+$M1908*$AI$22+$N1908*$AI$24)</f>
        <v>-1.9357942178999998</v>
      </c>
      <c r="Q1908" s="4">
        <f t="shared" si="734"/>
        <v>0.14430961002211123</v>
      </c>
      <c r="R1908" s="4">
        <f t="shared" si="735"/>
        <v>0.28861922004422247</v>
      </c>
      <c r="S1908" s="4">
        <f t="shared" si="736"/>
        <v>0.71138077995577753</v>
      </c>
      <c r="T1908" s="4">
        <f t="shared" si="737"/>
        <v>-0.14789787273459082</v>
      </c>
      <c r="U1908" s="4">
        <f>IF($R1908&gt;$X$15,1,0)</f>
        <v>0</v>
      </c>
      <c r="V1908" s="4"/>
      <c r="W1908" s="4"/>
      <c r="X1908" s="4"/>
      <c r="Y1908" s="4"/>
      <c r="Z1908" s="4"/>
      <c r="AA1908" s="4"/>
      <c r="AB1908" s="4"/>
      <c r="AC1908" s="4"/>
      <c r="AD1908" s="4"/>
      <c r="AE1908" s="4"/>
      <c r="AF1908" s="4"/>
      <c r="AG1908" s="4"/>
      <c r="AH1908" s="4"/>
      <c r="AI1908" s="4"/>
      <c r="AJ1908" s="4"/>
    </row>
    <row r="1909" spans="1:36" ht="15.75" customHeight="1">
      <c r="A1909" s="4">
        <v>0</v>
      </c>
      <c r="B1909" s="4">
        <v>39</v>
      </c>
      <c r="C1909" s="4">
        <v>2</v>
      </c>
      <c r="D1909" s="4">
        <v>1</v>
      </c>
      <c r="E1909" s="4">
        <v>1</v>
      </c>
      <c r="F1909" s="4">
        <v>0</v>
      </c>
      <c r="G1909" s="4">
        <v>0</v>
      </c>
      <c r="H1909" s="4">
        <v>0</v>
      </c>
      <c r="I1909" s="4">
        <v>225</v>
      </c>
      <c r="J1909" s="4">
        <v>112</v>
      </c>
      <c r="K1909" s="4">
        <v>74</v>
      </c>
      <c r="L1909" s="4">
        <v>27.26</v>
      </c>
      <c r="M1909" s="4">
        <v>85</v>
      </c>
      <c r="N1909" s="4">
        <v>85</v>
      </c>
      <c r="O1909" s="4">
        <v>0</v>
      </c>
      <c r="P1909" s="5">
        <f>$AI$9+SUMPRODUCT($A1909*$AI$10+$B1909*$AI$11+$C1909*$AI$12+$D1909*$AI$13+$E1909*$AI$14+$F1909*$AI$15+$G1909*$AI$16+$H1909*$AI$17+$I1909*$AI$18+$J1909*$AI$19+$K1909*$AI$20+$L1909*$AI$21+$M1909*$AI$22+$N1909*$AI$24)</f>
        <v>-3.4009389186000005</v>
      </c>
      <c r="Q1909" s="4">
        <f t="shared" si="734"/>
        <v>3.3341949882220334E-2</v>
      </c>
      <c r="R1909" s="4">
        <f t="shared" si="735"/>
        <v>6.6683899764440668E-2</v>
      </c>
      <c r="S1909" s="4">
        <f t="shared" si="736"/>
        <v>0.93331610023555933</v>
      </c>
      <c r="T1909" s="4">
        <f t="shared" si="737"/>
        <v>-2.9971242279262667E-2</v>
      </c>
      <c r="U1909" s="4">
        <f>IF($R1909&gt;$X$15,1,0)</f>
        <v>0</v>
      </c>
      <c r="V1909" s="4"/>
      <c r="W1909" s="4"/>
      <c r="X1909" s="4"/>
      <c r="Y1909" s="4"/>
      <c r="Z1909" s="4"/>
      <c r="AA1909" s="4"/>
      <c r="AB1909" s="4"/>
      <c r="AC1909" s="4"/>
      <c r="AD1909" s="4"/>
      <c r="AE1909" s="4"/>
      <c r="AF1909" s="4"/>
      <c r="AG1909" s="4"/>
      <c r="AH1909" s="4"/>
      <c r="AI1909" s="4"/>
      <c r="AJ1909" s="4"/>
    </row>
    <row r="1910" spans="1:36" ht="15.75" customHeight="1">
      <c r="A1910" s="4">
        <v>0</v>
      </c>
      <c r="B1910" s="4">
        <v>59</v>
      </c>
      <c r="C1910" s="4">
        <v>1</v>
      </c>
      <c r="D1910" s="4">
        <v>0</v>
      </c>
      <c r="E1910" s="4">
        <v>0</v>
      </c>
      <c r="F1910" s="4">
        <v>0</v>
      </c>
      <c r="G1910" s="4">
        <v>0</v>
      </c>
      <c r="H1910" s="4">
        <v>1</v>
      </c>
      <c r="I1910" s="4">
        <v>261</v>
      </c>
      <c r="J1910" s="4">
        <v>141</v>
      </c>
      <c r="K1910" s="4">
        <v>78</v>
      </c>
      <c r="L1910" s="4">
        <v>25.32</v>
      </c>
      <c r="M1910" s="4">
        <v>68</v>
      </c>
      <c r="N1910" s="4">
        <v>76</v>
      </c>
      <c r="O1910" s="4">
        <v>0</v>
      </c>
      <c r="P1910" s="5">
        <f>$AI$9+SUMPRODUCT($A1910*$AI$10+$B1910*$AI$11+$C1910*$AI$12+$D1910*$AI$13+$E1910*$AI$14+$F1910*$AI$15+$G1910*$AI$16+$H1910*$AI$17+$I1910*$AI$18+$J1910*$AI$19+$K1910*$AI$20+$L1910*$AI$21+$M1910*$AI$22+$N1910*$AI$24)</f>
        <v>-1.4474495952000019</v>
      </c>
      <c r="Q1910" s="4">
        <f t="shared" si="734"/>
        <v>0.23516930082026238</v>
      </c>
      <c r="R1910" s="4">
        <f t="shared" si="735"/>
        <v>0.47033860164052477</v>
      </c>
      <c r="S1910" s="4">
        <f t="shared" si="736"/>
        <v>0.52966139835947523</v>
      </c>
      <c r="T1910" s="4">
        <f t="shared" si="737"/>
        <v>-0.27600167722553842</v>
      </c>
      <c r="U1910" s="4">
        <f>IF($R1910&gt;$X$15,1,0)</f>
        <v>1</v>
      </c>
      <c r="V1910" s="4"/>
      <c r="W1910" s="4"/>
      <c r="X1910" s="4"/>
      <c r="Y1910" s="4"/>
      <c r="Z1910" s="4"/>
      <c r="AA1910" s="4"/>
      <c r="AB1910" s="4"/>
      <c r="AC1910" s="4"/>
      <c r="AD1910" s="4"/>
      <c r="AE1910" s="4"/>
      <c r="AF1910" s="4"/>
      <c r="AG1910" s="4"/>
      <c r="AH1910" s="4"/>
      <c r="AI1910" s="4"/>
      <c r="AJ1910" s="4"/>
    </row>
    <row r="1911" spans="1:36" ht="15.75" customHeight="1">
      <c r="A1911" s="4">
        <v>0</v>
      </c>
      <c r="B1911" s="4">
        <v>52</v>
      </c>
      <c r="C1911" s="4">
        <v>1</v>
      </c>
      <c r="D1911" s="4">
        <v>1</v>
      </c>
      <c r="E1911" s="4">
        <v>20</v>
      </c>
      <c r="F1911" s="4">
        <v>1</v>
      </c>
      <c r="G1911" s="4">
        <v>0</v>
      </c>
      <c r="H1911" s="4">
        <v>1</v>
      </c>
      <c r="I1911" s="4">
        <v>161</v>
      </c>
      <c r="J1911" s="4">
        <v>180</v>
      </c>
      <c r="K1911" s="4">
        <v>114</v>
      </c>
      <c r="L1911" s="4">
        <v>32.520000000000003</v>
      </c>
      <c r="M1911" s="4">
        <v>105</v>
      </c>
      <c r="N1911" s="4">
        <v>104</v>
      </c>
      <c r="O1911" s="4">
        <v>0</v>
      </c>
      <c r="P1911" s="5">
        <f>$AI$9+SUMPRODUCT($A1911*$AI$10+$B1911*$AI$11+$C1911*$AI$12+$D1911*$AI$13+$E1911*$AI$14+$F1911*$AI$15+$G1911*$AI$16+$H1911*$AI$17+$I1911*$AI$18+$J1911*$AI$19+$K1911*$AI$20+$L1911*$AI$21+$M1911*$AI$22+$N1911*$AI$24)</f>
        <v>-0.94859782720000041</v>
      </c>
      <c r="Q1911" s="4">
        <f t="shared" si="734"/>
        <v>0.3872836815595409</v>
      </c>
      <c r="R1911" s="4">
        <f t="shared" si="735"/>
        <v>0.77456736311908181</v>
      </c>
      <c r="S1911" s="4">
        <f t="shared" si="736"/>
        <v>0.22543263688091819</v>
      </c>
      <c r="T1911" s="4">
        <f t="shared" si="737"/>
        <v>-0.64698320900321227</v>
      </c>
      <c r="U1911" s="4">
        <f>IF($R1911&gt;$X$15,1,0)</f>
        <v>1</v>
      </c>
      <c r="V1911" s="4"/>
      <c r="W1911" s="4"/>
      <c r="X1911" s="4"/>
      <c r="Y1911" s="4"/>
      <c r="Z1911" s="4"/>
      <c r="AA1911" s="4"/>
      <c r="AB1911" s="4"/>
      <c r="AC1911" s="4"/>
      <c r="AD1911" s="4"/>
      <c r="AE1911" s="4"/>
      <c r="AF1911" s="4"/>
      <c r="AG1911" s="4"/>
      <c r="AH1911" s="4"/>
      <c r="AI1911" s="4"/>
      <c r="AJ1911" s="4"/>
    </row>
    <row r="1912" spans="1:36" ht="15.75" customHeight="1">
      <c r="A1912" s="4">
        <v>0</v>
      </c>
      <c r="B1912" s="4">
        <v>48</v>
      </c>
      <c r="C1912" s="4">
        <v>1</v>
      </c>
      <c r="D1912" s="4">
        <v>0</v>
      </c>
      <c r="E1912" s="4">
        <v>0</v>
      </c>
      <c r="F1912" s="4">
        <v>0</v>
      </c>
      <c r="G1912" s="4">
        <v>0</v>
      </c>
      <c r="H1912" s="4">
        <v>0</v>
      </c>
      <c r="I1912" s="4">
        <v>186</v>
      </c>
      <c r="J1912" s="4">
        <v>107</v>
      </c>
      <c r="K1912" s="4">
        <v>76</v>
      </c>
      <c r="L1912" s="4">
        <v>26.39</v>
      </c>
      <c r="M1912" s="4">
        <v>65</v>
      </c>
      <c r="N1912" s="4">
        <v>90</v>
      </c>
      <c r="O1912" s="4">
        <v>0</v>
      </c>
      <c r="P1912" s="5">
        <f>$AI$9+SUMPRODUCT($A1912*$AI$10+$B1912*$AI$11+$C1912*$AI$12+$D1912*$AI$13+$E1912*$AI$14+$F1912*$AI$15+$G1912*$AI$16+$H1912*$AI$17+$I1912*$AI$18+$J1912*$AI$19+$K1912*$AI$20+$L1912*$AI$21+$M1912*$AI$22+$N1912*$AI$24)</f>
        <v>-2.951101972900001</v>
      </c>
      <c r="Q1912" s="4">
        <f t="shared" si="734"/>
        <v>5.2282060778424205E-2</v>
      </c>
      <c r="R1912" s="4">
        <f t="shared" si="735"/>
        <v>0.10456412155684841</v>
      </c>
      <c r="S1912" s="4">
        <f t="shared" si="736"/>
        <v>0.89543587844315153</v>
      </c>
      <c r="T1912" s="4">
        <f t="shared" si="737"/>
        <v>-4.7965508235230853E-2</v>
      </c>
      <c r="U1912" s="4">
        <f>IF($R1912&gt;$X$15,1,0)</f>
        <v>0</v>
      </c>
      <c r="V1912" s="4"/>
      <c r="W1912" s="4"/>
      <c r="X1912" s="4"/>
      <c r="Y1912" s="4"/>
      <c r="Z1912" s="4"/>
      <c r="AA1912" s="4"/>
      <c r="AB1912" s="4"/>
      <c r="AC1912" s="4"/>
      <c r="AD1912" s="4"/>
      <c r="AE1912" s="4"/>
      <c r="AF1912" s="4"/>
      <c r="AG1912" s="4"/>
      <c r="AH1912" s="4"/>
      <c r="AI1912" s="4"/>
      <c r="AJ1912" s="4"/>
    </row>
    <row r="1913" spans="1:36" ht="15.75" customHeight="1">
      <c r="A1913" s="4">
        <v>1</v>
      </c>
      <c r="B1913" s="4">
        <v>64</v>
      </c>
      <c r="C1913" s="4">
        <v>1</v>
      </c>
      <c r="D1913" s="4">
        <v>1</v>
      </c>
      <c r="E1913" s="4">
        <v>20</v>
      </c>
      <c r="F1913" s="4">
        <v>0</v>
      </c>
      <c r="G1913" s="4">
        <v>0</v>
      </c>
      <c r="H1913" s="4">
        <v>0</v>
      </c>
      <c r="I1913" s="4">
        <v>232</v>
      </c>
      <c r="J1913" s="4">
        <v>113.5</v>
      </c>
      <c r="K1913" s="4">
        <v>70</v>
      </c>
      <c r="L1913" s="4">
        <v>21.03</v>
      </c>
      <c r="M1913" s="4">
        <v>80</v>
      </c>
      <c r="N1913" s="4">
        <v>58</v>
      </c>
      <c r="O1913" s="4">
        <v>1</v>
      </c>
      <c r="P1913" s="5">
        <f>$AI$9+SUMPRODUCT($A1913*$AI$10+$B1913*$AI$11+$C1913*$AI$12+$D1913*$AI$13+$E1913*$AI$14+$F1913*$AI$15+$G1913*$AI$16+$H1913*$AI$17+$I1913*$AI$18+$J1913*$AI$19+$K1913*$AI$20+$L1913*$AI$21+$M1913*$AI$22+$N1913*$AI$24)</f>
        <v>-1.0373649433000001</v>
      </c>
      <c r="Q1913" s="4">
        <f t="shared" si="734"/>
        <v>0.35438728327566799</v>
      </c>
      <c r="R1913" s="4">
        <f t="shared" si="735"/>
        <v>0.70877456655133597</v>
      </c>
      <c r="S1913" s="4">
        <f t="shared" si="736"/>
        <v>0.70877456655133597</v>
      </c>
      <c r="T1913" s="4">
        <f t="shared" si="737"/>
        <v>-0.14949187493108856</v>
      </c>
      <c r="U1913" s="4">
        <f>IF($R1913&gt;$X$15,1,0)</f>
        <v>1</v>
      </c>
      <c r="V1913" s="4"/>
      <c r="W1913" s="4"/>
      <c r="X1913" s="4"/>
      <c r="Y1913" s="4"/>
      <c r="Z1913" s="4"/>
      <c r="AA1913" s="4"/>
      <c r="AB1913" s="4"/>
      <c r="AC1913" s="4"/>
      <c r="AD1913" s="4"/>
      <c r="AE1913" s="4"/>
      <c r="AF1913" s="4"/>
      <c r="AG1913" s="4"/>
      <c r="AH1913" s="4"/>
      <c r="AI1913" s="4"/>
      <c r="AJ1913" s="4"/>
    </row>
    <row r="1914" spans="1:36" ht="15.75" customHeight="1">
      <c r="A1914" s="4">
        <v>0</v>
      </c>
      <c r="B1914" s="4">
        <v>64</v>
      </c>
      <c r="C1914" s="4">
        <v>1</v>
      </c>
      <c r="D1914" s="4">
        <v>0</v>
      </c>
      <c r="E1914" s="4">
        <v>0</v>
      </c>
      <c r="F1914" s="4">
        <v>0</v>
      </c>
      <c r="G1914" s="4">
        <v>0</v>
      </c>
      <c r="H1914" s="4">
        <v>1</v>
      </c>
      <c r="I1914" s="4">
        <v>229</v>
      </c>
      <c r="J1914" s="4">
        <v>145</v>
      </c>
      <c r="K1914" s="4">
        <v>85</v>
      </c>
      <c r="L1914" s="4">
        <v>29.67</v>
      </c>
      <c r="M1914" s="4">
        <v>70</v>
      </c>
      <c r="N1914" s="4">
        <v>74</v>
      </c>
      <c r="O1914" s="4">
        <v>1</v>
      </c>
      <c r="P1914" s="5">
        <f>$AI$9+SUMPRODUCT($A1914*$AI$10+$B1914*$AI$11+$C1914*$AI$12+$D1914*$AI$13+$E1914*$AI$14+$F1914*$AI$15+$G1914*$AI$16+$H1914*$AI$17+$I1914*$AI$18+$J1914*$AI$19+$K1914*$AI$20+$L1914*$AI$21+$M1914*$AI$22+$N1914*$AI$24)</f>
        <v>-1.1639204837000028</v>
      </c>
      <c r="Q1914" s="4">
        <f t="shared" si="734"/>
        <v>0.31225956944645383</v>
      </c>
      <c r="R1914" s="4">
        <f t="shared" si="735"/>
        <v>0.62451913889290767</v>
      </c>
      <c r="S1914" s="4">
        <f t="shared" si="736"/>
        <v>0.62451913889290767</v>
      </c>
      <c r="T1914" s="4">
        <f t="shared" si="737"/>
        <v>-0.20445424778109378</v>
      </c>
      <c r="U1914" s="4">
        <f>IF($R1914&gt;$X$15,1,0)</f>
        <v>1</v>
      </c>
      <c r="V1914" s="4"/>
      <c r="W1914" s="4"/>
      <c r="X1914" s="4"/>
      <c r="Y1914" s="4"/>
      <c r="Z1914" s="4"/>
      <c r="AA1914" s="4"/>
      <c r="AB1914" s="4"/>
      <c r="AC1914" s="4"/>
      <c r="AD1914" s="4"/>
      <c r="AE1914" s="4"/>
      <c r="AF1914" s="4"/>
      <c r="AG1914" s="4"/>
      <c r="AH1914" s="4"/>
      <c r="AI1914" s="4"/>
      <c r="AJ1914" s="4"/>
    </row>
    <row r="1915" spans="1:36" ht="15.75" customHeight="1">
      <c r="A1915" s="4">
        <v>0</v>
      </c>
      <c r="B1915" s="4">
        <v>54</v>
      </c>
      <c r="C1915" s="4">
        <v>3</v>
      </c>
      <c r="D1915" s="4">
        <v>0</v>
      </c>
      <c r="E1915" s="4">
        <v>0</v>
      </c>
      <c r="F1915" s="4">
        <v>0</v>
      </c>
      <c r="G1915" s="4">
        <v>0</v>
      </c>
      <c r="H1915" s="4">
        <v>0</v>
      </c>
      <c r="I1915" s="4">
        <v>286</v>
      </c>
      <c r="J1915" s="4">
        <v>110</v>
      </c>
      <c r="K1915" s="4">
        <v>74</v>
      </c>
      <c r="L1915" s="4">
        <v>26.28</v>
      </c>
      <c r="M1915" s="4">
        <v>65</v>
      </c>
      <c r="N1915" s="4">
        <v>90</v>
      </c>
      <c r="O1915" s="4">
        <v>0</v>
      </c>
      <c r="P1915" s="5">
        <f>$AI$9+SUMPRODUCT($A1915*$AI$10+$B1915*$AI$11+$C1915*$AI$12+$D1915*$AI$13+$E1915*$AI$14+$F1915*$AI$15+$G1915*$AI$16+$H1915*$AI$17+$I1915*$AI$18+$J1915*$AI$19+$K1915*$AI$20+$L1915*$AI$21+$M1915*$AI$22+$N1915*$AI$24)</f>
        <v>-2.3790236908000004</v>
      </c>
      <c r="Q1915" s="4">
        <f t="shared" si="734"/>
        <v>9.2640979613653696E-2</v>
      </c>
      <c r="R1915" s="4">
        <f t="shared" si="735"/>
        <v>0.18528195922730739</v>
      </c>
      <c r="S1915" s="4">
        <f t="shared" si="736"/>
        <v>0.81471804077269261</v>
      </c>
      <c r="T1915" s="4">
        <f t="shared" si="737"/>
        <v>-8.8992666749033791E-2</v>
      </c>
      <c r="U1915" s="4">
        <f>IF($R1915&gt;$X$15,1,0)</f>
        <v>0</v>
      </c>
      <c r="V1915" s="4"/>
      <c r="W1915" s="4"/>
      <c r="X1915" s="4"/>
      <c r="Y1915" s="4"/>
      <c r="Z1915" s="4"/>
      <c r="AA1915" s="4"/>
      <c r="AB1915" s="4"/>
      <c r="AC1915" s="4"/>
      <c r="AD1915" s="4"/>
      <c r="AE1915" s="4"/>
      <c r="AF1915" s="4"/>
      <c r="AG1915" s="4"/>
      <c r="AH1915" s="4"/>
      <c r="AI1915" s="4"/>
      <c r="AJ1915" s="4"/>
    </row>
    <row r="1916" spans="1:36" ht="15.75" customHeight="1">
      <c r="A1916" s="4">
        <v>1</v>
      </c>
      <c r="B1916" s="4">
        <v>55</v>
      </c>
      <c r="C1916" s="4">
        <v>4</v>
      </c>
      <c r="D1916" s="4">
        <v>0</v>
      </c>
      <c r="E1916" s="4">
        <v>0</v>
      </c>
      <c r="F1916" s="4">
        <v>0</v>
      </c>
      <c r="G1916" s="4">
        <v>0</v>
      </c>
      <c r="H1916" s="4">
        <v>0</v>
      </c>
      <c r="I1916" s="4">
        <v>245</v>
      </c>
      <c r="J1916" s="4">
        <v>133</v>
      </c>
      <c r="K1916" s="4">
        <v>78</v>
      </c>
      <c r="L1916" s="4">
        <v>29.05</v>
      </c>
      <c r="M1916" s="4">
        <v>73</v>
      </c>
      <c r="N1916" s="4">
        <v>115</v>
      </c>
      <c r="O1916" s="4">
        <v>0</v>
      </c>
      <c r="P1916" s="5">
        <f>$AI$9+SUMPRODUCT($A1916*$AI$10+$B1916*$AI$11+$C1916*$AI$12+$D1916*$AI$13+$E1916*$AI$14+$F1916*$AI$15+$G1916*$AI$16+$H1916*$AI$17+$I1916*$AI$18+$J1916*$AI$19+$K1916*$AI$20+$L1916*$AI$21+$M1916*$AI$22+$N1916*$AI$24)</f>
        <v>-1.3901333455000016</v>
      </c>
      <c r="Q1916" s="4">
        <f t="shared" si="734"/>
        <v>0.24904209377494241</v>
      </c>
      <c r="R1916" s="4">
        <f t="shared" si="735"/>
        <v>0.49808418754988482</v>
      </c>
      <c r="S1916" s="4">
        <f t="shared" si="736"/>
        <v>0.50191581245011518</v>
      </c>
      <c r="T1916" s="4">
        <f t="shared" si="737"/>
        <v>-0.299369122007412</v>
      </c>
      <c r="U1916" s="4">
        <f>IF($R1916&gt;$X$15,1,0)</f>
        <v>1</v>
      </c>
      <c r="V1916" s="4"/>
      <c r="W1916" s="4"/>
      <c r="X1916" s="4"/>
      <c r="Y1916" s="4"/>
      <c r="Z1916" s="4"/>
      <c r="AA1916" s="4"/>
      <c r="AB1916" s="4"/>
      <c r="AC1916" s="4"/>
      <c r="AD1916" s="4"/>
      <c r="AE1916" s="4"/>
      <c r="AF1916" s="4"/>
      <c r="AG1916" s="4"/>
      <c r="AH1916" s="4"/>
      <c r="AI1916" s="4"/>
      <c r="AJ1916" s="4"/>
    </row>
    <row r="1917" spans="1:36" ht="15.75" customHeight="1">
      <c r="A1917" s="4">
        <v>0</v>
      </c>
      <c r="B1917" s="4">
        <v>47</v>
      </c>
      <c r="C1917" s="4">
        <v>1</v>
      </c>
      <c r="D1917" s="4">
        <v>0</v>
      </c>
      <c r="E1917" s="4">
        <v>0</v>
      </c>
      <c r="F1917" s="4">
        <v>0</v>
      </c>
      <c r="G1917" s="4">
        <v>0</v>
      </c>
      <c r="H1917" s="4">
        <v>0</v>
      </c>
      <c r="I1917" s="4">
        <v>210</v>
      </c>
      <c r="J1917" s="4">
        <v>113</v>
      </c>
      <c r="K1917" s="4">
        <v>65</v>
      </c>
      <c r="L1917" s="4">
        <v>21.33</v>
      </c>
      <c r="M1917" s="4">
        <v>66</v>
      </c>
      <c r="N1917" s="4">
        <v>62</v>
      </c>
      <c r="O1917" s="4">
        <v>0</v>
      </c>
      <c r="P1917" s="5">
        <f>$AI$9+SUMPRODUCT($A1917*$AI$10+$B1917*$AI$11+$C1917*$AI$12+$D1917*$AI$13+$E1917*$AI$14+$F1917*$AI$15+$G1917*$AI$16+$H1917*$AI$17+$I1917*$AI$18+$J1917*$AI$19+$K1917*$AI$20+$L1917*$AI$21+$M1917*$AI$22+$N1917*$AI$24)</f>
        <v>-3.0624745163000009</v>
      </c>
      <c r="Q1917" s="4">
        <f t="shared" si="734"/>
        <v>4.6771814287655582E-2</v>
      </c>
      <c r="R1917" s="4">
        <f t="shared" si="735"/>
        <v>9.3543628575311163E-2</v>
      </c>
      <c r="S1917" s="4">
        <f t="shared" si="736"/>
        <v>0.90645637142468882</v>
      </c>
      <c r="T1917" s="4">
        <f t="shared" si="737"/>
        <v>-4.2653094056599943E-2</v>
      </c>
      <c r="U1917" s="4">
        <f>IF($R1917&gt;$X$15,1,0)</f>
        <v>0</v>
      </c>
      <c r="V1917" s="4"/>
      <c r="W1917" s="4"/>
      <c r="X1917" s="4"/>
      <c r="Y1917" s="4"/>
      <c r="Z1917" s="4"/>
      <c r="AA1917" s="4"/>
      <c r="AB1917" s="4"/>
      <c r="AC1917" s="4"/>
      <c r="AD1917" s="4"/>
      <c r="AE1917" s="4"/>
      <c r="AF1917" s="4"/>
      <c r="AG1917" s="4"/>
      <c r="AH1917" s="4"/>
      <c r="AI1917" s="4"/>
      <c r="AJ1917" s="4"/>
    </row>
    <row r="1918" spans="1:36" ht="15.75" customHeight="1">
      <c r="A1918" s="4">
        <v>1</v>
      </c>
      <c r="B1918" s="4">
        <v>42</v>
      </c>
      <c r="C1918" s="4">
        <v>3</v>
      </c>
      <c r="D1918" s="4">
        <v>1</v>
      </c>
      <c r="E1918" s="4">
        <v>20</v>
      </c>
      <c r="F1918" s="4">
        <v>0</v>
      </c>
      <c r="G1918" s="4">
        <v>0</v>
      </c>
      <c r="H1918" s="4">
        <v>0</v>
      </c>
      <c r="I1918" s="4">
        <v>220</v>
      </c>
      <c r="J1918" s="4">
        <v>119</v>
      </c>
      <c r="K1918" s="4">
        <v>73.5</v>
      </c>
      <c r="L1918" s="4">
        <v>23.31</v>
      </c>
      <c r="M1918" s="4">
        <v>67</v>
      </c>
      <c r="N1918" s="4">
        <v>63</v>
      </c>
      <c r="O1918" s="4">
        <v>0</v>
      </c>
      <c r="P1918" s="5">
        <f>$AI$9+SUMPRODUCT($A1918*$AI$10+$B1918*$AI$11+$C1918*$AI$12+$D1918*$AI$13+$E1918*$AI$14+$F1918*$AI$15+$G1918*$AI$16+$H1918*$AI$17+$I1918*$AI$18+$J1918*$AI$19+$K1918*$AI$20+$L1918*$AI$21+$M1918*$AI$22+$N1918*$AI$24)</f>
        <v>-2.3925789241000004</v>
      </c>
      <c r="Q1918" s="4">
        <f t="shared" si="734"/>
        <v>9.1393682323326481E-2</v>
      </c>
      <c r="R1918" s="4">
        <f t="shared" si="735"/>
        <v>0.18278736464665296</v>
      </c>
      <c r="S1918" s="4">
        <f t="shared" si="736"/>
        <v>0.81721263535334709</v>
      </c>
      <c r="T1918" s="4">
        <f t="shared" si="737"/>
        <v>-8.7664927132819287E-2</v>
      </c>
      <c r="U1918" s="4">
        <f>IF($R1918&gt;$X$15,1,0)</f>
        <v>0</v>
      </c>
      <c r="V1918" s="4"/>
      <c r="W1918" s="4"/>
      <c r="X1918" s="4"/>
      <c r="Y1918" s="4"/>
      <c r="Z1918" s="4"/>
      <c r="AA1918" s="4"/>
      <c r="AB1918" s="4"/>
      <c r="AC1918" s="4"/>
      <c r="AD1918" s="4"/>
      <c r="AE1918" s="4"/>
      <c r="AF1918" s="4"/>
      <c r="AG1918" s="4"/>
      <c r="AH1918" s="4"/>
      <c r="AI1918" s="4"/>
      <c r="AJ1918" s="4"/>
    </row>
    <row r="1919" spans="1:36" ht="15.75" customHeight="1">
      <c r="A1919" s="4">
        <v>0</v>
      </c>
      <c r="B1919" s="4">
        <v>55</v>
      </c>
      <c r="C1919" s="4">
        <v>2</v>
      </c>
      <c r="D1919" s="4">
        <v>0</v>
      </c>
      <c r="E1919" s="4">
        <v>0</v>
      </c>
      <c r="F1919" s="4">
        <v>0</v>
      </c>
      <c r="G1919" s="4">
        <v>0</v>
      </c>
      <c r="H1919" s="4">
        <v>0</v>
      </c>
      <c r="I1919" s="4">
        <v>175</v>
      </c>
      <c r="J1919" s="4">
        <v>107.5</v>
      </c>
      <c r="K1919" s="4">
        <v>65</v>
      </c>
      <c r="L1919" s="4">
        <v>20.170000000000002</v>
      </c>
      <c r="M1919" s="4">
        <v>68</v>
      </c>
      <c r="N1919" s="4">
        <v>79</v>
      </c>
      <c r="O1919" s="4">
        <v>0</v>
      </c>
      <c r="P1919" s="5">
        <f>$AI$9+SUMPRODUCT($A1919*$AI$10+$B1919*$AI$11+$C1919*$AI$12+$D1919*$AI$13+$E1919*$AI$14+$F1919*$AI$15+$G1919*$AI$16+$H1919*$AI$17+$I1919*$AI$18+$J1919*$AI$19+$K1919*$AI$20+$L1919*$AI$21+$M1919*$AI$22+$N1919*$AI$24)</f>
        <v>-2.6584221287000016</v>
      </c>
      <c r="Q1919" s="4">
        <f t="shared" si="734"/>
        <v>7.0058678156316376E-2</v>
      </c>
      <c r="R1919" s="4">
        <f t="shared" si="735"/>
        <v>0.14011735631263275</v>
      </c>
      <c r="S1919" s="4">
        <f t="shared" si="736"/>
        <v>0.85988264368736722</v>
      </c>
      <c r="T1919" s="4">
        <f t="shared" si="737"/>
        <v>-6.5560816985295561E-2</v>
      </c>
      <c r="U1919" s="4">
        <f>IF($R1919&gt;$X$15,1,0)</f>
        <v>0</v>
      </c>
      <c r="V1919" s="4"/>
      <c r="W1919" s="4"/>
      <c r="X1919" s="4"/>
      <c r="Y1919" s="4"/>
      <c r="Z1919" s="4"/>
      <c r="AA1919" s="4"/>
      <c r="AB1919" s="4"/>
      <c r="AC1919" s="4"/>
      <c r="AD1919" s="4"/>
      <c r="AE1919" s="4"/>
      <c r="AF1919" s="4"/>
      <c r="AG1919" s="4"/>
      <c r="AH1919" s="4"/>
      <c r="AI1919" s="4"/>
      <c r="AJ1919" s="4"/>
    </row>
    <row r="1920" spans="1:36" ht="15.75" customHeight="1">
      <c r="A1920" s="4">
        <v>0</v>
      </c>
      <c r="B1920" s="4">
        <v>42</v>
      </c>
      <c r="C1920" s="4">
        <v>2</v>
      </c>
      <c r="D1920" s="4">
        <v>1</v>
      </c>
      <c r="E1920" s="4">
        <v>18</v>
      </c>
      <c r="F1920" s="4">
        <v>0</v>
      </c>
      <c r="G1920" s="4">
        <v>0</v>
      </c>
      <c r="H1920" s="4">
        <v>0</v>
      </c>
      <c r="I1920" s="4">
        <v>219</v>
      </c>
      <c r="J1920" s="4">
        <v>126</v>
      </c>
      <c r="K1920" s="4">
        <v>73</v>
      </c>
      <c r="L1920" s="4">
        <v>22.65</v>
      </c>
      <c r="M1920" s="4">
        <v>80</v>
      </c>
      <c r="N1920" s="4">
        <v>65</v>
      </c>
      <c r="O1920" s="4">
        <v>1</v>
      </c>
      <c r="P1920" s="5">
        <f>$AI$9+SUMPRODUCT($A1920*$AI$10+$B1920*$AI$11+$C1920*$AI$12+$D1920*$AI$13+$E1920*$AI$14+$F1920*$AI$15+$G1920*$AI$16+$H1920*$AI$17+$I1920*$AI$18+$J1920*$AI$19+$K1920*$AI$20+$L1920*$AI$21+$M1920*$AI$22+$N1920*$AI$24)</f>
        <v>-2.8608188015000016</v>
      </c>
      <c r="Q1920" s="4">
        <f t="shared" si="734"/>
        <v>5.7221887710936489E-2</v>
      </c>
      <c r="R1920" s="4">
        <f t="shared" si="735"/>
        <v>0.11444377542187298</v>
      </c>
      <c r="S1920" s="4">
        <f t="shared" si="736"/>
        <v>0.11444377542187298</v>
      </c>
      <c r="T1920" s="4">
        <f t="shared" si="737"/>
        <v>-0.94140782355254382</v>
      </c>
      <c r="U1920" s="4">
        <f>IF($R1920&gt;$X$15,1,0)</f>
        <v>0</v>
      </c>
      <c r="V1920" s="4"/>
      <c r="W1920" s="4"/>
      <c r="X1920" s="4"/>
      <c r="Y1920" s="4"/>
      <c r="Z1920" s="4"/>
      <c r="AA1920" s="4"/>
      <c r="AB1920" s="4"/>
      <c r="AC1920" s="4"/>
      <c r="AD1920" s="4"/>
      <c r="AE1920" s="4"/>
      <c r="AF1920" s="4"/>
      <c r="AG1920" s="4"/>
      <c r="AH1920" s="4"/>
      <c r="AI1920" s="4"/>
      <c r="AJ1920" s="4"/>
    </row>
    <row r="1921" spans="1:36" ht="15.75" customHeight="1">
      <c r="A1921" s="4">
        <v>0</v>
      </c>
      <c r="B1921" s="4">
        <v>47</v>
      </c>
      <c r="C1921" s="4">
        <v>1</v>
      </c>
      <c r="D1921" s="4">
        <v>0</v>
      </c>
      <c r="E1921" s="4">
        <v>0</v>
      </c>
      <c r="F1921" s="4">
        <v>0</v>
      </c>
      <c r="G1921" s="4">
        <v>0</v>
      </c>
      <c r="H1921" s="4">
        <v>0</v>
      </c>
      <c r="I1921" s="4">
        <v>228</v>
      </c>
      <c r="J1921" s="4">
        <v>118</v>
      </c>
      <c r="K1921" s="4">
        <v>84</v>
      </c>
      <c r="L1921" s="4">
        <v>18.670000000000002</v>
      </c>
      <c r="M1921" s="4">
        <v>75</v>
      </c>
      <c r="N1921" s="4">
        <v>90</v>
      </c>
      <c r="O1921" s="4">
        <v>0</v>
      </c>
      <c r="P1921" s="5">
        <f>$AI$9+SUMPRODUCT($A1921*$AI$10+$B1921*$AI$11+$C1921*$AI$12+$D1921*$AI$13+$E1921*$AI$14+$F1921*$AI$15+$G1921*$AI$16+$H1921*$AI$17+$I1921*$AI$18+$J1921*$AI$19+$K1921*$AI$20+$L1921*$AI$21+$M1921*$AI$22+$N1921*$AI$24)</f>
        <v>-2.8649096637000007</v>
      </c>
      <c r="Q1921" s="4">
        <f t="shared" si="734"/>
        <v>5.6988279009779506E-2</v>
      </c>
      <c r="R1921" s="4">
        <f t="shared" si="735"/>
        <v>0.11397655801955901</v>
      </c>
      <c r="S1921" s="4">
        <f t="shared" si="736"/>
        <v>0.88602344198044103</v>
      </c>
      <c r="T1921" s="4">
        <f t="shared" si="737"/>
        <v>-5.2554787607225865E-2</v>
      </c>
      <c r="U1921" s="4">
        <f>IF($R1921&gt;$X$15,1,0)</f>
        <v>0</v>
      </c>
      <c r="V1921" s="4"/>
      <c r="W1921" s="4"/>
      <c r="X1921" s="4"/>
      <c r="Y1921" s="4"/>
      <c r="Z1921" s="4"/>
      <c r="AA1921" s="4"/>
      <c r="AB1921" s="4"/>
      <c r="AC1921" s="4"/>
      <c r="AD1921" s="4"/>
      <c r="AE1921" s="4"/>
      <c r="AF1921" s="4"/>
      <c r="AG1921" s="4"/>
      <c r="AH1921" s="4"/>
      <c r="AI1921" s="4"/>
      <c r="AJ1921" s="4"/>
    </row>
    <row r="1922" spans="1:36" ht="15.75" hidden="1" customHeight="1">
      <c r="A1922" s="4">
        <v>1</v>
      </c>
      <c r="B1922" s="4">
        <v>51</v>
      </c>
      <c r="C1922" s="4">
        <v>1</v>
      </c>
      <c r="D1922" s="4">
        <v>0</v>
      </c>
      <c r="E1922" s="4">
        <v>0</v>
      </c>
      <c r="F1922" s="3" t="s">
        <v>56</v>
      </c>
      <c r="G1922" s="4">
        <v>0</v>
      </c>
      <c r="H1922" s="4">
        <v>0</v>
      </c>
      <c r="I1922" s="4">
        <v>166</v>
      </c>
      <c r="J1922" s="4">
        <v>115</v>
      </c>
      <c r="K1922" s="4">
        <v>82.5</v>
      </c>
      <c r="L1922" s="4">
        <v>26.69</v>
      </c>
      <c r="M1922" s="4">
        <v>64</v>
      </c>
      <c r="N1922" s="4">
        <v>67</v>
      </c>
      <c r="O1922" s="4">
        <v>0</v>
      </c>
      <c r="P1922" s="4"/>
      <c r="Q1922" s="4"/>
      <c r="R1922" s="4"/>
      <c r="S1922" s="4"/>
      <c r="T1922" s="4"/>
      <c r="U1922" s="4"/>
      <c r="V1922" s="4"/>
      <c r="W1922" s="4"/>
      <c r="X1922" s="4"/>
      <c r="Y1922" s="4"/>
      <c r="Z1922" s="4"/>
      <c r="AA1922" s="4"/>
      <c r="AB1922" s="4"/>
      <c r="AC1922" s="4"/>
      <c r="AD1922" s="4"/>
      <c r="AE1922" s="4"/>
      <c r="AF1922" s="4"/>
      <c r="AG1922" s="4"/>
      <c r="AH1922" s="4"/>
      <c r="AI1922" s="4"/>
      <c r="AJ1922" s="4"/>
    </row>
    <row r="1923" spans="1:36" ht="15.75" customHeight="1">
      <c r="A1923" s="4">
        <v>1</v>
      </c>
      <c r="B1923" s="4">
        <v>62</v>
      </c>
      <c r="C1923" s="4">
        <v>3</v>
      </c>
      <c r="D1923" s="4">
        <v>1</v>
      </c>
      <c r="E1923" s="4">
        <v>20</v>
      </c>
      <c r="F1923" s="4">
        <v>0</v>
      </c>
      <c r="G1923" s="4">
        <v>0</v>
      </c>
      <c r="H1923" s="4">
        <v>0</v>
      </c>
      <c r="I1923" s="4">
        <v>300</v>
      </c>
      <c r="J1923" s="4">
        <v>108</v>
      </c>
      <c r="K1923" s="4">
        <v>73</v>
      </c>
      <c r="L1923" s="4">
        <v>20.87</v>
      </c>
      <c r="M1923" s="4">
        <v>60</v>
      </c>
      <c r="N1923" s="4">
        <v>80</v>
      </c>
      <c r="O1923" s="4">
        <v>0</v>
      </c>
      <c r="P1923" s="5">
        <f>$AI$9+SUMPRODUCT($A1923*$AI$10+$B1923*$AI$11+$C1923*$AI$12+$D1923*$AI$13+$E1923*$AI$14+$F1923*$AI$15+$G1923*$AI$16+$H1923*$AI$17+$I1923*$AI$18+$J1923*$AI$19+$K1923*$AI$20+$L1923*$AI$21+$M1923*$AI$22+$N1923*$AI$24)</f>
        <v>-0.97373548570000068</v>
      </c>
      <c r="Q1923" s="4">
        <f>EXP($P1923)</f>
        <v>0.37766962037984958</v>
      </c>
      <c r="R1923" s="4">
        <f>Q1923/1+Q1923</f>
        <v>0.75533924075969916</v>
      </c>
      <c r="S1923" s="4">
        <f>IF(O1923=1,R1923,1-R1923)</f>
        <v>0.24466075924030084</v>
      </c>
      <c r="T1923" s="4">
        <f>LOG($S1923)</f>
        <v>-0.61143568088116373</v>
      </c>
      <c r="U1923" s="4">
        <f>IF($R1923&gt;$X$15,1,0)</f>
        <v>1</v>
      </c>
      <c r="V1923" s="4"/>
      <c r="W1923" s="4"/>
      <c r="X1923" s="4"/>
      <c r="Y1923" s="4"/>
      <c r="Z1923" s="4"/>
      <c r="AA1923" s="4"/>
      <c r="AB1923" s="4"/>
      <c r="AC1923" s="4"/>
      <c r="AD1923" s="4"/>
      <c r="AE1923" s="4"/>
      <c r="AF1923" s="4"/>
      <c r="AG1923" s="4"/>
      <c r="AH1923" s="4"/>
      <c r="AI1923" s="4"/>
      <c r="AJ1923" s="4"/>
    </row>
    <row r="1924" spans="1:36" ht="15.75" hidden="1" customHeight="1">
      <c r="A1924" s="4">
        <v>1</v>
      </c>
      <c r="B1924" s="4">
        <v>40</v>
      </c>
      <c r="C1924" s="4">
        <v>2</v>
      </c>
      <c r="D1924" s="4">
        <v>1</v>
      </c>
      <c r="E1924" s="4">
        <v>5</v>
      </c>
      <c r="F1924" s="4">
        <v>0</v>
      </c>
      <c r="G1924" s="4">
        <v>0</v>
      </c>
      <c r="H1924" s="4">
        <v>0</v>
      </c>
      <c r="I1924" s="4">
        <v>282</v>
      </c>
      <c r="J1924" s="4">
        <v>120</v>
      </c>
      <c r="K1924" s="4">
        <v>87</v>
      </c>
      <c r="L1924" s="4">
        <v>22.98</v>
      </c>
      <c r="M1924" s="4">
        <v>60</v>
      </c>
      <c r="N1924" s="3" t="s">
        <v>56</v>
      </c>
      <c r="O1924" s="4">
        <v>0</v>
      </c>
      <c r="P1924" s="4"/>
      <c r="Q1924" s="4"/>
      <c r="R1924" s="4"/>
      <c r="S1924" s="4"/>
      <c r="T1924" s="4"/>
      <c r="U1924" s="4"/>
      <c r="V1924" s="4"/>
      <c r="W1924" s="4"/>
      <c r="X1924" s="4"/>
      <c r="Y1924" s="4"/>
      <c r="Z1924" s="4"/>
      <c r="AA1924" s="4"/>
      <c r="AB1924" s="4"/>
      <c r="AC1924" s="4"/>
      <c r="AD1924" s="4"/>
      <c r="AE1924" s="4"/>
      <c r="AF1924" s="4"/>
      <c r="AG1924" s="4"/>
      <c r="AH1924" s="4"/>
      <c r="AI1924" s="4"/>
      <c r="AJ1924" s="4"/>
    </row>
    <row r="1925" spans="1:36" ht="15.75" customHeight="1">
      <c r="A1925" s="4">
        <v>1</v>
      </c>
      <c r="B1925" s="4">
        <v>37</v>
      </c>
      <c r="C1925" s="4">
        <v>1</v>
      </c>
      <c r="D1925" s="4">
        <v>1</v>
      </c>
      <c r="E1925" s="4">
        <v>20</v>
      </c>
      <c r="F1925" s="4">
        <v>0</v>
      </c>
      <c r="G1925" s="4">
        <v>0</v>
      </c>
      <c r="H1925" s="4">
        <v>0</v>
      </c>
      <c r="I1925" s="4">
        <v>261</v>
      </c>
      <c r="J1925" s="4">
        <v>111.5</v>
      </c>
      <c r="K1925" s="4">
        <v>72.5</v>
      </c>
      <c r="L1925" s="4">
        <v>26.48</v>
      </c>
      <c r="M1925" s="4">
        <v>73</v>
      </c>
      <c r="N1925" s="4">
        <v>74</v>
      </c>
      <c r="O1925" s="4">
        <v>0</v>
      </c>
      <c r="P1925" s="5">
        <f>$AI$9+SUMPRODUCT($A1925*$AI$10+$B1925*$AI$11+$C1925*$AI$12+$D1925*$AI$13+$E1925*$AI$14+$F1925*$AI$15+$G1925*$AI$16+$H1925*$AI$17+$I1925*$AI$18+$J1925*$AI$19+$K1925*$AI$20+$L1925*$AI$21+$M1925*$AI$22+$N1925*$AI$24)</f>
        <v>-2.5486622828000014</v>
      </c>
      <c r="Q1925" s="4">
        <f t="shared" ref="Q1925:Q1932" si="738">EXP($P1925)</f>
        <v>7.8186187083005329E-2</v>
      </c>
      <c r="R1925" s="4">
        <f t="shared" ref="R1925:R1932" si="739">Q1925/1+Q1925</f>
        <v>0.15637237416601066</v>
      </c>
      <c r="S1925" s="4">
        <f t="shared" ref="S1925:S1932" si="740">IF(O1925=1,R1925,1-R1925)</f>
        <v>0.84362762583398931</v>
      </c>
      <c r="T1925" s="4">
        <f t="shared" ref="T1925:T1932" si="741">LOG($S1925)</f>
        <v>-7.3849207084737786E-2</v>
      </c>
      <c r="U1925" s="4">
        <f>IF($R1925&gt;$X$15,1,0)</f>
        <v>0</v>
      </c>
      <c r="V1925" s="4"/>
      <c r="W1925" s="4"/>
      <c r="X1925" s="4"/>
      <c r="Y1925" s="4"/>
      <c r="Z1925" s="4"/>
      <c r="AA1925" s="4"/>
      <c r="AB1925" s="4"/>
      <c r="AC1925" s="4"/>
      <c r="AD1925" s="4"/>
      <c r="AE1925" s="4"/>
      <c r="AF1925" s="4"/>
      <c r="AG1925" s="4"/>
      <c r="AH1925" s="4"/>
      <c r="AI1925" s="4"/>
      <c r="AJ1925" s="4"/>
    </row>
    <row r="1926" spans="1:36" ht="15.75" customHeight="1">
      <c r="A1926" s="4">
        <v>1</v>
      </c>
      <c r="B1926" s="4">
        <v>58</v>
      </c>
      <c r="C1926" s="4">
        <v>1</v>
      </c>
      <c r="D1926" s="4">
        <v>1</v>
      </c>
      <c r="E1926" s="4">
        <v>20</v>
      </c>
      <c r="F1926" s="4">
        <v>0</v>
      </c>
      <c r="G1926" s="4">
        <v>0</v>
      </c>
      <c r="H1926" s="4">
        <v>0</v>
      </c>
      <c r="I1926" s="4">
        <v>184</v>
      </c>
      <c r="J1926" s="4">
        <v>127.5</v>
      </c>
      <c r="K1926" s="4">
        <v>70</v>
      </c>
      <c r="L1926" s="4">
        <v>25.62</v>
      </c>
      <c r="M1926" s="4">
        <v>50</v>
      </c>
      <c r="N1926" s="4">
        <v>80</v>
      </c>
      <c r="O1926" s="4">
        <v>0</v>
      </c>
      <c r="P1926" s="5">
        <f>$AI$9+SUMPRODUCT($A1926*$AI$10+$B1926*$AI$11+$C1926*$AI$12+$D1926*$AI$13+$E1926*$AI$14+$F1926*$AI$15+$G1926*$AI$16+$H1926*$AI$17+$I1926*$AI$18+$J1926*$AI$19+$K1926*$AI$20+$L1926*$AI$21+$M1926*$AI$22+$N1926*$AI$24)</f>
        <v>-1.0252018182000002</v>
      </c>
      <c r="Q1926" s="4">
        <f t="shared" si="738"/>
        <v>0.35872406105564053</v>
      </c>
      <c r="R1926" s="4">
        <f t="shared" si="739"/>
        <v>0.71744812211128106</v>
      </c>
      <c r="S1926" s="4">
        <f t="shared" si="740"/>
        <v>0.28255187788871894</v>
      </c>
      <c r="T1926" s="4">
        <f t="shared" si="741"/>
        <v>-0.54890180196014382</v>
      </c>
      <c r="U1926" s="4">
        <f>IF($R1926&gt;$X$15,1,0)</f>
        <v>1</v>
      </c>
      <c r="V1926" s="4"/>
      <c r="W1926" s="4"/>
      <c r="X1926" s="4"/>
      <c r="Y1926" s="4"/>
      <c r="Z1926" s="4"/>
      <c r="AA1926" s="4"/>
      <c r="AB1926" s="4"/>
      <c r="AC1926" s="4"/>
      <c r="AD1926" s="4"/>
      <c r="AE1926" s="4"/>
      <c r="AF1926" s="4"/>
      <c r="AG1926" s="4"/>
      <c r="AH1926" s="4"/>
      <c r="AI1926" s="4"/>
      <c r="AJ1926" s="4"/>
    </row>
    <row r="1927" spans="1:36" ht="15.75" customHeight="1">
      <c r="A1927" s="4">
        <v>1</v>
      </c>
      <c r="B1927" s="4">
        <v>51</v>
      </c>
      <c r="C1927" s="4">
        <v>3</v>
      </c>
      <c r="D1927" s="4">
        <v>0</v>
      </c>
      <c r="E1927" s="4">
        <v>0</v>
      </c>
      <c r="F1927" s="4">
        <v>0</v>
      </c>
      <c r="G1927" s="4">
        <v>0</v>
      </c>
      <c r="H1927" s="4">
        <v>0</v>
      </c>
      <c r="I1927" s="4">
        <v>215</v>
      </c>
      <c r="J1927" s="4">
        <v>147</v>
      </c>
      <c r="K1927" s="4">
        <v>96</v>
      </c>
      <c r="L1927" s="4">
        <v>28.59</v>
      </c>
      <c r="M1927" s="4">
        <v>65</v>
      </c>
      <c r="N1927" s="4">
        <v>100</v>
      </c>
      <c r="O1927" s="4">
        <v>0</v>
      </c>
      <c r="P1927" s="5">
        <f>$AI$9+SUMPRODUCT($A1927*$AI$10+$B1927*$AI$11+$C1927*$AI$12+$D1927*$AI$13+$E1927*$AI$14+$F1927*$AI$15+$G1927*$AI$16+$H1927*$AI$17+$I1927*$AI$18+$J1927*$AI$19+$K1927*$AI$20+$L1927*$AI$21+$M1927*$AI$22+$N1927*$AI$24)</f>
        <v>-1.612020524900001</v>
      </c>
      <c r="Q1927" s="4">
        <f t="shared" si="738"/>
        <v>0.19948414392171418</v>
      </c>
      <c r="R1927" s="4">
        <f t="shared" si="739"/>
        <v>0.39896828784342836</v>
      </c>
      <c r="S1927" s="4">
        <f t="shared" si="740"/>
        <v>0.60103171215657158</v>
      </c>
      <c r="T1927" s="4">
        <f t="shared" si="741"/>
        <v>-0.22110261277052859</v>
      </c>
      <c r="U1927" s="4">
        <f>IF($R1927&gt;$X$15,1,0)</f>
        <v>0</v>
      </c>
      <c r="V1927" s="4"/>
      <c r="W1927" s="4"/>
      <c r="X1927" s="4"/>
      <c r="Y1927" s="4"/>
      <c r="Z1927" s="4"/>
      <c r="AA1927" s="4"/>
      <c r="AB1927" s="4"/>
      <c r="AC1927" s="4"/>
      <c r="AD1927" s="4"/>
      <c r="AE1927" s="4"/>
      <c r="AF1927" s="4"/>
      <c r="AG1927" s="4"/>
      <c r="AH1927" s="4"/>
      <c r="AI1927" s="4"/>
      <c r="AJ1927" s="4"/>
    </row>
    <row r="1928" spans="1:36" ht="15.75" customHeight="1">
      <c r="A1928" s="4">
        <v>0</v>
      </c>
      <c r="B1928" s="4">
        <v>48</v>
      </c>
      <c r="C1928" s="4">
        <v>1</v>
      </c>
      <c r="D1928" s="4">
        <v>1</v>
      </c>
      <c r="E1928" s="4">
        <v>10</v>
      </c>
      <c r="F1928" s="4">
        <v>0</v>
      </c>
      <c r="G1928" s="4">
        <v>0</v>
      </c>
      <c r="H1928" s="4">
        <v>1</v>
      </c>
      <c r="I1928" s="4">
        <v>188</v>
      </c>
      <c r="J1928" s="4">
        <v>170</v>
      </c>
      <c r="K1928" s="4">
        <v>110</v>
      </c>
      <c r="L1928" s="4">
        <v>26.03</v>
      </c>
      <c r="M1928" s="4">
        <v>90</v>
      </c>
      <c r="N1928" s="4">
        <v>118</v>
      </c>
      <c r="O1928" s="4">
        <v>0</v>
      </c>
      <c r="P1928" s="5">
        <f>$AI$9+SUMPRODUCT($A1928*$AI$10+$B1928*$AI$11+$C1928*$AI$12+$D1928*$AI$13+$E1928*$AI$14+$F1928*$AI$15+$G1928*$AI$16+$H1928*$AI$17+$I1928*$AI$18+$J1928*$AI$19+$K1928*$AI$20+$L1928*$AI$21+$M1928*$AI$22+$N1928*$AI$24)</f>
        <v>-1.5114534332999998</v>
      </c>
      <c r="Q1928" s="4">
        <f t="shared" si="738"/>
        <v>0.22058913326077553</v>
      </c>
      <c r="R1928" s="4">
        <f t="shared" si="739"/>
        <v>0.44117826652155107</v>
      </c>
      <c r="S1928" s="4">
        <f t="shared" si="740"/>
        <v>0.55882173347844888</v>
      </c>
      <c r="T1928" s="4">
        <f t="shared" si="741"/>
        <v>-0.2527267118165944</v>
      </c>
      <c r="U1928" s="4">
        <f>IF($R1928&gt;$X$15,1,0)</f>
        <v>1</v>
      </c>
      <c r="V1928" s="4"/>
      <c r="W1928" s="4"/>
      <c r="X1928" s="4"/>
      <c r="Y1928" s="4"/>
      <c r="Z1928" s="4"/>
      <c r="AA1928" s="4"/>
      <c r="AB1928" s="4"/>
      <c r="AC1928" s="4"/>
      <c r="AD1928" s="4"/>
      <c r="AE1928" s="4"/>
      <c r="AF1928" s="4"/>
      <c r="AG1928" s="4"/>
      <c r="AH1928" s="4"/>
      <c r="AI1928" s="4"/>
      <c r="AJ1928" s="4"/>
    </row>
    <row r="1929" spans="1:36" ht="15.75" customHeight="1">
      <c r="A1929" s="4">
        <v>1</v>
      </c>
      <c r="B1929" s="4">
        <v>51</v>
      </c>
      <c r="C1929" s="4">
        <v>1</v>
      </c>
      <c r="D1929" s="4">
        <v>1</v>
      </c>
      <c r="E1929" s="4">
        <v>20</v>
      </c>
      <c r="F1929" s="4">
        <v>0</v>
      </c>
      <c r="G1929" s="4">
        <v>0</v>
      </c>
      <c r="H1929" s="4">
        <v>0</v>
      </c>
      <c r="I1929" s="4">
        <v>256</v>
      </c>
      <c r="J1929" s="4">
        <v>130</v>
      </c>
      <c r="K1929" s="4">
        <v>75</v>
      </c>
      <c r="L1929" s="4">
        <v>28.76</v>
      </c>
      <c r="M1929" s="4">
        <v>60</v>
      </c>
      <c r="N1929" s="4">
        <v>83</v>
      </c>
      <c r="O1929" s="4">
        <v>0</v>
      </c>
      <c r="P1929" s="5">
        <f>$AI$9+SUMPRODUCT($A1929*$AI$10+$B1929*$AI$11+$C1929*$AI$12+$D1929*$AI$13+$E1929*$AI$14+$F1929*$AI$15+$G1929*$AI$16+$H1929*$AI$17+$I1929*$AI$18+$J1929*$AI$19+$K1929*$AI$20+$L1929*$AI$21+$M1929*$AI$22+$N1929*$AI$24)</f>
        <v>-1.273811813600001</v>
      </c>
      <c r="Q1929" s="4">
        <f t="shared" si="738"/>
        <v>0.27976318162422559</v>
      </c>
      <c r="R1929" s="4">
        <f t="shared" si="739"/>
        <v>0.55952636324845118</v>
      </c>
      <c r="S1929" s="4">
        <f t="shared" si="740"/>
        <v>0.44047363675154882</v>
      </c>
      <c r="T1929" s="4">
        <f t="shared" si="741"/>
        <v>-0.35608007988747464</v>
      </c>
      <c r="U1929" s="4">
        <f>IF($R1929&gt;$X$15,1,0)</f>
        <v>1</v>
      </c>
      <c r="V1929" s="4"/>
      <c r="W1929" s="4"/>
      <c r="X1929" s="4"/>
      <c r="Y1929" s="4"/>
      <c r="Z1929" s="4"/>
      <c r="AA1929" s="4"/>
      <c r="AB1929" s="4"/>
      <c r="AC1929" s="4"/>
      <c r="AD1929" s="4"/>
      <c r="AE1929" s="4"/>
      <c r="AF1929" s="4"/>
      <c r="AG1929" s="4"/>
      <c r="AH1929" s="4"/>
      <c r="AI1929" s="4"/>
      <c r="AJ1929" s="4"/>
    </row>
    <row r="1930" spans="1:36" ht="15.75" customHeight="1">
      <c r="A1930" s="4">
        <v>0</v>
      </c>
      <c r="B1930" s="4">
        <v>52</v>
      </c>
      <c r="C1930" s="4">
        <v>1</v>
      </c>
      <c r="D1930" s="4">
        <v>0</v>
      </c>
      <c r="E1930" s="4">
        <v>0</v>
      </c>
      <c r="F1930" s="4">
        <v>0</v>
      </c>
      <c r="G1930" s="4">
        <v>0</v>
      </c>
      <c r="H1930" s="4">
        <v>0</v>
      </c>
      <c r="I1930" s="4">
        <v>223</v>
      </c>
      <c r="J1930" s="4">
        <v>132</v>
      </c>
      <c r="K1930" s="4">
        <v>82</v>
      </c>
      <c r="L1930" s="4">
        <v>26.06</v>
      </c>
      <c r="M1930" s="4">
        <v>75</v>
      </c>
      <c r="N1930" s="4">
        <v>63</v>
      </c>
      <c r="O1930" s="4">
        <v>0</v>
      </c>
      <c r="P1930" s="5">
        <f>$AI$9+SUMPRODUCT($A1930*$AI$10+$B1930*$AI$11+$C1930*$AI$12+$D1930*$AI$13+$E1930*$AI$14+$F1930*$AI$15+$G1930*$AI$16+$H1930*$AI$17+$I1930*$AI$18+$J1930*$AI$19+$K1930*$AI$20+$L1930*$AI$21+$M1930*$AI$22+$N1930*$AI$24)</f>
        <v>-2.4830290466000022</v>
      </c>
      <c r="Q1930" s="4">
        <f t="shared" si="738"/>
        <v>8.3489947249049748E-2</v>
      </c>
      <c r="R1930" s="4">
        <f t="shared" si="739"/>
        <v>0.1669798944980995</v>
      </c>
      <c r="S1930" s="4">
        <f t="shared" si="740"/>
        <v>0.83302010550190053</v>
      </c>
      <c r="T1930" s="4">
        <f t="shared" si="741"/>
        <v>-7.9344516476576615E-2</v>
      </c>
      <c r="U1930" s="4">
        <f>IF($R1930&gt;$X$15,1,0)</f>
        <v>0</v>
      </c>
      <c r="V1930" s="4"/>
      <c r="W1930" s="4"/>
      <c r="X1930" s="4"/>
      <c r="Y1930" s="4"/>
      <c r="Z1930" s="4"/>
      <c r="AA1930" s="4"/>
      <c r="AB1930" s="4"/>
      <c r="AC1930" s="4"/>
      <c r="AD1930" s="4"/>
      <c r="AE1930" s="4"/>
      <c r="AF1930" s="4"/>
      <c r="AG1930" s="4"/>
      <c r="AH1930" s="4"/>
      <c r="AI1930" s="4"/>
      <c r="AJ1930" s="4"/>
    </row>
    <row r="1931" spans="1:36" ht="15.75" customHeight="1">
      <c r="A1931" s="4">
        <v>0</v>
      </c>
      <c r="B1931" s="4">
        <v>66</v>
      </c>
      <c r="C1931" s="4">
        <v>2</v>
      </c>
      <c r="D1931" s="4">
        <v>0</v>
      </c>
      <c r="E1931" s="4">
        <v>0</v>
      </c>
      <c r="F1931" s="4">
        <v>0</v>
      </c>
      <c r="G1931" s="4">
        <v>0</v>
      </c>
      <c r="H1931" s="4">
        <v>1</v>
      </c>
      <c r="I1931" s="4">
        <v>292</v>
      </c>
      <c r="J1931" s="4">
        <v>143</v>
      </c>
      <c r="K1931" s="4">
        <v>95</v>
      </c>
      <c r="L1931" s="4">
        <v>31.11</v>
      </c>
      <c r="M1931" s="4">
        <v>90</v>
      </c>
      <c r="N1931" s="4">
        <v>77</v>
      </c>
      <c r="O1931" s="4">
        <v>1</v>
      </c>
      <c r="P1931" s="5">
        <f>$AI$9+SUMPRODUCT($A1931*$AI$10+$B1931*$AI$11+$C1931*$AI$12+$D1931*$AI$13+$E1931*$AI$14+$F1931*$AI$15+$G1931*$AI$16+$H1931*$AI$17+$I1931*$AI$18+$J1931*$AI$19+$K1931*$AI$20+$L1931*$AI$21+$M1931*$AI$22+$N1931*$AI$24)</f>
        <v>-1.043726082100001</v>
      </c>
      <c r="Q1931" s="4">
        <f t="shared" si="738"/>
        <v>0.35214013137776723</v>
      </c>
      <c r="R1931" s="4">
        <f t="shared" si="739"/>
        <v>0.70428026275553446</v>
      </c>
      <c r="S1931" s="4">
        <f t="shared" si="740"/>
        <v>0.70428026275553446</v>
      </c>
      <c r="T1931" s="4">
        <f t="shared" si="741"/>
        <v>-0.15225448241054956</v>
      </c>
      <c r="U1931" s="4">
        <f>IF($R1931&gt;$X$15,1,0)</f>
        <v>1</v>
      </c>
      <c r="V1931" s="4"/>
      <c r="W1931" s="4"/>
      <c r="X1931" s="4"/>
      <c r="Y1931" s="4"/>
      <c r="Z1931" s="4"/>
      <c r="AA1931" s="4"/>
      <c r="AB1931" s="4"/>
      <c r="AC1931" s="4"/>
      <c r="AD1931" s="4"/>
      <c r="AE1931" s="4"/>
      <c r="AF1931" s="4"/>
      <c r="AG1931" s="4"/>
      <c r="AH1931" s="4"/>
      <c r="AI1931" s="4"/>
      <c r="AJ1931" s="4"/>
    </row>
    <row r="1932" spans="1:36" ht="15.75" customHeight="1">
      <c r="A1932" s="4">
        <v>1</v>
      </c>
      <c r="B1932" s="4">
        <v>37</v>
      </c>
      <c r="C1932" s="4">
        <v>2</v>
      </c>
      <c r="D1932" s="4">
        <v>1</v>
      </c>
      <c r="E1932" s="4">
        <v>20</v>
      </c>
      <c r="F1932" s="4">
        <v>0</v>
      </c>
      <c r="G1932" s="4">
        <v>0</v>
      </c>
      <c r="H1932" s="4">
        <v>0</v>
      </c>
      <c r="I1932" s="4">
        <v>211</v>
      </c>
      <c r="J1932" s="4">
        <v>116.5</v>
      </c>
      <c r="K1932" s="4">
        <v>77.5</v>
      </c>
      <c r="L1932" s="4">
        <v>24.5</v>
      </c>
      <c r="M1932" s="4">
        <v>68</v>
      </c>
      <c r="N1932" s="4">
        <v>78</v>
      </c>
      <c r="O1932" s="4">
        <v>1</v>
      </c>
      <c r="P1932" s="5">
        <f>$AI$9+SUMPRODUCT($A1932*$AI$10+$B1932*$AI$11+$C1932*$AI$12+$D1932*$AI$13+$E1932*$AI$14+$F1932*$AI$15+$G1932*$AI$16+$H1932*$AI$17+$I1932*$AI$18+$J1932*$AI$19+$K1932*$AI$20+$L1932*$AI$21+$M1932*$AI$22+$N1932*$AI$24)</f>
        <v>-2.6240714250000003</v>
      </c>
      <c r="Q1932" s="4">
        <f t="shared" si="738"/>
        <v>7.250705402195412E-2</v>
      </c>
      <c r="R1932" s="4">
        <f t="shared" si="739"/>
        <v>0.14501410804390824</v>
      </c>
      <c r="S1932" s="4">
        <f t="shared" si="740"/>
        <v>0.14501410804390824</v>
      </c>
      <c r="T1932" s="4">
        <f t="shared" si="741"/>
        <v>-0.83858974433352163</v>
      </c>
      <c r="U1932" s="4">
        <f>IF($R1932&gt;$X$15,1,0)</f>
        <v>0</v>
      </c>
      <c r="V1932" s="4"/>
      <c r="W1932" s="4"/>
      <c r="X1932" s="4"/>
      <c r="Y1932" s="4"/>
      <c r="Z1932" s="4"/>
      <c r="AA1932" s="4"/>
      <c r="AB1932" s="4"/>
      <c r="AC1932" s="4"/>
      <c r="AD1932" s="4"/>
      <c r="AE1932" s="4"/>
      <c r="AF1932" s="4"/>
      <c r="AG1932" s="4"/>
      <c r="AH1932" s="4"/>
      <c r="AI1932" s="4"/>
      <c r="AJ1932" s="4"/>
    </row>
    <row r="1933" spans="1:36" ht="15.75" hidden="1" customHeight="1">
      <c r="A1933" s="4">
        <v>0</v>
      </c>
      <c r="B1933" s="4">
        <v>44</v>
      </c>
      <c r="C1933" s="4">
        <v>3</v>
      </c>
      <c r="D1933" s="4">
        <v>1</v>
      </c>
      <c r="E1933" s="4">
        <v>20</v>
      </c>
      <c r="F1933" s="4">
        <v>0</v>
      </c>
      <c r="G1933" s="4">
        <v>0</v>
      </c>
      <c r="H1933" s="4">
        <v>0</v>
      </c>
      <c r="I1933" s="4">
        <v>245</v>
      </c>
      <c r="J1933" s="4">
        <v>95</v>
      </c>
      <c r="K1933" s="4">
        <v>50</v>
      </c>
      <c r="L1933" s="4">
        <v>21.65</v>
      </c>
      <c r="M1933" s="4">
        <v>82</v>
      </c>
      <c r="N1933" s="3" t="s">
        <v>56</v>
      </c>
      <c r="O1933" s="4">
        <v>0</v>
      </c>
      <c r="P1933" s="4"/>
      <c r="Q1933" s="4"/>
      <c r="R1933" s="4"/>
      <c r="S1933" s="4"/>
      <c r="T1933" s="4"/>
      <c r="U1933" s="4"/>
      <c r="V1933" s="4"/>
      <c r="W1933" s="4"/>
      <c r="X1933" s="4"/>
      <c r="Y1933" s="4"/>
      <c r="Z1933" s="4"/>
      <c r="AA1933" s="4"/>
      <c r="AB1933" s="4"/>
      <c r="AC1933" s="4"/>
      <c r="AD1933" s="4"/>
      <c r="AE1933" s="4"/>
      <c r="AF1933" s="4"/>
      <c r="AG1933" s="4"/>
      <c r="AH1933" s="4"/>
      <c r="AI1933" s="4"/>
      <c r="AJ1933" s="4"/>
    </row>
    <row r="1934" spans="1:36" ht="15.75" customHeight="1">
      <c r="A1934" s="4">
        <v>1</v>
      </c>
      <c r="B1934" s="4">
        <v>61</v>
      </c>
      <c r="C1934" s="4">
        <v>2</v>
      </c>
      <c r="D1934" s="4">
        <v>1</v>
      </c>
      <c r="E1934" s="4">
        <v>20</v>
      </c>
      <c r="F1934" s="4">
        <v>0</v>
      </c>
      <c r="G1934" s="4">
        <v>0</v>
      </c>
      <c r="H1934" s="4">
        <v>0</v>
      </c>
      <c r="I1934" s="4">
        <v>167</v>
      </c>
      <c r="J1934" s="4">
        <v>105</v>
      </c>
      <c r="K1934" s="4">
        <v>67.5</v>
      </c>
      <c r="L1934" s="4">
        <v>27.28</v>
      </c>
      <c r="M1934" s="4">
        <v>88</v>
      </c>
      <c r="N1934" s="4">
        <v>86</v>
      </c>
      <c r="O1934" s="4">
        <v>0</v>
      </c>
      <c r="P1934" s="5">
        <f>$AI$9+SUMPRODUCT($A1934*$AI$10+$B1934*$AI$11+$C1934*$AI$12+$D1934*$AI$13+$E1934*$AI$14+$F1934*$AI$15+$G1934*$AI$16+$H1934*$AI$17+$I1934*$AI$18+$J1934*$AI$19+$K1934*$AI$20+$L1934*$AI$21+$M1934*$AI$22+$N1934*$AI$24)</f>
        <v>-1.3265785708000006</v>
      </c>
      <c r="Q1934" s="4">
        <f>EXP($P1934)</f>
        <v>0.26538370130026834</v>
      </c>
      <c r="R1934" s="4">
        <f>Q1934/1+Q1934</f>
        <v>0.53076740260053668</v>
      </c>
      <c r="S1934" s="4">
        <f>IF(O1934=1,R1934,1-R1934)</f>
        <v>0.46923259739946332</v>
      </c>
      <c r="T1934" s="4">
        <f>LOG($S1934)</f>
        <v>-0.32861182524584365</v>
      </c>
      <c r="U1934" s="4">
        <f>IF($R1934&gt;$X$15,1,0)</f>
        <v>1</v>
      </c>
      <c r="V1934" s="4"/>
      <c r="W1934" s="4"/>
      <c r="X1934" s="4"/>
      <c r="Y1934" s="4"/>
      <c r="Z1934" s="4"/>
      <c r="AA1934" s="4"/>
      <c r="AB1934" s="4"/>
      <c r="AC1934" s="4"/>
      <c r="AD1934" s="4"/>
      <c r="AE1934" s="4"/>
      <c r="AF1934" s="4"/>
      <c r="AG1934" s="4"/>
      <c r="AH1934" s="4"/>
      <c r="AI1934" s="4"/>
      <c r="AJ1934" s="4"/>
    </row>
    <row r="1935" spans="1:36" ht="15.75" hidden="1" customHeight="1">
      <c r="A1935" s="4">
        <v>0</v>
      </c>
      <c r="B1935" s="4">
        <v>58</v>
      </c>
      <c r="C1935" s="4">
        <v>1</v>
      </c>
      <c r="D1935" s="4">
        <v>0</v>
      </c>
      <c r="E1935" s="4">
        <v>0</v>
      </c>
      <c r="F1935" s="4">
        <v>0</v>
      </c>
      <c r="G1935" s="4">
        <v>0</v>
      </c>
      <c r="H1935" s="4">
        <v>0</v>
      </c>
      <c r="I1935" s="4">
        <v>296</v>
      </c>
      <c r="J1935" s="4">
        <v>141.5</v>
      </c>
      <c r="K1935" s="4">
        <v>87</v>
      </c>
      <c r="L1935" s="4">
        <v>28.31</v>
      </c>
      <c r="M1935" s="4">
        <v>75</v>
      </c>
      <c r="N1935" s="3" t="s">
        <v>56</v>
      </c>
      <c r="O1935" s="4">
        <v>0</v>
      </c>
      <c r="P1935" s="4"/>
      <c r="Q1935" s="4"/>
      <c r="R1935" s="4"/>
      <c r="S1935" s="4"/>
      <c r="T1935" s="4"/>
      <c r="U1935" s="4"/>
      <c r="V1935" s="4"/>
      <c r="W1935" s="4"/>
      <c r="X1935" s="4"/>
      <c r="Y1935" s="4"/>
      <c r="Z1935" s="4"/>
      <c r="AA1935" s="4"/>
      <c r="AB1935" s="4"/>
      <c r="AC1935" s="4"/>
      <c r="AD1935" s="4"/>
      <c r="AE1935" s="4"/>
      <c r="AF1935" s="4"/>
      <c r="AG1935" s="4"/>
      <c r="AH1935" s="4"/>
      <c r="AI1935" s="4"/>
      <c r="AJ1935" s="4"/>
    </row>
    <row r="1936" spans="1:36" ht="15.75" customHeight="1">
      <c r="A1936" s="4">
        <v>0</v>
      </c>
      <c r="B1936" s="4">
        <v>42</v>
      </c>
      <c r="C1936" s="4">
        <v>2</v>
      </c>
      <c r="D1936" s="4">
        <v>1</v>
      </c>
      <c r="E1936" s="4">
        <v>25</v>
      </c>
      <c r="F1936" s="4">
        <v>0</v>
      </c>
      <c r="G1936" s="4">
        <v>0</v>
      </c>
      <c r="H1936" s="4">
        <v>0</v>
      </c>
      <c r="I1936" s="4">
        <v>286</v>
      </c>
      <c r="J1936" s="4">
        <v>133.5</v>
      </c>
      <c r="K1936" s="4">
        <v>80</v>
      </c>
      <c r="L1936" s="4">
        <v>26.25</v>
      </c>
      <c r="M1936" s="4">
        <v>75</v>
      </c>
      <c r="N1936" s="4">
        <v>65</v>
      </c>
      <c r="O1936" s="4">
        <v>0</v>
      </c>
      <c r="P1936" s="5">
        <f>$AI$9+SUMPRODUCT($A1936*$AI$10+$B1936*$AI$11+$C1936*$AI$12+$D1936*$AI$13+$E1936*$AI$14+$F1936*$AI$15+$G1936*$AI$16+$H1936*$AI$17+$I1936*$AI$18+$J1936*$AI$19+$K1936*$AI$20+$L1936*$AI$21+$M1936*$AI$22+$N1936*$AI$24)</f>
        <v>-2.4526668275000016</v>
      </c>
      <c r="Q1936" s="4">
        <f t="shared" ref="Q1936:Q1940" si="742">EXP($P1936)</f>
        <v>8.6063762975874647E-2</v>
      </c>
      <c r="R1936" s="4">
        <f t="shared" ref="R1936:R1940" si="743">Q1936/1+Q1936</f>
        <v>0.17212752595174929</v>
      </c>
      <c r="S1936" s="4">
        <f t="shared" ref="S1936:S1940" si="744">IF(O1936=1,R1936,1-R1936)</f>
        <v>0.82787247404825071</v>
      </c>
      <c r="T1936" s="4">
        <f t="shared" ref="T1936:T1940" si="745">LOG($S1936)</f>
        <v>-8.2036557034688304E-2</v>
      </c>
      <c r="U1936" s="4">
        <f>IF($R1936&gt;$X$15,1,0)</f>
        <v>0</v>
      </c>
      <c r="V1936" s="4"/>
      <c r="W1936" s="4"/>
      <c r="X1936" s="4"/>
      <c r="Y1936" s="4"/>
      <c r="Z1936" s="4"/>
      <c r="AA1936" s="4"/>
      <c r="AB1936" s="4"/>
      <c r="AC1936" s="4"/>
      <c r="AD1936" s="4"/>
      <c r="AE1936" s="4"/>
      <c r="AF1936" s="4"/>
      <c r="AG1936" s="4"/>
      <c r="AH1936" s="4"/>
      <c r="AI1936" s="4"/>
      <c r="AJ1936" s="4"/>
    </row>
    <row r="1937" spans="1:36" ht="15.75" customHeight="1">
      <c r="A1937" s="4">
        <v>0</v>
      </c>
      <c r="B1937" s="4">
        <v>42</v>
      </c>
      <c r="C1937" s="4">
        <v>3</v>
      </c>
      <c r="D1937" s="4">
        <v>1</v>
      </c>
      <c r="E1937" s="4">
        <v>20</v>
      </c>
      <c r="F1937" s="4">
        <v>0</v>
      </c>
      <c r="G1937" s="4">
        <v>0</v>
      </c>
      <c r="H1937" s="4">
        <v>0</v>
      </c>
      <c r="I1937" s="4">
        <v>193</v>
      </c>
      <c r="J1937" s="4">
        <v>129</v>
      </c>
      <c r="K1937" s="4">
        <v>91.5</v>
      </c>
      <c r="L1937" s="4">
        <v>27.78</v>
      </c>
      <c r="M1937" s="4">
        <v>95</v>
      </c>
      <c r="N1937" s="4">
        <v>74</v>
      </c>
      <c r="O1937" s="4">
        <v>0</v>
      </c>
      <c r="P1937" s="5">
        <f>$AI$9+SUMPRODUCT($A1937*$AI$10+$B1937*$AI$11+$C1937*$AI$12+$D1937*$AI$13+$E1937*$AI$14+$F1937*$AI$15+$G1937*$AI$16+$H1937*$AI$17+$I1937*$AI$18+$J1937*$AI$19+$K1937*$AI$20+$L1937*$AI$21+$M1937*$AI$22+$N1937*$AI$24)</f>
        <v>-2.9121865058000003</v>
      </c>
      <c r="Q1937" s="4">
        <f t="shared" si="742"/>
        <v>5.4356748494007352E-2</v>
      </c>
      <c r="R1937" s="4">
        <f t="shared" si="743"/>
        <v>0.1087134969880147</v>
      </c>
      <c r="S1937" s="4">
        <f t="shared" si="744"/>
        <v>0.89128650301198531</v>
      </c>
      <c r="T1937" s="4">
        <f t="shared" si="745"/>
        <v>-4.9982670063456039E-2</v>
      </c>
      <c r="U1937" s="4">
        <f>IF($R1937&gt;$X$15,1,0)</f>
        <v>0</v>
      </c>
      <c r="V1937" s="4"/>
      <c r="W1937" s="4"/>
      <c r="X1937" s="4"/>
      <c r="Y1937" s="4"/>
      <c r="Z1937" s="4"/>
      <c r="AA1937" s="4"/>
      <c r="AB1937" s="4"/>
      <c r="AC1937" s="4"/>
      <c r="AD1937" s="4"/>
      <c r="AE1937" s="4"/>
      <c r="AF1937" s="4"/>
      <c r="AG1937" s="4"/>
      <c r="AH1937" s="4"/>
      <c r="AI1937" s="4"/>
      <c r="AJ1937" s="4"/>
    </row>
    <row r="1938" spans="1:36" ht="15.75" customHeight="1">
      <c r="A1938" s="4">
        <v>1</v>
      </c>
      <c r="B1938" s="4">
        <v>40</v>
      </c>
      <c r="C1938" s="4">
        <v>2</v>
      </c>
      <c r="D1938" s="4">
        <v>0</v>
      </c>
      <c r="E1938" s="4">
        <v>0</v>
      </c>
      <c r="F1938" s="4">
        <v>0</v>
      </c>
      <c r="G1938" s="4">
        <v>0</v>
      </c>
      <c r="H1938" s="4">
        <v>0</v>
      </c>
      <c r="I1938" s="4">
        <v>222</v>
      </c>
      <c r="J1938" s="4">
        <v>112</v>
      </c>
      <c r="K1938" s="4">
        <v>82</v>
      </c>
      <c r="L1938" s="4">
        <v>23.71</v>
      </c>
      <c r="M1938" s="4">
        <v>77</v>
      </c>
      <c r="N1938" s="4">
        <v>85</v>
      </c>
      <c r="O1938" s="4">
        <v>0</v>
      </c>
      <c r="P1938" s="5">
        <f>$AI$9+SUMPRODUCT($A1938*$AI$10+$B1938*$AI$11+$C1938*$AI$12+$D1938*$AI$13+$E1938*$AI$14+$F1938*$AI$15+$G1938*$AI$16+$H1938*$AI$17+$I1938*$AI$18+$J1938*$AI$19+$K1938*$AI$20+$L1938*$AI$21+$M1938*$AI$22+$N1938*$AI$24)</f>
        <v>-2.9086508081000018</v>
      </c>
      <c r="Q1938" s="4">
        <f t="shared" si="742"/>
        <v>5.4549277686578905E-2</v>
      </c>
      <c r="R1938" s="4">
        <f t="shared" si="743"/>
        <v>0.10909855537315781</v>
      </c>
      <c r="S1938" s="4">
        <f t="shared" si="744"/>
        <v>0.89090144462684218</v>
      </c>
      <c r="T1938" s="4">
        <f t="shared" si="745"/>
        <v>-5.0170336840915694E-2</v>
      </c>
      <c r="U1938" s="4">
        <f>IF($R1938&gt;$X$15,1,0)</f>
        <v>0</v>
      </c>
      <c r="V1938" s="4"/>
      <c r="W1938" s="4"/>
      <c r="X1938" s="4"/>
      <c r="Y1938" s="4"/>
      <c r="Z1938" s="4"/>
      <c r="AA1938" s="4"/>
      <c r="AB1938" s="4"/>
      <c r="AC1938" s="4"/>
      <c r="AD1938" s="4"/>
      <c r="AE1938" s="4"/>
      <c r="AF1938" s="4"/>
      <c r="AG1938" s="4"/>
      <c r="AH1938" s="4"/>
      <c r="AI1938" s="4"/>
      <c r="AJ1938" s="4"/>
    </row>
    <row r="1939" spans="1:36" ht="15.75" customHeight="1">
      <c r="A1939" s="4">
        <v>0</v>
      </c>
      <c r="B1939" s="4">
        <v>59</v>
      </c>
      <c r="C1939" s="4">
        <v>1</v>
      </c>
      <c r="D1939" s="4">
        <v>0</v>
      </c>
      <c r="E1939" s="4">
        <v>0</v>
      </c>
      <c r="F1939" s="4">
        <v>0</v>
      </c>
      <c r="G1939" s="4">
        <v>0</v>
      </c>
      <c r="H1939" s="4">
        <v>1</v>
      </c>
      <c r="I1939" s="4">
        <v>288</v>
      </c>
      <c r="J1939" s="4">
        <v>158</v>
      </c>
      <c r="K1939" s="4">
        <v>90</v>
      </c>
      <c r="L1939" s="4">
        <v>32.840000000000003</v>
      </c>
      <c r="M1939" s="4">
        <v>70</v>
      </c>
      <c r="N1939" s="4">
        <v>87</v>
      </c>
      <c r="O1939" s="4">
        <v>0</v>
      </c>
      <c r="P1939" s="5">
        <f>$AI$9+SUMPRODUCT($A1939*$AI$10+$B1939*$AI$11+$C1939*$AI$12+$D1939*$AI$13+$E1939*$AI$14+$F1939*$AI$15+$G1939*$AI$16+$H1939*$AI$17+$I1939*$AI$18+$J1939*$AI$19+$K1939*$AI$20+$L1939*$AI$21+$M1939*$AI$22+$N1939*$AI$24)</f>
        <v>-1.0483296224000007</v>
      </c>
      <c r="Q1939" s="4">
        <f t="shared" si="742"/>
        <v>0.35052276575198682</v>
      </c>
      <c r="R1939" s="4">
        <f t="shared" si="743"/>
        <v>0.70104553150397364</v>
      </c>
      <c r="S1939" s="4">
        <f t="shared" si="744"/>
        <v>0.29895446849602636</v>
      </c>
      <c r="T1939" s="4">
        <f t="shared" si="745"/>
        <v>-0.52439495076143239</v>
      </c>
      <c r="U1939" s="4">
        <f>IF($R1939&gt;$X$15,1,0)</f>
        <v>1</v>
      </c>
      <c r="V1939" s="4"/>
      <c r="W1939" s="4"/>
      <c r="X1939" s="4"/>
      <c r="Y1939" s="4"/>
      <c r="Z1939" s="4"/>
      <c r="AA1939" s="4"/>
      <c r="AB1939" s="4"/>
      <c r="AC1939" s="4"/>
      <c r="AD1939" s="4"/>
      <c r="AE1939" s="4"/>
      <c r="AF1939" s="4"/>
      <c r="AG1939" s="4"/>
      <c r="AH1939" s="4"/>
      <c r="AI1939" s="4"/>
      <c r="AJ1939" s="4"/>
    </row>
    <row r="1940" spans="1:36" ht="15.75" customHeight="1">
      <c r="A1940" s="4">
        <v>0</v>
      </c>
      <c r="B1940" s="4">
        <v>58</v>
      </c>
      <c r="C1940" s="4">
        <v>2</v>
      </c>
      <c r="D1940" s="4">
        <v>0</v>
      </c>
      <c r="E1940" s="4">
        <v>0</v>
      </c>
      <c r="F1940" s="4">
        <v>0</v>
      </c>
      <c r="G1940" s="4">
        <v>0</v>
      </c>
      <c r="H1940" s="4">
        <v>1</v>
      </c>
      <c r="I1940" s="4">
        <v>240</v>
      </c>
      <c r="J1940" s="4">
        <v>150</v>
      </c>
      <c r="K1940" s="4">
        <v>80</v>
      </c>
      <c r="L1940" s="4">
        <v>26.45</v>
      </c>
      <c r="M1940" s="4">
        <v>66</v>
      </c>
      <c r="N1940" s="4">
        <v>255</v>
      </c>
      <c r="O1940" s="4">
        <v>1</v>
      </c>
      <c r="P1940" s="5">
        <f>$AI$9+SUMPRODUCT($A1940*$AI$10+$B1940*$AI$11+$C1940*$AI$12+$D1940*$AI$13+$E1940*$AI$14+$F1940*$AI$15+$G1940*$AI$16+$H1940*$AI$17+$I1940*$AI$18+$J1940*$AI$19+$K1940*$AI$20+$L1940*$AI$21+$M1940*$AI$22+$N1940*$AI$24)</f>
        <v>-0.15486360950000133</v>
      </c>
      <c r="Q1940" s="4">
        <f t="shared" si="742"/>
        <v>0.85653199234391453</v>
      </c>
      <c r="R1940" s="4">
        <f t="shared" si="743"/>
        <v>1.7130639846878291</v>
      </c>
      <c r="S1940" s="4">
        <f t="shared" si="744"/>
        <v>1.7130639846878291</v>
      </c>
      <c r="T1940" s="4">
        <f t="shared" si="745"/>
        <v>0.23377358461051062</v>
      </c>
      <c r="U1940" s="4">
        <f>IF($R1940&gt;$X$15,1,0)</f>
        <v>1</v>
      </c>
      <c r="V1940" s="4"/>
      <c r="W1940" s="4"/>
      <c r="X1940" s="4"/>
      <c r="Y1940" s="4"/>
      <c r="Z1940" s="4"/>
      <c r="AA1940" s="4"/>
      <c r="AB1940" s="4"/>
      <c r="AC1940" s="4"/>
      <c r="AD1940" s="4"/>
      <c r="AE1940" s="4"/>
      <c r="AF1940" s="4"/>
      <c r="AG1940" s="4"/>
      <c r="AH1940" s="4"/>
      <c r="AI1940" s="4"/>
      <c r="AJ1940" s="4"/>
    </row>
    <row r="1941" spans="1:36" ht="15.75" hidden="1" customHeight="1">
      <c r="A1941" s="4">
        <v>0</v>
      </c>
      <c r="B1941" s="4">
        <v>63</v>
      </c>
      <c r="C1941" s="4">
        <v>1</v>
      </c>
      <c r="D1941" s="4">
        <v>0</v>
      </c>
      <c r="E1941" s="4">
        <v>0</v>
      </c>
      <c r="F1941" s="4">
        <v>0</v>
      </c>
      <c r="G1941" s="4">
        <v>0</v>
      </c>
      <c r="H1941" s="4">
        <v>0</v>
      </c>
      <c r="I1941" s="4">
        <v>362</v>
      </c>
      <c r="J1941" s="4">
        <v>151.5</v>
      </c>
      <c r="K1941" s="4">
        <v>82.5</v>
      </c>
      <c r="L1941" s="4">
        <v>25.15</v>
      </c>
      <c r="M1941" s="4">
        <v>102</v>
      </c>
      <c r="N1941" s="3" t="s">
        <v>56</v>
      </c>
      <c r="O1941" s="4">
        <v>0</v>
      </c>
      <c r="P1941" s="4"/>
      <c r="Q1941" s="4"/>
      <c r="R1941" s="4"/>
      <c r="S1941" s="4"/>
      <c r="T1941" s="4"/>
      <c r="U1941" s="4"/>
      <c r="V1941" s="4"/>
      <c r="W1941" s="4"/>
      <c r="X1941" s="4"/>
      <c r="Y1941" s="4"/>
      <c r="Z1941" s="4"/>
      <c r="AA1941" s="4"/>
      <c r="AB1941" s="4"/>
      <c r="AC1941" s="4"/>
      <c r="AD1941" s="4"/>
      <c r="AE1941" s="4"/>
      <c r="AF1941" s="4"/>
      <c r="AG1941" s="4"/>
      <c r="AH1941" s="4"/>
      <c r="AI1941" s="4"/>
      <c r="AJ1941" s="4"/>
    </row>
    <row r="1942" spans="1:36" ht="15.75" customHeight="1">
      <c r="A1942" s="4">
        <v>1</v>
      </c>
      <c r="B1942" s="4">
        <v>41</v>
      </c>
      <c r="C1942" s="4">
        <v>2</v>
      </c>
      <c r="D1942" s="4">
        <v>1</v>
      </c>
      <c r="E1942" s="4">
        <v>30</v>
      </c>
      <c r="F1942" s="4">
        <v>0</v>
      </c>
      <c r="G1942" s="4">
        <v>0</v>
      </c>
      <c r="H1942" s="4">
        <v>0</v>
      </c>
      <c r="I1942" s="4">
        <v>224</v>
      </c>
      <c r="J1942" s="4">
        <v>114</v>
      </c>
      <c r="K1942" s="4">
        <v>68</v>
      </c>
      <c r="L1942" s="4">
        <v>21.42</v>
      </c>
      <c r="M1942" s="4">
        <v>66</v>
      </c>
      <c r="N1942" s="4">
        <v>107</v>
      </c>
      <c r="O1942" s="4">
        <v>0</v>
      </c>
      <c r="P1942" s="5">
        <f>$AI$9+SUMPRODUCT($A1942*$AI$10+$B1942*$AI$11+$C1942*$AI$12+$D1942*$AI$13+$E1942*$AI$14+$F1942*$AI$15+$G1942*$AI$16+$H1942*$AI$17+$I1942*$AI$18+$J1942*$AI$19+$K1942*$AI$20+$L1942*$AI$21+$M1942*$AI$22+$N1942*$AI$24)</f>
        <v>-1.9620054662000008</v>
      </c>
      <c r="Q1942" s="4">
        <f t="shared" ref="Q1942:Q1948" si="746">EXP($P1942)</f>
        <v>0.14057621718850871</v>
      </c>
      <c r="R1942" s="4">
        <f t="shared" ref="R1942:R1948" si="747">Q1942/1+Q1942</f>
        <v>0.28115243437701742</v>
      </c>
      <c r="S1942" s="4">
        <f t="shared" ref="S1942:S1948" si="748">IF(O1942=1,R1942,1-R1942)</f>
        <v>0.71884756562298258</v>
      </c>
      <c r="T1942" s="4">
        <f t="shared" ref="T1942:T1948" si="749">LOG($S1942)</f>
        <v>-0.14336319366082528</v>
      </c>
      <c r="U1942" s="4">
        <f>IF($R1942&gt;$X$15,1,0)</f>
        <v>0</v>
      </c>
      <c r="V1942" s="4"/>
      <c r="W1942" s="4"/>
      <c r="X1942" s="4"/>
      <c r="Y1942" s="4"/>
      <c r="Z1942" s="4"/>
      <c r="AA1942" s="4"/>
      <c r="AB1942" s="4"/>
      <c r="AC1942" s="4"/>
      <c r="AD1942" s="4"/>
      <c r="AE1942" s="4"/>
      <c r="AF1942" s="4"/>
      <c r="AG1942" s="4"/>
      <c r="AH1942" s="4"/>
      <c r="AI1942" s="4"/>
      <c r="AJ1942" s="4"/>
    </row>
    <row r="1943" spans="1:36" ht="15.75" customHeight="1">
      <c r="A1943" s="4">
        <v>0</v>
      </c>
      <c r="B1943" s="4">
        <v>51</v>
      </c>
      <c r="C1943" s="4">
        <v>1</v>
      </c>
      <c r="D1943" s="4">
        <v>0</v>
      </c>
      <c r="E1943" s="4">
        <v>0</v>
      </c>
      <c r="F1943" s="4">
        <v>0</v>
      </c>
      <c r="G1943" s="4">
        <v>0</v>
      </c>
      <c r="H1943" s="4">
        <v>0</v>
      </c>
      <c r="I1943" s="4">
        <v>246</v>
      </c>
      <c r="J1943" s="4">
        <v>135</v>
      </c>
      <c r="K1943" s="4">
        <v>82</v>
      </c>
      <c r="L1943" s="4">
        <v>24.67</v>
      </c>
      <c r="M1943" s="4">
        <v>70</v>
      </c>
      <c r="N1943" s="4">
        <v>77</v>
      </c>
      <c r="O1943" s="4">
        <v>0</v>
      </c>
      <c r="P1943" s="5">
        <f>$AI$9+SUMPRODUCT($A1943*$AI$10+$B1943*$AI$11+$C1943*$AI$12+$D1943*$AI$13+$E1943*$AI$14+$F1943*$AI$15+$G1943*$AI$16+$H1943*$AI$17+$I1943*$AI$18+$J1943*$AI$19+$K1943*$AI$20+$L1943*$AI$21+$M1943*$AI$22+$N1943*$AI$24)</f>
        <v>-2.3375559536999999</v>
      </c>
      <c r="Q1943" s="4">
        <f t="shared" si="746"/>
        <v>9.6563355372767404E-2</v>
      </c>
      <c r="R1943" s="4">
        <f t="shared" si="747"/>
        <v>0.19312671074553481</v>
      </c>
      <c r="S1943" s="4">
        <f t="shared" si="748"/>
        <v>0.80687328925446522</v>
      </c>
      <c r="T1943" s="4">
        <f t="shared" si="749"/>
        <v>-9.3194661186571326E-2</v>
      </c>
      <c r="U1943" s="4">
        <f>IF($R1943&gt;$X$15,1,0)</f>
        <v>0</v>
      </c>
      <c r="V1943" s="4"/>
      <c r="W1943" s="4"/>
      <c r="X1943" s="4"/>
      <c r="Y1943" s="4"/>
      <c r="Z1943" s="4"/>
      <c r="AA1943" s="4"/>
      <c r="AB1943" s="4"/>
      <c r="AC1943" s="4"/>
      <c r="AD1943" s="4"/>
      <c r="AE1943" s="4"/>
      <c r="AF1943" s="4"/>
      <c r="AG1943" s="4"/>
      <c r="AH1943" s="4"/>
      <c r="AI1943" s="4"/>
      <c r="AJ1943" s="4"/>
    </row>
    <row r="1944" spans="1:36" ht="15.75" customHeight="1">
      <c r="A1944" s="4">
        <v>1</v>
      </c>
      <c r="B1944" s="4">
        <v>62</v>
      </c>
      <c r="C1944" s="4">
        <v>3</v>
      </c>
      <c r="D1944" s="4">
        <v>0</v>
      </c>
      <c r="E1944" s="4">
        <v>0</v>
      </c>
      <c r="F1944" s="4">
        <v>0</v>
      </c>
      <c r="G1944" s="4">
        <v>0</v>
      </c>
      <c r="H1944" s="4">
        <v>0</v>
      </c>
      <c r="I1944" s="4">
        <v>202</v>
      </c>
      <c r="J1944" s="4">
        <v>111</v>
      </c>
      <c r="K1944" s="4">
        <v>79.5</v>
      </c>
      <c r="L1944" s="4">
        <v>27.91</v>
      </c>
      <c r="M1944" s="4">
        <v>80</v>
      </c>
      <c r="N1944" s="4">
        <v>100</v>
      </c>
      <c r="O1944" s="4">
        <v>0</v>
      </c>
      <c r="P1944" s="5">
        <f>$AI$9+SUMPRODUCT($A1944*$AI$10+$B1944*$AI$11+$C1944*$AI$12+$D1944*$AI$13+$E1944*$AI$14+$F1944*$AI$15+$G1944*$AI$16+$H1944*$AI$17+$I1944*$AI$18+$J1944*$AI$19+$K1944*$AI$20+$L1944*$AI$21+$M1944*$AI$22+$N1944*$AI$24)</f>
        <v>-1.4833359201000009</v>
      </c>
      <c r="Q1944" s="4">
        <f t="shared" si="746"/>
        <v>0.22687957245374901</v>
      </c>
      <c r="R1944" s="4">
        <f t="shared" si="747"/>
        <v>0.45375914490749802</v>
      </c>
      <c r="S1944" s="4">
        <f t="shared" si="748"/>
        <v>0.54624085509250198</v>
      </c>
      <c r="T1944" s="4">
        <f t="shared" si="749"/>
        <v>-0.2626158207146273</v>
      </c>
      <c r="U1944" s="4">
        <f>IF($R1944&gt;$X$15,1,0)</f>
        <v>1</v>
      </c>
      <c r="V1944" s="4"/>
      <c r="W1944" s="4"/>
      <c r="X1944" s="4"/>
      <c r="Y1944" s="4"/>
      <c r="Z1944" s="4"/>
      <c r="AA1944" s="4"/>
      <c r="AB1944" s="4"/>
      <c r="AC1944" s="4"/>
      <c r="AD1944" s="4"/>
      <c r="AE1944" s="4"/>
      <c r="AF1944" s="4"/>
      <c r="AG1944" s="4"/>
      <c r="AH1944" s="4"/>
      <c r="AI1944" s="4"/>
      <c r="AJ1944" s="4"/>
    </row>
    <row r="1945" spans="1:36" ht="15.75" customHeight="1">
      <c r="A1945" s="4">
        <v>0</v>
      </c>
      <c r="B1945" s="4">
        <v>49</v>
      </c>
      <c r="C1945" s="4">
        <v>1</v>
      </c>
      <c r="D1945" s="4">
        <v>0</v>
      </c>
      <c r="E1945" s="4">
        <v>0</v>
      </c>
      <c r="F1945" s="4">
        <v>0</v>
      </c>
      <c r="G1945" s="4">
        <v>0</v>
      </c>
      <c r="H1945" s="4">
        <v>0</v>
      </c>
      <c r="I1945" s="4">
        <v>307</v>
      </c>
      <c r="J1945" s="4">
        <v>112.5</v>
      </c>
      <c r="K1945" s="4">
        <v>70</v>
      </c>
      <c r="L1945" s="4">
        <v>23.86</v>
      </c>
      <c r="M1945" s="4">
        <v>60</v>
      </c>
      <c r="N1945" s="4">
        <v>72</v>
      </c>
      <c r="O1945" s="4">
        <v>0</v>
      </c>
      <c r="P1945" s="5">
        <f>$AI$9+SUMPRODUCT($A1945*$AI$10+$B1945*$AI$11+$C1945*$AI$12+$D1945*$AI$13+$E1945*$AI$14+$F1945*$AI$15+$G1945*$AI$16+$H1945*$AI$17+$I1945*$AI$18+$J1945*$AI$19+$K1945*$AI$20+$L1945*$AI$21+$M1945*$AI$22+$N1945*$AI$24)</f>
        <v>-2.6288097346000008</v>
      </c>
      <c r="Q1945" s="4">
        <f t="shared" si="746"/>
        <v>7.2164305816639546E-2</v>
      </c>
      <c r="R1945" s="4">
        <f t="shared" si="747"/>
        <v>0.14432861163327909</v>
      </c>
      <c r="S1945" s="4">
        <f t="shared" si="748"/>
        <v>0.85567138836672085</v>
      </c>
      <c r="T1945" s="4">
        <f t="shared" si="749"/>
        <v>-6.7692989551194169E-2</v>
      </c>
      <c r="U1945" s="4">
        <f>IF($R1945&gt;$X$15,1,0)</f>
        <v>0</v>
      </c>
      <c r="V1945" s="4"/>
      <c r="W1945" s="4"/>
      <c r="X1945" s="4"/>
      <c r="Y1945" s="4"/>
      <c r="Z1945" s="4"/>
      <c r="AA1945" s="4"/>
      <c r="AB1945" s="4"/>
      <c r="AC1945" s="4"/>
      <c r="AD1945" s="4"/>
      <c r="AE1945" s="4"/>
      <c r="AF1945" s="4"/>
      <c r="AG1945" s="4"/>
      <c r="AH1945" s="4"/>
      <c r="AI1945" s="4"/>
      <c r="AJ1945" s="4"/>
    </row>
    <row r="1946" spans="1:36" ht="15.75" customHeight="1">
      <c r="A1946" s="4">
        <v>0</v>
      </c>
      <c r="B1946" s="4">
        <v>59</v>
      </c>
      <c r="C1946" s="4">
        <v>1</v>
      </c>
      <c r="D1946" s="4">
        <v>0</v>
      </c>
      <c r="E1946" s="4">
        <v>0</v>
      </c>
      <c r="F1946" s="4">
        <v>0</v>
      </c>
      <c r="G1946" s="4">
        <v>0</v>
      </c>
      <c r="H1946" s="4">
        <v>1</v>
      </c>
      <c r="I1946" s="4">
        <v>410</v>
      </c>
      <c r="J1946" s="4">
        <v>142</v>
      </c>
      <c r="K1946" s="4">
        <v>79</v>
      </c>
      <c r="L1946" s="4">
        <v>25.58</v>
      </c>
      <c r="M1946" s="4">
        <v>78</v>
      </c>
      <c r="N1946" s="4">
        <v>90</v>
      </c>
      <c r="O1946" s="4">
        <v>0</v>
      </c>
      <c r="P1946" s="5">
        <f>$AI$9+SUMPRODUCT($A1946*$AI$10+$B1946*$AI$11+$C1946*$AI$12+$D1946*$AI$13+$E1946*$AI$14+$F1946*$AI$15+$G1946*$AI$16+$H1946*$AI$17+$I1946*$AI$18+$J1946*$AI$19+$K1946*$AI$20+$L1946*$AI$21+$M1946*$AI$22+$N1946*$AI$24)</f>
        <v>-1.0180562738000001</v>
      </c>
      <c r="Q1946" s="4">
        <f t="shared" si="746"/>
        <v>0.36129651962417558</v>
      </c>
      <c r="R1946" s="4">
        <f t="shared" si="747"/>
        <v>0.72259303924835117</v>
      </c>
      <c r="S1946" s="4">
        <f t="shared" si="748"/>
        <v>0.27740696075164883</v>
      </c>
      <c r="T1946" s="4">
        <f t="shared" si="749"/>
        <v>-0.55688264572090407</v>
      </c>
      <c r="U1946" s="4">
        <f>IF($R1946&gt;$X$15,1,0)</f>
        <v>1</v>
      </c>
      <c r="V1946" s="4"/>
      <c r="W1946" s="4"/>
      <c r="X1946" s="4"/>
      <c r="Y1946" s="4"/>
      <c r="Z1946" s="4"/>
      <c r="AA1946" s="4"/>
      <c r="AB1946" s="4"/>
      <c r="AC1946" s="4"/>
      <c r="AD1946" s="4"/>
      <c r="AE1946" s="4"/>
      <c r="AF1946" s="4"/>
      <c r="AG1946" s="4"/>
      <c r="AH1946" s="4"/>
      <c r="AI1946" s="4"/>
      <c r="AJ1946" s="4"/>
    </row>
    <row r="1947" spans="1:36" ht="15.75" customHeight="1">
      <c r="A1947" s="4">
        <v>0</v>
      </c>
      <c r="B1947" s="4">
        <v>44</v>
      </c>
      <c r="C1947" s="4">
        <v>2</v>
      </c>
      <c r="D1947" s="4">
        <v>1</v>
      </c>
      <c r="E1947" s="4">
        <v>20</v>
      </c>
      <c r="F1947" s="4">
        <v>0</v>
      </c>
      <c r="G1947" s="4">
        <v>0</v>
      </c>
      <c r="H1947" s="4">
        <v>0</v>
      </c>
      <c r="I1947" s="4">
        <v>243</v>
      </c>
      <c r="J1947" s="4">
        <v>129</v>
      </c>
      <c r="K1947" s="4">
        <v>88</v>
      </c>
      <c r="L1947" s="4">
        <v>30.85</v>
      </c>
      <c r="M1947" s="4">
        <v>90</v>
      </c>
      <c r="N1947" s="4">
        <v>83</v>
      </c>
      <c r="O1947" s="4">
        <v>0</v>
      </c>
      <c r="P1947" s="5">
        <f>$AI$9+SUMPRODUCT($A1947*$AI$10+$B1947*$AI$11+$C1947*$AI$12+$D1947*$AI$13+$E1947*$AI$14+$F1947*$AI$15+$G1947*$AI$16+$H1947*$AI$17+$I1947*$AI$18+$J1947*$AI$19+$K1947*$AI$20+$L1947*$AI$21+$M1947*$AI$22+$N1947*$AI$24)</f>
        <v>-2.5042414035</v>
      </c>
      <c r="Q1947" s="4">
        <f t="shared" si="746"/>
        <v>8.173758031487724E-2</v>
      </c>
      <c r="R1947" s="4">
        <f t="shared" si="747"/>
        <v>0.16347516062975448</v>
      </c>
      <c r="S1947" s="4">
        <f t="shared" si="748"/>
        <v>0.83652483937024558</v>
      </c>
      <c r="T1947" s="4">
        <f t="shared" si="749"/>
        <v>-7.7521158776578822E-2</v>
      </c>
      <c r="U1947" s="4">
        <f>IF($R1947&gt;$X$15,1,0)</f>
        <v>0</v>
      </c>
      <c r="V1947" s="4"/>
      <c r="W1947" s="4"/>
      <c r="X1947" s="4"/>
      <c r="Y1947" s="4"/>
      <c r="Z1947" s="4"/>
      <c r="AA1947" s="4"/>
      <c r="AB1947" s="4"/>
      <c r="AC1947" s="4"/>
      <c r="AD1947" s="4"/>
      <c r="AE1947" s="4"/>
      <c r="AF1947" s="4"/>
      <c r="AG1947" s="4"/>
      <c r="AH1947" s="4"/>
      <c r="AI1947" s="4"/>
      <c r="AJ1947" s="4"/>
    </row>
    <row r="1948" spans="1:36" ht="15.75" customHeight="1">
      <c r="A1948" s="4">
        <v>1</v>
      </c>
      <c r="B1948" s="4">
        <v>64</v>
      </c>
      <c r="C1948" s="4">
        <v>1</v>
      </c>
      <c r="D1948" s="4">
        <v>0</v>
      </c>
      <c r="E1948" s="4">
        <v>0</v>
      </c>
      <c r="F1948" s="4">
        <v>0</v>
      </c>
      <c r="G1948" s="4">
        <v>0</v>
      </c>
      <c r="H1948" s="4">
        <v>0</v>
      </c>
      <c r="I1948" s="4">
        <v>296</v>
      </c>
      <c r="J1948" s="4">
        <v>142</v>
      </c>
      <c r="K1948" s="4">
        <v>84</v>
      </c>
      <c r="L1948" s="4">
        <v>27.01</v>
      </c>
      <c r="M1948" s="4">
        <v>52</v>
      </c>
      <c r="N1948" s="4">
        <v>83</v>
      </c>
      <c r="O1948" s="4">
        <v>1</v>
      </c>
      <c r="P1948" s="5">
        <f>$AI$9+SUMPRODUCT($A1948*$AI$10+$B1948*$AI$11+$C1948*$AI$12+$D1948*$AI$13+$E1948*$AI$14+$F1948*$AI$15+$G1948*$AI$16+$H1948*$AI$17+$I1948*$AI$18+$J1948*$AI$19+$K1948*$AI$20+$L1948*$AI$21+$M1948*$AI$22+$N1948*$AI$24)</f>
        <v>-0.62309107110000195</v>
      </c>
      <c r="Q1948" s="4">
        <f t="shared" si="746"/>
        <v>0.53628418039867831</v>
      </c>
      <c r="R1948" s="4">
        <f t="shared" si="747"/>
        <v>1.0725683607973566</v>
      </c>
      <c r="S1948" s="4">
        <f t="shared" si="748"/>
        <v>1.0725683607973566</v>
      </c>
      <c r="T1948" s="4">
        <f t="shared" si="749"/>
        <v>3.0424981762063638E-2</v>
      </c>
      <c r="U1948" s="4">
        <f>IF($R1948&gt;$X$15,1,0)</f>
        <v>1</v>
      </c>
      <c r="V1948" s="4"/>
      <c r="W1948" s="4"/>
      <c r="X1948" s="4"/>
      <c r="Y1948" s="4"/>
      <c r="Z1948" s="4"/>
      <c r="AA1948" s="4"/>
      <c r="AB1948" s="4"/>
      <c r="AC1948" s="4"/>
      <c r="AD1948" s="4"/>
      <c r="AE1948" s="4"/>
      <c r="AF1948" s="4"/>
      <c r="AG1948" s="4"/>
      <c r="AH1948" s="4"/>
      <c r="AI1948" s="4"/>
      <c r="AJ1948" s="4"/>
    </row>
    <row r="1949" spans="1:36" ht="15.75" hidden="1" customHeight="1">
      <c r="A1949" s="4">
        <v>0</v>
      </c>
      <c r="B1949" s="4">
        <v>52</v>
      </c>
      <c r="C1949" s="4">
        <v>4</v>
      </c>
      <c r="D1949" s="4">
        <v>1</v>
      </c>
      <c r="E1949" s="4">
        <v>20</v>
      </c>
      <c r="F1949" s="4">
        <v>0</v>
      </c>
      <c r="G1949" s="4">
        <v>0</v>
      </c>
      <c r="H1949" s="4">
        <v>0</v>
      </c>
      <c r="I1949" s="3" t="s">
        <v>56</v>
      </c>
      <c r="J1949" s="4">
        <v>110</v>
      </c>
      <c r="K1949" s="4">
        <v>70</v>
      </c>
      <c r="L1949" s="4">
        <v>22.52</v>
      </c>
      <c r="M1949" s="4">
        <v>75</v>
      </c>
      <c r="N1949" s="3" t="s">
        <v>56</v>
      </c>
      <c r="O1949" s="4">
        <v>0</v>
      </c>
      <c r="P1949" s="4"/>
      <c r="Q1949" s="4"/>
      <c r="R1949" s="4"/>
      <c r="S1949" s="4"/>
      <c r="T1949" s="4"/>
      <c r="U1949" s="4"/>
      <c r="V1949" s="4"/>
      <c r="W1949" s="4"/>
      <c r="X1949" s="4"/>
      <c r="Y1949" s="4"/>
      <c r="Z1949" s="4"/>
      <c r="AA1949" s="4"/>
      <c r="AB1949" s="4"/>
      <c r="AC1949" s="4"/>
      <c r="AD1949" s="4"/>
      <c r="AE1949" s="4"/>
      <c r="AF1949" s="4"/>
      <c r="AG1949" s="4"/>
      <c r="AH1949" s="4"/>
      <c r="AI1949" s="4"/>
      <c r="AJ1949" s="4"/>
    </row>
    <row r="1950" spans="1:36" ht="15.75" customHeight="1">
      <c r="A1950" s="4">
        <v>0</v>
      </c>
      <c r="B1950" s="4">
        <v>45</v>
      </c>
      <c r="C1950" s="4">
        <v>3</v>
      </c>
      <c r="D1950" s="4">
        <v>0</v>
      </c>
      <c r="E1950" s="4">
        <v>0</v>
      </c>
      <c r="F1950" s="4">
        <v>0</v>
      </c>
      <c r="G1950" s="4">
        <v>0</v>
      </c>
      <c r="H1950" s="4">
        <v>0</v>
      </c>
      <c r="I1950" s="4">
        <v>237</v>
      </c>
      <c r="J1950" s="4">
        <v>118</v>
      </c>
      <c r="K1950" s="4">
        <v>84</v>
      </c>
      <c r="L1950" s="4">
        <v>22.53</v>
      </c>
      <c r="M1950" s="4">
        <v>68</v>
      </c>
      <c r="N1950" s="4">
        <v>78</v>
      </c>
      <c r="O1950" s="4">
        <v>0</v>
      </c>
      <c r="P1950" s="5">
        <f>$AI$9+SUMPRODUCT($A1950*$AI$10+$B1950*$AI$11+$C1950*$AI$12+$D1950*$AI$13+$E1950*$AI$14+$F1950*$AI$15+$G1950*$AI$16+$H1950*$AI$17+$I1950*$AI$18+$J1950*$AI$19+$K1950*$AI$20+$L1950*$AI$21+$M1950*$AI$22+$N1950*$AI$24)</f>
        <v>-3.1051315583000019</v>
      </c>
      <c r="Q1950" s="4">
        <f t="shared" ref="Q1950:Q1966" si="750">EXP($P1950)</f>
        <v>4.4818621909691915E-2</v>
      </c>
      <c r="R1950" s="4">
        <f t="shared" ref="R1950:R1966" si="751">Q1950/1+Q1950</f>
        <v>8.963724381938383E-2</v>
      </c>
      <c r="S1950" s="4">
        <f t="shared" ref="S1950:S1966" si="752">IF(O1950=1,R1950,1-R1950)</f>
        <v>0.91036275618061613</v>
      </c>
      <c r="T1950" s="4">
        <f t="shared" ref="T1950:T1966" si="753">LOG($S1950)</f>
        <v>-4.0785517992174024E-2</v>
      </c>
      <c r="U1950" s="4">
        <f>IF($R1950&gt;$X$15,1,0)</f>
        <v>0</v>
      </c>
      <c r="V1950" s="4"/>
      <c r="W1950" s="4"/>
      <c r="X1950" s="4"/>
      <c r="Y1950" s="4"/>
      <c r="Z1950" s="4"/>
      <c r="AA1950" s="4"/>
      <c r="AB1950" s="4"/>
      <c r="AC1950" s="4"/>
      <c r="AD1950" s="4"/>
      <c r="AE1950" s="4"/>
      <c r="AF1950" s="4"/>
      <c r="AG1950" s="4"/>
      <c r="AH1950" s="4"/>
      <c r="AI1950" s="4"/>
      <c r="AJ1950" s="4"/>
    </row>
    <row r="1951" spans="1:36" ht="15.75" customHeight="1">
      <c r="A1951" s="4">
        <v>0</v>
      </c>
      <c r="B1951" s="4">
        <v>63</v>
      </c>
      <c r="C1951" s="4">
        <v>1</v>
      </c>
      <c r="D1951" s="4">
        <v>0</v>
      </c>
      <c r="E1951" s="4">
        <v>0</v>
      </c>
      <c r="F1951" s="4">
        <v>0</v>
      </c>
      <c r="G1951" s="4">
        <v>0</v>
      </c>
      <c r="H1951" s="4">
        <v>1</v>
      </c>
      <c r="I1951" s="4">
        <v>237</v>
      </c>
      <c r="J1951" s="4">
        <v>155</v>
      </c>
      <c r="K1951" s="4">
        <v>92.5</v>
      </c>
      <c r="L1951" s="4">
        <v>31.5</v>
      </c>
      <c r="M1951" s="4">
        <v>62</v>
      </c>
      <c r="N1951" s="4">
        <v>83</v>
      </c>
      <c r="O1951" s="4">
        <v>0</v>
      </c>
      <c r="P1951" s="5">
        <f>$AI$9+SUMPRODUCT($A1951*$AI$10+$B1951*$AI$11+$C1951*$AI$12+$D1951*$AI$13+$E1951*$AI$14+$F1951*$AI$15+$G1951*$AI$16+$H1951*$AI$17+$I1951*$AI$18+$J1951*$AI$19+$K1951*$AI$20+$L1951*$AI$21+$M1951*$AI$22+$N1951*$AI$24)</f>
        <v>-0.98185978500000104</v>
      </c>
      <c r="Q1951" s="4">
        <f t="shared" si="750"/>
        <v>0.3746137495602968</v>
      </c>
      <c r="R1951" s="4">
        <f t="shared" si="751"/>
        <v>0.74922749912059361</v>
      </c>
      <c r="S1951" s="4">
        <f t="shared" si="752"/>
        <v>0.25077250087940639</v>
      </c>
      <c r="T1951" s="4">
        <f t="shared" si="753"/>
        <v>-0.60072008893825934</v>
      </c>
      <c r="U1951" s="4">
        <f>IF($R1951&gt;$X$15,1,0)</f>
        <v>1</v>
      </c>
      <c r="V1951" s="4"/>
      <c r="W1951" s="4"/>
      <c r="X1951" s="4"/>
      <c r="Y1951" s="4"/>
      <c r="Z1951" s="4"/>
      <c r="AA1951" s="4"/>
      <c r="AB1951" s="4"/>
      <c r="AC1951" s="4"/>
      <c r="AD1951" s="4"/>
      <c r="AE1951" s="4"/>
      <c r="AF1951" s="4"/>
      <c r="AG1951" s="4"/>
      <c r="AH1951" s="4"/>
      <c r="AI1951" s="4"/>
      <c r="AJ1951" s="4"/>
    </row>
    <row r="1952" spans="1:36" ht="15.75" customHeight="1">
      <c r="A1952" s="4">
        <v>1</v>
      </c>
      <c r="B1952" s="4">
        <v>38</v>
      </c>
      <c r="C1952" s="4">
        <v>2</v>
      </c>
      <c r="D1952" s="4">
        <v>1</v>
      </c>
      <c r="E1952" s="4">
        <v>20</v>
      </c>
      <c r="F1952" s="4">
        <v>0</v>
      </c>
      <c r="G1952" s="4">
        <v>0</v>
      </c>
      <c r="H1952" s="4">
        <v>0</v>
      </c>
      <c r="I1952" s="4">
        <v>227</v>
      </c>
      <c r="J1952" s="4">
        <v>108</v>
      </c>
      <c r="K1952" s="4">
        <v>65.5</v>
      </c>
      <c r="L1952" s="4">
        <v>25.45</v>
      </c>
      <c r="M1952" s="4">
        <v>85</v>
      </c>
      <c r="N1952" s="4">
        <v>110</v>
      </c>
      <c r="O1952" s="4">
        <v>0</v>
      </c>
      <c r="P1952" s="5">
        <f>$AI$9+SUMPRODUCT($A1952*$AI$10+$B1952*$AI$11+$C1952*$AI$12+$D1952*$AI$13+$E1952*$AI$14+$F1952*$AI$15+$G1952*$AI$16+$H1952*$AI$17+$I1952*$AI$18+$J1952*$AI$19+$K1952*$AI$20+$L1952*$AI$21+$M1952*$AI$22+$N1952*$AI$24)</f>
        <v>-2.4195257795000007</v>
      </c>
      <c r="Q1952" s="4">
        <f t="shared" si="750"/>
        <v>8.8963795913432009E-2</v>
      </c>
      <c r="R1952" s="4">
        <f t="shared" si="751"/>
        <v>0.17792759182686402</v>
      </c>
      <c r="S1952" s="4">
        <f t="shared" si="752"/>
        <v>0.82207240817313598</v>
      </c>
      <c r="T1952" s="4">
        <f t="shared" si="753"/>
        <v>-8.5089928098521658E-2</v>
      </c>
      <c r="U1952" s="4">
        <f>IF($R1952&gt;$X$15,1,0)</f>
        <v>0</v>
      </c>
      <c r="V1952" s="4"/>
      <c r="W1952" s="4"/>
      <c r="X1952" s="4"/>
      <c r="Y1952" s="4"/>
      <c r="Z1952" s="4"/>
      <c r="AA1952" s="4"/>
      <c r="AB1952" s="4"/>
      <c r="AC1952" s="4"/>
      <c r="AD1952" s="4"/>
      <c r="AE1952" s="4"/>
      <c r="AF1952" s="4"/>
      <c r="AG1952" s="4"/>
      <c r="AH1952" s="4"/>
      <c r="AI1952" s="4"/>
      <c r="AJ1952" s="4"/>
    </row>
    <row r="1953" spans="1:36" ht="15.75" customHeight="1">
      <c r="A1953" s="4">
        <v>0</v>
      </c>
      <c r="B1953" s="4">
        <v>39</v>
      </c>
      <c r="C1953" s="4">
        <v>3</v>
      </c>
      <c r="D1953" s="4">
        <v>0</v>
      </c>
      <c r="E1953" s="4">
        <v>0</v>
      </c>
      <c r="F1953" s="4">
        <v>0</v>
      </c>
      <c r="G1953" s="4">
        <v>0</v>
      </c>
      <c r="H1953" s="4">
        <v>1</v>
      </c>
      <c r="I1953" s="4">
        <v>220</v>
      </c>
      <c r="J1953" s="4">
        <v>137.5</v>
      </c>
      <c r="K1953" s="4">
        <v>101.5</v>
      </c>
      <c r="L1953" s="4">
        <v>22.85</v>
      </c>
      <c r="M1953" s="4">
        <v>60</v>
      </c>
      <c r="N1953" s="4">
        <v>88</v>
      </c>
      <c r="O1953" s="4">
        <v>0</v>
      </c>
      <c r="P1953" s="5">
        <f>$AI$9+SUMPRODUCT($A1953*$AI$10+$B1953*$AI$11+$C1953*$AI$12+$D1953*$AI$13+$E1953*$AI$14+$F1953*$AI$15+$G1953*$AI$16+$H1953*$AI$17+$I1953*$AI$18+$J1953*$AI$19+$K1953*$AI$20+$L1953*$AI$21+$M1953*$AI$22+$N1953*$AI$24)</f>
        <v>-2.9617209035000016</v>
      </c>
      <c r="Q1953" s="4">
        <f t="shared" si="750"/>
        <v>5.1729818503891391E-2</v>
      </c>
      <c r="R1953" s="4">
        <f t="shared" si="751"/>
        <v>0.10345963700778278</v>
      </c>
      <c r="S1953" s="4">
        <f t="shared" si="752"/>
        <v>0.89654036299221718</v>
      </c>
      <c r="T1953" s="4">
        <f t="shared" si="753"/>
        <v>-4.7430153363156445E-2</v>
      </c>
      <c r="U1953" s="4">
        <f>IF($R1953&gt;$X$15,1,0)</f>
        <v>0</v>
      </c>
      <c r="V1953" s="4"/>
      <c r="W1953" s="4"/>
      <c r="X1953" s="4"/>
      <c r="Y1953" s="4"/>
      <c r="Z1953" s="4"/>
      <c r="AA1953" s="4"/>
      <c r="AB1953" s="4"/>
      <c r="AC1953" s="4"/>
      <c r="AD1953" s="4"/>
      <c r="AE1953" s="4"/>
      <c r="AF1953" s="4"/>
      <c r="AG1953" s="4"/>
      <c r="AH1953" s="4"/>
      <c r="AI1953" s="4"/>
      <c r="AJ1953" s="4"/>
    </row>
    <row r="1954" spans="1:36" ht="15.75" customHeight="1">
      <c r="A1954" s="4">
        <v>1</v>
      </c>
      <c r="B1954" s="4">
        <v>45</v>
      </c>
      <c r="C1954" s="4">
        <v>3</v>
      </c>
      <c r="D1954" s="4">
        <v>1</v>
      </c>
      <c r="E1954" s="4">
        <v>35</v>
      </c>
      <c r="F1954" s="4">
        <v>0</v>
      </c>
      <c r="G1954" s="4">
        <v>0</v>
      </c>
      <c r="H1954" s="4">
        <v>0</v>
      </c>
      <c r="I1954" s="4">
        <v>161</v>
      </c>
      <c r="J1954" s="4">
        <v>122</v>
      </c>
      <c r="K1954" s="4">
        <v>82</v>
      </c>
      <c r="L1954" s="4">
        <v>26.09</v>
      </c>
      <c r="M1954" s="4">
        <v>65</v>
      </c>
      <c r="N1954" s="4">
        <v>91</v>
      </c>
      <c r="O1954" s="4">
        <v>0</v>
      </c>
      <c r="P1954" s="5">
        <f>$AI$9+SUMPRODUCT($A1954*$AI$10+$B1954*$AI$11+$C1954*$AI$12+$D1954*$AI$13+$E1954*$AI$14+$F1954*$AI$15+$G1954*$AI$16+$H1954*$AI$17+$I1954*$AI$18+$J1954*$AI$19+$K1954*$AI$20+$L1954*$AI$21+$M1954*$AI$22+$N1954*$AI$24)</f>
        <v>-1.8298719199000004</v>
      </c>
      <c r="Q1954" s="4">
        <f t="shared" si="750"/>
        <v>0.16043411487678402</v>
      </c>
      <c r="R1954" s="4">
        <f t="shared" si="751"/>
        <v>0.32086822975356805</v>
      </c>
      <c r="S1954" s="4">
        <f t="shared" si="752"/>
        <v>0.6791317702464319</v>
      </c>
      <c r="T1954" s="4">
        <f t="shared" si="753"/>
        <v>-0.1680459524665818</v>
      </c>
      <c r="U1954" s="4">
        <f>IF($R1954&gt;$X$15,1,0)</f>
        <v>0</v>
      </c>
      <c r="V1954" s="4"/>
      <c r="W1954" s="4"/>
      <c r="X1954" s="4"/>
      <c r="Y1954" s="4"/>
      <c r="Z1954" s="4"/>
      <c r="AA1954" s="4"/>
      <c r="AB1954" s="4"/>
      <c r="AC1954" s="4"/>
      <c r="AD1954" s="4"/>
      <c r="AE1954" s="4"/>
      <c r="AF1954" s="4"/>
      <c r="AG1954" s="4"/>
      <c r="AH1954" s="4"/>
      <c r="AI1954" s="4"/>
      <c r="AJ1954" s="4"/>
    </row>
    <row r="1955" spans="1:36" ht="15.75" customHeight="1">
      <c r="A1955" s="4">
        <v>0</v>
      </c>
      <c r="B1955" s="4">
        <v>55</v>
      </c>
      <c r="C1955" s="4">
        <v>1</v>
      </c>
      <c r="D1955" s="4">
        <v>0</v>
      </c>
      <c r="E1955" s="4">
        <v>0</v>
      </c>
      <c r="F1955" s="4">
        <v>0</v>
      </c>
      <c r="G1955" s="4">
        <v>0</v>
      </c>
      <c r="H1955" s="4">
        <v>0</v>
      </c>
      <c r="I1955" s="4">
        <v>232</v>
      </c>
      <c r="J1955" s="4">
        <v>119</v>
      </c>
      <c r="K1955" s="4">
        <v>81</v>
      </c>
      <c r="L1955" s="4">
        <v>30</v>
      </c>
      <c r="M1955" s="4">
        <v>60</v>
      </c>
      <c r="N1955" s="4">
        <v>100</v>
      </c>
      <c r="O1955" s="4">
        <v>1</v>
      </c>
      <c r="P1955" s="5">
        <f>$AI$9+SUMPRODUCT($A1955*$AI$10+$B1955*$AI$11+$C1955*$AI$12+$D1955*$AI$13+$E1955*$AI$14+$F1955*$AI$15+$G1955*$AI$16+$H1955*$AI$17+$I1955*$AI$18+$J1955*$AI$19+$K1955*$AI$20+$L1955*$AI$21+$M1955*$AI$22+$N1955*$AI$24)</f>
        <v>-2.1221951800000012</v>
      </c>
      <c r="Q1955" s="4">
        <f t="shared" si="750"/>
        <v>0.11976842647479773</v>
      </c>
      <c r="R1955" s="4">
        <f t="shared" si="751"/>
        <v>0.23953685294959545</v>
      </c>
      <c r="S1955" s="4">
        <f t="shared" si="752"/>
        <v>0.23953685294959545</v>
      </c>
      <c r="T1955" s="4">
        <f t="shared" si="753"/>
        <v>-0.6206276605316976</v>
      </c>
      <c r="U1955" s="4">
        <f>IF($R1955&gt;$X$15,1,0)</f>
        <v>0</v>
      </c>
      <c r="V1955" s="4"/>
      <c r="W1955" s="4"/>
      <c r="X1955" s="4"/>
      <c r="Y1955" s="4"/>
      <c r="Z1955" s="4"/>
      <c r="AA1955" s="4"/>
      <c r="AB1955" s="4"/>
      <c r="AC1955" s="4"/>
      <c r="AD1955" s="4"/>
      <c r="AE1955" s="4"/>
      <c r="AF1955" s="4"/>
      <c r="AG1955" s="4"/>
      <c r="AH1955" s="4"/>
      <c r="AI1955" s="4"/>
      <c r="AJ1955" s="4"/>
    </row>
    <row r="1956" spans="1:36" ht="15.75" customHeight="1">
      <c r="A1956" s="4">
        <v>0</v>
      </c>
      <c r="B1956" s="4">
        <v>63</v>
      </c>
      <c r="C1956" s="4">
        <v>1</v>
      </c>
      <c r="D1956" s="4">
        <v>1</v>
      </c>
      <c r="E1956" s="4">
        <v>10</v>
      </c>
      <c r="F1956" s="4">
        <v>1</v>
      </c>
      <c r="G1956" s="4">
        <v>0</v>
      </c>
      <c r="H1956" s="4">
        <v>1</v>
      </c>
      <c r="I1956" s="4">
        <v>213</v>
      </c>
      <c r="J1956" s="4">
        <v>182</v>
      </c>
      <c r="K1956" s="4">
        <v>92</v>
      </c>
      <c r="L1956" s="4">
        <v>26.87</v>
      </c>
      <c r="M1956" s="4">
        <v>52</v>
      </c>
      <c r="N1956" s="4">
        <v>63</v>
      </c>
      <c r="O1956" s="4">
        <v>0</v>
      </c>
      <c r="P1956" s="5">
        <f>$AI$9+SUMPRODUCT($A1956*$AI$10+$B1956*$AI$11+$C1956*$AI$12+$D1956*$AI$13+$E1956*$AI$14+$F1956*$AI$15+$G1956*$AI$16+$H1956*$AI$17+$I1956*$AI$18+$J1956*$AI$19+$K1956*$AI$20+$L1956*$AI$21+$M1956*$AI$22+$N1956*$AI$24)</f>
        <v>-0.35180080570000172</v>
      </c>
      <c r="Q1956" s="4">
        <f t="shared" si="750"/>
        <v>0.70342022532137127</v>
      </c>
      <c r="R1956" s="4">
        <f t="shared" si="751"/>
        <v>1.4068404506427425</v>
      </c>
      <c r="S1956" s="4">
        <f t="shared" si="752"/>
        <v>-0.40684045064274255</v>
      </c>
      <c r="T1956" s="4" t="e">
        <f t="shared" si="753"/>
        <v>#NUM!</v>
      </c>
      <c r="U1956" s="4">
        <f>IF($R1956&gt;$X$15,1,0)</f>
        <v>1</v>
      </c>
      <c r="V1956" s="4"/>
      <c r="W1956" s="4"/>
      <c r="X1956" s="4"/>
      <c r="Y1956" s="4"/>
      <c r="Z1956" s="4"/>
      <c r="AA1956" s="4"/>
      <c r="AB1956" s="4"/>
      <c r="AC1956" s="4"/>
      <c r="AD1956" s="4"/>
      <c r="AE1956" s="4"/>
      <c r="AF1956" s="4"/>
      <c r="AG1956" s="4"/>
      <c r="AH1956" s="4"/>
      <c r="AI1956" s="4"/>
      <c r="AJ1956" s="4"/>
    </row>
    <row r="1957" spans="1:36" ht="15.75" customHeight="1">
      <c r="A1957" s="4">
        <v>1</v>
      </c>
      <c r="B1957" s="4">
        <v>41</v>
      </c>
      <c r="C1957" s="4">
        <v>3</v>
      </c>
      <c r="D1957" s="4">
        <v>0</v>
      </c>
      <c r="E1957" s="4">
        <v>0</v>
      </c>
      <c r="F1957" s="4">
        <v>0</v>
      </c>
      <c r="G1957" s="4">
        <v>0</v>
      </c>
      <c r="H1957" s="4">
        <v>1</v>
      </c>
      <c r="I1957" s="4">
        <v>250</v>
      </c>
      <c r="J1957" s="4">
        <v>150</v>
      </c>
      <c r="K1957" s="4">
        <v>92</v>
      </c>
      <c r="L1957" s="4">
        <v>33.29</v>
      </c>
      <c r="M1957" s="4">
        <v>85</v>
      </c>
      <c r="N1957" s="4">
        <v>85</v>
      </c>
      <c r="O1957" s="4">
        <v>0</v>
      </c>
      <c r="P1957" s="5">
        <f>$AI$9+SUMPRODUCT($A1957*$AI$10+$B1957*$AI$11+$C1957*$AI$12+$D1957*$AI$13+$E1957*$AI$14+$F1957*$AI$15+$G1957*$AI$16+$H1957*$AI$17+$I1957*$AI$18+$J1957*$AI$19+$K1957*$AI$20+$L1957*$AI$21+$M1957*$AI$22+$N1957*$AI$24)</f>
        <v>-2.0107794419000022</v>
      </c>
      <c r="Q1957" s="4">
        <f t="shared" si="750"/>
        <v>0.13388427897211772</v>
      </c>
      <c r="R1957" s="4">
        <f t="shared" si="751"/>
        <v>0.26776855794423543</v>
      </c>
      <c r="S1957" s="4">
        <f t="shared" si="752"/>
        <v>0.73223144205576451</v>
      </c>
      <c r="T1957" s="4">
        <f t="shared" si="753"/>
        <v>-0.13535162642671059</v>
      </c>
      <c r="U1957" s="4">
        <f>IF($R1957&gt;$X$15,1,0)</f>
        <v>0</v>
      </c>
      <c r="V1957" s="4"/>
      <c r="W1957" s="4"/>
      <c r="X1957" s="4"/>
      <c r="Y1957" s="4"/>
      <c r="Z1957" s="4"/>
      <c r="AA1957" s="4"/>
      <c r="AB1957" s="4"/>
      <c r="AC1957" s="4"/>
      <c r="AD1957" s="4"/>
      <c r="AE1957" s="4"/>
      <c r="AF1957" s="4"/>
      <c r="AG1957" s="4"/>
      <c r="AH1957" s="4"/>
      <c r="AI1957" s="4"/>
      <c r="AJ1957" s="4"/>
    </row>
    <row r="1958" spans="1:36" ht="15.75" customHeight="1">
      <c r="A1958" s="4">
        <v>0</v>
      </c>
      <c r="B1958" s="4">
        <v>46</v>
      </c>
      <c r="C1958" s="4">
        <v>1</v>
      </c>
      <c r="D1958" s="4">
        <v>0</v>
      </c>
      <c r="E1958" s="4">
        <v>0</v>
      </c>
      <c r="F1958" s="4">
        <v>0</v>
      </c>
      <c r="G1958" s="4">
        <v>0</v>
      </c>
      <c r="H1958" s="4">
        <v>0</v>
      </c>
      <c r="I1958" s="4">
        <v>295</v>
      </c>
      <c r="J1958" s="4">
        <v>145</v>
      </c>
      <c r="K1958" s="4">
        <v>90</v>
      </c>
      <c r="L1958" s="4">
        <v>25.87</v>
      </c>
      <c r="M1958" s="4">
        <v>90</v>
      </c>
      <c r="N1958" s="4">
        <v>79</v>
      </c>
      <c r="O1958" s="4">
        <v>0</v>
      </c>
      <c r="P1958" s="5">
        <f>$AI$9+SUMPRODUCT($A1958*$AI$10+$B1958*$AI$11+$C1958*$AI$12+$D1958*$AI$13+$E1958*$AI$14+$F1958*$AI$15+$G1958*$AI$16+$H1958*$AI$17+$I1958*$AI$18+$J1958*$AI$19+$K1958*$AI$20+$L1958*$AI$21+$M1958*$AI$22+$N1958*$AI$24)</f>
        <v>-2.4624705557000013</v>
      </c>
      <c r="Q1958" s="4">
        <f t="shared" si="750"/>
        <v>8.5224139679969807E-2</v>
      </c>
      <c r="R1958" s="4">
        <f t="shared" si="751"/>
        <v>0.17044827935993961</v>
      </c>
      <c r="S1958" s="4">
        <f t="shared" si="752"/>
        <v>0.82955172064006044</v>
      </c>
      <c r="T1958" s="4">
        <f t="shared" si="753"/>
        <v>-8.1156531534331097E-2</v>
      </c>
      <c r="U1958" s="4">
        <f>IF($R1958&gt;$X$15,1,0)</f>
        <v>0</v>
      </c>
      <c r="V1958" s="4"/>
      <c r="W1958" s="4"/>
      <c r="X1958" s="4"/>
      <c r="Y1958" s="4"/>
      <c r="Z1958" s="4"/>
      <c r="AA1958" s="4"/>
      <c r="AB1958" s="4"/>
      <c r="AC1958" s="4"/>
      <c r="AD1958" s="4"/>
      <c r="AE1958" s="4"/>
      <c r="AF1958" s="4"/>
      <c r="AG1958" s="4"/>
      <c r="AH1958" s="4"/>
      <c r="AI1958" s="4"/>
      <c r="AJ1958" s="4"/>
    </row>
    <row r="1959" spans="1:36" ht="15.75" customHeight="1">
      <c r="A1959" s="4">
        <v>0</v>
      </c>
      <c r="B1959" s="4">
        <v>58</v>
      </c>
      <c r="C1959" s="4">
        <v>3</v>
      </c>
      <c r="D1959" s="4">
        <v>0</v>
      </c>
      <c r="E1959" s="4">
        <v>0</v>
      </c>
      <c r="F1959" s="4">
        <v>0</v>
      </c>
      <c r="G1959" s="4">
        <v>0</v>
      </c>
      <c r="H1959" s="4">
        <v>1</v>
      </c>
      <c r="I1959" s="4">
        <v>232</v>
      </c>
      <c r="J1959" s="4">
        <v>145</v>
      </c>
      <c r="K1959" s="4">
        <v>94</v>
      </c>
      <c r="L1959" s="4">
        <v>26.38</v>
      </c>
      <c r="M1959" s="4">
        <v>66</v>
      </c>
      <c r="N1959" s="4">
        <v>80</v>
      </c>
      <c r="O1959" s="4">
        <v>0</v>
      </c>
      <c r="P1959" s="5">
        <f>$AI$9+SUMPRODUCT($A1959*$AI$10+$B1959*$AI$11+$C1959*$AI$12+$D1959*$AI$13+$E1959*$AI$14+$F1959*$AI$15+$G1959*$AI$16+$H1959*$AI$17+$I1959*$AI$18+$J1959*$AI$19+$K1959*$AI$20+$L1959*$AI$21+$M1959*$AI$22+$N1959*$AI$24)</f>
        <v>-1.635478441800001</v>
      </c>
      <c r="Q1959" s="4">
        <f t="shared" si="750"/>
        <v>0.19485912024512353</v>
      </c>
      <c r="R1959" s="4">
        <f t="shared" si="751"/>
        <v>0.38971824049024706</v>
      </c>
      <c r="S1959" s="4">
        <f t="shared" si="752"/>
        <v>0.61028175950975294</v>
      </c>
      <c r="T1959" s="4">
        <f t="shared" si="753"/>
        <v>-0.21446961031973888</v>
      </c>
      <c r="U1959" s="4">
        <f>IF($R1959&gt;$X$15,1,0)</f>
        <v>0</v>
      </c>
      <c r="V1959" s="4"/>
      <c r="W1959" s="4"/>
      <c r="X1959" s="4"/>
      <c r="Y1959" s="4"/>
      <c r="Z1959" s="4"/>
      <c r="AA1959" s="4"/>
      <c r="AB1959" s="4"/>
      <c r="AC1959" s="4"/>
      <c r="AD1959" s="4"/>
      <c r="AE1959" s="4"/>
      <c r="AF1959" s="4"/>
      <c r="AG1959" s="4"/>
      <c r="AH1959" s="4"/>
      <c r="AI1959" s="4"/>
      <c r="AJ1959" s="4"/>
    </row>
    <row r="1960" spans="1:36" ht="15.75" hidden="1" customHeight="1">
      <c r="A1960" s="4">
        <v>0</v>
      </c>
      <c r="B1960" s="4">
        <v>53</v>
      </c>
      <c r="C1960" s="3" t="s">
        <v>56</v>
      </c>
      <c r="D1960" s="4">
        <v>0</v>
      </c>
      <c r="E1960" s="4">
        <v>0</v>
      </c>
      <c r="F1960" s="4">
        <v>0</v>
      </c>
      <c r="G1960" s="4">
        <v>0</v>
      </c>
      <c r="H1960" s="4">
        <v>0</v>
      </c>
      <c r="I1960" s="4">
        <v>185</v>
      </c>
      <c r="J1960" s="4">
        <v>96</v>
      </c>
      <c r="K1960" s="4">
        <v>72</v>
      </c>
      <c r="L1960" s="4">
        <v>21.35</v>
      </c>
      <c r="M1960" s="4">
        <v>60</v>
      </c>
      <c r="N1960" s="4">
        <v>82</v>
      </c>
      <c r="O1960" s="4">
        <v>0</v>
      </c>
      <c r="P1960" s="4" t="e">
        <f>$AI$9+SUMPRODUCT($A1960*$AI$10+$B1960*$AI$11+$C1960*$AI$12+$D1960*$AI$13+$E1960*$AI$14+$F1960*$AI$15+$G1960*$AI$16+$H1960*$AI$17+$I1960*$AI$18+$J1960*$AI$19+$K1960*$AI$20+$L1960*$AI$21+$M1960*$AI$22+$N1960*$AI$24)</f>
        <v>#VALUE!</v>
      </c>
      <c r="Q1960" s="4" t="e">
        <f t="shared" si="750"/>
        <v>#VALUE!</v>
      </c>
      <c r="R1960" s="4" t="e">
        <f t="shared" si="751"/>
        <v>#VALUE!</v>
      </c>
      <c r="S1960" s="4" t="e">
        <f t="shared" si="752"/>
        <v>#VALUE!</v>
      </c>
      <c r="T1960" s="4" t="e">
        <f t="shared" si="753"/>
        <v>#VALUE!</v>
      </c>
      <c r="U1960" s="4" t="e">
        <f t="shared" ref="U1960" si="754">IF($R1960&gt;0.5,1,0)</f>
        <v>#VALUE!</v>
      </c>
      <c r="V1960" s="4"/>
      <c r="W1960" s="4"/>
      <c r="X1960" s="4"/>
      <c r="Y1960" s="4"/>
      <c r="Z1960" s="4"/>
      <c r="AA1960" s="4"/>
      <c r="AB1960" s="4"/>
      <c r="AC1960" s="4"/>
      <c r="AD1960" s="4"/>
      <c r="AE1960" s="4"/>
      <c r="AF1960" s="4"/>
      <c r="AG1960" s="4"/>
      <c r="AH1960" s="4"/>
      <c r="AI1960" s="4"/>
      <c r="AJ1960" s="4"/>
    </row>
    <row r="1961" spans="1:36" ht="15.75" customHeight="1">
      <c r="A1961" s="4">
        <v>1</v>
      </c>
      <c r="B1961" s="4">
        <v>59</v>
      </c>
      <c r="C1961" s="4">
        <v>4</v>
      </c>
      <c r="D1961" s="4">
        <v>0</v>
      </c>
      <c r="E1961" s="4">
        <v>0</v>
      </c>
      <c r="F1961" s="4">
        <v>0</v>
      </c>
      <c r="G1961" s="4">
        <v>0</v>
      </c>
      <c r="H1961" s="4">
        <v>0</v>
      </c>
      <c r="I1961" s="4">
        <v>210</v>
      </c>
      <c r="J1961" s="4">
        <v>134</v>
      </c>
      <c r="K1961" s="4">
        <v>84</v>
      </c>
      <c r="L1961" s="4">
        <v>25.64</v>
      </c>
      <c r="M1961" s="4">
        <v>58</v>
      </c>
      <c r="N1961" s="4">
        <v>77</v>
      </c>
      <c r="O1961" s="4">
        <v>1</v>
      </c>
      <c r="P1961" s="5">
        <f>$AI$9+SUMPRODUCT($A1961*$AI$10+$B1961*$AI$11+$C1961*$AI$12+$D1961*$AI$13+$E1961*$AI$14+$F1961*$AI$15+$G1961*$AI$16+$H1961*$AI$17+$I1961*$AI$18+$J1961*$AI$19+$K1961*$AI$20+$L1961*$AI$21+$M1961*$AI$22+$N1961*$AI$24)</f>
        <v>-1.4789543104000025</v>
      </c>
      <c r="Q1961" s="4">
        <f t="shared" si="750"/>
        <v>0.22787585124763615</v>
      </c>
      <c r="R1961" s="4">
        <f t="shared" si="751"/>
        <v>0.4557517024952723</v>
      </c>
      <c r="S1961" s="4">
        <f t="shared" si="752"/>
        <v>0.4557517024952723</v>
      </c>
      <c r="T1961" s="4">
        <f t="shared" si="753"/>
        <v>-0.34127170032976895</v>
      </c>
      <c r="U1961" s="4">
        <f>IF($R1961&gt;$X$15,1,0)</f>
        <v>1</v>
      </c>
      <c r="V1961" s="4"/>
      <c r="W1961" s="4"/>
      <c r="X1961" s="4"/>
      <c r="Y1961" s="4"/>
      <c r="Z1961" s="4"/>
      <c r="AA1961" s="4"/>
      <c r="AB1961" s="4"/>
      <c r="AC1961" s="4"/>
      <c r="AD1961" s="4"/>
      <c r="AE1961" s="4"/>
      <c r="AF1961" s="4"/>
      <c r="AG1961" s="4"/>
      <c r="AH1961" s="4"/>
      <c r="AI1961" s="4"/>
      <c r="AJ1961" s="4"/>
    </row>
    <row r="1962" spans="1:36" ht="15.75" customHeight="1">
      <c r="A1962" s="4">
        <v>1</v>
      </c>
      <c r="B1962" s="4">
        <v>46</v>
      </c>
      <c r="C1962" s="4">
        <v>1</v>
      </c>
      <c r="D1962" s="4">
        <v>0</v>
      </c>
      <c r="E1962" s="4">
        <v>0</v>
      </c>
      <c r="F1962" s="4">
        <v>0</v>
      </c>
      <c r="G1962" s="4">
        <v>0</v>
      </c>
      <c r="H1962" s="4">
        <v>0</v>
      </c>
      <c r="I1962" s="4">
        <v>222</v>
      </c>
      <c r="J1962" s="4">
        <v>120.5</v>
      </c>
      <c r="K1962" s="4">
        <v>73.5</v>
      </c>
      <c r="L1962" s="4">
        <v>27.23</v>
      </c>
      <c r="M1962" s="4">
        <v>77</v>
      </c>
      <c r="N1962" s="4">
        <v>60</v>
      </c>
      <c r="O1962" s="4">
        <v>0</v>
      </c>
      <c r="P1962" s="5">
        <f>$AI$9+SUMPRODUCT($A1962*$AI$10+$B1962*$AI$11+$C1962*$AI$12+$D1962*$AI$13+$E1962*$AI$14+$F1962*$AI$15+$G1962*$AI$16+$H1962*$AI$17+$I1962*$AI$18+$J1962*$AI$19+$K1962*$AI$20+$L1962*$AI$21+$M1962*$AI$22+$N1962*$AI$24)</f>
        <v>-2.4731535853000013</v>
      </c>
      <c r="Q1962" s="4">
        <f t="shared" si="750"/>
        <v>8.431853359427878E-2</v>
      </c>
      <c r="R1962" s="4">
        <f t="shared" si="751"/>
        <v>0.16863706718855756</v>
      </c>
      <c r="S1962" s="4">
        <f t="shared" si="752"/>
        <v>0.83136293281144247</v>
      </c>
      <c r="T1962" s="4">
        <f t="shared" si="753"/>
        <v>-8.0209342873248421E-2</v>
      </c>
      <c r="U1962" s="4">
        <f>IF($R1962&gt;$X$15,1,0)</f>
        <v>0</v>
      </c>
      <c r="V1962" s="4"/>
      <c r="W1962" s="4"/>
      <c r="X1962" s="4"/>
      <c r="Y1962" s="4"/>
      <c r="Z1962" s="4"/>
      <c r="AA1962" s="4"/>
      <c r="AB1962" s="4"/>
      <c r="AC1962" s="4"/>
      <c r="AD1962" s="4"/>
      <c r="AE1962" s="4"/>
      <c r="AF1962" s="4"/>
      <c r="AG1962" s="4"/>
      <c r="AH1962" s="4"/>
      <c r="AI1962" s="4"/>
      <c r="AJ1962" s="4"/>
    </row>
    <row r="1963" spans="1:36" ht="15.75" customHeight="1">
      <c r="A1963" s="4">
        <v>0</v>
      </c>
      <c r="B1963" s="4">
        <v>51</v>
      </c>
      <c r="C1963" s="4">
        <v>3</v>
      </c>
      <c r="D1963" s="4">
        <v>0</v>
      </c>
      <c r="E1963" s="4">
        <v>0</v>
      </c>
      <c r="F1963" s="4">
        <v>0</v>
      </c>
      <c r="G1963" s="4">
        <v>0</v>
      </c>
      <c r="H1963" s="4">
        <v>0</v>
      </c>
      <c r="I1963" s="4">
        <v>216</v>
      </c>
      <c r="J1963" s="4">
        <v>128</v>
      </c>
      <c r="K1963" s="4">
        <v>83.5</v>
      </c>
      <c r="L1963" s="4">
        <v>24.41</v>
      </c>
      <c r="M1963" s="4">
        <v>72</v>
      </c>
      <c r="N1963" s="4">
        <v>75</v>
      </c>
      <c r="O1963" s="4">
        <v>0</v>
      </c>
      <c r="P1963" s="5">
        <f>$AI$9+SUMPRODUCT($A1963*$AI$10+$B1963*$AI$11+$C1963*$AI$12+$D1963*$AI$13+$E1963*$AI$14+$F1963*$AI$15+$G1963*$AI$16+$H1963*$AI$17+$I1963*$AI$18+$J1963*$AI$19+$K1963*$AI$20+$L1963*$AI$21+$M1963*$AI$22+$N1963*$AI$24)</f>
        <v>-2.6393723451000008</v>
      </c>
      <c r="Q1963" s="4">
        <f t="shared" si="750"/>
        <v>7.1406073866244701E-2</v>
      </c>
      <c r="R1963" s="4">
        <f t="shared" si="751"/>
        <v>0.1428121477324894</v>
      </c>
      <c r="S1963" s="4">
        <f t="shared" si="752"/>
        <v>0.8571878522675106</v>
      </c>
      <c r="T1963" s="4">
        <f t="shared" si="753"/>
        <v>-6.6923992238900193E-2</v>
      </c>
      <c r="U1963" s="4">
        <f>IF($R1963&gt;$X$15,1,0)</f>
        <v>0</v>
      </c>
      <c r="V1963" s="4"/>
      <c r="W1963" s="4"/>
      <c r="X1963" s="4"/>
      <c r="Y1963" s="4"/>
      <c r="Z1963" s="4"/>
      <c r="AA1963" s="4"/>
      <c r="AB1963" s="4"/>
      <c r="AC1963" s="4"/>
      <c r="AD1963" s="4"/>
      <c r="AE1963" s="4"/>
      <c r="AF1963" s="4"/>
      <c r="AG1963" s="4"/>
      <c r="AH1963" s="4"/>
      <c r="AI1963" s="4"/>
      <c r="AJ1963" s="4"/>
    </row>
    <row r="1964" spans="1:36" ht="15.75" customHeight="1">
      <c r="A1964" s="4">
        <v>0</v>
      </c>
      <c r="B1964" s="4">
        <v>42</v>
      </c>
      <c r="C1964" s="4">
        <v>3</v>
      </c>
      <c r="D1964" s="4">
        <v>0</v>
      </c>
      <c r="E1964" s="4">
        <v>0</v>
      </c>
      <c r="F1964" s="4">
        <v>0</v>
      </c>
      <c r="G1964" s="4">
        <v>0</v>
      </c>
      <c r="H1964" s="4">
        <v>0</v>
      </c>
      <c r="I1964" s="4">
        <v>190</v>
      </c>
      <c r="J1964" s="4">
        <v>121</v>
      </c>
      <c r="K1964" s="4">
        <v>85.5</v>
      </c>
      <c r="L1964" s="4">
        <v>22.19</v>
      </c>
      <c r="M1964" s="4">
        <v>87</v>
      </c>
      <c r="N1964" s="4">
        <v>85</v>
      </c>
      <c r="O1964" s="4">
        <v>0</v>
      </c>
      <c r="P1964" s="5">
        <f>$AI$9+SUMPRODUCT($A1964*$AI$10+$B1964*$AI$11+$C1964*$AI$12+$D1964*$AI$13+$E1964*$AI$14+$F1964*$AI$15+$G1964*$AI$16+$H1964*$AI$17+$I1964*$AI$18+$J1964*$AI$19+$K1964*$AI$20+$L1964*$AI$21+$M1964*$AI$22+$N1964*$AI$24)</f>
        <v>-3.3777743209000013</v>
      </c>
      <c r="Q1964" s="4">
        <f t="shared" si="750"/>
        <v>3.4123317835152385E-2</v>
      </c>
      <c r="R1964" s="4">
        <f t="shared" si="751"/>
        <v>6.824663567030477E-2</v>
      </c>
      <c r="S1964" s="4">
        <f t="shared" si="752"/>
        <v>0.93175336432969524</v>
      </c>
      <c r="T1964" s="4">
        <f t="shared" si="753"/>
        <v>-3.0699030441915496E-2</v>
      </c>
      <c r="U1964" s="4">
        <f>IF($R1964&gt;$X$15,1,0)</f>
        <v>0</v>
      </c>
      <c r="V1964" s="4"/>
      <c r="W1964" s="4"/>
      <c r="X1964" s="4"/>
      <c r="Y1964" s="4"/>
      <c r="Z1964" s="4"/>
      <c r="AA1964" s="4"/>
      <c r="AB1964" s="4"/>
      <c r="AC1964" s="4"/>
      <c r="AD1964" s="4"/>
      <c r="AE1964" s="4"/>
      <c r="AF1964" s="4"/>
      <c r="AG1964" s="4"/>
      <c r="AH1964" s="4"/>
      <c r="AI1964" s="4"/>
      <c r="AJ1964" s="4"/>
    </row>
    <row r="1965" spans="1:36" ht="15.75" customHeight="1">
      <c r="A1965" s="4">
        <v>0</v>
      </c>
      <c r="B1965" s="4">
        <v>62</v>
      </c>
      <c r="C1965" s="4">
        <v>1</v>
      </c>
      <c r="D1965" s="4">
        <v>0</v>
      </c>
      <c r="E1965" s="4">
        <v>0</v>
      </c>
      <c r="F1965" s="4">
        <v>0</v>
      </c>
      <c r="G1965" s="4">
        <v>0</v>
      </c>
      <c r="H1965" s="4">
        <v>1</v>
      </c>
      <c r="I1965" s="4">
        <v>262</v>
      </c>
      <c r="J1965" s="4">
        <v>175</v>
      </c>
      <c r="K1965" s="4">
        <v>85</v>
      </c>
      <c r="L1965" s="4">
        <v>30.91</v>
      </c>
      <c r="M1965" s="4">
        <v>68</v>
      </c>
      <c r="N1965" s="4">
        <v>72</v>
      </c>
      <c r="O1965" s="4">
        <v>0</v>
      </c>
      <c r="P1965" s="5">
        <f>$AI$9+SUMPRODUCT($A1965*$AI$10+$B1965*$AI$11+$C1965*$AI$12+$D1965*$AI$13+$E1965*$AI$14+$F1965*$AI$15+$G1965*$AI$16+$H1965*$AI$17+$I1965*$AI$18+$J1965*$AI$19+$K1965*$AI$20+$L1965*$AI$21+$M1965*$AI$22+$N1965*$AI$24)</f>
        <v>-0.75186761010000147</v>
      </c>
      <c r="Q1965" s="4">
        <f t="shared" si="750"/>
        <v>0.47148517948319524</v>
      </c>
      <c r="R1965" s="4">
        <f t="shared" si="751"/>
        <v>0.94297035896639048</v>
      </c>
      <c r="S1965" s="4">
        <f t="shared" si="752"/>
        <v>5.7029641033609524E-2</v>
      </c>
      <c r="T1965" s="4">
        <f t="shared" si="753"/>
        <v>-1.2438993620219996</v>
      </c>
      <c r="U1965" s="4">
        <f>IF($R1965&gt;$X$15,1,0)</f>
        <v>1</v>
      </c>
      <c r="V1965" s="4"/>
      <c r="W1965" s="4"/>
      <c r="X1965" s="4"/>
      <c r="Y1965" s="4"/>
      <c r="Z1965" s="4"/>
      <c r="AA1965" s="4"/>
      <c r="AB1965" s="4"/>
      <c r="AC1965" s="4"/>
      <c r="AD1965" s="4"/>
      <c r="AE1965" s="4"/>
      <c r="AF1965" s="4"/>
      <c r="AG1965" s="4"/>
      <c r="AH1965" s="4"/>
      <c r="AI1965" s="4"/>
      <c r="AJ1965" s="4"/>
    </row>
    <row r="1966" spans="1:36" ht="15.75" customHeight="1">
      <c r="A1966" s="4">
        <v>1</v>
      </c>
      <c r="B1966" s="4">
        <v>47</v>
      </c>
      <c r="C1966" s="4">
        <v>1</v>
      </c>
      <c r="D1966" s="4">
        <v>1</v>
      </c>
      <c r="E1966" s="4">
        <v>30</v>
      </c>
      <c r="F1966" s="4">
        <v>0</v>
      </c>
      <c r="G1966" s="4">
        <v>0</v>
      </c>
      <c r="H1966" s="4">
        <v>0</v>
      </c>
      <c r="I1966" s="4">
        <v>260</v>
      </c>
      <c r="J1966" s="4">
        <v>111</v>
      </c>
      <c r="K1966" s="4">
        <v>70</v>
      </c>
      <c r="L1966" s="4">
        <v>23.46</v>
      </c>
      <c r="M1966" s="4">
        <v>66</v>
      </c>
      <c r="N1966" s="4">
        <v>71</v>
      </c>
      <c r="O1966" s="4">
        <v>0</v>
      </c>
      <c r="P1966" s="5">
        <f>$AI$9+SUMPRODUCT($A1966*$AI$10+$B1966*$AI$11+$C1966*$AI$12+$D1966*$AI$13+$E1966*$AI$14+$F1966*$AI$15+$G1966*$AI$16+$H1966*$AI$17+$I1966*$AI$18+$J1966*$AI$19+$K1966*$AI$20+$L1966*$AI$21+$M1966*$AI$22+$N1966*$AI$24)</f>
        <v>-1.7537651306000006</v>
      </c>
      <c r="Q1966" s="4">
        <f t="shared" si="750"/>
        <v>0.17312089204188053</v>
      </c>
      <c r="R1966" s="4">
        <f t="shared" si="751"/>
        <v>0.34624178408376105</v>
      </c>
      <c r="S1966" s="4">
        <f t="shared" si="752"/>
        <v>0.65375821591623895</v>
      </c>
      <c r="T1966" s="4">
        <f t="shared" si="753"/>
        <v>-0.18458284022078322</v>
      </c>
      <c r="U1966" s="4">
        <f>IF($R1966&gt;$X$15,1,0)</f>
        <v>0</v>
      </c>
      <c r="V1966" s="4"/>
      <c r="W1966" s="4"/>
      <c r="X1966" s="4"/>
      <c r="Y1966" s="4"/>
      <c r="Z1966" s="4"/>
      <c r="AA1966" s="4"/>
      <c r="AB1966" s="4"/>
      <c r="AC1966" s="4"/>
      <c r="AD1966" s="4"/>
      <c r="AE1966" s="4"/>
      <c r="AF1966" s="4"/>
      <c r="AG1966" s="4"/>
      <c r="AH1966" s="4"/>
      <c r="AI1966" s="4"/>
      <c r="AJ1966" s="4"/>
    </row>
    <row r="1967" spans="1:36" ht="15.75" hidden="1" customHeight="1">
      <c r="A1967" s="4">
        <v>0</v>
      </c>
      <c r="B1967" s="4">
        <v>43</v>
      </c>
      <c r="C1967" s="4">
        <v>3</v>
      </c>
      <c r="D1967" s="4">
        <v>0</v>
      </c>
      <c r="E1967" s="4">
        <v>0</v>
      </c>
      <c r="F1967" s="4">
        <v>0</v>
      </c>
      <c r="G1967" s="4">
        <v>0</v>
      </c>
      <c r="H1967" s="4">
        <v>0</v>
      </c>
      <c r="I1967" s="4">
        <v>192</v>
      </c>
      <c r="J1967" s="4">
        <v>107.5</v>
      </c>
      <c r="K1967" s="4">
        <v>67.5</v>
      </c>
      <c r="L1967" s="4">
        <v>21.22</v>
      </c>
      <c r="M1967" s="4">
        <v>67</v>
      </c>
      <c r="N1967" s="3" t="s">
        <v>56</v>
      </c>
      <c r="O1967" s="4">
        <v>0</v>
      </c>
      <c r="P1967" s="4"/>
      <c r="Q1967" s="4"/>
      <c r="R1967" s="4"/>
      <c r="S1967" s="4"/>
      <c r="T1967" s="4"/>
      <c r="U1967" s="4"/>
      <c r="V1967" s="4"/>
      <c r="W1967" s="4"/>
      <c r="X1967" s="4"/>
      <c r="Y1967" s="4"/>
      <c r="Z1967" s="4"/>
      <c r="AA1967" s="4"/>
      <c r="AB1967" s="4"/>
      <c r="AC1967" s="4"/>
      <c r="AD1967" s="4"/>
      <c r="AE1967" s="4"/>
      <c r="AF1967" s="4"/>
      <c r="AG1967" s="4"/>
      <c r="AH1967" s="4"/>
      <c r="AI1967" s="4"/>
      <c r="AJ1967" s="4"/>
    </row>
    <row r="1968" spans="1:36" ht="15.75" customHeight="1">
      <c r="A1968" s="4">
        <v>0</v>
      </c>
      <c r="B1968" s="4">
        <v>48</v>
      </c>
      <c r="C1968" s="4">
        <v>1</v>
      </c>
      <c r="D1968" s="4">
        <v>1</v>
      </c>
      <c r="E1968" s="4">
        <v>15</v>
      </c>
      <c r="F1968" s="4">
        <v>0</v>
      </c>
      <c r="G1968" s="4">
        <v>0</v>
      </c>
      <c r="H1968" s="4">
        <v>0</v>
      </c>
      <c r="I1968" s="4">
        <v>229</v>
      </c>
      <c r="J1968" s="4">
        <v>111</v>
      </c>
      <c r="K1968" s="4">
        <v>85</v>
      </c>
      <c r="L1968" s="4">
        <v>24.1</v>
      </c>
      <c r="M1968" s="4">
        <v>75</v>
      </c>
      <c r="N1968" s="4">
        <v>74</v>
      </c>
      <c r="O1968" s="4">
        <v>0</v>
      </c>
      <c r="P1968" s="5">
        <f>$AI$9+SUMPRODUCT($A1968*$AI$10+$B1968*$AI$11+$C1968*$AI$12+$D1968*$AI$13+$E1968*$AI$14+$F1968*$AI$15+$G1968*$AI$16+$H1968*$AI$17+$I1968*$AI$18+$J1968*$AI$19+$K1968*$AI$20+$L1968*$AI$21+$M1968*$AI$22+$N1968*$AI$24)</f>
        <v>-2.6519984810000015</v>
      </c>
      <c r="Q1968" s="4">
        <f t="shared" ref="Q1968:Q1971" si="755">EXP($P1968)</f>
        <v>7.0510158947430304E-2</v>
      </c>
      <c r="R1968" s="4">
        <f t="shared" ref="R1968:R1971" si="756">Q1968/1+Q1968</f>
        <v>0.14102031789486061</v>
      </c>
      <c r="S1968" s="4">
        <f t="shared" ref="S1968:S1971" si="757">IF(O1968=1,R1968,1-R1968)</f>
        <v>0.85897968210513942</v>
      </c>
      <c r="T1968" s="4">
        <f t="shared" ref="T1968:T1971" si="758">LOG($S1968)</f>
        <v>-6.6017108641376748E-2</v>
      </c>
      <c r="U1968" s="4">
        <f>IF($R1968&gt;$X$15,1,0)</f>
        <v>0</v>
      </c>
      <c r="V1968" s="4"/>
      <c r="W1968" s="4"/>
      <c r="X1968" s="4"/>
      <c r="Y1968" s="4"/>
      <c r="Z1968" s="4"/>
      <c r="AA1968" s="4"/>
      <c r="AB1968" s="4"/>
      <c r="AC1968" s="4"/>
      <c r="AD1968" s="4"/>
      <c r="AE1968" s="4"/>
      <c r="AF1968" s="4"/>
      <c r="AG1968" s="4"/>
      <c r="AH1968" s="4"/>
      <c r="AI1968" s="4"/>
      <c r="AJ1968" s="4"/>
    </row>
    <row r="1969" spans="1:36" ht="15.75" customHeight="1">
      <c r="A1969" s="4">
        <v>0</v>
      </c>
      <c r="B1969" s="4">
        <v>57</v>
      </c>
      <c r="C1969" s="4">
        <v>3</v>
      </c>
      <c r="D1969" s="4">
        <v>1</v>
      </c>
      <c r="E1969" s="4">
        <v>1</v>
      </c>
      <c r="F1969" s="4">
        <v>0</v>
      </c>
      <c r="G1969" s="4">
        <v>0</v>
      </c>
      <c r="H1969" s="4">
        <v>0</v>
      </c>
      <c r="I1969" s="4">
        <v>289</v>
      </c>
      <c r="J1969" s="4">
        <v>142</v>
      </c>
      <c r="K1969" s="4">
        <v>83</v>
      </c>
      <c r="L1969" s="4">
        <v>35.17</v>
      </c>
      <c r="M1969" s="4">
        <v>68</v>
      </c>
      <c r="N1969" s="4">
        <v>72</v>
      </c>
      <c r="O1969" s="4">
        <v>1</v>
      </c>
      <c r="P1969" s="5">
        <f>$AI$9+SUMPRODUCT($A1969*$AI$10+$B1969*$AI$11+$C1969*$AI$12+$D1969*$AI$13+$E1969*$AI$14+$F1969*$AI$15+$G1969*$AI$16+$H1969*$AI$17+$I1969*$AI$18+$J1969*$AI$19+$K1969*$AI$20+$L1969*$AI$21+$M1969*$AI$22+$N1969*$AI$24)</f>
        <v>-1.7191558287000026</v>
      </c>
      <c r="Q1969" s="4">
        <f t="shared" si="755"/>
        <v>0.17921737423584197</v>
      </c>
      <c r="R1969" s="4">
        <f t="shared" si="756"/>
        <v>0.35843474847168394</v>
      </c>
      <c r="S1969" s="4">
        <f t="shared" si="757"/>
        <v>0.35843474847168394</v>
      </c>
      <c r="T1969" s="4">
        <f t="shared" si="758"/>
        <v>-0.44558989427224199</v>
      </c>
      <c r="U1969" s="4">
        <f>IF($R1969&gt;$X$15,1,0)</f>
        <v>0</v>
      </c>
      <c r="V1969" s="4"/>
      <c r="W1969" s="4"/>
      <c r="X1969" s="4"/>
      <c r="Y1969" s="4"/>
      <c r="Z1969" s="4"/>
      <c r="AA1969" s="4"/>
      <c r="AB1969" s="4"/>
      <c r="AC1969" s="4"/>
      <c r="AD1969" s="4"/>
      <c r="AE1969" s="4"/>
      <c r="AF1969" s="4"/>
      <c r="AG1969" s="4"/>
      <c r="AH1969" s="4"/>
      <c r="AI1969" s="4"/>
      <c r="AJ1969" s="4"/>
    </row>
    <row r="1970" spans="1:36" ht="15.75" customHeight="1">
      <c r="A1970" s="4">
        <v>0</v>
      </c>
      <c r="B1970" s="4">
        <v>43</v>
      </c>
      <c r="C1970" s="4">
        <v>3</v>
      </c>
      <c r="D1970" s="4">
        <v>1</v>
      </c>
      <c r="E1970" s="4">
        <v>8</v>
      </c>
      <c r="F1970" s="4">
        <v>0</v>
      </c>
      <c r="G1970" s="4">
        <v>0</v>
      </c>
      <c r="H1970" s="4">
        <v>0</v>
      </c>
      <c r="I1970" s="4">
        <v>192</v>
      </c>
      <c r="J1970" s="4">
        <v>119.5</v>
      </c>
      <c r="K1970" s="4">
        <v>69.5</v>
      </c>
      <c r="L1970" s="4">
        <v>24.67</v>
      </c>
      <c r="M1970" s="4">
        <v>90</v>
      </c>
      <c r="N1970" s="4">
        <v>83</v>
      </c>
      <c r="O1970" s="4">
        <v>0</v>
      </c>
      <c r="P1970" s="5">
        <f>$AI$9+SUMPRODUCT($A1970*$AI$10+$B1970*$AI$11+$C1970*$AI$12+$D1970*$AI$13+$E1970*$AI$14+$F1970*$AI$15+$G1970*$AI$16+$H1970*$AI$17+$I1970*$AI$18+$J1970*$AI$19+$K1970*$AI$20+$L1970*$AI$21+$M1970*$AI$22+$N1970*$AI$24)</f>
        <v>-3.0599557737000005</v>
      </c>
      <c r="Q1970" s="4">
        <f t="shared" si="755"/>
        <v>4.6889768935119612E-2</v>
      </c>
      <c r="R1970" s="4">
        <f t="shared" si="756"/>
        <v>9.3779537870239224E-2</v>
      </c>
      <c r="S1970" s="4">
        <f t="shared" si="757"/>
        <v>0.90622046212976082</v>
      </c>
      <c r="T1970" s="4">
        <f t="shared" si="758"/>
        <v>-4.2766135834040715E-2</v>
      </c>
      <c r="U1970" s="4">
        <f>IF($R1970&gt;$X$15,1,0)</f>
        <v>0</v>
      </c>
      <c r="V1970" s="4"/>
      <c r="W1970" s="4"/>
      <c r="X1970" s="4"/>
      <c r="Y1970" s="4"/>
      <c r="Z1970" s="4"/>
      <c r="AA1970" s="4"/>
      <c r="AB1970" s="4"/>
      <c r="AC1970" s="4"/>
      <c r="AD1970" s="4"/>
      <c r="AE1970" s="4"/>
      <c r="AF1970" s="4"/>
      <c r="AG1970" s="4"/>
      <c r="AH1970" s="4"/>
      <c r="AI1970" s="4"/>
      <c r="AJ1970" s="4"/>
    </row>
    <row r="1971" spans="1:36" ht="15.75" customHeight="1">
      <c r="A1971" s="4">
        <v>1</v>
      </c>
      <c r="B1971" s="4">
        <v>64</v>
      </c>
      <c r="C1971" s="4">
        <v>3</v>
      </c>
      <c r="D1971" s="4">
        <v>0</v>
      </c>
      <c r="E1971" s="4">
        <v>0</v>
      </c>
      <c r="F1971" s="4">
        <v>0</v>
      </c>
      <c r="G1971" s="4">
        <v>0</v>
      </c>
      <c r="H1971" s="4">
        <v>0</v>
      </c>
      <c r="I1971" s="4">
        <v>229</v>
      </c>
      <c r="J1971" s="4">
        <v>105</v>
      </c>
      <c r="K1971" s="4">
        <v>72.5</v>
      </c>
      <c r="L1971" s="4">
        <v>26.76</v>
      </c>
      <c r="M1971" s="4">
        <v>84</v>
      </c>
      <c r="N1971" s="4">
        <v>77</v>
      </c>
      <c r="O1971" s="4">
        <v>0</v>
      </c>
      <c r="P1971" s="5">
        <f>$AI$9+SUMPRODUCT($A1971*$AI$10+$B1971*$AI$11+$C1971*$AI$12+$D1971*$AI$13+$E1971*$AI$14+$F1971*$AI$15+$G1971*$AI$16+$H1971*$AI$17+$I1971*$AI$18+$J1971*$AI$19+$K1971*$AI$20+$L1971*$AI$21+$M1971*$AI$22+$N1971*$AI$24)</f>
        <v>-1.5457295836000009</v>
      </c>
      <c r="Q1971" s="4">
        <f t="shared" si="755"/>
        <v>0.21315629913830705</v>
      </c>
      <c r="R1971" s="4">
        <f t="shared" si="756"/>
        <v>0.42631259827661411</v>
      </c>
      <c r="S1971" s="4">
        <f t="shared" si="757"/>
        <v>0.57368740172338595</v>
      </c>
      <c r="T1971" s="4">
        <f t="shared" si="758"/>
        <v>-0.24132468719632938</v>
      </c>
      <c r="U1971" s="4">
        <f>IF($R1971&gt;$X$15,1,0)</f>
        <v>1</v>
      </c>
      <c r="V1971" s="4"/>
      <c r="W1971" s="4"/>
      <c r="X1971" s="4"/>
      <c r="Y1971" s="4"/>
      <c r="Z1971" s="4"/>
      <c r="AA1971" s="4"/>
      <c r="AB1971" s="4"/>
      <c r="AC1971" s="4"/>
      <c r="AD1971" s="4"/>
      <c r="AE1971" s="4"/>
      <c r="AF1971" s="4"/>
      <c r="AG1971" s="4"/>
      <c r="AH1971" s="4"/>
      <c r="AI1971" s="4"/>
      <c r="AJ1971" s="4"/>
    </row>
    <row r="1972" spans="1:36" ht="15.75" hidden="1" customHeight="1">
      <c r="A1972" s="4">
        <v>1</v>
      </c>
      <c r="B1972" s="4">
        <v>45</v>
      </c>
      <c r="C1972" s="4">
        <v>3</v>
      </c>
      <c r="D1972" s="4">
        <v>1</v>
      </c>
      <c r="E1972" s="3" t="s">
        <v>56</v>
      </c>
      <c r="F1972" s="4">
        <v>0</v>
      </c>
      <c r="G1972" s="4">
        <v>0</v>
      </c>
      <c r="H1972" s="4">
        <v>1</v>
      </c>
      <c r="I1972" s="4">
        <v>170</v>
      </c>
      <c r="J1972" s="4">
        <v>145.5</v>
      </c>
      <c r="K1972" s="4">
        <v>99</v>
      </c>
      <c r="L1972" s="4">
        <v>26.74</v>
      </c>
      <c r="M1972" s="4">
        <v>83</v>
      </c>
      <c r="N1972" s="4">
        <v>85</v>
      </c>
      <c r="O1972" s="4">
        <v>0</v>
      </c>
      <c r="P1972" s="4"/>
      <c r="Q1972" s="4"/>
      <c r="R1972" s="4"/>
      <c r="S1972" s="4"/>
      <c r="T1972" s="4"/>
      <c r="U1972" s="4"/>
      <c r="V1972" s="4"/>
      <c r="W1972" s="4"/>
      <c r="X1972" s="4"/>
      <c r="Y1972" s="4"/>
      <c r="Z1972" s="4"/>
      <c r="AA1972" s="4"/>
      <c r="AB1972" s="4"/>
      <c r="AC1972" s="4"/>
      <c r="AD1972" s="4"/>
      <c r="AE1972" s="4"/>
      <c r="AF1972" s="4"/>
      <c r="AG1972" s="4"/>
      <c r="AH1972" s="4"/>
      <c r="AI1972" s="4"/>
      <c r="AJ1972" s="4"/>
    </row>
    <row r="1973" spans="1:36" ht="15.75" customHeight="1">
      <c r="A1973" s="4">
        <v>0</v>
      </c>
      <c r="B1973" s="4">
        <v>49</v>
      </c>
      <c r="C1973" s="4">
        <v>3</v>
      </c>
      <c r="D1973" s="4">
        <v>0</v>
      </c>
      <c r="E1973" s="4">
        <v>0</v>
      </c>
      <c r="F1973" s="4">
        <v>0</v>
      </c>
      <c r="G1973" s="4">
        <v>0</v>
      </c>
      <c r="H1973" s="4">
        <v>0</v>
      </c>
      <c r="I1973" s="4">
        <v>238</v>
      </c>
      <c r="J1973" s="4">
        <v>97</v>
      </c>
      <c r="K1973" s="4">
        <v>67</v>
      </c>
      <c r="L1973" s="4">
        <v>23.17</v>
      </c>
      <c r="M1973" s="4">
        <v>75</v>
      </c>
      <c r="N1973" s="4">
        <v>77</v>
      </c>
      <c r="O1973" s="4">
        <v>0</v>
      </c>
      <c r="P1973" s="5">
        <f>$AI$9+SUMPRODUCT($A1973*$AI$10+$B1973*$AI$11+$C1973*$AI$12+$D1973*$AI$13+$E1973*$AI$14+$F1973*$AI$15+$G1973*$AI$16+$H1973*$AI$17+$I1973*$AI$18+$J1973*$AI$19+$K1973*$AI$20+$L1973*$AI$21+$M1973*$AI$22+$N1973*$AI$24)</f>
        <v>-3.1275591687000013</v>
      </c>
      <c r="Q1973" s="4">
        <f t="shared" ref="Q1973:Q1982" si="759">EXP($P1973)</f>
        <v>4.3824635354501783E-2</v>
      </c>
      <c r="R1973" s="4">
        <f t="shared" ref="R1973:R1982" si="760">Q1973/1+Q1973</f>
        <v>8.7649270709003566E-2</v>
      </c>
      <c r="S1973" s="4">
        <f t="shared" ref="S1973:S1982" si="761">IF(O1973=1,R1973,1-R1973)</f>
        <v>0.91235072929099648</v>
      </c>
      <c r="T1973" s="4">
        <f t="shared" ref="T1973:T1982" si="762">LOG($S1973)</f>
        <v>-3.9838176458540528E-2</v>
      </c>
      <c r="U1973" s="4">
        <f>IF($R1973&gt;$X$15,1,0)</f>
        <v>0</v>
      </c>
      <c r="V1973" s="4"/>
      <c r="W1973" s="4"/>
      <c r="X1973" s="4"/>
      <c r="Y1973" s="4"/>
      <c r="Z1973" s="4"/>
      <c r="AA1973" s="4"/>
      <c r="AB1973" s="4"/>
      <c r="AC1973" s="4"/>
      <c r="AD1973" s="4"/>
      <c r="AE1973" s="4"/>
      <c r="AF1973" s="4"/>
      <c r="AG1973" s="4"/>
      <c r="AH1973" s="4"/>
      <c r="AI1973" s="4"/>
      <c r="AJ1973" s="4"/>
    </row>
    <row r="1974" spans="1:36" ht="15.75" customHeight="1">
      <c r="A1974" s="4">
        <v>0</v>
      </c>
      <c r="B1974" s="4">
        <v>45</v>
      </c>
      <c r="C1974" s="4">
        <v>1</v>
      </c>
      <c r="D1974" s="4">
        <v>0</v>
      </c>
      <c r="E1974" s="4">
        <v>0</v>
      </c>
      <c r="F1974" s="4">
        <v>0</v>
      </c>
      <c r="G1974" s="4">
        <v>0</v>
      </c>
      <c r="H1974" s="4">
        <v>0</v>
      </c>
      <c r="I1974" s="4">
        <v>244</v>
      </c>
      <c r="J1974" s="4">
        <v>119</v>
      </c>
      <c r="K1974" s="4">
        <v>73</v>
      </c>
      <c r="L1974" s="4">
        <v>26.51</v>
      </c>
      <c r="M1974" s="4">
        <v>80</v>
      </c>
      <c r="N1974" s="4">
        <v>80</v>
      </c>
      <c r="O1974" s="4">
        <v>0</v>
      </c>
      <c r="P1974" s="5">
        <f>$AI$9+SUMPRODUCT($A1974*$AI$10+$B1974*$AI$11+$C1974*$AI$12+$D1974*$AI$13+$E1974*$AI$14+$F1974*$AI$15+$G1974*$AI$16+$H1974*$AI$17+$I1974*$AI$18+$J1974*$AI$19+$K1974*$AI$20+$L1974*$AI$21+$M1974*$AI$22+$N1974*$AI$24)</f>
        <v>-2.9303643461000002</v>
      </c>
      <c r="Q1974" s="4">
        <f t="shared" si="759"/>
        <v>5.337758668634409E-2</v>
      </c>
      <c r="R1974" s="4">
        <f t="shared" si="760"/>
        <v>0.10675517337268818</v>
      </c>
      <c r="S1974" s="4">
        <f t="shared" si="761"/>
        <v>0.89324482662731186</v>
      </c>
      <c r="T1974" s="4">
        <f t="shared" si="762"/>
        <v>-4.902949040536296E-2</v>
      </c>
      <c r="U1974" s="4">
        <f>IF($R1974&gt;$X$15,1,0)</f>
        <v>0</v>
      </c>
      <c r="V1974" s="4"/>
      <c r="W1974" s="4"/>
      <c r="X1974" s="4"/>
      <c r="Y1974" s="4"/>
      <c r="Z1974" s="4"/>
      <c r="AA1974" s="4"/>
      <c r="AB1974" s="4"/>
      <c r="AC1974" s="4"/>
      <c r="AD1974" s="4"/>
      <c r="AE1974" s="4"/>
      <c r="AF1974" s="4"/>
      <c r="AG1974" s="4"/>
      <c r="AH1974" s="4"/>
      <c r="AI1974" s="4"/>
      <c r="AJ1974" s="4"/>
    </row>
    <row r="1975" spans="1:36" ht="15.75" customHeight="1">
      <c r="A1975" s="4">
        <v>1</v>
      </c>
      <c r="B1975" s="4">
        <v>53</v>
      </c>
      <c r="C1975" s="4">
        <v>4</v>
      </c>
      <c r="D1975" s="4">
        <v>1</v>
      </c>
      <c r="E1975" s="4">
        <v>30</v>
      </c>
      <c r="F1975" s="4">
        <v>0</v>
      </c>
      <c r="G1975" s="4">
        <v>0</v>
      </c>
      <c r="H1975" s="4">
        <v>1</v>
      </c>
      <c r="I1975" s="4">
        <v>226</v>
      </c>
      <c r="J1975" s="4">
        <v>139</v>
      </c>
      <c r="K1975" s="4">
        <v>80</v>
      </c>
      <c r="L1975" s="4">
        <v>23.62</v>
      </c>
      <c r="M1975" s="4">
        <v>72</v>
      </c>
      <c r="N1975" s="4">
        <v>69</v>
      </c>
      <c r="O1975" s="4">
        <v>0</v>
      </c>
      <c r="P1975" s="5">
        <f>$AI$9+SUMPRODUCT($A1975*$AI$10+$B1975*$AI$11+$C1975*$AI$12+$D1975*$AI$13+$E1975*$AI$14+$F1975*$AI$15+$G1975*$AI$16+$H1975*$AI$17+$I1975*$AI$18+$J1975*$AI$19+$K1975*$AI$20+$L1975*$AI$21+$M1975*$AI$22+$N1975*$AI$24)</f>
        <v>-1.003156348200001</v>
      </c>
      <c r="Q1975" s="4">
        <f t="shared" si="759"/>
        <v>0.36672011613870803</v>
      </c>
      <c r="R1975" s="4">
        <f t="shared" si="760"/>
        <v>0.73344023227741606</v>
      </c>
      <c r="S1975" s="4">
        <f t="shared" si="761"/>
        <v>0.26655976772258394</v>
      </c>
      <c r="T1975" s="4">
        <f t="shared" si="762"/>
        <v>-0.57420539871284726</v>
      </c>
      <c r="U1975" s="4">
        <f>IF($R1975&gt;$X$15,1,0)</f>
        <v>1</v>
      </c>
      <c r="V1975" s="4"/>
      <c r="W1975" s="4"/>
      <c r="X1975" s="4"/>
      <c r="Y1975" s="4"/>
      <c r="Z1975" s="4"/>
      <c r="AA1975" s="4"/>
      <c r="AB1975" s="4"/>
      <c r="AC1975" s="4"/>
      <c r="AD1975" s="4"/>
      <c r="AE1975" s="4"/>
      <c r="AF1975" s="4"/>
      <c r="AG1975" s="4"/>
      <c r="AH1975" s="4"/>
      <c r="AI1975" s="4"/>
      <c r="AJ1975" s="4"/>
    </row>
    <row r="1976" spans="1:36" ht="15.75" customHeight="1">
      <c r="A1976" s="4">
        <v>1</v>
      </c>
      <c r="B1976" s="4">
        <v>45</v>
      </c>
      <c r="C1976" s="4">
        <v>3</v>
      </c>
      <c r="D1976" s="4">
        <v>1</v>
      </c>
      <c r="E1976" s="4">
        <v>30</v>
      </c>
      <c r="F1976" s="4">
        <v>0</v>
      </c>
      <c r="G1976" s="4">
        <v>0</v>
      </c>
      <c r="H1976" s="4">
        <v>0</v>
      </c>
      <c r="I1976" s="4">
        <v>250</v>
      </c>
      <c r="J1976" s="4">
        <v>126</v>
      </c>
      <c r="K1976" s="4">
        <v>89.5</v>
      </c>
      <c r="L1976" s="4">
        <v>28.68</v>
      </c>
      <c r="M1976" s="4">
        <v>75</v>
      </c>
      <c r="N1976" s="4">
        <v>92</v>
      </c>
      <c r="O1976" s="4">
        <v>0</v>
      </c>
      <c r="P1976" s="5">
        <f>$AI$9+SUMPRODUCT($A1976*$AI$10+$B1976*$AI$11+$C1976*$AI$12+$D1976*$AI$13+$E1976*$AI$14+$F1976*$AI$15+$G1976*$AI$16+$H1976*$AI$17+$I1976*$AI$18+$J1976*$AI$19+$K1976*$AI$20+$L1976*$AI$21+$M1976*$AI$22+$N1976*$AI$24)</f>
        <v>-1.6898147748000003</v>
      </c>
      <c r="Q1976" s="4">
        <f t="shared" si="759"/>
        <v>0.18455370482420264</v>
      </c>
      <c r="R1976" s="4">
        <f t="shared" si="760"/>
        <v>0.36910740964840527</v>
      </c>
      <c r="S1976" s="4">
        <f t="shared" si="761"/>
        <v>0.63089259035159473</v>
      </c>
      <c r="T1976" s="4">
        <f t="shared" si="762"/>
        <v>-0.20004457322535618</v>
      </c>
      <c r="U1976" s="4">
        <f>IF($R1976&gt;$X$15,1,0)</f>
        <v>0</v>
      </c>
      <c r="V1976" s="4"/>
      <c r="W1976" s="4"/>
      <c r="X1976" s="4"/>
      <c r="Y1976" s="4"/>
      <c r="Z1976" s="4"/>
      <c r="AA1976" s="4"/>
      <c r="AB1976" s="4"/>
      <c r="AC1976" s="4"/>
      <c r="AD1976" s="4"/>
      <c r="AE1976" s="4"/>
      <c r="AF1976" s="4"/>
      <c r="AG1976" s="4"/>
      <c r="AH1976" s="4"/>
      <c r="AI1976" s="4"/>
      <c r="AJ1976" s="4"/>
    </row>
    <row r="1977" spans="1:36" ht="15.75" customHeight="1">
      <c r="A1977" s="4">
        <v>0</v>
      </c>
      <c r="B1977" s="4">
        <v>52</v>
      </c>
      <c r="C1977" s="4">
        <v>3</v>
      </c>
      <c r="D1977" s="4">
        <v>1</v>
      </c>
      <c r="E1977" s="4">
        <v>9</v>
      </c>
      <c r="F1977" s="4">
        <v>0</v>
      </c>
      <c r="G1977" s="4">
        <v>0</v>
      </c>
      <c r="H1977" s="4">
        <v>0</v>
      </c>
      <c r="I1977" s="4">
        <v>249</v>
      </c>
      <c r="J1977" s="4">
        <v>112</v>
      </c>
      <c r="K1977" s="4">
        <v>75</v>
      </c>
      <c r="L1977" s="4">
        <v>22.54</v>
      </c>
      <c r="M1977" s="4">
        <v>72</v>
      </c>
      <c r="N1977" s="4">
        <v>71</v>
      </c>
      <c r="O1977" s="4">
        <v>1</v>
      </c>
      <c r="P1977" s="5">
        <f>$AI$9+SUMPRODUCT($A1977*$AI$10+$B1977*$AI$11+$C1977*$AI$12+$D1977*$AI$13+$E1977*$AI$14+$F1977*$AI$15+$G1977*$AI$16+$H1977*$AI$17+$I1977*$AI$18+$J1977*$AI$19+$K1977*$AI$20+$L1977*$AI$21+$M1977*$AI$22+$N1977*$AI$24)</f>
        <v>-2.5199896994000008</v>
      </c>
      <c r="Q1977" s="4">
        <f t="shared" si="759"/>
        <v>8.0460435536026137E-2</v>
      </c>
      <c r="R1977" s="4">
        <f t="shared" si="760"/>
        <v>0.16092087107205227</v>
      </c>
      <c r="S1977" s="4">
        <f t="shared" si="761"/>
        <v>0.16092087107205227</v>
      </c>
      <c r="T1977" s="4">
        <f t="shared" si="762"/>
        <v>-0.7933876252384735</v>
      </c>
      <c r="U1977" s="4">
        <f>IF($R1977&gt;$X$15,1,0)</f>
        <v>0</v>
      </c>
      <c r="V1977" s="4"/>
      <c r="W1977" s="4"/>
      <c r="X1977" s="4"/>
      <c r="Y1977" s="4"/>
      <c r="Z1977" s="4"/>
      <c r="AA1977" s="4"/>
      <c r="AB1977" s="4"/>
      <c r="AC1977" s="4"/>
      <c r="AD1977" s="4"/>
      <c r="AE1977" s="4"/>
      <c r="AF1977" s="4"/>
      <c r="AG1977" s="4"/>
      <c r="AH1977" s="4"/>
      <c r="AI1977" s="4"/>
      <c r="AJ1977" s="4"/>
    </row>
    <row r="1978" spans="1:36" ht="15.75" customHeight="1">
      <c r="A1978" s="4">
        <v>0</v>
      </c>
      <c r="B1978" s="4">
        <v>61</v>
      </c>
      <c r="C1978" s="4">
        <v>1</v>
      </c>
      <c r="D1978" s="4">
        <v>0</v>
      </c>
      <c r="E1978" s="4">
        <v>0</v>
      </c>
      <c r="F1978" s="4">
        <v>0</v>
      </c>
      <c r="G1978" s="4">
        <v>0</v>
      </c>
      <c r="H1978" s="4">
        <v>1</v>
      </c>
      <c r="I1978" s="4">
        <v>266</v>
      </c>
      <c r="J1978" s="4">
        <v>171</v>
      </c>
      <c r="K1978" s="4">
        <v>87</v>
      </c>
      <c r="L1978" s="4">
        <v>32.770000000000003</v>
      </c>
      <c r="M1978" s="4">
        <v>80</v>
      </c>
      <c r="N1978" s="4">
        <v>123</v>
      </c>
      <c r="O1978" s="4">
        <v>0</v>
      </c>
      <c r="P1978" s="5">
        <f>$AI$9+SUMPRODUCT($A1978*$AI$10+$B1978*$AI$11+$C1978*$AI$12+$D1978*$AI$13+$E1978*$AI$14+$F1978*$AI$15+$G1978*$AI$16+$H1978*$AI$17+$I1978*$AI$18+$J1978*$AI$19+$K1978*$AI$20+$L1978*$AI$21+$M1978*$AI$22+$N1978*$AI$24)</f>
        <v>-0.5297785247000002</v>
      </c>
      <c r="Q1978" s="4">
        <f t="shared" si="759"/>
        <v>0.58873534557758389</v>
      </c>
      <c r="R1978" s="4">
        <f t="shared" si="760"/>
        <v>1.1774706911551678</v>
      </c>
      <c r="S1978" s="4">
        <f t="shared" si="761"/>
        <v>-0.17747069115516778</v>
      </c>
      <c r="T1978" s="4" t="e">
        <f t="shared" si="762"/>
        <v>#NUM!</v>
      </c>
      <c r="U1978" s="4">
        <f>IF($R1978&gt;$X$15,1,0)</f>
        <v>1</v>
      </c>
      <c r="V1978" s="4"/>
      <c r="W1978" s="4"/>
      <c r="X1978" s="4"/>
      <c r="Y1978" s="4"/>
      <c r="Z1978" s="4"/>
      <c r="AA1978" s="4"/>
      <c r="AB1978" s="4"/>
      <c r="AC1978" s="4"/>
      <c r="AD1978" s="4"/>
      <c r="AE1978" s="4"/>
      <c r="AF1978" s="4"/>
      <c r="AG1978" s="4"/>
      <c r="AH1978" s="4"/>
      <c r="AI1978" s="4"/>
      <c r="AJ1978" s="4"/>
    </row>
    <row r="1979" spans="1:36" ht="15.75" customHeight="1">
      <c r="A1979" s="4">
        <v>0</v>
      </c>
      <c r="B1979" s="4">
        <v>46</v>
      </c>
      <c r="C1979" s="4">
        <v>2</v>
      </c>
      <c r="D1979" s="4">
        <v>0</v>
      </c>
      <c r="E1979" s="4">
        <v>0</v>
      </c>
      <c r="F1979" s="4">
        <v>0</v>
      </c>
      <c r="G1979" s="4">
        <v>0</v>
      </c>
      <c r="H1979" s="4">
        <v>0</v>
      </c>
      <c r="I1979" s="4">
        <v>212</v>
      </c>
      <c r="J1979" s="4">
        <v>132</v>
      </c>
      <c r="K1979" s="4">
        <v>82</v>
      </c>
      <c r="L1979" s="4">
        <v>34.520000000000003</v>
      </c>
      <c r="M1979" s="4">
        <v>80</v>
      </c>
      <c r="N1979" s="4">
        <v>72</v>
      </c>
      <c r="O1979" s="4">
        <v>0</v>
      </c>
      <c r="P1979" s="5">
        <f>$AI$9+SUMPRODUCT($A1979*$AI$10+$B1979*$AI$11+$C1979*$AI$12+$D1979*$AI$13+$E1979*$AI$14+$F1979*$AI$15+$G1979*$AI$16+$H1979*$AI$17+$I1979*$AI$18+$J1979*$AI$19+$K1979*$AI$20+$L1979*$AI$21+$M1979*$AI$22+$N1979*$AI$24)</f>
        <v>-2.8308002772000007</v>
      </c>
      <c r="Q1979" s="4">
        <f t="shared" si="759"/>
        <v>5.8965645920311345E-2</v>
      </c>
      <c r="R1979" s="4">
        <f t="shared" si="760"/>
        <v>0.11793129184062269</v>
      </c>
      <c r="S1979" s="4">
        <f t="shared" si="761"/>
        <v>0.88206870815937732</v>
      </c>
      <c r="T1979" s="4">
        <f t="shared" si="762"/>
        <v>-5.4497584468767395E-2</v>
      </c>
      <c r="U1979" s="4">
        <f>IF($R1979&gt;$X$15,1,0)</f>
        <v>0</v>
      </c>
      <c r="V1979" s="4"/>
      <c r="W1979" s="4"/>
      <c r="X1979" s="4"/>
      <c r="Y1979" s="4"/>
      <c r="Z1979" s="4"/>
      <c r="AA1979" s="4"/>
      <c r="AB1979" s="4"/>
      <c r="AC1979" s="4"/>
      <c r="AD1979" s="4"/>
      <c r="AE1979" s="4"/>
      <c r="AF1979" s="4"/>
      <c r="AG1979" s="4"/>
      <c r="AH1979" s="4"/>
      <c r="AI1979" s="4"/>
      <c r="AJ1979" s="4"/>
    </row>
    <row r="1980" spans="1:36" ht="15.75" hidden="1" customHeight="1">
      <c r="A1980" s="4">
        <v>0</v>
      </c>
      <c r="B1980" s="4">
        <v>48</v>
      </c>
      <c r="C1980" s="3" t="s">
        <v>56</v>
      </c>
      <c r="D1980" s="4">
        <v>0</v>
      </c>
      <c r="E1980" s="4">
        <v>0</v>
      </c>
      <c r="F1980" s="4">
        <v>0</v>
      </c>
      <c r="G1980" s="4">
        <v>0</v>
      </c>
      <c r="H1980" s="4">
        <v>1</v>
      </c>
      <c r="I1980" s="4">
        <v>249</v>
      </c>
      <c r="J1980" s="4">
        <v>174</v>
      </c>
      <c r="K1980" s="4">
        <v>101.5</v>
      </c>
      <c r="L1980" s="4">
        <v>28.69</v>
      </c>
      <c r="M1980" s="4">
        <v>74</v>
      </c>
      <c r="N1980" s="4">
        <v>76</v>
      </c>
      <c r="O1980" s="4">
        <v>0</v>
      </c>
      <c r="P1980" s="4" t="e">
        <f>$AI$9+SUMPRODUCT($A1980*$AI$10+$B1980*$AI$11+$C1980*$AI$12+$D1980*$AI$13+$E1980*$AI$14+$F1980*$AI$15+$G1980*$AI$16+$H1980*$AI$17+$I1980*$AI$18+$J1980*$AI$19+$K1980*$AI$20+$L1980*$AI$21+$M1980*$AI$22+$N1980*$AI$24)</f>
        <v>#VALUE!</v>
      </c>
      <c r="Q1980" s="4" t="e">
        <f t="shared" si="759"/>
        <v>#VALUE!</v>
      </c>
      <c r="R1980" s="4" t="e">
        <f t="shared" si="760"/>
        <v>#VALUE!</v>
      </c>
      <c r="S1980" s="4" t="e">
        <f t="shared" si="761"/>
        <v>#VALUE!</v>
      </c>
      <c r="T1980" s="4" t="e">
        <f t="shared" si="762"/>
        <v>#VALUE!</v>
      </c>
      <c r="U1980" s="4" t="e">
        <f t="shared" ref="U1980" si="763">IF($R1980&gt;0.5,1,0)</f>
        <v>#VALUE!</v>
      </c>
      <c r="V1980" s="4"/>
      <c r="W1980" s="4"/>
      <c r="X1980" s="4"/>
      <c r="Y1980" s="4"/>
      <c r="Z1980" s="4"/>
      <c r="AA1980" s="4"/>
      <c r="AB1980" s="4"/>
      <c r="AC1980" s="4"/>
      <c r="AD1980" s="4"/>
      <c r="AE1980" s="4"/>
      <c r="AF1980" s="4"/>
      <c r="AG1980" s="4"/>
      <c r="AH1980" s="4"/>
      <c r="AI1980" s="4"/>
      <c r="AJ1980" s="4"/>
    </row>
    <row r="1981" spans="1:36" ht="15.75" customHeight="1">
      <c r="A1981" s="4">
        <v>1</v>
      </c>
      <c r="B1981" s="4">
        <v>48</v>
      </c>
      <c r="C1981" s="4">
        <v>2</v>
      </c>
      <c r="D1981" s="4">
        <v>1</v>
      </c>
      <c r="E1981" s="4">
        <v>43</v>
      </c>
      <c r="F1981" s="4">
        <v>0</v>
      </c>
      <c r="G1981" s="4">
        <v>0</v>
      </c>
      <c r="H1981" s="4">
        <v>0</v>
      </c>
      <c r="I1981" s="4">
        <v>176</v>
      </c>
      <c r="J1981" s="4">
        <v>116</v>
      </c>
      <c r="K1981" s="4">
        <v>86</v>
      </c>
      <c r="L1981" s="4">
        <v>21.45</v>
      </c>
      <c r="M1981" s="4">
        <v>62</v>
      </c>
      <c r="N1981" s="4">
        <v>76</v>
      </c>
      <c r="O1981" s="4">
        <v>0</v>
      </c>
      <c r="P1981" s="5">
        <f>$AI$9+SUMPRODUCT($A1981*$AI$10+$B1981*$AI$11+$C1981*$AI$12+$D1981*$AI$13+$E1981*$AI$14+$F1981*$AI$15+$G1981*$AI$16+$H1981*$AI$17+$I1981*$AI$18+$J1981*$AI$19+$K1981*$AI$20+$L1981*$AI$21+$M1981*$AI$22+$N1981*$AI$24)</f>
        <v>-1.6535816295000014</v>
      </c>
      <c r="Q1981" s="4">
        <f t="shared" si="759"/>
        <v>0.1913632873480702</v>
      </c>
      <c r="R1981" s="4">
        <f t="shared" si="760"/>
        <v>0.38272657469614041</v>
      </c>
      <c r="S1981" s="4">
        <f t="shared" si="761"/>
        <v>0.61727342530385965</v>
      </c>
      <c r="T1981" s="4">
        <f t="shared" si="762"/>
        <v>-0.20952241976433994</v>
      </c>
      <c r="U1981" s="4">
        <f>IF($R1981&gt;$X$15,1,0)</f>
        <v>0</v>
      </c>
      <c r="V1981" s="4"/>
      <c r="W1981" s="4"/>
      <c r="X1981" s="4"/>
      <c r="Y1981" s="4"/>
      <c r="Z1981" s="4"/>
      <c r="AA1981" s="4"/>
      <c r="AB1981" s="4"/>
      <c r="AC1981" s="4"/>
      <c r="AD1981" s="4"/>
      <c r="AE1981" s="4"/>
      <c r="AF1981" s="4"/>
      <c r="AG1981" s="4"/>
      <c r="AH1981" s="4"/>
      <c r="AI1981" s="4"/>
      <c r="AJ1981" s="4"/>
    </row>
    <row r="1982" spans="1:36" ht="15.75" customHeight="1">
      <c r="A1982" s="4">
        <v>1</v>
      </c>
      <c r="B1982" s="4">
        <v>48</v>
      </c>
      <c r="C1982" s="4">
        <v>4</v>
      </c>
      <c r="D1982" s="4">
        <v>1</v>
      </c>
      <c r="E1982" s="4">
        <v>20</v>
      </c>
      <c r="F1982" s="4">
        <v>0</v>
      </c>
      <c r="G1982" s="4">
        <v>0</v>
      </c>
      <c r="H1982" s="4">
        <v>0</v>
      </c>
      <c r="I1982" s="4">
        <v>236</v>
      </c>
      <c r="J1982" s="4">
        <v>112.5</v>
      </c>
      <c r="K1982" s="4">
        <v>75</v>
      </c>
      <c r="L1982" s="4">
        <v>30.43</v>
      </c>
      <c r="M1982" s="4">
        <v>72</v>
      </c>
      <c r="N1982" s="4">
        <v>67</v>
      </c>
      <c r="O1982" s="4">
        <v>0</v>
      </c>
      <c r="P1982" s="5">
        <f>$AI$9+SUMPRODUCT($A1982*$AI$10+$B1982*$AI$11+$C1982*$AI$12+$D1982*$AI$13+$E1982*$AI$14+$F1982*$AI$15+$G1982*$AI$16+$H1982*$AI$17+$I1982*$AI$18+$J1982*$AI$19+$K1982*$AI$20+$L1982*$AI$21+$M1982*$AI$22+$N1982*$AI$24)</f>
        <v>-2.0677192073000006</v>
      </c>
      <c r="Q1982" s="4">
        <f t="shared" si="759"/>
        <v>0.12647391377465023</v>
      </c>
      <c r="R1982" s="4">
        <f t="shared" si="760"/>
        <v>0.25294782754930045</v>
      </c>
      <c r="S1982" s="4">
        <f t="shared" si="761"/>
        <v>0.74705217245069955</v>
      </c>
      <c r="T1982" s="4">
        <f t="shared" si="762"/>
        <v>-0.12664906697144387</v>
      </c>
      <c r="U1982" s="4">
        <f>IF($R1982&gt;$X$15,1,0)</f>
        <v>0</v>
      </c>
      <c r="V1982" s="4"/>
      <c r="W1982" s="4"/>
      <c r="X1982" s="4"/>
      <c r="Y1982" s="4"/>
      <c r="Z1982" s="4"/>
      <c r="AA1982" s="4"/>
      <c r="AB1982" s="4"/>
      <c r="AC1982" s="4"/>
      <c r="AD1982" s="4"/>
      <c r="AE1982" s="4"/>
      <c r="AF1982" s="4"/>
      <c r="AG1982" s="4"/>
      <c r="AH1982" s="4"/>
      <c r="AI1982" s="4"/>
      <c r="AJ1982" s="4"/>
    </row>
    <row r="1983" spans="1:36" ht="15.75" hidden="1" customHeight="1">
      <c r="A1983" s="4">
        <v>1</v>
      </c>
      <c r="B1983" s="4">
        <v>44</v>
      </c>
      <c r="C1983" s="4">
        <v>4</v>
      </c>
      <c r="D1983" s="4">
        <v>1</v>
      </c>
      <c r="E1983" s="4">
        <v>35</v>
      </c>
      <c r="F1983" s="4">
        <v>0</v>
      </c>
      <c r="G1983" s="4">
        <v>0</v>
      </c>
      <c r="H1983" s="4">
        <v>1</v>
      </c>
      <c r="I1983" s="4">
        <v>198</v>
      </c>
      <c r="J1983" s="4">
        <v>143.5</v>
      </c>
      <c r="K1983" s="4">
        <v>90</v>
      </c>
      <c r="L1983" s="4">
        <v>27.99</v>
      </c>
      <c r="M1983" s="4">
        <v>50</v>
      </c>
      <c r="N1983" s="3" t="s">
        <v>56</v>
      </c>
      <c r="O1983" s="4">
        <v>1</v>
      </c>
      <c r="P1983" s="4"/>
      <c r="Q1983" s="4"/>
      <c r="R1983" s="4"/>
      <c r="S1983" s="4"/>
      <c r="T1983" s="4"/>
      <c r="U1983" s="4"/>
      <c r="V1983" s="4"/>
      <c r="W1983" s="4"/>
      <c r="X1983" s="4"/>
      <c r="Y1983" s="4"/>
      <c r="Z1983" s="4"/>
      <c r="AA1983" s="4"/>
      <c r="AB1983" s="4"/>
      <c r="AC1983" s="4"/>
      <c r="AD1983" s="4"/>
      <c r="AE1983" s="4"/>
      <c r="AF1983" s="4"/>
      <c r="AG1983" s="4"/>
      <c r="AH1983" s="4"/>
      <c r="AI1983" s="4"/>
      <c r="AJ1983" s="4"/>
    </row>
    <row r="1984" spans="1:36" ht="15.75" hidden="1" customHeight="1">
      <c r="A1984" s="4">
        <v>1</v>
      </c>
      <c r="B1984" s="4">
        <v>63</v>
      </c>
      <c r="C1984" s="4">
        <v>1</v>
      </c>
      <c r="D1984" s="4">
        <v>1</v>
      </c>
      <c r="E1984" s="4">
        <v>20</v>
      </c>
      <c r="F1984" s="4">
        <v>0</v>
      </c>
      <c r="G1984" s="4">
        <v>1</v>
      </c>
      <c r="H1984" s="4">
        <v>1</v>
      </c>
      <c r="I1984" s="4">
        <v>213</v>
      </c>
      <c r="J1984" s="4">
        <v>163</v>
      </c>
      <c r="K1984" s="4">
        <v>94</v>
      </c>
      <c r="L1984" s="3" t="s">
        <v>56</v>
      </c>
      <c r="M1984" s="4">
        <v>76</v>
      </c>
      <c r="N1984" s="4">
        <v>69</v>
      </c>
      <c r="O1984" s="4">
        <v>1</v>
      </c>
      <c r="P1984" s="4"/>
      <c r="Q1984" s="4"/>
      <c r="R1984" s="4"/>
      <c r="S1984" s="4"/>
      <c r="T1984" s="4"/>
      <c r="U1984" s="4"/>
      <c r="V1984" s="4"/>
      <c r="W1984" s="4"/>
      <c r="X1984" s="4"/>
      <c r="Y1984" s="4"/>
      <c r="Z1984" s="4"/>
      <c r="AA1984" s="4"/>
      <c r="AB1984" s="4"/>
      <c r="AC1984" s="4"/>
      <c r="AD1984" s="4"/>
      <c r="AE1984" s="4"/>
      <c r="AF1984" s="4"/>
      <c r="AG1984" s="4"/>
      <c r="AH1984" s="4"/>
      <c r="AI1984" s="4"/>
      <c r="AJ1984" s="4"/>
    </row>
    <row r="1985" spans="1:36" ht="15.75" customHeight="1">
      <c r="A1985" s="4">
        <v>1</v>
      </c>
      <c r="B1985" s="4">
        <v>41</v>
      </c>
      <c r="C1985" s="4">
        <v>1</v>
      </c>
      <c r="D1985" s="4">
        <v>1</v>
      </c>
      <c r="E1985" s="4">
        <v>40</v>
      </c>
      <c r="F1985" s="4">
        <v>0</v>
      </c>
      <c r="G1985" s="4">
        <v>0</v>
      </c>
      <c r="H1985" s="4">
        <v>0</v>
      </c>
      <c r="I1985" s="4">
        <v>224</v>
      </c>
      <c r="J1985" s="4">
        <v>126</v>
      </c>
      <c r="K1985" s="4">
        <v>79</v>
      </c>
      <c r="L1985" s="4">
        <v>22.94</v>
      </c>
      <c r="M1985" s="4">
        <v>53</v>
      </c>
      <c r="N1985" s="4">
        <v>68</v>
      </c>
      <c r="O1985" s="4">
        <v>0</v>
      </c>
      <c r="P1985" s="5">
        <f>$AI$9+SUMPRODUCT($A1985*$AI$10+$B1985*$AI$11+$C1985*$AI$12+$D1985*$AI$13+$E1985*$AI$14+$F1985*$AI$15+$G1985*$AI$16+$H1985*$AI$17+$I1985*$AI$18+$J1985*$AI$19+$K1985*$AI$20+$L1985*$AI$21+$M1985*$AI$22+$N1985*$AI$24)</f>
        <v>-1.8286023033999994</v>
      </c>
      <c r="Q1985" s="4">
        <f t="shared" ref="Q1985:Q1986" si="764">EXP($P1985)</f>
        <v>0.16063793403489926</v>
      </c>
      <c r="R1985" s="4">
        <f t="shared" ref="R1985:R1986" si="765">Q1985/1+Q1985</f>
        <v>0.32127586806979852</v>
      </c>
      <c r="S1985" s="4">
        <f t="shared" ref="S1985:S1986" si="766">IF(O1985=1,R1985,1-R1985)</f>
        <v>0.67872413193020154</v>
      </c>
      <c r="T1985" s="4">
        <f t="shared" ref="T1985:T1986" si="767">LOG($S1985)</f>
        <v>-0.16830670926174068</v>
      </c>
      <c r="U1985" s="4">
        <f>IF($R1985&gt;$X$15,1,0)</f>
        <v>0</v>
      </c>
      <c r="V1985" s="4"/>
      <c r="W1985" s="4"/>
      <c r="X1985" s="4"/>
      <c r="Y1985" s="4"/>
      <c r="Z1985" s="4"/>
      <c r="AA1985" s="4"/>
      <c r="AB1985" s="4"/>
      <c r="AC1985" s="4"/>
      <c r="AD1985" s="4"/>
      <c r="AE1985" s="4"/>
      <c r="AF1985" s="4"/>
      <c r="AG1985" s="4"/>
      <c r="AH1985" s="4"/>
      <c r="AI1985" s="4"/>
      <c r="AJ1985" s="4"/>
    </row>
    <row r="1986" spans="1:36" ht="15.75" customHeight="1">
      <c r="A1986" s="4">
        <v>0</v>
      </c>
      <c r="B1986" s="4">
        <v>64</v>
      </c>
      <c r="C1986" s="4">
        <v>3</v>
      </c>
      <c r="D1986" s="4">
        <v>0</v>
      </c>
      <c r="E1986" s="4">
        <v>0</v>
      </c>
      <c r="F1986" s="4">
        <v>0</v>
      </c>
      <c r="G1986" s="4">
        <v>0</v>
      </c>
      <c r="H1986" s="4">
        <v>0</v>
      </c>
      <c r="I1986" s="4">
        <v>330</v>
      </c>
      <c r="J1986" s="4">
        <v>108</v>
      </c>
      <c r="K1986" s="4">
        <v>82</v>
      </c>
      <c r="L1986" s="4">
        <v>23.09</v>
      </c>
      <c r="M1986" s="4">
        <v>85</v>
      </c>
      <c r="N1986" s="4">
        <v>80</v>
      </c>
      <c r="O1986" s="4">
        <v>0</v>
      </c>
      <c r="P1986" s="5">
        <f>$AI$9+SUMPRODUCT($A1986*$AI$10+$B1986*$AI$11+$C1986*$AI$12+$D1986*$AI$13+$E1986*$AI$14+$F1986*$AI$15+$G1986*$AI$16+$H1986*$AI$17+$I1986*$AI$18+$J1986*$AI$19+$K1986*$AI$20+$L1986*$AI$21+$M1986*$AI$22+$N1986*$AI$24)</f>
        <v>-1.8654035699000007</v>
      </c>
      <c r="Q1986" s="4">
        <f t="shared" si="764"/>
        <v>0.15483371104914603</v>
      </c>
      <c r="R1986" s="4">
        <f t="shared" si="765"/>
        <v>0.30966742209829207</v>
      </c>
      <c r="S1986" s="4">
        <f t="shared" si="766"/>
        <v>0.69033257790170799</v>
      </c>
      <c r="T1986" s="4">
        <f t="shared" si="767"/>
        <v>-0.1609416310748325</v>
      </c>
      <c r="U1986" s="4">
        <f>IF($R1986&gt;$X$15,1,0)</f>
        <v>0</v>
      </c>
      <c r="V1986" s="4"/>
      <c r="W1986" s="4"/>
      <c r="X1986" s="4"/>
      <c r="Y1986" s="4"/>
      <c r="Z1986" s="4"/>
      <c r="AA1986" s="4"/>
      <c r="AB1986" s="4"/>
      <c r="AC1986" s="4"/>
      <c r="AD1986" s="4"/>
      <c r="AE1986" s="4"/>
      <c r="AF1986" s="4"/>
      <c r="AG1986" s="4"/>
      <c r="AH1986" s="4"/>
      <c r="AI1986" s="4"/>
      <c r="AJ1986" s="4"/>
    </row>
    <row r="1987" spans="1:36" ht="15.75" hidden="1" customHeight="1">
      <c r="A1987" s="4">
        <v>0</v>
      </c>
      <c r="B1987" s="4">
        <v>53</v>
      </c>
      <c r="C1987" s="4">
        <v>2</v>
      </c>
      <c r="D1987" s="4">
        <v>1</v>
      </c>
      <c r="E1987" s="4">
        <v>20</v>
      </c>
      <c r="F1987" s="4">
        <v>0</v>
      </c>
      <c r="G1987" s="4">
        <v>0</v>
      </c>
      <c r="H1987" s="4">
        <v>0</v>
      </c>
      <c r="I1987" s="4">
        <v>317</v>
      </c>
      <c r="J1987" s="4">
        <v>123</v>
      </c>
      <c r="K1987" s="4">
        <v>81</v>
      </c>
      <c r="L1987" s="4">
        <v>20.329999999999998</v>
      </c>
      <c r="M1987" s="4">
        <v>80</v>
      </c>
      <c r="N1987" s="3" t="s">
        <v>56</v>
      </c>
      <c r="O1987" s="4">
        <v>0</v>
      </c>
      <c r="P1987" s="4"/>
      <c r="Q1987" s="4"/>
      <c r="R1987" s="4"/>
      <c r="S1987" s="4"/>
      <c r="T1987" s="4"/>
      <c r="U1987" s="4"/>
      <c r="V1987" s="4"/>
      <c r="W1987" s="4"/>
      <c r="X1987" s="4"/>
      <c r="Y1987" s="4"/>
      <c r="Z1987" s="4"/>
      <c r="AA1987" s="4"/>
      <c r="AB1987" s="4"/>
      <c r="AC1987" s="4"/>
      <c r="AD1987" s="4"/>
      <c r="AE1987" s="4"/>
      <c r="AF1987" s="4"/>
      <c r="AG1987" s="4"/>
      <c r="AH1987" s="4"/>
      <c r="AI1987" s="4"/>
      <c r="AJ1987" s="4"/>
    </row>
    <row r="1988" spans="1:36" ht="15.75" customHeight="1">
      <c r="A1988" s="4">
        <v>1</v>
      </c>
      <c r="B1988" s="4">
        <v>53</v>
      </c>
      <c r="C1988" s="4">
        <v>3</v>
      </c>
      <c r="D1988" s="4">
        <v>1</v>
      </c>
      <c r="E1988" s="4">
        <v>43</v>
      </c>
      <c r="F1988" s="4">
        <v>0</v>
      </c>
      <c r="G1988" s="4">
        <v>0</v>
      </c>
      <c r="H1988" s="4">
        <v>0</v>
      </c>
      <c r="I1988" s="4">
        <v>238</v>
      </c>
      <c r="J1988" s="4">
        <v>126</v>
      </c>
      <c r="K1988" s="4">
        <v>72</v>
      </c>
      <c r="L1988" s="4">
        <v>23.4</v>
      </c>
      <c r="M1988" s="4">
        <v>62</v>
      </c>
      <c r="N1988" s="4">
        <v>73</v>
      </c>
      <c r="O1988" s="4">
        <v>0</v>
      </c>
      <c r="P1988" s="5">
        <f>$AI$9+SUMPRODUCT($A1988*$AI$10+$B1988*$AI$11+$C1988*$AI$12+$D1988*$AI$13+$E1988*$AI$14+$F1988*$AI$15+$G1988*$AI$16+$H1988*$AI$17+$I1988*$AI$18+$J1988*$AI$19+$K1988*$AI$20+$L1988*$AI$21+$M1988*$AI$22+$N1988*$AI$24)</f>
        <v>-1.0363044840000004</v>
      </c>
      <c r="Q1988" s="4">
        <f>EXP($P1988)</f>
        <v>0.35476329590382566</v>
      </c>
      <c r="R1988" s="4">
        <f>Q1988/1+Q1988</f>
        <v>0.70952659180765132</v>
      </c>
      <c r="S1988" s="4">
        <f>IF(O1988=1,R1988,1-R1988)</f>
        <v>0.29047340819234868</v>
      </c>
      <c r="T1988" s="4">
        <f>LOG($S1988)</f>
        <v>-0.53689361956945336</v>
      </c>
      <c r="U1988" s="4">
        <f>IF($R1988&gt;$X$15,1,0)</f>
        <v>1</v>
      </c>
      <c r="V1988" s="4"/>
      <c r="W1988" s="4"/>
      <c r="X1988" s="4"/>
      <c r="Y1988" s="4"/>
      <c r="Z1988" s="4"/>
      <c r="AA1988" s="4"/>
      <c r="AB1988" s="4"/>
      <c r="AC1988" s="4"/>
      <c r="AD1988" s="4"/>
      <c r="AE1988" s="4"/>
      <c r="AF1988" s="4"/>
      <c r="AG1988" s="4"/>
      <c r="AH1988" s="4"/>
      <c r="AI1988" s="4"/>
      <c r="AJ1988" s="4"/>
    </row>
    <row r="1989" spans="1:36" ht="15.75" hidden="1" customHeight="1">
      <c r="A1989" s="4">
        <v>0</v>
      </c>
      <c r="B1989" s="4">
        <v>60</v>
      </c>
      <c r="C1989" s="4">
        <v>2</v>
      </c>
      <c r="D1989" s="4">
        <v>1</v>
      </c>
      <c r="E1989" s="3" t="s">
        <v>56</v>
      </c>
      <c r="F1989" s="4">
        <v>0</v>
      </c>
      <c r="G1989" s="4">
        <v>0</v>
      </c>
      <c r="H1989" s="4">
        <v>0</v>
      </c>
      <c r="I1989" s="4">
        <v>228</v>
      </c>
      <c r="J1989" s="4">
        <v>112</v>
      </c>
      <c r="K1989" s="4">
        <v>74</v>
      </c>
      <c r="L1989" s="4">
        <v>24.51</v>
      </c>
      <c r="M1989" s="4">
        <v>63</v>
      </c>
      <c r="N1989" s="3" t="s">
        <v>56</v>
      </c>
      <c r="O1989" s="4">
        <v>0</v>
      </c>
      <c r="P1989" s="4"/>
      <c r="Q1989" s="4"/>
      <c r="R1989" s="4"/>
      <c r="S1989" s="4"/>
      <c r="T1989" s="4"/>
      <c r="U1989" s="4"/>
      <c r="V1989" s="4"/>
      <c r="W1989" s="4"/>
      <c r="X1989" s="4"/>
      <c r="Y1989" s="4"/>
      <c r="Z1989" s="4"/>
      <c r="AA1989" s="4"/>
      <c r="AB1989" s="4"/>
      <c r="AC1989" s="4"/>
      <c r="AD1989" s="4"/>
      <c r="AE1989" s="4"/>
      <c r="AF1989" s="4"/>
      <c r="AG1989" s="4"/>
      <c r="AH1989" s="4"/>
      <c r="AI1989" s="4"/>
      <c r="AJ1989" s="4"/>
    </row>
    <row r="1990" spans="1:36" ht="15.75" customHeight="1">
      <c r="A1990" s="4">
        <v>1</v>
      </c>
      <c r="B1990" s="4">
        <v>42</v>
      </c>
      <c r="C1990" s="4">
        <v>1</v>
      </c>
      <c r="D1990" s="4">
        <v>1</v>
      </c>
      <c r="E1990" s="4">
        <v>20</v>
      </c>
      <c r="F1990" s="4">
        <v>0</v>
      </c>
      <c r="G1990" s="4">
        <v>0</v>
      </c>
      <c r="H1990" s="4">
        <v>0</v>
      </c>
      <c r="I1990" s="4">
        <v>319</v>
      </c>
      <c r="J1990" s="4">
        <v>116</v>
      </c>
      <c r="K1990" s="4">
        <v>74</v>
      </c>
      <c r="L1990" s="4">
        <v>26.62</v>
      </c>
      <c r="M1990" s="4">
        <v>83</v>
      </c>
      <c r="N1990" s="4">
        <v>136</v>
      </c>
      <c r="O1990" s="4">
        <v>0</v>
      </c>
      <c r="P1990" s="5">
        <f>$AI$9+SUMPRODUCT($A1990*$AI$10+$B1990*$AI$11+$C1990*$AI$12+$D1990*$AI$13+$E1990*$AI$14+$F1990*$AI$15+$G1990*$AI$16+$H1990*$AI$17+$I1990*$AI$18+$J1990*$AI$19+$K1990*$AI$20+$L1990*$AI$21+$M1990*$AI$22+$N1990*$AI$24)</f>
        <v>-1.6117794582</v>
      </c>
      <c r="Q1990" s="4">
        <f t="shared" ref="Q1990:Q1991" si="768">EXP($P1990)</f>
        <v>0.19953223870278408</v>
      </c>
      <c r="R1990" s="4">
        <f t="shared" ref="R1990:R1991" si="769">Q1990/1+Q1990</f>
        <v>0.39906447740556816</v>
      </c>
      <c r="S1990" s="4">
        <f t="shared" ref="S1990:S1991" si="770">IF(O1990=1,R1990,1-R1990)</f>
        <v>0.60093552259443184</v>
      </c>
      <c r="T1990" s="4">
        <f t="shared" ref="T1990:T1991" si="771">LOG($S1990)</f>
        <v>-0.22117212314474743</v>
      </c>
      <c r="U1990" s="4">
        <f>IF($R1990&gt;$X$15,1,0)</f>
        <v>0</v>
      </c>
      <c r="V1990" s="4"/>
      <c r="W1990" s="4"/>
      <c r="X1990" s="4"/>
      <c r="Y1990" s="4"/>
      <c r="Z1990" s="4"/>
      <c r="AA1990" s="4"/>
      <c r="AB1990" s="4"/>
      <c r="AC1990" s="4"/>
      <c r="AD1990" s="4"/>
      <c r="AE1990" s="4"/>
      <c r="AF1990" s="4"/>
      <c r="AG1990" s="4"/>
      <c r="AH1990" s="4"/>
      <c r="AI1990" s="4"/>
      <c r="AJ1990" s="4"/>
    </row>
    <row r="1991" spans="1:36" ht="15.75" customHeight="1">
      <c r="A1991" s="4">
        <v>0</v>
      </c>
      <c r="B1991" s="4">
        <v>38</v>
      </c>
      <c r="C1991" s="4">
        <v>3</v>
      </c>
      <c r="D1991" s="4">
        <v>0</v>
      </c>
      <c r="E1991" s="4">
        <v>0</v>
      </c>
      <c r="F1991" s="4">
        <v>0</v>
      </c>
      <c r="G1991" s="4">
        <v>0</v>
      </c>
      <c r="H1991" s="4">
        <v>0</v>
      </c>
      <c r="I1991" s="4">
        <v>162</v>
      </c>
      <c r="J1991" s="4">
        <v>105</v>
      </c>
      <c r="K1991" s="4">
        <v>70</v>
      </c>
      <c r="L1991" s="4">
        <v>21.35</v>
      </c>
      <c r="M1991" s="4">
        <v>72</v>
      </c>
      <c r="N1991" s="4">
        <v>71</v>
      </c>
      <c r="O1991" s="4">
        <v>0</v>
      </c>
      <c r="P1991" s="5">
        <f>$AI$9+SUMPRODUCT($A1991*$AI$10+$B1991*$AI$11+$C1991*$AI$12+$D1991*$AI$13+$E1991*$AI$14+$F1991*$AI$15+$G1991*$AI$16+$H1991*$AI$17+$I1991*$AI$18+$J1991*$AI$19+$K1991*$AI$20+$L1991*$AI$21+$M1991*$AI$22+$N1991*$AI$24)</f>
        <v>-3.9380856085000007</v>
      </c>
      <c r="Q1991" s="4">
        <f t="shared" si="768"/>
        <v>1.9485481902967287E-2</v>
      </c>
      <c r="R1991" s="4">
        <f t="shared" si="769"/>
        <v>3.8970963805934573E-2</v>
      </c>
      <c r="S1991" s="4">
        <f t="shared" si="770"/>
        <v>0.96102903619406543</v>
      </c>
      <c r="T1991" s="4">
        <f t="shared" si="771"/>
        <v>-1.7263490512146418E-2</v>
      </c>
      <c r="U1991" s="4">
        <f>IF($R1991&gt;$X$15,1,0)</f>
        <v>0</v>
      </c>
      <c r="V1991" s="4"/>
      <c r="W1991" s="4"/>
      <c r="X1991" s="4"/>
      <c r="Y1991" s="4"/>
      <c r="Z1991" s="4"/>
      <c r="AA1991" s="4"/>
      <c r="AB1991" s="4"/>
      <c r="AC1991" s="4"/>
      <c r="AD1991" s="4"/>
      <c r="AE1991" s="4"/>
      <c r="AF1991" s="4"/>
      <c r="AG1991" s="4"/>
      <c r="AH1991" s="4"/>
      <c r="AI1991" s="4"/>
      <c r="AJ1991" s="4"/>
    </row>
    <row r="1992" spans="1:36" ht="15.75" hidden="1" customHeight="1">
      <c r="A1992" s="4">
        <v>0</v>
      </c>
      <c r="B1992" s="4">
        <v>63</v>
      </c>
      <c r="C1992" s="4">
        <v>2</v>
      </c>
      <c r="D1992" s="4">
        <v>0</v>
      </c>
      <c r="E1992" s="4">
        <v>0</v>
      </c>
      <c r="F1992" s="3" t="s">
        <v>56</v>
      </c>
      <c r="G1992" s="4">
        <v>0</v>
      </c>
      <c r="H1992" s="4">
        <v>1</v>
      </c>
      <c r="I1992" s="4">
        <v>283</v>
      </c>
      <c r="J1992" s="4">
        <v>164</v>
      </c>
      <c r="K1992" s="4">
        <v>86</v>
      </c>
      <c r="L1992" s="4">
        <v>24.64</v>
      </c>
      <c r="M1992" s="4">
        <v>80</v>
      </c>
      <c r="N1992" s="4">
        <v>82</v>
      </c>
      <c r="O1992" s="4">
        <v>0</v>
      </c>
      <c r="P1992" s="4"/>
      <c r="Q1992" s="4"/>
      <c r="R1992" s="4"/>
      <c r="S1992" s="4"/>
      <c r="T1992" s="4"/>
      <c r="U1992" s="4"/>
      <c r="V1992" s="4"/>
      <c r="W1992" s="4"/>
      <c r="X1992" s="4"/>
      <c r="Y1992" s="4"/>
      <c r="Z1992" s="4"/>
      <c r="AA1992" s="4"/>
      <c r="AB1992" s="4"/>
      <c r="AC1992" s="4"/>
      <c r="AD1992" s="4"/>
      <c r="AE1992" s="4"/>
      <c r="AF1992" s="4"/>
      <c r="AG1992" s="4"/>
      <c r="AH1992" s="4"/>
      <c r="AI1992" s="4"/>
      <c r="AJ1992" s="4"/>
    </row>
    <row r="1993" spans="1:36" ht="15.75" hidden="1" customHeight="1">
      <c r="A1993" s="4">
        <v>1</v>
      </c>
      <c r="B1993" s="4">
        <v>63</v>
      </c>
      <c r="C1993" s="3" t="s">
        <v>56</v>
      </c>
      <c r="D1993" s="4">
        <v>0</v>
      </c>
      <c r="E1993" s="4">
        <v>0</v>
      </c>
      <c r="F1993" s="4">
        <v>0</v>
      </c>
      <c r="G1993" s="4">
        <v>0</v>
      </c>
      <c r="H1993" s="4">
        <v>1</v>
      </c>
      <c r="I1993" s="4">
        <v>240</v>
      </c>
      <c r="J1993" s="4">
        <v>136</v>
      </c>
      <c r="K1993" s="4">
        <v>94</v>
      </c>
      <c r="L1993" s="4">
        <v>29.17</v>
      </c>
      <c r="M1993" s="4">
        <v>64</v>
      </c>
      <c r="N1993" s="4">
        <v>57</v>
      </c>
      <c r="O1993" s="4">
        <v>0</v>
      </c>
      <c r="P1993" s="4" t="e">
        <f>$AI$9+SUMPRODUCT($A1993*$AI$10+$B1993*$AI$11+$C1993*$AI$12+$D1993*$AI$13+$E1993*$AI$14+$F1993*$AI$15+$G1993*$AI$16+$H1993*$AI$17+$I1993*$AI$18+$J1993*$AI$19+$K1993*$AI$20+$L1993*$AI$21+$M1993*$AI$22+$N1993*$AI$24)</f>
        <v>#VALUE!</v>
      </c>
      <c r="Q1993" s="4" t="e">
        <f>EXP($P1993)</f>
        <v>#VALUE!</v>
      </c>
      <c r="R1993" s="4" t="e">
        <f>Q1993/1+Q1993</f>
        <v>#VALUE!</v>
      </c>
      <c r="S1993" s="4" t="e">
        <f>IF(O1993=1,R1993,1-R1993)</f>
        <v>#VALUE!</v>
      </c>
      <c r="T1993" s="4" t="e">
        <f>LOG($S1993)</f>
        <v>#VALUE!</v>
      </c>
      <c r="U1993" s="4" t="e">
        <f>IF($R1993&gt;0.5,1,0)</f>
        <v>#VALUE!</v>
      </c>
      <c r="V1993" s="4"/>
      <c r="W1993" s="4"/>
      <c r="X1993" s="4"/>
      <c r="Y1993" s="4"/>
      <c r="Z1993" s="4"/>
      <c r="AA1993" s="4"/>
      <c r="AB1993" s="4"/>
      <c r="AC1993" s="4"/>
      <c r="AD1993" s="4"/>
      <c r="AE1993" s="4"/>
      <c r="AF1993" s="4"/>
      <c r="AG1993" s="4"/>
      <c r="AH1993" s="4"/>
      <c r="AI1993" s="4"/>
      <c r="AJ1993" s="4"/>
    </row>
    <row r="1994" spans="1:36" ht="15.75" hidden="1" customHeight="1">
      <c r="A1994" s="4">
        <v>0</v>
      </c>
      <c r="B1994" s="4">
        <v>59</v>
      </c>
      <c r="C1994" s="4">
        <v>1</v>
      </c>
      <c r="D1994" s="4">
        <v>1</v>
      </c>
      <c r="E1994" s="4">
        <v>3</v>
      </c>
      <c r="F1994" s="3" t="s">
        <v>56</v>
      </c>
      <c r="G1994" s="4">
        <v>0</v>
      </c>
      <c r="H1994" s="4">
        <v>1</v>
      </c>
      <c r="I1994" s="4">
        <v>201</v>
      </c>
      <c r="J1994" s="4">
        <v>145</v>
      </c>
      <c r="K1994" s="4">
        <v>88</v>
      </c>
      <c r="L1994" s="4">
        <v>39.909999999999997</v>
      </c>
      <c r="M1994" s="4">
        <v>65</v>
      </c>
      <c r="N1994" s="4">
        <v>89</v>
      </c>
      <c r="O1994" s="4">
        <v>0</v>
      </c>
      <c r="P1994" s="4"/>
      <c r="Q1994" s="4"/>
      <c r="R1994" s="4"/>
      <c r="S1994" s="4"/>
      <c r="T1994" s="4"/>
      <c r="U1994" s="4"/>
      <c r="V1994" s="4"/>
      <c r="W1994" s="4"/>
      <c r="X1994" s="4"/>
      <c r="Y1994" s="4"/>
      <c r="Z1994" s="4"/>
      <c r="AA1994" s="4"/>
      <c r="AB1994" s="4"/>
      <c r="AC1994" s="4"/>
      <c r="AD1994" s="4"/>
      <c r="AE1994" s="4"/>
      <c r="AF1994" s="4"/>
      <c r="AG1994" s="4"/>
      <c r="AH1994" s="4"/>
      <c r="AI1994" s="4"/>
      <c r="AJ1994" s="4"/>
    </row>
    <row r="1995" spans="1:36" ht="15.75" hidden="1" customHeight="1">
      <c r="A1995" s="4">
        <v>0</v>
      </c>
      <c r="B1995" s="4">
        <v>59</v>
      </c>
      <c r="C1995" s="4">
        <v>1</v>
      </c>
      <c r="D1995" s="4">
        <v>1</v>
      </c>
      <c r="E1995" s="4">
        <v>30</v>
      </c>
      <c r="F1995" s="3" t="s">
        <v>56</v>
      </c>
      <c r="G1995" s="4">
        <v>0</v>
      </c>
      <c r="H1995" s="4">
        <v>0</v>
      </c>
      <c r="I1995" s="4">
        <v>316</v>
      </c>
      <c r="J1995" s="4">
        <v>110</v>
      </c>
      <c r="K1995" s="4">
        <v>70</v>
      </c>
      <c r="L1995" s="4">
        <v>19.829999999999998</v>
      </c>
      <c r="M1995" s="4">
        <v>80</v>
      </c>
      <c r="N1995" s="4">
        <v>74</v>
      </c>
      <c r="O1995" s="4">
        <v>1</v>
      </c>
      <c r="P1995" s="4"/>
      <c r="Q1995" s="4"/>
      <c r="R1995" s="4"/>
      <c r="S1995" s="4"/>
      <c r="T1995" s="4"/>
      <c r="U1995" s="4"/>
      <c r="V1995" s="4"/>
      <c r="W1995" s="4"/>
      <c r="X1995" s="4"/>
      <c r="Y1995" s="4"/>
      <c r="Z1995" s="4"/>
      <c r="AA1995" s="4"/>
      <c r="AB1995" s="4"/>
      <c r="AC1995" s="4"/>
      <c r="AD1995" s="4"/>
      <c r="AE1995" s="4"/>
      <c r="AF1995" s="4"/>
      <c r="AG1995" s="4"/>
      <c r="AH1995" s="4"/>
      <c r="AI1995" s="4"/>
      <c r="AJ1995" s="4"/>
    </row>
    <row r="1996" spans="1:36" ht="15.75" hidden="1" customHeight="1">
      <c r="A1996" s="4">
        <v>1</v>
      </c>
      <c r="B1996" s="4">
        <v>59</v>
      </c>
      <c r="C1996" s="4">
        <v>1</v>
      </c>
      <c r="D1996" s="4">
        <v>1</v>
      </c>
      <c r="E1996" s="4">
        <v>9</v>
      </c>
      <c r="F1996" s="4">
        <v>0</v>
      </c>
      <c r="G1996" s="4">
        <v>0</v>
      </c>
      <c r="H1996" s="4">
        <v>0</v>
      </c>
      <c r="I1996" s="4">
        <v>200</v>
      </c>
      <c r="J1996" s="4">
        <v>124</v>
      </c>
      <c r="K1996" s="4">
        <v>77</v>
      </c>
      <c r="L1996" s="4">
        <v>22.82</v>
      </c>
      <c r="M1996" s="4">
        <v>57</v>
      </c>
      <c r="N1996" s="3" t="s">
        <v>56</v>
      </c>
      <c r="O1996" s="4">
        <v>0</v>
      </c>
      <c r="P1996" s="4"/>
      <c r="Q1996" s="4"/>
      <c r="R1996" s="4"/>
      <c r="S1996" s="4"/>
      <c r="T1996" s="4"/>
      <c r="U1996" s="4"/>
      <c r="V1996" s="4"/>
      <c r="W1996" s="4"/>
      <c r="X1996" s="4"/>
      <c r="Y1996" s="4"/>
      <c r="Z1996" s="4"/>
      <c r="AA1996" s="4"/>
      <c r="AB1996" s="4"/>
      <c r="AC1996" s="4"/>
      <c r="AD1996" s="4"/>
      <c r="AE1996" s="4"/>
      <c r="AF1996" s="4"/>
      <c r="AG1996" s="4"/>
      <c r="AH1996" s="4"/>
      <c r="AI1996" s="4"/>
      <c r="AJ1996" s="4"/>
    </row>
    <row r="1997" spans="1:36" ht="15.75" customHeight="1">
      <c r="A1997" s="4">
        <v>0</v>
      </c>
      <c r="B1997" s="4">
        <v>46</v>
      </c>
      <c r="C1997" s="4">
        <v>2</v>
      </c>
      <c r="D1997" s="4">
        <v>1</v>
      </c>
      <c r="E1997" s="4">
        <v>5</v>
      </c>
      <c r="F1997" s="4">
        <v>0</v>
      </c>
      <c r="G1997" s="4">
        <v>0</v>
      </c>
      <c r="H1997" s="4">
        <v>0</v>
      </c>
      <c r="I1997" s="4">
        <v>174</v>
      </c>
      <c r="J1997" s="4">
        <v>115.5</v>
      </c>
      <c r="K1997" s="4">
        <v>65</v>
      </c>
      <c r="L1997" s="4">
        <v>29.84</v>
      </c>
      <c r="M1997" s="4">
        <v>73</v>
      </c>
      <c r="N1997" s="4">
        <v>80</v>
      </c>
      <c r="O1997" s="4">
        <v>0</v>
      </c>
      <c r="P1997" s="5">
        <f>$AI$9+SUMPRODUCT($A1997*$AI$10+$B1997*$AI$11+$C1997*$AI$12+$D1997*$AI$13+$E1997*$AI$14+$F1997*$AI$15+$G1997*$AI$16+$H1997*$AI$17+$I1997*$AI$18+$J1997*$AI$19+$K1997*$AI$20+$L1997*$AI$21+$M1997*$AI$22+$N1997*$AI$24)</f>
        <v>-2.8925548224000019</v>
      </c>
      <c r="Q1997" s="4">
        <f t="shared" ref="Q1997:Q2010" si="772">EXP($P1997)</f>
        <v>5.5434406480468067E-2</v>
      </c>
      <c r="R1997" s="4">
        <f t="shared" ref="R1997:R2010" si="773">Q1997/1+Q1997</f>
        <v>0.11086881296093613</v>
      </c>
      <c r="S1997" s="4">
        <f t="shared" ref="S1997:S2010" si="774">IF(O1997=1,R1997,1-R1997)</f>
        <v>0.88913118703906391</v>
      </c>
      <c r="T1997" s="4">
        <f t="shared" ref="T1997:T2010" si="775">LOG($S1997)</f>
        <v>-5.1034156235804241E-2</v>
      </c>
      <c r="U1997" s="4">
        <f>IF($R1997&gt;$X$15,1,0)</f>
        <v>0</v>
      </c>
      <c r="V1997" s="4"/>
      <c r="W1997" s="4"/>
      <c r="X1997" s="4"/>
      <c r="Y1997" s="4"/>
      <c r="Z1997" s="4"/>
      <c r="AA1997" s="4"/>
      <c r="AB1997" s="4"/>
      <c r="AC1997" s="4"/>
      <c r="AD1997" s="4"/>
      <c r="AE1997" s="4"/>
      <c r="AF1997" s="4"/>
      <c r="AG1997" s="4"/>
      <c r="AH1997" s="4"/>
      <c r="AI1997" s="4"/>
      <c r="AJ1997" s="4"/>
    </row>
    <row r="1998" spans="1:36" ht="15.75" customHeight="1">
      <c r="A1998" s="4">
        <v>1</v>
      </c>
      <c r="B1998" s="4">
        <v>61</v>
      </c>
      <c r="C1998" s="4">
        <v>1</v>
      </c>
      <c r="D1998" s="4">
        <v>0</v>
      </c>
      <c r="E1998" s="4">
        <v>0</v>
      </c>
      <c r="F1998" s="4">
        <v>0</v>
      </c>
      <c r="G1998" s="4">
        <v>0</v>
      </c>
      <c r="H1998" s="4">
        <v>1</v>
      </c>
      <c r="I1998" s="4">
        <v>238</v>
      </c>
      <c r="J1998" s="4">
        <v>232</v>
      </c>
      <c r="K1998" s="4">
        <v>136</v>
      </c>
      <c r="L1998" s="4">
        <v>24.83</v>
      </c>
      <c r="M1998" s="4">
        <v>75</v>
      </c>
      <c r="N1998" s="4">
        <v>79</v>
      </c>
      <c r="O1998" s="4">
        <v>0</v>
      </c>
      <c r="P1998" s="5">
        <f>$AI$9+SUMPRODUCT($A1998*$AI$10+$B1998*$AI$11+$C1998*$AI$12+$D1998*$AI$13+$E1998*$AI$14+$F1998*$AI$15+$G1998*$AI$16+$H1998*$AI$17+$I1998*$AI$18+$J1998*$AI$19+$K1998*$AI$20+$L1998*$AI$21+$M1998*$AI$22+$N1998*$AI$24)</f>
        <v>0.33817696869999736</v>
      </c>
      <c r="Q1998" s="4">
        <f t="shared" si="772"/>
        <v>1.4023886603447797</v>
      </c>
      <c r="R1998" s="4">
        <f t="shared" si="773"/>
        <v>2.8047773206895594</v>
      </c>
      <c r="S1998" s="4">
        <f t="shared" si="774"/>
        <v>-1.8047773206895594</v>
      </c>
      <c r="T1998" s="4" t="e">
        <f t="shared" si="775"/>
        <v>#NUM!</v>
      </c>
      <c r="U1998" s="4">
        <f>IF($R1998&gt;$X$15,1,0)</f>
        <v>1</v>
      </c>
      <c r="V1998" s="4"/>
      <c r="W1998" s="4"/>
      <c r="X1998" s="4"/>
      <c r="Y1998" s="4"/>
      <c r="Z1998" s="4"/>
      <c r="AA1998" s="4"/>
      <c r="AB1998" s="4"/>
      <c r="AC1998" s="4"/>
      <c r="AD1998" s="4"/>
      <c r="AE1998" s="4"/>
      <c r="AF1998" s="4"/>
      <c r="AG1998" s="4"/>
      <c r="AH1998" s="4"/>
      <c r="AI1998" s="4"/>
      <c r="AJ1998" s="4"/>
    </row>
    <row r="1999" spans="1:36" ht="15.75" customHeight="1">
      <c r="A1999" s="4">
        <v>0</v>
      </c>
      <c r="B1999" s="4">
        <v>48</v>
      </c>
      <c r="C1999" s="4">
        <v>1</v>
      </c>
      <c r="D1999" s="4">
        <v>0</v>
      </c>
      <c r="E1999" s="4">
        <v>0</v>
      </c>
      <c r="F1999" s="4">
        <v>0</v>
      </c>
      <c r="G1999" s="4">
        <v>0</v>
      </c>
      <c r="H1999" s="4">
        <v>0</v>
      </c>
      <c r="I1999" s="4">
        <v>279</v>
      </c>
      <c r="J1999" s="4">
        <v>128.5</v>
      </c>
      <c r="K1999" s="4">
        <v>73.5</v>
      </c>
      <c r="L1999" s="4">
        <v>27.49</v>
      </c>
      <c r="M1999" s="4">
        <v>72</v>
      </c>
      <c r="N1999" s="4">
        <v>77</v>
      </c>
      <c r="O1999" s="4">
        <v>0</v>
      </c>
      <c r="P1999" s="5">
        <f>$AI$9+SUMPRODUCT($A1999*$AI$10+$B1999*$AI$11+$C1999*$AI$12+$D1999*$AI$13+$E1999*$AI$14+$F1999*$AI$15+$G1999*$AI$16+$H1999*$AI$17+$I1999*$AI$18+$J1999*$AI$19+$K1999*$AI$20+$L1999*$AI$21+$M1999*$AI$22+$N1999*$AI$24)</f>
        <v>-2.5036464738999999</v>
      </c>
      <c r="Q1999" s="4">
        <f t="shared" si="772"/>
        <v>8.1786222888857771E-2</v>
      </c>
      <c r="R1999" s="4">
        <f t="shared" si="773"/>
        <v>0.16357244577771554</v>
      </c>
      <c r="S1999" s="4">
        <f t="shared" si="774"/>
        <v>0.83642755422228443</v>
      </c>
      <c r="T1999" s="4">
        <f t="shared" si="775"/>
        <v>-7.75716687649564E-2</v>
      </c>
      <c r="U1999" s="4">
        <f>IF($R1999&gt;$X$15,1,0)</f>
        <v>0</v>
      </c>
      <c r="V1999" s="4"/>
      <c r="W1999" s="4"/>
      <c r="X1999" s="4"/>
      <c r="Y1999" s="4"/>
      <c r="Z1999" s="4"/>
      <c r="AA1999" s="4"/>
      <c r="AB1999" s="4"/>
      <c r="AC1999" s="4"/>
      <c r="AD1999" s="4"/>
      <c r="AE1999" s="4"/>
      <c r="AF1999" s="4"/>
      <c r="AG1999" s="4"/>
      <c r="AH1999" s="4"/>
      <c r="AI1999" s="4"/>
      <c r="AJ1999" s="4"/>
    </row>
    <row r="2000" spans="1:36" ht="15.75" customHeight="1">
      <c r="A2000" s="4">
        <v>1</v>
      </c>
      <c r="B2000" s="4">
        <v>57</v>
      </c>
      <c r="C2000" s="4">
        <v>2</v>
      </c>
      <c r="D2000" s="4">
        <v>0</v>
      </c>
      <c r="E2000" s="4">
        <v>0</v>
      </c>
      <c r="F2000" s="4">
        <v>0</v>
      </c>
      <c r="G2000" s="4">
        <v>0</v>
      </c>
      <c r="H2000" s="4">
        <v>0</v>
      </c>
      <c r="I2000" s="4">
        <v>198</v>
      </c>
      <c r="J2000" s="4">
        <v>119</v>
      </c>
      <c r="K2000" s="4">
        <v>80</v>
      </c>
      <c r="L2000" s="4">
        <v>30.05</v>
      </c>
      <c r="M2000" s="4">
        <v>70</v>
      </c>
      <c r="N2000" s="4">
        <v>79</v>
      </c>
      <c r="O2000" s="4">
        <v>0</v>
      </c>
      <c r="P2000" s="5">
        <f>$AI$9+SUMPRODUCT($A2000*$AI$10+$B2000*$AI$11+$C2000*$AI$12+$D2000*$AI$13+$E2000*$AI$14+$F2000*$AI$15+$G2000*$AI$16+$H2000*$AI$17+$I2000*$AI$18+$J2000*$AI$19+$K2000*$AI$20+$L2000*$AI$21+$M2000*$AI$22+$N2000*$AI$24)</f>
        <v>-1.7479201455000002</v>
      </c>
      <c r="Q2000" s="4">
        <f t="shared" si="772"/>
        <v>0.17413574408462887</v>
      </c>
      <c r="R2000" s="4">
        <f t="shared" si="773"/>
        <v>0.34827148816925774</v>
      </c>
      <c r="S2000" s="4">
        <f t="shared" si="774"/>
        <v>0.65172851183074232</v>
      </c>
      <c r="T2000" s="4">
        <f t="shared" si="775"/>
        <v>-0.18593327906593068</v>
      </c>
      <c r="U2000" s="4">
        <f>IF($R2000&gt;$X$15,1,0)</f>
        <v>0</v>
      </c>
      <c r="V2000" s="4"/>
      <c r="W2000" s="4"/>
      <c r="X2000" s="4"/>
      <c r="Y2000" s="4"/>
      <c r="Z2000" s="4"/>
      <c r="AA2000" s="4"/>
      <c r="AB2000" s="4"/>
      <c r="AC2000" s="4"/>
      <c r="AD2000" s="4"/>
      <c r="AE2000" s="4"/>
      <c r="AF2000" s="4"/>
      <c r="AG2000" s="4"/>
      <c r="AH2000" s="4"/>
      <c r="AI2000" s="4"/>
      <c r="AJ2000" s="4"/>
    </row>
    <row r="2001" spans="1:36" ht="15.75" customHeight="1">
      <c r="A2001" s="4">
        <v>0</v>
      </c>
      <c r="B2001" s="4">
        <v>40</v>
      </c>
      <c r="C2001" s="4">
        <v>1</v>
      </c>
      <c r="D2001" s="4">
        <v>0</v>
      </c>
      <c r="E2001" s="4">
        <v>0</v>
      </c>
      <c r="F2001" s="4">
        <v>0</v>
      </c>
      <c r="G2001" s="4">
        <v>0</v>
      </c>
      <c r="H2001" s="4">
        <v>0</v>
      </c>
      <c r="I2001" s="4">
        <v>144</v>
      </c>
      <c r="J2001" s="4">
        <v>122.5</v>
      </c>
      <c r="K2001" s="4">
        <v>80</v>
      </c>
      <c r="L2001" s="4">
        <v>27.46</v>
      </c>
      <c r="M2001" s="4">
        <v>72</v>
      </c>
      <c r="N2001" s="4">
        <v>123</v>
      </c>
      <c r="O2001" s="4">
        <v>1</v>
      </c>
      <c r="P2001" s="5">
        <f>$AI$9+SUMPRODUCT($A2001*$AI$10+$B2001*$AI$11+$C2001*$AI$12+$D2001*$AI$13+$E2001*$AI$14+$F2001*$AI$15+$G2001*$AI$16+$H2001*$AI$17+$I2001*$AI$18+$J2001*$AI$19+$K2001*$AI$20+$L2001*$AI$21+$M2001*$AI$22+$N2001*$AI$24)</f>
        <v>-3.1088855905999999</v>
      </c>
      <c r="Q2001" s="4">
        <f t="shared" si="772"/>
        <v>4.465068676959405E-2</v>
      </c>
      <c r="R2001" s="4">
        <f t="shared" si="773"/>
        <v>8.93013735391881E-2</v>
      </c>
      <c r="S2001" s="4">
        <f t="shared" si="774"/>
        <v>8.93013735391881E-2</v>
      </c>
      <c r="T2001" s="4">
        <f t="shared" si="775"/>
        <v>-1.0491418612021308</v>
      </c>
      <c r="U2001" s="4">
        <f>IF($R2001&gt;$X$15,1,0)</f>
        <v>0</v>
      </c>
      <c r="V2001" s="4"/>
      <c r="W2001" s="4"/>
      <c r="X2001" s="4"/>
      <c r="Y2001" s="4"/>
      <c r="Z2001" s="4"/>
      <c r="AA2001" s="4"/>
      <c r="AB2001" s="4"/>
      <c r="AC2001" s="4"/>
      <c r="AD2001" s="4"/>
      <c r="AE2001" s="4"/>
      <c r="AF2001" s="4"/>
      <c r="AG2001" s="4"/>
      <c r="AH2001" s="4"/>
      <c r="AI2001" s="4"/>
      <c r="AJ2001" s="4"/>
    </row>
    <row r="2002" spans="1:36" ht="15.75" customHeight="1">
      <c r="A2002" s="4">
        <v>0</v>
      </c>
      <c r="B2002" s="4">
        <v>49</v>
      </c>
      <c r="C2002" s="4">
        <v>1</v>
      </c>
      <c r="D2002" s="4">
        <v>0</v>
      </c>
      <c r="E2002" s="4">
        <v>0</v>
      </c>
      <c r="F2002" s="4">
        <v>0</v>
      </c>
      <c r="G2002" s="4">
        <v>0</v>
      </c>
      <c r="H2002" s="4">
        <v>0</v>
      </c>
      <c r="I2002" s="4">
        <v>193</v>
      </c>
      <c r="J2002" s="4">
        <v>134</v>
      </c>
      <c r="K2002" s="4">
        <v>88</v>
      </c>
      <c r="L2002" s="4">
        <v>25.77</v>
      </c>
      <c r="M2002" s="4">
        <v>69</v>
      </c>
      <c r="N2002" s="4">
        <v>76</v>
      </c>
      <c r="O2002" s="4">
        <v>0</v>
      </c>
      <c r="P2002" s="5">
        <f>$AI$9+SUMPRODUCT($A2002*$AI$10+$B2002*$AI$11+$C2002*$AI$12+$D2002*$AI$13+$E2002*$AI$14+$F2002*$AI$15+$G2002*$AI$16+$H2002*$AI$17+$I2002*$AI$18+$J2002*$AI$19+$K2002*$AI$20+$L2002*$AI$21+$M2002*$AI$22+$N2002*$AI$24)</f>
        <v>-2.6247725746999997</v>
      </c>
      <c r="Q2002" s="4">
        <f t="shared" si="772"/>
        <v>7.2456233541243184E-2</v>
      </c>
      <c r="R2002" s="4">
        <f t="shared" si="773"/>
        <v>0.14491246708248637</v>
      </c>
      <c r="S2002" s="4">
        <f t="shared" si="774"/>
        <v>0.8550875329175136</v>
      </c>
      <c r="T2002" s="4">
        <f t="shared" si="775"/>
        <v>-6.798942548557374E-2</v>
      </c>
      <c r="U2002" s="4">
        <f>IF($R2002&gt;$X$15,1,0)</f>
        <v>0</v>
      </c>
      <c r="V2002" s="4"/>
      <c r="W2002" s="4"/>
      <c r="X2002" s="4"/>
      <c r="Y2002" s="4"/>
      <c r="Z2002" s="4"/>
      <c r="AA2002" s="4"/>
      <c r="AB2002" s="4"/>
      <c r="AC2002" s="4"/>
      <c r="AD2002" s="4"/>
      <c r="AE2002" s="4"/>
      <c r="AF2002" s="4"/>
      <c r="AG2002" s="4"/>
      <c r="AH2002" s="4"/>
      <c r="AI2002" s="4"/>
      <c r="AJ2002" s="4"/>
    </row>
    <row r="2003" spans="1:36" ht="15.75" customHeight="1">
      <c r="A2003" s="4">
        <v>1</v>
      </c>
      <c r="B2003" s="4">
        <v>43</v>
      </c>
      <c r="C2003" s="4">
        <v>2</v>
      </c>
      <c r="D2003" s="4">
        <v>0</v>
      </c>
      <c r="E2003" s="4">
        <v>0</v>
      </c>
      <c r="F2003" s="4">
        <v>1</v>
      </c>
      <c r="G2003" s="4">
        <v>0</v>
      </c>
      <c r="H2003" s="4">
        <v>1</v>
      </c>
      <c r="I2003" s="4">
        <v>234</v>
      </c>
      <c r="J2003" s="4">
        <v>173</v>
      </c>
      <c r="K2003" s="4">
        <v>96</v>
      </c>
      <c r="L2003" s="4">
        <v>27.99</v>
      </c>
      <c r="M2003" s="4">
        <v>100</v>
      </c>
      <c r="N2003" s="4">
        <v>76</v>
      </c>
      <c r="O2003" s="4">
        <v>0</v>
      </c>
      <c r="P2003" s="5">
        <f>$AI$9+SUMPRODUCT($A2003*$AI$10+$B2003*$AI$11+$C2003*$AI$12+$D2003*$AI$13+$E2003*$AI$14+$F2003*$AI$15+$G2003*$AI$16+$H2003*$AI$17+$I2003*$AI$18+$J2003*$AI$19+$K2003*$AI$20+$L2003*$AI$21+$M2003*$AI$22+$N2003*$AI$24)</f>
        <v>-1.523214448900001</v>
      </c>
      <c r="Q2003" s="4">
        <f t="shared" si="772"/>
        <v>0.21800997749820406</v>
      </c>
      <c r="R2003" s="4">
        <f t="shared" si="773"/>
        <v>0.43601995499640811</v>
      </c>
      <c r="S2003" s="4">
        <f t="shared" si="774"/>
        <v>0.56398004500359189</v>
      </c>
      <c r="T2003" s="4">
        <f t="shared" si="775"/>
        <v>-0.24873626214811675</v>
      </c>
      <c r="U2003" s="4">
        <f>IF($R2003&gt;$X$15,1,0)</f>
        <v>1</v>
      </c>
      <c r="V2003" s="4"/>
      <c r="W2003" s="4"/>
      <c r="X2003" s="4"/>
      <c r="Y2003" s="4"/>
      <c r="Z2003" s="4"/>
      <c r="AA2003" s="4"/>
      <c r="AB2003" s="4"/>
      <c r="AC2003" s="4"/>
      <c r="AD2003" s="4"/>
      <c r="AE2003" s="4"/>
      <c r="AF2003" s="4"/>
      <c r="AG2003" s="4"/>
      <c r="AH2003" s="4"/>
      <c r="AI2003" s="4"/>
      <c r="AJ2003" s="4"/>
    </row>
    <row r="2004" spans="1:36" ht="15.75" customHeight="1">
      <c r="A2004" s="4">
        <v>0</v>
      </c>
      <c r="B2004" s="4">
        <v>50</v>
      </c>
      <c r="C2004" s="4">
        <v>2</v>
      </c>
      <c r="D2004" s="4">
        <v>0</v>
      </c>
      <c r="E2004" s="4">
        <v>0</v>
      </c>
      <c r="F2004" s="4">
        <v>1</v>
      </c>
      <c r="G2004" s="4">
        <v>0</v>
      </c>
      <c r="H2004" s="4">
        <v>1</v>
      </c>
      <c r="I2004" s="4">
        <v>241</v>
      </c>
      <c r="J2004" s="4">
        <v>132</v>
      </c>
      <c r="K2004" s="4">
        <v>85</v>
      </c>
      <c r="L2004" s="4">
        <v>23.81</v>
      </c>
      <c r="M2004" s="4">
        <v>55</v>
      </c>
      <c r="N2004" s="4">
        <v>84</v>
      </c>
      <c r="O2004" s="4">
        <v>0</v>
      </c>
      <c r="P2004" s="5">
        <f>$AI$9+SUMPRODUCT($A2004*$AI$10+$B2004*$AI$11+$C2004*$AI$12+$D2004*$AI$13+$E2004*$AI$14+$F2004*$AI$15+$G2004*$AI$16+$H2004*$AI$17+$I2004*$AI$18+$J2004*$AI$19+$K2004*$AI$20+$L2004*$AI$21+$M2004*$AI$22+$N2004*$AI$24)</f>
        <v>-2.0271951991000021</v>
      </c>
      <c r="Q2004" s="4">
        <f t="shared" si="772"/>
        <v>0.13170440822197654</v>
      </c>
      <c r="R2004" s="4">
        <f t="shared" si="773"/>
        <v>0.26340881644395309</v>
      </c>
      <c r="S2004" s="4">
        <f t="shared" si="774"/>
        <v>0.73659118355604691</v>
      </c>
      <c r="T2004" s="4">
        <f t="shared" si="775"/>
        <v>-0.13277348362918279</v>
      </c>
      <c r="U2004" s="4">
        <f>IF($R2004&gt;$X$15,1,0)</f>
        <v>0</v>
      </c>
      <c r="V2004" s="4"/>
      <c r="W2004" s="4"/>
      <c r="X2004" s="4"/>
      <c r="Y2004" s="4"/>
      <c r="Z2004" s="4"/>
      <c r="AA2004" s="4"/>
      <c r="AB2004" s="4"/>
      <c r="AC2004" s="4"/>
      <c r="AD2004" s="4"/>
      <c r="AE2004" s="4"/>
      <c r="AF2004" s="4"/>
      <c r="AG2004" s="4"/>
      <c r="AH2004" s="4"/>
      <c r="AI2004" s="4"/>
      <c r="AJ2004" s="4"/>
    </row>
    <row r="2005" spans="1:36" ht="15.75" customHeight="1">
      <c r="A2005" s="4">
        <v>0</v>
      </c>
      <c r="B2005" s="4">
        <v>51</v>
      </c>
      <c r="C2005" s="4">
        <v>2</v>
      </c>
      <c r="D2005" s="4">
        <v>0</v>
      </c>
      <c r="E2005" s="4">
        <v>0</v>
      </c>
      <c r="F2005" s="4">
        <v>0</v>
      </c>
      <c r="G2005" s="4">
        <v>0</v>
      </c>
      <c r="H2005" s="4">
        <v>0</v>
      </c>
      <c r="I2005" s="4">
        <v>224</v>
      </c>
      <c r="J2005" s="4">
        <v>111.5</v>
      </c>
      <c r="K2005" s="4">
        <v>77</v>
      </c>
      <c r="L2005" s="4">
        <v>24.08</v>
      </c>
      <c r="M2005" s="4">
        <v>63</v>
      </c>
      <c r="N2005" s="4">
        <v>74</v>
      </c>
      <c r="O2005" s="4">
        <v>0</v>
      </c>
      <c r="P2005" s="5">
        <f>$AI$9+SUMPRODUCT($A2005*$AI$10+$B2005*$AI$11+$C2005*$AI$12+$D2005*$AI$13+$E2005*$AI$14+$F2005*$AI$15+$G2005*$AI$16+$H2005*$AI$17+$I2005*$AI$18+$J2005*$AI$19+$K2005*$AI$20+$L2005*$AI$21+$M2005*$AI$22+$N2005*$AI$24)</f>
        <v>-2.7806112887999994</v>
      </c>
      <c r="Q2005" s="4">
        <f t="shared" si="772"/>
        <v>6.2000595521356887E-2</v>
      </c>
      <c r="R2005" s="4">
        <f t="shared" si="773"/>
        <v>0.12400119104271377</v>
      </c>
      <c r="S2005" s="4">
        <f t="shared" si="774"/>
        <v>0.87599880895728621</v>
      </c>
      <c r="T2005" s="4">
        <f t="shared" si="775"/>
        <v>-5.7496484315515108E-2</v>
      </c>
      <c r="U2005" s="4">
        <f>IF($R2005&gt;$X$15,1,0)</f>
        <v>0</v>
      </c>
      <c r="V2005" s="4"/>
      <c r="W2005" s="4"/>
      <c r="X2005" s="4"/>
      <c r="Y2005" s="4"/>
      <c r="Z2005" s="4"/>
      <c r="AA2005" s="4"/>
      <c r="AB2005" s="4"/>
      <c r="AC2005" s="4"/>
      <c r="AD2005" s="4"/>
      <c r="AE2005" s="4"/>
      <c r="AF2005" s="4"/>
      <c r="AG2005" s="4"/>
      <c r="AH2005" s="4"/>
      <c r="AI2005" s="4"/>
      <c r="AJ2005" s="4"/>
    </row>
    <row r="2006" spans="1:36" ht="15.75" customHeight="1">
      <c r="A2006" s="4">
        <v>0</v>
      </c>
      <c r="B2006" s="4">
        <v>58</v>
      </c>
      <c r="C2006" s="4">
        <v>1</v>
      </c>
      <c r="D2006" s="4">
        <v>0</v>
      </c>
      <c r="E2006" s="4">
        <v>0</v>
      </c>
      <c r="F2006" s="4">
        <v>0</v>
      </c>
      <c r="G2006" s="4">
        <v>0</v>
      </c>
      <c r="H2006" s="4">
        <v>0</v>
      </c>
      <c r="I2006" s="4">
        <v>260</v>
      </c>
      <c r="J2006" s="4">
        <v>85.5</v>
      </c>
      <c r="K2006" s="4">
        <v>51</v>
      </c>
      <c r="L2006" s="4">
        <v>20.76</v>
      </c>
      <c r="M2006" s="4">
        <v>87</v>
      </c>
      <c r="N2006" s="4">
        <v>206</v>
      </c>
      <c r="O2006" s="4">
        <v>1</v>
      </c>
      <c r="P2006" s="5">
        <f>$AI$9+SUMPRODUCT($A2006*$AI$10+$B2006*$AI$11+$C2006*$AI$12+$D2006*$AI$13+$E2006*$AI$14+$F2006*$AI$15+$G2006*$AI$16+$H2006*$AI$17+$I2006*$AI$18+$J2006*$AI$19+$K2006*$AI$20+$L2006*$AI$21+$M2006*$AI$22+$N2006*$AI$24)</f>
        <v>-1.6331518836000001</v>
      </c>
      <c r="Q2006" s="4">
        <f t="shared" si="772"/>
        <v>0.19531299911224248</v>
      </c>
      <c r="R2006" s="4">
        <f t="shared" si="773"/>
        <v>0.39062599822448496</v>
      </c>
      <c r="S2006" s="4">
        <f t="shared" si="774"/>
        <v>0.39062599822448496</v>
      </c>
      <c r="T2006" s="4">
        <f t="shared" si="775"/>
        <v>-0.40823885549340067</v>
      </c>
      <c r="U2006" s="4">
        <f>IF($R2006&gt;$X$15,1,0)</f>
        <v>0</v>
      </c>
      <c r="V2006" s="4"/>
      <c r="W2006" s="4"/>
      <c r="X2006" s="4"/>
      <c r="Y2006" s="4"/>
      <c r="Z2006" s="4"/>
      <c r="AA2006" s="4"/>
      <c r="AB2006" s="4"/>
      <c r="AC2006" s="4"/>
      <c r="AD2006" s="4"/>
      <c r="AE2006" s="4"/>
      <c r="AF2006" s="4"/>
      <c r="AG2006" s="4"/>
      <c r="AH2006" s="4"/>
      <c r="AI2006" s="4"/>
      <c r="AJ2006" s="4"/>
    </row>
    <row r="2007" spans="1:36" ht="15.75" hidden="1" customHeight="1">
      <c r="A2007" s="4">
        <v>0</v>
      </c>
      <c r="B2007" s="4">
        <v>51</v>
      </c>
      <c r="C2007" s="3" t="s">
        <v>56</v>
      </c>
      <c r="D2007" s="4">
        <v>1</v>
      </c>
      <c r="E2007" s="4">
        <v>15</v>
      </c>
      <c r="F2007" s="4">
        <v>0</v>
      </c>
      <c r="G2007" s="4">
        <v>0</v>
      </c>
      <c r="H2007" s="4">
        <v>1</v>
      </c>
      <c r="I2007" s="4">
        <v>240</v>
      </c>
      <c r="J2007" s="4">
        <v>180</v>
      </c>
      <c r="K2007" s="4">
        <v>107.5</v>
      </c>
      <c r="L2007" s="4">
        <v>25.33</v>
      </c>
      <c r="M2007" s="4">
        <v>68</v>
      </c>
      <c r="N2007" s="4">
        <v>80</v>
      </c>
      <c r="O2007" s="4">
        <v>0</v>
      </c>
      <c r="P2007" s="4" t="e">
        <f>$AI$9+SUMPRODUCT($A2007*$AI$10+$B2007*$AI$11+$C2007*$AI$12+$D2007*$AI$13+$E2007*$AI$14+$F2007*$AI$15+$G2007*$AI$16+$H2007*$AI$17+$I2007*$AI$18+$J2007*$AI$19+$K2007*$AI$20+$L2007*$AI$21+$M2007*$AI$22+$N2007*$AI$24)</f>
        <v>#VALUE!</v>
      </c>
      <c r="Q2007" s="4" t="e">
        <f t="shared" si="772"/>
        <v>#VALUE!</v>
      </c>
      <c r="R2007" s="4" t="e">
        <f t="shared" si="773"/>
        <v>#VALUE!</v>
      </c>
      <c r="S2007" s="4" t="e">
        <f t="shared" si="774"/>
        <v>#VALUE!</v>
      </c>
      <c r="T2007" s="4" t="e">
        <f t="shared" si="775"/>
        <v>#VALUE!</v>
      </c>
      <c r="U2007" s="4" t="e">
        <f t="shared" ref="U2007" si="776">IF($R2007&gt;0.5,1,0)</f>
        <v>#VALUE!</v>
      </c>
      <c r="V2007" s="4"/>
      <c r="W2007" s="4"/>
      <c r="X2007" s="4"/>
      <c r="Y2007" s="4"/>
      <c r="Z2007" s="4"/>
      <c r="AA2007" s="4"/>
      <c r="AB2007" s="4"/>
      <c r="AC2007" s="4"/>
      <c r="AD2007" s="4"/>
      <c r="AE2007" s="4"/>
      <c r="AF2007" s="4"/>
      <c r="AG2007" s="4"/>
      <c r="AH2007" s="4"/>
      <c r="AI2007" s="4"/>
      <c r="AJ2007" s="4"/>
    </row>
    <row r="2008" spans="1:36" ht="15.75" customHeight="1">
      <c r="A2008" s="4">
        <v>0</v>
      </c>
      <c r="B2008" s="4">
        <v>40</v>
      </c>
      <c r="C2008" s="4">
        <v>2</v>
      </c>
      <c r="D2008" s="4">
        <v>0</v>
      </c>
      <c r="E2008" s="4">
        <v>0</v>
      </c>
      <c r="F2008" s="4">
        <v>0</v>
      </c>
      <c r="G2008" s="4">
        <v>0</v>
      </c>
      <c r="H2008" s="4">
        <v>0</v>
      </c>
      <c r="I2008" s="4">
        <v>195</v>
      </c>
      <c r="J2008" s="4">
        <v>132</v>
      </c>
      <c r="K2008" s="4">
        <v>81</v>
      </c>
      <c r="L2008" s="4">
        <v>24.26</v>
      </c>
      <c r="M2008" s="4">
        <v>80</v>
      </c>
      <c r="N2008" s="4">
        <v>86</v>
      </c>
      <c r="O2008" s="4">
        <v>0</v>
      </c>
      <c r="P2008" s="5">
        <f>$AI$9+SUMPRODUCT($A2008*$AI$10+$B2008*$AI$11+$C2008*$AI$12+$D2008*$AI$13+$E2008*$AI$14+$F2008*$AI$15+$G2008*$AI$16+$H2008*$AI$17+$I2008*$AI$18+$J2008*$AI$19+$K2008*$AI$20+$L2008*$AI$21+$M2008*$AI$22+$N2008*$AI$24)</f>
        <v>-3.2134974186000012</v>
      </c>
      <c r="Q2008" s="4">
        <f t="shared" si="772"/>
        <v>4.0215715834420671E-2</v>
      </c>
      <c r="R2008" s="4">
        <f t="shared" si="773"/>
        <v>8.0431431668841341E-2</v>
      </c>
      <c r="S2008" s="4">
        <f t="shared" si="774"/>
        <v>0.91956856833115863</v>
      </c>
      <c r="T2008" s="4">
        <f t="shared" si="775"/>
        <v>-3.6415881719447311E-2</v>
      </c>
      <c r="U2008" s="4">
        <f>IF($R2008&gt;$X$15,1,0)</f>
        <v>0</v>
      </c>
      <c r="V2008" s="4"/>
      <c r="W2008" s="4"/>
      <c r="X2008" s="4"/>
      <c r="Y2008" s="4"/>
      <c r="Z2008" s="4"/>
      <c r="AA2008" s="4"/>
      <c r="AB2008" s="4"/>
      <c r="AC2008" s="4"/>
      <c r="AD2008" s="4"/>
      <c r="AE2008" s="4"/>
      <c r="AF2008" s="4"/>
      <c r="AG2008" s="4"/>
      <c r="AH2008" s="4"/>
      <c r="AI2008" s="4"/>
      <c r="AJ2008" s="4"/>
    </row>
    <row r="2009" spans="1:36" ht="15.75" customHeight="1">
      <c r="A2009" s="4">
        <v>0</v>
      </c>
      <c r="B2009" s="4">
        <v>46</v>
      </c>
      <c r="C2009" s="4">
        <v>4</v>
      </c>
      <c r="D2009" s="4">
        <v>1</v>
      </c>
      <c r="E2009" s="4">
        <v>5</v>
      </c>
      <c r="F2009" s="4">
        <v>0</v>
      </c>
      <c r="G2009" s="4">
        <v>0</v>
      </c>
      <c r="H2009" s="4">
        <v>0</v>
      </c>
      <c r="I2009" s="4">
        <v>228</v>
      </c>
      <c r="J2009" s="4">
        <v>110</v>
      </c>
      <c r="K2009" s="4">
        <v>80</v>
      </c>
      <c r="L2009" s="4">
        <v>19.739999999999998</v>
      </c>
      <c r="M2009" s="4">
        <v>90</v>
      </c>
      <c r="N2009" s="4">
        <v>127</v>
      </c>
      <c r="O2009" s="4">
        <v>0</v>
      </c>
      <c r="P2009" s="5">
        <f>$AI$9+SUMPRODUCT($A2009*$AI$10+$B2009*$AI$11+$C2009*$AI$12+$D2009*$AI$13+$E2009*$AI$14+$F2009*$AI$15+$G2009*$AI$16+$H2009*$AI$17+$I2009*$AI$18+$J2009*$AI$19+$K2009*$AI$20+$L2009*$AI$21+$M2009*$AI$22+$N2009*$AI$24)</f>
        <v>-2.7885265814000011</v>
      </c>
      <c r="Q2009" s="4">
        <f t="shared" si="772"/>
        <v>6.1511779778346203E-2</v>
      </c>
      <c r="R2009" s="4">
        <f t="shared" si="773"/>
        <v>0.12302355955669241</v>
      </c>
      <c r="S2009" s="4">
        <f t="shared" si="774"/>
        <v>0.87697644044330758</v>
      </c>
      <c r="T2009" s="4">
        <f t="shared" si="775"/>
        <v>-5.7012073592799174E-2</v>
      </c>
      <c r="U2009" s="4">
        <f>IF($R2009&gt;$X$15,1,0)</f>
        <v>0</v>
      </c>
      <c r="V2009" s="4"/>
      <c r="W2009" s="4"/>
      <c r="X2009" s="4"/>
      <c r="Y2009" s="4"/>
      <c r="Z2009" s="4"/>
      <c r="AA2009" s="4"/>
      <c r="AB2009" s="4"/>
      <c r="AC2009" s="4"/>
      <c r="AD2009" s="4"/>
      <c r="AE2009" s="4"/>
      <c r="AF2009" s="4"/>
      <c r="AG2009" s="4"/>
      <c r="AH2009" s="4"/>
      <c r="AI2009" s="4"/>
      <c r="AJ2009" s="4"/>
    </row>
    <row r="2010" spans="1:36" ht="15.75" customHeight="1">
      <c r="A2010" s="4">
        <v>1</v>
      </c>
      <c r="B2010" s="4">
        <v>44</v>
      </c>
      <c r="C2010" s="4">
        <v>1</v>
      </c>
      <c r="D2010" s="4">
        <v>1</v>
      </c>
      <c r="E2010" s="4">
        <v>20</v>
      </c>
      <c r="F2010" s="4">
        <v>0</v>
      </c>
      <c r="G2010" s="4">
        <v>0</v>
      </c>
      <c r="H2010" s="4">
        <v>0</v>
      </c>
      <c r="I2010" s="4">
        <v>260</v>
      </c>
      <c r="J2010" s="4">
        <v>134</v>
      </c>
      <c r="K2010" s="4">
        <v>80</v>
      </c>
      <c r="L2010" s="4">
        <v>22.25</v>
      </c>
      <c r="M2010" s="4">
        <v>87</v>
      </c>
      <c r="N2010" s="4">
        <v>81</v>
      </c>
      <c r="O2010" s="4">
        <v>0</v>
      </c>
      <c r="P2010" s="5">
        <f>$AI$9+SUMPRODUCT($A2010*$AI$10+$B2010*$AI$11+$C2010*$AI$12+$D2010*$AI$13+$E2010*$AI$14+$F2010*$AI$15+$G2010*$AI$16+$H2010*$AI$17+$I2010*$AI$18+$J2010*$AI$19+$K2010*$AI$20+$L2010*$AI$21+$M2010*$AI$22+$N2010*$AI$24)</f>
        <v>-1.813966927500001</v>
      </c>
      <c r="Q2010" s="4">
        <f t="shared" si="772"/>
        <v>0.16300621867870857</v>
      </c>
      <c r="R2010" s="4">
        <f t="shared" si="773"/>
        <v>0.32601243735741714</v>
      </c>
      <c r="S2010" s="4">
        <f t="shared" si="774"/>
        <v>0.67398756264258286</v>
      </c>
      <c r="T2010" s="4">
        <f t="shared" si="775"/>
        <v>-0.17134811759751875</v>
      </c>
      <c r="U2010" s="4">
        <f>IF($R2010&gt;$X$15,1,0)</f>
        <v>0</v>
      </c>
      <c r="V2010" s="4"/>
      <c r="W2010" s="4"/>
      <c r="X2010" s="4"/>
      <c r="Y2010" s="4"/>
      <c r="Z2010" s="4"/>
      <c r="AA2010" s="4"/>
      <c r="AB2010" s="4"/>
      <c r="AC2010" s="4"/>
      <c r="AD2010" s="4"/>
      <c r="AE2010" s="4"/>
      <c r="AF2010" s="4"/>
      <c r="AG2010" s="4"/>
      <c r="AH2010" s="4"/>
      <c r="AI2010" s="4"/>
      <c r="AJ2010" s="4"/>
    </row>
    <row r="2011" spans="1:36" ht="15.75" hidden="1" customHeight="1">
      <c r="A2011" s="4">
        <v>0</v>
      </c>
      <c r="B2011" s="4">
        <v>59</v>
      </c>
      <c r="C2011" s="4">
        <v>1</v>
      </c>
      <c r="D2011" s="4">
        <v>1</v>
      </c>
      <c r="E2011" s="4">
        <v>20</v>
      </c>
      <c r="F2011" s="3" t="s">
        <v>56</v>
      </c>
      <c r="G2011" s="4">
        <v>0</v>
      </c>
      <c r="H2011" s="4">
        <v>0</v>
      </c>
      <c r="I2011" s="4">
        <v>225</v>
      </c>
      <c r="J2011" s="4">
        <v>110</v>
      </c>
      <c r="K2011" s="4">
        <v>64</v>
      </c>
      <c r="L2011" s="4">
        <v>28.1</v>
      </c>
      <c r="M2011" s="4">
        <v>66</v>
      </c>
      <c r="N2011" s="4">
        <v>64</v>
      </c>
      <c r="O2011" s="4">
        <v>0</v>
      </c>
      <c r="P2011" s="4"/>
      <c r="Q2011" s="4"/>
      <c r="R2011" s="4"/>
      <c r="S2011" s="4"/>
      <c r="T2011" s="4"/>
      <c r="U2011" s="4"/>
      <c r="V2011" s="4"/>
      <c r="W2011" s="4"/>
      <c r="X2011" s="4"/>
      <c r="Y2011" s="4"/>
      <c r="Z2011" s="4"/>
      <c r="AA2011" s="4"/>
      <c r="AB2011" s="4"/>
      <c r="AC2011" s="4"/>
      <c r="AD2011" s="4"/>
      <c r="AE2011" s="4"/>
      <c r="AF2011" s="4"/>
      <c r="AG2011" s="4"/>
      <c r="AH2011" s="4"/>
      <c r="AI2011" s="4"/>
      <c r="AJ2011" s="4"/>
    </row>
    <row r="2012" spans="1:36" ht="15.75" hidden="1" customHeight="1">
      <c r="A2012" s="4">
        <v>1</v>
      </c>
      <c r="B2012" s="4">
        <v>51</v>
      </c>
      <c r="C2012" s="4">
        <v>1</v>
      </c>
      <c r="D2012" s="4">
        <v>1</v>
      </c>
      <c r="E2012" s="4">
        <v>20</v>
      </c>
      <c r="F2012" s="4">
        <v>0</v>
      </c>
      <c r="G2012" s="4">
        <v>0</v>
      </c>
      <c r="H2012" s="4">
        <v>0</v>
      </c>
      <c r="I2012" s="3" t="s">
        <v>56</v>
      </c>
      <c r="J2012" s="4">
        <v>112.5</v>
      </c>
      <c r="K2012" s="4">
        <v>74</v>
      </c>
      <c r="L2012" s="4">
        <v>26.37</v>
      </c>
      <c r="M2012" s="4">
        <v>70</v>
      </c>
      <c r="N2012" s="3" t="s">
        <v>56</v>
      </c>
      <c r="O2012" s="4">
        <v>0</v>
      </c>
      <c r="P2012" s="4"/>
      <c r="Q2012" s="4"/>
      <c r="R2012" s="4"/>
      <c r="S2012" s="4"/>
      <c r="T2012" s="4"/>
      <c r="U2012" s="4"/>
      <c r="V2012" s="4"/>
      <c r="W2012" s="4"/>
      <c r="X2012" s="4"/>
      <c r="Y2012" s="4"/>
      <c r="Z2012" s="4"/>
      <c r="AA2012" s="4"/>
      <c r="AB2012" s="4"/>
      <c r="AC2012" s="4"/>
      <c r="AD2012" s="4"/>
      <c r="AE2012" s="4"/>
      <c r="AF2012" s="4"/>
      <c r="AG2012" s="4"/>
      <c r="AH2012" s="4"/>
      <c r="AI2012" s="4"/>
      <c r="AJ2012" s="4"/>
    </row>
    <row r="2013" spans="1:36" ht="15.75" customHeight="1">
      <c r="A2013" s="4">
        <v>0</v>
      </c>
      <c r="B2013" s="4">
        <v>44</v>
      </c>
      <c r="C2013" s="4">
        <v>1</v>
      </c>
      <c r="D2013" s="4">
        <v>0</v>
      </c>
      <c r="E2013" s="4">
        <v>0</v>
      </c>
      <c r="F2013" s="4">
        <v>0</v>
      </c>
      <c r="G2013" s="4">
        <v>0</v>
      </c>
      <c r="H2013" s="4">
        <v>0</v>
      </c>
      <c r="I2013" s="4">
        <v>192</v>
      </c>
      <c r="J2013" s="4">
        <v>112</v>
      </c>
      <c r="K2013" s="4">
        <v>62</v>
      </c>
      <c r="L2013" s="4">
        <v>30.47</v>
      </c>
      <c r="M2013" s="4">
        <v>75</v>
      </c>
      <c r="N2013" s="4">
        <v>82</v>
      </c>
      <c r="O2013" s="4">
        <v>0</v>
      </c>
      <c r="P2013" s="5">
        <f>$AI$9+SUMPRODUCT($A2013*$AI$10+$B2013*$AI$11+$C2013*$AI$12+$D2013*$AI$13+$E2013*$AI$14+$F2013*$AI$15+$G2013*$AI$16+$H2013*$AI$17+$I2013*$AI$18+$J2013*$AI$19+$K2013*$AI$20+$L2013*$AI$21+$M2013*$AI$22+$N2013*$AI$24)</f>
        <v>-3.1195462817000008</v>
      </c>
      <c r="Q2013" s="4">
        <f t="shared" ref="Q2013:Q2014" si="777">EXP($P2013)</f>
        <v>4.4177207880872378E-2</v>
      </c>
      <c r="R2013" s="4">
        <f t="shared" ref="R2013:R2014" si="778">Q2013/1+Q2013</f>
        <v>8.8354415761744756E-2</v>
      </c>
      <c r="S2013" s="4">
        <f t="shared" ref="S2013:S2014" si="779">IF(O2013=1,R2013,1-R2013)</f>
        <v>0.91164558423825526</v>
      </c>
      <c r="T2013" s="4">
        <f t="shared" ref="T2013:T2014" si="780">LOG($S2013)</f>
        <v>-4.0173967291374714E-2</v>
      </c>
      <c r="U2013" s="4">
        <f>IF($R2013&gt;$X$15,1,0)</f>
        <v>0</v>
      </c>
      <c r="V2013" s="4"/>
      <c r="W2013" s="4"/>
      <c r="X2013" s="4"/>
      <c r="Y2013" s="4"/>
      <c r="Z2013" s="4"/>
      <c r="AA2013" s="4"/>
      <c r="AB2013" s="4"/>
      <c r="AC2013" s="4"/>
      <c r="AD2013" s="4"/>
      <c r="AE2013" s="4"/>
      <c r="AF2013" s="4"/>
      <c r="AG2013" s="4"/>
      <c r="AH2013" s="4"/>
      <c r="AI2013" s="4"/>
      <c r="AJ2013" s="4"/>
    </row>
    <row r="2014" spans="1:36" ht="15.75" customHeight="1">
      <c r="A2014" s="4">
        <v>1</v>
      </c>
      <c r="B2014" s="4">
        <v>36</v>
      </c>
      <c r="C2014" s="4">
        <v>1</v>
      </c>
      <c r="D2014" s="4">
        <v>1</v>
      </c>
      <c r="E2014" s="4">
        <v>15</v>
      </c>
      <c r="F2014" s="4">
        <v>0</v>
      </c>
      <c r="G2014" s="4">
        <v>0</v>
      </c>
      <c r="H2014" s="4">
        <v>0</v>
      </c>
      <c r="I2014" s="4">
        <v>300</v>
      </c>
      <c r="J2014" s="4">
        <v>102</v>
      </c>
      <c r="K2014" s="4">
        <v>66.5</v>
      </c>
      <c r="L2014" s="4">
        <v>25.68</v>
      </c>
      <c r="M2014" s="4">
        <v>100</v>
      </c>
      <c r="N2014" s="4">
        <v>100</v>
      </c>
      <c r="O2014" s="4">
        <v>0</v>
      </c>
      <c r="P2014" s="5">
        <f>$AI$9+SUMPRODUCT($A2014*$AI$10+$B2014*$AI$11+$C2014*$AI$12+$D2014*$AI$13+$E2014*$AI$14+$F2014*$AI$15+$G2014*$AI$16+$H2014*$AI$17+$I2014*$AI$18+$J2014*$AI$19+$K2014*$AI$20+$L2014*$AI$21+$M2014*$AI$22+$N2014*$AI$24)</f>
        <v>-2.6355564848000013</v>
      </c>
      <c r="Q2014" s="4">
        <f t="shared" si="777"/>
        <v>7.1679069994981415E-2</v>
      </c>
      <c r="R2014" s="4">
        <f t="shared" si="778"/>
        <v>0.14335813998996283</v>
      </c>
      <c r="S2014" s="4">
        <f t="shared" si="779"/>
        <v>0.85664186001003717</v>
      </c>
      <c r="T2014" s="4">
        <f t="shared" si="780"/>
        <v>-6.7200707516860428E-2</v>
      </c>
      <c r="U2014" s="4">
        <f>IF($R2014&gt;$X$15,1,0)</f>
        <v>0</v>
      </c>
      <c r="V2014" s="4"/>
      <c r="W2014" s="4"/>
      <c r="X2014" s="4"/>
      <c r="Y2014" s="4"/>
      <c r="Z2014" s="4"/>
      <c r="AA2014" s="4"/>
      <c r="AB2014" s="4"/>
      <c r="AC2014" s="4"/>
      <c r="AD2014" s="4"/>
      <c r="AE2014" s="4"/>
      <c r="AF2014" s="4"/>
      <c r="AG2014" s="4"/>
      <c r="AH2014" s="4"/>
      <c r="AI2014" s="4"/>
      <c r="AJ2014" s="4"/>
    </row>
    <row r="2015" spans="1:36" ht="15.75" hidden="1" customHeight="1">
      <c r="A2015" s="4">
        <v>1</v>
      </c>
      <c r="B2015" s="4">
        <v>36</v>
      </c>
      <c r="C2015" s="4">
        <v>4</v>
      </c>
      <c r="D2015" s="4">
        <v>1</v>
      </c>
      <c r="E2015" s="4">
        <v>35</v>
      </c>
      <c r="F2015" s="4">
        <v>0</v>
      </c>
      <c r="G2015" s="4">
        <v>0</v>
      </c>
      <c r="H2015" s="4">
        <v>0</v>
      </c>
      <c r="I2015" s="4">
        <v>240</v>
      </c>
      <c r="J2015" s="4">
        <v>114</v>
      </c>
      <c r="K2015" s="4">
        <v>76</v>
      </c>
      <c r="L2015" s="4">
        <v>25.82</v>
      </c>
      <c r="M2015" s="4">
        <v>66</v>
      </c>
      <c r="N2015" s="3" t="s">
        <v>56</v>
      </c>
      <c r="O2015" s="4">
        <v>0</v>
      </c>
      <c r="P2015" s="4"/>
      <c r="Q2015" s="4"/>
      <c r="R2015" s="4"/>
      <c r="S2015" s="4"/>
      <c r="T2015" s="4"/>
      <c r="U2015" s="4"/>
      <c r="V2015" s="4"/>
      <c r="W2015" s="4"/>
      <c r="X2015" s="4"/>
      <c r="Y2015" s="4"/>
      <c r="Z2015" s="4"/>
      <c r="AA2015" s="4"/>
      <c r="AB2015" s="4"/>
      <c r="AC2015" s="4"/>
      <c r="AD2015" s="4"/>
      <c r="AE2015" s="4"/>
      <c r="AF2015" s="4"/>
      <c r="AG2015" s="4"/>
      <c r="AH2015" s="4"/>
      <c r="AI2015" s="4"/>
      <c r="AJ2015" s="4"/>
    </row>
    <row r="2016" spans="1:36" ht="15.75" customHeight="1">
      <c r="A2016" s="4">
        <v>1</v>
      </c>
      <c r="B2016" s="4">
        <v>64</v>
      </c>
      <c r="C2016" s="4">
        <v>1</v>
      </c>
      <c r="D2016" s="4">
        <v>1</v>
      </c>
      <c r="E2016" s="4">
        <v>15</v>
      </c>
      <c r="F2016" s="4">
        <v>1</v>
      </c>
      <c r="G2016" s="4">
        <v>0</v>
      </c>
      <c r="H2016" s="4">
        <v>1</v>
      </c>
      <c r="I2016" s="4">
        <v>266</v>
      </c>
      <c r="J2016" s="4">
        <v>191</v>
      </c>
      <c r="K2016" s="4">
        <v>81</v>
      </c>
      <c r="L2016" s="4">
        <v>25.33</v>
      </c>
      <c r="M2016" s="4">
        <v>95</v>
      </c>
      <c r="N2016" s="4">
        <v>78</v>
      </c>
      <c r="O2016" s="4">
        <v>1</v>
      </c>
      <c r="P2016" s="5">
        <f>$AI$9+SUMPRODUCT($A2016*$AI$10+$B2016*$AI$11+$C2016*$AI$12+$D2016*$AI$13+$E2016*$AI$14+$F2016*$AI$15+$G2016*$AI$16+$H2016*$AI$17+$I2016*$AI$18+$J2016*$AI$19+$K2016*$AI$20+$L2016*$AI$21+$M2016*$AI$22+$N2016*$AI$24)</f>
        <v>0.6238426236999981</v>
      </c>
      <c r="Q2016" s="4">
        <f>EXP($P2016)</f>
        <v>1.8660849446322421</v>
      </c>
      <c r="R2016" s="4">
        <f>Q2016/1+Q2016</f>
        <v>3.7321698892644841</v>
      </c>
      <c r="S2016" s="4">
        <f>IF(O2016=1,R2016,1-R2016)</f>
        <v>3.7321698892644841</v>
      </c>
      <c r="T2016" s="4">
        <f>LOG($S2016)</f>
        <v>0.57196140471293722</v>
      </c>
      <c r="U2016" s="4">
        <f>IF($R2016&gt;$X$15,1,0)</f>
        <v>1</v>
      </c>
      <c r="V2016" s="4"/>
      <c r="W2016" s="4"/>
      <c r="X2016" s="4"/>
      <c r="Y2016" s="4"/>
      <c r="Z2016" s="4"/>
      <c r="AA2016" s="4"/>
      <c r="AB2016" s="4"/>
      <c r="AC2016" s="4"/>
      <c r="AD2016" s="4"/>
      <c r="AE2016" s="4"/>
      <c r="AF2016" s="4"/>
      <c r="AG2016" s="4"/>
      <c r="AH2016" s="4"/>
      <c r="AI2016" s="4"/>
      <c r="AJ2016" s="4"/>
    </row>
    <row r="2017" spans="1:36" ht="15.75" hidden="1" customHeight="1">
      <c r="A2017" s="4">
        <v>1</v>
      </c>
      <c r="B2017" s="4">
        <v>50</v>
      </c>
      <c r="C2017" s="4">
        <v>3</v>
      </c>
      <c r="D2017" s="4">
        <v>1</v>
      </c>
      <c r="E2017" s="4">
        <v>30</v>
      </c>
      <c r="F2017" s="4">
        <v>0</v>
      </c>
      <c r="G2017" s="4">
        <v>0</v>
      </c>
      <c r="H2017" s="4">
        <v>1</v>
      </c>
      <c r="I2017" s="3" t="s">
        <v>56</v>
      </c>
      <c r="J2017" s="4">
        <v>152.5</v>
      </c>
      <c r="K2017" s="4">
        <v>105</v>
      </c>
      <c r="L2017" s="4">
        <v>35.85</v>
      </c>
      <c r="M2017" s="4">
        <v>72</v>
      </c>
      <c r="N2017" s="3" t="s">
        <v>56</v>
      </c>
      <c r="O2017" s="4">
        <v>0</v>
      </c>
      <c r="P2017" s="4"/>
      <c r="Q2017" s="4"/>
      <c r="R2017" s="4"/>
      <c r="S2017" s="4"/>
      <c r="T2017" s="4"/>
      <c r="U2017" s="4"/>
      <c r="V2017" s="4"/>
      <c r="W2017" s="4"/>
      <c r="X2017" s="4"/>
      <c r="Y2017" s="4"/>
      <c r="Z2017" s="4"/>
      <c r="AA2017" s="4"/>
      <c r="AB2017" s="4"/>
      <c r="AC2017" s="4"/>
      <c r="AD2017" s="4"/>
      <c r="AE2017" s="4"/>
      <c r="AF2017" s="4"/>
      <c r="AG2017" s="4"/>
      <c r="AH2017" s="4"/>
      <c r="AI2017" s="4"/>
      <c r="AJ2017" s="4"/>
    </row>
    <row r="2018" spans="1:36" ht="15.75" customHeight="1">
      <c r="A2018" s="4">
        <v>0</v>
      </c>
      <c r="B2018" s="4">
        <v>47</v>
      </c>
      <c r="C2018" s="4">
        <v>1</v>
      </c>
      <c r="D2018" s="4">
        <v>1</v>
      </c>
      <c r="E2018" s="4">
        <v>9</v>
      </c>
      <c r="F2018" s="4">
        <v>0</v>
      </c>
      <c r="G2018" s="4">
        <v>0</v>
      </c>
      <c r="H2018" s="4">
        <v>0</v>
      </c>
      <c r="I2018" s="4">
        <v>261</v>
      </c>
      <c r="J2018" s="4">
        <v>133</v>
      </c>
      <c r="K2018" s="4">
        <v>77</v>
      </c>
      <c r="L2018" s="4">
        <v>27.96</v>
      </c>
      <c r="M2018" s="4">
        <v>87</v>
      </c>
      <c r="N2018" s="4">
        <v>105</v>
      </c>
      <c r="O2018" s="4">
        <v>0</v>
      </c>
      <c r="P2018" s="5">
        <f>$AI$9+SUMPRODUCT($A2018*$AI$10+$B2018*$AI$11+$C2018*$AI$12+$D2018*$AI$13+$E2018*$AI$14+$F2018*$AI$15+$G2018*$AI$16+$H2018*$AI$17+$I2018*$AI$18+$J2018*$AI$19+$K2018*$AI$20+$L2018*$AI$21+$M2018*$AI$22+$N2018*$AI$24)</f>
        <v>-2.1631301355999994</v>
      </c>
      <c r="Q2018" s="4">
        <f>EXP($P2018)</f>
        <v>0.11496470214540488</v>
      </c>
      <c r="R2018" s="4">
        <f>Q2018/1+Q2018</f>
        <v>0.22992940429080977</v>
      </c>
      <c r="S2018" s="4">
        <f>IF(O2018=1,R2018,1-R2018)</f>
        <v>0.77007059570919023</v>
      </c>
      <c r="T2018" s="4">
        <f>LOG($S2018)</f>
        <v>-0.11346945934496264</v>
      </c>
      <c r="U2018" s="4">
        <f>IF($R2018&gt;$X$15,1,0)</f>
        <v>0</v>
      </c>
      <c r="V2018" s="4"/>
      <c r="W2018" s="4"/>
      <c r="X2018" s="4"/>
      <c r="Y2018" s="4"/>
      <c r="Z2018" s="4"/>
      <c r="AA2018" s="4"/>
      <c r="AB2018" s="4"/>
      <c r="AC2018" s="4"/>
      <c r="AD2018" s="4"/>
      <c r="AE2018" s="4"/>
      <c r="AF2018" s="4"/>
      <c r="AG2018" s="4"/>
      <c r="AH2018" s="4"/>
      <c r="AI2018" s="4"/>
      <c r="AJ2018" s="4"/>
    </row>
    <row r="2019" spans="1:36" ht="15.75" hidden="1" customHeight="1">
      <c r="A2019" s="4">
        <v>0</v>
      </c>
      <c r="B2019" s="4">
        <v>42</v>
      </c>
      <c r="C2019" s="4">
        <v>1</v>
      </c>
      <c r="D2019" s="4">
        <v>1</v>
      </c>
      <c r="E2019" s="4">
        <v>9</v>
      </c>
      <c r="F2019" s="4">
        <v>0</v>
      </c>
      <c r="G2019" s="4">
        <v>0</v>
      </c>
      <c r="H2019" s="4">
        <v>1</v>
      </c>
      <c r="I2019" s="4">
        <v>274</v>
      </c>
      <c r="J2019" s="4">
        <v>135</v>
      </c>
      <c r="K2019" s="4">
        <v>90</v>
      </c>
      <c r="L2019" s="4">
        <v>22.19</v>
      </c>
      <c r="M2019" s="4">
        <v>70</v>
      </c>
      <c r="N2019" s="3" t="s">
        <v>56</v>
      </c>
      <c r="O2019" s="4">
        <v>0</v>
      </c>
      <c r="P2019" s="4"/>
      <c r="Q2019" s="4"/>
      <c r="R2019" s="4"/>
      <c r="S2019" s="4"/>
      <c r="T2019" s="4"/>
      <c r="U2019" s="4"/>
      <c r="V2019" s="4"/>
      <c r="W2019" s="4"/>
      <c r="X2019" s="4"/>
      <c r="Y2019" s="4"/>
      <c r="Z2019" s="4"/>
      <c r="AA2019" s="4"/>
      <c r="AB2019" s="4"/>
      <c r="AC2019" s="4"/>
      <c r="AD2019" s="4"/>
      <c r="AE2019" s="4"/>
      <c r="AF2019" s="4"/>
      <c r="AG2019" s="4"/>
      <c r="AH2019" s="4"/>
      <c r="AI2019" s="4"/>
      <c r="AJ2019" s="4"/>
    </row>
    <row r="2020" spans="1:36" ht="15.75" customHeight="1">
      <c r="A2020" s="4">
        <v>0</v>
      </c>
      <c r="B2020" s="4">
        <v>54</v>
      </c>
      <c r="C2020" s="4">
        <v>3</v>
      </c>
      <c r="D2020" s="4">
        <v>0</v>
      </c>
      <c r="E2020" s="4">
        <v>0</v>
      </c>
      <c r="F2020" s="4">
        <v>0</v>
      </c>
      <c r="G2020" s="4">
        <v>0</v>
      </c>
      <c r="H2020" s="4">
        <v>1</v>
      </c>
      <c r="I2020" s="4">
        <v>227</v>
      </c>
      <c r="J2020" s="4">
        <v>168</v>
      </c>
      <c r="K2020" s="4">
        <v>94</v>
      </c>
      <c r="L2020" s="4">
        <v>22.7</v>
      </c>
      <c r="M2020" s="4">
        <v>75</v>
      </c>
      <c r="N2020" s="4">
        <v>70</v>
      </c>
      <c r="O2020" s="4">
        <v>0</v>
      </c>
      <c r="P2020" s="5">
        <f>$AI$9+SUMPRODUCT($A2020*$AI$10+$B2020*$AI$11+$C2020*$AI$12+$D2020*$AI$13+$E2020*$AI$14+$F2020*$AI$15+$G2020*$AI$16+$H2020*$AI$17+$I2020*$AI$18+$J2020*$AI$19+$K2020*$AI$20+$L2020*$AI$21+$M2020*$AI$22+$N2020*$AI$24)</f>
        <v>-1.6737647270000018</v>
      </c>
      <c r="Q2020" s="4">
        <f t="shared" ref="Q2020:Q2022" si="781">EXP($P2020)</f>
        <v>0.18753969918432892</v>
      </c>
      <c r="R2020" s="4">
        <f t="shared" ref="R2020:R2022" si="782">Q2020/1+Q2020</f>
        <v>0.37507939836865783</v>
      </c>
      <c r="S2020" s="4">
        <f t="shared" ref="S2020:S2022" si="783">IF(O2020=1,R2020,1-R2020)</f>
        <v>0.62492060163134222</v>
      </c>
      <c r="T2020" s="4">
        <f t="shared" ref="T2020:T2022" si="784">LOG($S2020)</f>
        <v>-0.20417515779806031</v>
      </c>
      <c r="U2020" s="4">
        <f>IF($R2020&gt;$X$15,1,0)</f>
        <v>0</v>
      </c>
      <c r="V2020" s="4"/>
      <c r="W2020" s="4"/>
      <c r="X2020" s="4"/>
      <c r="Y2020" s="4"/>
      <c r="Z2020" s="4"/>
      <c r="AA2020" s="4"/>
      <c r="AB2020" s="4"/>
      <c r="AC2020" s="4"/>
      <c r="AD2020" s="4"/>
      <c r="AE2020" s="4"/>
      <c r="AF2020" s="4"/>
      <c r="AG2020" s="4"/>
      <c r="AH2020" s="4"/>
      <c r="AI2020" s="4"/>
      <c r="AJ2020" s="4"/>
    </row>
    <row r="2021" spans="1:36" ht="15.75" customHeight="1">
      <c r="A2021" s="4">
        <v>0</v>
      </c>
      <c r="B2021" s="4">
        <v>52</v>
      </c>
      <c r="C2021" s="4">
        <v>2</v>
      </c>
      <c r="D2021" s="4">
        <v>0</v>
      </c>
      <c r="E2021" s="4">
        <v>0</v>
      </c>
      <c r="F2021" s="4">
        <v>0</v>
      </c>
      <c r="G2021" s="4">
        <v>0</v>
      </c>
      <c r="H2021" s="4">
        <v>1</v>
      </c>
      <c r="I2021" s="4">
        <v>279</v>
      </c>
      <c r="J2021" s="4">
        <v>148</v>
      </c>
      <c r="K2021" s="4">
        <v>99</v>
      </c>
      <c r="L2021" s="4">
        <v>26.64</v>
      </c>
      <c r="M2021" s="4">
        <v>86</v>
      </c>
      <c r="N2021" s="4">
        <v>85</v>
      </c>
      <c r="O2021" s="4">
        <v>0</v>
      </c>
      <c r="P2021" s="5">
        <f>$AI$9+SUMPRODUCT($A2021*$AI$10+$B2021*$AI$11+$C2021*$AI$12+$D2021*$AI$13+$E2021*$AI$14+$F2021*$AI$15+$G2021*$AI$16+$H2021*$AI$17+$I2021*$AI$18+$J2021*$AI$19+$K2021*$AI$20+$L2021*$AI$21+$M2021*$AI$22+$N2021*$AI$24)</f>
        <v>-1.860685870400002</v>
      </c>
      <c r="Q2021" s="4">
        <f t="shared" si="781"/>
        <v>0.15556589572598742</v>
      </c>
      <c r="R2021" s="4">
        <f t="shared" si="782"/>
        <v>0.31113179145197484</v>
      </c>
      <c r="S2021" s="4">
        <f t="shared" si="783"/>
        <v>0.68886820854802511</v>
      </c>
      <c r="T2021" s="4">
        <f t="shared" si="784"/>
        <v>-0.16186385759181277</v>
      </c>
      <c r="U2021" s="4">
        <f>IF($R2021&gt;$X$15,1,0)</f>
        <v>0</v>
      </c>
      <c r="V2021" s="4"/>
      <c r="W2021" s="4"/>
      <c r="X2021" s="4"/>
      <c r="Y2021" s="4"/>
      <c r="Z2021" s="4"/>
      <c r="AA2021" s="4"/>
      <c r="AB2021" s="4"/>
      <c r="AC2021" s="4"/>
      <c r="AD2021" s="4"/>
      <c r="AE2021" s="4"/>
      <c r="AF2021" s="4"/>
      <c r="AG2021" s="4"/>
      <c r="AH2021" s="4"/>
      <c r="AI2021" s="4"/>
      <c r="AJ2021" s="4"/>
    </row>
    <row r="2022" spans="1:36" ht="15.75" customHeight="1">
      <c r="A2022" s="4">
        <v>1</v>
      </c>
      <c r="B2022" s="4">
        <v>52</v>
      </c>
      <c r="C2022" s="4">
        <v>4</v>
      </c>
      <c r="D2022" s="4">
        <v>1</v>
      </c>
      <c r="E2022" s="4">
        <v>15</v>
      </c>
      <c r="F2022" s="4">
        <v>0</v>
      </c>
      <c r="G2022" s="4">
        <v>0</v>
      </c>
      <c r="H2022" s="4">
        <v>0</v>
      </c>
      <c r="I2022" s="4">
        <v>190</v>
      </c>
      <c r="J2022" s="4">
        <v>118</v>
      </c>
      <c r="K2022" s="4">
        <v>80</v>
      </c>
      <c r="L2022" s="4">
        <v>24.47</v>
      </c>
      <c r="M2022" s="4">
        <v>50</v>
      </c>
      <c r="N2022" s="4">
        <v>88</v>
      </c>
      <c r="O2022" s="4">
        <v>0</v>
      </c>
      <c r="P2022" s="5">
        <f>$AI$9+SUMPRODUCT($A2022*$AI$10+$B2022*$AI$11+$C2022*$AI$12+$D2022*$AI$13+$E2022*$AI$14+$F2022*$AI$15+$G2022*$AI$16+$H2022*$AI$17+$I2022*$AI$18+$J2022*$AI$19+$K2022*$AI$20+$L2022*$AI$21+$M2022*$AI$22+$N2022*$AI$24)</f>
        <v>-1.7614705217000006</v>
      </c>
      <c r="Q2022" s="4">
        <f t="shared" si="781"/>
        <v>0.17179205404411507</v>
      </c>
      <c r="R2022" s="4">
        <f t="shared" si="782"/>
        <v>0.34358410808823014</v>
      </c>
      <c r="S2022" s="4">
        <f t="shared" si="783"/>
        <v>0.65641589191176986</v>
      </c>
      <c r="T2022" s="4">
        <f t="shared" si="784"/>
        <v>-0.18282091316732724</v>
      </c>
      <c r="U2022" s="4">
        <f>IF($R2022&gt;$X$15,1,0)</f>
        <v>0</v>
      </c>
      <c r="V2022" s="4"/>
      <c r="W2022" s="4"/>
      <c r="X2022" s="4"/>
      <c r="Y2022" s="4"/>
      <c r="Z2022" s="4"/>
      <c r="AA2022" s="4"/>
      <c r="AB2022" s="4"/>
      <c r="AC2022" s="4"/>
      <c r="AD2022" s="4"/>
      <c r="AE2022" s="4"/>
      <c r="AF2022" s="4"/>
      <c r="AG2022" s="4"/>
      <c r="AH2022" s="4"/>
      <c r="AI2022" s="4"/>
      <c r="AJ2022" s="4"/>
    </row>
    <row r="2023" spans="1:36" ht="15.75" hidden="1" customHeight="1">
      <c r="A2023" s="4">
        <v>0</v>
      </c>
      <c r="B2023" s="4">
        <v>51</v>
      </c>
      <c r="C2023" s="4">
        <v>2</v>
      </c>
      <c r="D2023" s="4">
        <v>0</v>
      </c>
      <c r="E2023" s="4">
        <v>0</v>
      </c>
      <c r="F2023" s="4">
        <v>0</v>
      </c>
      <c r="G2023" s="4">
        <v>0</v>
      </c>
      <c r="H2023" s="4">
        <v>1</v>
      </c>
      <c r="I2023" s="4">
        <v>351</v>
      </c>
      <c r="J2023" s="4">
        <v>134</v>
      </c>
      <c r="K2023" s="4">
        <v>97.5</v>
      </c>
      <c r="L2023" s="4">
        <v>21.66</v>
      </c>
      <c r="M2023" s="4">
        <v>100</v>
      </c>
      <c r="N2023" s="3" t="s">
        <v>56</v>
      </c>
      <c r="O2023" s="4">
        <v>0</v>
      </c>
      <c r="P2023" s="4"/>
      <c r="Q2023" s="4"/>
      <c r="R2023" s="4"/>
      <c r="S2023" s="4"/>
      <c r="T2023" s="4"/>
      <c r="U2023" s="4"/>
      <c r="V2023" s="4"/>
      <c r="W2023" s="4"/>
      <c r="X2023" s="4"/>
      <c r="Y2023" s="4"/>
      <c r="Z2023" s="4"/>
      <c r="AA2023" s="4"/>
      <c r="AB2023" s="4"/>
      <c r="AC2023" s="4"/>
      <c r="AD2023" s="4"/>
      <c r="AE2023" s="4"/>
      <c r="AF2023" s="4"/>
      <c r="AG2023" s="4"/>
      <c r="AH2023" s="4"/>
      <c r="AI2023" s="4"/>
      <c r="AJ2023" s="4"/>
    </row>
    <row r="2024" spans="1:36" ht="15.75" customHeight="1">
      <c r="A2024" s="4">
        <v>0</v>
      </c>
      <c r="B2024" s="4">
        <v>38</v>
      </c>
      <c r="C2024" s="4">
        <v>4</v>
      </c>
      <c r="D2024" s="4">
        <v>0</v>
      </c>
      <c r="E2024" s="4">
        <v>0</v>
      </c>
      <c r="F2024" s="4">
        <v>0</v>
      </c>
      <c r="G2024" s="4">
        <v>0</v>
      </c>
      <c r="H2024" s="4">
        <v>0</v>
      </c>
      <c r="I2024" s="4">
        <v>150</v>
      </c>
      <c r="J2024" s="4">
        <v>108</v>
      </c>
      <c r="K2024" s="4">
        <v>70.5</v>
      </c>
      <c r="L2024" s="4">
        <v>20.420000000000002</v>
      </c>
      <c r="M2024" s="4">
        <v>72</v>
      </c>
      <c r="N2024" s="4">
        <v>88</v>
      </c>
      <c r="O2024" s="4">
        <v>0</v>
      </c>
      <c r="P2024" s="5">
        <f>$AI$9+SUMPRODUCT($A2024*$AI$10+$B2024*$AI$11+$C2024*$AI$12+$D2024*$AI$13+$E2024*$AI$14+$F2024*$AI$15+$G2024*$AI$16+$H2024*$AI$17+$I2024*$AI$18+$J2024*$AI$19+$K2024*$AI$20+$L2024*$AI$21+$M2024*$AI$22+$N2024*$AI$24)</f>
        <v>-3.8514413262000016</v>
      </c>
      <c r="Q2024" s="4">
        <f t="shared" ref="Q2024:Q2030" si="785">EXP($P2024)</f>
        <v>2.1249087489591749E-2</v>
      </c>
      <c r="R2024" s="4">
        <f t="shared" ref="R2024:R2030" si="786">Q2024/1+Q2024</f>
        <v>4.2498174979183498E-2</v>
      </c>
      <c r="S2024" s="4">
        <f t="shared" ref="S2024:S2030" si="787">IF(O2024=1,R2024,1-R2024)</f>
        <v>0.95750182502081649</v>
      </c>
      <c r="T2024" s="4">
        <f t="shared" ref="T2024:T2030" si="788">LOG($S2024)</f>
        <v>-1.8860389583136405E-2</v>
      </c>
      <c r="U2024" s="4">
        <f>IF($R2024&gt;$X$15,1,0)</f>
        <v>0</v>
      </c>
      <c r="V2024" s="4"/>
      <c r="W2024" s="4"/>
      <c r="X2024" s="4"/>
      <c r="Y2024" s="4"/>
      <c r="Z2024" s="4"/>
      <c r="AA2024" s="4"/>
      <c r="AB2024" s="4"/>
      <c r="AC2024" s="4"/>
      <c r="AD2024" s="4"/>
      <c r="AE2024" s="4"/>
      <c r="AF2024" s="4"/>
      <c r="AG2024" s="4"/>
      <c r="AH2024" s="4"/>
      <c r="AI2024" s="4"/>
      <c r="AJ2024" s="4"/>
    </row>
    <row r="2025" spans="1:36" ht="15.75" customHeight="1">
      <c r="A2025" s="4">
        <v>1</v>
      </c>
      <c r="B2025" s="4">
        <v>45</v>
      </c>
      <c r="C2025" s="4">
        <v>1</v>
      </c>
      <c r="D2025" s="4">
        <v>1</v>
      </c>
      <c r="E2025" s="4">
        <v>3</v>
      </c>
      <c r="F2025" s="4">
        <v>0</v>
      </c>
      <c r="G2025" s="4">
        <v>0</v>
      </c>
      <c r="H2025" s="4">
        <v>0</v>
      </c>
      <c r="I2025" s="4">
        <v>280</v>
      </c>
      <c r="J2025" s="4">
        <v>128</v>
      </c>
      <c r="K2025" s="4">
        <v>82</v>
      </c>
      <c r="L2025" s="4">
        <v>29.17</v>
      </c>
      <c r="M2025" s="4">
        <v>60</v>
      </c>
      <c r="N2025" s="4">
        <v>62</v>
      </c>
      <c r="O2025" s="4">
        <v>0</v>
      </c>
      <c r="P2025" s="5">
        <f>$AI$9+SUMPRODUCT($A2025*$AI$10+$B2025*$AI$11+$C2025*$AI$12+$D2025*$AI$13+$E2025*$AI$14+$F2025*$AI$15+$G2025*$AI$16+$H2025*$AI$17+$I2025*$AI$18+$J2025*$AI$19+$K2025*$AI$20+$L2025*$AI$21+$M2025*$AI$22+$N2025*$AI$24)</f>
        <v>-2.1140860587000008</v>
      </c>
      <c r="Q2025" s="4">
        <f t="shared" si="785"/>
        <v>0.12074359169579967</v>
      </c>
      <c r="R2025" s="4">
        <f t="shared" si="786"/>
        <v>0.24148718339159933</v>
      </c>
      <c r="S2025" s="4">
        <f t="shared" si="787"/>
        <v>0.75851281660840064</v>
      </c>
      <c r="T2025" s="4">
        <f t="shared" si="788"/>
        <v>-0.12003707653146442</v>
      </c>
      <c r="U2025" s="4">
        <f>IF($R2025&gt;$X$15,1,0)</f>
        <v>0</v>
      </c>
      <c r="V2025" s="4"/>
      <c r="W2025" s="4"/>
      <c r="X2025" s="4"/>
      <c r="Y2025" s="4"/>
      <c r="Z2025" s="4"/>
      <c r="AA2025" s="4"/>
      <c r="AB2025" s="4"/>
      <c r="AC2025" s="4"/>
      <c r="AD2025" s="4"/>
      <c r="AE2025" s="4"/>
      <c r="AF2025" s="4"/>
      <c r="AG2025" s="4"/>
      <c r="AH2025" s="4"/>
      <c r="AI2025" s="4"/>
      <c r="AJ2025" s="4"/>
    </row>
    <row r="2026" spans="1:36" ht="15.75" customHeight="1">
      <c r="A2026" s="4">
        <v>1</v>
      </c>
      <c r="B2026" s="4">
        <v>42</v>
      </c>
      <c r="C2026" s="4">
        <v>1</v>
      </c>
      <c r="D2026" s="4">
        <v>1</v>
      </c>
      <c r="E2026" s="4">
        <v>20</v>
      </c>
      <c r="F2026" s="4">
        <v>0</v>
      </c>
      <c r="G2026" s="4">
        <v>0</v>
      </c>
      <c r="H2026" s="4">
        <v>0</v>
      </c>
      <c r="I2026" s="4">
        <v>225</v>
      </c>
      <c r="J2026" s="4">
        <v>110</v>
      </c>
      <c r="K2026" s="4">
        <v>80</v>
      </c>
      <c r="L2026" s="4">
        <v>22.51</v>
      </c>
      <c r="M2026" s="4">
        <v>65</v>
      </c>
      <c r="N2026" s="4">
        <v>77</v>
      </c>
      <c r="O2026" s="4">
        <v>1</v>
      </c>
      <c r="P2026" s="5">
        <f>$AI$9+SUMPRODUCT($A2026*$AI$10+$B2026*$AI$11+$C2026*$AI$12+$D2026*$AI$13+$E2026*$AI$14+$F2026*$AI$15+$G2026*$AI$16+$H2026*$AI$17+$I2026*$AI$18+$J2026*$AI$19+$K2026*$AI$20+$L2026*$AI$21+$M2026*$AI$22+$N2026*$AI$24)</f>
        <v>-2.3479495061</v>
      </c>
      <c r="Q2026" s="4">
        <f t="shared" si="785"/>
        <v>9.5564916729050736E-2</v>
      </c>
      <c r="R2026" s="4">
        <f t="shared" si="786"/>
        <v>0.19112983345810147</v>
      </c>
      <c r="S2026" s="4">
        <f t="shared" si="787"/>
        <v>0.19112983345810147</v>
      </c>
      <c r="T2026" s="4">
        <f t="shared" si="788"/>
        <v>-0.71867151862271428</v>
      </c>
      <c r="U2026" s="4">
        <f>IF($R2026&gt;$X$15,1,0)</f>
        <v>0</v>
      </c>
      <c r="V2026" s="4"/>
      <c r="W2026" s="4"/>
      <c r="X2026" s="4"/>
      <c r="Y2026" s="4"/>
      <c r="Z2026" s="4"/>
      <c r="AA2026" s="4"/>
      <c r="AB2026" s="4"/>
      <c r="AC2026" s="4"/>
      <c r="AD2026" s="4"/>
      <c r="AE2026" s="4"/>
      <c r="AF2026" s="4"/>
      <c r="AG2026" s="4"/>
      <c r="AH2026" s="4"/>
      <c r="AI2026" s="4"/>
      <c r="AJ2026" s="4"/>
    </row>
    <row r="2027" spans="1:36" ht="15.75" customHeight="1">
      <c r="A2027" s="4">
        <v>1</v>
      </c>
      <c r="B2027" s="4">
        <v>47</v>
      </c>
      <c r="C2027" s="4">
        <v>2</v>
      </c>
      <c r="D2027" s="4">
        <v>1</v>
      </c>
      <c r="E2027" s="4">
        <v>30</v>
      </c>
      <c r="F2027" s="4">
        <v>0</v>
      </c>
      <c r="G2027" s="4">
        <v>0</v>
      </c>
      <c r="H2027" s="4">
        <v>0</v>
      </c>
      <c r="I2027" s="4">
        <v>260</v>
      </c>
      <c r="J2027" s="4">
        <v>126</v>
      </c>
      <c r="K2027" s="4">
        <v>91</v>
      </c>
      <c r="L2027" s="4">
        <v>27.01</v>
      </c>
      <c r="M2027" s="4">
        <v>75</v>
      </c>
      <c r="N2027" s="4">
        <v>84</v>
      </c>
      <c r="O2027" s="4">
        <v>0</v>
      </c>
      <c r="P2027" s="5">
        <f>$AI$9+SUMPRODUCT($A2027*$AI$10+$B2027*$AI$11+$C2027*$AI$12+$D2027*$AI$13+$E2027*$AI$14+$F2027*$AI$15+$G2027*$AI$16+$H2027*$AI$17+$I2027*$AI$18+$J2027*$AI$19+$K2027*$AI$20+$L2027*$AI$21+$M2027*$AI$22+$N2027*$AI$24)</f>
        <v>-1.5679178611000006</v>
      </c>
      <c r="Q2027" s="4">
        <f t="shared" si="785"/>
        <v>0.2084788126067092</v>
      </c>
      <c r="R2027" s="4">
        <f t="shared" si="786"/>
        <v>0.41695762521341839</v>
      </c>
      <c r="S2027" s="4">
        <f t="shared" si="787"/>
        <v>0.58304237478658161</v>
      </c>
      <c r="T2027" s="4">
        <f t="shared" si="788"/>
        <v>-0.23429988011712721</v>
      </c>
      <c r="U2027" s="4">
        <f>IF($R2027&gt;$X$15,1,0)</f>
        <v>1</v>
      </c>
      <c r="V2027" s="4"/>
      <c r="W2027" s="4"/>
      <c r="X2027" s="4"/>
      <c r="Y2027" s="4"/>
      <c r="Z2027" s="4"/>
      <c r="AA2027" s="4"/>
      <c r="AB2027" s="4"/>
      <c r="AC2027" s="4"/>
      <c r="AD2027" s="4"/>
      <c r="AE2027" s="4"/>
      <c r="AF2027" s="4"/>
      <c r="AG2027" s="4"/>
      <c r="AH2027" s="4"/>
      <c r="AI2027" s="4"/>
      <c r="AJ2027" s="4"/>
    </row>
    <row r="2028" spans="1:36" ht="15.75" customHeight="1">
      <c r="A2028" s="4">
        <v>0</v>
      </c>
      <c r="B2028" s="4">
        <v>43</v>
      </c>
      <c r="C2028" s="4">
        <v>4</v>
      </c>
      <c r="D2028" s="4">
        <v>0</v>
      </c>
      <c r="E2028" s="4">
        <v>0</v>
      </c>
      <c r="F2028" s="4">
        <v>0</v>
      </c>
      <c r="G2028" s="4">
        <v>0</v>
      </c>
      <c r="H2028" s="4">
        <v>1</v>
      </c>
      <c r="I2028" s="4">
        <v>240</v>
      </c>
      <c r="J2028" s="4">
        <v>141.5</v>
      </c>
      <c r="K2028" s="4">
        <v>93</v>
      </c>
      <c r="L2028" s="4">
        <v>38.43</v>
      </c>
      <c r="M2028" s="4">
        <v>72</v>
      </c>
      <c r="N2028" s="4">
        <v>77</v>
      </c>
      <c r="O2028" s="4">
        <v>0</v>
      </c>
      <c r="P2028" s="5">
        <f>$AI$9+SUMPRODUCT($A2028*$AI$10+$B2028*$AI$11+$C2028*$AI$12+$D2028*$AI$13+$E2028*$AI$14+$F2028*$AI$15+$G2028*$AI$16+$H2028*$AI$17+$I2028*$AI$18+$J2028*$AI$19+$K2028*$AI$20+$L2028*$AI$21+$M2028*$AI$22+$N2028*$AI$24)</f>
        <v>-2.6269489473000016</v>
      </c>
      <c r="Q2028" s="4">
        <f t="shared" si="785"/>
        <v>7.229871325345967E-2</v>
      </c>
      <c r="R2028" s="4">
        <f t="shared" si="786"/>
        <v>0.14459742650691934</v>
      </c>
      <c r="S2028" s="4">
        <f t="shared" si="787"/>
        <v>0.85540257349308069</v>
      </c>
      <c r="T2028" s="4">
        <f t="shared" si="788"/>
        <v>-6.7829447494963044E-2</v>
      </c>
      <c r="U2028" s="4">
        <f>IF($R2028&gt;$X$15,1,0)</f>
        <v>0</v>
      </c>
      <c r="V2028" s="4"/>
      <c r="W2028" s="4"/>
      <c r="X2028" s="4"/>
      <c r="Y2028" s="4"/>
      <c r="Z2028" s="4"/>
      <c r="AA2028" s="4"/>
      <c r="AB2028" s="4"/>
      <c r="AC2028" s="4"/>
      <c r="AD2028" s="4"/>
      <c r="AE2028" s="4"/>
      <c r="AF2028" s="4"/>
      <c r="AG2028" s="4"/>
      <c r="AH2028" s="4"/>
      <c r="AI2028" s="4"/>
      <c r="AJ2028" s="4"/>
    </row>
    <row r="2029" spans="1:36" ht="15.75" customHeight="1">
      <c r="A2029" s="4">
        <v>1</v>
      </c>
      <c r="B2029" s="4">
        <v>46</v>
      </c>
      <c r="C2029" s="4">
        <v>2</v>
      </c>
      <c r="D2029" s="4">
        <v>0</v>
      </c>
      <c r="E2029" s="4">
        <v>0</v>
      </c>
      <c r="F2029" s="4">
        <v>0</v>
      </c>
      <c r="G2029" s="4">
        <v>0</v>
      </c>
      <c r="H2029" s="4">
        <v>0</v>
      </c>
      <c r="I2029" s="4">
        <v>280</v>
      </c>
      <c r="J2029" s="4">
        <v>142</v>
      </c>
      <c r="K2029" s="4">
        <v>91</v>
      </c>
      <c r="L2029" s="4">
        <v>28.09</v>
      </c>
      <c r="M2029" s="4">
        <v>85</v>
      </c>
      <c r="N2029" s="4">
        <v>65</v>
      </c>
      <c r="O2029" s="4">
        <v>0</v>
      </c>
      <c r="P2029" s="5">
        <f>$AI$9+SUMPRODUCT($A2029*$AI$10+$B2029*$AI$11+$C2029*$AI$12+$D2029*$AI$13+$E2029*$AI$14+$F2029*$AI$15+$G2029*$AI$16+$H2029*$AI$17+$I2029*$AI$18+$J2029*$AI$19+$K2029*$AI$20+$L2029*$AI$21+$M2029*$AI$22+$N2029*$AI$24)</f>
        <v>-2.1110007699000004</v>
      </c>
      <c r="Q2029" s="4">
        <f t="shared" si="785"/>
        <v>0.12111669581795016</v>
      </c>
      <c r="R2029" s="4">
        <f t="shared" si="786"/>
        <v>0.24223339163590032</v>
      </c>
      <c r="S2029" s="4">
        <f t="shared" si="787"/>
        <v>0.7577666083640997</v>
      </c>
      <c r="T2029" s="4">
        <f t="shared" si="788"/>
        <v>-0.12046453619843092</v>
      </c>
      <c r="U2029" s="4">
        <f>IF($R2029&gt;$X$15,1,0)</f>
        <v>0</v>
      </c>
      <c r="V2029" s="4"/>
      <c r="W2029" s="4"/>
      <c r="X2029" s="4"/>
      <c r="Y2029" s="4"/>
      <c r="Z2029" s="4"/>
      <c r="AA2029" s="4"/>
      <c r="AB2029" s="4"/>
      <c r="AC2029" s="4"/>
      <c r="AD2029" s="4"/>
      <c r="AE2029" s="4"/>
      <c r="AF2029" s="4"/>
      <c r="AG2029" s="4"/>
      <c r="AH2029" s="4"/>
      <c r="AI2029" s="4"/>
      <c r="AJ2029" s="4"/>
    </row>
    <row r="2030" spans="1:36" ht="15.75" customHeight="1">
      <c r="A2030" s="4">
        <v>0</v>
      </c>
      <c r="B2030" s="4">
        <v>42</v>
      </c>
      <c r="C2030" s="4">
        <v>2</v>
      </c>
      <c r="D2030" s="4">
        <v>0</v>
      </c>
      <c r="E2030" s="4">
        <v>0</v>
      </c>
      <c r="F2030" s="4">
        <v>0</v>
      </c>
      <c r="G2030" s="4">
        <v>0</v>
      </c>
      <c r="H2030" s="4">
        <v>0</v>
      </c>
      <c r="I2030" s="4">
        <v>233</v>
      </c>
      <c r="J2030" s="4">
        <v>132</v>
      </c>
      <c r="K2030" s="4">
        <v>82</v>
      </c>
      <c r="L2030" s="4">
        <v>26.81</v>
      </c>
      <c r="M2030" s="4">
        <v>69</v>
      </c>
      <c r="N2030" s="4">
        <v>71</v>
      </c>
      <c r="O2030" s="4">
        <v>0</v>
      </c>
      <c r="P2030" s="5">
        <f>$AI$9+SUMPRODUCT($A2030*$AI$10+$B2030*$AI$11+$C2030*$AI$12+$D2030*$AI$13+$E2030*$AI$14+$F2030*$AI$15+$G2030*$AI$16+$H2030*$AI$17+$I2030*$AI$18+$J2030*$AI$19+$K2030*$AI$20+$L2030*$AI$21+$M2030*$AI$22+$N2030*$AI$24)</f>
        <v>-3.0590826191000007</v>
      </c>
      <c r="Q2030" s="4">
        <f t="shared" si="785"/>
        <v>4.6930728832117165E-2</v>
      </c>
      <c r="R2030" s="4">
        <f t="shared" si="786"/>
        <v>9.386145766423433E-2</v>
      </c>
      <c r="S2030" s="4">
        <f t="shared" si="787"/>
        <v>0.90613854233576563</v>
      </c>
      <c r="T2030" s="4">
        <f t="shared" si="788"/>
        <v>-4.2805396614523317E-2</v>
      </c>
      <c r="U2030" s="4">
        <f>IF($R2030&gt;$X$15,1,0)</f>
        <v>0</v>
      </c>
      <c r="V2030" s="4"/>
      <c r="W2030" s="4"/>
      <c r="X2030" s="4"/>
      <c r="Y2030" s="4"/>
      <c r="Z2030" s="4"/>
      <c r="AA2030" s="4"/>
      <c r="AB2030" s="4"/>
      <c r="AC2030" s="4"/>
      <c r="AD2030" s="4"/>
      <c r="AE2030" s="4"/>
      <c r="AF2030" s="4"/>
      <c r="AG2030" s="4"/>
      <c r="AH2030" s="4"/>
      <c r="AI2030" s="4"/>
      <c r="AJ2030" s="4"/>
    </row>
    <row r="2031" spans="1:36" ht="15.75" hidden="1" customHeight="1">
      <c r="A2031" s="4">
        <v>0</v>
      </c>
      <c r="B2031" s="4">
        <v>45</v>
      </c>
      <c r="C2031" s="4">
        <v>2</v>
      </c>
      <c r="D2031" s="4">
        <v>1</v>
      </c>
      <c r="E2031" s="4">
        <v>9</v>
      </c>
      <c r="F2031" s="4">
        <v>0</v>
      </c>
      <c r="G2031" s="4">
        <v>0</v>
      </c>
      <c r="H2031" s="4">
        <v>0</v>
      </c>
      <c r="I2031" s="4">
        <v>208</v>
      </c>
      <c r="J2031" s="4">
        <v>137</v>
      </c>
      <c r="K2031" s="4">
        <v>82</v>
      </c>
      <c r="L2031" s="4">
        <v>24.35</v>
      </c>
      <c r="M2031" s="4">
        <v>85</v>
      </c>
      <c r="N2031" s="3" t="s">
        <v>56</v>
      </c>
      <c r="O2031" s="4">
        <v>0</v>
      </c>
      <c r="P2031" s="4"/>
      <c r="Q2031" s="4"/>
      <c r="R2031" s="4"/>
      <c r="S2031" s="4"/>
      <c r="T2031" s="4"/>
      <c r="U2031" s="4"/>
      <c r="V2031" s="4"/>
      <c r="W2031" s="4"/>
      <c r="X2031" s="4"/>
      <c r="Y2031" s="4"/>
      <c r="Z2031" s="4"/>
      <c r="AA2031" s="4"/>
      <c r="AB2031" s="4"/>
      <c r="AC2031" s="4"/>
      <c r="AD2031" s="4"/>
      <c r="AE2031" s="4"/>
      <c r="AF2031" s="4"/>
      <c r="AG2031" s="4"/>
      <c r="AH2031" s="4"/>
      <c r="AI2031" s="4"/>
      <c r="AJ2031" s="4"/>
    </row>
    <row r="2032" spans="1:36" ht="15.75" customHeight="1">
      <c r="A2032" s="4">
        <v>0</v>
      </c>
      <c r="B2032" s="4">
        <v>62</v>
      </c>
      <c r="C2032" s="4">
        <v>1</v>
      </c>
      <c r="D2032" s="4">
        <v>0</v>
      </c>
      <c r="E2032" s="4">
        <v>0</v>
      </c>
      <c r="F2032" s="4">
        <v>0</v>
      </c>
      <c r="G2032" s="4">
        <v>0</v>
      </c>
      <c r="H2032" s="4">
        <v>1</v>
      </c>
      <c r="I2032" s="4">
        <v>273</v>
      </c>
      <c r="J2032" s="4">
        <v>150.5</v>
      </c>
      <c r="K2032" s="4">
        <v>97</v>
      </c>
      <c r="L2032" s="4">
        <v>22.01</v>
      </c>
      <c r="M2032" s="4">
        <v>76</v>
      </c>
      <c r="N2032" s="4">
        <v>74</v>
      </c>
      <c r="O2032" s="4">
        <v>0</v>
      </c>
      <c r="P2032" s="5">
        <f>$AI$9+SUMPRODUCT($A2032*$AI$10+$B2032*$AI$11+$C2032*$AI$12+$D2032*$AI$13+$E2032*$AI$14+$F2032*$AI$15+$G2032*$AI$16+$H2032*$AI$17+$I2032*$AI$18+$J2032*$AI$19+$K2032*$AI$20+$L2032*$AI$21+$M2032*$AI$22+$N2032*$AI$24)</f>
        <v>-1.2244548810999998</v>
      </c>
      <c r="Q2032" s="4">
        <f t="shared" ref="Q2032:Q2034" si="789">EXP($P2032)</f>
        <v>0.29391787685165977</v>
      </c>
      <c r="R2032" s="4">
        <f t="shared" ref="R2032:R2034" si="790">Q2032/1+Q2032</f>
        <v>0.58783575370331953</v>
      </c>
      <c r="S2032" s="4">
        <f t="shared" ref="S2032:S2034" si="791">IF(O2032=1,R2032,1-R2032)</f>
        <v>0.41216424629668047</v>
      </c>
      <c r="T2032" s="4">
        <f t="shared" ref="T2032:T2034" si="792">LOG($S2032)</f>
        <v>-0.38492968434118707</v>
      </c>
      <c r="U2032" s="4">
        <f>IF($R2032&gt;$X$15,1,0)</f>
        <v>1</v>
      </c>
      <c r="V2032" s="4"/>
      <c r="W2032" s="4"/>
      <c r="X2032" s="4"/>
      <c r="Y2032" s="4"/>
      <c r="Z2032" s="4"/>
      <c r="AA2032" s="4"/>
      <c r="AB2032" s="4"/>
      <c r="AC2032" s="4"/>
      <c r="AD2032" s="4"/>
      <c r="AE2032" s="4"/>
      <c r="AF2032" s="4"/>
      <c r="AG2032" s="4"/>
      <c r="AH2032" s="4"/>
      <c r="AI2032" s="4"/>
      <c r="AJ2032" s="4"/>
    </row>
    <row r="2033" spans="1:36" ht="15.75" customHeight="1">
      <c r="A2033" s="4">
        <v>0</v>
      </c>
      <c r="B2033" s="4">
        <v>62</v>
      </c>
      <c r="C2033" s="4">
        <v>1</v>
      </c>
      <c r="D2033" s="4">
        <v>0</v>
      </c>
      <c r="E2033" s="4">
        <v>0</v>
      </c>
      <c r="F2033" s="4">
        <v>0</v>
      </c>
      <c r="G2033" s="4">
        <v>0</v>
      </c>
      <c r="H2033" s="4">
        <v>1</v>
      </c>
      <c r="I2033" s="4">
        <v>390</v>
      </c>
      <c r="J2033" s="4">
        <v>184.5</v>
      </c>
      <c r="K2033" s="4">
        <v>83</v>
      </c>
      <c r="L2033" s="4">
        <v>18.989999999999998</v>
      </c>
      <c r="M2033" s="4">
        <v>87</v>
      </c>
      <c r="N2033" s="4">
        <v>47</v>
      </c>
      <c r="O2033" s="4">
        <v>0</v>
      </c>
      <c r="P2033" s="5">
        <f>$AI$9+SUMPRODUCT($A2033*$AI$10+$B2033*$AI$11+$C2033*$AI$12+$D2033*$AI$13+$E2033*$AI$14+$F2033*$AI$15+$G2033*$AI$16+$H2033*$AI$17+$I2033*$AI$18+$J2033*$AI$19+$K2033*$AI$20+$L2033*$AI$21+$M2033*$AI$22+$N2033*$AI$24)</f>
        <v>-0.62385492890000016</v>
      </c>
      <c r="Q2033" s="4">
        <f t="shared" si="789"/>
        <v>0.53587469195984472</v>
      </c>
      <c r="R2033" s="4">
        <f t="shared" si="790"/>
        <v>1.0717493839196894</v>
      </c>
      <c r="S2033" s="4">
        <f t="shared" si="791"/>
        <v>-7.1749383919689436E-2</v>
      </c>
      <c r="T2033" s="4" t="e">
        <f t="shared" si="792"/>
        <v>#NUM!</v>
      </c>
      <c r="U2033" s="4">
        <f>IF($R2033&gt;$X$15,1,0)</f>
        <v>1</v>
      </c>
      <c r="V2033" s="4"/>
      <c r="W2033" s="4"/>
      <c r="X2033" s="4"/>
      <c r="Y2033" s="4"/>
      <c r="Z2033" s="4"/>
      <c r="AA2033" s="4"/>
      <c r="AB2033" s="4"/>
      <c r="AC2033" s="4"/>
      <c r="AD2033" s="4"/>
      <c r="AE2033" s="4"/>
      <c r="AF2033" s="4"/>
      <c r="AG2033" s="4"/>
      <c r="AH2033" s="4"/>
      <c r="AI2033" s="4"/>
      <c r="AJ2033" s="4"/>
    </row>
    <row r="2034" spans="1:36" ht="15.75" customHeight="1">
      <c r="A2034" s="4">
        <v>0</v>
      </c>
      <c r="B2034" s="4">
        <v>57</v>
      </c>
      <c r="C2034" s="4">
        <v>1</v>
      </c>
      <c r="D2034" s="4">
        <v>0</v>
      </c>
      <c r="E2034" s="4">
        <v>0</v>
      </c>
      <c r="F2034" s="4">
        <v>0</v>
      </c>
      <c r="G2034" s="4">
        <v>0</v>
      </c>
      <c r="H2034" s="4">
        <v>1</v>
      </c>
      <c r="I2034" s="4">
        <v>207</v>
      </c>
      <c r="J2034" s="4">
        <v>175</v>
      </c>
      <c r="K2034" s="4">
        <v>80</v>
      </c>
      <c r="L2034" s="4">
        <v>20.86</v>
      </c>
      <c r="M2034" s="4">
        <v>83</v>
      </c>
      <c r="N2034" s="4">
        <v>75</v>
      </c>
      <c r="O2034" s="4">
        <v>1</v>
      </c>
      <c r="P2034" s="5">
        <f>$AI$9+SUMPRODUCT($A2034*$AI$10+$B2034*$AI$11+$C2034*$AI$12+$D2034*$AI$13+$E2034*$AI$14+$F2034*$AI$15+$G2034*$AI$16+$H2034*$AI$17+$I2034*$AI$18+$J2034*$AI$19+$K2034*$AI$20+$L2034*$AI$21+$M2034*$AI$22+$N2034*$AI$24)</f>
        <v>-1.2706113946000004</v>
      </c>
      <c r="Q2034" s="4">
        <f t="shared" si="789"/>
        <v>0.28065997531852127</v>
      </c>
      <c r="R2034" s="4">
        <f t="shared" si="790"/>
        <v>0.56131995063704254</v>
      </c>
      <c r="S2034" s="4">
        <f t="shared" si="791"/>
        <v>0.56131995063704254</v>
      </c>
      <c r="T2034" s="4">
        <f t="shared" si="792"/>
        <v>-0.25078952165419427</v>
      </c>
      <c r="U2034" s="4">
        <f>IF($R2034&gt;$X$15,1,0)</f>
        <v>1</v>
      </c>
      <c r="V2034" s="4"/>
      <c r="W2034" s="4"/>
      <c r="X2034" s="4"/>
      <c r="Y2034" s="4"/>
      <c r="Z2034" s="4"/>
      <c r="AA2034" s="4"/>
      <c r="AB2034" s="4"/>
      <c r="AC2034" s="4"/>
      <c r="AD2034" s="4"/>
      <c r="AE2034" s="4"/>
      <c r="AF2034" s="4"/>
      <c r="AG2034" s="4"/>
      <c r="AH2034" s="4"/>
      <c r="AI2034" s="4"/>
      <c r="AJ2034" s="4"/>
    </row>
    <row r="2035" spans="1:36" ht="15.75" hidden="1" customHeight="1">
      <c r="A2035" s="4">
        <v>1</v>
      </c>
      <c r="B2035" s="4">
        <v>35</v>
      </c>
      <c r="C2035" s="4">
        <v>2</v>
      </c>
      <c r="D2035" s="4">
        <v>1</v>
      </c>
      <c r="E2035" s="4">
        <v>3</v>
      </c>
      <c r="F2035" s="4">
        <v>0</v>
      </c>
      <c r="G2035" s="4">
        <v>0</v>
      </c>
      <c r="H2035" s="4">
        <v>1</v>
      </c>
      <c r="I2035" s="4">
        <v>282</v>
      </c>
      <c r="J2035" s="4">
        <v>111</v>
      </c>
      <c r="K2035" s="4">
        <v>84</v>
      </c>
      <c r="L2035" s="4">
        <v>29.42</v>
      </c>
      <c r="M2035" s="4">
        <v>80</v>
      </c>
      <c r="N2035" s="3" t="s">
        <v>56</v>
      </c>
      <c r="O2035" s="4">
        <v>0</v>
      </c>
      <c r="P2035" s="4"/>
      <c r="Q2035" s="4"/>
      <c r="R2035" s="4"/>
      <c r="S2035" s="4"/>
      <c r="T2035" s="4"/>
      <c r="U2035" s="4"/>
      <c r="V2035" s="4"/>
      <c r="W2035" s="4"/>
      <c r="X2035" s="4"/>
      <c r="Y2035" s="4"/>
      <c r="Z2035" s="4"/>
      <c r="AA2035" s="4"/>
      <c r="AB2035" s="4"/>
      <c r="AC2035" s="4"/>
      <c r="AD2035" s="4"/>
      <c r="AE2035" s="4"/>
      <c r="AF2035" s="4"/>
      <c r="AG2035" s="4"/>
      <c r="AH2035" s="4"/>
      <c r="AI2035" s="4"/>
      <c r="AJ2035" s="4"/>
    </row>
    <row r="2036" spans="1:36" ht="15.75" customHeight="1">
      <c r="A2036" s="4">
        <v>0</v>
      </c>
      <c r="B2036" s="4">
        <v>39</v>
      </c>
      <c r="C2036" s="4">
        <v>1</v>
      </c>
      <c r="D2036" s="4">
        <v>1</v>
      </c>
      <c r="E2036" s="4">
        <v>10</v>
      </c>
      <c r="F2036" s="4">
        <v>0</v>
      </c>
      <c r="G2036" s="4">
        <v>0</v>
      </c>
      <c r="H2036" s="4">
        <v>0</v>
      </c>
      <c r="I2036" s="4">
        <v>226</v>
      </c>
      <c r="J2036" s="4">
        <v>95</v>
      </c>
      <c r="K2036" s="4">
        <v>59</v>
      </c>
      <c r="L2036" s="4">
        <v>22.88</v>
      </c>
      <c r="M2036" s="4">
        <v>80</v>
      </c>
      <c r="N2036" s="4">
        <v>83</v>
      </c>
      <c r="O2036" s="4">
        <v>0</v>
      </c>
      <c r="P2036" s="5">
        <f>$AI$9+SUMPRODUCT($A2036*$AI$10+$B2036*$AI$11+$C2036*$AI$12+$D2036*$AI$13+$E2036*$AI$14+$F2036*$AI$15+$G2036*$AI$16+$H2036*$AI$17+$I2036*$AI$18+$J2036*$AI$19+$K2036*$AI$20+$L2036*$AI$21+$M2036*$AI$22+$N2036*$AI$24)</f>
        <v>-3.4170329068000003</v>
      </c>
      <c r="Q2036" s="4">
        <f t="shared" ref="Q2036:Q2046" si="793">EXP($P2036)</f>
        <v>3.2809639919087349E-2</v>
      </c>
      <c r="R2036" s="4">
        <f t="shared" ref="R2036:R2046" si="794">Q2036/1+Q2036</f>
        <v>6.5619279838174699E-2</v>
      </c>
      <c r="S2036" s="4">
        <f t="shared" ref="S2036:S2046" si="795">IF(O2036=1,R2036,1-R2036)</f>
        <v>0.93438072016182527</v>
      </c>
      <c r="T2036" s="4">
        <f t="shared" ref="T2036:T2046" si="796">LOG($S2036)</f>
        <v>-2.9476131290874636E-2</v>
      </c>
      <c r="U2036" s="4">
        <f>IF($R2036&gt;$X$15,1,0)</f>
        <v>0</v>
      </c>
      <c r="V2036" s="4"/>
      <c r="W2036" s="4"/>
      <c r="X2036" s="4"/>
      <c r="Y2036" s="4"/>
      <c r="Z2036" s="4"/>
      <c r="AA2036" s="4"/>
      <c r="AB2036" s="4"/>
      <c r="AC2036" s="4"/>
      <c r="AD2036" s="4"/>
      <c r="AE2036" s="4"/>
      <c r="AF2036" s="4"/>
      <c r="AG2036" s="4"/>
      <c r="AH2036" s="4"/>
      <c r="AI2036" s="4"/>
      <c r="AJ2036" s="4"/>
    </row>
    <row r="2037" spans="1:36" ht="15.75" customHeight="1">
      <c r="A2037" s="4">
        <v>1</v>
      </c>
      <c r="B2037" s="4">
        <v>36</v>
      </c>
      <c r="C2037" s="4">
        <v>3</v>
      </c>
      <c r="D2037" s="4">
        <v>1</v>
      </c>
      <c r="E2037" s="4">
        <v>15</v>
      </c>
      <c r="F2037" s="4">
        <v>0</v>
      </c>
      <c r="G2037" s="4">
        <v>0</v>
      </c>
      <c r="H2037" s="4">
        <v>0</v>
      </c>
      <c r="I2037" s="4">
        <v>245</v>
      </c>
      <c r="J2037" s="4">
        <v>122</v>
      </c>
      <c r="K2037" s="4">
        <v>74.5</v>
      </c>
      <c r="L2037" s="4">
        <v>24.27</v>
      </c>
      <c r="M2037" s="4">
        <v>79</v>
      </c>
      <c r="N2037" s="4">
        <v>85</v>
      </c>
      <c r="O2037" s="4">
        <v>0</v>
      </c>
      <c r="P2037" s="5">
        <f>$AI$9+SUMPRODUCT($A2037*$AI$10+$B2037*$AI$11+$C2037*$AI$12+$D2037*$AI$13+$E2037*$AI$14+$F2037*$AI$15+$G2037*$AI$16+$H2037*$AI$17+$I2037*$AI$18+$J2037*$AI$19+$K2037*$AI$20+$L2037*$AI$21+$M2037*$AI$22+$N2037*$AI$24)</f>
        <v>-2.6346221597000019</v>
      </c>
      <c r="Q2037" s="4">
        <f t="shared" si="793"/>
        <v>7.1746072845570621E-2</v>
      </c>
      <c r="R2037" s="4">
        <f t="shared" si="794"/>
        <v>0.14349214569114124</v>
      </c>
      <c r="S2037" s="4">
        <f t="shared" si="795"/>
        <v>0.85650785430885878</v>
      </c>
      <c r="T2037" s="4">
        <f t="shared" si="796"/>
        <v>-6.7268650132964097E-2</v>
      </c>
      <c r="U2037" s="4">
        <f>IF($R2037&gt;$X$15,1,0)</f>
        <v>0</v>
      </c>
      <c r="V2037" s="4"/>
      <c r="W2037" s="4"/>
      <c r="X2037" s="4"/>
      <c r="Y2037" s="4"/>
      <c r="Z2037" s="4"/>
      <c r="AA2037" s="4"/>
      <c r="AB2037" s="4"/>
      <c r="AC2037" s="4"/>
      <c r="AD2037" s="4"/>
      <c r="AE2037" s="4"/>
      <c r="AF2037" s="4"/>
      <c r="AG2037" s="4"/>
      <c r="AH2037" s="4"/>
      <c r="AI2037" s="4"/>
      <c r="AJ2037" s="4"/>
    </row>
    <row r="2038" spans="1:36" ht="15.75" customHeight="1">
      <c r="A2038" s="4">
        <v>0</v>
      </c>
      <c r="B2038" s="4">
        <v>38</v>
      </c>
      <c r="C2038" s="4">
        <v>4</v>
      </c>
      <c r="D2038" s="4">
        <v>1</v>
      </c>
      <c r="E2038" s="4">
        <v>20</v>
      </c>
      <c r="F2038" s="4">
        <v>0</v>
      </c>
      <c r="G2038" s="4">
        <v>0</v>
      </c>
      <c r="H2038" s="4">
        <v>0</v>
      </c>
      <c r="I2038" s="4">
        <v>282</v>
      </c>
      <c r="J2038" s="4">
        <v>135</v>
      </c>
      <c r="K2038" s="4">
        <v>80</v>
      </c>
      <c r="L2038" s="4">
        <v>29.14</v>
      </c>
      <c r="M2038" s="4">
        <v>75</v>
      </c>
      <c r="N2038" s="4">
        <v>89</v>
      </c>
      <c r="O2038" s="4">
        <v>0</v>
      </c>
      <c r="P2038" s="5">
        <f>$AI$9+SUMPRODUCT($A2038*$AI$10+$B2038*$AI$11+$C2038*$AI$12+$D2038*$AI$13+$E2038*$AI$14+$F2038*$AI$15+$G2038*$AI$16+$H2038*$AI$17+$I2038*$AI$18+$J2038*$AI$19+$K2038*$AI$20+$L2038*$AI$21+$M2038*$AI$22+$N2038*$AI$24)</f>
        <v>-2.6827604354000005</v>
      </c>
      <c r="Q2038" s="4">
        <f t="shared" si="793"/>
        <v>6.8374150981955609E-2</v>
      </c>
      <c r="R2038" s="4">
        <f t="shared" si="794"/>
        <v>0.13674830196391122</v>
      </c>
      <c r="S2038" s="4">
        <f t="shared" si="795"/>
        <v>0.86325169803608881</v>
      </c>
      <c r="T2038" s="4">
        <f t="shared" si="796"/>
        <v>-6.3862558710360853E-2</v>
      </c>
      <c r="U2038" s="4">
        <f>IF($R2038&gt;$X$15,1,0)</f>
        <v>0</v>
      </c>
      <c r="V2038" s="4"/>
      <c r="W2038" s="4"/>
      <c r="X2038" s="4"/>
      <c r="Y2038" s="4"/>
      <c r="Z2038" s="4"/>
      <c r="AA2038" s="4"/>
      <c r="AB2038" s="4"/>
      <c r="AC2038" s="4"/>
      <c r="AD2038" s="4"/>
      <c r="AE2038" s="4"/>
      <c r="AF2038" s="4"/>
      <c r="AG2038" s="4"/>
      <c r="AH2038" s="4"/>
      <c r="AI2038" s="4"/>
      <c r="AJ2038" s="4"/>
    </row>
    <row r="2039" spans="1:36" ht="15.75" customHeight="1">
      <c r="A2039" s="4">
        <v>1</v>
      </c>
      <c r="B2039" s="4">
        <v>67</v>
      </c>
      <c r="C2039" s="4">
        <v>2</v>
      </c>
      <c r="D2039" s="4">
        <v>0</v>
      </c>
      <c r="E2039" s="4">
        <v>0</v>
      </c>
      <c r="F2039" s="4">
        <v>0</v>
      </c>
      <c r="G2039" s="4">
        <v>0</v>
      </c>
      <c r="H2039" s="4">
        <v>1</v>
      </c>
      <c r="I2039" s="4">
        <v>287</v>
      </c>
      <c r="J2039" s="4">
        <v>145</v>
      </c>
      <c r="K2039" s="4">
        <v>92</v>
      </c>
      <c r="L2039" s="4">
        <v>36.04</v>
      </c>
      <c r="M2039" s="4">
        <v>80</v>
      </c>
      <c r="N2039" s="4">
        <v>77</v>
      </c>
      <c r="O2039" s="4">
        <v>0</v>
      </c>
      <c r="P2039" s="5">
        <f>$AI$9+SUMPRODUCT($A2039*$AI$10+$B2039*$AI$11+$C2039*$AI$12+$D2039*$AI$13+$E2039*$AI$14+$F2039*$AI$15+$G2039*$AI$16+$H2039*$AI$17+$I2039*$AI$18+$J2039*$AI$19+$K2039*$AI$20+$L2039*$AI$21+$M2039*$AI$22+$N2039*$AI$24)</f>
        <v>-0.32762118439999988</v>
      </c>
      <c r="Q2039" s="4">
        <f t="shared" si="793"/>
        <v>0.72063595614785614</v>
      </c>
      <c r="R2039" s="4">
        <f t="shared" si="794"/>
        <v>1.4412719122957123</v>
      </c>
      <c r="S2039" s="4">
        <f t="shared" si="795"/>
        <v>-0.44127191229571228</v>
      </c>
      <c r="T2039" s="4" t="e">
        <f t="shared" si="796"/>
        <v>#NUM!</v>
      </c>
      <c r="U2039" s="4">
        <f>IF($R2039&gt;$X$15,1,0)</f>
        <v>1</v>
      </c>
      <c r="V2039" s="4"/>
      <c r="W2039" s="4"/>
      <c r="X2039" s="4"/>
      <c r="Y2039" s="4"/>
      <c r="Z2039" s="4"/>
      <c r="AA2039" s="4"/>
      <c r="AB2039" s="4"/>
      <c r="AC2039" s="4"/>
      <c r="AD2039" s="4"/>
      <c r="AE2039" s="4"/>
      <c r="AF2039" s="4"/>
      <c r="AG2039" s="4"/>
      <c r="AH2039" s="4"/>
      <c r="AI2039" s="4"/>
      <c r="AJ2039" s="4"/>
    </row>
    <row r="2040" spans="1:36" ht="15.75" customHeight="1">
      <c r="A2040" s="4">
        <v>0</v>
      </c>
      <c r="B2040" s="4">
        <v>64</v>
      </c>
      <c r="C2040" s="4">
        <v>1</v>
      </c>
      <c r="D2040" s="4">
        <v>0</v>
      </c>
      <c r="E2040" s="4">
        <v>0</v>
      </c>
      <c r="F2040" s="4">
        <v>0</v>
      </c>
      <c r="G2040" s="4">
        <v>0</v>
      </c>
      <c r="H2040" s="4">
        <v>1</v>
      </c>
      <c r="I2040" s="4">
        <v>173</v>
      </c>
      <c r="J2040" s="4">
        <v>144</v>
      </c>
      <c r="K2040" s="4">
        <v>82</v>
      </c>
      <c r="L2040" s="4">
        <v>22.54</v>
      </c>
      <c r="M2040" s="4">
        <v>60</v>
      </c>
      <c r="N2040" s="4">
        <v>77</v>
      </c>
      <c r="O2040" s="4">
        <v>1</v>
      </c>
      <c r="P2040" s="5">
        <f>$AI$9+SUMPRODUCT($A2040*$AI$10+$B2040*$AI$11+$C2040*$AI$12+$D2040*$AI$13+$E2040*$AI$14+$F2040*$AI$15+$G2040*$AI$16+$H2040*$AI$17+$I2040*$AI$18+$J2040*$AI$19+$K2040*$AI$20+$L2040*$AI$21+$M2040*$AI$22+$N2040*$AI$24)</f>
        <v>-1.2905023394000015</v>
      </c>
      <c r="Q2040" s="4">
        <f t="shared" si="793"/>
        <v>0.2751325384555075</v>
      </c>
      <c r="R2040" s="4">
        <f t="shared" si="794"/>
        <v>0.55026507691101501</v>
      </c>
      <c r="S2040" s="4">
        <f t="shared" si="795"/>
        <v>0.55026507691101501</v>
      </c>
      <c r="T2040" s="4">
        <f t="shared" si="796"/>
        <v>-0.25942804922067692</v>
      </c>
      <c r="U2040" s="4">
        <f>IF($R2040&gt;$X$15,1,0)</f>
        <v>1</v>
      </c>
      <c r="V2040" s="4"/>
      <c r="W2040" s="4"/>
      <c r="X2040" s="4"/>
      <c r="Y2040" s="4"/>
      <c r="Z2040" s="4"/>
      <c r="AA2040" s="4"/>
      <c r="AB2040" s="4"/>
      <c r="AC2040" s="4"/>
      <c r="AD2040" s="4"/>
      <c r="AE2040" s="4"/>
      <c r="AF2040" s="4"/>
      <c r="AG2040" s="4"/>
      <c r="AH2040" s="4"/>
      <c r="AI2040" s="4"/>
      <c r="AJ2040" s="4"/>
    </row>
    <row r="2041" spans="1:36" ht="15.75" customHeight="1">
      <c r="A2041" s="4">
        <v>0</v>
      </c>
      <c r="B2041" s="4">
        <v>38</v>
      </c>
      <c r="C2041" s="4">
        <v>1</v>
      </c>
      <c r="D2041" s="4">
        <v>0</v>
      </c>
      <c r="E2041" s="4">
        <v>0</v>
      </c>
      <c r="F2041" s="4">
        <v>0</v>
      </c>
      <c r="G2041" s="4">
        <v>0</v>
      </c>
      <c r="H2041" s="4">
        <v>0</v>
      </c>
      <c r="I2041" s="4">
        <v>196</v>
      </c>
      <c r="J2041" s="4">
        <v>100</v>
      </c>
      <c r="K2041" s="4">
        <v>80</v>
      </c>
      <c r="L2041" s="4">
        <v>22.9</v>
      </c>
      <c r="M2041" s="4">
        <v>78</v>
      </c>
      <c r="N2041" s="4">
        <v>74</v>
      </c>
      <c r="O2041" s="4">
        <v>0</v>
      </c>
      <c r="P2041" s="5">
        <f>$AI$9+SUMPRODUCT($A2041*$AI$10+$B2041*$AI$11+$C2041*$AI$12+$D2041*$AI$13+$E2041*$AI$14+$F2041*$AI$15+$G2041*$AI$16+$H2041*$AI$17+$I2041*$AI$18+$J2041*$AI$19+$K2041*$AI$20+$L2041*$AI$21+$M2041*$AI$22+$N2041*$AI$24)</f>
        <v>-3.869552079</v>
      </c>
      <c r="Q2041" s="4">
        <f t="shared" si="793"/>
        <v>2.0867714419659417E-2</v>
      </c>
      <c r="R2041" s="4">
        <f t="shared" si="794"/>
        <v>4.1735428839318835E-2</v>
      </c>
      <c r="S2041" s="4">
        <f t="shared" si="795"/>
        <v>0.9582645711606812</v>
      </c>
      <c r="T2041" s="4">
        <f t="shared" si="796"/>
        <v>-1.8514568236859812E-2</v>
      </c>
      <c r="U2041" s="4">
        <f>IF($R2041&gt;$X$15,1,0)</f>
        <v>0</v>
      </c>
      <c r="V2041" s="4"/>
      <c r="W2041" s="4"/>
      <c r="X2041" s="4"/>
      <c r="Y2041" s="4"/>
      <c r="Z2041" s="4"/>
      <c r="AA2041" s="4"/>
      <c r="AB2041" s="4"/>
      <c r="AC2041" s="4"/>
      <c r="AD2041" s="4"/>
      <c r="AE2041" s="4"/>
      <c r="AF2041" s="4"/>
      <c r="AG2041" s="4"/>
      <c r="AH2041" s="4"/>
      <c r="AI2041" s="4"/>
      <c r="AJ2041" s="4"/>
    </row>
    <row r="2042" spans="1:36" ht="15.75" customHeight="1">
      <c r="A2042" s="4">
        <v>1</v>
      </c>
      <c r="B2042" s="4">
        <v>38</v>
      </c>
      <c r="C2042" s="4">
        <v>3</v>
      </c>
      <c r="D2042" s="4">
        <v>0</v>
      </c>
      <c r="E2042" s="4">
        <v>0</v>
      </c>
      <c r="F2042" s="4">
        <v>0</v>
      </c>
      <c r="G2042" s="4">
        <v>0</v>
      </c>
      <c r="H2042" s="4">
        <v>0</v>
      </c>
      <c r="I2042" s="4">
        <v>244</v>
      </c>
      <c r="J2042" s="4">
        <v>118.5</v>
      </c>
      <c r="K2042" s="4">
        <v>88</v>
      </c>
      <c r="L2042" s="4">
        <v>28.68</v>
      </c>
      <c r="M2042" s="4">
        <v>77</v>
      </c>
      <c r="N2042" s="4">
        <v>65</v>
      </c>
      <c r="O2042" s="4">
        <v>1</v>
      </c>
      <c r="P2042" s="5">
        <f>$AI$9+SUMPRODUCT($A2042*$AI$10+$B2042*$AI$11+$C2042*$AI$12+$D2042*$AI$13+$E2042*$AI$14+$F2042*$AI$15+$G2042*$AI$16+$H2042*$AI$17+$I2042*$AI$18+$J2042*$AI$19+$K2042*$AI$20+$L2042*$AI$21+$M2042*$AI$22+$N2042*$AI$24)</f>
        <v>-3.069626124800001</v>
      </c>
      <c r="Q2042" s="4">
        <f t="shared" si="793"/>
        <v>4.6438513820828524E-2</v>
      </c>
      <c r="R2042" s="4">
        <f t="shared" si="794"/>
        <v>9.2877027641657048E-2</v>
      </c>
      <c r="S2042" s="4">
        <f t="shared" si="795"/>
        <v>9.2877027641657048E-2</v>
      </c>
      <c r="T2042" s="4">
        <f t="shared" si="796"/>
        <v>-1.0320916918427219</v>
      </c>
      <c r="U2042" s="4">
        <f>IF($R2042&gt;$X$15,1,0)</f>
        <v>0</v>
      </c>
      <c r="V2042" s="4"/>
      <c r="W2042" s="4"/>
      <c r="X2042" s="4"/>
      <c r="Y2042" s="4"/>
      <c r="Z2042" s="4"/>
      <c r="AA2042" s="4"/>
      <c r="AB2042" s="4"/>
      <c r="AC2042" s="4"/>
      <c r="AD2042" s="4"/>
      <c r="AE2042" s="4"/>
      <c r="AF2042" s="4"/>
      <c r="AG2042" s="4"/>
      <c r="AH2042" s="4"/>
      <c r="AI2042" s="4"/>
      <c r="AJ2042" s="4"/>
    </row>
    <row r="2043" spans="1:36" ht="15.75" customHeight="1">
      <c r="A2043" s="4">
        <v>0</v>
      </c>
      <c r="B2043" s="4">
        <v>43</v>
      </c>
      <c r="C2043" s="4">
        <v>2</v>
      </c>
      <c r="D2043" s="4">
        <v>1</v>
      </c>
      <c r="E2043" s="4">
        <v>15</v>
      </c>
      <c r="F2043" s="4">
        <v>0</v>
      </c>
      <c r="G2043" s="4">
        <v>0</v>
      </c>
      <c r="H2043" s="4">
        <v>0</v>
      </c>
      <c r="I2043" s="4">
        <v>165</v>
      </c>
      <c r="J2043" s="4">
        <v>113</v>
      </c>
      <c r="K2043" s="4">
        <v>79</v>
      </c>
      <c r="L2043" s="4">
        <v>28.96</v>
      </c>
      <c r="M2043" s="4">
        <v>75</v>
      </c>
      <c r="N2043" s="4">
        <v>72</v>
      </c>
      <c r="O2043" s="4">
        <v>0</v>
      </c>
      <c r="P2043" s="5">
        <f>$AI$9+SUMPRODUCT($A2043*$AI$10+$B2043*$AI$11+$C2043*$AI$12+$D2043*$AI$13+$E2043*$AI$14+$F2043*$AI$15+$G2043*$AI$16+$H2043*$AI$17+$I2043*$AI$18+$J2043*$AI$19+$K2043*$AI$20+$L2043*$AI$21+$M2043*$AI$22+$N2043*$AI$24)</f>
        <v>-3.092143215600001</v>
      </c>
      <c r="Q2043" s="4">
        <f t="shared" si="793"/>
        <v>4.5404538335219888E-2</v>
      </c>
      <c r="R2043" s="4">
        <f t="shared" si="794"/>
        <v>9.0809076670439776E-2</v>
      </c>
      <c r="S2043" s="4">
        <f t="shared" si="795"/>
        <v>0.9091909233295602</v>
      </c>
      <c r="T2043" s="4">
        <f t="shared" si="796"/>
        <v>-4.1344908591108474E-2</v>
      </c>
      <c r="U2043" s="4">
        <f>IF($R2043&gt;$X$15,1,0)</f>
        <v>0</v>
      </c>
      <c r="V2043" s="4"/>
      <c r="W2043" s="4"/>
      <c r="X2043" s="4"/>
      <c r="Y2043" s="4"/>
      <c r="Z2043" s="4"/>
      <c r="AA2043" s="4"/>
      <c r="AB2043" s="4"/>
      <c r="AC2043" s="4"/>
      <c r="AD2043" s="4"/>
      <c r="AE2043" s="4"/>
      <c r="AF2043" s="4"/>
      <c r="AG2043" s="4"/>
      <c r="AH2043" s="4"/>
      <c r="AI2043" s="4"/>
      <c r="AJ2043" s="4"/>
    </row>
    <row r="2044" spans="1:36" ht="15.75" customHeight="1">
      <c r="A2044" s="4">
        <v>1</v>
      </c>
      <c r="B2044" s="4">
        <v>38</v>
      </c>
      <c r="C2044" s="4">
        <v>1</v>
      </c>
      <c r="D2044" s="4">
        <v>0</v>
      </c>
      <c r="E2044" s="4">
        <v>0</v>
      </c>
      <c r="F2044" s="4">
        <v>0</v>
      </c>
      <c r="G2044" s="4">
        <v>0</v>
      </c>
      <c r="H2044" s="4">
        <v>0</v>
      </c>
      <c r="I2044" s="4">
        <v>221</v>
      </c>
      <c r="J2044" s="4">
        <v>130</v>
      </c>
      <c r="K2044" s="4">
        <v>87</v>
      </c>
      <c r="L2044" s="4">
        <v>26.43</v>
      </c>
      <c r="M2044" s="4">
        <v>72</v>
      </c>
      <c r="N2044" s="4">
        <v>55</v>
      </c>
      <c r="O2044" s="4">
        <v>0</v>
      </c>
      <c r="P2044" s="5">
        <f>$AI$9+SUMPRODUCT($A2044*$AI$10+$B2044*$AI$11+$C2044*$AI$12+$D2044*$AI$13+$E2044*$AI$14+$F2044*$AI$15+$G2044*$AI$16+$H2044*$AI$17+$I2044*$AI$18+$J2044*$AI$19+$K2044*$AI$20+$L2044*$AI$21+$M2044*$AI$22+$N2044*$AI$24)</f>
        <v>-2.9186297573000006</v>
      </c>
      <c r="Q2044" s="4">
        <f t="shared" si="793"/>
        <v>5.4007640196800676E-2</v>
      </c>
      <c r="R2044" s="4">
        <f t="shared" si="794"/>
        <v>0.10801528039360135</v>
      </c>
      <c r="S2044" s="4">
        <f t="shared" si="795"/>
        <v>0.89198471960639869</v>
      </c>
      <c r="T2044" s="4">
        <f t="shared" si="796"/>
        <v>-4.9642585363185894E-2</v>
      </c>
      <c r="U2044" s="4">
        <f>IF($R2044&gt;$X$15,1,0)</f>
        <v>0</v>
      </c>
      <c r="V2044" s="4"/>
      <c r="W2044" s="4"/>
      <c r="X2044" s="4"/>
      <c r="Y2044" s="4"/>
      <c r="Z2044" s="4"/>
      <c r="AA2044" s="4"/>
      <c r="AB2044" s="4"/>
      <c r="AC2044" s="4"/>
      <c r="AD2044" s="4"/>
      <c r="AE2044" s="4"/>
      <c r="AF2044" s="4"/>
      <c r="AG2044" s="4"/>
      <c r="AH2044" s="4"/>
      <c r="AI2044" s="4"/>
      <c r="AJ2044" s="4"/>
    </row>
    <row r="2045" spans="1:36" ht="15.75" customHeight="1">
      <c r="A2045" s="4">
        <v>0</v>
      </c>
      <c r="B2045" s="4">
        <v>54</v>
      </c>
      <c r="C2045" s="4">
        <v>2</v>
      </c>
      <c r="D2045" s="4">
        <v>0</v>
      </c>
      <c r="E2045" s="4">
        <v>0</v>
      </c>
      <c r="F2045" s="4">
        <v>0</v>
      </c>
      <c r="G2045" s="4">
        <v>1</v>
      </c>
      <c r="H2045" s="4">
        <v>0</v>
      </c>
      <c r="I2045" s="4">
        <v>321</v>
      </c>
      <c r="J2045" s="4">
        <v>150</v>
      </c>
      <c r="K2045" s="4">
        <v>93</v>
      </c>
      <c r="L2045" s="4">
        <v>22.5</v>
      </c>
      <c r="M2045" s="4">
        <v>75</v>
      </c>
      <c r="N2045" s="4">
        <v>131</v>
      </c>
      <c r="O2045" s="4">
        <v>0</v>
      </c>
      <c r="P2045" s="5">
        <f>$AI$9+SUMPRODUCT($A2045*$AI$10+$B2045*$AI$11+$C2045*$AI$12+$D2045*$AI$13+$E2045*$AI$14+$F2045*$AI$15+$G2045*$AI$16+$H2045*$AI$17+$I2045*$AI$18+$J2045*$AI$19+$K2045*$AI$20+$L2045*$AI$21+$M2045*$AI$22+$N2045*$AI$24)</f>
        <v>-0.77807419500000208</v>
      </c>
      <c r="Q2045" s="4">
        <f t="shared" si="793"/>
        <v>0.45928966249065828</v>
      </c>
      <c r="R2045" s="4">
        <f t="shared" si="794"/>
        <v>0.91857932498131656</v>
      </c>
      <c r="S2045" s="4">
        <f t="shared" si="795"/>
        <v>8.1420675018683442E-2</v>
      </c>
      <c r="T2045" s="4">
        <f t="shared" si="796"/>
        <v>-1.0892653014202132</v>
      </c>
      <c r="U2045" s="4">
        <f>IF($R2045&gt;$X$15,1,0)</f>
        <v>1</v>
      </c>
      <c r="V2045" s="4"/>
      <c r="W2045" s="4"/>
      <c r="X2045" s="4"/>
      <c r="Y2045" s="4"/>
      <c r="Z2045" s="4"/>
      <c r="AA2045" s="4"/>
      <c r="AB2045" s="4"/>
      <c r="AC2045" s="4"/>
      <c r="AD2045" s="4"/>
      <c r="AE2045" s="4"/>
      <c r="AF2045" s="4"/>
      <c r="AG2045" s="4"/>
      <c r="AH2045" s="4"/>
      <c r="AI2045" s="4"/>
      <c r="AJ2045" s="4"/>
    </row>
    <row r="2046" spans="1:36" ht="15.75" customHeight="1">
      <c r="A2046" s="4">
        <v>0</v>
      </c>
      <c r="B2046" s="4">
        <v>41</v>
      </c>
      <c r="C2046" s="4">
        <v>3</v>
      </c>
      <c r="D2046" s="4">
        <v>0</v>
      </c>
      <c r="E2046" s="4">
        <v>0</v>
      </c>
      <c r="F2046" s="4">
        <v>0</v>
      </c>
      <c r="G2046" s="4">
        <v>0</v>
      </c>
      <c r="H2046" s="4">
        <v>0</v>
      </c>
      <c r="I2046" s="4">
        <v>192</v>
      </c>
      <c r="J2046" s="4">
        <v>103</v>
      </c>
      <c r="K2046" s="4">
        <v>72.5</v>
      </c>
      <c r="L2046" s="4">
        <v>22.72</v>
      </c>
      <c r="M2046" s="4">
        <v>61</v>
      </c>
      <c r="N2046" s="4">
        <v>70</v>
      </c>
      <c r="O2046" s="4">
        <v>0</v>
      </c>
      <c r="P2046" s="5">
        <f>$AI$9+SUMPRODUCT($A2046*$AI$10+$B2046*$AI$11+$C2046*$AI$12+$D2046*$AI$13+$E2046*$AI$14+$F2046*$AI$15+$G2046*$AI$16+$H2046*$AI$17+$I2046*$AI$18+$J2046*$AI$19+$K2046*$AI$20+$L2046*$AI$21+$M2046*$AI$22+$N2046*$AI$24)</f>
        <v>-3.6814347192000003</v>
      </c>
      <c r="Q2046" s="4">
        <f t="shared" si="793"/>
        <v>2.5186812896267095E-2</v>
      </c>
      <c r="R2046" s="4">
        <f t="shared" si="794"/>
        <v>5.0373625792534189E-2</v>
      </c>
      <c r="S2046" s="4">
        <f t="shared" si="795"/>
        <v>0.94962637420746576</v>
      </c>
      <c r="T2046" s="4">
        <f t="shared" si="796"/>
        <v>-2.2447232118223307E-2</v>
      </c>
      <c r="U2046" s="4">
        <f>IF($R2046&gt;$X$15,1,0)</f>
        <v>0</v>
      </c>
      <c r="V2046" s="4"/>
      <c r="W2046" s="4"/>
      <c r="X2046" s="4"/>
      <c r="Y2046" s="4"/>
      <c r="Z2046" s="4"/>
      <c r="AA2046" s="4"/>
      <c r="AB2046" s="4"/>
      <c r="AC2046" s="4"/>
      <c r="AD2046" s="4"/>
      <c r="AE2046" s="4"/>
      <c r="AF2046" s="4"/>
      <c r="AG2046" s="4"/>
      <c r="AH2046" s="4"/>
      <c r="AI2046" s="4"/>
      <c r="AJ2046" s="4"/>
    </row>
    <row r="2047" spans="1:36" ht="15.75" hidden="1" customHeight="1">
      <c r="A2047" s="4">
        <v>1</v>
      </c>
      <c r="B2047" s="4">
        <v>39</v>
      </c>
      <c r="C2047" s="4">
        <v>1</v>
      </c>
      <c r="D2047" s="4">
        <v>1</v>
      </c>
      <c r="E2047" s="4">
        <v>30</v>
      </c>
      <c r="F2047" s="4">
        <v>0</v>
      </c>
      <c r="G2047" s="4">
        <v>0</v>
      </c>
      <c r="H2047" s="4">
        <v>0</v>
      </c>
      <c r="I2047" s="4">
        <v>292</v>
      </c>
      <c r="J2047" s="4">
        <v>120</v>
      </c>
      <c r="K2047" s="4">
        <v>85</v>
      </c>
      <c r="L2047" s="4">
        <v>31.09</v>
      </c>
      <c r="M2047" s="4">
        <v>85</v>
      </c>
      <c r="N2047" s="3" t="s">
        <v>56</v>
      </c>
      <c r="O2047" s="4">
        <v>0</v>
      </c>
      <c r="P2047" s="4"/>
      <c r="Q2047" s="4"/>
      <c r="R2047" s="4"/>
      <c r="S2047" s="4"/>
      <c r="T2047" s="4"/>
      <c r="U2047" s="4"/>
      <c r="V2047" s="4"/>
      <c r="W2047" s="4"/>
      <c r="X2047" s="4"/>
      <c r="Y2047" s="4"/>
      <c r="Z2047" s="4"/>
      <c r="AA2047" s="4"/>
      <c r="AB2047" s="4"/>
      <c r="AC2047" s="4"/>
      <c r="AD2047" s="4"/>
      <c r="AE2047" s="4"/>
      <c r="AF2047" s="4"/>
      <c r="AG2047" s="4"/>
      <c r="AH2047" s="4"/>
      <c r="AI2047" s="4"/>
      <c r="AJ2047" s="4"/>
    </row>
    <row r="2048" spans="1:36" ht="15.75" customHeight="1">
      <c r="A2048" s="4">
        <v>1</v>
      </c>
      <c r="B2048" s="4">
        <v>39</v>
      </c>
      <c r="C2048" s="4">
        <v>2</v>
      </c>
      <c r="D2048" s="4">
        <v>0</v>
      </c>
      <c r="E2048" s="4">
        <v>0</v>
      </c>
      <c r="F2048" s="4">
        <v>0</v>
      </c>
      <c r="G2048" s="4">
        <v>0</v>
      </c>
      <c r="H2048" s="4">
        <v>0</v>
      </c>
      <c r="I2048" s="4">
        <v>262</v>
      </c>
      <c r="J2048" s="4">
        <v>126</v>
      </c>
      <c r="K2048" s="4">
        <v>91</v>
      </c>
      <c r="L2048" s="4">
        <v>31.38</v>
      </c>
      <c r="M2048" s="4">
        <v>72</v>
      </c>
      <c r="N2048" s="4">
        <v>84</v>
      </c>
      <c r="O2048" s="4">
        <v>0</v>
      </c>
      <c r="P2048" s="5">
        <f>$AI$9+SUMPRODUCT($A2048*$AI$10+$B2048*$AI$11+$C2048*$AI$12+$D2048*$AI$13+$E2048*$AI$14+$F2048*$AI$15+$G2048*$AI$16+$H2048*$AI$17+$I2048*$AI$18+$J2048*$AI$19+$K2048*$AI$20+$L2048*$AI$21+$M2048*$AI$22+$N2048*$AI$24)</f>
        <v>-2.6404568118000009</v>
      </c>
      <c r="Q2048" s="4">
        <f t="shared" ref="Q2048:Q2053" si="797">EXP($P2048)</f>
        <v>7.132867833098458E-2</v>
      </c>
      <c r="R2048" s="4">
        <f t="shared" ref="R2048:R2053" si="798">Q2048/1+Q2048</f>
        <v>0.14265735666196916</v>
      </c>
      <c r="S2048" s="4">
        <f t="shared" ref="S2048:S2053" si="799">IF(O2048=1,R2048,1-R2048)</f>
        <v>0.8573426433380309</v>
      </c>
      <c r="T2048" s="4">
        <f t="shared" ref="T2048:T2053" si="800">LOG($S2048)</f>
        <v>-6.6845574376832639E-2</v>
      </c>
      <c r="U2048" s="4">
        <f>IF($R2048&gt;$X$15,1,0)</f>
        <v>0</v>
      </c>
      <c r="V2048" s="4"/>
      <c r="W2048" s="4"/>
      <c r="X2048" s="4"/>
      <c r="Y2048" s="4"/>
      <c r="Z2048" s="4"/>
      <c r="AA2048" s="4"/>
      <c r="AB2048" s="4"/>
      <c r="AC2048" s="4"/>
      <c r="AD2048" s="4"/>
      <c r="AE2048" s="4"/>
      <c r="AF2048" s="4"/>
      <c r="AG2048" s="4"/>
      <c r="AH2048" s="4"/>
      <c r="AI2048" s="4"/>
      <c r="AJ2048" s="4"/>
    </row>
    <row r="2049" spans="1:36" ht="15.75" customHeight="1">
      <c r="A2049" s="4">
        <v>0</v>
      </c>
      <c r="B2049" s="4">
        <v>50</v>
      </c>
      <c r="C2049" s="4">
        <v>2</v>
      </c>
      <c r="D2049" s="4">
        <v>0</v>
      </c>
      <c r="E2049" s="4">
        <v>0</v>
      </c>
      <c r="F2049" s="4">
        <v>0</v>
      </c>
      <c r="G2049" s="4">
        <v>0</v>
      </c>
      <c r="H2049" s="4">
        <v>0</v>
      </c>
      <c r="I2049" s="4">
        <v>216</v>
      </c>
      <c r="J2049" s="4">
        <v>100</v>
      </c>
      <c r="K2049" s="4">
        <v>70</v>
      </c>
      <c r="L2049" s="4">
        <v>23.88</v>
      </c>
      <c r="M2049" s="4">
        <v>70</v>
      </c>
      <c r="N2049" s="4">
        <v>73</v>
      </c>
      <c r="O2049" s="4">
        <v>0</v>
      </c>
      <c r="P2049" s="5">
        <f>$AI$9+SUMPRODUCT($A2049*$AI$10+$B2049*$AI$11+$C2049*$AI$12+$D2049*$AI$13+$E2049*$AI$14+$F2049*$AI$15+$G2049*$AI$16+$H2049*$AI$17+$I2049*$AI$18+$J2049*$AI$19+$K2049*$AI$20+$L2049*$AI$21+$M2049*$AI$22+$N2049*$AI$24)</f>
        <v>-3.042158016800002</v>
      </c>
      <c r="Q2049" s="4">
        <f t="shared" si="797"/>
        <v>4.7731772303377107E-2</v>
      </c>
      <c r="R2049" s="4">
        <f t="shared" si="798"/>
        <v>9.5463544606754214E-2</v>
      </c>
      <c r="S2049" s="4">
        <f t="shared" si="799"/>
        <v>0.90453645539324579</v>
      </c>
      <c r="T2049" s="4">
        <f t="shared" si="800"/>
        <v>-4.3573925147923041E-2</v>
      </c>
      <c r="U2049" s="4">
        <f>IF($R2049&gt;$X$15,1,0)</f>
        <v>0</v>
      </c>
      <c r="V2049" s="4"/>
      <c r="W2049" s="4"/>
      <c r="X2049" s="4"/>
      <c r="Y2049" s="4"/>
      <c r="Z2049" s="4"/>
      <c r="AA2049" s="4"/>
      <c r="AB2049" s="4"/>
      <c r="AC2049" s="4"/>
      <c r="AD2049" s="4"/>
      <c r="AE2049" s="4"/>
      <c r="AF2049" s="4"/>
      <c r="AG2049" s="4"/>
      <c r="AH2049" s="4"/>
      <c r="AI2049" s="4"/>
      <c r="AJ2049" s="4"/>
    </row>
    <row r="2050" spans="1:36" ht="15.75" customHeight="1">
      <c r="A2050" s="4">
        <v>1</v>
      </c>
      <c r="B2050" s="4">
        <v>68</v>
      </c>
      <c r="C2050" s="4">
        <v>1</v>
      </c>
      <c r="D2050" s="4">
        <v>0</v>
      </c>
      <c r="E2050" s="4">
        <v>0</v>
      </c>
      <c r="F2050" s="4">
        <v>0</v>
      </c>
      <c r="G2050" s="4">
        <v>0</v>
      </c>
      <c r="H2050" s="4">
        <v>1</v>
      </c>
      <c r="I2050" s="4">
        <v>184</v>
      </c>
      <c r="J2050" s="4">
        <v>157</v>
      </c>
      <c r="K2050" s="4">
        <v>97</v>
      </c>
      <c r="L2050" s="4">
        <v>33.159999999999997</v>
      </c>
      <c r="M2050" s="4">
        <v>110</v>
      </c>
      <c r="N2050" s="4">
        <v>148</v>
      </c>
      <c r="O2050" s="4">
        <v>1</v>
      </c>
      <c r="P2050" s="5">
        <f>$AI$9+SUMPRODUCT($A2050*$AI$10+$B2050*$AI$11+$C2050*$AI$12+$D2050*$AI$13+$E2050*$AI$14+$F2050*$AI$15+$G2050*$AI$16+$H2050*$AI$17+$I2050*$AI$18+$J2050*$AI$19+$K2050*$AI$20+$L2050*$AI$21+$M2050*$AI$22+$N2050*$AI$24)</f>
        <v>0.10994703239999915</v>
      </c>
      <c r="Q2050" s="4">
        <f t="shared" si="797"/>
        <v>1.116218945454414</v>
      </c>
      <c r="R2050" s="4">
        <f t="shared" si="798"/>
        <v>2.232437890908828</v>
      </c>
      <c r="S2050" s="4">
        <f t="shared" si="799"/>
        <v>2.232437890908828</v>
      </c>
      <c r="T2050" s="4">
        <f t="shared" si="800"/>
        <v>0.34877938513693885</v>
      </c>
      <c r="U2050" s="4">
        <f>IF($R2050&gt;$X$15,1,0)</f>
        <v>1</v>
      </c>
      <c r="V2050" s="4"/>
      <c r="W2050" s="4"/>
      <c r="X2050" s="4"/>
      <c r="Y2050" s="4"/>
      <c r="Z2050" s="4"/>
      <c r="AA2050" s="4"/>
      <c r="AB2050" s="4"/>
      <c r="AC2050" s="4"/>
      <c r="AD2050" s="4"/>
      <c r="AE2050" s="4"/>
      <c r="AF2050" s="4"/>
      <c r="AG2050" s="4"/>
      <c r="AH2050" s="4"/>
      <c r="AI2050" s="4"/>
      <c r="AJ2050" s="4"/>
    </row>
    <row r="2051" spans="1:36" ht="15.75" customHeight="1">
      <c r="A2051" s="4">
        <v>1</v>
      </c>
      <c r="B2051" s="4">
        <v>54</v>
      </c>
      <c r="C2051" s="4">
        <v>4</v>
      </c>
      <c r="D2051" s="4">
        <v>0</v>
      </c>
      <c r="E2051" s="4">
        <v>0</v>
      </c>
      <c r="F2051" s="4">
        <v>0</v>
      </c>
      <c r="G2051" s="4">
        <v>0</v>
      </c>
      <c r="H2051" s="4">
        <v>1</v>
      </c>
      <c r="I2051" s="4">
        <v>225</v>
      </c>
      <c r="J2051" s="4">
        <v>134.5</v>
      </c>
      <c r="K2051" s="4">
        <v>92.5</v>
      </c>
      <c r="L2051" s="4">
        <v>30.62</v>
      </c>
      <c r="M2051" s="4">
        <v>78</v>
      </c>
      <c r="N2051" s="4">
        <v>69</v>
      </c>
      <c r="O2051" s="4">
        <v>0</v>
      </c>
      <c r="P2051" s="5">
        <f>$AI$9+SUMPRODUCT($A2051*$AI$10+$B2051*$AI$11+$C2051*$AI$12+$D2051*$AI$13+$E2051*$AI$14+$F2051*$AI$15+$G2051*$AI$16+$H2051*$AI$17+$I2051*$AI$18+$J2051*$AI$19+$K2051*$AI$20+$L2051*$AI$21+$M2051*$AI$22+$N2051*$AI$24)</f>
        <v>-1.6442157282000007</v>
      </c>
      <c r="Q2051" s="4">
        <f t="shared" si="797"/>
        <v>0.19316399647862875</v>
      </c>
      <c r="R2051" s="4">
        <f t="shared" si="798"/>
        <v>0.3863279929572575</v>
      </c>
      <c r="S2051" s="4">
        <f t="shared" si="799"/>
        <v>0.6136720070427425</v>
      </c>
      <c r="T2051" s="4">
        <f t="shared" si="800"/>
        <v>-0.21206368682547497</v>
      </c>
      <c r="U2051" s="4">
        <f>IF($R2051&gt;$X$15,1,0)</f>
        <v>0</v>
      </c>
      <c r="V2051" s="4"/>
      <c r="W2051" s="4"/>
      <c r="X2051" s="4"/>
      <c r="Y2051" s="4"/>
      <c r="Z2051" s="4"/>
      <c r="AA2051" s="4"/>
      <c r="AB2051" s="4"/>
      <c r="AC2051" s="4"/>
      <c r="AD2051" s="4"/>
      <c r="AE2051" s="4"/>
      <c r="AF2051" s="4"/>
      <c r="AG2051" s="4"/>
      <c r="AH2051" s="4"/>
      <c r="AI2051" s="4"/>
      <c r="AJ2051" s="4"/>
    </row>
    <row r="2052" spans="1:36" ht="15.75" customHeight="1">
      <c r="A2052" s="4">
        <v>0</v>
      </c>
      <c r="B2052" s="4">
        <v>49</v>
      </c>
      <c r="C2052" s="4">
        <v>4</v>
      </c>
      <c r="D2052" s="4">
        <v>0</v>
      </c>
      <c r="E2052" s="4">
        <v>0</v>
      </c>
      <c r="F2052" s="4">
        <v>0</v>
      </c>
      <c r="G2052" s="4">
        <v>0</v>
      </c>
      <c r="H2052" s="4">
        <v>0</v>
      </c>
      <c r="I2052" s="4">
        <v>224</v>
      </c>
      <c r="J2052" s="4">
        <v>130</v>
      </c>
      <c r="K2052" s="4">
        <v>87</v>
      </c>
      <c r="L2052" s="4">
        <v>29.01</v>
      </c>
      <c r="M2052" s="4">
        <v>75</v>
      </c>
      <c r="N2052" s="4">
        <v>73</v>
      </c>
      <c r="O2052" s="4">
        <v>0</v>
      </c>
      <c r="P2052" s="5">
        <f>$AI$9+SUMPRODUCT($A2052*$AI$10+$B2052*$AI$11+$C2052*$AI$12+$D2052*$AI$13+$E2052*$AI$14+$F2052*$AI$15+$G2052*$AI$16+$H2052*$AI$17+$I2052*$AI$18+$J2052*$AI$19+$K2052*$AI$20+$L2052*$AI$21+$M2052*$AI$22+$N2052*$AI$24)</f>
        <v>-2.7725347111000005</v>
      </c>
      <c r="Q2052" s="4">
        <f t="shared" si="797"/>
        <v>6.2503375787400534E-2</v>
      </c>
      <c r="R2052" s="4">
        <f t="shared" si="798"/>
        <v>0.12500675157480107</v>
      </c>
      <c r="S2052" s="4">
        <f t="shared" si="799"/>
        <v>0.87499324842519899</v>
      </c>
      <c r="T2052" s="4">
        <f t="shared" si="800"/>
        <v>-5.7995298043964173E-2</v>
      </c>
      <c r="U2052" s="4">
        <f>IF($R2052&gt;$X$15,1,0)</f>
        <v>0</v>
      </c>
      <c r="V2052" s="4"/>
      <c r="W2052" s="4"/>
      <c r="X2052" s="4"/>
      <c r="Y2052" s="4"/>
      <c r="Z2052" s="4"/>
      <c r="AA2052" s="4"/>
      <c r="AB2052" s="4"/>
      <c r="AC2052" s="4"/>
      <c r="AD2052" s="4"/>
      <c r="AE2052" s="4"/>
      <c r="AF2052" s="4"/>
      <c r="AG2052" s="4"/>
      <c r="AH2052" s="4"/>
      <c r="AI2052" s="4"/>
      <c r="AJ2052" s="4"/>
    </row>
    <row r="2053" spans="1:36" ht="15.75" customHeight="1">
      <c r="A2053" s="4">
        <v>0</v>
      </c>
      <c r="B2053" s="4">
        <v>40</v>
      </c>
      <c r="C2053" s="4">
        <v>3</v>
      </c>
      <c r="D2053" s="4">
        <v>1</v>
      </c>
      <c r="E2053" s="4">
        <v>20</v>
      </c>
      <c r="F2053" s="4">
        <v>0</v>
      </c>
      <c r="G2053" s="4">
        <v>0</v>
      </c>
      <c r="H2053" s="4">
        <v>0</v>
      </c>
      <c r="I2053" s="4">
        <v>237</v>
      </c>
      <c r="J2053" s="4">
        <v>112.5</v>
      </c>
      <c r="K2053" s="4">
        <v>77.5</v>
      </c>
      <c r="L2053" s="4">
        <v>23.58</v>
      </c>
      <c r="M2053" s="4">
        <v>75</v>
      </c>
      <c r="N2053" s="4">
        <v>84</v>
      </c>
      <c r="O2053" s="4">
        <v>0</v>
      </c>
      <c r="P2053" s="5">
        <f>$AI$9+SUMPRODUCT($A2053*$AI$10+$B2053*$AI$11+$C2053*$AI$12+$D2053*$AI$13+$E2053*$AI$14+$F2053*$AI$15+$G2053*$AI$16+$H2053*$AI$17+$I2053*$AI$18+$J2053*$AI$19+$K2053*$AI$20+$L2053*$AI$21+$M2053*$AI$22+$N2053*$AI$24)</f>
        <v>-3.0228820038000013</v>
      </c>
      <c r="Q2053" s="4">
        <f t="shared" si="797"/>
        <v>4.8660775540830307E-2</v>
      </c>
      <c r="R2053" s="4">
        <f t="shared" si="798"/>
        <v>9.7321551081660615E-2</v>
      </c>
      <c r="S2053" s="4">
        <f t="shared" si="799"/>
        <v>0.90267844891833937</v>
      </c>
      <c r="T2053" s="4">
        <f t="shared" si="800"/>
        <v>-4.4466926021004417E-2</v>
      </c>
      <c r="U2053" s="4">
        <f>IF($R2053&gt;$X$15,1,0)</f>
        <v>0</v>
      </c>
      <c r="V2053" s="4"/>
      <c r="W2053" s="4"/>
      <c r="X2053" s="4"/>
      <c r="Y2053" s="4"/>
      <c r="Z2053" s="4"/>
      <c r="AA2053" s="4"/>
      <c r="AB2053" s="4"/>
      <c r="AC2053" s="4"/>
      <c r="AD2053" s="4"/>
      <c r="AE2053" s="4"/>
      <c r="AF2053" s="4"/>
      <c r="AG2053" s="4"/>
      <c r="AH2053" s="4"/>
      <c r="AI2053" s="4"/>
      <c r="AJ2053" s="4"/>
    </row>
    <row r="2054" spans="1:36" ht="15.75" hidden="1" customHeight="1">
      <c r="A2054" s="4">
        <v>1</v>
      </c>
      <c r="B2054" s="4">
        <v>60</v>
      </c>
      <c r="C2054" s="4">
        <v>1</v>
      </c>
      <c r="D2054" s="4">
        <v>0</v>
      </c>
      <c r="E2054" s="4">
        <v>0</v>
      </c>
      <c r="F2054" s="4">
        <v>0</v>
      </c>
      <c r="G2054" s="4">
        <v>0</v>
      </c>
      <c r="H2054" s="4">
        <v>0</v>
      </c>
      <c r="I2054" s="4">
        <v>261</v>
      </c>
      <c r="J2054" s="4">
        <v>122</v>
      </c>
      <c r="K2054" s="4">
        <v>74</v>
      </c>
      <c r="L2054" s="4">
        <v>23.77</v>
      </c>
      <c r="M2054" s="4">
        <v>70</v>
      </c>
      <c r="N2054" s="3" t="s">
        <v>56</v>
      </c>
      <c r="O2054" s="4">
        <v>0</v>
      </c>
      <c r="P2054" s="4"/>
      <c r="Q2054" s="4"/>
      <c r="R2054" s="4"/>
      <c r="S2054" s="4"/>
      <c r="T2054" s="4"/>
      <c r="U2054" s="4"/>
      <c r="V2054" s="4"/>
      <c r="W2054" s="4"/>
      <c r="X2054" s="4"/>
      <c r="Y2054" s="4"/>
      <c r="Z2054" s="4"/>
      <c r="AA2054" s="4"/>
      <c r="AB2054" s="4"/>
      <c r="AC2054" s="4"/>
      <c r="AD2054" s="4"/>
      <c r="AE2054" s="4"/>
      <c r="AF2054" s="4"/>
      <c r="AG2054" s="4"/>
      <c r="AH2054" s="4"/>
      <c r="AI2054" s="4"/>
      <c r="AJ2054" s="4"/>
    </row>
    <row r="2055" spans="1:36" ht="15.75" customHeight="1">
      <c r="A2055" s="4">
        <v>1</v>
      </c>
      <c r="B2055" s="4">
        <v>38</v>
      </c>
      <c r="C2055" s="4">
        <v>2</v>
      </c>
      <c r="D2055" s="4">
        <v>1</v>
      </c>
      <c r="E2055" s="4">
        <v>7</v>
      </c>
      <c r="F2055" s="4">
        <v>0</v>
      </c>
      <c r="G2055" s="4">
        <v>0</v>
      </c>
      <c r="H2055" s="4">
        <v>0</v>
      </c>
      <c r="I2055" s="4">
        <v>229</v>
      </c>
      <c r="J2055" s="4">
        <v>116</v>
      </c>
      <c r="K2055" s="4">
        <v>70</v>
      </c>
      <c r="L2055" s="4">
        <v>26.65</v>
      </c>
      <c r="M2055" s="4">
        <v>77</v>
      </c>
      <c r="N2055" s="4">
        <v>71</v>
      </c>
      <c r="O2055" s="4">
        <v>0</v>
      </c>
      <c r="P2055" s="5">
        <f>$AI$9+SUMPRODUCT($A2055*$AI$10+$B2055*$AI$11+$C2055*$AI$12+$D2055*$AI$13+$E2055*$AI$14+$F2055*$AI$15+$G2055*$AI$16+$H2055*$AI$17+$I2055*$AI$18+$J2055*$AI$19+$K2055*$AI$20+$L2055*$AI$21+$M2055*$AI$22+$N2055*$AI$24)</f>
        <v>-2.7942972215000008</v>
      </c>
      <c r="Q2055" s="4">
        <f t="shared" ref="Q2055:Q2056" si="801">EXP($P2055)</f>
        <v>6.1157839648081067E-2</v>
      </c>
      <c r="R2055" s="4">
        <f t="shared" ref="R2055:R2056" si="802">Q2055/1+Q2055</f>
        <v>0.12231567929616213</v>
      </c>
      <c r="S2055" s="4">
        <f t="shared" ref="S2055:S2056" si="803">IF(O2055=1,R2055,1-R2055)</f>
        <v>0.87768432070383784</v>
      </c>
      <c r="T2055" s="4">
        <f t="shared" ref="T2055:T2056" si="804">LOG($S2055)</f>
        <v>-5.666165998068419E-2</v>
      </c>
      <c r="U2055" s="4">
        <f>IF($R2055&gt;$X$15,1,0)</f>
        <v>0</v>
      </c>
      <c r="V2055" s="4"/>
      <c r="W2055" s="4"/>
      <c r="X2055" s="4"/>
      <c r="Y2055" s="4"/>
      <c r="Z2055" s="4"/>
      <c r="AA2055" s="4"/>
      <c r="AB2055" s="4"/>
      <c r="AC2055" s="4"/>
      <c r="AD2055" s="4"/>
      <c r="AE2055" s="4"/>
      <c r="AF2055" s="4"/>
      <c r="AG2055" s="4"/>
      <c r="AH2055" s="4"/>
      <c r="AI2055" s="4"/>
      <c r="AJ2055" s="4"/>
    </row>
    <row r="2056" spans="1:36" ht="15.75" customHeight="1">
      <c r="A2056" s="4">
        <v>0</v>
      </c>
      <c r="B2056" s="4">
        <v>48</v>
      </c>
      <c r="C2056" s="4">
        <v>3</v>
      </c>
      <c r="D2056" s="4">
        <v>1</v>
      </c>
      <c r="E2056" s="4">
        <v>20</v>
      </c>
      <c r="F2056" s="4">
        <v>0</v>
      </c>
      <c r="G2056" s="4">
        <v>0</v>
      </c>
      <c r="H2056" s="4">
        <v>0</v>
      </c>
      <c r="I2056" s="4">
        <v>253</v>
      </c>
      <c r="J2056" s="4">
        <v>105</v>
      </c>
      <c r="K2056" s="4">
        <v>59</v>
      </c>
      <c r="L2056" s="4">
        <v>19.420000000000002</v>
      </c>
      <c r="M2056" s="4">
        <v>62</v>
      </c>
      <c r="N2056" s="4">
        <v>83</v>
      </c>
      <c r="O2056" s="4">
        <v>0</v>
      </c>
      <c r="P2056" s="5">
        <f>$AI$9+SUMPRODUCT($A2056*$AI$10+$B2056*$AI$11+$C2056*$AI$12+$D2056*$AI$13+$E2056*$AI$14+$F2056*$AI$15+$G2056*$AI$16+$H2056*$AI$17+$I2056*$AI$18+$J2056*$AI$19+$K2056*$AI$20+$L2056*$AI$21+$M2056*$AI$22+$N2056*$AI$24)</f>
        <v>-2.5095543362000008</v>
      </c>
      <c r="Q2056" s="4">
        <f t="shared" si="801"/>
        <v>8.1304465625005443E-2</v>
      </c>
      <c r="R2056" s="4">
        <f t="shared" si="802"/>
        <v>0.16260893125001089</v>
      </c>
      <c r="S2056" s="4">
        <f t="shared" si="803"/>
        <v>0.83739106874998914</v>
      </c>
      <c r="T2056" s="4">
        <f t="shared" si="804"/>
        <v>-7.707167541670247E-2</v>
      </c>
      <c r="U2056" s="4">
        <f>IF($R2056&gt;$X$15,1,0)</f>
        <v>0</v>
      </c>
      <c r="V2056" s="4"/>
      <c r="W2056" s="4"/>
      <c r="X2056" s="4"/>
      <c r="Y2056" s="4"/>
      <c r="Z2056" s="4"/>
      <c r="AA2056" s="4"/>
      <c r="AB2056" s="4"/>
      <c r="AC2056" s="4"/>
      <c r="AD2056" s="4"/>
      <c r="AE2056" s="4"/>
      <c r="AF2056" s="4"/>
      <c r="AG2056" s="4"/>
      <c r="AH2056" s="4"/>
      <c r="AI2056" s="4"/>
      <c r="AJ2056" s="4"/>
    </row>
    <row r="2057" spans="1:36" ht="15.75" hidden="1" customHeight="1">
      <c r="A2057" s="4">
        <v>0</v>
      </c>
      <c r="B2057" s="4">
        <v>35</v>
      </c>
      <c r="C2057" s="4">
        <v>2</v>
      </c>
      <c r="D2057" s="4">
        <v>0</v>
      </c>
      <c r="E2057" s="4">
        <v>0</v>
      </c>
      <c r="F2057" s="4">
        <v>0</v>
      </c>
      <c r="G2057" s="4">
        <v>0</v>
      </c>
      <c r="H2057" s="4">
        <v>0</v>
      </c>
      <c r="I2057" s="4">
        <v>274</v>
      </c>
      <c r="J2057" s="4">
        <v>104</v>
      </c>
      <c r="K2057" s="4">
        <v>61</v>
      </c>
      <c r="L2057" s="3" t="s">
        <v>56</v>
      </c>
      <c r="M2057" s="4">
        <v>60</v>
      </c>
      <c r="N2057" s="4">
        <v>68</v>
      </c>
      <c r="O2057" s="4">
        <v>0</v>
      </c>
      <c r="P2057" s="4"/>
      <c r="Q2057" s="4"/>
      <c r="R2057" s="4"/>
      <c r="S2057" s="4"/>
      <c r="T2057" s="4"/>
      <c r="U2057" s="4"/>
      <c r="V2057" s="4"/>
      <c r="W2057" s="4"/>
      <c r="X2057" s="4"/>
      <c r="Y2057" s="4"/>
      <c r="Z2057" s="4"/>
      <c r="AA2057" s="4"/>
      <c r="AB2057" s="4"/>
      <c r="AC2057" s="4"/>
      <c r="AD2057" s="4"/>
      <c r="AE2057" s="4"/>
      <c r="AF2057" s="4"/>
      <c r="AG2057" s="4"/>
      <c r="AH2057" s="4"/>
      <c r="AI2057" s="4"/>
      <c r="AJ2057" s="4"/>
    </row>
    <row r="2058" spans="1:36" ht="15.75" hidden="1" customHeight="1">
      <c r="A2058" s="4">
        <v>0</v>
      </c>
      <c r="B2058" s="4">
        <v>52</v>
      </c>
      <c r="C2058" s="4">
        <v>1</v>
      </c>
      <c r="D2058" s="4">
        <v>0</v>
      </c>
      <c r="E2058" s="4">
        <v>0</v>
      </c>
      <c r="F2058" s="4">
        <v>0</v>
      </c>
      <c r="G2058" s="4">
        <v>0</v>
      </c>
      <c r="H2058" s="4">
        <v>0</v>
      </c>
      <c r="I2058" s="4">
        <v>275</v>
      </c>
      <c r="J2058" s="4">
        <v>112</v>
      </c>
      <c r="K2058" s="4">
        <v>71</v>
      </c>
      <c r="L2058" s="4">
        <v>25.68</v>
      </c>
      <c r="M2058" s="4">
        <v>80</v>
      </c>
      <c r="N2058" s="3" t="s">
        <v>56</v>
      </c>
      <c r="O2058" s="4">
        <v>0</v>
      </c>
      <c r="P2058" s="4"/>
      <c r="Q2058" s="4"/>
      <c r="R2058" s="4"/>
      <c r="S2058" s="4"/>
      <c r="T2058" s="4"/>
      <c r="U2058" s="4"/>
      <c r="V2058" s="4"/>
      <c r="W2058" s="4"/>
      <c r="X2058" s="4"/>
      <c r="Y2058" s="4"/>
      <c r="Z2058" s="4"/>
      <c r="AA2058" s="4"/>
      <c r="AB2058" s="4"/>
      <c r="AC2058" s="4"/>
      <c r="AD2058" s="4"/>
      <c r="AE2058" s="4"/>
      <c r="AF2058" s="4"/>
      <c r="AG2058" s="4"/>
      <c r="AH2058" s="4"/>
      <c r="AI2058" s="4"/>
      <c r="AJ2058" s="4"/>
    </row>
    <row r="2059" spans="1:36" ht="15.75" customHeight="1">
      <c r="A2059" s="4">
        <v>1</v>
      </c>
      <c r="B2059" s="4">
        <v>50</v>
      </c>
      <c r="C2059" s="4">
        <v>1</v>
      </c>
      <c r="D2059" s="4">
        <v>1</v>
      </c>
      <c r="E2059" s="4">
        <v>30</v>
      </c>
      <c r="F2059" s="4">
        <v>0</v>
      </c>
      <c r="G2059" s="4">
        <v>0</v>
      </c>
      <c r="H2059" s="4">
        <v>0</v>
      </c>
      <c r="I2059" s="4">
        <v>234</v>
      </c>
      <c r="J2059" s="4">
        <v>122</v>
      </c>
      <c r="K2059" s="4">
        <v>81.5</v>
      </c>
      <c r="L2059" s="4">
        <v>29.64</v>
      </c>
      <c r="M2059" s="4">
        <v>64</v>
      </c>
      <c r="N2059" s="4">
        <v>76</v>
      </c>
      <c r="O2059" s="4">
        <v>0</v>
      </c>
      <c r="P2059" s="5">
        <f>$AI$9+SUMPRODUCT($A2059*$AI$10+$B2059*$AI$11+$C2059*$AI$12+$D2059*$AI$13+$E2059*$AI$14+$F2059*$AI$15+$G2059*$AI$16+$H2059*$AI$17+$I2059*$AI$18+$J2059*$AI$19+$K2059*$AI$20+$L2059*$AI$21+$M2059*$AI$22+$N2059*$AI$24)</f>
        <v>-1.4176706804000005</v>
      </c>
      <c r="Q2059" s="4">
        <f t="shared" ref="Q2059:Q2072" si="805">EXP($P2059)</f>
        <v>0.2422777023410988</v>
      </c>
      <c r="R2059" s="4">
        <f t="shared" ref="R2059:R2072" si="806">Q2059/1+Q2059</f>
        <v>0.4845554046821976</v>
      </c>
      <c r="S2059" s="4">
        <f t="shared" ref="S2059:S2072" si="807">IF(O2059=1,R2059,1-R2059)</f>
        <v>0.5154445953178024</v>
      </c>
      <c r="T2059" s="4">
        <f t="shared" ref="T2059:T2072" si="808">LOG($S2059)</f>
        <v>-0.2878180098002559</v>
      </c>
      <c r="U2059" s="4">
        <f>IF($R2059&gt;$X$15,1,0)</f>
        <v>1</v>
      </c>
      <c r="V2059" s="4"/>
      <c r="W2059" s="4"/>
      <c r="X2059" s="4"/>
      <c r="Y2059" s="4"/>
      <c r="Z2059" s="4"/>
      <c r="AA2059" s="4"/>
      <c r="AB2059" s="4"/>
      <c r="AC2059" s="4"/>
      <c r="AD2059" s="4"/>
      <c r="AE2059" s="4"/>
      <c r="AF2059" s="4"/>
      <c r="AG2059" s="4"/>
      <c r="AH2059" s="4"/>
      <c r="AI2059" s="4"/>
      <c r="AJ2059" s="4"/>
    </row>
    <row r="2060" spans="1:36" ht="15.75" customHeight="1">
      <c r="A2060" s="4">
        <v>0</v>
      </c>
      <c r="B2060" s="4">
        <v>50</v>
      </c>
      <c r="C2060" s="4">
        <v>1</v>
      </c>
      <c r="D2060" s="4">
        <v>0</v>
      </c>
      <c r="E2060" s="4">
        <v>0</v>
      </c>
      <c r="F2060" s="4">
        <v>0</v>
      </c>
      <c r="G2060" s="4">
        <v>0</v>
      </c>
      <c r="H2060" s="4">
        <v>0</v>
      </c>
      <c r="I2060" s="4">
        <v>281</v>
      </c>
      <c r="J2060" s="4">
        <v>107.5</v>
      </c>
      <c r="K2060" s="4">
        <v>74</v>
      </c>
      <c r="L2060" s="4">
        <v>23.44</v>
      </c>
      <c r="M2060" s="4">
        <v>85</v>
      </c>
      <c r="N2060" s="4">
        <v>79</v>
      </c>
      <c r="O2060" s="4">
        <v>0</v>
      </c>
      <c r="P2060" s="5">
        <f>$AI$9+SUMPRODUCT($A2060*$AI$10+$B2060*$AI$11+$C2060*$AI$12+$D2060*$AI$13+$E2060*$AI$14+$F2060*$AI$15+$G2060*$AI$16+$H2060*$AI$17+$I2060*$AI$18+$J2060*$AI$19+$K2060*$AI$20+$L2060*$AI$21+$M2060*$AI$22+$N2060*$AI$24)</f>
        <v>-2.7523330183999999</v>
      </c>
      <c r="Q2060" s="4">
        <f t="shared" si="805"/>
        <v>6.3778890173890462E-2</v>
      </c>
      <c r="R2060" s="4">
        <f t="shared" si="806"/>
        <v>0.12755778034778092</v>
      </c>
      <c r="S2060" s="4">
        <f t="shared" si="807"/>
        <v>0.87244221965221902</v>
      </c>
      <c r="T2060" s="4">
        <f t="shared" si="808"/>
        <v>-5.9263325993013129E-2</v>
      </c>
      <c r="U2060" s="4">
        <f>IF($R2060&gt;$X$15,1,0)</f>
        <v>0</v>
      </c>
      <c r="V2060" s="4"/>
      <c r="W2060" s="4"/>
      <c r="X2060" s="4"/>
      <c r="Y2060" s="4"/>
      <c r="Z2060" s="4"/>
      <c r="AA2060" s="4"/>
      <c r="AB2060" s="4"/>
      <c r="AC2060" s="4"/>
      <c r="AD2060" s="4"/>
      <c r="AE2060" s="4"/>
      <c r="AF2060" s="4"/>
      <c r="AG2060" s="4"/>
      <c r="AH2060" s="4"/>
      <c r="AI2060" s="4"/>
      <c r="AJ2060" s="4"/>
    </row>
    <row r="2061" spans="1:36" ht="15.75" customHeight="1">
      <c r="A2061" s="4">
        <v>1</v>
      </c>
      <c r="B2061" s="4">
        <v>44</v>
      </c>
      <c r="C2061" s="4">
        <v>1</v>
      </c>
      <c r="D2061" s="4">
        <v>0</v>
      </c>
      <c r="E2061" s="4">
        <v>0</v>
      </c>
      <c r="F2061" s="4">
        <v>0</v>
      </c>
      <c r="G2061" s="4">
        <v>0</v>
      </c>
      <c r="H2061" s="4">
        <v>0</v>
      </c>
      <c r="I2061" s="4">
        <v>273</v>
      </c>
      <c r="J2061" s="4">
        <v>120</v>
      </c>
      <c r="K2061" s="4">
        <v>80</v>
      </c>
      <c r="L2061" s="4">
        <v>29.89</v>
      </c>
      <c r="M2061" s="4">
        <v>76</v>
      </c>
      <c r="N2061" s="4">
        <v>87</v>
      </c>
      <c r="O2061" s="4">
        <v>0</v>
      </c>
      <c r="P2061" s="5">
        <f>$AI$9+SUMPRODUCT($A2061*$AI$10+$B2061*$AI$11+$C2061*$AI$12+$D2061*$AI$13+$E2061*$AI$14+$F2061*$AI$15+$G2061*$AI$16+$H2061*$AI$17+$I2061*$AI$18+$J2061*$AI$19+$K2061*$AI$20+$L2061*$AI$21+$M2061*$AI$22+$N2061*$AI$24)</f>
        <v>-2.2977549979000012</v>
      </c>
      <c r="Q2061" s="4">
        <f t="shared" si="805"/>
        <v>0.10048417788069273</v>
      </c>
      <c r="R2061" s="4">
        <f t="shared" si="806"/>
        <v>0.20096835576138547</v>
      </c>
      <c r="S2061" s="4">
        <f t="shared" si="807"/>
        <v>0.7990316442386145</v>
      </c>
      <c r="T2061" s="4">
        <f t="shared" si="808"/>
        <v>-9.7436020878651039E-2</v>
      </c>
      <c r="U2061" s="4">
        <f>IF($R2061&gt;$X$15,1,0)</f>
        <v>0</v>
      </c>
      <c r="V2061" s="4"/>
      <c r="W2061" s="4"/>
      <c r="X2061" s="4"/>
      <c r="Y2061" s="4"/>
      <c r="Z2061" s="4"/>
      <c r="AA2061" s="4"/>
      <c r="AB2061" s="4"/>
      <c r="AC2061" s="4"/>
      <c r="AD2061" s="4"/>
      <c r="AE2061" s="4"/>
      <c r="AF2061" s="4"/>
      <c r="AG2061" s="4"/>
      <c r="AH2061" s="4"/>
      <c r="AI2061" s="4"/>
      <c r="AJ2061" s="4"/>
    </row>
    <row r="2062" spans="1:36" ht="15.75" customHeight="1">
      <c r="A2062" s="4">
        <v>1</v>
      </c>
      <c r="B2062" s="4">
        <v>44</v>
      </c>
      <c r="C2062" s="4">
        <v>1</v>
      </c>
      <c r="D2062" s="4">
        <v>1</v>
      </c>
      <c r="E2062" s="4">
        <v>20</v>
      </c>
      <c r="F2062" s="4">
        <v>0</v>
      </c>
      <c r="G2062" s="4">
        <v>0</v>
      </c>
      <c r="H2062" s="4">
        <v>0</v>
      </c>
      <c r="I2062" s="4">
        <v>163</v>
      </c>
      <c r="J2062" s="4">
        <v>105</v>
      </c>
      <c r="K2062" s="4">
        <v>72.5</v>
      </c>
      <c r="L2062" s="4">
        <v>21.02</v>
      </c>
      <c r="M2062" s="4">
        <v>67</v>
      </c>
      <c r="N2062" s="4">
        <v>62</v>
      </c>
      <c r="O2062" s="4">
        <v>0</v>
      </c>
      <c r="P2062" s="5">
        <f>$AI$9+SUMPRODUCT($A2062*$AI$10+$B2062*$AI$11+$C2062*$AI$12+$D2062*$AI$13+$E2062*$AI$14+$F2062*$AI$15+$G2062*$AI$16+$H2062*$AI$17+$I2062*$AI$18+$J2062*$AI$19+$K2062*$AI$20+$L2062*$AI$21+$M2062*$AI$22+$N2062*$AI$24)</f>
        <v>-2.5372073822000001</v>
      </c>
      <c r="Q2062" s="4">
        <f t="shared" si="805"/>
        <v>7.9086951317276957E-2</v>
      </c>
      <c r="R2062" s="4">
        <f t="shared" si="806"/>
        <v>0.15817390263455391</v>
      </c>
      <c r="S2062" s="4">
        <f t="shared" si="807"/>
        <v>0.84182609736544611</v>
      </c>
      <c r="T2062" s="4">
        <f t="shared" si="808"/>
        <v>-7.4777614860124686E-2</v>
      </c>
      <c r="U2062" s="4">
        <f>IF($R2062&gt;$X$15,1,0)</f>
        <v>0</v>
      </c>
      <c r="V2062" s="4"/>
      <c r="W2062" s="4"/>
      <c r="X2062" s="4"/>
      <c r="Y2062" s="4"/>
      <c r="Z2062" s="4"/>
      <c r="AA2062" s="4"/>
      <c r="AB2062" s="4"/>
      <c r="AC2062" s="4"/>
      <c r="AD2062" s="4"/>
      <c r="AE2062" s="4"/>
      <c r="AF2062" s="4"/>
      <c r="AG2062" s="4"/>
      <c r="AH2062" s="4"/>
      <c r="AI2062" s="4"/>
      <c r="AJ2062" s="4"/>
    </row>
    <row r="2063" spans="1:36" ht="15.75" customHeight="1">
      <c r="A2063" s="4">
        <v>0</v>
      </c>
      <c r="B2063" s="4">
        <v>45</v>
      </c>
      <c r="C2063" s="4">
        <v>2</v>
      </c>
      <c r="D2063" s="4">
        <v>0</v>
      </c>
      <c r="E2063" s="4">
        <v>0</v>
      </c>
      <c r="F2063" s="4">
        <v>0</v>
      </c>
      <c r="G2063" s="4">
        <v>0</v>
      </c>
      <c r="H2063" s="4">
        <v>0</v>
      </c>
      <c r="I2063" s="4">
        <v>229</v>
      </c>
      <c r="J2063" s="4">
        <v>130</v>
      </c>
      <c r="K2063" s="4">
        <v>80</v>
      </c>
      <c r="L2063" s="4">
        <v>21.72</v>
      </c>
      <c r="M2063" s="4">
        <v>75</v>
      </c>
      <c r="N2063" s="4">
        <v>77</v>
      </c>
      <c r="O2063" s="4">
        <v>0</v>
      </c>
      <c r="P2063" s="5">
        <f>$AI$9+SUMPRODUCT($A2063*$AI$10+$B2063*$AI$11+$C2063*$AI$12+$D2063*$AI$13+$E2063*$AI$14+$F2063*$AI$15+$G2063*$AI$16+$H2063*$AI$17+$I2063*$AI$18+$J2063*$AI$19+$K2063*$AI$20+$L2063*$AI$21+$M2063*$AI$22+$N2063*$AI$24)</f>
        <v>-2.9102407492000015</v>
      </c>
      <c r="Q2063" s="4">
        <f t="shared" si="805"/>
        <v>5.4462616459389157E-2</v>
      </c>
      <c r="R2063" s="4">
        <f t="shared" si="806"/>
        <v>0.10892523291877831</v>
      </c>
      <c r="S2063" s="4">
        <f t="shared" si="807"/>
        <v>0.89107476708122169</v>
      </c>
      <c r="T2063" s="4">
        <f t="shared" si="808"/>
        <v>-5.0085854247635543E-2</v>
      </c>
      <c r="U2063" s="4">
        <f>IF($R2063&gt;$X$15,1,0)</f>
        <v>0</v>
      </c>
      <c r="V2063" s="4"/>
      <c r="W2063" s="4"/>
      <c r="X2063" s="4"/>
      <c r="Y2063" s="4"/>
      <c r="Z2063" s="4"/>
      <c r="AA2063" s="4"/>
      <c r="AB2063" s="4"/>
      <c r="AC2063" s="4"/>
      <c r="AD2063" s="4"/>
      <c r="AE2063" s="4"/>
      <c r="AF2063" s="4"/>
      <c r="AG2063" s="4"/>
      <c r="AH2063" s="4"/>
      <c r="AI2063" s="4"/>
      <c r="AJ2063" s="4"/>
    </row>
    <row r="2064" spans="1:36" ht="15.75" customHeight="1">
      <c r="A2064" s="4">
        <v>0</v>
      </c>
      <c r="B2064" s="4">
        <v>52</v>
      </c>
      <c r="C2064" s="4">
        <v>1</v>
      </c>
      <c r="D2064" s="4">
        <v>0</v>
      </c>
      <c r="E2064" s="4">
        <v>0</v>
      </c>
      <c r="F2064" s="4">
        <v>0</v>
      </c>
      <c r="G2064" s="4">
        <v>0</v>
      </c>
      <c r="H2064" s="4">
        <v>0</v>
      </c>
      <c r="I2064" s="4">
        <v>210</v>
      </c>
      <c r="J2064" s="4">
        <v>146.5</v>
      </c>
      <c r="K2064" s="4">
        <v>82</v>
      </c>
      <c r="L2064" s="4">
        <v>32.270000000000003</v>
      </c>
      <c r="M2064" s="4">
        <v>85</v>
      </c>
      <c r="N2064" s="4">
        <v>72</v>
      </c>
      <c r="O2064" s="4">
        <v>0</v>
      </c>
      <c r="P2064" s="5">
        <f>$AI$9+SUMPRODUCT($A2064*$AI$10+$B2064*$AI$11+$C2064*$AI$12+$D2064*$AI$13+$E2064*$AI$14+$F2064*$AI$15+$G2064*$AI$16+$H2064*$AI$17+$I2064*$AI$18+$J2064*$AI$19+$K2064*$AI$20+$L2064*$AI$21+$M2064*$AI$22+$N2064*$AI$24)</f>
        <v>-2.215053299700001</v>
      </c>
      <c r="Q2064" s="4">
        <f t="shared" si="805"/>
        <v>0.10914769655394262</v>
      </c>
      <c r="R2064" s="4">
        <f t="shared" si="806"/>
        <v>0.21829539310788523</v>
      </c>
      <c r="S2064" s="4">
        <f t="shared" si="807"/>
        <v>0.78170460689211474</v>
      </c>
      <c r="T2064" s="4">
        <f t="shared" si="808"/>
        <v>-0.10695732856747137</v>
      </c>
      <c r="U2064" s="4">
        <f>IF($R2064&gt;$X$15,1,0)</f>
        <v>0</v>
      </c>
      <c r="V2064" s="4"/>
      <c r="W2064" s="4"/>
      <c r="X2064" s="4"/>
      <c r="Y2064" s="4"/>
      <c r="Z2064" s="4"/>
      <c r="AA2064" s="4"/>
      <c r="AB2064" s="4"/>
      <c r="AC2064" s="4"/>
      <c r="AD2064" s="4"/>
      <c r="AE2064" s="4"/>
      <c r="AF2064" s="4"/>
      <c r="AG2064" s="4"/>
      <c r="AH2064" s="4"/>
      <c r="AI2064" s="4"/>
      <c r="AJ2064" s="4"/>
    </row>
    <row r="2065" spans="1:36" ht="15.75" customHeight="1">
      <c r="A2065" s="4">
        <v>1</v>
      </c>
      <c r="B2065" s="4">
        <v>51</v>
      </c>
      <c r="C2065" s="4">
        <v>3</v>
      </c>
      <c r="D2065" s="4">
        <v>1</v>
      </c>
      <c r="E2065" s="4">
        <v>20</v>
      </c>
      <c r="F2065" s="4">
        <v>0</v>
      </c>
      <c r="G2065" s="4">
        <v>0</v>
      </c>
      <c r="H2065" s="4">
        <v>0</v>
      </c>
      <c r="I2065" s="4">
        <v>163</v>
      </c>
      <c r="J2065" s="4">
        <v>126</v>
      </c>
      <c r="K2065" s="4">
        <v>78</v>
      </c>
      <c r="L2065" s="4">
        <v>26.56</v>
      </c>
      <c r="M2065" s="4">
        <v>63</v>
      </c>
      <c r="N2065" s="4">
        <v>78</v>
      </c>
      <c r="O2065" s="4">
        <v>0</v>
      </c>
      <c r="P2065" s="5">
        <f>$AI$9+SUMPRODUCT($A2065*$AI$10+$B2065*$AI$11+$C2065*$AI$12+$D2065*$AI$13+$E2065*$AI$14+$F2065*$AI$15+$G2065*$AI$16+$H2065*$AI$17+$I2065*$AI$18+$J2065*$AI$19+$K2065*$AI$20+$L2065*$AI$21+$M2065*$AI$22+$N2065*$AI$24)</f>
        <v>-1.7203708516000003</v>
      </c>
      <c r="Q2065" s="4">
        <f t="shared" si="805"/>
        <v>0.17899975325607739</v>
      </c>
      <c r="R2065" s="4">
        <f t="shared" si="806"/>
        <v>0.35799950651215479</v>
      </c>
      <c r="S2065" s="4">
        <f t="shared" si="807"/>
        <v>0.64200049348784516</v>
      </c>
      <c r="T2065" s="4">
        <f t="shared" si="808"/>
        <v>-0.19246463810098213</v>
      </c>
      <c r="U2065" s="4">
        <f>IF($R2065&gt;$X$15,1,0)</f>
        <v>0</v>
      </c>
      <c r="V2065" s="4"/>
      <c r="W2065" s="4"/>
      <c r="X2065" s="4"/>
      <c r="Y2065" s="4"/>
      <c r="Z2065" s="4"/>
      <c r="AA2065" s="4"/>
      <c r="AB2065" s="4"/>
      <c r="AC2065" s="4"/>
      <c r="AD2065" s="4"/>
      <c r="AE2065" s="4"/>
      <c r="AF2065" s="4"/>
      <c r="AG2065" s="4"/>
      <c r="AH2065" s="4"/>
      <c r="AI2065" s="4"/>
      <c r="AJ2065" s="4"/>
    </row>
    <row r="2066" spans="1:36" ht="15.75" customHeight="1">
      <c r="A2066" s="4">
        <v>1</v>
      </c>
      <c r="B2066" s="4">
        <v>57</v>
      </c>
      <c r="C2066" s="4">
        <v>4</v>
      </c>
      <c r="D2066" s="4">
        <v>0</v>
      </c>
      <c r="E2066" s="4">
        <v>0</v>
      </c>
      <c r="F2066" s="4">
        <v>0</v>
      </c>
      <c r="G2066" s="4">
        <v>0</v>
      </c>
      <c r="H2066" s="4">
        <v>0</v>
      </c>
      <c r="I2066" s="4">
        <v>251</v>
      </c>
      <c r="J2066" s="4">
        <v>114</v>
      </c>
      <c r="K2066" s="4">
        <v>75</v>
      </c>
      <c r="L2066" s="4">
        <v>26.35</v>
      </c>
      <c r="M2066" s="4">
        <v>80</v>
      </c>
      <c r="N2066" s="4">
        <v>72</v>
      </c>
      <c r="O2066" s="4">
        <v>0</v>
      </c>
      <c r="P2066" s="5">
        <f>$AI$9+SUMPRODUCT($A2066*$AI$10+$B2066*$AI$11+$C2066*$AI$12+$D2066*$AI$13+$E2066*$AI$14+$F2066*$AI$15+$G2066*$AI$16+$H2066*$AI$17+$I2066*$AI$18+$J2066*$AI$19+$K2066*$AI$20+$L2066*$AI$21+$M2066*$AI$22+$N2066*$AI$24)</f>
        <v>-1.8844883985000012</v>
      </c>
      <c r="Q2066" s="4">
        <f t="shared" si="805"/>
        <v>0.15190675527693953</v>
      </c>
      <c r="R2066" s="4">
        <f t="shared" si="806"/>
        <v>0.30381351055387906</v>
      </c>
      <c r="S2066" s="4">
        <f t="shared" si="807"/>
        <v>0.69618648944612094</v>
      </c>
      <c r="T2066" s="4">
        <f t="shared" si="808"/>
        <v>-0.15727440911253365</v>
      </c>
      <c r="U2066" s="4">
        <f>IF($R2066&gt;$X$15,1,0)</f>
        <v>0</v>
      </c>
      <c r="V2066" s="4"/>
      <c r="W2066" s="4"/>
      <c r="X2066" s="4"/>
      <c r="Y2066" s="4"/>
      <c r="Z2066" s="4"/>
      <c r="AA2066" s="4"/>
      <c r="AB2066" s="4"/>
      <c r="AC2066" s="4"/>
      <c r="AD2066" s="4"/>
      <c r="AE2066" s="4"/>
      <c r="AF2066" s="4"/>
      <c r="AG2066" s="4"/>
      <c r="AH2066" s="4"/>
      <c r="AI2066" s="4"/>
      <c r="AJ2066" s="4"/>
    </row>
    <row r="2067" spans="1:36" ht="15.75" customHeight="1">
      <c r="A2067" s="4">
        <v>1</v>
      </c>
      <c r="B2067" s="4">
        <v>60</v>
      </c>
      <c r="C2067" s="4">
        <v>2</v>
      </c>
      <c r="D2067" s="4">
        <v>1</v>
      </c>
      <c r="E2067" s="4">
        <v>20</v>
      </c>
      <c r="F2067" s="4">
        <v>0</v>
      </c>
      <c r="G2067" s="4">
        <v>0</v>
      </c>
      <c r="H2067" s="4">
        <v>0</v>
      </c>
      <c r="I2067" s="4">
        <v>305</v>
      </c>
      <c r="J2067" s="4">
        <v>112.5</v>
      </c>
      <c r="K2067" s="4">
        <v>75</v>
      </c>
      <c r="L2067" s="4">
        <v>22.7</v>
      </c>
      <c r="M2067" s="4">
        <v>75</v>
      </c>
      <c r="N2067" s="4">
        <v>98</v>
      </c>
      <c r="O2067" s="4">
        <v>1</v>
      </c>
      <c r="P2067" s="5">
        <f>$AI$9+SUMPRODUCT($A2067*$AI$10+$B2067*$AI$11+$C2067*$AI$12+$D2067*$AI$13+$E2067*$AI$14+$F2067*$AI$15+$G2067*$AI$16+$H2067*$AI$17+$I2067*$AI$18+$J2067*$AI$19+$K2067*$AI$20+$L2067*$AI$21+$M2067*$AI$22+$N2067*$AI$24)</f>
        <v>-0.88541928700000128</v>
      </c>
      <c r="Q2067" s="4">
        <f t="shared" si="805"/>
        <v>0.41254116386431133</v>
      </c>
      <c r="R2067" s="4">
        <f t="shared" si="806"/>
        <v>0.82508232772862267</v>
      </c>
      <c r="S2067" s="4">
        <f t="shared" si="807"/>
        <v>0.82508232772862267</v>
      </c>
      <c r="T2067" s="4">
        <f t="shared" si="808"/>
        <v>-8.3502714850830995E-2</v>
      </c>
      <c r="U2067" s="4">
        <f>IF($R2067&gt;$X$15,1,0)</f>
        <v>1</v>
      </c>
      <c r="V2067" s="4"/>
      <c r="W2067" s="4"/>
      <c r="X2067" s="4"/>
      <c r="Y2067" s="4"/>
      <c r="Z2067" s="4"/>
      <c r="AA2067" s="4"/>
      <c r="AB2067" s="4"/>
      <c r="AC2067" s="4"/>
      <c r="AD2067" s="4"/>
      <c r="AE2067" s="4"/>
      <c r="AF2067" s="4"/>
      <c r="AG2067" s="4"/>
      <c r="AH2067" s="4"/>
      <c r="AI2067" s="4"/>
      <c r="AJ2067" s="4"/>
    </row>
    <row r="2068" spans="1:36" ht="15.75" customHeight="1">
      <c r="A2068" s="4">
        <v>1</v>
      </c>
      <c r="B2068" s="4">
        <v>40</v>
      </c>
      <c r="C2068" s="4">
        <v>1</v>
      </c>
      <c r="D2068" s="4">
        <v>1</v>
      </c>
      <c r="E2068" s="4">
        <v>3</v>
      </c>
      <c r="F2068" s="4">
        <v>0</v>
      </c>
      <c r="G2068" s="4">
        <v>0</v>
      </c>
      <c r="H2068" s="4">
        <v>0</v>
      </c>
      <c r="I2068" s="4">
        <v>165</v>
      </c>
      <c r="J2068" s="4">
        <v>117</v>
      </c>
      <c r="K2068" s="4">
        <v>77</v>
      </c>
      <c r="L2068" s="4">
        <v>21.71</v>
      </c>
      <c r="M2068" s="4">
        <v>50</v>
      </c>
      <c r="N2068" s="4">
        <v>66</v>
      </c>
      <c r="O2068" s="4">
        <v>0</v>
      </c>
      <c r="P2068" s="5">
        <f>$AI$9+SUMPRODUCT($A2068*$AI$10+$B2068*$AI$11+$C2068*$AI$12+$D2068*$AI$13+$E2068*$AI$14+$F2068*$AI$15+$G2068*$AI$16+$H2068*$AI$17+$I2068*$AI$18+$J2068*$AI$19+$K2068*$AI$20+$L2068*$AI$21+$M2068*$AI$22+$N2068*$AI$24)</f>
        <v>-2.8358935880999994</v>
      </c>
      <c r="Q2068" s="4">
        <f t="shared" si="805"/>
        <v>5.8666079094318695E-2</v>
      </c>
      <c r="R2068" s="4">
        <f t="shared" si="806"/>
        <v>0.11733215818863739</v>
      </c>
      <c r="S2068" s="4">
        <f t="shared" si="807"/>
        <v>0.8826678418113626</v>
      </c>
      <c r="T2068" s="4">
        <f t="shared" si="808"/>
        <v>-5.4202695751263165E-2</v>
      </c>
      <c r="U2068" s="4">
        <f>IF($R2068&gt;$X$15,1,0)</f>
        <v>0</v>
      </c>
      <c r="V2068" s="4"/>
      <c r="W2068" s="4"/>
      <c r="X2068" s="4"/>
      <c r="Y2068" s="4"/>
      <c r="Z2068" s="4"/>
      <c r="AA2068" s="4"/>
      <c r="AB2068" s="4"/>
      <c r="AC2068" s="4"/>
      <c r="AD2068" s="4"/>
      <c r="AE2068" s="4"/>
      <c r="AF2068" s="4"/>
      <c r="AG2068" s="4"/>
      <c r="AH2068" s="4"/>
      <c r="AI2068" s="4"/>
      <c r="AJ2068" s="4"/>
    </row>
    <row r="2069" spans="1:36" ht="15.75" hidden="1" customHeight="1">
      <c r="A2069" s="4">
        <v>1</v>
      </c>
      <c r="B2069" s="4">
        <v>38</v>
      </c>
      <c r="C2069" s="3" t="s">
        <v>56</v>
      </c>
      <c r="D2069" s="4">
        <v>0</v>
      </c>
      <c r="E2069" s="4">
        <v>0</v>
      </c>
      <c r="F2069" s="4">
        <v>0</v>
      </c>
      <c r="G2069" s="4">
        <v>0</v>
      </c>
      <c r="H2069" s="4">
        <v>0</v>
      </c>
      <c r="I2069" s="4">
        <v>221</v>
      </c>
      <c r="J2069" s="4">
        <v>119</v>
      </c>
      <c r="K2069" s="4">
        <v>84</v>
      </c>
      <c r="L2069" s="4">
        <v>26.89</v>
      </c>
      <c r="M2069" s="4">
        <v>66</v>
      </c>
      <c r="N2069" s="4">
        <v>82</v>
      </c>
      <c r="O2069" s="4">
        <v>0</v>
      </c>
      <c r="P2069" s="4" t="e">
        <f>$AI$9+SUMPRODUCT($A2069*$AI$10+$B2069*$AI$11+$C2069*$AI$12+$D2069*$AI$13+$E2069*$AI$14+$F2069*$AI$15+$G2069*$AI$16+$H2069*$AI$17+$I2069*$AI$18+$J2069*$AI$19+$K2069*$AI$20+$L2069*$AI$21+$M2069*$AI$22+$N2069*$AI$24)</f>
        <v>#VALUE!</v>
      </c>
      <c r="Q2069" s="4" t="e">
        <f t="shared" si="805"/>
        <v>#VALUE!</v>
      </c>
      <c r="R2069" s="4" t="e">
        <f t="shared" si="806"/>
        <v>#VALUE!</v>
      </c>
      <c r="S2069" s="4" t="e">
        <f t="shared" si="807"/>
        <v>#VALUE!</v>
      </c>
      <c r="T2069" s="4" t="e">
        <f t="shared" si="808"/>
        <v>#VALUE!</v>
      </c>
      <c r="U2069" s="4" t="e">
        <f t="shared" ref="U2069" si="809">IF($R2069&gt;0.5,1,0)</f>
        <v>#VALUE!</v>
      </c>
      <c r="V2069" s="4"/>
      <c r="W2069" s="4"/>
      <c r="X2069" s="4"/>
      <c r="Y2069" s="4"/>
      <c r="Z2069" s="4"/>
      <c r="AA2069" s="4"/>
      <c r="AB2069" s="4"/>
      <c r="AC2069" s="4"/>
      <c r="AD2069" s="4"/>
      <c r="AE2069" s="4"/>
      <c r="AF2069" s="4"/>
      <c r="AG2069" s="4"/>
      <c r="AH2069" s="4"/>
      <c r="AI2069" s="4"/>
      <c r="AJ2069" s="4"/>
    </row>
    <row r="2070" spans="1:36" ht="15.75" customHeight="1">
      <c r="A2070" s="4">
        <v>1</v>
      </c>
      <c r="B2070" s="4">
        <v>57</v>
      </c>
      <c r="C2070" s="4">
        <v>3</v>
      </c>
      <c r="D2070" s="4">
        <v>1</v>
      </c>
      <c r="E2070" s="4">
        <v>20</v>
      </c>
      <c r="F2070" s="4">
        <v>0</v>
      </c>
      <c r="G2070" s="4">
        <v>0</v>
      </c>
      <c r="H2070" s="4">
        <v>0</v>
      </c>
      <c r="I2070" s="4">
        <v>257</v>
      </c>
      <c r="J2070" s="4">
        <v>138.5</v>
      </c>
      <c r="K2070" s="4">
        <v>90</v>
      </c>
      <c r="L2070" s="4">
        <v>25.14</v>
      </c>
      <c r="M2070" s="4">
        <v>87</v>
      </c>
      <c r="N2070" s="4">
        <v>101</v>
      </c>
      <c r="O2070" s="4">
        <v>0</v>
      </c>
      <c r="P2070" s="5">
        <f>$AI$9+SUMPRODUCT($A2070*$AI$10+$B2070*$AI$11+$C2070*$AI$12+$D2070*$AI$13+$E2070*$AI$14+$F2070*$AI$15+$G2070*$AI$16+$H2070*$AI$17+$I2070*$AI$18+$J2070*$AI$19+$K2070*$AI$20+$L2070*$AI$21+$M2070*$AI$22+$N2070*$AI$24)</f>
        <v>-0.89759800540000079</v>
      </c>
      <c r="Q2070" s="4">
        <f t="shared" si="805"/>
        <v>0.40754741167515174</v>
      </c>
      <c r="R2070" s="4">
        <f t="shared" si="806"/>
        <v>0.81509482335030348</v>
      </c>
      <c r="S2070" s="4">
        <f t="shared" si="807"/>
        <v>0.18490517664969652</v>
      </c>
      <c r="T2070" s="4">
        <f t="shared" si="808"/>
        <v>-0.73305093005809463</v>
      </c>
      <c r="U2070" s="4">
        <f>IF($R2070&gt;$X$15,1,0)</f>
        <v>1</v>
      </c>
      <c r="V2070" s="4"/>
      <c r="W2070" s="4"/>
      <c r="X2070" s="4"/>
      <c r="Y2070" s="4"/>
      <c r="Z2070" s="4"/>
      <c r="AA2070" s="4"/>
      <c r="AB2070" s="4"/>
      <c r="AC2070" s="4"/>
      <c r="AD2070" s="4"/>
      <c r="AE2070" s="4"/>
      <c r="AF2070" s="4"/>
      <c r="AG2070" s="4"/>
      <c r="AH2070" s="4"/>
      <c r="AI2070" s="4"/>
      <c r="AJ2070" s="4"/>
    </row>
    <row r="2071" spans="1:36" ht="15.75" customHeight="1">
      <c r="A2071" s="4">
        <v>1</v>
      </c>
      <c r="B2071" s="4">
        <v>64</v>
      </c>
      <c r="C2071" s="4">
        <v>1</v>
      </c>
      <c r="D2071" s="4">
        <v>0</v>
      </c>
      <c r="E2071" s="4">
        <v>0</v>
      </c>
      <c r="F2071" s="4">
        <v>0</v>
      </c>
      <c r="G2071" s="4">
        <v>0</v>
      </c>
      <c r="H2071" s="4">
        <v>0</v>
      </c>
      <c r="I2071" s="4">
        <v>203</v>
      </c>
      <c r="J2071" s="4">
        <v>120</v>
      </c>
      <c r="K2071" s="4">
        <v>73</v>
      </c>
      <c r="L2071" s="4">
        <v>27.08</v>
      </c>
      <c r="M2071" s="4">
        <v>92</v>
      </c>
      <c r="N2071" s="4">
        <v>81</v>
      </c>
      <c r="O2071" s="4">
        <v>0</v>
      </c>
      <c r="P2071" s="5">
        <f>$AI$9+SUMPRODUCT($A2071*$AI$10+$B2071*$AI$11+$C2071*$AI$12+$D2071*$AI$13+$E2071*$AI$14+$F2071*$AI$15+$G2071*$AI$16+$H2071*$AI$17+$I2071*$AI$18+$J2071*$AI$19+$K2071*$AI$20+$L2071*$AI$21+$M2071*$AI$22+$N2071*$AI$24)</f>
        <v>-1.2767464388000018</v>
      </c>
      <c r="Q2071" s="4">
        <f t="shared" si="805"/>
        <v>0.27894338502761667</v>
      </c>
      <c r="R2071" s="4">
        <f t="shared" si="806"/>
        <v>0.55788677005523335</v>
      </c>
      <c r="S2071" s="4">
        <f t="shared" si="807"/>
        <v>0.44211322994476665</v>
      </c>
      <c r="T2071" s="4">
        <f t="shared" si="808"/>
        <v>-0.35446648892574967</v>
      </c>
      <c r="U2071" s="4">
        <f>IF($R2071&gt;$X$15,1,0)</f>
        <v>1</v>
      </c>
      <c r="V2071" s="4"/>
      <c r="W2071" s="4"/>
      <c r="X2071" s="4"/>
      <c r="Y2071" s="4"/>
      <c r="Z2071" s="4"/>
      <c r="AA2071" s="4"/>
      <c r="AB2071" s="4"/>
      <c r="AC2071" s="4"/>
      <c r="AD2071" s="4"/>
      <c r="AE2071" s="4"/>
      <c r="AF2071" s="4"/>
      <c r="AG2071" s="4"/>
      <c r="AH2071" s="4"/>
      <c r="AI2071" s="4"/>
      <c r="AJ2071" s="4"/>
    </row>
    <row r="2072" spans="1:36" ht="15.75" customHeight="1">
      <c r="A2072" s="4">
        <v>0</v>
      </c>
      <c r="B2072" s="4">
        <v>56</v>
      </c>
      <c r="C2072" s="4">
        <v>3</v>
      </c>
      <c r="D2072" s="4">
        <v>0</v>
      </c>
      <c r="E2072" s="4">
        <v>0</v>
      </c>
      <c r="F2072" s="4">
        <v>0</v>
      </c>
      <c r="G2072" s="4">
        <v>0</v>
      </c>
      <c r="H2072" s="4">
        <v>0</v>
      </c>
      <c r="I2072" s="4">
        <v>220</v>
      </c>
      <c r="J2072" s="4">
        <v>122</v>
      </c>
      <c r="K2072" s="4">
        <v>74</v>
      </c>
      <c r="L2072" s="4">
        <v>25.66</v>
      </c>
      <c r="M2072" s="4">
        <v>71</v>
      </c>
      <c r="N2072" s="4">
        <v>93</v>
      </c>
      <c r="O2072" s="4">
        <v>1</v>
      </c>
      <c r="P2072" s="5">
        <f>$AI$9+SUMPRODUCT($A2072*$AI$10+$B2072*$AI$11+$C2072*$AI$12+$D2072*$AI$13+$E2072*$AI$14+$F2072*$AI$15+$G2072*$AI$16+$H2072*$AI$17+$I2072*$AI$18+$J2072*$AI$19+$K2072*$AI$20+$L2072*$AI$21+$M2072*$AI$22+$N2072*$AI$24)</f>
        <v>-2.222515832600001</v>
      </c>
      <c r="Q2072" s="4">
        <f t="shared" si="805"/>
        <v>0.10833620991624544</v>
      </c>
      <c r="R2072" s="4">
        <f t="shared" si="806"/>
        <v>0.21667241983249089</v>
      </c>
      <c r="S2072" s="4">
        <f t="shared" si="807"/>
        <v>0.21667241983249089</v>
      </c>
      <c r="T2072" s="4">
        <f t="shared" si="808"/>
        <v>-0.66419636637681057</v>
      </c>
      <c r="U2072" s="4">
        <f>IF($R2072&gt;$X$15,1,0)</f>
        <v>0</v>
      </c>
      <c r="V2072" s="4"/>
      <c r="W2072" s="4"/>
      <c r="X2072" s="4"/>
      <c r="Y2072" s="4"/>
      <c r="Z2072" s="4"/>
      <c r="AA2072" s="4"/>
      <c r="AB2072" s="4"/>
      <c r="AC2072" s="4"/>
      <c r="AD2072" s="4"/>
      <c r="AE2072" s="4"/>
      <c r="AF2072" s="4"/>
      <c r="AG2072" s="4"/>
      <c r="AH2072" s="4"/>
      <c r="AI2072" s="4"/>
      <c r="AJ2072" s="4"/>
    </row>
    <row r="2073" spans="1:36" ht="15.75" hidden="1" customHeight="1">
      <c r="A2073" s="4">
        <v>0</v>
      </c>
      <c r="B2073" s="4">
        <v>42</v>
      </c>
      <c r="C2073" s="4">
        <v>4</v>
      </c>
      <c r="D2073" s="4">
        <v>1</v>
      </c>
      <c r="E2073" s="4">
        <v>5</v>
      </c>
      <c r="F2073" s="4">
        <v>0</v>
      </c>
      <c r="G2073" s="4">
        <v>0</v>
      </c>
      <c r="H2073" s="4">
        <v>0</v>
      </c>
      <c r="I2073" s="4">
        <v>228</v>
      </c>
      <c r="J2073" s="4">
        <v>127.5</v>
      </c>
      <c r="K2073" s="4">
        <v>80</v>
      </c>
      <c r="L2073" s="4">
        <v>27.54</v>
      </c>
      <c r="M2073" s="4">
        <v>75</v>
      </c>
      <c r="N2073" s="3" t="s">
        <v>56</v>
      </c>
      <c r="O2073" s="4">
        <v>0</v>
      </c>
      <c r="P2073" s="4"/>
      <c r="Q2073" s="4"/>
      <c r="R2073" s="4"/>
      <c r="S2073" s="4"/>
      <c r="T2073" s="4"/>
      <c r="U2073" s="4"/>
      <c r="V2073" s="4"/>
      <c r="W2073" s="4"/>
      <c r="X2073" s="4"/>
      <c r="Y2073" s="4"/>
      <c r="Z2073" s="4"/>
      <c r="AA2073" s="4"/>
      <c r="AB2073" s="4"/>
      <c r="AC2073" s="4"/>
      <c r="AD2073" s="4"/>
      <c r="AE2073" s="4"/>
      <c r="AF2073" s="4"/>
      <c r="AG2073" s="4"/>
      <c r="AH2073" s="4"/>
      <c r="AI2073" s="4"/>
      <c r="AJ2073" s="4"/>
    </row>
    <row r="2074" spans="1:36" ht="15.75" customHeight="1">
      <c r="A2074" s="4">
        <v>1</v>
      </c>
      <c r="B2074" s="4">
        <v>54</v>
      </c>
      <c r="C2074" s="4">
        <v>1</v>
      </c>
      <c r="D2074" s="4">
        <v>1</v>
      </c>
      <c r="E2074" s="4">
        <v>30</v>
      </c>
      <c r="F2074" s="4">
        <v>0</v>
      </c>
      <c r="G2074" s="4">
        <v>0</v>
      </c>
      <c r="H2074" s="4">
        <v>1</v>
      </c>
      <c r="I2074" s="4">
        <v>255</v>
      </c>
      <c r="J2074" s="4">
        <v>149</v>
      </c>
      <c r="K2074" s="4">
        <v>86</v>
      </c>
      <c r="L2074" s="4">
        <v>20.12</v>
      </c>
      <c r="M2074" s="4">
        <v>98</v>
      </c>
      <c r="N2074" s="4">
        <v>65</v>
      </c>
      <c r="O2074" s="4">
        <v>0</v>
      </c>
      <c r="P2074" s="5">
        <f>$AI$9+SUMPRODUCT($A2074*$AI$10+$B2074*$AI$11+$C2074*$AI$12+$D2074*$AI$13+$E2074*$AI$14+$F2074*$AI$15+$G2074*$AI$16+$H2074*$AI$17+$I2074*$AI$18+$J2074*$AI$19+$K2074*$AI$20+$L2074*$AI$21+$M2074*$AI$22+$N2074*$AI$24)</f>
        <v>-0.73759295320000184</v>
      </c>
      <c r="Q2074" s="4">
        <f t="shared" ref="Q2074:Q2075" si="810">EXP($P2074)</f>
        <v>0.47826373432329944</v>
      </c>
      <c r="R2074" s="4">
        <f t="shared" ref="R2074:R2075" si="811">Q2074/1+Q2074</f>
        <v>0.95652746864659888</v>
      </c>
      <c r="S2074" s="4">
        <f t="shared" ref="S2074:S2075" si="812">IF(O2074=1,R2074,1-R2074)</f>
        <v>4.3472531353401123E-2</v>
      </c>
      <c r="T2074" s="4">
        <f t="shared" ref="T2074:T2075" si="813">LOG($S2074)</f>
        <v>-1.3617850706256747</v>
      </c>
      <c r="U2074" s="4">
        <f>IF($R2074&gt;$X$15,1,0)</f>
        <v>1</v>
      </c>
      <c r="V2074" s="4"/>
      <c r="W2074" s="4"/>
      <c r="X2074" s="4"/>
      <c r="Y2074" s="4"/>
      <c r="Z2074" s="4"/>
      <c r="AA2074" s="4"/>
      <c r="AB2074" s="4"/>
      <c r="AC2074" s="4"/>
      <c r="AD2074" s="4"/>
      <c r="AE2074" s="4"/>
      <c r="AF2074" s="4"/>
      <c r="AG2074" s="4"/>
      <c r="AH2074" s="4"/>
      <c r="AI2074" s="4"/>
      <c r="AJ2074" s="4"/>
    </row>
    <row r="2075" spans="1:36" ht="15.75" customHeight="1">
      <c r="A2075" s="4">
        <v>1</v>
      </c>
      <c r="B2075" s="4">
        <v>42</v>
      </c>
      <c r="C2075" s="4">
        <v>4</v>
      </c>
      <c r="D2075" s="4">
        <v>1</v>
      </c>
      <c r="E2075" s="4">
        <v>20</v>
      </c>
      <c r="F2075" s="4">
        <v>0</v>
      </c>
      <c r="G2075" s="4">
        <v>0</v>
      </c>
      <c r="H2075" s="4">
        <v>0</v>
      </c>
      <c r="I2075" s="4">
        <v>274</v>
      </c>
      <c r="J2075" s="4">
        <v>120</v>
      </c>
      <c r="K2075" s="4">
        <v>83.5</v>
      </c>
      <c r="L2075" s="4">
        <v>23.95</v>
      </c>
      <c r="M2075" s="4">
        <v>80</v>
      </c>
      <c r="N2075" s="4">
        <v>79</v>
      </c>
      <c r="O2075" s="4">
        <v>0</v>
      </c>
      <c r="P2075" s="5">
        <f>$AI$9+SUMPRODUCT($A2075*$AI$10+$B2075*$AI$11+$C2075*$AI$12+$D2075*$AI$13+$E2075*$AI$14+$F2075*$AI$15+$G2075*$AI$16+$H2075*$AI$17+$I2075*$AI$18+$J2075*$AI$19+$K2075*$AI$20+$L2075*$AI$21+$M2075*$AI$22+$N2075*$AI$24)</f>
        <v>-2.2616734145000006</v>
      </c>
      <c r="Q2075" s="4">
        <f t="shared" si="810"/>
        <v>0.10417600916619976</v>
      </c>
      <c r="R2075" s="4">
        <f t="shared" si="811"/>
        <v>0.20835201833239952</v>
      </c>
      <c r="S2075" s="4">
        <f t="shared" si="812"/>
        <v>0.79164798166760053</v>
      </c>
      <c r="T2075" s="4">
        <f t="shared" si="813"/>
        <v>-0.10146789114330765</v>
      </c>
      <c r="U2075" s="4">
        <f>IF($R2075&gt;$X$15,1,0)</f>
        <v>0</v>
      </c>
      <c r="V2075" s="4"/>
      <c r="W2075" s="4"/>
      <c r="X2075" s="4"/>
      <c r="Y2075" s="4"/>
      <c r="Z2075" s="4"/>
      <c r="AA2075" s="4"/>
      <c r="AB2075" s="4"/>
      <c r="AC2075" s="4"/>
      <c r="AD2075" s="4"/>
      <c r="AE2075" s="4"/>
      <c r="AF2075" s="4"/>
      <c r="AG2075" s="4"/>
      <c r="AH2075" s="4"/>
      <c r="AI2075" s="4"/>
      <c r="AJ2075" s="4"/>
    </row>
    <row r="2076" spans="1:36" ht="15.75" hidden="1" customHeight="1">
      <c r="A2076" s="4">
        <v>0</v>
      </c>
      <c r="B2076" s="4">
        <v>58</v>
      </c>
      <c r="C2076" s="4">
        <v>1</v>
      </c>
      <c r="D2076" s="4">
        <v>1</v>
      </c>
      <c r="E2076" s="4">
        <v>1</v>
      </c>
      <c r="F2076" s="4">
        <v>0</v>
      </c>
      <c r="G2076" s="4">
        <v>0</v>
      </c>
      <c r="H2076" s="4">
        <v>1</v>
      </c>
      <c r="I2076" s="4">
        <v>244</v>
      </c>
      <c r="J2076" s="4">
        <v>160.5</v>
      </c>
      <c r="K2076" s="4">
        <v>98</v>
      </c>
      <c r="L2076" s="3" t="s">
        <v>56</v>
      </c>
      <c r="M2076" s="4">
        <v>86</v>
      </c>
      <c r="N2076" s="4">
        <v>69</v>
      </c>
      <c r="O2076" s="4">
        <v>0</v>
      </c>
      <c r="P2076" s="4"/>
      <c r="Q2076" s="4"/>
      <c r="R2076" s="4"/>
      <c r="S2076" s="4"/>
      <c r="T2076" s="4"/>
      <c r="U2076" s="4"/>
      <c r="V2076" s="4"/>
      <c r="W2076" s="4"/>
      <c r="X2076" s="4"/>
      <c r="Y2076" s="4"/>
      <c r="Z2076" s="4"/>
      <c r="AA2076" s="4"/>
      <c r="AB2076" s="4"/>
      <c r="AC2076" s="4"/>
      <c r="AD2076" s="4"/>
      <c r="AE2076" s="4"/>
      <c r="AF2076" s="4"/>
      <c r="AG2076" s="4"/>
      <c r="AH2076" s="4"/>
      <c r="AI2076" s="4"/>
      <c r="AJ2076" s="4"/>
    </row>
    <row r="2077" spans="1:36" ht="15.75" hidden="1" customHeight="1">
      <c r="A2077" s="4">
        <v>0</v>
      </c>
      <c r="B2077" s="4">
        <v>46</v>
      </c>
      <c r="C2077" s="4">
        <v>2</v>
      </c>
      <c r="D2077" s="4">
        <v>0</v>
      </c>
      <c r="E2077" s="4">
        <v>0</v>
      </c>
      <c r="F2077" s="4">
        <v>0</v>
      </c>
      <c r="G2077" s="4">
        <v>0</v>
      </c>
      <c r="H2077" s="4">
        <v>0</v>
      </c>
      <c r="I2077" s="4">
        <v>242</v>
      </c>
      <c r="J2077" s="4">
        <v>129</v>
      </c>
      <c r="K2077" s="4">
        <v>85</v>
      </c>
      <c r="L2077" s="4">
        <v>27.4</v>
      </c>
      <c r="M2077" s="4">
        <v>80</v>
      </c>
      <c r="N2077" s="3" t="s">
        <v>56</v>
      </c>
      <c r="O2077" s="4">
        <v>1</v>
      </c>
      <c r="P2077" s="4"/>
      <c r="Q2077" s="4"/>
      <c r="R2077" s="4"/>
      <c r="S2077" s="4"/>
      <c r="T2077" s="4"/>
      <c r="U2077" s="4"/>
      <c r="V2077" s="4"/>
      <c r="W2077" s="4"/>
      <c r="X2077" s="4"/>
      <c r="Y2077" s="4"/>
      <c r="Z2077" s="4"/>
      <c r="AA2077" s="4"/>
      <c r="AB2077" s="4"/>
      <c r="AC2077" s="4"/>
      <c r="AD2077" s="4"/>
      <c r="AE2077" s="4"/>
      <c r="AF2077" s="4"/>
      <c r="AG2077" s="4"/>
      <c r="AH2077" s="4"/>
      <c r="AI2077" s="4"/>
      <c r="AJ2077" s="4"/>
    </row>
    <row r="2078" spans="1:36" ht="15.75" customHeight="1">
      <c r="A2078" s="4">
        <v>1</v>
      </c>
      <c r="B2078" s="4">
        <v>36</v>
      </c>
      <c r="C2078" s="4">
        <v>2</v>
      </c>
      <c r="D2078" s="4">
        <v>1</v>
      </c>
      <c r="E2078" s="4">
        <v>25</v>
      </c>
      <c r="F2078" s="4">
        <v>0</v>
      </c>
      <c r="G2078" s="4">
        <v>0</v>
      </c>
      <c r="H2078" s="4">
        <v>0</v>
      </c>
      <c r="I2078" s="4">
        <v>210</v>
      </c>
      <c r="J2078" s="4">
        <v>117</v>
      </c>
      <c r="K2078" s="4">
        <v>84</v>
      </c>
      <c r="L2078" s="4">
        <v>28.35</v>
      </c>
      <c r="M2078" s="4">
        <v>75</v>
      </c>
      <c r="N2078" s="4">
        <v>96</v>
      </c>
      <c r="O2078" s="4">
        <v>0</v>
      </c>
      <c r="P2078" s="5">
        <f>$AI$9+SUMPRODUCT($A2078*$AI$10+$B2078*$AI$11+$C2078*$AI$12+$D2078*$AI$13+$E2078*$AI$14+$F2078*$AI$15+$G2078*$AI$16+$H2078*$AI$17+$I2078*$AI$18+$J2078*$AI$19+$K2078*$AI$20+$L2078*$AI$21+$M2078*$AI$22+$N2078*$AI$24)</f>
        <v>-2.4849337485000005</v>
      </c>
      <c r="Q2078" s="4">
        <f t="shared" ref="Q2078:Q2082" si="814">EXP($P2078)</f>
        <v>8.3331075137930546E-2</v>
      </c>
      <c r="R2078" s="4">
        <f t="shared" ref="R2078:R2082" si="815">Q2078/1+Q2078</f>
        <v>0.16666215027586109</v>
      </c>
      <c r="S2078" s="4">
        <f t="shared" ref="S2078:S2082" si="816">IF(O2078=1,R2078,1-R2078)</f>
        <v>0.83333784972413893</v>
      </c>
      <c r="T2078" s="4">
        <f t="shared" ref="T2078:T2082" si="817">LOG($S2078)</f>
        <v>-7.9178892321677047E-2</v>
      </c>
      <c r="U2078" s="4">
        <f>IF($R2078&gt;$X$15,1,0)</f>
        <v>0</v>
      </c>
      <c r="V2078" s="4"/>
      <c r="W2078" s="4"/>
      <c r="X2078" s="4"/>
      <c r="Y2078" s="4"/>
      <c r="Z2078" s="4"/>
      <c r="AA2078" s="4"/>
      <c r="AB2078" s="4"/>
      <c r="AC2078" s="4"/>
      <c r="AD2078" s="4"/>
      <c r="AE2078" s="4"/>
      <c r="AF2078" s="4"/>
      <c r="AG2078" s="4"/>
      <c r="AH2078" s="4"/>
      <c r="AI2078" s="4"/>
      <c r="AJ2078" s="4"/>
    </row>
    <row r="2079" spans="1:36" ht="15.75" customHeight="1">
      <c r="A2079" s="4">
        <v>0</v>
      </c>
      <c r="B2079" s="4">
        <v>35</v>
      </c>
      <c r="C2079" s="4">
        <v>2</v>
      </c>
      <c r="D2079" s="4">
        <v>0</v>
      </c>
      <c r="E2079" s="4">
        <v>0</v>
      </c>
      <c r="F2079" s="4">
        <v>0</v>
      </c>
      <c r="G2079" s="4">
        <v>0</v>
      </c>
      <c r="H2079" s="4">
        <v>0</v>
      </c>
      <c r="I2079" s="4">
        <v>165</v>
      </c>
      <c r="J2079" s="4">
        <v>117.5</v>
      </c>
      <c r="K2079" s="4">
        <v>72.5</v>
      </c>
      <c r="L2079" s="4">
        <v>27.86</v>
      </c>
      <c r="M2079" s="4">
        <v>63</v>
      </c>
      <c r="N2079" s="4">
        <v>67</v>
      </c>
      <c r="O2079" s="4">
        <v>0</v>
      </c>
      <c r="P2079" s="5">
        <f>$AI$9+SUMPRODUCT($A2079*$AI$10+$B2079*$AI$11+$C2079*$AI$12+$D2079*$AI$13+$E2079*$AI$14+$F2079*$AI$15+$G2079*$AI$16+$H2079*$AI$17+$I2079*$AI$18+$J2079*$AI$19+$K2079*$AI$20+$L2079*$AI$21+$M2079*$AI$22+$N2079*$AI$24)</f>
        <v>-3.8481602445999998</v>
      </c>
      <c r="Q2079" s="4">
        <f t="shared" si="814"/>
        <v>2.1318921983256543E-2</v>
      </c>
      <c r="R2079" s="4">
        <f t="shared" si="815"/>
        <v>4.2637843966513087E-2</v>
      </c>
      <c r="S2079" s="4">
        <f t="shared" si="816"/>
        <v>0.95736215603348696</v>
      </c>
      <c r="T2079" s="4">
        <f t="shared" si="817"/>
        <v>-1.8923743921823589E-2</v>
      </c>
      <c r="U2079" s="4">
        <f>IF($R2079&gt;$X$15,1,0)</f>
        <v>0</v>
      </c>
      <c r="V2079" s="4"/>
      <c r="W2079" s="4"/>
      <c r="X2079" s="4"/>
      <c r="Y2079" s="4"/>
      <c r="Z2079" s="4"/>
      <c r="AA2079" s="4"/>
      <c r="AB2079" s="4"/>
      <c r="AC2079" s="4"/>
      <c r="AD2079" s="4"/>
      <c r="AE2079" s="4"/>
      <c r="AF2079" s="4"/>
      <c r="AG2079" s="4"/>
      <c r="AH2079" s="4"/>
      <c r="AI2079" s="4"/>
      <c r="AJ2079" s="4"/>
    </row>
    <row r="2080" spans="1:36" ht="15.75" customHeight="1">
      <c r="A2080" s="4">
        <v>0</v>
      </c>
      <c r="B2080" s="4">
        <v>54</v>
      </c>
      <c r="C2080" s="4">
        <v>3</v>
      </c>
      <c r="D2080" s="4">
        <v>0</v>
      </c>
      <c r="E2080" s="4">
        <v>0</v>
      </c>
      <c r="F2080" s="4">
        <v>0</v>
      </c>
      <c r="G2080" s="4">
        <v>0</v>
      </c>
      <c r="H2080" s="4">
        <v>0</v>
      </c>
      <c r="I2080" s="4">
        <v>288</v>
      </c>
      <c r="J2080" s="4">
        <v>124</v>
      </c>
      <c r="K2080" s="4">
        <v>77</v>
      </c>
      <c r="L2080" s="4">
        <v>29.88</v>
      </c>
      <c r="M2080" s="4">
        <v>79</v>
      </c>
      <c r="N2080" s="4">
        <v>92</v>
      </c>
      <c r="O2080" s="4">
        <v>0</v>
      </c>
      <c r="P2080" s="5">
        <f>$AI$9+SUMPRODUCT($A2080*$AI$10+$B2080*$AI$11+$C2080*$AI$12+$D2080*$AI$13+$E2080*$AI$14+$F2080*$AI$15+$G2080*$AI$16+$H2080*$AI$17+$I2080*$AI$18+$J2080*$AI$19+$K2080*$AI$20+$L2080*$AI$21+$M2080*$AI$22+$N2080*$AI$24)</f>
        <v>-2.1779559268000011</v>
      </c>
      <c r="Q2080" s="4">
        <f t="shared" si="814"/>
        <v>0.11327283212176241</v>
      </c>
      <c r="R2080" s="4">
        <f t="shared" si="815"/>
        <v>0.22654566424352482</v>
      </c>
      <c r="S2080" s="4">
        <f t="shared" si="816"/>
        <v>0.77345433575647515</v>
      </c>
      <c r="T2080" s="4">
        <f t="shared" si="817"/>
        <v>-0.11156532167294958</v>
      </c>
      <c r="U2080" s="4">
        <f>IF($R2080&gt;$X$15,1,0)</f>
        <v>0</v>
      </c>
      <c r="V2080" s="4"/>
      <c r="W2080" s="4"/>
      <c r="X2080" s="4"/>
      <c r="Y2080" s="4"/>
      <c r="Z2080" s="4"/>
      <c r="AA2080" s="4"/>
      <c r="AB2080" s="4"/>
      <c r="AC2080" s="4"/>
      <c r="AD2080" s="4"/>
      <c r="AE2080" s="4"/>
      <c r="AF2080" s="4"/>
      <c r="AG2080" s="4"/>
      <c r="AH2080" s="4"/>
      <c r="AI2080" s="4"/>
      <c r="AJ2080" s="4"/>
    </row>
    <row r="2081" spans="1:36" ht="15.75" customHeight="1">
      <c r="A2081" s="4">
        <v>1</v>
      </c>
      <c r="B2081" s="4">
        <v>62</v>
      </c>
      <c r="C2081" s="4">
        <v>3</v>
      </c>
      <c r="D2081" s="4">
        <v>1</v>
      </c>
      <c r="E2081" s="4">
        <v>20</v>
      </c>
      <c r="F2081" s="4">
        <v>0</v>
      </c>
      <c r="G2081" s="4">
        <v>0</v>
      </c>
      <c r="H2081" s="4">
        <v>0</v>
      </c>
      <c r="I2081" s="4">
        <v>245</v>
      </c>
      <c r="J2081" s="4">
        <v>127</v>
      </c>
      <c r="K2081" s="4">
        <v>79</v>
      </c>
      <c r="L2081" s="4">
        <v>23.5</v>
      </c>
      <c r="M2081" s="4">
        <v>72</v>
      </c>
      <c r="N2081" s="4">
        <v>73</v>
      </c>
      <c r="O2081" s="4">
        <v>0</v>
      </c>
      <c r="P2081" s="5">
        <f>$AI$9+SUMPRODUCT($A2081*$AI$10+$B2081*$AI$11+$C2081*$AI$12+$D2081*$AI$13+$E2081*$AI$14+$F2081*$AI$15+$G2081*$AI$16+$H2081*$AI$17+$I2081*$AI$18+$J2081*$AI$19+$K2081*$AI$20+$L2081*$AI$21+$M2081*$AI$22+$N2081*$AI$24)</f>
        <v>-0.90647072500000014</v>
      </c>
      <c r="Q2081" s="4">
        <f t="shared" si="814"/>
        <v>0.40394735254316622</v>
      </c>
      <c r="R2081" s="4">
        <f t="shared" si="815"/>
        <v>0.80789470508633243</v>
      </c>
      <c r="S2081" s="4">
        <f t="shared" si="816"/>
        <v>0.19210529491366757</v>
      </c>
      <c r="T2081" s="4">
        <f t="shared" si="817"/>
        <v>-0.71646066470573522</v>
      </c>
      <c r="U2081" s="4">
        <f>IF($R2081&gt;$X$15,1,0)</f>
        <v>1</v>
      </c>
      <c r="V2081" s="4"/>
      <c r="W2081" s="4"/>
      <c r="X2081" s="4"/>
      <c r="Y2081" s="4"/>
      <c r="Z2081" s="4"/>
      <c r="AA2081" s="4"/>
      <c r="AB2081" s="4"/>
      <c r="AC2081" s="4"/>
      <c r="AD2081" s="4"/>
      <c r="AE2081" s="4"/>
      <c r="AF2081" s="4"/>
      <c r="AG2081" s="4"/>
      <c r="AH2081" s="4"/>
      <c r="AI2081" s="4"/>
      <c r="AJ2081" s="4"/>
    </row>
    <row r="2082" spans="1:36" ht="15.75" customHeight="1">
      <c r="A2082" s="4">
        <v>0</v>
      </c>
      <c r="B2082" s="4">
        <v>39</v>
      </c>
      <c r="C2082" s="4">
        <v>2</v>
      </c>
      <c r="D2082" s="4">
        <v>1</v>
      </c>
      <c r="E2082" s="4">
        <v>15</v>
      </c>
      <c r="F2082" s="4">
        <v>0</v>
      </c>
      <c r="G2082" s="4">
        <v>0</v>
      </c>
      <c r="H2082" s="4">
        <v>0</v>
      </c>
      <c r="I2082" s="4">
        <v>216</v>
      </c>
      <c r="J2082" s="4">
        <v>116</v>
      </c>
      <c r="K2082" s="4">
        <v>72</v>
      </c>
      <c r="L2082" s="4">
        <v>24.25</v>
      </c>
      <c r="M2082" s="4">
        <v>76</v>
      </c>
      <c r="N2082" s="4">
        <v>71</v>
      </c>
      <c r="O2082" s="4">
        <v>0</v>
      </c>
      <c r="P2082" s="5">
        <f>$AI$9+SUMPRODUCT($A2082*$AI$10+$B2082*$AI$11+$C2082*$AI$12+$D2082*$AI$13+$E2082*$AI$14+$F2082*$AI$15+$G2082*$AI$16+$H2082*$AI$17+$I2082*$AI$18+$J2082*$AI$19+$K2082*$AI$20+$L2082*$AI$21+$M2082*$AI$22+$N2082*$AI$24)</f>
        <v>-3.1942793875</v>
      </c>
      <c r="Q2082" s="4">
        <f t="shared" si="814"/>
        <v>4.0996057005503225E-2</v>
      </c>
      <c r="R2082" s="4">
        <f t="shared" si="815"/>
        <v>8.1992114011006451E-2</v>
      </c>
      <c r="S2082" s="4">
        <f t="shared" si="816"/>
        <v>0.91800788598899352</v>
      </c>
      <c r="T2082" s="4">
        <f t="shared" si="817"/>
        <v>-3.715358805061602E-2</v>
      </c>
      <c r="U2082" s="4">
        <f>IF($R2082&gt;$X$15,1,0)</f>
        <v>0</v>
      </c>
      <c r="V2082" s="4"/>
      <c r="W2082" s="4"/>
      <c r="X2082" s="4"/>
      <c r="Y2082" s="4"/>
      <c r="Z2082" s="4"/>
      <c r="AA2082" s="4"/>
      <c r="AB2082" s="4"/>
      <c r="AC2082" s="4"/>
      <c r="AD2082" s="4"/>
      <c r="AE2082" s="4"/>
      <c r="AF2082" s="4"/>
      <c r="AG2082" s="4"/>
      <c r="AH2082" s="4"/>
      <c r="AI2082" s="4"/>
      <c r="AJ2082" s="4"/>
    </row>
    <row r="2083" spans="1:36" ht="15.75" hidden="1" customHeight="1">
      <c r="A2083" s="4">
        <v>1</v>
      </c>
      <c r="B2083" s="4">
        <v>45</v>
      </c>
      <c r="C2083" s="4">
        <v>2</v>
      </c>
      <c r="D2083" s="4">
        <v>1</v>
      </c>
      <c r="E2083" s="4">
        <v>10</v>
      </c>
      <c r="F2083" s="3" t="s">
        <v>56</v>
      </c>
      <c r="G2083" s="4">
        <v>0</v>
      </c>
      <c r="H2083" s="4">
        <v>1</v>
      </c>
      <c r="I2083" s="4">
        <v>232</v>
      </c>
      <c r="J2083" s="4">
        <v>136</v>
      </c>
      <c r="K2083" s="4">
        <v>85</v>
      </c>
      <c r="L2083" s="4">
        <v>30.29</v>
      </c>
      <c r="M2083" s="4">
        <v>70</v>
      </c>
      <c r="N2083" s="4">
        <v>66</v>
      </c>
      <c r="O2083" s="4">
        <v>0</v>
      </c>
      <c r="P2083" s="4"/>
      <c r="Q2083" s="4"/>
      <c r="R2083" s="4"/>
      <c r="S2083" s="4"/>
      <c r="T2083" s="4"/>
      <c r="U2083" s="4"/>
      <c r="V2083" s="4"/>
      <c r="W2083" s="4"/>
      <c r="X2083" s="4"/>
      <c r="Y2083" s="4"/>
      <c r="Z2083" s="4"/>
      <c r="AA2083" s="4"/>
      <c r="AB2083" s="4"/>
      <c r="AC2083" s="4"/>
      <c r="AD2083" s="4"/>
      <c r="AE2083" s="4"/>
      <c r="AF2083" s="4"/>
      <c r="AG2083" s="4"/>
      <c r="AH2083" s="4"/>
      <c r="AI2083" s="4"/>
      <c r="AJ2083" s="4"/>
    </row>
    <row r="2084" spans="1:36" ht="15.75" customHeight="1">
      <c r="A2084" s="4">
        <v>0</v>
      </c>
      <c r="B2084" s="4">
        <v>37</v>
      </c>
      <c r="C2084" s="4">
        <v>1</v>
      </c>
      <c r="D2084" s="4">
        <v>1</v>
      </c>
      <c r="E2084" s="4">
        <v>20</v>
      </c>
      <c r="F2084" s="4">
        <v>0</v>
      </c>
      <c r="G2084" s="4">
        <v>0</v>
      </c>
      <c r="H2084" s="4">
        <v>0</v>
      </c>
      <c r="I2084" s="4">
        <v>166</v>
      </c>
      <c r="J2084" s="4">
        <v>112</v>
      </c>
      <c r="K2084" s="4">
        <v>73.5</v>
      </c>
      <c r="L2084" s="4">
        <v>21.64</v>
      </c>
      <c r="M2084" s="4">
        <v>75</v>
      </c>
      <c r="N2084" s="4">
        <v>93</v>
      </c>
      <c r="O2084" s="4">
        <v>1</v>
      </c>
      <c r="P2084" s="5">
        <f>$AI$9+SUMPRODUCT($A2084*$AI$10+$B2084*$AI$11+$C2084*$AI$12+$D2084*$AI$13+$E2084*$AI$14+$F2084*$AI$15+$G2084*$AI$16+$H2084*$AI$17+$I2084*$AI$18+$J2084*$AI$19+$K2084*$AI$20+$L2084*$AI$21+$M2084*$AI$22+$N2084*$AI$24)</f>
        <v>-3.2216503904000007</v>
      </c>
      <c r="Q2084" s="4">
        <f t="shared" ref="Q2084:Q2087" si="818">EXP($P2084)</f>
        <v>3.9889171200709866E-2</v>
      </c>
      <c r="R2084" s="4">
        <f t="shared" ref="R2084:R2087" si="819">Q2084/1+Q2084</f>
        <v>7.9778342401419733E-2</v>
      </c>
      <c r="S2084" s="4">
        <f t="shared" ref="S2084:S2087" si="820">IF(O2084=1,R2084,1-R2084)</f>
        <v>7.9778342401419733E-2</v>
      </c>
      <c r="T2084" s="4">
        <f t="shared" ref="T2084:T2087" si="821">LOG($S2084)</f>
        <v>-1.098114991508196</v>
      </c>
      <c r="U2084" s="4">
        <f>IF($R2084&gt;$X$15,1,0)</f>
        <v>0</v>
      </c>
      <c r="V2084" s="4"/>
      <c r="W2084" s="4"/>
      <c r="X2084" s="4"/>
      <c r="Y2084" s="4"/>
      <c r="Z2084" s="4"/>
      <c r="AA2084" s="4"/>
      <c r="AB2084" s="4"/>
      <c r="AC2084" s="4"/>
      <c r="AD2084" s="4"/>
      <c r="AE2084" s="4"/>
      <c r="AF2084" s="4"/>
      <c r="AG2084" s="4"/>
      <c r="AH2084" s="4"/>
      <c r="AI2084" s="4"/>
      <c r="AJ2084" s="4"/>
    </row>
    <row r="2085" spans="1:36" ht="15.75" customHeight="1">
      <c r="A2085" s="4">
        <v>1</v>
      </c>
      <c r="B2085" s="4">
        <v>64</v>
      </c>
      <c r="C2085" s="4">
        <v>2</v>
      </c>
      <c r="D2085" s="4">
        <v>0</v>
      </c>
      <c r="E2085" s="4">
        <v>0</v>
      </c>
      <c r="F2085" s="4">
        <v>0</v>
      </c>
      <c r="G2085" s="4">
        <v>0</v>
      </c>
      <c r="H2085" s="4">
        <v>0</v>
      </c>
      <c r="I2085" s="4">
        <v>287</v>
      </c>
      <c r="J2085" s="4">
        <v>121</v>
      </c>
      <c r="K2085" s="4">
        <v>70</v>
      </c>
      <c r="L2085" s="4">
        <v>23.64</v>
      </c>
      <c r="M2085" s="4">
        <v>68</v>
      </c>
      <c r="N2085" s="4">
        <v>75</v>
      </c>
      <c r="O2085" s="4">
        <v>0</v>
      </c>
      <c r="P2085" s="5">
        <f>$AI$9+SUMPRODUCT($A2085*$AI$10+$B2085*$AI$11+$C2085*$AI$12+$D2085*$AI$13+$E2085*$AI$14+$F2085*$AI$15+$G2085*$AI$16+$H2085*$AI$17+$I2085*$AI$18+$J2085*$AI$19+$K2085*$AI$20+$L2085*$AI$21+$M2085*$AI$22+$N2085*$AI$24)</f>
        <v>-1.0899763604000006</v>
      </c>
      <c r="Q2085" s="4">
        <f t="shared" si="818"/>
        <v>0.33622444182410255</v>
      </c>
      <c r="R2085" s="4">
        <f t="shared" si="819"/>
        <v>0.6724488836482051</v>
      </c>
      <c r="S2085" s="4">
        <f t="shared" si="820"/>
        <v>0.3275511163517949</v>
      </c>
      <c r="T2085" s="4">
        <f t="shared" si="821"/>
        <v>-0.48472091607756668</v>
      </c>
      <c r="U2085" s="4">
        <f>IF($R2085&gt;$X$15,1,0)</f>
        <v>1</v>
      </c>
      <c r="V2085" s="4"/>
      <c r="W2085" s="4"/>
      <c r="X2085" s="4"/>
      <c r="Y2085" s="4"/>
      <c r="Z2085" s="4"/>
      <c r="AA2085" s="4"/>
      <c r="AB2085" s="4"/>
      <c r="AC2085" s="4"/>
      <c r="AD2085" s="4"/>
      <c r="AE2085" s="4"/>
      <c r="AF2085" s="4"/>
      <c r="AG2085" s="4"/>
      <c r="AH2085" s="4"/>
      <c r="AI2085" s="4"/>
      <c r="AJ2085" s="4"/>
    </row>
    <row r="2086" spans="1:36" ht="15.75" customHeight="1">
      <c r="A2086" s="4">
        <v>0</v>
      </c>
      <c r="B2086" s="4">
        <v>59</v>
      </c>
      <c r="C2086" s="4">
        <v>1</v>
      </c>
      <c r="D2086" s="4">
        <v>0</v>
      </c>
      <c r="E2086" s="4">
        <v>0</v>
      </c>
      <c r="F2086" s="4">
        <v>0</v>
      </c>
      <c r="G2086" s="4">
        <v>0</v>
      </c>
      <c r="H2086" s="4">
        <v>1</v>
      </c>
      <c r="I2086" s="4">
        <v>220</v>
      </c>
      <c r="J2086" s="4">
        <v>145</v>
      </c>
      <c r="K2086" s="4">
        <v>86</v>
      </c>
      <c r="L2086" s="4">
        <v>25.9</v>
      </c>
      <c r="M2086" s="4">
        <v>90</v>
      </c>
      <c r="N2086" s="4">
        <v>77</v>
      </c>
      <c r="O2086" s="4">
        <v>0</v>
      </c>
      <c r="P2086" s="5">
        <f>$AI$9+SUMPRODUCT($A2086*$AI$10+$B2086*$AI$11+$C2086*$AI$12+$D2086*$AI$13+$E2086*$AI$14+$F2086*$AI$15+$G2086*$AI$16+$H2086*$AI$17+$I2086*$AI$18+$J2086*$AI$19+$K2086*$AI$20+$L2086*$AI$21+$M2086*$AI$22+$N2086*$AI$24)</f>
        <v>-1.5747190589999995</v>
      </c>
      <c r="Q2086" s="4">
        <f t="shared" si="818"/>
        <v>0.20706571776010568</v>
      </c>
      <c r="R2086" s="4">
        <f t="shared" si="819"/>
        <v>0.41413143552021137</v>
      </c>
      <c r="S2086" s="4">
        <f t="shared" si="820"/>
        <v>0.58586856447978863</v>
      </c>
      <c r="T2086" s="4">
        <f t="shared" si="821"/>
        <v>-0.23219980398808313</v>
      </c>
      <c r="U2086" s="4">
        <f>IF($R2086&gt;$X$15,1,0)</f>
        <v>1</v>
      </c>
      <c r="V2086" s="4"/>
      <c r="W2086" s="4"/>
      <c r="X2086" s="4"/>
      <c r="Y2086" s="4"/>
      <c r="Z2086" s="4"/>
      <c r="AA2086" s="4"/>
      <c r="AB2086" s="4"/>
      <c r="AC2086" s="4"/>
      <c r="AD2086" s="4"/>
      <c r="AE2086" s="4"/>
      <c r="AF2086" s="4"/>
      <c r="AG2086" s="4"/>
      <c r="AH2086" s="4"/>
      <c r="AI2086" s="4"/>
      <c r="AJ2086" s="4"/>
    </row>
    <row r="2087" spans="1:36" ht="15.75" customHeight="1">
      <c r="A2087" s="4">
        <v>0</v>
      </c>
      <c r="B2087" s="4">
        <v>40</v>
      </c>
      <c r="C2087" s="4">
        <v>4</v>
      </c>
      <c r="D2087" s="4">
        <v>1</v>
      </c>
      <c r="E2087" s="4">
        <v>20</v>
      </c>
      <c r="F2087" s="4">
        <v>0</v>
      </c>
      <c r="G2087" s="4">
        <v>0</v>
      </c>
      <c r="H2087" s="4">
        <v>0</v>
      </c>
      <c r="I2087" s="4">
        <v>182</v>
      </c>
      <c r="J2087" s="4">
        <v>95.5</v>
      </c>
      <c r="K2087" s="4">
        <v>64</v>
      </c>
      <c r="L2087" s="4">
        <v>25.21</v>
      </c>
      <c r="M2087" s="4">
        <v>60</v>
      </c>
      <c r="N2087" s="4">
        <v>72</v>
      </c>
      <c r="O2087" s="4">
        <v>0</v>
      </c>
      <c r="P2087" s="5">
        <f>$AI$9+SUMPRODUCT($A2087*$AI$10+$B2087*$AI$11+$C2087*$AI$12+$D2087*$AI$13+$E2087*$AI$14+$F2087*$AI$15+$G2087*$AI$16+$H2087*$AI$17+$I2087*$AI$18+$J2087*$AI$19+$K2087*$AI$20+$L2087*$AI$21+$M2087*$AI$22+$N2087*$AI$24)</f>
        <v>-3.4322043831000011</v>
      </c>
      <c r="Q2087" s="4">
        <f t="shared" si="818"/>
        <v>3.2315626179227334E-2</v>
      </c>
      <c r="R2087" s="4">
        <f t="shared" si="819"/>
        <v>6.4631252358454669E-2</v>
      </c>
      <c r="S2087" s="4">
        <f t="shared" si="820"/>
        <v>0.93536874764154532</v>
      </c>
      <c r="T2087" s="4">
        <f t="shared" si="821"/>
        <v>-2.9017144747768543E-2</v>
      </c>
      <c r="U2087" s="4">
        <f>IF($R2087&gt;$X$15,1,0)</f>
        <v>0</v>
      </c>
      <c r="V2087" s="4"/>
      <c r="W2087" s="4"/>
      <c r="X2087" s="4"/>
      <c r="Y2087" s="4"/>
      <c r="Z2087" s="4"/>
      <c r="AA2087" s="4"/>
      <c r="AB2087" s="4"/>
      <c r="AC2087" s="4"/>
      <c r="AD2087" s="4"/>
      <c r="AE2087" s="4"/>
      <c r="AF2087" s="4"/>
      <c r="AG2087" s="4"/>
      <c r="AH2087" s="4"/>
      <c r="AI2087" s="4"/>
      <c r="AJ2087" s="4"/>
    </row>
    <row r="2088" spans="1:36" ht="15.75" hidden="1" customHeight="1">
      <c r="A2088" s="4">
        <v>1</v>
      </c>
      <c r="B2088" s="4">
        <v>43</v>
      </c>
      <c r="C2088" s="4">
        <v>4</v>
      </c>
      <c r="D2088" s="4">
        <v>1</v>
      </c>
      <c r="E2088" s="4">
        <v>30</v>
      </c>
      <c r="F2088" s="4">
        <v>0</v>
      </c>
      <c r="G2088" s="4">
        <v>0</v>
      </c>
      <c r="H2088" s="4">
        <v>1</v>
      </c>
      <c r="I2088" s="3" t="s">
        <v>56</v>
      </c>
      <c r="J2088" s="4">
        <v>152</v>
      </c>
      <c r="K2088" s="4">
        <v>87</v>
      </c>
      <c r="L2088" s="4">
        <v>26.77</v>
      </c>
      <c r="M2088" s="4">
        <v>77</v>
      </c>
      <c r="N2088" s="3" t="s">
        <v>56</v>
      </c>
      <c r="O2088" s="4">
        <v>1</v>
      </c>
      <c r="P2088" s="4"/>
      <c r="Q2088" s="4"/>
      <c r="R2088" s="4"/>
      <c r="S2088" s="4"/>
      <c r="T2088" s="4"/>
      <c r="U2088" s="4"/>
      <c r="V2088" s="4"/>
      <c r="W2088" s="4"/>
      <c r="X2088" s="4"/>
      <c r="Y2088" s="4"/>
      <c r="Z2088" s="4"/>
      <c r="AA2088" s="4"/>
      <c r="AB2088" s="4"/>
      <c r="AC2088" s="4"/>
      <c r="AD2088" s="4"/>
      <c r="AE2088" s="4"/>
      <c r="AF2088" s="4"/>
      <c r="AG2088" s="4"/>
      <c r="AH2088" s="4"/>
      <c r="AI2088" s="4"/>
      <c r="AJ2088" s="4"/>
    </row>
    <row r="2089" spans="1:36" ht="15.75" customHeight="1">
      <c r="A2089" s="4">
        <v>1</v>
      </c>
      <c r="B2089" s="4">
        <v>52</v>
      </c>
      <c r="C2089" s="4">
        <v>1</v>
      </c>
      <c r="D2089" s="4">
        <v>0</v>
      </c>
      <c r="E2089" s="4">
        <v>0</v>
      </c>
      <c r="F2089" s="4">
        <v>0</v>
      </c>
      <c r="G2089" s="4">
        <v>0</v>
      </c>
      <c r="H2089" s="4">
        <v>0</v>
      </c>
      <c r="I2089" s="4">
        <v>266</v>
      </c>
      <c r="J2089" s="4">
        <v>117</v>
      </c>
      <c r="K2089" s="4">
        <v>78</v>
      </c>
      <c r="L2089" s="4">
        <v>27.39</v>
      </c>
      <c r="M2089" s="4">
        <v>70</v>
      </c>
      <c r="N2089" s="4">
        <v>88</v>
      </c>
      <c r="O2089" s="4">
        <v>0</v>
      </c>
      <c r="P2089" s="5">
        <f>$AI$9+SUMPRODUCT($A2089*$AI$10+$B2089*$AI$11+$C2089*$AI$12+$D2089*$AI$13+$E2089*$AI$14+$F2089*$AI$15+$G2089*$AI$16+$H2089*$AI$17+$I2089*$AI$18+$J2089*$AI$19+$K2089*$AI$20+$L2089*$AI$21+$M2089*$AI$22+$N2089*$AI$24)</f>
        <v>-1.8341042229000006</v>
      </c>
      <c r="Q2089" s="4">
        <f>EXP($P2089)</f>
        <v>0.15975654394524097</v>
      </c>
      <c r="R2089" s="4">
        <f>Q2089/1+Q2089</f>
        <v>0.31951308789048194</v>
      </c>
      <c r="S2089" s="4">
        <f>IF(O2089=1,R2089,1-R2089)</f>
        <v>0.68048691210951806</v>
      </c>
      <c r="T2089" s="4">
        <f>LOG($S2089)</f>
        <v>-0.16718022322078793</v>
      </c>
      <c r="U2089" s="4">
        <f>IF($R2089&gt;$X$15,1,0)</f>
        <v>0</v>
      </c>
      <c r="V2089" s="4"/>
      <c r="W2089" s="4"/>
      <c r="X2089" s="4"/>
      <c r="Y2089" s="4"/>
      <c r="Z2089" s="4"/>
      <c r="AA2089" s="4"/>
      <c r="AB2089" s="4"/>
      <c r="AC2089" s="4"/>
      <c r="AD2089" s="4"/>
      <c r="AE2089" s="4"/>
      <c r="AF2089" s="4"/>
      <c r="AG2089" s="4"/>
      <c r="AH2089" s="4"/>
      <c r="AI2089" s="4"/>
      <c r="AJ2089" s="4"/>
    </row>
    <row r="2090" spans="1:36" ht="15.75" hidden="1" customHeight="1">
      <c r="A2090" s="4">
        <v>1</v>
      </c>
      <c r="B2090" s="4">
        <v>48</v>
      </c>
      <c r="C2090" s="4">
        <v>3</v>
      </c>
      <c r="D2090" s="4">
        <v>1</v>
      </c>
      <c r="E2090" s="4">
        <v>25</v>
      </c>
      <c r="F2090" s="4">
        <v>0</v>
      </c>
      <c r="G2090" s="4">
        <v>0</v>
      </c>
      <c r="H2090" s="4">
        <v>0</v>
      </c>
      <c r="I2090" s="4">
        <v>200</v>
      </c>
      <c r="J2090" s="4">
        <v>126.5</v>
      </c>
      <c r="K2090" s="4">
        <v>91.5</v>
      </c>
      <c r="L2090" s="4">
        <v>30.34</v>
      </c>
      <c r="M2090" s="4">
        <v>75</v>
      </c>
      <c r="N2090" s="3" t="s">
        <v>56</v>
      </c>
      <c r="O2090" s="4">
        <v>0</v>
      </c>
      <c r="P2090" s="4"/>
      <c r="Q2090" s="4"/>
      <c r="R2090" s="4"/>
      <c r="S2090" s="4"/>
      <c r="T2090" s="4"/>
      <c r="U2090" s="4"/>
      <c r="V2090" s="4"/>
      <c r="W2090" s="4"/>
      <c r="X2090" s="4"/>
      <c r="Y2090" s="4"/>
      <c r="Z2090" s="4"/>
      <c r="AA2090" s="4"/>
      <c r="AB2090" s="4"/>
      <c r="AC2090" s="4"/>
      <c r="AD2090" s="4"/>
      <c r="AE2090" s="4"/>
      <c r="AF2090" s="4"/>
      <c r="AG2090" s="4"/>
      <c r="AH2090" s="4"/>
      <c r="AI2090" s="4"/>
      <c r="AJ2090" s="4"/>
    </row>
    <row r="2091" spans="1:36" ht="15.75" customHeight="1">
      <c r="A2091" s="4">
        <v>0</v>
      </c>
      <c r="B2091" s="4">
        <v>40</v>
      </c>
      <c r="C2091" s="4">
        <v>1</v>
      </c>
      <c r="D2091" s="4">
        <v>1</v>
      </c>
      <c r="E2091" s="4">
        <v>20</v>
      </c>
      <c r="F2091" s="4">
        <v>0</v>
      </c>
      <c r="G2091" s="4">
        <v>0</v>
      </c>
      <c r="H2091" s="4">
        <v>0</v>
      </c>
      <c r="I2091" s="4">
        <v>237</v>
      </c>
      <c r="J2091" s="4">
        <v>130</v>
      </c>
      <c r="K2091" s="4">
        <v>72</v>
      </c>
      <c r="L2091" s="4">
        <v>23.54</v>
      </c>
      <c r="M2091" s="4">
        <v>75</v>
      </c>
      <c r="N2091" s="4">
        <v>80</v>
      </c>
      <c r="O2091" s="4">
        <v>0</v>
      </c>
      <c r="P2091" s="5">
        <f>$AI$9+SUMPRODUCT($A2091*$AI$10+$B2091*$AI$11+$C2091*$AI$12+$D2091*$AI$13+$E2091*$AI$14+$F2091*$AI$15+$G2091*$AI$16+$H2091*$AI$17+$I2091*$AI$18+$J2091*$AI$19+$K2091*$AI$20+$L2091*$AI$21+$M2091*$AI$22+$N2091*$AI$24)</f>
        <v>-2.6648916994000009</v>
      </c>
      <c r="Q2091" s="4">
        <f t="shared" ref="Q2091:Q2093" si="822">EXP($P2091)</f>
        <v>6.9606891593197065E-2</v>
      </c>
      <c r="R2091" s="4">
        <f t="shared" ref="R2091:R2093" si="823">Q2091/1+Q2091</f>
        <v>0.13921378318639413</v>
      </c>
      <c r="S2091" s="4">
        <f t="shared" ref="S2091:S2093" si="824">IF(O2091=1,R2091,1-R2091)</f>
        <v>0.8607862168136059</v>
      </c>
      <c r="T2091" s="4">
        <f t="shared" ref="T2091:T2093" si="825">LOG($S2091)</f>
        <v>-6.5104695685258437E-2</v>
      </c>
      <c r="U2091" s="4">
        <f>IF($R2091&gt;$X$15,1,0)</f>
        <v>0</v>
      </c>
      <c r="V2091" s="4"/>
      <c r="W2091" s="4"/>
      <c r="X2091" s="4"/>
      <c r="Y2091" s="4"/>
      <c r="Z2091" s="4"/>
      <c r="AA2091" s="4"/>
      <c r="AB2091" s="4"/>
      <c r="AC2091" s="4"/>
      <c r="AD2091" s="4"/>
      <c r="AE2091" s="4"/>
      <c r="AF2091" s="4"/>
      <c r="AG2091" s="4"/>
      <c r="AH2091" s="4"/>
      <c r="AI2091" s="4"/>
      <c r="AJ2091" s="4"/>
    </row>
    <row r="2092" spans="1:36" ht="15.75" customHeight="1">
      <c r="A2092" s="4">
        <v>0</v>
      </c>
      <c r="B2092" s="4">
        <v>62</v>
      </c>
      <c r="C2092" s="4">
        <v>1</v>
      </c>
      <c r="D2092" s="4">
        <v>0</v>
      </c>
      <c r="E2092" s="4">
        <v>0</v>
      </c>
      <c r="F2092" s="4">
        <v>0</v>
      </c>
      <c r="G2092" s="4">
        <v>0</v>
      </c>
      <c r="H2092" s="4">
        <v>1</v>
      </c>
      <c r="I2092" s="4">
        <v>308</v>
      </c>
      <c r="J2092" s="4">
        <v>152</v>
      </c>
      <c r="K2092" s="4">
        <v>98</v>
      </c>
      <c r="L2092" s="4">
        <v>35.42</v>
      </c>
      <c r="M2092" s="4">
        <v>75</v>
      </c>
      <c r="N2092" s="4">
        <v>76</v>
      </c>
      <c r="O2092" s="4">
        <v>0</v>
      </c>
      <c r="P2092" s="5">
        <f>$AI$9+SUMPRODUCT($A2092*$AI$10+$B2092*$AI$11+$C2092*$AI$12+$D2092*$AI$13+$E2092*$AI$14+$F2092*$AI$15+$G2092*$AI$16+$H2092*$AI$17+$I2092*$AI$18+$J2092*$AI$19+$K2092*$AI$20+$L2092*$AI$21+$M2092*$AI$22+$N2092*$AI$24)</f>
        <v>-1.0163376362000012</v>
      </c>
      <c r="Q2092" s="4">
        <f t="shared" si="822"/>
        <v>0.36191799129687158</v>
      </c>
      <c r="R2092" s="4">
        <f t="shared" si="823"/>
        <v>0.72383598259374315</v>
      </c>
      <c r="S2092" s="4">
        <f t="shared" si="824"/>
        <v>0.27616401740625685</v>
      </c>
      <c r="T2092" s="4">
        <f t="shared" si="825"/>
        <v>-0.5588329081611535</v>
      </c>
      <c r="U2092" s="4">
        <f>IF($R2092&gt;$X$15,1,0)</f>
        <v>1</v>
      </c>
      <c r="V2092" s="4"/>
      <c r="W2092" s="4"/>
      <c r="X2092" s="4"/>
      <c r="Y2092" s="4"/>
      <c r="Z2092" s="4"/>
      <c r="AA2092" s="4"/>
      <c r="AB2092" s="4"/>
      <c r="AC2092" s="4"/>
      <c r="AD2092" s="4"/>
      <c r="AE2092" s="4"/>
      <c r="AF2092" s="4"/>
      <c r="AG2092" s="4"/>
      <c r="AH2092" s="4"/>
      <c r="AI2092" s="4"/>
      <c r="AJ2092" s="4"/>
    </row>
    <row r="2093" spans="1:36" ht="15.75" customHeight="1">
      <c r="A2093" s="4">
        <v>0</v>
      </c>
      <c r="B2093" s="4">
        <v>48</v>
      </c>
      <c r="C2093" s="4">
        <v>1</v>
      </c>
      <c r="D2093" s="4">
        <v>0</v>
      </c>
      <c r="E2093" s="4">
        <v>0</v>
      </c>
      <c r="F2093" s="4">
        <v>0</v>
      </c>
      <c r="G2093" s="4">
        <v>0</v>
      </c>
      <c r="H2093" s="4">
        <v>0</v>
      </c>
      <c r="I2093" s="4">
        <v>270</v>
      </c>
      <c r="J2093" s="4">
        <v>134</v>
      </c>
      <c r="K2093" s="4">
        <v>87</v>
      </c>
      <c r="L2093" s="4">
        <v>24.91</v>
      </c>
      <c r="M2093" s="4">
        <v>75</v>
      </c>
      <c r="N2093" s="4">
        <v>77</v>
      </c>
      <c r="O2093" s="4">
        <v>0</v>
      </c>
      <c r="P2093" s="5">
        <f>$AI$9+SUMPRODUCT($A2093*$AI$10+$B2093*$AI$11+$C2093*$AI$12+$D2093*$AI$13+$E2093*$AI$14+$F2093*$AI$15+$G2093*$AI$16+$H2093*$AI$17+$I2093*$AI$18+$J2093*$AI$19+$K2093*$AI$20+$L2093*$AI$21+$M2093*$AI$22+$N2093*$AI$24)</f>
        <v>-2.5229422201000009</v>
      </c>
      <c r="Q2093" s="4">
        <f t="shared" si="822"/>
        <v>8.0223224791712719E-2</v>
      </c>
      <c r="R2093" s="4">
        <f t="shared" si="823"/>
        <v>0.16044644958342544</v>
      </c>
      <c r="S2093" s="4">
        <f t="shared" si="824"/>
        <v>0.83955355041657453</v>
      </c>
      <c r="T2093" s="4">
        <f t="shared" si="825"/>
        <v>-7.5951597430994403E-2</v>
      </c>
      <c r="U2093" s="4">
        <f>IF($R2093&gt;$X$15,1,0)</f>
        <v>0</v>
      </c>
      <c r="V2093" s="4"/>
      <c r="W2093" s="4"/>
      <c r="X2093" s="4"/>
      <c r="Y2093" s="4"/>
      <c r="Z2093" s="4"/>
      <c r="AA2093" s="4"/>
      <c r="AB2093" s="4"/>
      <c r="AC2093" s="4"/>
      <c r="AD2093" s="4"/>
      <c r="AE2093" s="4"/>
      <c r="AF2093" s="4"/>
      <c r="AG2093" s="4"/>
      <c r="AH2093" s="4"/>
      <c r="AI2093" s="4"/>
      <c r="AJ2093" s="4"/>
    </row>
    <row r="2094" spans="1:36" ht="15.75" hidden="1" customHeight="1">
      <c r="A2094" s="4">
        <v>0</v>
      </c>
      <c r="B2094" s="4">
        <v>46</v>
      </c>
      <c r="C2094" s="4">
        <v>1</v>
      </c>
      <c r="D2094" s="4">
        <v>1</v>
      </c>
      <c r="E2094" s="4">
        <v>20</v>
      </c>
      <c r="F2094" s="4">
        <v>0</v>
      </c>
      <c r="G2094" s="4">
        <v>0</v>
      </c>
      <c r="H2094" s="4">
        <v>0</v>
      </c>
      <c r="I2094" s="4">
        <v>185</v>
      </c>
      <c r="J2094" s="4">
        <v>137</v>
      </c>
      <c r="K2094" s="4">
        <v>90</v>
      </c>
      <c r="L2094" s="4">
        <v>25.2</v>
      </c>
      <c r="M2094" s="4">
        <v>82</v>
      </c>
      <c r="N2094" s="3" t="s">
        <v>56</v>
      </c>
      <c r="O2094" s="4">
        <v>0</v>
      </c>
      <c r="P2094" s="4"/>
      <c r="Q2094" s="4"/>
      <c r="R2094" s="4"/>
      <c r="S2094" s="4"/>
      <c r="T2094" s="4"/>
      <c r="U2094" s="4"/>
      <c r="V2094" s="4"/>
      <c r="W2094" s="4"/>
      <c r="X2094" s="4"/>
      <c r="Y2094" s="4"/>
      <c r="Z2094" s="4"/>
      <c r="AA2094" s="4"/>
      <c r="AB2094" s="4"/>
      <c r="AC2094" s="4"/>
      <c r="AD2094" s="4"/>
      <c r="AE2094" s="4"/>
      <c r="AF2094" s="4"/>
      <c r="AG2094" s="4"/>
      <c r="AH2094" s="4"/>
      <c r="AI2094" s="4"/>
      <c r="AJ2094" s="4"/>
    </row>
    <row r="2095" spans="1:36" ht="15.75" customHeight="1">
      <c r="A2095" s="4">
        <v>0</v>
      </c>
      <c r="B2095" s="4">
        <v>55</v>
      </c>
      <c r="C2095" s="4">
        <v>4</v>
      </c>
      <c r="D2095" s="4">
        <v>1</v>
      </c>
      <c r="E2095" s="4">
        <v>9</v>
      </c>
      <c r="F2095" s="4">
        <v>0</v>
      </c>
      <c r="G2095" s="4">
        <v>0</v>
      </c>
      <c r="H2095" s="4">
        <v>1</v>
      </c>
      <c r="I2095" s="4">
        <v>263</v>
      </c>
      <c r="J2095" s="4">
        <v>155</v>
      </c>
      <c r="K2095" s="4">
        <v>84</v>
      </c>
      <c r="L2095" s="4">
        <v>27.87</v>
      </c>
      <c r="M2095" s="4">
        <v>68</v>
      </c>
      <c r="N2095" s="4">
        <v>60</v>
      </c>
      <c r="O2095" s="4">
        <v>0</v>
      </c>
      <c r="P2095" s="5">
        <f>$AI$9+SUMPRODUCT($A2095*$AI$10+$B2095*$AI$11+$C2095*$AI$12+$D2095*$AI$13+$E2095*$AI$14+$F2095*$AI$15+$G2095*$AI$16+$H2095*$AI$17+$I2095*$AI$18+$J2095*$AI$19+$K2095*$AI$20+$L2095*$AI$21+$M2095*$AI$22+$N2095*$AI$24)</f>
        <v>-1.516452825700001</v>
      </c>
      <c r="Q2095" s="4">
        <f t="shared" ref="Q2095:Q2099" si="826">EXP($P2095)</f>
        <v>0.21948907373028967</v>
      </c>
      <c r="R2095" s="4">
        <f t="shared" ref="R2095:R2099" si="827">Q2095/1+Q2095</f>
        <v>0.43897814746057934</v>
      </c>
      <c r="S2095" s="4">
        <f t="shared" ref="S2095:S2099" si="828">IF(O2095=1,R2095,1-R2095)</f>
        <v>0.56102185253942061</v>
      </c>
      <c r="T2095" s="4">
        <f t="shared" ref="T2095:T2099" si="829">LOG($S2095)</f>
        <v>-0.25102022207280289</v>
      </c>
      <c r="U2095" s="4">
        <f>IF($R2095&gt;$X$15,1,0)</f>
        <v>1</v>
      </c>
      <c r="V2095" s="4"/>
      <c r="W2095" s="4"/>
      <c r="X2095" s="4"/>
      <c r="Y2095" s="4"/>
      <c r="Z2095" s="4"/>
      <c r="AA2095" s="4"/>
      <c r="AB2095" s="4"/>
      <c r="AC2095" s="4"/>
      <c r="AD2095" s="4"/>
      <c r="AE2095" s="4"/>
      <c r="AF2095" s="4"/>
      <c r="AG2095" s="4"/>
      <c r="AH2095" s="4"/>
      <c r="AI2095" s="4"/>
      <c r="AJ2095" s="4"/>
    </row>
    <row r="2096" spans="1:36" ht="15.75" customHeight="1">
      <c r="A2096" s="4">
        <v>1</v>
      </c>
      <c r="B2096" s="4">
        <v>57</v>
      </c>
      <c r="C2096" s="4">
        <v>3</v>
      </c>
      <c r="D2096" s="4">
        <v>0</v>
      </c>
      <c r="E2096" s="4">
        <v>0</v>
      </c>
      <c r="F2096" s="4">
        <v>0</v>
      </c>
      <c r="G2096" s="4">
        <v>0</v>
      </c>
      <c r="H2096" s="4">
        <v>0</v>
      </c>
      <c r="I2096" s="4">
        <v>213</v>
      </c>
      <c r="J2096" s="4">
        <v>141</v>
      </c>
      <c r="K2096" s="4">
        <v>90</v>
      </c>
      <c r="L2096" s="4">
        <v>30.77</v>
      </c>
      <c r="M2096" s="4">
        <v>60</v>
      </c>
      <c r="N2096" s="4">
        <v>77</v>
      </c>
      <c r="O2096" s="4">
        <v>1</v>
      </c>
      <c r="P2096" s="5">
        <f>$AI$9+SUMPRODUCT($A2096*$AI$10+$B2096*$AI$11+$C2096*$AI$12+$D2096*$AI$13+$E2096*$AI$14+$F2096*$AI$15+$G2096*$AI$16+$H2096*$AI$17+$I2096*$AI$18+$J2096*$AI$19+$K2096*$AI$20+$L2096*$AI$21+$M2096*$AI$22+$N2096*$AI$24)</f>
        <v>-1.4405571547000022</v>
      </c>
      <c r="Q2096" s="4">
        <f t="shared" si="826"/>
        <v>0.23679579003470091</v>
      </c>
      <c r="R2096" s="4">
        <f t="shared" si="827"/>
        <v>0.47359158006940183</v>
      </c>
      <c r="S2096" s="4">
        <f t="shared" si="828"/>
        <v>0.47359158006940183</v>
      </c>
      <c r="T2096" s="4">
        <f t="shared" si="829"/>
        <v>-0.32459602748847888</v>
      </c>
      <c r="U2096" s="4">
        <f>IF($R2096&gt;$X$15,1,0)</f>
        <v>1</v>
      </c>
      <c r="V2096" s="4"/>
      <c r="W2096" s="4"/>
      <c r="X2096" s="4"/>
      <c r="Y2096" s="4"/>
      <c r="Z2096" s="4"/>
      <c r="AA2096" s="4"/>
      <c r="AB2096" s="4"/>
      <c r="AC2096" s="4"/>
      <c r="AD2096" s="4"/>
      <c r="AE2096" s="4"/>
      <c r="AF2096" s="4"/>
      <c r="AG2096" s="4"/>
      <c r="AH2096" s="4"/>
      <c r="AI2096" s="4"/>
      <c r="AJ2096" s="4"/>
    </row>
    <row r="2097" spans="1:36" ht="15.75" customHeight="1">
      <c r="A2097" s="4">
        <v>1</v>
      </c>
      <c r="B2097" s="4">
        <v>50</v>
      </c>
      <c r="C2097" s="4">
        <v>4</v>
      </c>
      <c r="D2097" s="4">
        <v>0</v>
      </c>
      <c r="E2097" s="4">
        <v>0</v>
      </c>
      <c r="F2097" s="4">
        <v>0</v>
      </c>
      <c r="G2097" s="4">
        <v>0</v>
      </c>
      <c r="H2097" s="4">
        <v>1</v>
      </c>
      <c r="I2097" s="4">
        <v>259</v>
      </c>
      <c r="J2097" s="4">
        <v>171</v>
      </c>
      <c r="K2097" s="4">
        <v>120</v>
      </c>
      <c r="L2097" s="4">
        <v>29.38</v>
      </c>
      <c r="M2097" s="4">
        <v>72</v>
      </c>
      <c r="N2097" s="4">
        <v>85</v>
      </c>
      <c r="O2097" s="4">
        <v>1</v>
      </c>
      <c r="P2097" s="5">
        <f>$AI$9+SUMPRODUCT($A2097*$AI$10+$B2097*$AI$11+$C2097*$AI$12+$D2097*$AI$13+$E2097*$AI$14+$F2097*$AI$15+$G2097*$AI$16+$H2097*$AI$17+$I2097*$AI$18+$J2097*$AI$19+$K2097*$AI$20+$L2097*$AI$21+$M2097*$AI$22+$N2097*$AI$24)</f>
        <v>-1.2428827518000016</v>
      </c>
      <c r="Q2097" s="4">
        <f t="shared" si="826"/>
        <v>0.28855119633803994</v>
      </c>
      <c r="R2097" s="4">
        <f t="shared" si="827"/>
        <v>0.57710239267607988</v>
      </c>
      <c r="S2097" s="4">
        <f t="shared" si="828"/>
        <v>0.57710239267607988</v>
      </c>
      <c r="T2097" s="4">
        <f t="shared" si="829"/>
        <v>-0.23874712509548845</v>
      </c>
      <c r="U2097" s="4">
        <f>IF($R2097&gt;$X$15,1,0)</f>
        <v>1</v>
      </c>
      <c r="V2097" s="4"/>
      <c r="W2097" s="4"/>
      <c r="X2097" s="4"/>
      <c r="Y2097" s="4"/>
      <c r="Z2097" s="4"/>
      <c r="AA2097" s="4"/>
      <c r="AB2097" s="4"/>
      <c r="AC2097" s="4"/>
      <c r="AD2097" s="4"/>
      <c r="AE2097" s="4"/>
      <c r="AF2097" s="4"/>
      <c r="AG2097" s="4"/>
      <c r="AH2097" s="4"/>
      <c r="AI2097" s="4"/>
      <c r="AJ2097" s="4"/>
    </row>
    <row r="2098" spans="1:36" ht="15.75" customHeight="1">
      <c r="A2098" s="4">
        <v>1</v>
      </c>
      <c r="B2098" s="4">
        <v>50</v>
      </c>
      <c r="C2098" s="4">
        <v>4</v>
      </c>
      <c r="D2098" s="4">
        <v>1</v>
      </c>
      <c r="E2098" s="4">
        <v>35</v>
      </c>
      <c r="F2098" s="4">
        <v>0</v>
      </c>
      <c r="G2098" s="4">
        <v>0</v>
      </c>
      <c r="H2098" s="4">
        <v>0</v>
      </c>
      <c r="I2098" s="4">
        <v>236</v>
      </c>
      <c r="J2098" s="4">
        <v>102</v>
      </c>
      <c r="K2098" s="4">
        <v>69</v>
      </c>
      <c r="L2098" s="4">
        <v>21.98</v>
      </c>
      <c r="M2098" s="4">
        <v>70</v>
      </c>
      <c r="N2098" s="4">
        <v>73</v>
      </c>
      <c r="O2098" s="4">
        <v>0</v>
      </c>
      <c r="P2098" s="5">
        <f>$AI$9+SUMPRODUCT($A2098*$AI$10+$B2098*$AI$11+$C2098*$AI$12+$D2098*$AI$13+$E2098*$AI$14+$F2098*$AI$15+$G2098*$AI$16+$H2098*$AI$17+$I2098*$AI$18+$J2098*$AI$19+$K2098*$AI$20+$L2098*$AI$21+$M2098*$AI$22+$N2098*$AI$24)</f>
        <v>-1.8150334078000014</v>
      </c>
      <c r="Q2098" s="4">
        <f t="shared" si="826"/>
        <v>0.16283246842478996</v>
      </c>
      <c r="R2098" s="4">
        <f t="shared" si="827"/>
        <v>0.32566493684957992</v>
      </c>
      <c r="S2098" s="4">
        <f t="shared" si="828"/>
        <v>0.67433506315042013</v>
      </c>
      <c r="T2098" s="4">
        <f t="shared" si="829"/>
        <v>-0.17112425788699132</v>
      </c>
      <c r="U2098" s="4">
        <f>IF($R2098&gt;$X$15,1,0)</f>
        <v>0</v>
      </c>
      <c r="V2098" s="4"/>
      <c r="W2098" s="4"/>
      <c r="X2098" s="4"/>
      <c r="Y2098" s="4"/>
      <c r="Z2098" s="4"/>
      <c r="AA2098" s="4"/>
      <c r="AB2098" s="4"/>
      <c r="AC2098" s="4"/>
      <c r="AD2098" s="4"/>
      <c r="AE2098" s="4"/>
      <c r="AF2098" s="4"/>
      <c r="AG2098" s="4"/>
      <c r="AH2098" s="4"/>
      <c r="AI2098" s="4"/>
      <c r="AJ2098" s="4"/>
    </row>
    <row r="2099" spans="1:36" ht="15.75" customHeight="1">
      <c r="A2099" s="4">
        <v>0</v>
      </c>
      <c r="B2099" s="4">
        <v>42</v>
      </c>
      <c r="C2099" s="4">
        <v>2</v>
      </c>
      <c r="D2099" s="4">
        <v>0</v>
      </c>
      <c r="E2099" s="4">
        <v>0</v>
      </c>
      <c r="F2099" s="4">
        <v>0</v>
      </c>
      <c r="G2099" s="4">
        <v>0</v>
      </c>
      <c r="H2099" s="4">
        <v>0</v>
      </c>
      <c r="I2099" s="4">
        <v>232</v>
      </c>
      <c r="J2099" s="4">
        <v>113</v>
      </c>
      <c r="K2099" s="4">
        <v>69</v>
      </c>
      <c r="L2099" s="4">
        <v>21.29</v>
      </c>
      <c r="M2099" s="4">
        <v>68</v>
      </c>
      <c r="N2099" s="4">
        <v>70</v>
      </c>
      <c r="O2099" s="4">
        <v>0</v>
      </c>
      <c r="P2099" s="5">
        <f>$AI$9+SUMPRODUCT($A2099*$AI$10+$B2099*$AI$11+$C2099*$AI$12+$D2099*$AI$13+$E2099*$AI$14+$F2099*$AI$15+$G2099*$AI$16+$H2099*$AI$17+$I2099*$AI$18+$J2099*$AI$19+$K2099*$AI$20+$L2099*$AI$21+$M2099*$AI$22+$N2099*$AI$24)</f>
        <v>-3.3411430519000014</v>
      </c>
      <c r="Q2099" s="4">
        <f t="shared" si="826"/>
        <v>3.5396474581317734E-2</v>
      </c>
      <c r="R2099" s="4">
        <f t="shared" si="827"/>
        <v>7.0792949162635468E-2</v>
      </c>
      <c r="S2099" s="4">
        <f t="shared" si="828"/>
        <v>0.92920705083736455</v>
      </c>
      <c r="T2099" s="4">
        <f t="shared" si="829"/>
        <v>-3.1887503426104344E-2</v>
      </c>
      <c r="U2099" s="4">
        <f>IF($R2099&gt;$X$15,1,0)</f>
        <v>0</v>
      </c>
      <c r="V2099" s="4"/>
      <c r="W2099" s="4"/>
      <c r="X2099" s="4"/>
      <c r="Y2099" s="4"/>
      <c r="Z2099" s="4"/>
      <c r="AA2099" s="4"/>
      <c r="AB2099" s="4"/>
      <c r="AC2099" s="4"/>
      <c r="AD2099" s="4"/>
      <c r="AE2099" s="4"/>
      <c r="AF2099" s="4"/>
      <c r="AG2099" s="4"/>
      <c r="AH2099" s="4"/>
      <c r="AI2099" s="4"/>
      <c r="AJ2099" s="4"/>
    </row>
    <row r="2100" spans="1:36" ht="15.75" hidden="1" customHeight="1">
      <c r="A2100" s="4">
        <v>1</v>
      </c>
      <c r="B2100" s="4">
        <v>65</v>
      </c>
      <c r="C2100" s="4">
        <v>1</v>
      </c>
      <c r="D2100" s="4">
        <v>0</v>
      </c>
      <c r="E2100" s="4">
        <v>0</v>
      </c>
      <c r="F2100" s="4">
        <v>0</v>
      </c>
      <c r="G2100" s="4">
        <v>0</v>
      </c>
      <c r="H2100" s="4">
        <v>1</v>
      </c>
      <c r="I2100" s="4">
        <v>240</v>
      </c>
      <c r="J2100" s="4">
        <v>235</v>
      </c>
      <c r="K2100" s="4">
        <v>100</v>
      </c>
      <c r="L2100" s="3" t="s">
        <v>56</v>
      </c>
      <c r="M2100" s="4">
        <v>68</v>
      </c>
      <c r="N2100" s="4">
        <v>297</v>
      </c>
      <c r="O2100" s="4">
        <v>1</v>
      </c>
      <c r="P2100" s="4"/>
      <c r="Q2100" s="4"/>
      <c r="R2100" s="4"/>
      <c r="S2100" s="4"/>
      <c r="T2100" s="4"/>
      <c r="U2100" s="4"/>
      <c r="V2100" s="4"/>
      <c r="W2100" s="4"/>
      <c r="X2100" s="4"/>
      <c r="Y2100" s="4"/>
      <c r="Z2100" s="4"/>
      <c r="AA2100" s="4"/>
      <c r="AB2100" s="4"/>
      <c r="AC2100" s="4"/>
      <c r="AD2100" s="4"/>
      <c r="AE2100" s="4"/>
      <c r="AF2100" s="4"/>
      <c r="AG2100" s="4"/>
      <c r="AH2100" s="4"/>
      <c r="AI2100" s="4"/>
      <c r="AJ2100" s="4"/>
    </row>
    <row r="2101" spans="1:36" ht="15.75" customHeight="1">
      <c r="A2101" s="4">
        <v>0</v>
      </c>
      <c r="B2101" s="4">
        <v>42</v>
      </c>
      <c r="C2101" s="4">
        <v>2</v>
      </c>
      <c r="D2101" s="4">
        <v>1</v>
      </c>
      <c r="E2101" s="4">
        <v>9</v>
      </c>
      <c r="F2101" s="4">
        <v>0</v>
      </c>
      <c r="G2101" s="4">
        <v>0</v>
      </c>
      <c r="H2101" s="4">
        <v>0</v>
      </c>
      <c r="I2101" s="4">
        <v>185</v>
      </c>
      <c r="J2101" s="4">
        <v>123</v>
      </c>
      <c r="K2101" s="4">
        <v>74</v>
      </c>
      <c r="L2101" s="4">
        <v>24.41</v>
      </c>
      <c r="M2101" s="4">
        <v>83</v>
      </c>
      <c r="N2101" s="4">
        <v>92</v>
      </c>
      <c r="O2101" s="4">
        <v>0</v>
      </c>
      <c r="P2101" s="5">
        <f>$AI$9+SUMPRODUCT($A2101*$AI$10+$B2101*$AI$11+$C2101*$AI$12+$D2101*$AI$13+$E2101*$AI$14+$F2101*$AI$15+$G2101*$AI$16+$H2101*$AI$17+$I2101*$AI$18+$J2101*$AI$19+$K2101*$AI$20+$L2101*$AI$21+$M2101*$AI$22+$N2101*$AI$24)</f>
        <v>-2.9522117651000004</v>
      </c>
      <c r="Q2101" s="4">
        <f t="shared" ref="Q2101:Q2104" si="830">EXP($P2101)</f>
        <v>5.2224070739570715E-2</v>
      </c>
      <c r="R2101" s="4">
        <f t="shared" ref="R2101:R2104" si="831">Q2101/1+Q2101</f>
        <v>0.10444814147914143</v>
      </c>
      <c r="S2101" s="4">
        <f t="shared" ref="S2101:S2104" si="832">IF(O2101=1,R2101,1-R2101)</f>
        <v>0.89555185852085861</v>
      </c>
      <c r="T2101" s="4">
        <f t="shared" ref="T2101:T2104" si="833">LOG($S2101)</f>
        <v>-4.7909260493507404E-2</v>
      </c>
      <c r="U2101" s="4">
        <f>IF($R2101&gt;$X$15,1,0)</f>
        <v>0</v>
      </c>
      <c r="V2101" s="4"/>
      <c r="W2101" s="4"/>
      <c r="X2101" s="4"/>
      <c r="Y2101" s="4"/>
      <c r="Z2101" s="4"/>
      <c r="AA2101" s="4"/>
      <c r="AB2101" s="4"/>
      <c r="AC2101" s="4"/>
      <c r="AD2101" s="4"/>
      <c r="AE2101" s="4"/>
      <c r="AF2101" s="4"/>
      <c r="AG2101" s="4"/>
      <c r="AH2101" s="4"/>
      <c r="AI2101" s="4"/>
      <c r="AJ2101" s="4"/>
    </row>
    <row r="2102" spans="1:36" ht="15.75" customHeight="1">
      <c r="A2102" s="4">
        <v>1</v>
      </c>
      <c r="B2102" s="4">
        <v>66</v>
      </c>
      <c r="C2102" s="4">
        <v>1</v>
      </c>
      <c r="D2102" s="4">
        <v>1</v>
      </c>
      <c r="E2102" s="4">
        <v>20</v>
      </c>
      <c r="F2102" s="4">
        <v>0</v>
      </c>
      <c r="G2102" s="4">
        <v>0</v>
      </c>
      <c r="H2102" s="4">
        <v>1</v>
      </c>
      <c r="I2102" s="4">
        <v>228</v>
      </c>
      <c r="J2102" s="4">
        <v>188</v>
      </c>
      <c r="K2102" s="4">
        <v>128</v>
      </c>
      <c r="L2102" s="4">
        <v>29.58</v>
      </c>
      <c r="M2102" s="4">
        <v>84</v>
      </c>
      <c r="N2102" s="4">
        <v>67</v>
      </c>
      <c r="O2102" s="4">
        <v>0</v>
      </c>
      <c r="P2102" s="5">
        <f>$AI$9+SUMPRODUCT($A2102*$AI$10+$B2102*$AI$11+$C2102*$AI$12+$D2102*$AI$13+$E2102*$AI$14+$F2102*$AI$15+$G2102*$AI$16+$H2102*$AI$17+$I2102*$AI$18+$J2102*$AI$19+$K2102*$AI$20+$L2102*$AI$21+$M2102*$AI$22+$N2102*$AI$24)</f>
        <v>0.33193135619999659</v>
      </c>
      <c r="Q2102" s="4">
        <f t="shared" si="830"/>
        <v>1.3936571793043158</v>
      </c>
      <c r="R2102" s="4">
        <f t="shared" si="831"/>
        <v>2.7873143586086315</v>
      </c>
      <c r="S2102" s="4">
        <f t="shared" si="832"/>
        <v>-1.7873143586086315</v>
      </c>
      <c r="T2102" s="4" t="e">
        <f t="shared" si="833"/>
        <v>#NUM!</v>
      </c>
      <c r="U2102" s="4">
        <f>IF($R2102&gt;$X$15,1,0)</f>
        <v>1</v>
      </c>
      <c r="V2102" s="4"/>
      <c r="W2102" s="4"/>
      <c r="X2102" s="4"/>
      <c r="Y2102" s="4"/>
      <c r="Z2102" s="4"/>
      <c r="AA2102" s="4"/>
      <c r="AB2102" s="4"/>
      <c r="AC2102" s="4"/>
      <c r="AD2102" s="4"/>
      <c r="AE2102" s="4"/>
      <c r="AF2102" s="4"/>
      <c r="AG2102" s="4"/>
      <c r="AH2102" s="4"/>
      <c r="AI2102" s="4"/>
      <c r="AJ2102" s="4"/>
    </row>
    <row r="2103" spans="1:36" ht="15.75" customHeight="1">
      <c r="A2103" s="4">
        <v>0</v>
      </c>
      <c r="B2103" s="4">
        <v>41</v>
      </c>
      <c r="C2103" s="4">
        <v>1</v>
      </c>
      <c r="D2103" s="4">
        <v>0</v>
      </c>
      <c r="E2103" s="4">
        <v>0</v>
      </c>
      <c r="F2103" s="4">
        <v>0</v>
      </c>
      <c r="G2103" s="4">
        <v>0</v>
      </c>
      <c r="H2103" s="4">
        <v>0</v>
      </c>
      <c r="I2103" s="4">
        <v>177</v>
      </c>
      <c r="J2103" s="4">
        <v>107</v>
      </c>
      <c r="K2103" s="4">
        <v>76</v>
      </c>
      <c r="L2103" s="4">
        <v>22.37</v>
      </c>
      <c r="M2103" s="4">
        <v>75</v>
      </c>
      <c r="N2103" s="4">
        <v>65</v>
      </c>
      <c r="O2103" s="4">
        <v>0</v>
      </c>
      <c r="P2103" s="5">
        <f>$AI$9+SUMPRODUCT($A2103*$AI$10+$B2103*$AI$11+$C2103*$AI$12+$D2103*$AI$13+$E2103*$AI$14+$F2103*$AI$15+$G2103*$AI$16+$H2103*$AI$17+$I2103*$AI$18+$J2103*$AI$19+$K2103*$AI$20+$L2103*$AI$21+$M2103*$AI$22+$N2103*$AI$24)</f>
        <v>-3.6584906307000011</v>
      </c>
      <c r="Q2103" s="4">
        <f t="shared" si="830"/>
        <v>2.5771381917683692E-2</v>
      </c>
      <c r="R2103" s="4">
        <f t="shared" si="831"/>
        <v>5.1542763835367385E-2</v>
      </c>
      <c r="S2103" s="4">
        <f t="shared" si="832"/>
        <v>0.94845723616463262</v>
      </c>
      <c r="T2103" s="4">
        <f t="shared" si="833"/>
        <v>-2.298224570985332E-2</v>
      </c>
      <c r="U2103" s="4">
        <f>IF($R2103&gt;$X$15,1,0)</f>
        <v>0</v>
      </c>
      <c r="V2103" s="4"/>
      <c r="W2103" s="4"/>
      <c r="X2103" s="4"/>
      <c r="Y2103" s="4"/>
      <c r="Z2103" s="4"/>
      <c r="AA2103" s="4"/>
      <c r="AB2103" s="4"/>
      <c r="AC2103" s="4"/>
      <c r="AD2103" s="4"/>
      <c r="AE2103" s="4"/>
      <c r="AF2103" s="4"/>
      <c r="AG2103" s="4"/>
      <c r="AH2103" s="4"/>
      <c r="AI2103" s="4"/>
      <c r="AJ2103" s="4"/>
    </row>
    <row r="2104" spans="1:36" ht="15.75" customHeight="1">
      <c r="A2104" s="4">
        <v>1</v>
      </c>
      <c r="B2104" s="4">
        <v>57</v>
      </c>
      <c r="C2104" s="4">
        <v>1</v>
      </c>
      <c r="D2104" s="4">
        <v>1</v>
      </c>
      <c r="E2104" s="4">
        <v>20</v>
      </c>
      <c r="F2104" s="4">
        <v>0</v>
      </c>
      <c r="G2104" s="4">
        <v>0</v>
      </c>
      <c r="H2104" s="4">
        <v>0</v>
      </c>
      <c r="I2104" s="4">
        <v>265</v>
      </c>
      <c r="J2104" s="4">
        <v>124</v>
      </c>
      <c r="K2104" s="4">
        <v>81</v>
      </c>
      <c r="L2104" s="4">
        <v>28.18</v>
      </c>
      <c r="M2104" s="4">
        <v>73</v>
      </c>
      <c r="N2104" s="4">
        <v>100</v>
      </c>
      <c r="O2104" s="4">
        <v>0</v>
      </c>
      <c r="P2104" s="5">
        <f>$AI$9+SUMPRODUCT($A2104*$AI$10+$B2104*$AI$11+$C2104*$AI$12+$D2104*$AI$13+$E2104*$AI$14+$F2104*$AI$15+$G2104*$AI$16+$H2104*$AI$17+$I2104*$AI$18+$J2104*$AI$19+$K2104*$AI$20+$L2104*$AI$21+$M2104*$AI$22+$N2104*$AI$24)</f>
        <v>-0.91125040980000094</v>
      </c>
      <c r="Q2104" s="4">
        <f t="shared" si="830"/>
        <v>0.40202121834632548</v>
      </c>
      <c r="R2104" s="4">
        <f t="shared" si="831"/>
        <v>0.80404243669265096</v>
      </c>
      <c r="S2104" s="4">
        <f t="shared" si="832"/>
        <v>0.19595756330734904</v>
      </c>
      <c r="T2104" s="4">
        <f t="shared" si="833"/>
        <v>-0.7078379695461412</v>
      </c>
      <c r="U2104" s="4">
        <f>IF($R2104&gt;$X$15,1,0)</f>
        <v>1</v>
      </c>
      <c r="V2104" s="4"/>
      <c r="W2104" s="4"/>
      <c r="X2104" s="4"/>
      <c r="Y2104" s="4"/>
      <c r="Z2104" s="4"/>
      <c r="AA2104" s="4"/>
      <c r="AB2104" s="4"/>
      <c r="AC2104" s="4"/>
      <c r="AD2104" s="4"/>
      <c r="AE2104" s="4"/>
      <c r="AF2104" s="4"/>
      <c r="AG2104" s="4"/>
      <c r="AH2104" s="4"/>
      <c r="AI2104" s="4"/>
      <c r="AJ2104" s="4"/>
    </row>
    <row r="2105" spans="1:36" ht="15.75" hidden="1" customHeight="1">
      <c r="A2105" s="4">
        <v>0</v>
      </c>
      <c r="B2105" s="4">
        <v>39</v>
      </c>
      <c r="C2105" s="4">
        <v>3</v>
      </c>
      <c r="D2105" s="4">
        <v>0</v>
      </c>
      <c r="E2105" s="4">
        <v>0</v>
      </c>
      <c r="F2105" s="4">
        <v>0</v>
      </c>
      <c r="G2105" s="4">
        <v>0</v>
      </c>
      <c r="H2105" s="4">
        <v>0</v>
      </c>
      <c r="I2105" s="4">
        <v>179</v>
      </c>
      <c r="J2105" s="4">
        <v>120</v>
      </c>
      <c r="K2105" s="4">
        <v>82</v>
      </c>
      <c r="L2105" s="4">
        <v>21.51</v>
      </c>
      <c r="M2105" s="4">
        <v>96</v>
      </c>
      <c r="N2105" s="3" t="s">
        <v>56</v>
      </c>
      <c r="O2105" s="4">
        <v>0</v>
      </c>
      <c r="P2105" s="4"/>
      <c r="Q2105" s="4"/>
      <c r="R2105" s="4"/>
      <c r="S2105" s="4"/>
      <c r="T2105" s="4"/>
      <c r="U2105" s="4"/>
      <c r="V2105" s="4"/>
      <c r="W2105" s="4"/>
      <c r="X2105" s="4"/>
      <c r="Y2105" s="4"/>
      <c r="Z2105" s="4"/>
      <c r="AA2105" s="4"/>
      <c r="AB2105" s="4"/>
      <c r="AC2105" s="4"/>
      <c r="AD2105" s="4"/>
      <c r="AE2105" s="4"/>
      <c r="AF2105" s="4"/>
      <c r="AG2105" s="4"/>
      <c r="AH2105" s="4"/>
      <c r="AI2105" s="4"/>
      <c r="AJ2105" s="4"/>
    </row>
    <row r="2106" spans="1:36" ht="15.75" customHeight="1">
      <c r="A2106" s="4">
        <v>1</v>
      </c>
      <c r="B2106" s="4">
        <v>43</v>
      </c>
      <c r="C2106" s="4">
        <v>3</v>
      </c>
      <c r="D2106" s="4">
        <v>1</v>
      </c>
      <c r="E2106" s="4">
        <v>20</v>
      </c>
      <c r="F2106" s="4">
        <v>0</v>
      </c>
      <c r="G2106" s="4">
        <v>0</v>
      </c>
      <c r="H2106" s="4">
        <v>1</v>
      </c>
      <c r="I2106" s="4">
        <v>206</v>
      </c>
      <c r="J2106" s="4">
        <v>162.5</v>
      </c>
      <c r="K2106" s="4">
        <v>93.5</v>
      </c>
      <c r="L2106" s="4">
        <v>29.01</v>
      </c>
      <c r="M2106" s="4">
        <v>90</v>
      </c>
      <c r="N2106" s="4">
        <v>77</v>
      </c>
      <c r="O2106" s="4">
        <v>0</v>
      </c>
      <c r="P2106" s="5">
        <f>$AI$9+SUMPRODUCT($A2106*$AI$10+$B2106*$AI$11+$C2106*$AI$12+$D2106*$AI$13+$E2106*$AI$14+$F2106*$AI$15+$G2106*$AI$16+$H2106*$AI$17+$I2106*$AI$18+$J2106*$AI$19+$K2106*$AI$20+$L2106*$AI$21+$M2106*$AI$22+$N2106*$AI$24)</f>
        <v>-1.4740749111000007</v>
      </c>
      <c r="Q2106" s="4">
        <f t="shared" ref="Q2106:Q2111" si="834">EXP($P2106)</f>
        <v>0.2289904656295747</v>
      </c>
      <c r="R2106" s="4">
        <f t="shared" ref="R2106:R2111" si="835">Q2106/1+Q2106</f>
        <v>0.4579809312591494</v>
      </c>
      <c r="S2106" s="4">
        <f t="shared" ref="S2106:S2111" si="836">IF(O2106=1,R2106,1-R2106)</f>
        <v>0.5420190687408506</v>
      </c>
      <c r="T2106" s="4">
        <f t="shared" ref="T2106:T2111" si="837">LOG($S2106)</f>
        <v>-0.26598543430432164</v>
      </c>
      <c r="U2106" s="4">
        <f>IF($R2106&gt;$X$15,1,0)</f>
        <v>1</v>
      </c>
      <c r="V2106" s="4"/>
      <c r="W2106" s="4"/>
      <c r="X2106" s="4"/>
      <c r="Y2106" s="4"/>
      <c r="Z2106" s="4"/>
      <c r="AA2106" s="4"/>
      <c r="AB2106" s="4"/>
      <c r="AC2106" s="4"/>
      <c r="AD2106" s="4"/>
      <c r="AE2106" s="4"/>
      <c r="AF2106" s="4"/>
      <c r="AG2106" s="4"/>
      <c r="AH2106" s="4"/>
      <c r="AI2106" s="4"/>
      <c r="AJ2106" s="4"/>
    </row>
    <row r="2107" spans="1:36" ht="15.75" customHeight="1">
      <c r="A2107" s="4">
        <v>0</v>
      </c>
      <c r="B2107" s="4">
        <v>39</v>
      </c>
      <c r="C2107" s="4">
        <v>3</v>
      </c>
      <c r="D2107" s="4">
        <v>0</v>
      </c>
      <c r="E2107" s="4">
        <v>0</v>
      </c>
      <c r="F2107" s="4">
        <v>0</v>
      </c>
      <c r="G2107" s="4">
        <v>0</v>
      </c>
      <c r="H2107" s="4">
        <v>0</v>
      </c>
      <c r="I2107" s="4">
        <v>209</v>
      </c>
      <c r="J2107" s="4">
        <v>104</v>
      </c>
      <c r="K2107" s="4">
        <v>72</v>
      </c>
      <c r="L2107" s="4">
        <v>23.96</v>
      </c>
      <c r="M2107" s="4">
        <v>90</v>
      </c>
      <c r="N2107" s="4">
        <v>103</v>
      </c>
      <c r="O2107" s="4">
        <v>0</v>
      </c>
      <c r="P2107" s="5">
        <f>$AI$9+SUMPRODUCT($A2107*$AI$10+$B2107*$AI$11+$C2107*$AI$12+$D2107*$AI$13+$E2107*$AI$14+$F2107*$AI$15+$G2107*$AI$16+$H2107*$AI$17+$I2107*$AI$18+$J2107*$AI$19+$K2107*$AI$20+$L2107*$AI$21+$M2107*$AI$22+$N2107*$AI$24)</f>
        <v>-3.5961432556000004</v>
      </c>
      <c r="Q2107" s="4">
        <f t="shared" si="834"/>
        <v>2.7429306535372872E-2</v>
      </c>
      <c r="R2107" s="4">
        <f t="shared" si="835"/>
        <v>5.4858613070745743E-2</v>
      </c>
      <c r="S2107" s="4">
        <f t="shared" si="836"/>
        <v>0.9451413869292542</v>
      </c>
      <c r="T2107" s="4">
        <f t="shared" si="837"/>
        <v>-2.4503219035525513E-2</v>
      </c>
      <c r="U2107" s="4">
        <f>IF($R2107&gt;$X$15,1,0)</f>
        <v>0</v>
      </c>
      <c r="V2107" s="4"/>
      <c r="W2107" s="4"/>
      <c r="X2107" s="4"/>
      <c r="Y2107" s="4"/>
      <c r="Z2107" s="4"/>
      <c r="AA2107" s="4"/>
      <c r="AB2107" s="4"/>
      <c r="AC2107" s="4"/>
      <c r="AD2107" s="4"/>
      <c r="AE2107" s="4"/>
      <c r="AF2107" s="4"/>
      <c r="AG2107" s="4"/>
      <c r="AH2107" s="4"/>
      <c r="AI2107" s="4"/>
      <c r="AJ2107" s="4"/>
    </row>
    <row r="2108" spans="1:36" ht="15.75" customHeight="1">
      <c r="A2108" s="4">
        <v>0</v>
      </c>
      <c r="B2108" s="4">
        <v>50</v>
      </c>
      <c r="C2108" s="4">
        <v>3</v>
      </c>
      <c r="D2108" s="4">
        <v>0</v>
      </c>
      <c r="E2108" s="4">
        <v>0</v>
      </c>
      <c r="F2108" s="4">
        <v>0</v>
      </c>
      <c r="G2108" s="4">
        <v>0</v>
      </c>
      <c r="H2108" s="4">
        <v>1</v>
      </c>
      <c r="I2108" s="4">
        <v>243</v>
      </c>
      <c r="J2108" s="4">
        <v>157</v>
      </c>
      <c r="K2108" s="4">
        <v>98</v>
      </c>
      <c r="L2108" s="4">
        <v>23.82</v>
      </c>
      <c r="M2108" s="4">
        <v>70</v>
      </c>
      <c r="N2108" s="4">
        <v>78</v>
      </c>
      <c r="O2108" s="4">
        <v>1</v>
      </c>
      <c r="P2108" s="5">
        <f>$AI$9+SUMPRODUCT($A2108*$AI$10+$B2108*$AI$11+$C2108*$AI$12+$D2108*$AI$13+$E2108*$AI$14+$F2108*$AI$15+$G2108*$AI$16+$H2108*$AI$17+$I2108*$AI$18+$J2108*$AI$19+$K2108*$AI$20+$L2108*$AI$21+$M2108*$AI$22+$N2108*$AI$24)</f>
        <v>-1.9942365702</v>
      </c>
      <c r="Q2108" s="4">
        <f t="shared" si="834"/>
        <v>0.13611753068981847</v>
      </c>
      <c r="R2108" s="4">
        <f t="shared" si="835"/>
        <v>0.27223506137963693</v>
      </c>
      <c r="S2108" s="4">
        <f t="shared" si="836"/>
        <v>0.27223506137963693</v>
      </c>
      <c r="T2108" s="4">
        <f t="shared" si="837"/>
        <v>-0.56505594238354562</v>
      </c>
      <c r="U2108" s="4">
        <f>IF($R2108&gt;$X$15,1,0)</f>
        <v>0</v>
      </c>
      <c r="V2108" s="4"/>
      <c r="W2108" s="4"/>
      <c r="X2108" s="4"/>
      <c r="Y2108" s="4"/>
      <c r="Z2108" s="4"/>
      <c r="AA2108" s="4"/>
      <c r="AB2108" s="4"/>
      <c r="AC2108" s="4"/>
      <c r="AD2108" s="4"/>
      <c r="AE2108" s="4"/>
      <c r="AF2108" s="4"/>
      <c r="AG2108" s="4"/>
      <c r="AH2108" s="4"/>
      <c r="AI2108" s="4"/>
      <c r="AJ2108" s="4"/>
    </row>
    <row r="2109" spans="1:36" ht="15.75" customHeight="1">
      <c r="A2109" s="4">
        <v>0</v>
      </c>
      <c r="B2109" s="4">
        <v>50</v>
      </c>
      <c r="C2109" s="4">
        <v>4</v>
      </c>
      <c r="D2109" s="4">
        <v>0</v>
      </c>
      <c r="E2109" s="4">
        <v>0</v>
      </c>
      <c r="F2109" s="4">
        <v>0</v>
      </c>
      <c r="G2109" s="4">
        <v>0</v>
      </c>
      <c r="H2109" s="4">
        <v>0</v>
      </c>
      <c r="I2109" s="4">
        <v>305</v>
      </c>
      <c r="J2109" s="4">
        <v>114</v>
      </c>
      <c r="K2109" s="4">
        <v>80</v>
      </c>
      <c r="L2109" s="4">
        <v>24.33</v>
      </c>
      <c r="M2109" s="4">
        <v>55</v>
      </c>
      <c r="N2109" s="4">
        <v>80</v>
      </c>
      <c r="O2109" s="4">
        <v>0</v>
      </c>
      <c r="P2109" s="5">
        <f>$AI$9+SUMPRODUCT($A2109*$AI$10+$B2109*$AI$11+$C2109*$AI$12+$D2109*$AI$13+$E2109*$AI$14+$F2109*$AI$15+$G2109*$AI$16+$H2109*$AI$17+$I2109*$AI$18+$J2109*$AI$19+$K2109*$AI$20+$L2109*$AI$21+$M2109*$AI$22+$N2109*$AI$24)</f>
        <v>-2.6532339363000004</v>
      </c>
      <c r="Q2109" s="4">
        <f t="shared" si="834"/>
        <v>7.0423100587284626E-2</v>
      </c>
      <c r="R2109" s="4">
        <f t="shared" si="835"/>
        <v>0.14084620117456925</v>
      </c>
      <c r="S2109" s="4">
        <f t="shared" si="836"/>
        <v>0.85915379882543075</v>
      </c>
      <c r="T2109" s="4">
        <f t="shared" si="837"/>
        <v>-6.5929085292867728E-2</v>
      </c>
      <c r="U2109" s="4">
        <f>IF($R2109&gt;$X$15,1,0)</f>
        <v>0</v>
      </c>
      <c r="V2109" s="4"/>
      <c r="W2109" s="4"/>
      <c r="X2109" s="4"/>
      <c r="Y2109" s="4"/>
      <c r="Z2109" s="4"/>
      <c r="AA2109" s="4"/>
      <c r="AB2109" s="4"/>
      <c r="AC2109" s="4"/>
      <c r="AD2109" s="4"/>
      <c r="AE2109" s="4"/>
      <c r="AF2109" s="4"/>
      <c r="AG2109" s="4"/>
      <c r="AH2109" s="4"/>
      <c r="AI2109" s="4"/>
      <c r="AJ2109" s="4"/>
    </row>
    <row r="2110" spans="1:36" ht="15.75" customHeight="1">
      <c r="A2110" s="4">
        <v>0</v>
      </c>
      <c r="B2110" s="4">
        <v>33</v>
      </c>
      <c r="C2110" s="4">
        <v>2</v>
      </c>
      <c r="D2110" s="4">
        <v>1</v>
      </c>
      <c r="E2110" s="4">
        <v>5</v>
      </c>
      <c r="F2110" s="4">
        <v>0</v>
      </c>
      <c r="G2110" s="4">
        <v>0</v>
      </c>
      <c r="H2110" s="4">
        <v>0</v>
      </c>
      <c r="I2110" s="4">
        <v>200</v>
      </c>
      <c r="J2110" s="4">
        <v>119</v>
      </c>
      <c r="K2110" s="4">
        <v>74</v>
      </c>
      <c r="L2110" s="4">
        <v>23.8</v>
      </c>
      <c r="M2110" s="4">
        <v>75</v>
      </c>
      <c r="N2110" s="4">
        <v>74</v>
      </c>
      <c r="O2110" s="4">
        <v>0</v>
      </c>
      <c r="P2110" s="5">
        <f>$AI$9+SUMPRODUCT($A2110*$AI$10+$B2110*$AI$11+$C2110*$AI$12+$D2110*$AI$13+$E2110*$AI$14+$F2110*$AI$15+$G2110*$AI$16+$H2110*$AI$17+$I2110*$AI$18+$J2110*$AI$19+$K2110*$AI$20+$L2110*$AI$21+$M2110*$AI$22+$N2110*$AI$24)</f>
        <v>-3.7315073380000019</v>
      </c>
      <c r="Q2110" s="4">
        <f t="shared" si="834"/>
        <v>2.3956697766510271E-2</v>
      </c>
      <c r="R2110" s="4">
        <f t="shared" si="835"/>
        <v>4.7913395533020542E-2</v>
      </c>
      <c r="S2110" s="4">
        <f t="shared" si="836"/>
        <v>0.95208660446697946</v>
      </c>
      <c r="T2110" s="4">
        <f t="shared" si="837"/>
        <v>-2.1323545174951945E-2</v>
      </c>
      <c r="U2110" s="4">
        <f>IF($R2110&gt;$X$15,1,0)</f>
        <v>0</v>
      </c>
      <c r="V2110" s="4"/>
      <c r="W2110" s="4"/>
      <c r="X2110" s="4"/>
      <c r="Y2110" s="4"/>
      <c r="Z2110" s="4"/>
      <c r="AA2110" s="4"/>
      <c r="AB2110" s="4"/>
      <c r="AC2110" s="4"/>
      <c r="AD2110" s="4"/>
      <c r="AE2110" s="4"/>
      <c r="AF2110" s="4"/>
      <c r="AG2110" s="4"/>
      <c r="AH2110" s="4"/>
      <c r="AI2110" s="4"/>
      <c r="AJ2110" s="4"/>
    </row>
    <row r="2111" spans="1:36" ht="15.75" customHeight="1">
      <c r="A2111" s="4">
        <v>0</v>
      </c>
      <c r="B2111" s="4">
        <v>36</v>
      </c>
      <c r="C2111" s="4">
        <v>3</v>
      </c>
      <c r="D2111" s="4">
        <v>0</v>
      </c>
      <c r="E2111" s="4">
        <v>0</v>
      </c>
      <c r="F2111" s="4">
        <v>0</v>
      </c>
      <c r="G2111" s="4">
        <v>0</v>
      </c>
      <c r="H2111" s="4">
        <v>1</v>
      </c>
      <c r="I2111" s="4">
        <v>264</v>
      </c>
      <c r="J2111" s="4">
        <v>123</v>
      </c>
      <c r="K2111" s="4">
        <v>94.5</v>
      </c>
      <c r="L2111" s="4">
        <v>28.59</v>
      </c>
      <c r="M2111" s="4">
        <v>75</v>
      </c>
      <c r="N2111" s="4">
        <v>70</v>
      </c>
      <c r="O2111" s="4">
        <v>0</v>
      </c>
      <c r="P2111" s="5">
        <f>$AI$9+SUMPRODUCT($A2111*$AI$10+$B2111*$AI$11+$C2111*$AI$12+$D2111*$AI$13+$E2111*$AI$14+$F2111*$AI$15+$G2111*$AI$16+$H2111*$AI$17+$I2111*$AI$18+$J2111*$AI$19+$K2111*$AI$20+$L2111*$AI$21+$M2111*$AI$22+$N2111*$AI$24)</f>
        <v>-3.3858778349000005</v>
      </c>
      <c r="Q2111" s="4">
        <f t="shared" si="834"/>
        <v>3.3847916418030796E-2</v>
      </c>
      <c r="R2111" s="4">
        <f t="shared" si="835"/>
        <v>6.7695832836061592E-2</v>
      </c>
      <c r="S2111" s="4">
        <f t="shared" si="836"/>
        <v>0.93230416716393838</v>
      </c>
      <c r="T2111" s="4">
        <f t="shared" si="837"/>
        <v>-3.0442374588274784E-2</v>
      </c>
      <c r="U2111" s="4">
        <f>IF($R2111&gt;$X$15,1,0)</f>
        <v>0</v>
      </c>
      <c r="V2111" s="4"/>
      <c r="W2111" s="4"/>
      <c r="X2111" s="4"/>
      <c r="Y2111" s="4"/>
      <c r="Z2111" s="4"/>
      <c r="AA2111" s="4"/>
      <c r="AB2111" s="4"/>
      <c r="AC2111" s="4"/>
      <c r="AD2111" s="4"/>
      <c r="AE2111" s="4"/>
      <c r="AF2111" s="4"/>
      <c r="AG2111" s="4"/>
      <c r="AH2111" s="4"/>
      <c r="AI2111" s="4"/>
      <c r="AJ2111" s="4"/>
    </row>
    <row r="2112" spans="1:36" ht="15.75" hidden="1" customHeight="1">
      <c r="A2112" s="4">
        <v>0</v>
      </c>
      <c r="B2112" s="4">
        <v>44</v>
      </c>
      <c r="C2112" s="4">
        <v>1</v>
      </c>
      <c r="D2112" s="4">
        <v>0</v>
      </c>
      <c r="E2112" s="4">
        <v>0</v>
      </c>
      <c r="F2112" s="4">
        <v>0</v>
      </c>
      <c r="G2112" s="4">
        <v>0</v>
      </c>
      <c r="H2112" s="4">
        <v>0</v>
      </c>
      <c r="I2112" s="4">
        <v>240</v>
      </c>
      <c r="J2112" s="4">
        <v>127.5</v>
      </c>
      <c r="K2112" s="4">
        <v>87</v>
      </c>
      <c r="L2112" s="4">
        <v>22.19</v>
      </c>
      <c r="M2112" s="4">
        <v>60</v>
      </c>
      <c r="N2112" s="3" t="s">
        <v>56</v>
      </c>
      <c r="O2112" s="4">
        <v>0</v>
      </c>
      <c r="P2112" s="4"/>
      <c r="Q2112" s="4"/>
      <c r="R2112" s="4"/>
      <c r="S2112" s="4"/>
      <c r="T2112" s="4"/>
      <c r="U2112" s="4"/>
      <c r="V2112" s="4"/>
      <c r="W2112" s="4"/>
      <c r="X2112" s="4"/>
      <c r="Y2112" s="4"/>
      <c r="Z2112" s="4"/>
      <c r="AA2112" s="4"/>
      <c r="AB2112" s="4"/>
      <c r="AC2112" s="4"/>
      <c r="AD2112" s="4"/>
      <c r="AE2112" s="4"/>
      <c r="AF2112" s="4"/>
      <c r="AG2112" s="4"/>
      <c r="AH2112" s="4"/>
      <c r="AI2112" s="4"/>
      <c r="AJ2112" s="4"/>
    </row>
    <row r="2113" spans="1:36" ht="15.75" hidden="1" customHeight="1">
      <c r="A2113" s="4">
        <v>1</v>
      </c>
      <c r="B2113" s="4">
        <v>55</v>
      </c>
      <c r="C2113" s="4">
        <v>1</v>
      </c>
      <c r="D2113" s="4">
        <v>1</v>
      </c>
      <c r="E2113" s="4">
        <v>20</v>
      </c>
      <c r="F2113" s="4">
        <v>0</v>
      </c>
      <c r="G2113" s="4">
        <v>0</v>
      </c>
      <c r="H2113" s="4">
        <v>1</v>
      </c>
      <c r="I2113" s="4">
        <v>244</v>
      </c>
      <c r="J2113" s="4">
        <v>125</v>
      </c>
      <c r="K2113" s="4">
        <v>93</v>
      </c>
      <c r="L2113" s="4">
        <v>24.5</v>
      </c>
      <c r="M2113" s="4">
        <v>75</v>
      </c>
      <c r="N2113" s="3" t="s">
        <v>56</v>
      </c>
      <c r="O2113" s="4">
        <v>0</v>
      </c>
      <c r="P2113" s="4"/>
      <c r="Q2113" s="4"/>
      <c r="R2113" s="4"/>
      <c r="S2113" s="4"/>
      <c r="T2113" s="4"/>
      <c r="U2113" s="4"/>
      <c r="V2113" s="4"/>
      <c r="W2113" s="4"/>
      <c r="X2113" s="4"/>
      <c r="Y2113" s="4"/>
      <c r="Z2113" s="4"/>
      <c r="AA2113" s="4"/>
      <c r="AB2113" s="4"/>
      <c r="AC2113" s="4"/>
      <c r="AD2113" s="4"/>
      <c r="AE2113" s="4"/>
      <c r="AF2113" s="4"/>
      <c r="AG2113" s="4"/>
      <c r="AH2113" s="4"/>
      <c r="AI2113" s="4"/>
      <c r="AJ2113" s="4"/>
    </row>
    <row r="2114" spans="1:36" ht="15.75" customHeight="1">
      <c r="A2114" s="4">
        <v>0</v>
      </c>
      <c r="B2114" s="4">
        <v>53</v>
      </c>
      <c r="C2114" s="4">
        <v>1</v>
      </c>
      <c r="D2114" s="4">
        <v>1</v>
      </c>
      <c r="E2114" s="4">
        <v>9</v>
      </c>
      <c r="F2114" s="4">
        <v>0</v>
      </c>
      <c r="G2114" s="4">
        <v>0</v>
      </c>
      <c r="H2114" s="4">
        <v>0</v>
      </c>
      <c r="I2114" s="4">
        <v>309</v>
      </c>
      <c r="J2114" s="4">
        <v>130</v>
      </c>
      <c r="K2114" s="4">
        <v>86</v>
      </c>
      <c r="L2114" s="4">
        <v>22.37</v>
      </c>
      <c r="M2114" s="4">
        <v>82</v>
      </c>
      <c r="N2114" s="4">
        <v>80</v>
      </c>
      <c r="O2114" s="4">
        <v>0</v>
      </c>
      <c r="P2114" s="5">
        <f>$AI$9+SUMPRODUCT($A2114*$AI$10+$B2114*$AI$11+$C2114*$AI$12+$D2114*$AI$13+$E2114*$AI$14+$F2114*$AI$15+$G2114*$AI$16+$H2114*$AI$17+$I2114*$AI$18+$J2114*$AI$19+$K2114*$AI$20+$L2114*$AI$21+$M2114*$AI$22+$N2114*$AI$24)</f>
        <v>-1.9581040607000002</v>
      </c>
      <c r="Q2114" s="4">
        <f t="shared" ref="Q2114:Q2115" si="838">EXP($P2114)</f>
        <v>0.14112573326091729</v>
      </c>
      <c r="R2114" s="4">
        <f t="shared" ref="R2114:R2115" si="839">Q2114/1+Q2114</f>
        <v>0.28225146652183458</v>
      </c>
      <c r="S2114" s="4">
        <f t="shared" ref="S2114:S2115" si="840">IF(O2114=1,R2114,1-R2114)</f>
        <v>0.71774853347816547</v>
      </c>
      <c r="T2114" s="4">
        <f t="shared" ref="T2114:T2115" si="841">LOG($S2114)</f>
        <v>-0.14402768619194539</v>
      </c>
      <c r="U2114" s="4">
        <f>IF($R2114&gt;$X$15,1,0)</f>
        <v>0</v>
      </c>
      <c r="V2114" s="4"/>
      <c r="W2114" s="4"/>
      <c r="X2114" s="4"/>
      <c r="Y2114" s="4"/>
      <c r="Z2114" s="4"/>
      <c r="AA2114" s="4"/>
      <c r="AB2114" s="4"/>
      <c r="AC2114" s="4"/>
      <c r="AD2114" s="4"/>
      <c r="AE2114" s="4"/>
      <c r="AF2114" s="4"/>
      <c r="AG2114" s="4"/>
      <c r="AH2114" s="4"/>
      <c r="AI2114" s="4"/>
      <c r="AJ2114" s="4"/>
    </row>
    <row r="2115" spans="1:36" ht="15.75" customHeight="1">
      <c r="A2115" s="4">
        <v>1</v>
      </c>
      <c r="B2115" s="4">
        <v>67</v>
      </c>
      <c r="C2115" s="4">
        <v>3</v>
      </c>
      <c r="D2115" s="4">
        <v>0</v>
      </c>
      <c r="E2115" s="4">
        <v>0</v>
      </c>
      <c r="F2115" s="4">
        <v>0</v>
      </c>
      <c r="G2115" s="4">
        <v>0</v>
      </c>
      <c r="H2115" s="4">
        <v>0</v>
      </c>
      <c r="I2115" s="4">
        <v>250</v>
      </c>
      <c r="J2115" s="4">
        <v>120</v>
      </c>
      <c r="K2115" s="4">
        <v>83</v>
      </c>
      <c r="L2115" s="4">
        <v>22.36</v>
      </c>
      <c r="M2115" s="4">
        <v>65</v>
      </c>
      <c r="N2115" s="4">
        <v>78</v>
      </c>
      <c r="O2115" s="4">
        <v>1</v>
      </c>
      <c r="P2115" s="5">
        <f>$AI$9+SUMPRODUCT($A2115*$AI$10+$B2115*$AI$11+$C2115*$AI$12+$D2115*$AI$13+$E2115*$AI$14+$F2115*$AI$15+$G2115*$AI$16+$H2115*$AI$17+$I2115*$AI$18+$J2115*$AI$19+$K2115*$AI$20+$L2115*$AI$21+$M2115*$AI$22+$N2115*$AI$24)</f>
        <v>-1.0794500196000012</v>
      </c>
      <c r="Q2115" s="4">
        <f t="shared" si="838"/>
        <v>0.33978234789755063</v>
      </c>
      <c r="R2115" s="4">
        <f t="shared" si="839"/>
        <v>0.67956469579510126</v>
      </c>
      <c r="S2115" s="4">
        <f t="shared" si="840"/>
        <v>0.67956469579510126</v>
      </c>
      <c r="T2115" s="4">
        <f t="shared" si="841"/>
        <v>-0.16776919133865636</v>
      </c>
      <c r="U2115" s="4">
        <f>IF($R2115&gt;$X$15,1,0)</f>
        <v>1</v>
      </c>
      <c r="V2115" s="4"/>
      <c r="W2115" s="4"/>
      <c r="X2115" s="4"/>
      <c r="Y2115" s="4"/>
      <c r="Z2115" s="4"/>
      <c r="AA2115" s="4"/>
      <c r="AB2115" s="4"/>
      <c r="AC2115" s="4"/>
      <c r="AD2115" s="4"/>
      <c r="AE2115" s="4"/>
      <c r="AF2115" s="4"/>
      <c r="AG2115" s="4"/>
      <c r="AH2115" s="4"/>
      <c r="AI2115" s="4"/>
      <c r="AJ2115" s="4"/>
    </row>
    <row r="2116" spans="1:36" ht="15.75" hidden="1" customHeight="1">
      <c r="A2116" s="4">
        <v>1</v>
      </c>
      <c r="B2116" s="4">
        <v>50</v>
      </c>
      <c r="C2116" s="4">
        <v>4</v>
      </c>
      <c r="D2116" s="4">
        <v>0</v>
      </c>
      <c r="E2116" s="4">
        <v>0</v>
      </c>
      <c r="F2116" s="4">
        <v>0</v>
      </c>
      <c r="G2116" s="4">
        <v>0</v>
      </c>
      <c r="H2116" s="4">
        <v>0</v>
      </c>
      <c r="I2116" s="4">
        <v>227</v>
      </c>
      <c r="J2116" s="4">
        <v>132</v>
      </c>
      <c r="K2116" s="4">
        <v>59</v>
      </c>
      <c r="L2116" s="4">
        <v>25.12</v>
      </c>
      <c r="M2116" s="4">
        <v>57</v>
      </c>
      <c r="N2116" s="3" t="s">
        <v>56</v>
      </c>
      <c r="O2116" s="4">
        <v>0</v>
      </c>
      <c r="P2116" s="4"/>
      <c r="Q2116" s="4"/>
      <c r="R2116" s="4"/>
      <c r="S2116" s="4"/>
      <c r="T2116" s="4"/>
      <c r="U2116" s="4"/>
      <c r="V2116" s="4"/>
      <c r="W2116" s="4"/>
      <c r="X2116" s="4"/>
      <c r="Y2116" s="4"/>
      <c r="Z2116" s="4"/>
      <c r="AA2116" s="4"/>
      <c r="AB2116" s="4"/>
      <c r="AC2116" s="4"/>
      <c r="AD2116" s="4"/>
      <c r="AE2116" s="4"/>
      <c r="AF2116" s="4"/>
      <c r="AG2116" s="4"/>
      <c r="AH2116" s="4"/>
      <c r="AI2116" s="4"/>
      <c r="AJ2116" s="4"/>
    </row>
    <row r="2117" spans="1:36" ht="15.75" hidden="1" customHeight="1">
      <c r="A2117" s="4">
        <v>0</v>
      </c>
      <c r="B2117" s="4">
        <v>57</v>
      </c>
      <c r="C2117" s="4">
        <v>3</v>
      </c>
      <c r="D2117" s="4">
        <v>1</v>
      </c>
      <c r="E2117" s="4">
        <v>20</v>
      </c>
      <c r="F2117" s="4">
        <v>0</v>
      </c>
      <c r="G2117" s="4">
        <v>0</v>
      </c>
      <c r="H2117" s="4">
        <v>0</v>
      </c>
      <c r="I2117" s="4">
        <v>267</v>
      </c>
      <c r="J2117" s="4">
        <v>102</v>
      </c>
      <c r="K2117" s="4">
        <v>62</v>
      </c>
      <c r="L2117" s="4">
        <v>20.34</v>
      </c>
      <c r="M2117" s="4">
        <v>60</v>
      </c>
      <c r="N2117" s="3" t="s">
        <v>56</v>
      </c>
      <c r="O2117" s="4">
        <v>0</v>
      </c>
      <c r="P2117" s="4"/>
      <c r="Q2117" s="4"/>
      <c r="R2117" s="4"/>
      <c r="S2117" s="4"/>
      <c r="T2117" s="4"/>
      <c r="U2117" s="4"/>
      <c r="V2117" s="4"/>
      <c r="W2117" s="4"/>
      <c r="X2117" s="4"/>
      <c r="Y2117" s="4"/>
      <c r="Z2117" s="4"/>
      <c r="AA2117" s="4"/>
      <c r="AB2117" s="4"/>
      <c r="AC2117" s="4"/>
      <c r="AD2117" s="4"/>
      <c r="AE2117" s="4"/>
      <c r="AF2117" s="4"/>
      <c r="AG2117" s="4"/>
      <c r="AH2117" s="4"/>
      <c r="AI2117" s="4"/>
      <c r="AJ2117" s="4"/>
    </row>
    <row r="2118" spans="1:36" ht="15.75" hidden="1" customHeight="1">
      <c r="A2118" s="4">
        <v>0</v>
      </c>
      <c r="B2118" s="4">
        <v>40</v>
      </c>
      <c r="C2118" s="4">
        <v>2</v>
      </c>
      <c r="D2118" s="4">
        <v>1</v>
      </c>
      <c r="E2118" s="4">
        <v>10</v>
      </c>
      <c r="F2118" s="4">
        <v>0</v>
      </c>
      <c r="G2118" s="4">
        <v>0</v>
      </c>
      <c r="H2118" s="4">
        <v>0</v>
      </c>
      <c r="I2118" s="4">
        <v>169</v>
      </c>
      <c r="J2118" s="4">
        <v>123.5</v>
      </c>
      <c r="K2118" s="4">
        <v>77.5</v>
      </c>
      <c r="L2118" s="4">
        <v>23.09</v>
      </c>
      <c r="M2118" s="4">
        <v>71</v>
      </c>
      <c r="N2118" s="3" t="s">
        <v>56</v>
      </c>
      <c r="O2118" s="4">
        <v>0</v>
      </c>
      <c r="P2118" s="4"/>
      <c r="Q2118" s="4"/>
      <c r="R2118" s="4"/>
      <c r="S2118" s="4"/>
      <c r="T2118" s="4"/>
      <c r="U2118" s="4"/>
      <c r="V2118" s="4"/>
      <c r="W2118" s="4"/>
      <c r="X2118" s="4"/>
      <c r="Y2118" s="4"/>
      <c r="Z2118" s="4"/>
      <c r="AA2118" s="4"/>
      <c r="AB2118" s="4"/>
      <c r="AC2118" s="4"/>
      <c r="AD2118" s="4"/>
      <c r="AE2118" s="4"/>
      <c r="AF2118" s="4"/>
      <c r="AG2118" s="4"/>
      <c r="AH2118" s="4"/>
      <c r="AI2118" s="4"/>
      <c r="AJ2118" s="4"/>
    </row>
    <row r="2119" spans="1:36" ht="15.75" hidden="1" customHeight="1">
      <c r="A2119" s="4">
        <v>1</v>
      </c>
      <c r="B2119" s="4">
        <v>41</v>
      </c>
      <c r="C2119" s="4">
        <v>2</v>
      </c>
      <c r="D2119" s="4">
        <v>0</v>
      </c>
      <c r="E2119" s="4">
        <v>0</v>
      </c>
      <c r="F2119" s="4">
        <v>0</v>
      </c>
      <c r="G2119" s="4">
        <v>0</v>
      </c>
      <c r="H2119" s="4">
        <v>1</v>
      </c>
      <c r="I2119" s="4">
        <v>248</v>
      </c>
      <c r="J2119" s="4">
        <v>140</v>
      </c>
      <c r="K2119" s="4">
        <v>87</v>
      </c>
      <c r="L2119" s="4">
        <v>30.34</v>
      </c>
      <c r="M2119" s="4">
        <v>96</v>
      </c>
      <c r="N2119" s="3" t="s">
        <v>56</v>
      </c>
      <c r="O2119" s="4">
        <v>0</v>
      </c>
      <c r="P2119" s="4"/>
      <c r="Q2119" s="4"/>
      <c r="R2119" s="4"/>
      <c r="S2119" s="4"/>
      <c r="T2119" s="4"/>
      <c r="U2119" s="4"/>
      <c r="V2119" s="4"/>
      <c r="W2119" s="4"/>
      <c r="X2119" s="4"/>
      <c r="Y2119" s="4"/>
      <c r="Z2119" s="4"/>
      <c r="AA2119" s="4"/>
      <c r="AB2119" s="4"/>
      <c r="AC2119" s="4"/>
      <c r="AD2119" s="4"/>
      <c r="AE2119" s="4"/>
      <c r="AF2119" s="4"/>
      <c r="AG2119" s="4"/>
      <c r="AH2119" s="4"/>
      <c r="AI2119" s="4"/>
      <c r="AJ2119" s="4"/>
    </row>
    <row r="2120" spans="1:36" ht="15.75" customHeight="1">
      <c r="A2120" s="4">
        <v>0</v>
      </c>
      <c r="B2120" s="4">
        <v>55</v>
      </c>
      <c r="C2120" s="4">
        <v>3</v>
      </c>
      <c r="D2120" s="4">
        <v>1</v>
      </c>
      <c r="E2120" s="4">
        <v>35</v>
      </c>
      <c r="F2120" s="4">
        <v>0</v>
      </c>
      <c r="G2120" s="4">
        <v>0</v>
      </c>
      <c r="H2120" s="4">
        <v>0</v>
      </c>
      <c r="I2120" s="4">
        <v>275</v>
      </c>
      <c r="J2120" s="4">
        <v>144.5</v>
      </c>
      <c r="K2120" s="4">
        <v>88.5</v>
      </c>
      <c r="L2120" s="4">
        <v>27.05</v>
      </c>
      <c r="M2120" s="4">
        <v>72</v>
      </c>
      <c r="N2120" s="4">
        <v>79</v>
      </c>
      <c r="O2120" s="4">
        <v>1</v>
      </c>
      <c r="P2120" s="5">
        <f>$AI$9+SUMPRODUCT($A2120*$AI$10+$B2120*$AI$11+$C2120*$AI$12+$D2120*$AI$13+$E2120*$AI$14+$F2120*$AI$15+$G2120*$AI$16+$H2120*$AI$17+$I2120*$AI$18+$J2120*$AI$19+$K2120*$AI$20+$L2120*$AI$21+$M2120*$AI$22+$N2120*$AI$24)</f>
        <v>-1.2698773455000012</v>
      </c>
      <c r="Q2120" s="4">
        <f t="shared" ref="Q2120:Q2126" si="842">EXP($P2120)</f>
        <v>0.2808660691530524</v>
      </c>
      <c r="R2120" s="4">
        <f t="shared" ref="R2120:R2126" si="843">Q2120/1+Q2120</f>
        <v>0.5617321383061048</v>
      </c>
      <c r="S2120" s="4">
        <f t="shared" ref="S2120:S2126" si="844">IF(O2120=1,R2120,1-R2120)</f>
        <v>0.5617321383061048</v>
      </c>
      <c r="T2120" s="4">
        <f t="shared" ref="T2120:T2126" si="845">LOG($S2120)</f>
        <v>-0.25047072818061855</v>
      </c>
      <c r="U2120" s="4">
        <f>IF($R2120&gt;$X$15,1,0)</f>
        <v>1</v>
      </c>
      <c r="V2120" s="4"/>
      <c r="W2120" s="4"/>
      <c r="X2120" s="4"/>
      <c r="Y2120" s="4"/>
      <c r="Z2120" s="4"/>
      <c r="AA2120" s="4"/>
      <c r="AB2120" s="4"/>
      <c r="AC2120" s="4"/>
      <c r="AD2120" s="4"/>
      <c r="AE2120" s="4"/>
      <c r="AF2120" s="4"/>
      <c r="AG2120" s="4"/>
      <c r="AH2120" s="4"/>
      <c r="AI2120" s="4"/>
      <c r="AJ2120" s="4"/>
    </row>
    <row r="2121" spans="1:36" ht="15.75" customHeight="1">
      <c r="A2121" s="4">
        <v>1</v>
      </c>
      <c r="B2121" s="4">
        <v>56</v>
      </c>
      <c r="C2121" s="4">
        <v>1</v>
      </c>
      <c r="D2121" s="4">
        <v>0</v>
      </c>
      <c r="E2121" s="4">
        <v>0</v>
      </c>
      <c r="F2121" s="4">
        <v>0</v>
      </c>
      <c r="G2121" s="4">
        <v>0</v>
      </c>
      <c r="H2121" s="4">
        <v>0</v>
      </c>
      <c r="I2121" s="4">
        <v>260</v>
      </c>
      <c r="J2121" s="4">
        <v>126.5</v>
      </c>
      <c r="K2121" s="4">
        <v>76</v>
      </c>
      <c r="L2121" s="4">
        <v>25.14</v>
      </c>
      <c r="M2121" s="4">
        <v>58</v>
      </c>
      <c r="N2121" s="4">
        <v>70</v>
      </c>
      <c r="O2121" s="4">
        <v>1</v>
      </c>
      <c r="P2121" s="5">
        <f>$AI$9+SUMPRODUCT($A2121*$AI$10+$B2121*$AI$11+$C2121*$AI$12+$D2121*$AI$13+$E2121*$AI$14+$F2121*$AI$15+$G2121*$AI$16+$H2121*$AI$17+$I2121*$AI$18+$J2121*$AI$19+$K2121*$AI$20+$L2121*$AI$21+$M2121*$AI$22+$N2121*$AI$24)</f>
        <v>-1.5471753454000012</v>
      </c>
      <c r="Q2121" s="4">
        <f t="shared" si="842"/>
        <v>0.21284834856880885</v>
      </c>
      <c r="R2121" s="4">
        <f t="shared" si="843"/>
        <v>0.42569669713761771</v>
      </c>
      <c r="S2121" s="4">
        <f t="shared" si="844"/>
        <v>0.42569669713761771</v>
      </c>
      <c r="T2121" s="4">
        <f t="shared" si="845"/>
        <v>-0.37089971937999699</v>
      </c>
      <c r="U2121" s="4">
        <f>IF($R2121&gt;$X$15,1,0)</f>
        <v>1</v>
      </c>
      <c r="V2121" s="4"/>
      <c r="W2121" s="4"/>
      <c r="X2121" s="4"/>
      <c r="Y2121" s="4"/>
      <c r="Z2121" s="4"/>
      <c r="AA2121" s="4"/>
      <c r="AB2121" s="4"/>
      <c r="AC2121" s="4"/>
      <c r="AD2121" s="4"/>
      <c r="AE2121" s="4"/>
      <c r="AF2121" s="4"/>
      <c r="AG2121" s="4"/>
      <c r="AH2121" s="4"/>
      <c r="AI2121" s="4"/>
      <c r="AJ2121" s="4"/>
    </row>
    <row r="2122" spans="1:36" ht="15.75" customHeight="1">
      <c r="A2122" s="4">
        <v>1</v>
      </c>
      <c r="B2122" s="4">
        <v>39</v>
      </c>
      <c r="C2122" s="4">
        <v>2</v>
      </c>
      <c r="D2122" s="4">
        <v>1</v>
      </c>
      <c r="E2122" s="4">
        <v>25</v>
      </c>
      <c r="F2122" s="4">
        <v>0</v>
      </c>
      <c r="G2122" s="4">
        <v>0</v>
      </c>
      <c r="H2122" s="4">
        <v>0</v>
      </c>
      <c r="I2122" s="4">
        <v>217</v>
      </c>
      <c r="J2122" s="4">
        <v>119</v>
      </c>
      <c r="K2122" s="4">
        <v>85</v>
      </c>
      <c r="L2122" s="4">
        <v>23.32</v>
      </c>
      <c r="M2122" s="4">
        <v>66</v>
      </c>
      <c r="N2122" s="4">
        <v>96</v>
      </c>
      <c r="O2122" s="4">
        <v>0</v>
      </c>
      <c r="P2122" s="5">
        <f>$AI$9+SUMPRODUCT($A2122*$AI$10+$B2122*$AI$11+$C2122*$AI$12+$D2122*$AI$13+$E2122*$AI$14+$F2122*$AI$15+$G2122*$AI$16+$H2122*$AI$17+$I2122*$AI$18+$J2122*$AI$19+$K2122*$AI$20+$L2122*$AI$21+$M2122*$AI$22+$N2122*$AI$24)</f>
        <v>-2.2560435152000009</v>
      </c>
      <c r="Q2122" s="4">
        <f t="shared" si="842"/>
        <v>0.10476416367912178</v>
      </c>
      <c r="R2122" s="4">
        <f t="shared" si="843"/>
        <v>0.20952832735824356</v>
      </c>
      <c r="S2122" s="4">
        <f t="shared" si="844"/>
        <v>0.79047167264175644</v>
      </c>
      <c r="T2122" s="4">
        <f t="shared" si="845"/>
        <v>-0.10211368883841888</v>
      </c>
      <c r="U2122" s="4">
        <f>IF($R2122&gt;$X$15,1,0)</f>
        <v>0</v>
      </c>
      <c r="V2122" s="4"/>
      <c r="W2122" s="4"/>
      <c r="X2122" s="4"/>
      <c r="Y2122" s="4"/>
      <c r="Z2122" s="4"/>
      <c r="AA2122" s="4"/>
      <c r="AB2122" s="4"/>
      <c r="AC2122" s="4"/>
      <c r="AD2122" s="4"/>
      <c r="AE2122" s="4"/>
      <c r="AF2122" s="4"/>
      <c r="AG2122" s="4"/>
      <c r="AH2122" s="4"/>
      <c r="AI2122" s="4"/>
      <c r="AJ2122" s="4"/>
    </row>
    <row r="2123" spans="1:36" ht="15.75" customHeight="1">
      <c r="A2123" s="4">
        <v>1</v>
      </c>
      <c r="B2123" s="4">
        <v>62</v>
      </c>
      <c r="C2123" s="4">
        <v>1</v>
      </c>
      <c r="D2123" s="4">
        <v>1</v>
      </c>
      <c r="E2123" s="4">
        <v>43</v>
      </c>
      <c r="F2123" s="4">
        <v>0</v>
      </c>
      <c r="G2123" s="4">
        <v>0</v>
      </c>
      <c r="H2123" s="4">
        <v>0</v>
      </c>
      <c r="I2123" s="4">
        <v>217</v>
      </c>
      <c r="J2123" s="4">
        <v>107.5</v>
      </c>
      <c r="K2123" s="4">
        <v>75</v>
      </c>
      <c r="L2123" s="4">
        <v>26.21</v>
      </c>
      <c r="M2123" s="4">
        <v>80</v>
      </c>
      <c r="N2123" s="4">
        <v>66</v>
      </c>
      <c r="O2123" s="4">
        <v>1</v>
      </c>
      <c r="P2123" s="5">
        <f>$AI$9+SUMPRODUCT($A2123*$AI$10+$B2123*$AI$11+$C2123*$AI$12+$D2123*$AI$13+$E2123*$AI$14+$F2123*$AI$15+$G2123*$AI$16+$H2123*$AI$17+$I2123*$AI$18+$J2123*$AI$19+$K2123*$AI$20+$L2123*$AI$21+$M2123*$AI$22+$N2123*$AI$24)</f>
        <v>-0.80694736310000259</v>
      </c>
      <c r="Q2123" s="4">
        <f t="shared" si="842"/>
        <v>0.44621813120727616</v>
      </c>
      <c r="R2123" s="4">
        <f t="shared" si="843"/>
        <v>0.89243626241455232</v>
      </c>
      <c r="S2123" s="4">
        <f t="shared" si="844"/>
        <v>0.89243626241455232</v>
      </c>
      <c r="T2123" s="4">
        <f t="shared" si="845"/>
        <v>-4.9422791316729671E-2</v>
      </c>
      <c r="U2123" s="4">
        <f>IF($R2123&gt;$X$15,1,0)</f>
        <v>1</v>
      </c>
      <c r="V2123" s="4"/>
      <c r="W2123" s="4"/>
      <c r="X2123" s="4"/>
      <c r="Y2123" s="4"/>
      <c r="Z2123" s="4"/>
      <c r="AA2123" s="4"/>
      <c r="AB2123" s="4"/>
      <c r="AC2123" s="4"/>
      <c r="AD2123" s="4"/>
      <c r="AE2123" s="4"/>
      <c r="AF2123" s="4"/>
      <c r="AG2123" s="4"/>
      <c r="AH2123" s="4"/>
      <c r="AI2123" s="4"/>
      <c r="AJ2123" s="4"/>
    </row>
    <row r="2124" spans="1:36" ht="15.75" customHeight="1">
      <c r="A2124" s="4">
        <v>1</v>
      </c>
      <c r="B2124" s="4">
        <v>57</v>
      </c>
      <c r="C2124" s="4">
        <v>1</v>
      </c>
      <c r="D2124" s="4">
        <v>0</v>
      </c>
      <c r="E2124" s="4">
        <v>0</v>
      </c>
      <c r="F2124" s="4">
        <v>0</v>
      </c>
      <c r="G2124" s="4">
        <v>0</v>
      </c>
      <c r="H2124" s="4">
        <v>0</v>
      </c>
      <c r="I2124" s="4">
        <v>258</v>
      </c>
      <c r="J2124" s="4">
        <v>146</v>
      </c>
      <c r="K2124" s="4">
        <v>76</v>
      </c>
      <c r="L2124" s="4">
        <v>24.94</v>
      </c>
      <c r="M2124" s="4">
        <v>63</v>
      </c>
      <c r="N2124" s="4">
        <v>87</v>
      </c>
      <c r="O2124" s="4">
        <v>0</v>
      </c>
      <c r="P2124" s="5">
        <f>$AI$9+SUMPRODUCT($A2124*$AI$10+$B2124*$AI$11+$C2124*$AI$12+$D2124*$AI$13+$E2124*$AI$14+$F2124*$AI$15+$G2124*$AI$16+$H2124*$AI$17+$I2124*$AI$18+$J2124*$AI$19+$K2124*$AI$20+$L2124*$AI$21+$M2124*$AI$22+$N2124*$AI$24)</f>
        <v>-1.0813853534000017</v>
      </c>
      <c r="Q2124" s="4">
        <f t="shared" si="842"/>
        <v>0.33912539155498184</v>
      </c>
      <c r="R2124" s="4">
        <f t="shared" si="843"/>
        <v>0.67825078310996367</v>
      </c>
      <c r="S2124" s="4">
        <f t="shared" si="844"/>
        <v>0.32174921689003633</v>
      </c>
      <c r="T2124" s="4">
        <f t="shared" si="845"/>
        <v>-0.49248250145776323</v>
      </c>
      <c r="U2124" s="4">
        <f>IF($R2124&gt;$X$15,1,0)</f>
        <v>1</v>
      </c>
      <c r="V2124" s="4"/>
      <c r="W2124" s="4"/>
      <c r="X2124" s="4"/>
      <c r="Y2124" s="4"/>
      <c r="Z2124" s="4"/>
      <c r="AA2124" s="4"/>
      <c r="AB2124" s="4"/>
      <c r="AC2124" s="4"/>
      <c r="AD2124" s="4"/>
      <c r="AE2124" s="4"/>
      <c r="AF2124" s="4"/>
      <c r="AG2124" s="4"/>
      <c r="AH2124" s="4"/>
      <c r="AI2124" s="4"/>
      <c r="AJ2124" s="4"/>
    </row>
    <row r="2125" spans="1:36" ht="15.75" customHeight="1">
      <c r="A2125" s="4">
        <v>0</v>
      </c>
      <c r="B2125" s="4">
        <v>39</v>
      </c>
      <c r="C2125" s="4">
        <v>4</v>
      </c>
      <c r="D2125" s="4">
        <v>1</v>
      </c>
      <c r="E2125" s="4">
        <v>9</v>
      </c>
      <c r="F2125" s="4">
        <v>0</v>
      </c>
      <c r="G2125" s="4">
        <v>0</v>
      </c>
      <c r="H2125" s="4">
        <v>0</v>
      </c>
      <c r="I2125" s="4">
        <v>180</v>
      </c>
      <c r="J2125" s="4">
        <v>113</v>
      </c>
      <c r="K2125" s="4">
        <v>73</v>
      </c>
      <c r="L2125" s="4">
        <v>17.649999999999999</v>
      </c>
      <c r="M2125" s="4">
        <v>70</v>
      </c>
      <c r="N2125" s="4">
        <v>73</v>
      </c>
      <c r="O2125" s="4">
        <v>0</v>
      </c>
      <c r="P2125" s="5">
        <f>$AI$9+SUMPRODUCT($A2125*$AI$10+$B2125*$AI$11+$C2125*$AI$12+$D2125*$AI$13+$E2125*$AI$14+$F2125*$AI$15+$G2125*$AI$16+$H2125*$AI$17+$I2125*$AI$18+$J2125*$AI$19+$K2125*$AI$20+$L2125*$AI$21+$M2125*$AI$22+$N2125*$AI$24)</f>
        <v>-3.5411756815000004</v>
      </c>
      <c r="Q2125" s="4">
        <f t="shared" si="842"/>
        <v>2.8979236693939179E-2</v>
      </c>
      <c r="R2125" s="4">
        <f t="shared" si="843"/>
        <v>5.7958473387878358E-2</v>
      </c>
      <c r="S2125" s="4">
        <f t="shared" si="844"/>
        <v>0.94204152661212159</v>
      </c>
      <c r="T2125" s="4">
        <f t="shared" si="845"/>
        <v>-2.5929952429000997E-2</v>
      </c>
      <c r="U2125" s="4">
        <f>IF($R2125&gt;$X$15,1,0)</f>
        <v>0</v>
      </c>
      <c r="V2125" s="4"/>
      <c r="W2125" s="4"/>
      <c r="X2125" s="4"/>
      <c r="Y2125" s="4"/>
      <c r="Z2125" s="4"/>
      <c r="AA2125" s="4"/>
      <c r="AB2125" s="4"/>
      <c r="AC2125" s="4"/>
      <c r="AD2125" s="4"/>
      <c r="AE2125" s="4"/>
      <c r="AF2125" s="4"/>
      <c r="AG2125" s="4"/>
      <c r="AH2125" s="4"/>
      <c r="AI2125" s="4"/>
      <c r="AJ2125" s="4"/>
    </row>
    <row r="2126" spans="1:36" ht="15.75" customHeight="1">
      <c r="A2126" s="4">
        <v>1</v>
      </c>
      <c r="B2126" s="4">
        <v>56</v>
      </c>
      <c r="C2126" s="4">
        <v>1</v>
      </c>
      <c r="D2126" s="4">
        <v>1</v>
      </c>
      <c r="E2126" s="4">
        <v>17</v>
      </c>
      <c r="F2126" s="4">
        <v>0</v>
      </c>
      <c r="G2126" s="4">
        <v>0</v>
      </c>
      <c r="H2126" s="4">
        <v>0</v>
      </c>
      <c r="I2126" s="4">
        <v>177</v>
      </c>
      <c r="J2126" s="4">
        <v>127</v>
      </c>
      <c r="K2126" s="4">
        <v>79</v>
      </c>
      <c r="L2126" s="4">
        <v>20.12</v>
      </c>
      <c r="M2126" s="4">
        <v>70</v>
      </c>
      <c r="N2126" s="4">
        <v>88</v>
      </c>
      <c r="O2126" s="4">
        <v>0</v>
      </c>
      <c r="P2126" s="5">
        <f>$AI$9+SUMPRODUCT($A2126*$AI$10+$B2126*$AI$11+$C2126*$AI$12+$D2126*$AI$13+$E2126*$AI$14+$F2126*$AI$15+$G2126*$AI$16+$H2126*$AI$17+$I2126*$AI$18+$J2126*$AI$19+$K2126*$AI$20+$L2126*$AI$21+$M2126*$AI$22+$N2126*$AI$24)</f>
        <v>-1.3106551232000019</v>
      </c>
      <c r="Q2126" s="4">
        <f t="shared" si="842"/>
        <v>0.2696433488948316</v>
      </c>
      <c r="R2126" s="4">
        <f t="shared" si="843"/>
        <v>0.53928669778966321</v>
      </c>
      <c r="S2126" s="4">
        <f t="shared" si="844"/>
        <v>0.46071330221033679</v>
      </c>
      <c r="T2126" s="4">
        <f t="shared" si="845"/>
        <v>-0.33656924814856931</v>
      </c>
      <c r="U2126" s="4">
        <f>IF($R2126&gt;$X$15,1,0)</f>
        <v>1</v>
      </c>
      <c r="V2126" s="4"/>
      <c r="W2126" s="4"/>
      <c r="X2126" s="4"/>
      <c r="Y2126" s="4"/>
      <c r="Z2126" s="4"/>
      <c r="AA2126" s="4"/>
      <c r="AB2126" s="4"/>
      <c r="AC2126" s="4"/>
      <c r="AD2126" s="4"/>
      <c r="AE2126" s="4"/>
      <c r="AF2126" s="4"/>
      <c r="AG2126" s="4"/>
      <c r="AH2126" s="4"/>
      <c r="AI2126" s="4"/>
      <c r="AJ2126" s="4"/>
    </row>
    <row r="2127" spans="1:36" ht="15.75" hidden="1" customHeight="1">
      <c r="A2127" s="4">
        <v>0</v>
      </c>
      <c r="B2127" s="4">
        <v>56</v>
      </c>
      <c r="C2127" s="4">
        <v>1</v>
      </c>
      <c r="D2127" s="4">
        <v>0</v>
      </c>
      <c r="E2127" s="4">
        <v>0</v>
      </c>
      <c r="F2127" s="4">
        <v>0</v>
      </c>
      <c r="G2127" s="4">
        <v>0</v>
      </c>
      <c r="H2127" s="4">
        <v>0</v>
      </c>
      <c r="I2127" s="4">
        <v>242</v>
      </c>
      <c r="J2127" s="4">
        <v>115</v>
      </c>
      <c r="K2127" s="4">
        <v>70</v>
      </c>
      <c r="L2127" s="4">
        <v>32.07</v>
      </c>
      <c r="M2127" s="4">
        <v>83</v>
      </c>
      <c r="N2127" s="3" t="s">
        <v>56</v>
      </c>
      <c r="O2127" s="4">
        <v>0</v>
      </c>
      <c r="P2127" s="4"/>
      <c r="Q2127" s="4"/>
      <c r="R2127" s="4"/>
      <c r="S2127" s="4"/>
      <c r="T2127" s="4"/>
      <c r="U2127" s="4"/>
      <c r="V2127" s="4"/>
      <c r="W2127" s="4"/>
      <c r="X2127" s="4"/>
      <c r="Y2127" s="4"/>
      <c r="Z2127" s="4"/>
      <c r="AA2127" s="4"/>
      <c r="AB2127" s="4"/>
      <c r="AC2127" s="4"/>
      <c r="AD2127" s="4"/>
      <c r="AE2127" s="4"/>
      <c r="AF2127" s="4"/>
      <c r="AG2127" s="4"/>
      <c r="AH2127" s="4"/>
      <c r="AI2127" s="4"/>
      <c r="AJ2127" s="4"/>
    </row>
    <row r="2128" spans="1:36" ht="15.75" customHeight="1">
      <c r="A2128" s="4">
        <v>1</v>
      </c>
      <c r="B2128" s="4">
        <v>54</v>
      </c>
      <c r="C2128" s="4">
        <v>3</v>
      </c>
      <c r="D2128" s="4">
        <v>0</v>
      </c>
      <c r="E2128" s="4">
        <v>0</v>
      </c>
      <c r="F2128" s="4">
        <v>0</v>
      </c>
      <c r="G2128" s="4">
        <v>0</v>
      </c>
      <c r="H2128" s="4">
        <v>1</v>
      </c>
      <c r="I2128" s="4">
        <v>258</v>
      </c>
      <c r="J2128" s="4">
        <v>146</v>
      </c>
      <c r="K2128" s="4">
        <v>98.5</v>
      </c>
      <c r="L2128" s="4">
        <v>26.05</v>
      </c>
      <c r="M2128" s="4">
        <v>60</v>
      </c>
      <c r="N2128" s="4">
        <v>68</v>
      </c>
      <c r="O2128" s="4">
        <v>0</v>
      </c>
      <c r="P2128" s="5">
        <f>$AI$9+SUMPRODUCT($A2128*$AI$10+$B2128*$AI$11+$C2128*$AI$12+$D2128*$AI$13+$E2128*$AI$14+$F2128*$AI$15+$G2128*$AI$16+$H2128*$AI$17+$I2128*$AI$18+$J2128*$AI$19+$K2128*$AI$20+$L2128*$AI$21+$M2128*$AI$22+$N2128*$AI$24)</f>
        <v>-1.3471079755000019</v>
      </c>
      <c r="Q2128" s="4">
        <f>EXP($P2128)</f>
        <v>0.25999107499450552</v>
      </c>
      <c r="R2128" s="4">
        <f>Q2128/1+Q2128</f>
        <v>0.51998214998901104</v>
      </c>
      <c r="S2128" s="4">
        <f>IF(O2128=1,R2128,1-R2128)</f>
        <v>0.48001785001098896</v>
      </c>
      <c r="T2128" s="4">
        <f>LOG($S2128)</f>
        <v>-0.31874261258871245</v>
      </c>
      <c r="U2128" s="4">
        <f>IF($R2128&gt;$X$15,1,0)</f>
        <v>1</v>
      </c>
      <c r="V2128" s="4"/>
      <c r="W2128" s="4"/>
      <c r="X2128" s="4"/>
      <c r="Y2128" s="4"/>
      <c r="Z2128" s="4"/>
      <c r="AA2128" s="4"/>
      <c r="AB2128" s="4"/>
      <c r="AC2128" s="4"/>
      <c r="AD2128" s="4"/>
      <c r="AE2128" s="4"/>
      <c r="AF2128" s="4"/>
      <c r="AG2128" s="4"/>
      <c r="AH2128" s="4"/>
      <c r="AI2128" s="4"/>
      <c r="AJ2128" s="4"/>
    </row>
    <row r="2129" spans="1:36" ht="15.75" hidden="1" customHeight="1">
      <c r="A2129" s="4">
        <v>0</v>
      </c>
      <c r="B2129" s="4">
        <v>61</v>
      </c>
      <c r="C2129" s="4">
        <v>1</v>
      </c>
      <c r="D2129" s="4">
        <v>0</v>
      </c>
      <c r="E2129" s="4">
        <v>0</v>
      </c>
      <c r="F2129" s="3" t="s">
        <v>56</v>
      </c>
      <c r="G2129" s="4">
        <v>0</v>
      </c>
      <c r="H2129" s="4">
        <v>0</v>
      </c>
      <c r="I2129" s="4">
        <v>218</v>
      </c>
      <c r="J2129" s="4">
        <v>148</v>
      </c>
      <c r="K2129" s="4">
        <v>80</v>
      </c>
      <c r="L2129" s="4">
        <v>37.04</v>
      </c>
      <c r="M2129" s="4">
        <v>82</v>
      </c>
      <c r="N2129" s="4">
        <v>78</v>
      </c>
      <c r="O2129" s="4">
        <v>0</v>
      </c>
      <c r="P2129" s="4"/>
      <c r="Q2129" s="4"/>
      <c r="R2129" s="4"/>
      <c r="S2129" s="4"/>
      <c r="T2129" s="4"/>
      <c r="U2129" s="4"/>
      <c r="V2129" s="4"/>
      <c r="W2129" s="4"/>
      <c r="X2129" s="4"/>
      <c r="Y2129" s="4"/>
      <c r="Z2129" s="4"/>
      <c r="AA2129" s="4"/>
      <c r="AB2129" s="4"/>
      <c r="AC2129" s="4"/>
      <c r="AD2129" s="4"/>
      <c r="AE2129" s="4"/>
      <c r="AF2129" s="4"/>
      <c r="AG2129" s="4"/>
      <c r="AH2129" s="4"/>
      <c r="AI2129" s="4"/>
      <c r="AJ2129" s="4"/>
    </row>
    <row r="2130" spans="1:36" ht="15.75" customHeight="1">
      <c r="A2130" s="4">
        <v>0</v>
      </c>
      <c r="B2130" s="4">
        <v>39</v>
      </c>
      <c r="C2130" s="4">
        <v>2</v>
      </c>
      <c r="D2130" s="4">
        <v>0</v>
      </c>
      <c r="E2130" s="4">
        <v>0</v>
      </c>
      <c r="F2130" s="4">
        <v>0</v>
      </c>
      <c r="G2130" s="4">
        <v>0</v>
      </c>
      <c r="H2130" s="4">
        <v>0</v>
      </c>
      <c r="I2130" s="4">
        <v>195</v>
      </c>
      <c r="J2130" s="4">
        <v>137</v>
      </c>
      <c r="K2130" s="4">
        <v>93</v>
      </c>
      <c r="L2130" s="4">
        <v>26.39</v>
      </c>
      <c r="M2130" s="4">
        <v>88</v>
      </c>
      <c r="N2130" s="4">
        <v>75</v>
      </c>
      <c r="O2130" s="4">
        <v>0</v>
      </c>
      <c r="P2130" s="5">
        <f>$AI$9+SUMPRODUCT($A2130*$AI$10+$B2130*$AI$11+$C2130*$AI$12+$D2130*$AI$13+$E2130*$AI$14+$F2130*$AI$15+$G2130*$AI$16+$H2130*$AI$17+$I2130*$AI$18+$J2130*$AI$19+$K2130*$AI$20+$L2130*$AI$21+$M2130*$AI$22+$N2130*$AI$24)</f>
        <v>-3.3418721329000007</v>
      </c>
      <c r="Q2130" s="4">
        <f t="shared" ref="Q2130:Q2142" si="846">EXP($P2130)</f>
        <v>3.5370677089606797E-2</v>
      </c>
      <c r="R2130" s="4">
        <f t="shared" ref="R2130:R2142" si="847">Q2130/1+Q2130</f>
        <v>7.0741354179213595E-2</v>
      </c>
      <c r="S2130" s="4">
        <f t="shared" ref="S2130:S2142" si="848">IF(O2130=1,R2130,1-R2130)</f>
        <v>0.92925864582078643</v>
      </c>
      <c r="T2130" s="4">
        <f t="shared" ref="T2130:T2142" si="849">LOG($S2130)</f>
        <v>-3.1863389538352674E-2</v>
      </c>
      <c r="U2130" s="4">
        <f>IF($R2130&gt;$X$15,1,0)</f>
        <v>0</v>
      </c>
      <c r="V2130" s="4"/>
      <c r="W2130" s="4"/>
      <c r="X2130" s="4"/>
      <c r="Y2130" s="4"/>
      <c r="Z2130" s="4"/>
      <c r="AA2130" s="4"/>
      <c r="AB2130" s="4"/>
      <c r="AC2130" s="4"/>
      <c r="AD2130" s="4"/>
      <c r="AE2130" s="4"/>
      <c r="AF2130" s="4"/>
      <c r="AG2130" s="4"/>
      <c r="AH2130" s="4"/>
      <c r="AI2130" s="4"/>
      <c r="AJ2130" s="4"/>
    </row>
    <row r="2131" spans="1:36" ht="15.75" customHeight="1">
      <c r="A2131" s="4">
        <v>0</v>
      </c>
      <c r="B2131" s="4">
        <v>37</v>
      </c>
      <c r="C2131" s="4">
        <v>4</v>
      </c>
      <c r="D2131" s="4">
        <v>1</v>
      </c>
      <c r="E2131" s="4">
        <v>3</v>
      </c>
      <c r="F2131" s="4">
        <v>0</v>
      </c>
      <c r="G2131" s="4">
        <v>0</v>
      </c>
      <c r="H2131" s="4">
        <v>0</v>
      </c>
      <c r="I2131" s="4">
        <v>160</v>
      </c>
      <c r="J2131" s="4">
        <v>104</v>
      </c>
      <c r="K2131" s="4">
        <v>61</v>
      </c>
      <c r="L2131" s="4">
        <v>20.22</v>
      </c>
      <c r="M2131" s="4">
        <v>85</v>
      </c>
      <c r="N2131" s="4">
        <v>100</v>
      </c>
      <c r="O2131" s="4">
        <v>0</v>
      </c>
      <c r="P2131" s="5">
        <f>$AI$9+SUMPRODUCT($A2131*$AI$10+$B2131*$AI$11+$C2131*$AI$12+$D2131*$AI$13+$E2131*$AI$14+$F2131*$AI$15+$G2131*$AI$16+$H2131*$AI$17+$I2131*$AI$18+$J2131*$AI$19+$K2131*$AI$20+$L2131*$AI$21+$M2131*$AI$22+$N2131*$AI$24)</f>
        <v>-3.7452096642000008</v>
      </c>
      <c r="Q2131" s="4">
        <f t="shared" si="846"/>
        <v>2.3630674021886559E-2</v>
      </c>
      <c r="R2131" s="4">
        <f t="shared" si="847"/>
        <v>4.7261348043773119E-2</v>
      </c>
      <c r="S2131" s="4">
        <f t="shared" si="848"/>
        <v>0.95273865195622687</v>
      </c>
      <c r="T2131" s="4">
        <f t="shared" si="849"/>
        <v>-2.1026215394569187E-2</v>
      </c>
      <c r="U2131" s="4">
        <f>IF($R2131&gt;$X$15,1,0)</f>
        <v>0</v>
      </c>
      <c r="V2131" s="4"/>
      <c r="W2131" s="4"/>
      <c r="X2131" s="4"/>
      <c r="Y2131" s="4"/>
      <c r="Z2131" s="4"/>
      <c r="AA2131" s="4"/>
      <c r="AB2131" s="4"/>
      <c r="AC2131" s="4"/>
      <c r="AD2131" s="4"/>
      <c r="AE2131" s="4"/>
      <c r="AF2131" s="4"/>
      <c r="AG2131" s="4"/>
      <c r="AH2131" s="4"/>
      <c r="AI2131" s="4"/>
      <c r="AJ2131" s="4"/>
    </row>
    <row r="2132" spans="1:36" ht="15.75" customHeight="1">
      <c r="A2132" s="4">
        <v>0</v>
      </c>
      <c r="B2132" s="4">
        <v>60</v>
      </c>
      <c r="C2132" s="4">
        <v>1</v>
      </c>
      <c r="D2132" s="4">
        <v>0</v>
      </c>
      <c r="E2132" s="4">
        <v>0</v>
      </c>
      <c r="F2132" s="4">
        <v>0</v>
      </c>
      <c r="G2132" s="4">
        <v>0</v>
      </c>
      <c r="H2132" s="4">
        <v>0</v>
      </c>
      <c r="I2132" s="4">
        <v>266</v>
      </c>
      <c r="J2132" s="4">
        <v>135</v>
      </c>
      <c r="K2132" s="4">
        <v>87</v>
      </c>
      <c r="L2132" s="4">
        <v>26.72</v>
      </c>
      <c r="M2132" s="4">
        <v>75</v>
      </c>
      <c r="N2132" s="4">
        <v>82</v>
      </c>
      <c r="O2132" s="4">
        <v>0</v>
      </c>
      <c r="P2132" s="5">
        <f>$AI$9+SUMPRODUCT($A2132*$AI$10+$B2132*$AI$11+$C2132*$AI$12+$D2132*$AI$13+$E2132*$AI$14+$F2132*$AI$15+$G2132*$AI$16+$H2132*$AI$17+$I2132*$AI$18+$J2132*$AI$19+$K2132*$AI$20+$L2132*$AI$21+$M2132*$AI$22+$N2132*$AI$24)</f>
        <v>-1.7064933792000021</v>
      </c>
      <c r="Q2132" s="4">
        <f t="shared" si="846"/>
        <v>0.18150113366655762</v>
      </c>
      <c r="R2132" s="4">
        <f t="shared" si="847"/>
        <v>0.36300226733311525</v>
      </c>
      <c r="S2132" s="4">
        <f t="shared" si="848"/>
        <v>0.63699773266688475</v>
      </c>
      <c r="T2132" s="4">
        <f t="shared" si="849"/>
        <v>-0.1958621134919856</v>
      </c>
      <c r="U2132" s="4">
        <f>IF($R2132&gt;$X$15,1,0)</f>
        <v>0</v>
      </c>
      <c r="V2132" s="4"/>
      <c r="W2132" s="4"/>
      <c r="X2132" s="4"/>
      <c r="Y2132" s="4"/>
      <c r="Z2132" s="4"/>
      <c r="AA2132" s="4"/>
      <c r="AB2132" s="4"/>
      <c r="AC2132" s="4"/>
      <c r="AD2132" s="4"/>
      <c r="AE2132" s="4"/>
      <c r="AF2132" s="4"/>
      <c r="AG2132" s="4"/>
      <c r="AH2132" s="4"/>
      <c r="AI2132" s="4"/>
      <c r="AJ2132" s="4"/>
    </row>
    <row r="2133" spans="1:36" ht="15.75" customHeight="1">
      <c r="A2133" s="4">
        <v>0</v>
      </c>
      <c r="B2133" s="4">
        <v>62</v>
      </c>
      <c r="C2133" s="4">
        <v>4</v>
      </c>
      <c r="D2133" s="4">
        <v>1</v>
      </c>
      <c r="E2133" s="4">
        <v>5</v>
      </c>
      <c r="F2133" s="4">
        <v>0</v>
      </c>
      <c r="G2133" s="4">
        <v>0</v>
      </c>
      <c r="H2133" s="4">
        <v>1</v>
      </c>
      <c r="I2133" s="4">
        <v>254</v>
      </c>
      <c r="J2133" s="4">
        <v>167.5</v>
      </c>
      <c r="K2133" s="4">
        <v>102.5</v>
      </c>
      <c r="L2133" s="4">
        <v>27.15</v>
      </c>
      <c r="M2133" s="4">
        <v>75</v>
      </c>
      <c r="N2133" s="4">
        <v>83</v>
      </c>
      <c r="O2133" s="4">
        <v>0</v>
      </c>
      <c r="P2133" s="5">
        <f>$AI$9+SUMPRODUCT($A2133*$AI$10+$B2133*$AI$11+$C2133*$AI$12+$D2133*$AI$13+$E2133*$AI$14+$F2133*$AI$15+$G2133*$AI$16+$H2133*$AI$17+$I2133*$AI$18+$J2133*$AI$19+$K2133*$AI$20+$L2133*$AI$21+$M2133*$AI$22+$N2133*$AI$24)</f>
        <v>-0.90852128650000008</v>
      </c>
      <c r="Q2133" s="4">
        <f t="shared" si="846"/>
        <v>0.40311988233323748</v>
      </c>
      <c r="R2133" s="4">
        <f t="shared" si="847"/>
        <v>0.80623976466647496</v>
      </c>
      <c r="S2133" s="4">
        <f t="shared" si="848"/>
        <v>0.19376023533352504</v>
      </c>
      <c r="T2133" s="4">
        <f t="shared" si="849"/>
        <v>-0.71273534672378691</v>
      </c>
      <c r="U2133" s="4">
        <f>IF($R2133&gt;$X$15,1,0)</f>
        <v>1</v>
      </c>
      <c r="V2133" s="4"/>
      <c r="W2133" s="4"/>
      <c r="X2133" s="4"/>
      <c r="Y2133" s="4"/>
      <c r="Z2133" s="4"/>
      <c r="AA2133" s="4"/>
      <c r="AB2133" s="4"/>
      <c r="AC2133" s="4"/>
      <c r="AD2133" s="4"/>
      <c r="AE2133" s="4"/>
      <c r="AF2133" s="4"/>
      <c r="AG2133" s="4"/>
      <c r="AH2133" s="4"/>
      <c r="AI2133" s="4"/>
      <c r="AJ2133" s="4"/>
    </row>
    <row r="2134" spans="1:36" ht="15.75" customHeight="1">
      <c r="A2134" s="4">
        <v>1</v>
      </c>
      <c r="B2134" s="4">
        <v>58</v>
      </c>
      <c r="C2134" s="4">
        <v>1</v>
      </c>
      <c r="D2134" s="4">
        <v>1</v>
      </c>
      <c r="E2134" s="4">
        <v>20</v>
      </c>
      <c r="F2134" s="4">
        <v>0</v>
      </c>
      <c r="G2134" s="4">
        <v>0</v>
      </c>
      <c r="H2134" s="4">
        <v>0</v>
      </c>
      <c r="I2134" s="4">
        <v>200</v>
      </c>
      <c r="J2134" s="4">
        <v>136</v>
      </c>
      <c r="K2134" s="4">
        <v>88</v>
      </c>
      <c r="L2134" s="4">
        <v>26.25</v>
      </c>
      <c r="M2134" s="4">
        <v>75</v>
      </c>
      <c r="N2134" s="4">
        <v>73</v>
      </c>
      <c r="O2134" s="4">
        <v>1</v>
      </c>
      <c r="P2134" s="5">
        <f>$AI$9+SUMPRODUCT($A2134*$AI$10+$B2134*$AI$11+$C2134*$AI$12+$D2134*$AI$13+$E2134*$AI$14+$F2134*$AI$15+$G2134*$AI$16+$H2134*$AI$17+$I2134*$AI$18+$J2134*$AI$19+$K2134*$AI$20+$L2134*$AI$21+$M2134*$AI$22+$N2134*$AI$24)</f>
        <v>-1.0599537275000017</v>
      </c>
      <c r="Q2134" s="4">
        <f t="shared" si="846"/>
        <v>0.34647184207745202</v>
      </c>
      <c r="R2134" s="4">
        <f t="shared" si="847"/>
        <v>0.69294368415490404</v>
      </c>
      <c r="S2134" s="4">
        <f t="shared" si="848"/>
        <v>0.69294368415490404</v>
      </c>
      <c r="T2134" s="4">
        <f t="shared" si="849"/>
        <v>-0.1593020592620526</v>
      </c>
      <c r="U2134" s="4">
        <f>IF($R2134&gt;$X$15,1,0)</f>
        <v>1</v>
      </c>
      <c r="V2134" s="4"/>
      <c r="W2134" s="4"/>
      <c r="X2134" s="4"/>
      <c r="Y2134" s="4"/>
      <c r="Z2134" s="4"/>
      <c r="AA2134" s="4"/>
      <c r="AB2134" s="4"/>
      <c r="AC2134" s="4"/>
      <c r="AD2134" s="4"/>
      <c r="AE2134" s="4"/>
      <c r="AF2134" s="4"/>
      <c r="AG2134" s="4"/>
      <c r="AH2134" s="4"/>
      <c r="AI2134" s="4"/>
      <c r="AJ2134" s="4"/>
    </row>
    <row r="2135" spans="1:36" ht="15.75" customHeight="1">
      <c r="A2135" s="4">
        <v>0</v>
      </c>
      <c r="B2135" s="4">
        <v>51</v>
      </c>
      <c r="C2135" s="4">
        <v>1</v>
      </c>
      <c r="D2135" s="4">
        <v>1</v>
      </c>
      <c r="E2135" s="4">
        <v>20</v>
      </c>
      <c r="F2135" s="4">
        <v>0</v>
      </c>
      <c r="G2135" s="4">
        <v>0</v>
      </c>
      <c r="H2135" s="4">
        <v>1</v>
      </c>
      <c r="I2135" s="4">
        <v>195</v>
      </c>
      <c r="J2135" s="4">
        <v>154</v>
      </c>
      <c r="K2135" s="4">
        <v>96</v>
      </c>
      <c r="L2135" s="4">
        <v>28.38</v>
      </c>
      <c r="M2135" s="4">
        <v>75</v>
      </c>
      <c r="N2135" s="4">
        <v>75</v>
      </c>
      <c r="O2135" s="4">
        <v>0</v>
      </c>
      <c r="P2135" s="5">
        <f>$AI$9+SUMPRODUCT($A2135*$AI$10+$B2135*$AI$11+$C2135*$AI$12+$D2135*$AI$13+$E2135*$AI$14+$F2135*$AI$15+$G2135*$AI$16+$H2135*$AI$17+$I2135*$AI$18+$J2135*$AI$19+$K2135*$AI$20+$L2135*$AI$21+$M2135*$AI$22+$N2135*$AI$24)</f>
        <v>-1.5635741818000009</v>
      </c>
      <c r="Q2135" s="4">
        <f t="shared" si="846"/>
        <v>0.20938634730244085</v>
      </c>
      <c r="R2135" s="4">
        <f t="shared" si="847"/>
        <v>0.4187726946048817</v>
      </c>
      <c r="S2135" s="4">
        <f t="shared" si="848"/>
        <v>0.58122730539511824</v>
      </c>
      <c r="T2135" s="4">
        <f t="shared" si="849"/>
        <v>-0.23565399123590466</v>
      </c>
      <c r="U2135" s="4">
        <f>IF($R2135&gt;$X$15,1,0)</f>
        <v>1</v>
      </c>
      <c r="V2135" s="4"/>
      <c r="W2135" s="4"/>
      <c r="X2135" s="4"/>
      <c r="Y2135" s="4"/>
      <c r="Z2135" s="4"/>
      <c r="AA2135" s="4"/>
      <c r="AB2135" s="4"/>
      <c r="AC2135" s="4"/>
      <c r="AD2135" s="4"/>
      <c r="AE2135" s="4"/>
      <c r="AF2135" s="4"/>
      <c r="AG2135" s="4"/>
      <c r="AH2135" s="4"/>
      <c r="AI2135" s="4"/>
      <c r="AJ2135" s="4"/>
    </row>
    <row r="2136" spans="1:36" ht="15.75" customHeight="1">
      <c r="A2136" s="4">
        <v>1</v>
      </c>
      <c r="B2136" s="4">
        <v>48</v>
      </c>
      <c r="C2136" s="4">
        <v>3</v>
      </c>
      <c r="D2136" s="4">
        <v>0</v>
      </c>
      <c r="E2136" s="4">
        <v>0</v>
      </c>
      <c r="F2136" s="4">
        <v>0</v>
      </c>
      <c r="G2136" s="4">
        <v>0</v>
      </c>
      <c r="H2136" s="4">
        <v>1</v>
      </c>
      <c r="I2136" s="4">
        <v>234</v>
      </c>
      <c r="J2136" s="4">
        <v>141</v>
      </c>
      <c r="K2136" s="4">
        <v>98</v>
      </c>
      <c r="L2136" s="4">
        <v>21.06</v>
      </c>
      <c r="M2136" s="4">
        <v>53</v>
      </c>
      <c r="N2136" s="4">
        <v>82</v>
      </c>
      <c r="O2136" s="4">
        <v>0</v>
      </c>
      <c r="P2136" s="5">
        <f>$AI$9+SUMPRODUCT($A2136*$AI$10+$B2136*$AI$11+$C2136*$AI$12+$D2136*$AI$13+$E2136*$AI$14+$F2136*$AI$15+$G2136*$AI$16+$H2136*$AI$17+$I2136*$AI$18+$J2136*$AI$19+$K2136*$AI$20+$L2136*$AI$21+$M2136*$AI$22+$N2136*$AI$24)</f>
        <v>-1.7670956566000013</v>
      </c>
      <c r="Q2136" s="4">
        <f t="shared" si="846"/>
        <v>0.17082841341061783</v>
      </c>
      <c r="R2136" s="4">
        <f t="shared" si="847"/>
        <v>0.34165682682123566</v>
      </c>
      <c r="S2136" s="4">
        <f t="shared" si="848"/>
        <v>0.65834317317876434</v>
      </c>
      <c r="T2136" s="4">
        <f t="shared" si="849"/>
        <v>-0.18154766357950625</v>
      </c>
      <c r="U2136" s="4">
        <f>IF($R2136&gt;$X$15,1,0)</f>
        <v>0</v>
      </c>
      <c r="V2136" s="4"/>
      <c r="W2136" s="4"/>
      <c r="X2136" s="4"/>
      <c r="Y2136" s="4"/>
      <c r="Z2136" s="4"/>
      <c r="AA2136" s="4"/>
      <c r="AB2136" s="4"/>
      <c r="AC2136" s="4"/>
      <c r="AD2136" s="4"/>
      <c r="AE2136" s="4"/>
      <c r="AF2136" s="4"/>
      <c r="AG2136" s="4"/>
      <c r="AH2136" s="4"/>
      <c r="AI2136" s="4"/>
      <c r="AJ2136" s="4"/>
    </row>
    <row r="2137" spans="1:36" ht="15.75" customHeight="1">
      <c r="A2137" s="4">
        <v>0</v>
      </c>
      <c r="B2137" s="4">
        <v>58</v>
      </c>
      <c r="C2137" s="4">
        <v>1</v>
      </c>
      <c r="D2137" s="4">
        <v>1</v>
      </c>
      <c r="E2137" s="4">
        <v>20</v>
      </c>
      <c r="F2137" s="4">
        <v>0</v>
      </c>
      <c r="G2137" s="4">
        <v>0</v>
      </c>
      <c r="H2137" s="4">
        <v>0</v>
      </c>
      <c r="I2137" s="4">
        <v>225</v>
      </c>
      <c r="J2137" s="4">
        <v>146</v>
      </c>
      <c r="K2137" s="4">
        <v>77</v>
      </c>
      <c r="L2137" s="4">
        <v>24.6</v>
      </c>
      <c r="M2137" s="4">
        <v>96</v>
      </c>
      <c r="N2137" s="4">
        <v>53</v>
      </c>
      <c r="O2137" s="4">
        <v>0</v>
      </c>
      <c r="P2137" s="5">
        <f>$AI$9+SUMPRODUCT($A2137*$AI$10+$B2137*$AI$11+$C2137*$AI$12+$D2137*$AI$13+$E2137*$AI$14+$F2137*$AI$15+$G2137*$AI$16+$H2137*$AI$17+$I2137*$AI$18+$J2137*$AI$19+$K2137*$AI$20+$L2137*$AI$21+$M2137*$AI$22+$N2137*$AI$24)</f>
        <v>-1.5830661460000011</v>
      </c>
      <c r="Q2137" s="4">
        <f t="shared" si="846"/>
        <v>0.20534451570445039</v>
      </c>
      <c r="R2137" s="4">
        <f t="shared" si="847"/>
        <v>0.41068903140890078</v>
      </c>
      <c r="S2137" s="4">
        <f t="shared" si="848"/>
        <v>0.58931096859109922</v>
      </c>
      <c r="T2137" s="4">
        <f t="shared" si="849"/>
        <v>-0.22965547549358836</v>
      </c>
      <c r="U2137" s="4">
        <f>IF($R2137&gt;$X$15,1,0)</f>
        <v>1</v>
      </c>
      <c r="V2137" s="4"/>
      <c r="W2137" s="4"/>
      <c r="X2137" s="4"/>
      <c r="Y2137" s="4"/>
      <c r="Z2137" s="4"/>
      <c r="AA2137" s="4"/>
      <c r="AB2137" s="4"/>
      <c r="AC2137" s="4"/>
      <c r="AD2137" s="4"/>
      <c r="AE2137" s="4"/>
      <c r="AF2137" s="4"/>
      <c r="AG2137" s="4"/>
      <c r="AH2137" s="4"/>
      <c r="AI2137" s="4"/>
      <c r="AJ2137" s="4"/>
    </row>
    <row r="2138" spans="1:36" ht="15.75" customHeight="1">
      <c r="A2138" s="4">
        <v>1</v>
      </c>
      <c r="B2138" s="4">
        <v>54</v>
      </c>
      <c r="C2138" s="4">
        <v>1</v>
      </c>
      <c r="D2138" s="4">
        <v>1</v>
      </c>
      <c r="E2138" s="4">
        <v>20</v>
      </c>
      <c r="F2138" s="4">
        <v>0</v>
      </c>
      <c r="G2138" s="4">
        <v>0</v>
      </c>
      <c r="H2138" s="4">
        <v>1</v>
      </c>
      <c r="I2138" s="4">
        <v>225</v>
      </c>
      <c r="J2138" s="4">
        <v>133</v>
      </c>
      <c r="K2138" s="4">
        <v>83</v>
      </c>
      <c r="L2138" s="4">
        <v>22.18</v>
      </c>
      <c r="M2138" s="4">
        <v>80</v>
      </c>
      <c r="N2138" s="4">
        <v>65</v>
      </c>
      <c r="O2138" s="4">
        <v>0</v>
      </c>
      <c r="P2138" s="5">
        <f>$AI$9+SUMPRODUCT($A2138*$AI$10+$B2138*$AI$11+$C2138*$AI$12+$D2138*$AI$13+$E2138*$AI$14+$F2138*$AI$15+$G2138*$AI$16+$H2138*$AI$17+$I2138*$AI$18+$J2138*$AI$19+$K2138*$AI$20+$L2138*$AI$21+$M2138*$AI$22+$N2138*$AI$24)</f>
        <v>-1.1482716998000004</v>
      </c>
      <c r="Q2138" s="4">
        <f t="shared" si="846"/>
        <v>0.31718448594388576</v>
      </c>
      <c r="R2138" s="4">
        <f t="shared" si="847"/>
        <v>0.63436897188777153</v>
      </c>
      <c r="S2138" s="4">
        <f t="shared" si="848"/>
        <v>0.36563102811222847</v>
      </c>
      <c r="T2138" s="4">
        <f t="shared" si="849"/>
        <v>-0.43695695635686671</v>
      </c>
      <c r="U2138" s="4">
        <f>IF($R2138&gt;$X$15,1,0)</f>
        <v>1</v>
      </c>
      <c r="V2138" s="4"/>
      <c r="W2138" s="4"/>
      <c r="X2138" s="4"/>
      <c r="Y2138" s="4"/>
      <c r="Z2138" s="4"/>
      <c r="AA2138" s="4"/>
      <c r="AB2138" s="4"/>
      <c r="AC2138" s="4"/>
      <c r="AD2138" s="4"/>
      <c r="AE2138" s="4"/>
      <c r="AF2138" s="4"/>
      <c r="AG2138" s="4"/>
      <c r="AH2138" s="4"/>
      <c r="AI2138" s="4"/>
      <c r="AJ2138" s="4"/>
    </row>
    <row r="2139" spans="1:36" ht="15.75" customHeight="1">
      <c r="A2139" s="4">
        <v>0</v>
      </c>
      <c r="B2139" s="4">
        <v>63</v>
      </c>
      <c r="C2139" s="4">
        <v>2</v>
      </c>
      <c r="D2139" s="4">
        <v>0</v>
      </c>
      <c r="E2139" s="4">
        <v>0</v>
      </c>
      <c r="F2139" s="4">
        <v>0</v>
      </c>
      <c r="G2139" s="4">
        <v>0</v>
      </c>
      <c r="H2139" s="4">
        <v>0</v>
      </c>
      <c r="I2139" s="4">
        <v>276</v>
      </c>
      <c r="J2139" s="4">
        <v>134</v>
      </c>
      <c r="K2139" s="4">
        <v>85</v>
      </c>
      <c r="L2139" s="4">
        <v>23.64</v>
      </c>
      <c r="M2139" s="4">
        <v>70</v>
      </c>
      <c r="N2139" s="4">
        <v>86</v>
      </c>
      <c r="O2139" s="4">
        <v>0</v>
      </c>
      <c r="P2139" s="5">
        <f>$AI$9+SUMPRODUCT($A2139*$AI$10+$B2139*$AI$11+$C2139*$AI$12+$D2139*$AI$13+$E2139*$AI$14+$F2139*$AI$15+$G2139*$AI$16+$H2139*$AI$17+$I2139*$AI$18+$J2139*$AI$19+$K2139*$AI$20+$L2139*$AI$21+$M2139*$AI$22+$N2139*$AI$24)</f>
        <v>-1.522647300400001</v>
      </c>
      <c r="Q2139" s="4">
        <f t="shared" si="846"/>
        <v>0.21813365659882022</v>
      </c>
      <c r="R2139" s="4">
        <f t="shared" si="847"/>
        <v>0.43626731319764045</v>
      </c>
      <c r="S2139" s="4">
        <f t="shared" si="848"/>
        <v>0.56373268680235955</v>
      </c>
      <c r="T2139" s="4">
        <f t="shared" si="849"/>
        <v>-0.24892678283754716</v>
      </c>
      <c r="U2139" s="4">
        <f>IF($R2139&gt;$X$15,1,0)</f>
        <v>1</v>
      </c>
      <c r="V2139" s="4"/>
      <c r="W2139" s="4"/>
      <c r="X2139" s="4"/>
      <c r="Y2139" s="4"/>
      <c r="Z2139" s="4"/>
      <c r="AA2139" s="4"/>
      <c r="AB2139" s="4"/>
      <c r="AC2139" s="4"/>
      <c r="AD2139" s="4"/>
      <c r="AE2139" s="4"/>
      <c r="AF2139" s="4"/>
      <c r="AG2139" s="4"/>
      <c r="AH2139" s="4"/>
      <c r="AI2139" s="4"/>
      <c r="AJ2139" s="4"/>
    </row>
    <row r="2140" spans="1:36" ht="15.75" customHeight="1">
      <c r="A2140" s="4">
        <v>1</v>
      </c>
      <c r="B2140" s="4">
        <v>37</v>
      </c>
      <c r="C2140" s="4">
        <v>1</v>
      </c>
      <c r="D2140" s="4">
        <v>1</v>
      </c>
      <c r="E2140" s="4">
        <v>30</v>
      </c>
      <c r="F2140" s="4">
        <v>0</v>
      </c>
      <c r="G2140" s="4">
        <v>0</v>
      </c>
      <c r="H2140" s="4">
        <v>0</v>
      </c>
      <c r="I2140" s="4">
        <v>179</v>
      </c>
      <c r="J2140" s="4">
        <v>125</v>
      </c>
      <c r="K2140" s="4">
        <v>82</v>
      </c>
      <c r="L2140" s="4">
        <v>19.53</v>
      </c>
      <c r="M2140" s="4">
        <v>60</v>
      </c>
      <c r="N2140" s="4">
        <v>70</v>
      </c>
      <c r="O2140" s="4">
        <v>1</v>
      </c>
      <c r="P2140" s="5">
        <f>$AI$9+SUMPRODUCT($A2140*$AI$10+$B2140*$AI$11+$C2140*$AI$12+$D2140*$AI$13+$E2140*$AI$14+$F2140*$AI$15+$G2140*$AI$16+$H2140*$AI$17+$I2140*$AI$18+$J2140*$AI$19+$K2140*$AI$20+$L2140*$AI$21+$M2140*$AI$22+$N2140*$AI$24)</f>
        <v>-2.4252445683000019</v>
      </c>
      <c r="Q2140" s="4">
        <f t="shared" si="846"/>
        <v>8.8456482744809883E-2</v>
      </c>
      <c r="R2140" s="4">
        <f t="shared" si="847"/>
        <v>0.17691296548961977</v>
      </c>
      <c r="S2140" s="4">
        <f t="shared" si="848"/>
        <v>0.17691296548961977</v>
      </c>
      <c r="T2140" s="4">
        <f t="shared" si="849"/>
        <v>-0.75224033761454379</v>
      </c>
      <c r="U2140" s="4">
        <f>IF($R2140&gt;$X$15,1,0)</f>
        <v>0</v>
      </c>
      <c r="V2140" s="4"/>
      <c r="W2140" s="4"/>
      <c r="X2140" s="4"/>
      <c r="Y2140" s="4"/>
      <c r="Z2140" s="4"/>
      <c r="AA2140" s="4"/>
      <c r="AB2140" s="4"/>
      <c r="AC2140" s="4"/>
      <c r="AD2140" s="4"/>
      <c r="AE2140" s="4"/>
      <c r="AF2140" s="4"/>
      <c r="AG2140" s="4"/>
      <c r="AH2140" s="4"/>
      <c r="AI2140" s="4"/>
      <c r="AJ2140" s="4"/>
    </row>
    <row r="2141" spans="1:36" ht="15.75" customHeight="1">
      <c r="A2141" s="4">
        <v>0</v>
      </c>
      <c r="B2141" s="4">
        <v>59</v>
      </c>
      <c r="C2141" s="4">
        <v>3</v>
      </c>
      <c r="D2141" s="4">
        <v>1</v>
      </c>
      <c r="E2141" s="4">
        <v>3</v>
      </c>
      <c r="F2141" s="4">
        <v>0</v>
      </c>
      <c r="G2141" s="4">
        <v>0</v>
      </c>
      <c r="H2141" s="4">
        <v>1</v>
      </c>
      <c r="I2141" s="4">
        <v>216</v>
      </c>
      <c r="J2141" s="4">
        <v>205</v>
      </c>
      <c r="K2141" s="4">
        <v>92.5</v>
      </c>
      <c r="L2141" s="4">
        <v>25.86</v>
      </c>
      <c r="M2141" s="4">
        <v>66</v>
      </c>
      <c r="N2141" s="4">
        <v>84</v>
      </c>
      <c r="O2141" s="4">
        <v>0</v>
      </c>
      <c r="P2141" s="5">
        <f>$AI$9+SUMPRODUCT($A2141*$AI$10+$B2141*$AI$11+$C2141*$AI$12+$D2141*$AI$13+$E2141*$AI$14+$F2141*$AI$15+$G2141*$AI$16+$H2141*$AI$17+$I2141*$AI$18+$J2141*$AI$19+$K2141*$AI$20+$L2141*$AI$21+$M2141*$AI$22+$N2141*$AI$24)</f>
        <v>-0.52864632460000038</v>
      </c>
      <c r="Q2141" s="4">
        <f t="shared" si="846"/>
        <v>0.58940228928033866</v>
      </c>
      <c r="R2141" s="4">
        <f t="shared" si="847"/>
        <v>1.1788045785606773</v>
      </c>
      <c r="S2141" s="4">
        <f t="shared" si="848"/>
        <v>-0.17880457856067733</v>
      </c>
      <c r="T2141" s="4" t="e">
        <f t="shared" si="849"/>
        <v>#NUM!</v>
      </c>
      <c r="U2141" s="4">
        <f>IF($R2141&gt;$X$15,1,0)</f>
        <v>1</v>
      </c>
      <c r="V2141" s="4"/>
      <c r="W2141" s="4"/>
      <c r="X2141" s="4"/>
      <c r="Y2141" s="4"/>
      <c r="Z2141" s="4"/>
      <c r="AA2141" s="4"/>
      <c r="AB2141" s="4"/>
      <c r="AC2141" s="4"/>
      <c r="AD2141" s="4"/>
      <c r="AE2141" s="4"/>
      <c r="AF2141" s="4"/>
      <c r="AG2141" s="4"/>
      <c r="AH2141" s="4"/>
      <c r="AI2141" s="4"/>
      <c r="AJ2141" s="4"/>
    </row>
    <row r="2142" spans="1:36" ht="15.75" customHeight="1">
      <c r="A2142" s="4">
        <v>1</v>
      </c>
      <c r="B2142" s="4">
        <v>55</v>
      </c>
      <c r="C2142" s="4">
        <v>1</v>
      </c>
      <c r="D2142" s="4">
        <v>0</v>
      </c>
      <c r="E2142" s="4">
        <v>0</v>
      </c>
      <c r="F2142" s="4">
        <v>0</v>
      </c>
      <c r="G2142" s="4">
        <v>0</v>
      </c>
      <c r="H2142" s="4">
        <v>0</v>
      </c>
      <c r="I2142" s="4">
        <v>298</v>
      </c>
      <c r="J2142" s="4">
        <v>169.5</v>
      </c>
      <c r="K2142" s="4">
        <v>104.5</v>
      </c>
      <c r="L2142" s="4">
        <v>27.51</v>
      </c>
      <c r="M2142" s="4">
        <v>76</v>
      </c>
      <c r="N2142" s="4">
        <v>78</v>
      </c>
      <c r="O2142" s="4">
        <v>0</v>
      </c>
      <c r="P2142" s="5">
        <f>$AI$9+SUMPRODUCT($A2142*$AI$10+$B2142*$AI$11+$C2142*$AI$12+$D2142*$AI$13+$E2142*$AI$14+$F2142*$AI$15+$G2142*$AI$16+$H2142*$AI$17+$I2142*$AI$18+$J2142*$AI$19+$K2142*$AI$20+$L2142*$AI$21+$M2142*$AI$22+$N2142*$AI$24)</f>
        <v>-0.9624233561000004</v>
      </c>
      <c r="Q2142" s="4">
        <f t="shared" si="846"/>
        <v>0.38196612355546522</v>
      </c>
      <c r="R2142" s="4">
        <f t="shared" si="847"/>
        <v>0.76393224711093044</v>
      </c>
      <c r="S2142" s="4">
        <f t="shared" si="848"/>
        <v>0.23606775288906956</v>
      </c>
      <c r="T2142" s="4">
        <f t="shared" si="849"/>
        <v>-0.62696333396668746</v>
      </c>
      <c r="U2142" s="4">
        <f>IF($R2142&gt;$X$15,1,0)</f>
        <v>1</v>
      </c>
      <c r="V2142" s="4"/>
      <c r="W2142" s="4"/>
      <c r="X2142" s="4"/>
      <c r="Y2142" s="4"/>
      <c r="Z2142" s="4"/>
      <c r="AA2142" s="4"/>
      <c r="AB2142" s="4"/>
      <c r="AC2142" s="4"/>
      <c r="AD2142" s="4"/>
      <c r="AE2142" s="4"/>
      <c r="AF2142" s="4"/>
      <c r="AG2142" s="4"/>
      <c r="AH2142" s="4"/>
      <c r="AI2142" s="4"/>
      <c r="AJ2142" s="4"/>
    </row>
    <row r="2143" spans="1:36" ht="15.75" hidden="1" customHeight="1">
      <c r="A2143" s="4">
        <v>0</v>
      </c>
      <c r="B2143" s="4">
        <v>53</v>
      </c>
      <c r="C2143" s="4">
        <v>2</v>
      </c>
      <c r="D2143" s="4">
        <v>0</v>
      </c>
      <c r="E2143" s="4">
        <v>0</v>
      </c>
      <c r="F2143" s="4">
        <v>0</v>
      </c>
      <c r="G2143" s="4">
        <v>0</v>
      </c>
      <c r="H2143" s="4">
        <v>1</v>
      </c>
      <c r="I2143" s="4">
        <v>315</v>
      </c>
      <c r="J2143" s="4">
        <v>159</v>
      </c>
      <c r="K2143" s="4">
        <v>99</v>
      </c>
      <c r="L2143" s="4">
        <v>27.94</v>
      </c>
      <c r="M2143" s="4">
        <v>75</v>
      </c>
      <c r="N2143" s="3" t="s">
        <v>56</v>
      </c>
      <c r="O2143" s="4">
        <v>0</v>
      </c>
      <c r="P2143" s="4"/>
      <c r="Q2143" s="4"/>
      <c r="R2143" s="4"/>
      <c r="S2143" s="4"/>
      <c r="T2143" s="4"/>
      <c r="U2143" s="4"/>
      <c r="V2143" s="4"/>
      <c r="W2143" s="4"/>
      <c r="X2143" s="4"/>
      <c r="Y2143" s="4"/>
      <c r="Z2143" s="4"/>
      <c r="AA2143" s="4"/>
      <c r="AB2143" s="4"/>
      <c r="AC2143" s="4"/>
      <c r="AD2143" s="4"/>
      <c r="AE2143" s="4"/>
      <c r="AF2143" s="4"/>
      <c r="AG2143" s="4"/>
      <c r="AH2143" s="4"/>
      <c r="AI2143" s="4"/>
      <c r="AJ2143" s="4"/>
    </row>
    <row r="2144" spans="1:36" ht="15.75" customHeight="1">
      <c r="A2144" s="4">
        <v>0</v>
      </c>
      <c r="B2144" s="4">
        <v>40</v>
      </c>
      <c r="C2144" s="4">
        <v>3</v>
      </c>
      <c r="D2144" s="4">
        <v>1</v>
      </c>
      <c r="E2144" s="4">
        <v>5</v>
      </c>
      <c r="F2144" s="4">
        <v>0</v>
      </c>
      <c r="G2144" s="4">
        <v>0</v>
      </c>
      <c r="H2144" s="4">
        <v>0</v>
      </c>
      <c r="I2144" s="4">
        <v>143</v>
      </c>
      <c r="J2144" s="4">
        <v>125.5</v>
      </c>
      <c r="K2144" s="4">
        <v>80</v>
      </c>
      <c r="L2144" s="4">
        <v>21.99</v>
      </c>
      <c r="M2144" s="4">
        <v>71</v>
      </c>
      <c r="N2144" s="4">
        <v>95</v>
      </c>
      <c r="O2144" s="4">
        <v>0</v>
      </c>
      <c r="P2144" s="5">
        <f>$AI$9+SUMPRODUCT($A2144*$AI$10+$B2144*$AI$11+$C2144*$AI$12+$D2144*$AI$13+$E2144*$AI$14+$F2144*$AI$15+$G2144*$AI$16+$H2144*$AI$17+$I2144*$AI$18+$J2144*$AI$19+$K2144*$AI$20+$L2144*$AI$21+$M2144*$AI$22+$N2144*$AI$24)</f>
        <v>-3.2378117689000003</v>
      </c>
      <c r="Q2144" s="4">
        <f t="shared" ref="Q2144:Q2168" si="850">EXP($P2144)</f>
        <v>3.9249688585993883E-2</v>
      </c>
      <c r="R2144" s="4">
        <f t="shared" ref="R2144:R2168" si="851">Q2144/1+Q2144</f>
        <v>7.8499377171987766E-2</v>
      </c>
      <c r="S2144" s="4">
        <f t="shared" ref="S2144:S2168" si="852">IF(O2144=1,R2144,1-R2144)</f>
        <v>0.92150062282801226</v>
      </c>
      <c r="T2144" s="4">
        <f t="shared" ref="T2144:T2168" si="853">LOG($S2144)</f>
        <v>-3.5504366911887859E-2</v>
      </c>
      <c r="U2144" s="4">
        <f>IF($R2144&gt;$X$15,1,0)</f>
        <v>0</v>
      </c>
      <c r="V2144" s="4"/>
      <c r="W2144" s="4"/>
      <c r="X2144" s="4"/>
      <c r="Y2144" s="4"/>
      <c r="Z2144" s="4"/>
      <c r="AA2144" s="4"/>
      <c r="AB2144" s="4"/>
      <c r="AC2144" s="4"/>
      <c r="AD2144" s="4"/>
      <c r="AE2144" s="4"/>
      <c r="AF2144" s="4"/>
      <c r="AG2144" s="4"/>
      <c r="AH2144" s="4"/>
      <c r="AI2144" s="4"/>
      <c r="AJ2144" s="4"/>
    </row>
    <row r="2145" spans="1:36" ht="15.75" customHeight="1">
      <c r="A2145" s="4">
        <v>0</v>
      </c>
      <c r="B2145" s="4">
        <v>56</v>
      </c>
      <c r="C2145" s="4">
        <v>2</v>
      </c>
      <c r="D2145" s="4">
        <v>0</v>
      </c>
      <c r="E2145" s="4">
        <v>0</v>
      </c>
      <c r="F2145" s="4">
        <v>0</v>
      </c>
      <c r="G2145" s="4">
        <v>0</v>
      </c>
      <c r="H2145" s="4">
        <v>1</v>
      </c>
      <c r="I2145" s="4">
        <v>290</v>
      </c>
      <c r="J2145" s="4">
        <v>185</v>
      </c>
      <c r="K2145" s="4">
        <v>107.5</v>
      </c>
      <c r="L2145" s="4">
        <v>26.45</v>
      </c>
      <c r="M2145" s="4">
        <v>82</v>
      </c>
      <c r="N2145" s="4">
        <v>84</v>
      </c>
      <c r="O2145" s="4">
        <v>1</v>
      </c>
      <c r="P2145" s="5">
        <f>$AI$9+SUMPRODUCT($A2145*$AI$10+$B2145*$AI$11+$C2145*$AI$12+$D2145*$AI$13+$E2145*$AI$14+$F2145*$AI$15+$G2145*$AI$16+$H2145*$AI$17+$I2145*$AI$18+$J2145*$AI$19+$K2145*$AI$20+$L2145*$AI$21+$M2145*$AI$22+$N2145*$AI$24)</f>
        <v>-1.0422095795000006</v>
      </c>
      <c r="Q2145" s="4">
        <f t="shared" si="850"/>
        <v>0.35267455792977193</v>
      </c>
      <c r="R2145" s="4">
        <f t="shared" si="851"/>
        <v>0.70534911585954385</v>
      </c>
      <c r="S2145" s="4">
        <f t="shared" si="852"/>
        <v>0.70534911585954385</v>
      </c>
      <c r="T2145" s="4">
        <f t="shared" si="853"/>
        <v>-0.1515958736995775</v>
      </c>
      <c r="U2145" s="4">
        <f>IF($R2145&gt;$X$15,1,0)</f>
        <v>1</v>
      </c>
      <c r="V2145" s="4"/>
      <c r="W2145" s="4"/>
      <c r="X2145" s="4"/>
      <c r="Y2145" s="4"/>
      <c r="Z2145" s="4"/>
      <c r="AA2145" s="4"/>
      <c r="AB2145" s="4"/>
      <c r="AC2145" s="4"/>
      <c r="AD2145" s="4"/>
      <c r="AE2145" s="4"/>
      <c r="AF2145" s="4"/>
      <c r="AG2145" s="4"/>
      <c r="AH2145" s="4"/>
      <c r="AI2145" s="4"/>
      <c r="AJ2145" s="4"/>
    </row>
    <row r="2146" spans="1:36" ht="15.75" customHeight="1">
      <c r="A2146" s="4">
        <v>0</v>
      </c>
      <c r="B2146" s="4">
        <v>41</v>
      </c>
      <c r="C2146" s="4">
        <v>3</v>
      </c>
      <c r="D2146" s="4">
        <v>1</v>
      </c>
      <c r="E2146" s="4">
        <v>15</v>
      </c>
      <c r="F2146" s="4">
        <v>0</v>
      </c>
      <c r="G2146" s="4">
        <v>0</v>
      </c>
      <c r="H2146" s="4">
        <v>0</v>
      </c>
      <c r="I2146" s="4">
        <v>195</v>
      </c>
      <c r="J2146" s="4">
        <v>120.5</v>
      </c>
      <c r="K2146" s="4">
        <v>76</v>
      </c>
      <c r="L2146" s="4">
        <v>22.91</v>
      </c>
      <c r="M2146" s="4">
        <v>75</v>
      </c>
      <c r="N2146" s="4">
        <v>70</v>
      </c>
      <c r="O2146" s="4">
        <v>1</v>
      </c>
      <c r="P2146" s="5">
        <f>$AI$9+SUMPRODUCT($A2146*$AI$10+$B2146*$AI$11+$C2146*$AI$12+$D2146*$AI$13+$E2146*$AI$14+$F2146*$AI$15+$G2146*$AI$16+$H2146*$AI$17+$I2146*$AI$18+$J2146*$AI$19+$K2146*$AI$20+$L2146*$AI$21+$M2146*$AI$22+$N2146*$AI$24)</f>
        <v>-3.124084240100002</v>
      </c>
      <c r="Q2146" s="4">
        <f t="shared" si="850"/>
        <v>4.3977187734085647E-2</v>
      </c>
      <c r="R2146" s="4">
        <f t="shared" si="851"/>
        <v>8.7954375468171295E-2</v>
      </c>
      <c r="S2146" s="4">
        <f t="shared" si="852"/>
        <v>8.7954375468171295E-2</v>
      </c>
      <c r="T2146" s="4">
        <f t="shared" si="853"/>
        <v>-1.0557425508123635</v>
      </c>
      <c r="U2146" s="4">
        <f>IF($R2146&gt;$X$15,1,0)</f>
        <v>0</v>
      </c>
      <c r="V2146" s="4"/>
      <c r="W2146" s="4"/>
      <c r="X2146" s="4"/>
      <c r="Y2146" s="4"/>
      <c r="Z2146" s="4"/>
      <c r="AA2146" s="4"/>
      <c r="AB2146" s="4"/>
      <c r="AC2146" s="4"/>
      <c r="AD2146" s="4"/>
      <c r="AE2146" s="4"/>
      <c r="AF2146" s="4"/>
      <c r="AG2146" s="4"/>
      <c r="AH2146" s="4"/>
      <c r="AI2146" s="4"/>
      <c r="AJ2146" s="4"/>
    </row>
    <row r="2147" spans="1:36" ht="15.75" hidden="1" customHeight="1">
      <c r="A2147" s="4">
        <v>1</v>
      </c>
      <c r="B2147" s="4">
        <v>45</v>
      </c>
      <c r="C2147" s="3" t="s">
        <v>56</v>
      </c>
      <c r="D2147" s="4">
        <v>1</v>
      </c>
      <c r="E2147" s="4">
        <v>3</v>
      </c>
      <c r="F2147" s="4">
        <v>0</v>
      </c>
      <c r="G2147" s="4">
        <v>0</v>
      </c>
      <c r="H2147" s="4">
        <v>0</v>
      </c>
      <c r="I2147" s="4">
        <v>215</v>
      </c>
      <c r="J2147" s="4">
        <v>144</v>
      </c>
      <c r="K2147" s="4">
        <v>110</v>
      </c>
      <c r="L2147" s="4">
        <v>25.71</v>
      </c>
      <c r="M2147" s="4">
        <v>58</v>
      </c>
      <c r="N2147" s="4">
        <v>85</v>
      </c>
      <c r="O2147" s="4">
        <v>0</v>
      </c>
      <c r="P2147" s="4" t="e">
        <f>$AI$9+SUMPRODUCT($A2147*$AI$10+$B2147*$AI$11+$C2147*$AI$12+$D2147*$AI$13+$E2147*$AI$14+$F2147*$AI$15+$G2147*$AI$16+$H2147*$AI$17+$I2147*$AI$18+$J2147*$AI$19+$K2147*$AI$20+$L2147*$AI$21+$M2147*$AI$22+$N2147*$AI$24)</f>
        <v>#VALUE!</v>
      </c>
      <c r="Q2147" s="4" t="e">
        <f t="shared" si="850"/>
        <v>#VALUE!</v>
      </c>
      <c r="R2147" s="4" t="e">
        <f t="shared" si="851"/>
        <v>#VALUE!</v>
      </c>
      <c r="S2147" s="4" t="e">
        <f t="shared" si="852"/>
        <v>#VALUE!</v>
      </c>
      <c r="T2147" s="4" t="e">
        <f t="shared" si="853"/>
        <v>#VALUE!</v>
      </c>
      <c r="U2147" s="4" t="e">
        <f t="shared" ref="U2147" si="854">IF($R2147&gt;0.5,1,0)</f>
        <v>#VALUE!</v>
      </c>
      <c r="V2147" s="4"/>
      <c r="W2147" s="4"/>
      <c r="X2147" s="4"/>
      <c r="Y2147" s="4"/>
      <c r="Z2147" s="4"/>
      <c r="AA2147" s="4"/>
      <c r="AB2147" s="4"/>
      <c r="AC2147" s="4"/>
      <c r="AD2147" s="4"/>
      <c r="AE2147" s="4"/>
      <c r="AF2147" s="4"/>
      <c r="AG2147" s="4"/>
      <c r="AH2147" s="4"/>
      <c r="AI2147" s="4"/>
      <c r="AJ2147" s="4"/>
    </row>
    <row r="2148" spans="1:36" ht="15.75" customHeight="1">
      <c r="A2148" s="4">
        <v>0</v>
      </c>
      <c r="B2148" s="4">
        <v>37</v>
      </c>
      <c r="C2148" s="4">
        <v>2</v>
      </c>
      <c r="D2148" s="4">
        <v>1</v>
      </c>
      <c r="E2148" s="4">
        <v>20</v>
      </c>
      <c r="F2148" s="4">
        <v>0</v>
      </c>
      <c r="G2148" s="4">
        <v>0</v>
      </c>
      <c r="H2148" s="4">
        <v>0</v>
      </c>
      <c r="I2148" s="4">
        <v>164</v>
      </c>
      <c r="J2148" s="4">
        <v>96.5</v>
      </c>
      <c r="K2148" s="4">
        <v>67</v>
      </c>
      <c r="L2148" s="4">
        <v>24.99</v>
      </c>
      <c r="M2148" s="4">
        <v>68</v>
      </c>
      <c r="N2148" s="4">
        <v>67</v>
      </c>
      <c r="O2148" s="4">
        <v>0</v>
      </c>
      <c r="P2148" s="5">
        <f>$AI$9+SUMPRODUCT($A2148*$AI$10+$B2148*$AI$11+$C2148*$AI$12+$D2148*$AI$13+$E2148*$AI$14+$F2148*$AI$15+$G2148*$AI$16+$H2148*$AI$17+$I2148*$AI$18+$J2148*$AI$19+$K2148*$AI$20+$L2148*$AI$21+$M2148*$AI$22+$N2148*$AI$24)</f>
        <v>-3.6304166489000016</v>
      </c>
      <c r="Q2148" s="4">
        <f t="shared" si="850"/>
        <v>2.6505138771064189E-2</v>
      </c>
      <c r="R2148" s="4">
        <f t="shared" si="851"/>
        <v>5.3010277542128378E-2</v>
      </c>
      <c r="S2148" s="4">
        <f t="shared" si="852"/>
        <v>0.94698972245787161</v>
      </c>
      <c r="T2148" s="4">
        <f t="shared" si="853"/>
        <v>-2.3654734306182285E-2</v>
      </c>
      <c r="U2148" s="4">
        <f>IF($R2148&gt;$X$15,1,0)</f>
        <v>0</v>
      </c>
      <c r="V2148" s="4"/>
      <c r="W2148" s="4"/>
      <c r="X2148" s="4"/>
      <c r="Y2148" s="4"/>
      <c r="Z2148" s="4"/>
      <c r="AA2148" s="4"/>
      <c r="AB2148" s="4"/>
      <c r="AC2148" s="4"/>
      <c r="AD2148" s="4"/>
      <c r="AE2148" s="4"/>
      <c r="AF2148" s="4"/>
      <c r="AG2148" s="4"/>
      <c r="AH2148" s="4"/>
      <c r="AI2148" s="4"/>
      <c r="AJ2148" s="4"/>
    </row>
    <row r="2149" spans="1:36" ht="15.75" customHeight="1">
      <c r="A2149" s="4">
        <v>0</v>
      </c>
      <c r="B2149" s="4">
        <v>50</v>
      </c>
      <c r="C2149" s="4">
        <v>2</v>
      </c>
      <c r="D2149" s="4">
        <v>0</v>
      </c>
      <c r="E2149" s="4">
        <v>0</v>
      </c>
      <c r="F2149" s="4">
        <v>0</v>
      </c>
      <c r="G2149" s="4">
        <v>0</v>
      </c>
      <c r="H2149" s="4">
        <v>1</v>
      </c>
      <c r="I2149" s="4">
        <v>259</v>
      </c>
      <c r="J2149" s="4">
        <v>152</v>
      </c>
      <c r="K2149" s="4">
        <v>97</v>
      </c>
      <c r="L2149" s="4">
        <v>33.68</v>
      </c>
      <c r="M2149" s="4">
        <v>75</v>
      </c>
      <c r="N2149" s="4">
        <v>76</v>
      </c>
      <c r="O2149" s="4">
        <v>0</v>
      </c>
      <c r="P2149" s="5">
        <f>$AI$9+SUMPRODUCT($A2149*$AI$10+$B2149*$AI$11+$C2149*$AI$12+$D2149*$AI$13+$E2149*$AI$14+$F2149*$AI$15+$G2149*$AI$16+$H2149*$AI$17+$I2149*$AI$18+$J2149*$AI$19+$K2149*$AI$20+$L2149*$AI$21+$M2149*$AI$22+$N2149*$AI$24)</f>
        <v>-1.9470808548000011</v>
      </c>
      <c r="Q2149" s="4">
        <f t="shared" si="850"/>
        <v>0.14268999703770599</v>
      </c>
      <c r="R2149" s="4">
        <f t="shared" si="851"/>
        <v>0.28537999407541198</v>
      </c>
      <c r="S2149" s="4">
        <f t="shared" si="852"/>
        <v>0.71462000592458796</v>
      </c>
      <c r="T2149" s="4">
        <f t="shared" si="853"/>
        <v>-0.1459248298057938</v>
      </c>
      <c r="U2149" s="4">
        <f>IF($R2149&gt;$X$15,1,0)</f>
        <v>0</v>
      </c>
      <c r="V2149" s="4"/>
      <c r="W2149" s="4"/>
      <c r="X2149" s="4"/>
      <c r="Y2149" s="4"/>
      <c r="Z2149" s="4"/>
      <c r="AA2149" s="4"/>
      <c r="AB2149" s="4"/>
      <c r="AC2149" s="4"/>
      <c r="AD2149" s="4"/>
      <c r="AE2149" s="4"/>
      <c r="AF2149" s="4"/>
      <c r="AG2149" s="4"/>
      <c r="AH2149" s="4"/>
      <c r="AI2149" s="4"/>
      <c r="AJ2149" s="4"/>
    </row>
    <row r="2150" spans="1:36" ht="15.75" customHeight="1">
      <c r="A2150" s="4">
        <v>0</v>
      </c>
      <c r="B2150" s="4">
        <v>41</v>
      </c>
      <c r="C2150" s="4">
        <v>4</v>
      </c>
      <c r="D2150" s="4">
        <v>0</v>
      </c>
      <c r="E2150" s="4">
        <v>0</v>
      </c>
      <c r="F2150" s="4">
        <v>0</v>
      </c>
      <c r="G2150" s="4">
        <v>0</v>
      </c>
      <c r="H2150" s="4">
        <v>0</v>
      </c>
      <c r="I2150" s="4">
        <v>206</v>
      </c>
      <c r="J2150" s="4">
        <v>130</v>
      </c>
      <c r="K2150" s="4">
        <v>88</v>
      </c>
      <c r="L2150" s="4">
        <v>22.25</v>
      </c>
      <c r="M2150" s="4">
        <v>85</v>
      </c>
      <c r="N2150" s="4">
        <v>79</v>
      </c>
      <c r="O2150" s="4">
        <v>0</v>
      </c>
      <c r="P2150" s="5">
        <f>$AI$9+SUMPRODUCT($A2150*$AI$10+$B2150*$AI$11+$C2150*$AI$12+$D2150*$AI$13+$E2150*$AI$14+$F2150*$AI$15+$G2150*$AI$16+$H2150*$AI$17+$I2150*$AI$18+$J2150*$AI$19+$K2150*$AI$20+$L2150*$AI$21+$M2150*$AI$22+$N2150*$AI$24)</f>
        <v>-3.3603068075000007</v>
      </c>
      <c r="Q2150" s="4">
        <f t="shared" si="850"/>
        <v>3.4724603541442259E-2</v>
      </c>
      <c r="R2150" s="4">
        <f t="shared" si="851"/>
        <v>6.9449207082884518E-2</v>
      </c>
      <c r="S2150" s="4">
        <f t="shared" si="852"/>
        <v>0.93055079291711551</v>
      </c>
      <c r="T2150" s="4">
        <f t="shared" si="853"/>
        <v>-3.1259916481007045E-2</v>
      </c>
      <c r="U2150" s="4">
        <f>IF($R2150&gt;$X$15,1,0)</f>
        <v>0</v>
      </c>
      <c r="V2150" s="4"/>
      <c r="W2150" s="4"/>
      <c r="X2150" s="4"/>
      <c r="Y2150" s="4"/>
      <c r="Z2150" s="4"/>
      <c r="AA2150" s="4"/>
      <c r="AB2150" s="4"/>
      <c r="AC2150" s="4"/>
      <c r="AD2150" s="4"/>
      <c r="AE2150" s="4"/>
      <c r="AF2150" s="4"/>
      <c r="AG2150" s="4"/>
      <c r="AH2150" s="4"/>
      <c r="AI2150" s="4"/>
      <c r="AJ2150" s="4"/>
    </row>
    <row r="2151" spans="1:36" ht="15.75" customHeight="1">
      <c r="A2151" s="4">
        <v>1</v>
      </c>
      <c r="B2151" s="4">
        <v>41</v>
      </c>
      <c r="C2151" s="4">
        <v>2</v>
      </c>
      <c r="D2151" s="4">
        <v>0</v>
      </c>
      <c r="E2151" s="4">
        <v>0</v>
      </c>
      <c r="F2151" s="4">
        <v>0</v>
      </c>
      <c r="G2151" s="4">
        <v>0</v>
      </c>
      <c r="H2151" s="4">
        <v>0</v>
      </c>
      <c r="I2151" s="4">
        <v>298</v>
      </c>
      <c r="J2151" s="4">
        <v>132</v>
      </c>
      <c r="K2151" s="4">
        <v>85.5</v>
      </c>
      <c r="L2151" s="4">
        <v>31.06</v>
      </c>
      <c r="M2151" s="4">
        <v>58</v>
      </c>
      <c r="N2151" s="4">
        <v>90</v>
      </c>
      <c r="O2151" s="4">
        <v>0</v>
      </c>
      <c r="P2151" s="5">
        <f>$AI$9+SUMPRODUCT($A2151*$AI$10+$B2151*$AI$11+$C2151*$AI$12+$D2151*$AI$13+$E2151*$AI$14+$F2151*$AI$15+$G2151*$AI$16+$H2151*$AI$17+$I2151*$AI$18+$J2151*$AI$19+$K2151*$AI$20+$L2151*$AI$21+$M2151*$AI$22+$N2151*$AI$24)</f>
        <v>-2.2273349566000009</v>
      </c>
      <c r="Q2151" s="4">
        <f t="shared" si="850"/>
        <v>0.10781538026627875</v>
      </c>
      <c r="R2151" s="4">
        <f t="shared" si="851"/>
        <v>0.2156307605325575</v>
      </c>
      <c r="S2151" s="4">
        <f t="shared" si="852"/>
        <v>0.78436923946744253</v>
      </c>
      <c r="T2151" s="4">
        <f t="shared" si="853"/>
        <v>-0.10547944635496563</v>
      </c>
      <c r="U2151" s="4">
        <f>IF($R2151&gt;$X$15,1,0)</f>
        <v>0</v>
      </c>
      <c r="V2151" s="4"/>
      <c r="W2151" s="4"/>
      <c r="X2151" s="4"/>
      <c r="Y2151" s="4"/>
      <c r="Z2151" s="4"/>
      <c r="AA2151" s="4"/>
      <c r="AB2151" s="4"/>
      <c r="AC2151" s="4"/>
      <c r="AD2151" s="4"/>
      <c r="AE2151" s="4"/>
      <c r="AF2151" s="4"/>
      <c r="AG2151" s="4"/>
      <c r="AH2151" s="4"/>
      <c r="AI2151" s="4"/>
      <c r="AJ2151" s="4"/>
    </row>
    <row r="2152" spans="1:36" ht="15.75" customHeight="1">
      <c r="A2152" s="4">
        <v>0</v>
      </c>
      <c r="B2152" s="4">
        <v>49</v>
      </c>
      <c r="C2152" s="4">
        <v>2</v>
      </c>
      <c r="D2152" s="4">
        <v>1</v>
      </c>
      <c r="E2152" s="4">
        <v>20</v>
      </c>
      <c r="F2152" s="4">
        <v>0</v>
      </c>
      <c r="G2152" s="4">
        <v>0</v>
      </c>
      <c r="H2152" s="4">
        <v>0</v>
      </c>
      <c r="I2152" s="4">
        <v>283</v>
      </c>
      <c r="J2152" s="4">
        <v>127</v>
      </c>
      <c r="K2152" s="4">
        <v>86</v>
      </c>
      <c r="L2152" s="4">
        <v>23.68</v>
      </c>
      <c r="M2152" s="4">
        <v>95</v>
      </c>
      <c r="N2152" s="4">
        <v>78</v>
      </c>
      <c r="O2152" s="4">
        <v>0</v>
      </c>
      <c r="P2152" s="5">
        <f>$AI$9+SUMPRODUCT($A2152*$AI$10+$B2152*$AI$11+$C2152*$AI$12+$D2152*$AI$13+$E2152*$AI$14+$F2152*$AI$15+$G2152*$AI$16+$H2152*$AI$17+$I2152*$AI$18+$J2152*$AI$19+$K2152*$AI$20+$L2152*$AI$21+$M2152*$AI$22+$N2152*$AI$24)</f>
        <v>-2.2171813748</v>
      </c>
      <c r="Q2152" s="4">
        <f t="shared" si="850"/>
        <v>0.10891566903224495</v>
      </c>
      <c r="R2152" s="4">
        <f t="shared" si="851"/>
        <v>0.2178313380644899</v>
      </c>
      <c r="S2152" s="4">
        <f t="shared" si="852"/>
        <v>0.78216866193551016</v>
      </c>
      <c r="T2152" s="4">
        <f t="shared" si="853"/>
        <v>-0.10669958830861742</v>
      </c>
      <c r="U2152" s="4">
        <f>IF($R2152&gt;$X$15,1,0)</f>
        <v>0</v>
      </c>
      <c r="V2152" s="4"/>
      <c r="W2152" s="4"/>
      <c r="X2152" s="4"/>
      <c r="Y2152" s="4"/>
      <c r="Z2152" s="4"/>
      <c r="AA2152" s="4"/>
      <c r="AB2152" s="4"/>
      <c r="AC2152" s="4"/>
      <c r="AD2152" s="4"/>
      <c r="AE2152" s="4"/>
      <c r="AF2152" s="4"/>
      <c r="AG2152" s="4"/>
      <c r="AH2152" s="4"/>
      <c r="AI2152" s="4"/>
      <c r="AJ2152" s="4"/>
    </row>
    <row r="2153" spans="1:36" ht="15.75" customHeight="1">
      <c r="A2153" s="4">
        <v>1</v>
      </c>
      <c r="B2153" s="4">
        <v>51</v>
      </c>
      <c r="C2153" s="4">
        <v>2</v>
      </c>
      <c r="D2153" s="4">
        <v>1</v>
      </c>
      <c r="E2153" s="4">
        <v>6</v>
      </c>
      <c r="F2153" s="4">
        <v>0</v>
      </c>
      <c r="G2153" s="4">
        <v>0</v>
      </c>
      <c r="H2153" s="4">
        <v>0</v>
      </c>
      <c r="I2153" s="4">
        <v>234</v>
      </c>
      <c r="J2153" s="4">
        <v>129</v>
      </c>
      <c r="K2153" s="4">
        <v>94</v>
      </c>
      <c r="L2153" s="4">
        <v>23.9</v>
      </c>
      <c r="M2153" s="4">
        <v>65</v>
      </c>
      <c r="N2153" s="4">
        <v>96</v>
      </c>
      <c r="O2153" s="4">
        <v>0</v>
      </c>
      <c r="P2153" s="5">
        <f>$AI$9+SUMPRODUCT($A2153*$AI$10+$B2153*$AI$11+$C2153*$AI$12+$D2153*$AI$13+$E2153*$AI$14+$F2153*$AI$15+$G2153*$AI$16+$H2153*$AI$17+$I2153*$AI$18+$J2153*$AI$19+$K2153*$AI$20+$L2153*$AI$21+$M2153*$AI$22+$N2153*$AI$24)</f>
        <v>-1.6715560690000011</v>
      </c>
      <c r="Q2153" s="4">
        <f t="shared" si="850"/>
        <v>0.18795436800348375</v>
      </c>
      <c r="R2153" s="4">
        <f t="shared" si="851"/>
        <v>0.3759087360069675</v>
      </c>
      <c r="S2153" s="4">
        <f t="shared" si="852"/>
        <v>0.6240912639930325</v>
      </c>
      <c r="T2153" s="4">
        <f t="shared" si="853"/>
        <v>-0.20475189661503745</v>
      </c>
      <c r="U2153" s="4">
        <f>IF($R2153&gt;$X$15,1,0)</f>
        <v>0</v>
      </c>
      <c r="V2153" s="4"/>
      <c r="W2153" s="4"/>
      <c r="X2153" s="4"/>
      <c r="Y2153" s="4"/>
      <c r="Z2153" s="4"/>
      <c r="AA2153" s="4"/>
      <c r="AB2153" s="4"/>
      <c r="AC2153" s="4"/>
      <c r="AD2153" s="4"/>
      <c r="AE2153" s="4"/>
      <c r="AF2153" s="4"/>
      <c r="AG2153" s="4"/>
      <c r="AH2153" s="4"/>
      <c r="AI2153" s="4"/>
      <c r="AJ2153" s="4"/>
    </row>
    <row r="2154" spans="1:36" ht="15.75" customHeight="1">
      <c r="A2154" s="4">
        <v>1</v>
      </c>
      <c r="B2154" s="4">
        <v>62</v>
      </c>
      <c r="C2154" s="4">
        <v>2</v>
      </c>
      <c r="D2154" s="4">
        <v>0</v>
      </c>
      <c r="E2154" s="4">
        <v>0</v>
      </c>
      <c r="F2154" s="4">
        <v>0</v>
      </c>
      <c r="G2154" s="4">
        <v>0</v>
      </c>
      <c r="H2154" s="4">
        <v>0</v>
      </c>
      <c r="I2154" s="4">
        <v>202</v>
      </c>
      <c r="J2154" s="4">
        <v>149.5</v>
      </c>
      <c r="K2154" s="4">
        <v>85</v>
      </c>
      <c r="L2154" s="4">
        <v>25.42</v>
      </c>
      <c r="M2154" s="4">
        <v>65</v>
      </c>
      <c r="N2154" s="4">
        <v>80</v>
      </c>
      <c r="O2154" s="4">
        <v>0</v>
      </c>
      <c r="P2154" s="5">
        <f>$AI$9+SUMPRODUCT($A2154*$AI$10+$B2154*$AI$11+$C2154*$AI$12+$D2154*$AI$13+$E2154*$AI$14+$F2154*$AI$15+$G2154*$AI$16+$H2154*$AI$17+$I2154*$AI$18+$J2154*$AI$19+$K2154*$AI$20+$L2154*$AI$21+$M2154*$AI$22+$N2154*$AI$24)</f>
        <v>-0.97973261620000063</v>
      </c>
      <c r="Q2154" s="4">
        <f t="shared" si="850"/>
        <v>0.37541146437665218</v>
      </c>
      <c r="R2154" s="4">
        <f t="shared" si="851"/>
        <v>0.75082292875330436</v>
      </c>
      <c r="S2154" s="4">
        <f t="shared" si="852"/>
        <v>0.24917707124669564</v>
      </c>
      <c r="T2154" s="4">
        <f t="shared" si="853"/>
        <v>-0.60349192304485977</v>
      </c>
      <c r="U2154" s="4">
        <f>IF($R2154&gt;$X$15,1,0)</f>
        <v>1</v>
      </c>
      <c r="V2154" s="4"/>
      <c r="W2154" s="4"/>
      <c r="X2154" s="4"/>
      <c r="Y2154" s="4"/>
      <c r="Z2154" s="4"/>
      <c r="AA2154" s="4"/>
      <c r="AB2154" s="4"/>
      <c r="AC2154" s="4"/>
      <c r="AD2154" s="4"/>
      <c r="AE2154" s="4"/>
      <c r="AF2154" s="4"/>
      <c r="AG2154" s="4"/>
      <c r="AH2154" s="4"/>
      <c r="AI2154" s="4"/>
      <c r="AJ2154" s="4"/>
    </row>
    <row r="2155" spans="1:36" ht="15.75" customHeight="1">
      <c r="A2155" s="4">
        <v>1</v>
      </c>
      <c r="B2155" s="4">
        <v>42</v>
      </c>
      <c r="C2155" s="4">
        <v>1</v>
      </c>
      <c r="D2155" s="4">
        <v>0</v>
      </c>
      <c r="E2155" s="4">
        <v>0</v>
      </c>
      <c r="F2155" s="4">
        <v>0</v>
      </c>
      <c r="G2155" s="4">
        <v>0</v>
      </c>
      <c r="H2155" s="4">
        <v>0</v>
      </c>
      <c r="I2155" s="4">
        <v>258</v>
      </c>
      <c r="J2155" s="4">
        <v>110</v>
      </c>
      <c r="K2155" s="4">
        <v>69</v>
      </c>
      <c r="L2155" s="4">
        <v>26.25</v>
      </c>
      <c r="M2155" s="4">
        <v>60</v>
      </c>
      <c r="N2155" s="4">
        <v>73</v>
      </c>
      <c r="O2155" s="4">
        <v>0</v>
      </c>
      <c r="P2155" s="5">
        <f>$AI$9+SUMPRODUCT($A2155*$AI$10+$B2155*$AI$11+$C2155*$AI$12+$D2155*$AI$13+$E2155*$AI$14+$F2155*$AI$15+$G2155*$AI$16+$H2155*$AI$17+$I2155*$AI$18+$J2155*$AI$19+$K2155*$AI$20+$L2155*$AI$21+$M2155*$AI$22+$N2155*$AI$24)</f>
        <v>-2.6426647475000014</v>
      </c>
      <c r="Q2155" s="4">
        <f t="shared" si="850"/>
        <v>7.1171362930717075E-2</v>
      </c>
      <c r="R2155" s="4">
        <f t="shared" si="851"/>
        <v>0.14234272586143415</v>
      </c>
      <c r="S2155" s="4">
        <f t="shared" si="852"/>
        <v>0.85765727413856585</v>
      </c>
      <c r="T2155" s="4">
        <f t="shared" si="853"/>
        <v>-6.6686224605850525E-2</v>
      </c>
      <c r="U2155" s="4">
        <f>IF($R2155&gt;$X$15,1,0)</f>
        <v>0</v>
      </c>
      <c r="V2155" s="4"/>
      <c r="W2155" s="4"/>
      <c r="X2155" s="4"/>
      <c r="Y2155" s="4"/>
      <c r="Z2155" s="4"/>
      <c r="AA2155" s="4"/>
      <c r="AB2155" s="4"/>
      <c r="AC2155" s="4"/>
      <c r="AD2155" s="4"/>
      <c r="AE2155" s="4"/>
      <c r="AF2155" s="4"/>
      <c r="AG2155" s="4"/>
      <c r="AH2155" s="4"/>
      <c r="AI2155" s="4"/>
      <c r="AJ2155" s="4"/>
    </row>
    <row r="2156" spans="1:36" ht="15.75" customHeight="1">
      <c r="A2156" s="4">
        <v>0</v>
      </c>
      <c r="B2156" s="4">
        <v>59</v>
      </c>
      <c r="C2156" s="4">
        <v>3</v>
      </c>
      <c r="D2156" s="4">
        <v>0</v>
      </c>
      <c r="E2156" s="4">
        <v>0</v>
      </c>
      <c r="F2156" s="4">
        <v>0</v>
      </c>
      <c r="G2156" s="4">
        <v>0</v>
      </c>
      <c r="H2156" s="4">
        <v>0</v>
      </c>
      <c r="I2156" s="4">
        <v>293</v>
      </c>
      <c r="J2156" s="4">
        <v>124</v>
      </c>
      <c r="K2156" s="4">
        <v>74</v>
      </c>
      <c r="L2156" s="4">
        <v>25.56</v>
      </c>
      <c r="M2156" s="4">
        <v>72</v>
      </c>
      <c r="N2156" s="4">
        <v>77</v>
      </c>
      <c r="O2156" s="4">
        <v>0</v>
      </c>
      <c r="P2156" s="5">
        <f>$AI$9+SUMPRODUCT($A2156*$AI$10+$B2156*$AI$11+$C2156*$AI$12+$D2156*$AI$13+$E2156*$AI$14+$F2156*$AI$15+$G2156*$AI$16+$H2156*$AI$17+$I2156*$AI$18+$J2156*$AI$19+$K2156*$AI$20+$L2156*$AI$21+$M2156*$AI$22+$N2156*$AI$24)</f>
        <v>-1.9523314116000003</v>
      </c>
      <c r="Q2156" s="4">
        <f t="shared" si="850"/>
        <v>0.14194275852926039</v>
      </c>
      <c r="R2156" s="4">
        <f t="shared" si="851"/>
        <v>0.28388551705852078</v>
      </c>
      <c r="S2156" s="4">
        <f t="shared" si="852"/>
        <v>0.71611448294147917</v>
      </c>
      <c r="T2156" s="4">
        <f t="shared" si="853"/>
        <v>-0.14501754286629134</v>
      </c>
      <c r="U2156" s="4">
        <f>IF($R2156&gt;$X$15,1,0)</f>
        <v>0</v>
      </c>
      <c r="V2156" s="4"/>
      <c r="W2156" s="4"/>
      <c r="X2156" s="4"/>
      <c r="Y2156" s="4"/>
      <c r="Z2156" s="4"/>
      <c r="AA2156" s="4"/>
      <c r="AB2156" s="4"/>
      <c r="AC2156" s="4"/>
      <c r="AD2156" s="4"/>
      <c r="AE2156" s="4"/>
      <c r="AF2156" s="4"/>
      <c r="AG2156" s="4"/>
      <c r="AH2156" s="4"/>
      <c r="AI2156" s="4"/>
      <c r="AJ2156" s="4"/>
    </row>
    <row r="2157" spans="1:36" ht="15.75" customHeight="1">
      <c r="A2157" s="4">
        <v>0</v>
      </c>
      <c r="B2157" s="4">
        <v>52</v>
      </c>
      <c r="C2157" s="4">
        <v>1</v>
      </c>
      <c r="D2157" s="4">
        <v>0</v>
      </c>
      <c r="E2157" s="4">
        <v>0</v>
      </c>
      <c r="F2157" s="4">
        <v>0</v>
      </c>
      <c r="G2157" s="4">
        <v>0</v>
      </c>
      <c r="H2157" s="4">
        <v>1</v>
      </c>
      <c r="I2157" s="4">
        <v>245</v>
      </c>
      <c r="J2157" s="4">
        <v>148</v>
      </c>
      <c r="K2157" s="4">
        <v>92</v>
      </c>
      <c r="L2157" s="4">
        <v>22.7</v>
      </c>
      <c r="M2157" s="4">
        <v>70</v>
      </c>
      <c r="N2157" s="4">
        <v>60</v>
      </c>
      <c r="O2157" s="4">
        <v>0</v>
      </c>
      <c r="P2157" s="5">
        <f>$AI$9+SUMPRODUCT($A2157*$AI$10+$B2157*$AI$11+$C2157*$AI$12+$D2157*$AI$13+$E2157*$AI$14+$F2157*$AI$15+$G2157*$AI$16+$H2157*$AI$17+$I2157*$AI$18+$J2157*$AI$19+$K2157*$AI$20+$L2157*$AI$21+$M2157*$AI$22+$N2157*$AI$24)</f>
        <v>-2.0202572470000009</v>
      </c>
      <c r="Q2157" s="4">
        <f t="shared" si="850"/>
        <v>0.13262134424862507</v>
      </c>
      <c r="R2157" s="4">
        <f t="shared" si="851"/>
        <v>0.26524268849725013</v>
      </c>
      <c r="S2157" s="4">
        <f t="shared" si="852"/>
        <v>0.73475731150274992</v>
      </c>
      <c r="T2157" s="4">
        <f t="shared" si="853"/>
        <v>-0.13385608360921186</v>
      </c>
      <c r="U2157" s="4">
        <f>IF($R2157&gt;$X$15,1,0)</f>
        <v>0</v>
      </c>
      <c r="V2157" s="4"/>
      <c r="W2157" s="4"/>
      <c r="X2157" s="4"/>
      <c r="Y2157" s="4"/>
      <c r="Z2157" s="4"/>
      <c r="AA2157" s="4"/>
      <c r="AB2157" s="4"/>
      <c r="AC2157" s="4"/>
      <c r="AD2157" s="4"/>
      <c r="AE2157" s="4"/>
      <c r="AF2157" s="4"/>
      <c r="AG2157" s="4"/>
      <c r="AH2157" s="4"/>
      <c r="AI2157" s="4"/>
      <c r="AJ2157" s="4"/>
    </row>
    <row r="2158" spans="1:36" ht="15.75" customHeight="1">
      <c r="A2158" s="4">
        <v>0</v>
      </c>
      <c r="B2158" s="4">
        <v>37</v>
      </c>
      <c r="C2158" s="4">
        <v>2</v>
      </c>
      <c r="D2158" s="4">
        <v>1</v>
      </c>
      <c r="E2158" s="4">
        <v>20</v>
      </c>
      <c r="F2158" s="4">
        <v>0</v>
      </c>
      <c r="G2158" s="4">
        <v>0</v>
      </c>
      <c r="H2158" s="4">
        <v>0</v>
      </c>
      <c r="I2158" s="4">
        <v>154</v>
      </c>
      <c r="J2158" s="4">
        <v>106</v>
      </c>
      <c r="K2158" s="4">
        <v>59.5</v>
      </c>
      <c r="L2158" s="4">
        <v>22.71</v>
      </c>
      <c r="M2158" s="4">
        <v>72</v>
      </c>
      <c r="N2158" s="4">
        <v>50</v>
      </c>
      <c r="O2158" s="4">
        <v>0</v>
      </c>
      <c r="P2158" s="5">
        <f>$AI$9+SUMPRODUCT($A2158*$AI$10+$B2158*$AI$11+$C2158*$AI$12+$D2158*$AI$13+$E2158*$AI$14+$F2158*$AI$15+$G2158*$AI$16+$H2158*$AI$17+$I2158*$AI$18+$J2158*$AI$19+$K2158*$AI$20+$L2158*$AI$21+$M2158*$AI$22+$N2158*$AI$24)</f>
        <v>-3.6287541281000015</v>
      </c>
      <c r="Q2158" s="4">
        <f t="shared" si="850"/>
        <v>2.6549240765661574E-2</v>
      </c>
      <c r="R2158" s="4">
        <f t="shared" si="851"/>
        <v>5.3098481531323148E-2</v>
      </c>
      <c r="S2158" s="4">
        <f t="shared" si="852"/>
        <v>0.94690151846867687</v>
      </c>
      <c r="T2158" s="4">
        <f t="shared" si="853"/>
        <v>-2.369518700482625E-2</v>
      </c>
      <c r="U2158" s="4">
        <f>IF($R2158&gt;$X$15,1,0)</f>
        <v>0</v>
      </c>
      <c r="V2158" s="4"/>
      <c r="W2158" s="4"/>
      <c r="X2158" s="4"/>
      <c r="Y2158" s="4"/>
      <c r="Z2158" s="4"/>
      <c r="AA2158" s="4"/>
      <c r="AB2158" s="4"/>
      <c r="AC2158" s="4"/>
      <c r="AD2158" s="4"/>
      <c r="AE2158" s="4"/>
      <c r="AF2158" s="4"/>
      <c r="AG2158" s="4"/>
      <c r="AH2158" s="4"/>
      <c r="AI2158" s="4"/>
      <c r="AJ2158" s="4"/>
    </row>
    <row r="2159" spans="1:36" ht="15.75" customHeight="1">
      <c r="A2159" s="4">
        <v>1</v>
      </c>
      <c r="B2159" s="4">
        <v>36</v>
      </c>
      <c r="C2159" s="4">
        <v>2</v>
      </c>
      <c r="D2159" s="4">
        <v>1</v>
      </c>
      <c r="E2159" s="4">
        <v>30</v>
      </c>
      <c r="F2159" s="4">
        <v>0</v>
      </c>
      <c r="G2159" s="4">
        <v>0</v>
      </c>
      <c r="H2159" s="4">
        <v>0</v>
      </c>
      <c r="I2159" s="4">
        <v>310</v>
      </c>
      <c r="J2159" s="4">
        <v>126</v>
      </c>
      <c r="K2159" s="4">
        <v>87</v>
      </c>
      <c r="L2159" s="4">
        <v>28.09</v>
      </c>
      <c r="M2159" s="4">
        <v>78</v>
      </c>
      <c r="N2159" s="4">
        <v>78</v>
      </c>
      <c r="O2159" s="4">
        <v>0</v>
      </c>
      <c r="P2159" s="5">
        <f>$AI$9+SUMPRODUCT($A2159*$AI$10+$B2159*$AI$11+$C2159*$AI$12+$D2159*$AI$13+$E2159*$AI$14+$F2159*$AI$15+$G2159*$AI$16+$H2159*$AI$17+$I2159*$AI$18+$J2159*$AI$19+$K2159*$AI$20+$L2159*$AI$21+$M2159*$AI$22+$N2159*$AI$24)</f>
        <v>-2.1795772599000003</v>
      </c>
      <c r="Q2159" s="4">
        <f t="shared" si="850"/>
        <v>0.11308932793062072</v>
      </c>
      <c r="R2159" s="4">
        <f t="shared" si="851"/>
        <v>0.22617865586124145</v>
      </c>
      <c r="S2159" s="4">
        <f t="shared" si="852"/>
        <v>0.77382134413875858</v>
      </c>
      <c r="T2159" s="4">
        <f t="shared" si="853"/>
        <v>-0.11135929540329616</v>
      </c>
      <c r="U2159" s="4">
        <f>IF($R2159&gt;$X$15,1,0)</f>
        <v>0</v>
      </c>
      <c r="V2159" s="4"/>
      <c r="W2159" s="4"/>
      <c r="X2159" s="4"/>
      <c r="Y2159" s="4"/>
      <c r="Z2159" s="4"/>
      <c r="AA2159" s="4"/>
      <c r="AB2159" s="4"/>
      <c r="AC2159" s="4"/>
      <c r="AD2159" s="4"/>
      <c r="AE2159" s="4"/>
      <c r="AF2159" s="4"/>
      <c r="AG2159" s="4"/>
      <c r="AH2159" s="4"/>
      <c r="AI2159" s="4"/>
      <c r="AJ2159" s="4"/>
    </row>
    <row r="2160" spans="1:36" ht="15.75" customHeight="1">
      <c r="A2160" s="4">
        <v>1</v>
      </c>
      <c r="B2160" s="4">
        <v>36</v>
      </c>
      <c r="C2160" s="4">
        <v>2</v>
      </c>
      <c r="D2160" s="4">
        <v>0</v>
      </c>
      <c r="E2160" s="4">
        <v>0</v>
      </c>
      <c r="F2160" s="4">
        <v>0</v>
      </c>
      <c r="G2160" s="4">
        <v>0</v>
      </c>
      <c r="H2160" s="4">
        <v>0</v>
      </c>
      <c r="I2160" s="4">
        <v>186</v>
      </c>
      <c r="J2160" s="4">
        <v>121</v>
      </c>
      <c r="K2160" s="4">
        <v>79.5</v>
      </c>
      <c r="L2160" s="4">
        <v>27.08</v>
      </c>
      <c r="M2160" s="4">
        <v>56</v>
      </c>
      <c r="N2160" s="4">
        <v>65</v>
      </c>
      <c r="O2160" s="4">
        <v>0</v>
      </c>
      <c r="P2160" s="5">
        <f>$AI$9+SUMPRODUCT($A2160*$AI$10+$B2160*$AI$11+$C2160*$AI$12+$D2160*$AI$13+$E2160*$AI$14+$F2160*$AI$15+$G2160*$AI$16+$H2160*$AI$17+$I2160*$AI$18+$J2160*$AI$19+$K2160*$AI$20+$L2160*$AI$21+$M2160*$AI$22+$N2160*$AI$24)</f>
        <v>-3.1526134288000014</v>
      </c>
      <c r="Q2160" s="4">
        <f t="shared" si="850"/>
        <v>4.274028209737403E-2</v>
      </c>
      <c r="R2160" s="4">
        <f t="shared" si="851"/>
        <v>8.548056419474806E-2</v>
      </c>
      <c r="S2160" s="4">
        <f t="shared" si="852"/>
        <v>0.91451943580525197</v>
      </c>
      <c r="T2160" s="4">
        <f t="shared" si="853"/>
        <v>-3.8807060255058028E-2</v>
      </c>
      <c r="U2160" s="4">
        <f>IF($R2160&gt;$X$15,1,0)</f>
        <v>0</v>
      </c>
      <c r="V2160" s="4"/>
      <c r="W2160" s="4"/>
      <c r="X2160" s="4"/>
      <c r="Y2160" s="4"/>
      <c r="Z2160" s="4"/>
      <c r="AA2160" s="4"/>
      <c r="AB2160" s="4"/>
      <c r="AC2160" s="4"/>
      <c r="AD2160" s="4"/>
      <c r="AE2160" s="4"/>
      <c r="AF2160" s="4"/>
      <c r="AG2160" s="4"/>
      <c r="AH2160" s="4"/>
      <c r="AI2160" s="4"/>
      <c r="AJ2160" s="4"/>
    </row>
    <row r="2161" spans="1:36" ht="15.75" customHeight="1">
      <c r="A2161" s="4">
        <v>0</v>
      </c>
      <c r="B2161" s="4">
        <v>39</v>
      </c>
      <c r="C2161" s="4">
        <v>4</v>
      </c>
      <c r="D2161" s="4">
        <v>1</v>
      </c>
      <c r="E2161" s="4">
        <v>9</v>
      </c>
      <c r="F2161" s="4">
        <v>0</v>
      </c>
      <c r="G2161" s="4">
        <v>0</v>
      </c>
      <c r="H2161" s="4">
        <v>0</v>
      </c>
      <c r="I2161" s="4">
        <v>170</v>
      </c>
      <c r="J2161" s="4">
        <v>110.5</v>
      </c>
      <c r="K2161" s="4">
        <v>69</v>
      </c>
      <c r="L2161" s="4">
        <v>22.19</v>
      </c>
      <c r="M2161" s="4">
        <v>60</v>
      </c>
      <c r="N2161" s="4">
        <v>103</v>
      </c>
      <c r="O2161" s="4">
        <v>0</v>
      </c>
      <c r="P2161" s="5">
        <f>$AI$9+SUMPRODUCT($A2161*$AI$10+$B2161*$AI$11+$C2161*$AI$12+$D2161*$AI$13+$E2161*$AI$14+$F2161*$AI$15+$G2161*$AI$16+$H2161*$AI$17+$I2161*$AI$18+$J2161*$AI$19+$K2161*$AI$20+$L2161*$AI$21+$M2161*$AI$22+$N2161*$AI$24)</f>
        <v>-3.3041760609000006</v>
      </c>
      <c r="Q2161" s="4">
        <f t="shared" si="850"/>
        <v>3.672946221248017E-2</v>
      </c>
      <c r="R2161" s="4">
        <f t="shared" si="851"/>
        <v>7.345892442496034E-2</v>
      </c>
      <c r="S2161" s="4">
        <f t="shared" si="852"/>
        <v>0.92654107557503962</v>
      </c>
      <c r="T2161" s="4">
        <f t="shared" si="853"/>
        <v>-3.3135322702173321E-2</v>
      </c>
      <c r="U2161" s="4">
        <f>IF($R2161&gt;$X$15,1,0)</f>
        <v>0</v>
      </c>
      <c r="V2161" s="4"/>
      <c r="W2161" s="4"/>
      <c r="X2161" s="4"/>
      <c r="Y2161" s="4"/>
      <c r="Z2161" s="4"/>
      <c r="AA2161" s="4"/>
      <c r="AB2161" s="4"/>
      <c r="AC2161" s="4"/>
      <c r="AD2161" s="4"/>
      <c r="AE2161" s="4"/>
      <c r="AF2161" s="4"/>
      <c r="AG2161" s="4"/>
      <c r="AH2161" s="4"/>
      <c r="AI2161" s="4"/>
      <c r="AJ2161" s="4"/>
    </row>
    <row r="2162" spans="1:36" ht="15.75" customHeight="1">
      <c r="A2162" s="4">
        <v>0</v>
      </c>
      <c r="B2162" s="4">
        <v>55</v>
      </c>
      <c r="C2162" s="4">
        <v>2</v>
      </c>
      <c r="D2162" s="4">
        <v>0</v>
      </c>
      <c r="E2162" s="4">
        <v>0</v>
      </c>
      <c r="F2162" s="4">
        <v>0</v>
      </c>
      <c r="G2162" s="4">
        <v>0</v>
      </c>
      <c r="H2162" s="4">
        <v>0</v>
      </c>
      <c r="I2162" s="4">
        <v>271</v>
      </c>
      <c r="J2162" s="4">
        <v>146.5</v>
      </c>
      <c r="K2162" s="4">
        <v>80</v>
      </c>
      <c r="L2162" s="4">
        <v>20.69</v>
      </c>
      <c r="M2162" s="4">
        <v>100</v>
      </c>
      <c r="N2162" s="4">
        <v>89</v>
      </c>
      <c r="O2162" s="4">
        <v>0</v>
      </c>
      <c r="P2162" s="5">
        <f>$AI$9+SUMPRODUCT($A2162*$AI$10+$B2162*$AI$11+$C2162*$AI$12+$D2162*$AI$13+$E2162*$AI$14+$F2162*$AI$15+$G2162*$AI$16+$H2162*$AI$17+$I2162*$AI$18+$J2162*$AI$19+$K2162*$AI$20+$L2162*$AI$21+$M2162*$AI$22+$N2162*$AI$24)</f>
        <v>-1.9241477658999999</v>
      </c>
      <c r="Q2162" s="4">
        <f t="shared" si="850"/>
        <v>0.1460001301406329</v>
      </c>
      <c r="R2162" s="4">
        <f t="shared" si="851"/>
        <v>0.2920002602812658</v>
      </c>
      <c r="S2162" s="4">
        <f t="shared" si="852"/>
        <v>0.7079997397187342</v>
      </c>
      <c r="T2162" s="4">
        <f t="shared" si="853"/>
        <v>-0.1499669019694658</v>
      </c>
      <c r="U2162" s="4">
        <f>IF($R2162&gt;$X$15,1,0)</f>
        <v>0</v>
      </c>
      <c r="V2162" s="4"/>
      <c r="W2162" s="4"/>
      <c r="X2162" s="4"/>
      <c r="Y2162" s="4"/>
      <c r="Z2162" s="4"/>
      <c r="AA2162" s="4"/>
      <c r="AB2162" s="4"/>
      <c r="AC2162" s="4"/>
      <c r="AD2162" s="4"/>
      <c r="AE2162" s="4"/>
      <c r="AF2162" s="4"/>
      <c r="AG2162" s="4"/>
      <c r="AH2162" s="4"/>
      <c r="AI2162" s="4"/>
      <c r="AJ2162" s="4"/>
    </row>
    <row r="2163" spans="1:36" ht="15.75" customHeight="1">
      <c r="A2163" s="4">
        <v>0</v>
      </c>
      <c r="B2163" s="4">
        <v>40</v>
      </c>
      <c r="C2163" s="4">
        <v>4</v>
      </c>
      <c r="D2163" s="4">
        <v>1</v>
      </c>
      <c r="E2163" s="4">
        <v>10</v>
      </c>
      <c r="F2163" s="4">
        <v>0</v>
      </c>
      <c r="G2163" s="4">
        <v>0</v>
      </c>
      <c r="H2163" s="4">
        <v>0</v>
      </c>
      <c r="I2163" s="4">
        <v>200</v>
      </c>
      <c r="J2163" s="4">
        <v>116</v>
      </c>
      <c r="K2163" s="4">
        <v>69</v>
      </c>
      <c r="L2163" s="4">
        <v>23.9</v>
      </c>
      <c r="M2163" s="4">
        <v>75</v>
      </c>
      <c r="N2163" s="4">
        <v>78</v>
      </c>
      <c r="O2163" s="4">
        <v>0</v>
      </c>
      <c r="P2163" s="5">
        <f>$AI$9+SUMPRODUCT($A2163*$AI$10+$B2163*$AI$11+$C2163*$AI$12+$D2163*$AI$13+$E2163*$AI$14+$F2163*$AI$15+$G2163*$AI$16+$H2163*$AI$17+$I2163*$AI$18+$J2163*$AI$19+$K2163*$AI$20+$L2163*$AI$21+$M2163*$AI$22+$N2163*$AI$24)</f>
        <v>-3.2882708690000007</v>
      </c>
      <c r="Q2163" s="4">
        <f t="shared" si="850"/>
        <v>3.7318321906720561E-2</v>
      </c>
      <c r="R2163" s="4">
        <f t="shared" si="851"/>
        <v>7.4636643813441123E-2</v>
      </c>
      <c r="S2163" s="4">
        <f t="shared" si="852"/>
        <v>0.92536335618655885</v>
      </c>
      <c r="T2163" s="4">
        <f t="shared" si="853"/>
        <v>-3.3687702287024647E-2</v>
      </c>
      <c r="U2163" s="4">
        <f>IF($R2163&gt;$X$15,1,0)</f>
        <v>0</v>
      </c>
      <c r="V2163" s="4"/>
      <c r="W2163" s="4"/>
      <c r="X2163" s="4"/>
      <c r="Y2163" s="4"/>
      <c r="Z2163" s="4"/>
      <c r="AA2163" s="4"/>
      <c r="AB2163" s="4"/>
      <c r="AC2163" s="4"/>
      <c r="AD2163" s="4"/>
      <c r="AE2163" s="4"/>
      <c r="AF2163" s="4"/>
      <c r="AG2163" s="4"/>
      <c r="AH2163" s="4"/>
      <c r="AI2163" s="4"/>
      <c r="AJ2163" s="4"/>
    </row>
    <row r="2164" spans="1:36" ht="15.75" customHeight="1">
      <c r="A2164" s="4">
        <v>1</v>
      </c>
      <c r="B2164" s="4">
        <v>38</v>
      </c>
      <c r="C2164" s="4">
        <v>3</v>
      </c>
      <c r="D2164" s="4">
        <v>0</v>
      </c>
      <c r="E2164" s="4">
        <v>0</v>
      </c>
      <c r="F2164" s="4">
        <v>0</v>
      </c>
      <c r="G2164" s="4">
        <v>0</v>
      </c>
      <c r="H2164" s="4">
        <v>0</v>
      </c>
      <c r="I2164" s="4">
        <v>305</v>
      </c>
      <c r="J2164" s="4">
        <v>130</v>
      </c>
      <c r="K2164" s="4">
        <v>95</v>
      </c>
      <c r="L2164" s="4">
        <v>23.1</v>
      </c>
      <c r="M2164" s="4">
        <v>65</v>
      </c>
      <c r="N2164" s="4">
        <v>78</v>
      </c>
      <c r="O2164" s="4">
        <v>1</v>
      </c>
      <c r="P2164" s="5">
        <f>$AI$9+SUMPRODUCT($A2164*$AI$10+$B2164*$AI$11+$C2164*$AI$12+$D2164*$AI$13+$E2164*$AI$14+$F2164*$AI$15+$G2164*$AI$16+$H2164*$AI$17+$I2164*$AI$18+$J2164*$AI$19+$K2164*$AI$20+$L2164*$AI$21+$M2164*$AI$22+$N2164*$AI$24)</f>
        <v>-2.6830684310000015</v>
      </c>
      <c r="Q2164" s="4">
        <f t="shared" si="850"/>
        <v>6.8353095286996512E-2</v>
      </c>
      <c r="R2164" s="4">
        <f t="shared" si="851"/>
        <v>0.13670619057399302</v>
      </c>
      <c r="S2164" s="4">
        <f t="shared" si="852"/>
        <v>0.13670619057399302</v>
      </c>
      <c r="T2164" s="4">
        <f t="shared" si="853"/>
        <v>-0.86421181848813522</v>
      </c>
      <c r="U2164" s="4">
        <f>IF($R2164&gt;$X$15,1,0)</f>
        <v>0</v>
      </c>
      <c r="V2164" s="4"/>
      <c r="W2164" s="4"/>
      <c r="X2164" s="4"/>
      <c r="Y2164" s="4"/>
      <c r="Z2164" s="4"/>
      <c r="AA2164" s="4"/>
      <c r="AB2164" s="4"/>
      <c r="AC2164" s="4"/>
      <c r="AD2164" s="4"/>
      <c r="AE2164" s="4"/>
      <c r="AF2164" s="4"/>
      <c r="AG2164" s="4"/>
      <c r="AH2164" s="4"/>
      <c r="AI2164" s="4"/>
      <c r="AJ2164" s="4"/>
    </row>
    <row r="2165" spans="1:36" ht="15.75" customHeight="1">
      <c r="A2165" s="4">
        <v>0</v>
      </c>
      <c r="B2165" s="4">
        <v>44</v>
      </c>
      <c r="C2165" s="4">
        <v>4</v>
      </c>
      <c r="D2165" s="4">
        <v>1</v>
      </c>
      <c r="E2165" s="4">
        <v>5</v>
      </c>
      <c r="F2165" s="4">
        <v>0</v>
      </c>
      <c r="G2165" s="4">
        <v>0</v>
      </c>
      <c r="H2165" s="4">
        <v>0</v>
      </c>
      <c r="I2165" s="4">
        <v>265</v>
      </c>
      <c r="J2165" s="4">
        <v>110</v>
      </c>
      <c r="K2165" s="4">
        <v>78</v>
      </c>
      <c r="L2165" s="4">
        <v>20.88</v>
      </c>
      <c r="M2165" s="4">
        <v>60</v>
      </c>
      <c r="N2165" s="4">
        <v>68</v>
      </c>
      <c r="O2165" s="4">
        <v>0</v>
      </c>
      <c r="P2165" s="5">
        <f>$AI$9+SUMPRODUCT($A2165*$AI$10+$B2165*$AI$11+$C2165*$AI$12+$D2165*$AI$13+$E2165*$AI$14+$F2165*$AI$15+$G2165*$AI$16+$H2165*$AI$17+$I2165*$AI$18+$J2165*$AI$19+$K2165*$AI$20+$L2165*$AI$21+$M2165*$AI$22+$N2165*$AI$24)</f>
        <v>-3.1471244468000004</v>
      </c>
      <c r="Q2165" s="4">
        <f t="shared" si="850"/>
        <v>4.2975527775486563E-2</v>
      </c>
      <c r="R2165" s="4">
        <f t="shared" si="851"/>
        <v>8.5951055550973127E-2</v>
      </c>
      <c r="S2165" s="4">
        <f t="shared" si="852"/>
        <v>0.91404894444902685</v>
      </c>
      <c r="T2165" s="4">
        <f t="shared" si="853"/>
        <v>-3.9030548538577937E-2</v>
      </c>
      <c r="U2165" s="4">
        <f>IF($R2165&gt;$X$15,1,0)</f>
        <v>0</v>
      </c>
      <c r="V2165" s="4"/>
      <c r="W2165" s="4"/>
      <c r="X2165" s="4"/>
      <c r="Y2165" s="4"/>
      <c r="Z2165" s="4"/>
      <c r="AA2165" s="4"/>
      <c r="AB2165" s="4"/>
      <c r="AC2165" s="4"/>
      <c r="AD2165" s="4"/>
      <c r="AE2165" s="4"/>
      <c r="AF2165" s="4"/>
      <c r="AG2165" s="4"/>
      <c r="AH2165" s="4"/>
      <c r="AI2165" s="4"/>
      <c r="AJ2165" s="4"/>
    </row>
    <row r="2166" spans="1:36" ht="15.75" customHeight="1">
      <c r="A2166" s="4">
        <v>1</v>
      </c>
      <c r="B2166" s="4">
        <v>54</v>
      </c>
      <c r="C2166" s="4">
        <v>1</v>
      </c>
      <c r="D2166" s="4">
        <v>0</v>
      </c>
      <c r="E2166" s="4">
        <v>0</v>
      </c>
      <c r="F2166" s="4">
        <v>0</v>
      </c>
      <c r="G2166" s="4">
        <v>0</v>
      </c>
      <c r="H2166" s="4">
        <v>0</v>
      </c>
      <c r="I2166" s="4">
        <v>260</v>
      </c>
      <c r="J2166" s="4">
        <v>116</v>
      </c>
      <c r="K2166" s="4">
        <v>77</v>
      </c>
      <c r="L2166" s="4">
        <v>28.56</v>
      </c>
      <c r="M2166" s="4">
        <v>57</v>
      </c>
      <c r="N2166" s="4">
        <v>61</v>
      </c>
      <c r="O2166" s="4">
        <v>0</v>
      </c>
      <c r="P2166" s="5">
        <f>$AI$9+SUMPRODUCT($A2166*$AI$10+$B2166*$AI$11+$C2166*$AI$12+$D2166*$AI$13+$E2166*$AI$14+$F2166*$AI$15+$G2166*$AI$16+$H2166*$AI$17+$I2166*$AI$18+$J2166*$AI$19+$K2166*$AI$20+$L2166*$AI$21+$M2166*$AI$22+$N2166*$AI$24)</f>
        <v>-1.8795828916000001</v>
      </c>
      <c r="Q2166" s="4">
        <f t="shared" si="850"/>
        <v>0.15265376564736652</v>
      </c>
      <c r="R2166" s="4">
        <f t="shared" si="851"/>
        <v>0.30530753129473304</v>
      </c>
      <c r="S2166" s="4">
        <f t="shared" si="852"/>
        <v>0.69469246870526691</v>
      </c>
      <c r="T2166" s="4">
        <f t="shared" si="853"/>
        <v>-0.15820740937017297</v>
      </c>
      <c r="U2166" s="4">
        <f>IF($R2166&gt;$X$15,1,0)</f>
        <v>0</v>
      </c>
      <c r="V2166" s="4"/>
      <c r="W2166" s="4"/>
      <c r="X2166" s="4"/>
      <c r="Y2166" s="4"/>
      <c r="Z2166" s="4"/>
      <c r="AA2166" s="4"/>
      <c r="AB2166" s="4"/>
      <c r="AC2166" s="4"/>
      <c r="AD2166" s="4"/>
      <c r="AE2166" s="4"/>
      <c r="AF2166" s="4"/>
      <c r="AG2166" s="4"/>
      <c r="AH2166" s="4"/>
      <c r="AI2166" s="4"/>
      <c r="AJ2166" s="4"/>
    </row>
    <row r="2167" spans="1:36" ht="15.75" customHeight="1">
      <c r="A2167" s="4">
        <v>1</v>
      </c>
      <c r="B2167" s="4">
        <v>40</v>
      </c>
      <c r="C2167" s="4">
        <v>2</v>
      </c>
      <c r="D2167" s="4">
        <v>1</v>
      </c>
      <c r="E2167" s="4">
        <v>30</v>
      </c>
      <c r="F2167" s="4">
        <v>0</v>
      </c>
      <c r="G2167" s="4">
        <v>0</v>
      </c>
      <c r="H2167" s="4">
        <v>0</v>
      </c>
      <c r="I2167" s="4">
        <v>162</v>
      </c>
      <c r="J2167" s="4">
        <v>129</v>
      </c>
      <c r="K2167" s="4">
        <v>76.5</v>
      </c>
      <c r="L2167" s="4">
        <v>24.12</v>
      </c>
      <c r="M2167" s="4">
        <v>70</v>
      </c>
      <c r="N2167" s="4">
        <v>73</v>
      </c>
      <c r="O2167" s="4">
        <v>0</v>
      </c>
      <c r="P2167" s="5">
        <f>$AI$9+SUMPRODUCT($A2167*$AI$10+$B2167*$AI$11+$C2167*$AI$12+$D2167*$AI$13+$E2167*$AI$14+$F2167*$AI$15+$G2167*$AI$16+$H2167*$AI$17+$I2167*$AI$18+$J2167*$AI$19+$K2167*$AI$20+$L2167*$AI$21+$M2167*$AI$22+$N2167*$AI$24)</f>
        <v>-2.2173180632000005</v>
      </c>
      <c r="Q2167" s="4">
        <f t="shared" si="850"/>
        <v>0.10890078254113846</v>
      </c>
      <c r="R2167" s="4">
        <f t="shared" si="851"/>
        <v>0.21780156508227691</v>
      </c>
      <c r="S2167" s="4">
        <f t="shared" si="852"/>
        <v>0.78219843491772312</v>
      </c>
      <c r="T2167" s="4">
        <f t="shared" si="853"/>
        <v>-0.10668305735253626</v>
      </c>
      <c r="U2167" s="4">
        <f>IF($R2167&gt;$X$15,1,0)</f>
        <v>0</v>
      </c>
      <c r="V2167" s="4"/>
      <c r="W2167" s="4"/>
      <c r="X2167" s="4"/>
      <c r="Y2167" s="4"/>
      <c r="Z2167" s="4"/>
      <c r="AA2167" s="4"/>
      <c r="AB2167" s="4"/>
      <c r="AC2167" s="4"/>
      <c r="AD2167" s="4"/>
      <c r="AE2167" s="4"/>
      <c r="AF2167" s="4"/>
      <c r="AG2167" s="4"/>
      <c r="AH2167" s="4"/>
      <c r="AI2167" s="4"/>
      <c r="AJ2167" s="4"/>
    </row>
    <row r="2168" spans="1:36" ht="15.75" customHeight="1">
      <c r="A2168" s="4">
        <v>0</v>
      </c>
      <c r="B2168" s="4">
        <v>42</v>
      </c>
      <c r="C2168" s="4">
        <v>3</v>
      </c>
      <c r="D2168" s="4">
        <v>1</v>
      </c>
      <c r="E2168" s="4">
        <v>15</v>
      </c>
      <c r="F2168" s="4">
        <v>0</v>
      </c>
      <c r="G2168" s="4">
        <v>0</v>
      </c>
      <c r="H2168" s="4">
        <v>0</v>
      </c>
      <c r="I2168" s="4">
        <v>212</v>
      </c>
      <c r="J2168" s="4">
        <v>115</v>
      </c>
      <c r="K2168" s="4">
        <v>72</v>
      </c>
      <c r="L2168" s="4">
        <v>23.72</v>
      </c>
      <c r="M2168" s="4">
        <v>73</v>
      </c>
      <c r="N2168" s="4">
        <v>100</v>
      </c>
      <c r="O2168" s="4">
        <v>0</v>
      </c>
      <c r="P2168" s="5">
        <f>$AI$9+SUMPRODUCT($A2168*$AI$10+$B2168*$AI$11+$C2168*$AI$12+$D2168*$AI$13+$E2168*$AI$14+$F2168*$AI$15+$G2168*$AI$16+$H2168*$AI$17+$I2168*$AI$18+$J2168*$AI$19+$K2168*$AI$20+$L2168*$AI$21+$M2168*$AI$22+$N2168*$AI$24)</f>
        <v>-2.8580122292000016</v>
      </c>
      <c r="Q2168" s="4">
        <f t="shared" si="850"/>
        <v>5.7382710650979267E-2</v>
      </c>
      <c r="R2168" s="4">
        <f t="shared" si="851"/>
        <v>0.11476542130195853</v>
      </c>
      <c r="S2168" s="4">
        <f t="shared" si="852"/>
        <v>0.88523457869804145</v>
      </c>
      <c r="T2168" s="4">
        <f t="shared" si="853"/>
        <v>-5.2941630166778983E-2</v>
      </c>
      <c r="U2168" s="4">
        <f>IF($R2168&gt;$X$15,1,0)</f>
        <v>0</v>
      </c>
      <c r="V2168" s="4"/>
      <c r="W2168" s="4"/>
      <c r="X2168" s="4"/>
      <c r="Y2168" s="4"/>
      <c r="Z2168" s="4"/>
      <c r="AA2168" s="4"/>
      <c r="AB2168" s="4"/>
      <c r="AC2168" s="4"/>
      <c r="AD2168" s="4"/>
      <c r="AE2168" s="4"/>
      <c r="AF2168" s="4"/>
      <c r="AG2168" s="4"/>
      <c r="AH2168" s="4"/>
      <c r="AI2168" s="4"/>
      <c r="AJ2168" s="4"/>
    </row>
    <row r="2169" spans="1:36" ht="15.75" hidden="1" customHeight="1">
      <c r="A2169" s="4">
        <v>0</v>
      </c>
      <c r="B2169" s="4">
        <v>62</v>
      </c>
      <c r="C2169" s="4">
        <v>1</v>
      </c>
      <c r="D2169" s="4">
        <v>0</v>
      </c>
      <c r="E2169" s="4">
        <v>0</v>
      </c>
      <c r="F2169" s="4">
        <v>0</v>
      </c>
      <c r="G2169" s="4">
        <v>0</v>
      </c>
      <c r="H2169" s="4">
        <v>1</v>
      </c>
      <c r="I2169" s="4">
        <v>242</v>
      </c>
      <c r="J2169" s="4">
        <v>130</v>
      </c>
      <c r="K2169" s="4">
        <v>91</v>
      </c>
      <c r="L2169" s="4">
        <v>31.12</v>
      </c>
      <c r="M2169" s="4">
        <v>80</v>
      </c>
      <c r="N2169" s="3" t="s">
        <v>56</v>
      </c>
      <c r="O2169" s="4">
        <v>0</v>
      </c>
      <c r="P2169" s="4"/>
      <c r="Q2169" s="4"/>
      <c r="R2169" s="4"/>
      <c r="S2169" s="4"/>
      <c r="T2169" s="4"/>
      <c r="U2169" s="4"/>
      <c r="V2169" s="4"/>
      <c r="W2169" s="4"/>
      <c r="X2169" s="4"/>
      <c r="Y2169" s="4"/>
      <c r="Z2169" s="4"/>
      <c r="AA2169" s="4"/>
      <c r="AB2169" s="4"/>
      <c r="AC2169" s="4"/>
      <c r="AD2169" s="4"/>
      <c r="AE2169" s="4"/>
      <c r="AF2169" s="4"/>
      <c r="AG2169" s="4"/>
      <c r="AH2169" s="4"/>
      <c r="AI2169" s="4"/>
      <c r="AJ2169" s="4"/>
    </row>
    <row r="2170" spans="1:36" ht="15.75" hidden="1" customHeight="1">
      <c r="A2170" s="4">
        <v>1</v>
      </c>
      <c r="B2170" s="4">
        <v>48</v>
      </c>
      <c r="C2170" s="4">
        <v>1</v>
      </c>
      <c r="D2170" s="4">
        <v>1</v>
      </c>
      <c r="E2170" s="4">
        <v>1</v>
      </c>
      <c r="F2170" s="4">
        <v>0</v>
      </c>
      <c r="G2170" s="4">
        <v>0</v>
      </c>
      <c r="H2170" s="4">
        <v>0</v>
      </c>
      <c r="I2170" s="4">
        <v>259</v>
      </c>
      <c r="J2170" s="4">
        <v>130</v>
      </c>
      <c r="K2170" s="4">
        <v>95</v>
      </c>
      <c r="L2170" s="4">
        <v>23.68</v>
      </c>
      <c r="M2170" s="4">
        <v>68</v>
      </c>
      <c r="N2170" s="3" t="s">
        <v>56</v>
      </c>
      <c r="O2170" s="4">
        <v>0</v>
      </c>
      <c r="P2170" s="4"/>
      <c r="Q2170" s="4"/>
      <c r="R2170" s="4"/>
      <c r="S2170" s="4"/>
      <c r="T2170" s="4"/>
      <c r="U2170" s="4"/>
      <c r="V2170" s="4"/>
      <c r="W2170" s="4"/>
      <c r="X2170" s="4"/>
      <c r="Y2170" s="4"/>
      <c r="Z2170" s="4"/>
      <c r="AA2170" s="4"/>
      <c r="AB2170" s="4"/>
      <c r="AC2170" s="4"/>
      <c r="AD2170" s="4"/>
      <c r="AE2170" s="4"/>
      <c r="AF2170" s="4"/>
      <c r="AG2170" s="4"/>
      <c r="AH2170" s="4"/>
      <c r="AI2170" s="4"/>
      <c r="AJ2170" s="4"/>
    </row>
    <row r="2171" spans="1:36" ht="15.75" customHeight="1">
      <c r="A2171" s="4">
        <v>0</v>
      </c>
      <c r="B2171" s="4">
        <v>66</v>
      </c>
      <c r="C2171" s="4">
        <v>1</v>
      </c>
      <c r="D2171" s="4">
        <v>0</v>
      </c>
      <c r="E2171" s="4">
        <v>0</v>
      </c>
      <c r="F2171" s="4">
        <v>0</v>
      </c>
      <c r="G2171" s="4">
        <v>0</v>
      </c>
      <c r="H2171" s="4">
        <v>1</v>
      </c>
      <c r="I2171" s="4">
        <v>212</v>
      </c>
      <c r="J2171" s="4">
        <v>220</v>
      </c>
      <c r="K2171" s="4">
        <v>96</v>
      </c>
      <c r="L2171" s="4">
        <v>44.71</v>
      </c>
      <c r="M2171" s="4">
        <v>110</v>
      </c>
      <c r="N2171" s="4">
        <v>95</v>
      </c>
      <c r="O2171" s="4">
        <v>0</v>
      </c>
      <c r="P2171" s="5">
        <f>$AI$9+SUMPRODUCT($A2171*$AI$10+$B2171*$AI$11+$C2171*$AI$12+$D2171*$AI$13+$E2171*$AI$14+$F2171*$AI$15+$G2171*$AI$16+$H2171*$AI$17+$I2171*$AI$18+$J2171*$AI$19+$K2171*$AI$20+$L2171*$AI$21+$M2171*$AI$22+$N2171*$AI$24)</f>
        <v>0.15721208189999913</v>
      </c>
      <c r="Q2171" s="4">
        <f t="shared" ref="Q2171:Q2181" si="855">EXP($P2171)</f>
        <v>1.1702437751080204</v>
      </c>
      <c r="R2171" s="4">
        <f t="shared" ref="R2171:R2181" si="856">Q2171/1+Q2171</f>
        <v>2.3404875502160407</v>
      </c>
      <c r="S2171" s="4">
        <f t="shared" ref="S2171:S2181" si="857">IF(O2171=1,R2171,1-R2171)</f>
        <v>-1.3404875502160407</v>
      </c>
      <c r="T2171" s="4" t="e">
        <f t="shared" ref="T2171:T2181" si="858">LOG($S2171)</f>
        <v>#NUM!</v>
      </c>
      <c r="U2171" s="4">
        <f>IF($R2171&gt;$X$15,1,0)</f>
        <v>1</v>
      </c>
      <c r="V2171" s="4"/>
      <c r="W2171" s="4"/>
      <c r="X2171" s="4"/>
      <c r="Y2171" s="4"/>
      <c r="Z2171" s="4"/>
      <c r="AA2171" s="4"/>
      <c r="AB2171" s="4"/>
      <c r="AC2171" s="4"/>
      <c r="AD2171" s="4"/>
      <c r="AE2171" s="4"/>
      <c r="AF2171" s="4"/>
      <c r="AG2171" s="4"/>
      <c r="AH2171" s="4"/>
      <c r="AI2171" s="4"/>
      <c r="AJ2171" s="4"/>
    </row>
    <row r="2172" spans="1:36" ht="15.75" customHeight="1">
      <c r="A2172" s="4">
        <v>0</v>
      </c>
      <c r="B2172" s="4">
        <v>54</v>
      </c>
      <c r="C2172" s="4">
        <v>1</v>
      </c>
      <c r="D2172" s="4">
        <v>1</v>
      </c>
      <c r="E2172" s="4">
        <v>20</v>
      </c>
      <c r="F2172" s="4">
        <v>0</v>
      </c>
      <c r="G2172" s="4">
        <v>0</v>
      </c>
      <c r="H2172" s="4">
        <v>0</v>
      </c>
      <c r="I2172" s="4">
        <v>274</v>
      </c>
      <c r="J2172" s="4">
        <v>116</v>
      </c>
      <c r="K2172" s="4">
        <v>79</v>
      </c>
      <c r="L2172" s="4">
        <v>24.77</v>
      </c>
      <c r="M2172" s="4">
        <v>72</v>
      </c>
      <c r="N2172" s="4">
        <v>65</v>
      </c>
      <c r="O2172" s="4">
        <v>0</v>
      </c>
      <c r="P2172" s="5">
        <f>$AI$9+SUMPRODUCT($A2172*$AI$10+$B2172*$AI$11+$C2172*$AI$12+$D2172*$AI$13+$E2172*$AI$14+$F2172*$AI$15+$G2172*$AI$16+$H2172*$AI$17+$I2172*$AI$18+$J2172*$AI$19+$K2172*$AI$20+$L2172*$AI$21+$M2172*$AI$22+$N2172*$AI$24)</f>
        <v>-2.0264896247000008</v>
      </c>
      <c r="Q2172" s="4">
        <f t="shared" si="855"/>
        <v>0.13179736827204452</v>
      </c>
      <c r="R2172" s="4">
        <f t="shared" si="856"/>
        <v>0.26359473654408905</v>
      </c>
      <c r="S2172" s="4">
        <f t="shared" si="857"/>
        <v>0.73640526345591095</v>
      </c>
      <c r="T2172" s="4">
        <f t="shared" si="858"/>
        <v>-0.13288311603753861</v>
      </c>
      <c r="U2172" s="4">
        <f>IF($R2172&gt;$X$15,1,0)</f>
        <v>0</v>
      </c>
      <c r="V2172" s="4"/>
      <c r="W2172" s="4"/>
      <c r="X2172" s="4"/>
      <c r="Y2172" s="4"/>
      <c r="Z2172" s="4"/>
      <c r="AA2172" s="4"/>
      <c r="AB2172" s="4"/>
      <c r="AC2172" s="4"/>
      <c r="AD2172" s="4"/>
      <c r="AE2172" s="4"/>
      <c r="AF2172" s="4"/>
      <c r="AG2172" s="4"/>
      <c r="AH2172" s="4"/>
      <c r="AI2172" s="4"/>
      <c r="AJ2172" s="4"/>
    </row>
    <row r="2173" spans="1:36" ht="15.75" customHeight="1">
      <c r="A2173" s="4">
        <v>0</v>
      </c>
      <c r="B2173" s="4">
        <v>57</v>
      </c>
      <c r="C2173" s="4">
        <v>2</v>
      </c>
      <c r="D2173" s="4">
        <v>0</v>
      </c>
      <c r="E2173" s="4">
        <v>0</v>
      </c>
      <c r="F2173" s="4">
        <v>0</v>
      </c>
      <c r="G2173" s="4">
        <v>0</v>
      </c>
      <c r="H2173" s="4">
        <v>0</v>
      </c>
      <c r="I2173" s="4">
        <v>274</v>
      </c>
      <c r="J2173" s="4">
        <v>116</v>
      </c>
      <c r="K2173" s="4">
        <v>83</v>
      </c>
      <c r="L2173" s="4">
        <v>25.77</v>
      </c>
      <c r="M2173" s="4">
        <v>70</v>
      </c>
      <c r="N2173" s="4">
        <v>83</v>
      </c>
      <c r="O2173" s="4">
        <v>0</v>
      </c>
      <c r="P2173" s="5">
        <f>$AI$9+SUMPRODUCT($A2173*$AI$10+$B2173*$AI$11+$C2173*$AI$12+$D2173*$AI$13+$E2173*$AI$14+$F2173*$AI$15+$G2173*$AI$16+$H2173*$AI$17+$I2173*$AI$18+$J2173*$AI$19+$K2173*$AI$20+$L2173*$AI$21+$M2173*$AI$22+$N2173*$AI$24)</f>
        <v>-2.1847112747000006</v>
      </c>
      <c r="Q2173" s="4">
        <f t="shared" si="855"/>
        <v>0.11251021351033462</v>
      </c>
      <c r="R2173" s="4">
        <f t="shared" si="856"/>
        <v>0.22502042702066924</v>
      </c>
      <c r="S2173" s="4">
        <f t="shared" si="857"/>
        <v>0.77497957297933073</v>
      </c>
      <c r="T2173" s="4">
        <f t="shared" si="858"/>
        <v>-0.11070974453791346</v>
      </c>
      <c r="U2173" s="4">
        <f>IF($R2173&gt;$X$15,1,0)</f>
        <v>0</v>
      </c>
      <c r="V2173" s="4"/>
      <c r="W2173" s="4"/>
      <c r="X2173" s="4"/>
      <c r="Y2173" s="4"/>
      <c r="Z2173" s="4"/>
      <c r="AA2173" s="4"/>
      <c r="AB2173" s="4"/>
      <c r="AC2173" s="4"/>
      <c r="AD2173" s="4"/>
      <c r="AE2173" s="4"/>
      <c r="AF2173" s="4"/>
      <c r="AG2173" s="4"/>
      <c r="AH2173" s="4"/>
      <c r="AI2173" s="4"/>
      <c r="AJ2173" s="4"/>
    </row>
    <row r="2174" spans="1:36" ht="15.75" customHeight="1">
      <c r="A2174" s="4">
        <v>1</v>
      </c>
      <c r="B2174" s="4">
        <v>38</v>
      </c>
      <c r="C2174" s="4">
        <v>4</v>
      </c>
      <c r="D2174" s="4">
        <v>0</v>
      </c>
      <c r="E2174" s="4">
        <v>0</v>
      </c>
      <c r="F2174" s="4">
        <v>0</v>
      </c>
      <c r="G2174" s="4">
        <v>0</v>
      </c>
      <c r="H2174" s="4">
        <v>0</v>
      </c>
      <c r="I2174" s="4">
        <v>328</v>
      </c>
      <c r="J2174" s="4">
        <v>124</v>
      </c>
      <c r="K2174" s="4">
        <v>82</v>
      </c>
      <c r="L2174" s="4">
        <v>29.08</v>
      </c>
      <c r="M2174" s="4">
        <v>82</v>
      </c>
      <c r="N2174" s="4">
        <v>69</v>
      </c>
      <c r="O2174" s="4">
        <v>0</v>
      </c>
      <c r="P2174" s="5">
        <f>$AI$9+SUMPRODUCT($A2174*$AI$10+$B2174*$AI$11+$C2174*$AI$12+$D2174*$AI$13+$E2174*$AI$14+$F2174*$AI$15+$G2174*$AI$16+$H2174*$AI$17+$I2174*$AI$18+$J2174*$AI$19+$K2174*$AI$20+$L2174*$AI$21+$M2174*$AI$22+$N2174*$AI$24)</f>
        <v>-2.7965329488000013</v>
      </c>
      <c r="Q2174" s="4">
        <f t="shared" si="855"/>
        <v>6.1021260130539587E-2</v>
      </c>
      <c r="R2174" s="4">
        <f t="shared" si="856"/>
        <v>0.12204252026107917</v>
      </c>
      <c r="S2174" s="4">
        <f t="shared" si="857"/>
        <v>0.8779574797389208</v>
      </c>
      <c r="T2174" s="4">
        <f t="shared" si="858"/>
        <v>-5.6526516852346845E-2</v>
      </c>
      <c r="U2174" s="4">
        <f>IF($R2174&gt;$X$15,1,0)</f>
        <v>0</v>
      </c>
      <c r="V2174" s="4"/>
      <c r="W2174" s="4"/>
      <c r="X2174" s="4"/>
      <c r="Y2174" s="4"/>
      <c r="Z2174" s="4"/>
      <c r="AA2174" s="4"/>
      <c r="AB2174" s="4"/>
      <c r="AC2174" s="4"/>
      <c r="AD2174" s="4"/>
      <c r="AE2174" s="4"/>
      <c r="AF2174" s="4"/>
      <c r="AG2174" s="4"/>
      <c r="AH2174" s="4"/>
      <c r="AI2174" s="4"/>
      <c r="AJ2174" s="4"/>
    </row>
    <row r="2175" spans="1:36" ht="15.75" customHeight="1">
      <c r="A2175" s="4">
        <v>0</v>
      </c>
      <c r="B2175" s="4">
        <v>42</v>
      </c>
      <c r="C2175" s="4">
        <v>4</v>
      </c>
      <c r="D2175" s="4">
        <v>0</v>
      </c>
      <c r="E2175" s="4">
        <v>0</v>
      </c>
      <c r="F2175" s="4">
        <v>0</v>
      </c>
      <c r="G2175" s="4">
        <v>0</v>
      </c>
      <c r="H2175" s="4">
        <v>1</v>
      </c>
      <c r="I2175" s="4">
        <v>165</v>
      </c>
      <c r="J2175" s="4">
        <v>146</v>
      </c>
      <c r="K2175" s="4">
        <v>90</v>
      </c>
      <c r="L2175" s="4">
        <v>28.78</v>
      </c>
      <c r="M2175" s="4">
        <v>60</v>
      </c>
      <c r="N2175" s="4">
        <v>74</v>
      </c>
      <c r="O2175" s="4">
        <v>0</v>
      </c>
      <c r="P2175" s="5">
        <f>$AI$9+SUMPRODUCT($A2175*$AI$10+$B2175*$AI$11+$C2175*$AI$12+$D2175*$AI$13+$E2175*$AI$14+$F2175*$AI$15+$G2175*$AI$16+$H2175*$AI$17+$I2175*$AI$18+$J2175*$AI$19+$K2175*$AI$20+$L2175*$AI$21+$M2175*$AI$22+$N2175*$AI$24)</f>
        <v>-2.830730495800001</v>
      </c>
      <c r="Q2175" s="4">
        <f t="shared" si="855"/>
        <v>5.8969760769203843E-2</v>
      </c>
      <c r="R2175" s="4">
        <f t="shared" si="856"/>
        <v>0.11793952153840769</v>
      </c>
      <c r="S2175" s="4">
        <f t="shared" si="857"/>
        <v>0.8820604784615923</v>
      </c>
      <c r="T2175" s="4">
        <f t="shared" si="858"/>
        <v>-5.4501636453579957E-2</v>
      </c>
      <c r="U2175" s="4">
        <f>IF($R2175&gt;$X$15,1,0)</f>
        <v>0</v>
      </c>
      <c r="V2175" s="4"/>
      <c r="W2175" s="4"/>
      <c r="X2175" s="4"/>
      <c r="Y2175" s="4"/>
      <c r="Z2175" s="4"/>
      <c r="AA2175" s="4"/>
      <c r="AB2175" s="4"/>
      <c r="AC2175" s="4"/>
      <c r="AD2175" s="4"/>
      <c r="AE2175" s="4"/>
      <c r="AF2175" s="4"/>
      <c r="AG2175" s="4"/>
      <c r="AH2175" s="4"/>
      <c r="AI2175" s="4"/>
      <c r="AJ2175" s="4"/>
    </row>
    <row r="2176" spans="1:36" ht="15.75" customHeight="1">
      <c r="A2176" s="4">
        <v>0</v>
      </c>
      <c r="B2176" s="4">
        <v>42</v>
      </c>
      <c r="C2176" s="4">
        <v>1</v>
      </c>
      <c r="D2176" s="4">
        <v>1</v>
      </c>
      <c r="E2176" s="4">
        <v>30</v>
      </c>
      <c r="F2176" s="4">
        <v>0</v>
      </c>
      <c r="G2176" s="4">
        <v>0</v>
      </c>
      <c r="H2176" s="4">
        <v>0</v>
      </c>
      <c r="I2176" s="4">
        <v>240</v>
      </c>
      <c r="J2176" s="4">
        <v>127</v>
      </c>
      <c r="K2176" s="4">
        <v>90</v>
      </c>
      <c r="L2176" s="4">
        <v>38.54</v>
      </c>
      <c r="M2176" s="4">
        <v>75</v>
      </c>
      <c r="N2176" s="4">
        <v>69</v>
      </c>
      <c r="O2176" s="4">
        <v>0</v>
      </c>
      <c r="P2176" s="5">
        <f>$AI$9+SUMPRODUCT($A2176*$AI$10+$B2176*$AI$11+$C2176*$AI$12+$D2176*$AI$13+$E2176*$AI$14+$F2176*$AI$15+$G2176*$AI$16+$H2176*$AI$17+$I2176*$AI$18+$J2176*$AI$19+$K2176*$AI$20+$L2176*$AI$21+$M2176*$AI$22+$N2176*$AI$24)</f>
        <v>-2.4524818894000013</v>
      </c>
      <c r="Q2176" s="4">
        <f t="shared" si="855"/>
        <v>8.6079680916549772E-2</v>
      </c>
      <c r="R2176" s="4">
        <f t="shared" si="856"/>
        <v>0.17215936183309954</v>
      </c>
      <c r="S2176" s="4">
        <f t="shared" si="857"/>
        <v>0.82784063816690046</v>
      </c>
      <c r="T2176" s="4">
        <f t="shared" si="858"/>
        <v>-8.2053258173909405E-2</v>
      </c>
      <c r="U2176" s="4">
        <f>IF($R2176&gt;$X$15,1,0)</f>
        <v>0</v>
      </c>
      <c r="V2176" s="4"/>
      <c r="W2176" s="4"/>
      <c r="X2176" s="4"/>
      <c r="Y2176" s="4"/>
      <c r="Z2176" s="4"/>
      <c r="AA2176" s="4"/>
      <c r="AB2176" s="4"/>
      <c r="AC2176" s="4"/>
      <c r="AD2176" s="4"/>
      <c r="AE2176" s="4"/>
      <c r="AF2176" s="4"/>
      <c r="AG2176" s="4"/>
      <c r="AH2176" s="4"/>
      <c r="AI2176" s="4"/>
      <c r="AJ2176" s="4"/>
    </row>
    <row r="2177" spans="1:36" ht="15.75" customHeight="1">
      <c r="A2177" s="4">
        <v>0</v>
      </c>
      <c r="B2177" s="4">
        <v>45</v>
      </c>
      <c r="C2177" s="4">
        <v>2</v>
      </c>
      <c r="D2177" s="4">
        <v>1</v>
      </c>
      <c r="E2177" s="4">
        <v>20</v>
      </c>
      <c r="F2177" s="4">
        <v>0</v>
      </c>
      <c r="G2177" s="4">
        <v>0</v>
      </c>
      <c r="H2177" s="4">
        <v>0</v>
      </c>
      <c r="I2177" s="4">
        <v>255</v>
      </c>
      <c r="J2177" s="4">
        <v>111</v>
      </c>
      <c r="K2177" s="4">
        <v>72</v>
      </c>
      <c r="L2177" s="4">
        <v>17.32</v>
      </c>
      <c r="M2177" s="4">
        <v>88</v>
      </c>
      <c r="N2177" s="4">
        <v>65</v>
      </c>
      <c r="O2177" s="4">
        <v>0</v>
      </c>
      <c r="P2177" s="5">
        <f>$AI$9+SUMPRODUCT($A2177*$AI$10+$B2177*$AI$11+$C2177*$AI$12+$D2177*$AI$13+$E2177*$AI$14+$F2177*$AI$15+$G2177*$AI$16+$H2177*$AI$17+$I2177*$AI$18+$J2177*$AI$19+$K2177*$AI$20+$L2177*$AI$21+$M2177*$AI$22+$N2177*$AI$24)</f>
        <v>-2.8394098452000005</v>
      </c>
      <c r="Q2177" s="4">
        <f t="shared" si="855"/>
        <v>5.84601563280387E-2</v>
      </c>
      <c r="R2177" s="4">
        <f t="shared" si="856"/>
        <v>0.1169203126560774</v>
      </c>
      <c r="S2177" s="4">
        <f t="shared" si="857"/>
        <v>0.88307968734392261</v>
      </c>
      <c r="T2177" s="4">
        <f t="shared" si="858"/>
        <v>-5.4000104789104095E-2</v>
      </c>
      <c r="U2177" s="4">
        <f>IF($R2177&gt;$X$15,1,0)</f>
        <v>0</v>
      </c>
      <c r="V2177" s="4"/>
      <c r="W2177" s="4"/>
      <c r="X2177" s="4"/>
      <c r="Y2177" s="4"/>
      <c r="Z2177" s="4"/>
      <c r="AA2177" s="4"/>
      <c r="AB2177" s="4"/>
      <c r="AC2177" s="4"/>
      <c r="AD2177" s="4"/>
      <c r="AE2177" s="4"/>
      <c r="AF2177" s="4"/>
      <c r="AG2177" s="4"/>
      <c r="AH2177" s="4"/>
      <c r="AI2177" s="4"/>
      <c r="AJ2177" s="4"/>
    </row>
    <row r="2178" spans="1:36" ht="15.75" customHeight="1">
      <c r="A2178" s="4">
        <v>1</v>
      </c>
      <c r="B2178" s="4">
        <v>48</v>
      </c>
      <c r="C2178" s="4">
        <v>1</v>
      </c>
      <c r="D2178" s="4">
        <v>0</v>
      </c>
      <c r="E2178" s="4">
        <v>0</v>
      </c>
      <c r="F2178" s="4">
        <v>0</v>
      </c>
      <c r="G2178" s="4">
        <v>0</v>
      </c>
      <c r="H2178" s="4">
        <v>0</v>
      </c>
      <c r="I2178" s="4">
        <v>210</v>
      </c>
      <c r="J2178" s="4">
        <v>134</v>
      </c>
      <c r="K2178" s="4">
        <v>83</v>
      </c>
      <c r="L2178" s="4">
        <v>25.08</v>
      </c>
      <c r="M2178" s="4">
        <v>75</v>
      </c>
      <c r="N2178" s="4">
        <v>107</v>
      </c>
      <c r="O2178" s="4">
        <v>0</v>
      </c>
      <c r="P2178" s="5">
        <f>$AI$9+SUMPRODUCT($A2178*$AI$10+$B2178*$AI$11+$C2178*$AI$12+$D2178*$AI$13+$E2178*$AI$14+$F2178*$AI$15+$G2178*$AI$16+$H2178*$AI$17+$I2178*$AI$18+$J2178*$AI$19+$K2178*$AI$20+$L2178*$AI$21+$M2178*$AI$22+$N2178*$AI$24)</f>
        <v>-1.8700722288000016</v>
      </c>
      <c r="Q2178" s="4">
        <f t="shared" si="855"/>
        <v>0.15411253005000852</v>
      </c>
      <c r="R2178" s="4">
        <f t="shared" si="856"/>
        <v>0.30822506010001705</v>
      </c>
      <c r="S2178" s="4">
        <f t="shared" si="857"/>
        <v>0.69177493989998295</v>
      </c>
      <c r="T2178" s="4">
        <f t="shared" si="858"/>
        <v>-0.16003517470136541</v>
      </c>
      <c r="U2178" s="4">
        <f>IF($R2178&gt;$X$15,1,0)</f>
        <v>0</v>
      </c>
      <c r="V2178" s="4"/>
      <c r="W2178" s="4"/>
      <c r="X2178" s="4"/>
      <c r="Y2178" s="4"/>
      <c r="Z2178" s="4"/>
      <c r="AA2178" s="4"/>
      <c r="AB2178" s="4"/>
      <c r="AC2178" s="4"/>
      <c r="AD2178" s="4"/>
      <c r="AE2178" s="4"/>
      <c r="AF2178" s="4"/>
      <c r="AG2178" s="4"/>
      <c r="AH2178" s="4"/>
      <c r="AI2178" s="4"/>
      <c r="AJ2178" s="4"/>
    </row>
    <row r="2179" spans="1:36" ht="15.75" customHeight="1">
      <c r="A2179" s="4">
        <v>1</v>
      </c>
      <c r="B2179" s="4">
        <v>44</v>
      </c>
      <c r="C2179" s="4">
        <v>4</v>
      </c>
      <c r="D2179" s="4">
        <v>0</v>
      </c>
      <c r="E2179" s="4">
        <v>0</v>
      </c>
      <c r="F2179" s="4">
        <v>0</v>
      </c>
      <c r="G2179" s="4">
        <v>0</v>
      </c>
      <c r="H2179" s="4">
        <v>1</v>
      </c>
      <c r="I2179" s="4">
        <v>249</v>
      </c>
      <c r="J2179" s="4">
        <v>182</v>
      </c>
      <c r="K2179" s="4">
        <v>111</v>
      </c>
      <c r="L2179" s="4">
        <v>39.04</v>
      </c>
      <c r="M2179" s="4">
        <v>90</v>
      </c>
      <c r="N2179" s="4">
        <v>67</v>
      </c>
      <c r="O2179" s="4">
        <v>0</v>
      </c>
      <c r="P2179" s="5">
        <f>$AI$9+SUMPRODUCT($A2179*$AI$10+$B2179*$AI$11+$C2179*$AI$12+$D2179*$AI$13+$E2179*$AI$14+$F2179*$AI$15+$G2179*$AI$16+$H2179*$AI$17+$I2179*$AI$18+$J2179*$AI$19+$K2179*$AI$20+$L2179*$AI$21+$M2179*$AI$22+$N2179*$AI$24)</f>
        <v>-1.5655087944000003</v>
      </c>
      <c r="Q2179" s="4">
        <f t="shared" si="855"/>
        <v>0.20898165742197289</v>
      </c>
      <c r="R2179" s="4">
        <f t="shared" si="856"/>
        <v>0.41796331484394578</v>
      </c>
      <c r="S2179" s="4">
        <f t="shared" si="857"/>
        <v>0.58203668515605422</v>
      </c>
      <c r="T2179" s="4">
        <f t="shared" si="858"/>
        <v>-0.23504964136602571</v>
      </c>
      <c r="U2179" s="4">
        <f>IF($R2179&gt;$X$15,1,0)</f>
        <v>1</v>
      </c>
      <c r="V2179" s="4"/>
      <c r="W2179" s="4"/>
      <c r="X2179" s="4"/>
      <c r="Y2179" s="4"/>
      <c r="Z2179" s="4"/>
      <c r="AA2179" s="4"/>
      <c r="AB2179" s="4"/>
      <c r="AC2179" s="4"/>
      <c r="AD2179" s="4"/>
      <c r="AE2179" s="4"/>
      <c r="AF2179" s="4"/>
      <c r="AG2179" s="4"/>
      <c r="AH2179" s="4"/>
      <c r="AI2179" s="4"/>
      <c r="AJ2179" s="4"/>
    </row>
    <row r="2180" spans="1:36" ht="15.75" customHeight="1">
      <c r="A2180" s="4">
        <v>0</v>
      </c>
      <c r="B2180" s="4">
        <v>62</v>
      </c>
      <c r="C2180" s="4">
        <v>1</v>
      </c>
      <c r="D2180" s="4">
        <v>0</v>
      </c>
      <c r="E2180" s="4">
        <v>0</v>
      </c>
      <c r="F2180" s="4">
        <v>0</v>
      </c>
      <c r="G2180" s="4">
        <v>0</v>
      </c>
      <c r="H2180" s="4">
        <v>0</v>
      </c>
      <c r="I2180" s="4">
        <v>205</v>
      </c>
      <c r="J2180" s="4">
        <v>118</v>
      </c>
      <c r="K2180" s="4">
        <v>79.5</v>
      </c>
      <c r="L2180" s="4">
        <v>30.21</v>
      </c>
      <c r="M2180" s="4">
        <v>82</v>
      </c>
      <c r="N2180" s="4">
        <v>75</v>
      </c>
      <c r="O2180" s="4">
        <v>0</v>
      </c>
      <c r="P2180" s="5">
        <f>$AI$9+SUMPRODUCT($A2180*$AI$10+$B2180*$AI$11+$C2180*$AI$12+$D2180*$AI$13+$E2180*$AI$14+$F2180*$AI$15+$G2180*$AI$16+$H2180*$AI$17+$I2180*$AI$18+$J2180*$AI$19+$K2180*$AI$20+$L2180*$AI$21+$M2180*$AI$22+$N2180*$AI$24)</f>
        <v>-2.0026493931000005</v>
      </c>
      <c r="Q2180" s="4">
        <f t="shared" si="855"/>
        <v>0.13497720143020903</v>
      </c>
      <c r="R2180" s="4">
        <f t="shared" si="856"/>
        <v>0.26995440286041805</v>
      </c>
      <c r="S2180" s="4">
        <f t="shared" si="857"/>
        <v>0.73004559713958195</v>
      </c>
      <c r="T2180" s="4">
        <f t="shared" si="858"/>
        <v>-0.13665001389641557</v>
      </c>
      <c r="U2180" s="4">
        <f>IF($R2180&gt;$X$15,1,0)</f>
        <v>0</v>
      </c>
      <c r="V2180" s="4"/>
      <c r="W2180" s="4"/>
      <c r="X2180" s="4"/>
      <c r="Y2180" s="4"/>
      <c r="Z2180" s="4"/>
      <c r="AA2180" s="4"/>
      <c r="AB2180" s="4"/>
      <c r="AC2180" s="4"/>
      <c r="AD2180" s="4"/>
      <c r="AE2180" s="4"/>
      <c r="AF2180" s="4"/>
      <c r="AG2180" s="4"/>
      <c r="AH2180" s="4"/>
      <c r="AI2180" s="4"/>
      <c r="AJ2180" s="4"/>
    </row>
    <row r="2181" spans="1:36" ht="15.75" customHeight="1">
      <c r="A2181" s="4">
        <v>0</v>
      </c>
      <c r="B2181" s="4">
        <v>41</v>
      </c>
      <c r="C2181" s="4">
        <v>1</v>
      </c>
      <c r="D2181" s="4">
        <v>0</v>
      </c>
      <c r="E2181" s="4">
        <v>0</v>
      </c>
      <c r="F2181" s="4">
        <v>0</v>
      </c>
      <c r="G2181" s="4">
        <v>0</v>
      </c>
      <c r="H2181" s="4">
        <v>0</v>
      </c>
      <c r="I2181" s="4">
        <v>203</v>
      </c>
      <c r="J2181" s="4">
        <v>124</v>
      </c>
      <c r="K2181" s="4">
        <v>86</v>
      </c>
      <c r="L2181" s="4">
        <v>28.25</v>
      </c>
      <c r="M2181" s="4">
        <v>83</v>
      </c>
      <c r="N2181" s="4">
        <v>80</v>
      </c>
      <c r="O2181" s="4">
        <v>0</v>
      </c>
      <c r="P2181" s="5">
        <f>$AI$9+SUMPRODUCT($A2181*$AI$10+$B2181*$AI$11+$C2181*$AI$12+$D2181*$AI$13+$E2181*$AI$14+$F2181*$AI$15+$G2181*$AI$16+$H2181*$AI$17+$I2181*$AI$18+$J2181*$AI$19+$K2181*$AI$20+$L2181*$AI$21+$M2181*$AI$22+$N2181*$AI$24)</f>
        <v>-3.2546584275000008</v>
      </c>
      <c r="Q2181" s="4">
        <f t="shared" si="855"/>
        <v>3.8594001061642694E-2</v>
      </c>
      <c r="R2181" s="4">
        <f t="shared" si="856"/>
        <v>7.7188002123285387E-2</v>
      </c>
      <c r="S2181" s="4">
        <f t="shared" si="857"/>
        <v>0.92281199787671464</v>
      </c>
      <c r="T2181" s="4">
        <f t="shared" si="858"/>
        <v>-3.4886767664404392E-2</v>
      </c>
      <c r="U2181" s="4">
        <f>IF($R2181&gt;$X$15,1,0)</f>
        <v>0</v>
      </c>
      <c r="V2181" s="4"/>
      <c r="W2181" s="4"/>
      <c r="X2181" s="4"/>
      <c r="Y2181" s="4"/>
      <c r="Z2181" s="4"/>
      <c r="AA2181" s="4"/>
      <c r="AB2181" s="4"/>
      <c r="AC2181" s="4"/>
      <c r="AD2181" s="4"/>
      <c r="AE2181" s="4"/>
      <c r="AF2181" s="4"/>
      <c r="AG2181" s="4"/>
      <c r="AH2181" s="4"/>
      <c r="AI2181" s="4"/>
      <c r="AJ2181" s="4"/>
    </row>
    <row r="2182" spans="1:36" ht="15.75" hidden="1" customHeight="1">
      <c r="A2182" s="4">
        <v>0</v>
      </c>
      <c r="B2182" s="4">
        <v>62</v>
      </c>
      <c r="C2182" s="4">
        <v>3</v>
      </c>
      <c r="D2182" s="4">
        <v>0</v>
      </c>
      <c r="E2182" s="4">
        <v>0</v>
      </c>
      <c r="F2182" s="3" t="s">
        <v>56</v>
      </c>
      <c r="G2182" s="4">
        <v>0</v>
      </c>
      <c r="H2182" s="4">
        <v>1</v>
      </c>
      <c r="I2182" s="4">
        <v>294</v>
      </c>
      <c r="J2182" s="4">
        <v>139</v>
      </c>
      <c r="K2182" s="4">
        <v>78</v>
      </c>
      <c r="L2182" s="4">
        <v>21.11</v>
      </c>
      <c r="M2182" s="4">
        <v>85</v>
      </c>
      <c r="N2182" s="4">
        <v>79</v>
      </c>
      <c r="O2182" s="4">
        <v>0</v>
      </c>
      <c r="P2182" s="4"/>
      <c r="Q2182" s="4"/>
      <c r="R2182" s="4"/>
      <c r="S2182" s="4"/>
      <c r="T2182" s="4"/>
      <c r="U2182" s="4"/>
      <c r="V2182" s="4"/>
      <c r="W2182" s="4"/>
      <c r="X2182" s="4"/>
      <c r="Y2182" s="4"/>
      <c r="Z2182" s="4"/>
      <c r="AA2182" s="4"/>
      <c r="AB2182" s="4"/>
      <c r="AC2182" s="4"/>
      <c r="AD2182" s="4"/>
      <c r="AE2182" s="4"/>
      <c r="AF2182" s="4"/>
      <c r="AG2182" s="4"/>
      <c r="AH2182" s="4"/>
      <c r="AI2182" s="4"/>
      <c r="AJ2182" s="4"/>
    </row>
    <row r="2183" spans="1:36" ht="15.75" hidden="1" customHeight="1">
      <c r="A2183" s="4">
        <v>0</v>
      </c>
      <c r="B2183" s="4">
        <v>58</v>
      </c>
      <c r="C2183" s="4">
        <v>1</v>
      </c>
      <c r="D2183" s="4">
        <v>1</v>
      </c>
      <c r="E2183" s="4">
        <v>20</v>
      </c>
      <c r="F2183" s="4">
        <v>1</v>
      </c>
      <c r="G2183" s="4">
        <v>0</v>
      </c>
      <c r="H2183" s="4">
        <v>1</v>
      </c>
      <c r="I2183" s="4">
        <v>156</v>
      </c>
      <c r="J2183" s="4">
        <v>170</v>
      </c>
      <c r="K2183" s="4">
        <v>98</v>
      </c>
      <c r="L2183" s="4">
        <v>28.88</v>
      </c>
      <c r="M2183" s="4">
        <v>72</v>
      </c>
      <c r="N2183" s="3" t="s">
        <v>56</v>
      </c>
      <c r="O2183" s="4">
        <v>1</v>
      </c>
      <c r="P2183" s="4"/>
      <c r="Q2183" s="4"/>
      <c r="R2183" s="4"/>
      <c r="S2183" s="4"/>
      <c r="T2183" s="4"/>
      <c r="U2183" s="4"/>
      <c r="V2183" s="4"/>
      <c r="W2183" s="4"/>
      <c r="X2183" s="4"/>
      <c r="Y2183" s="4"/>
      <c r="Z2183" s="4"/>
      <c r="AA2183" s="4"/>
      <c r="AB2183" s="4"/>
      <c r="AC2183" s="4"/>
      <c r="AD2183" s="4"/>
      <c r="AE2183" s="4"/>
      <c r="AF2183" s="4"/>
      <c r="AG2183" s="4"/>
      <c r="AH2183" s="4"/>
      <c r="AI2183" s="4"/>
      <c r="AJ2183" s="4"/>
    </row>
    <row r="2184" spans="1:36" ht="15.75" customHeight="1">
      <c r="A2184" s="4">
        <v>1</v>
      </c>
      <c r="B2184" s="4">
        <v>49</v>
      </c>
      <c r="C2184" s="4">
        <v>1</v>
      </c>
      <c r="D2184" s="4">
        <v>1</v>
      </c>
      <c r="E2184" s="4">
        <v>20</v>
      </c>
      <c r="F2184" s="4">
        <v>0</v>
      </c>
      <c r="G2184" s="4">
        <v>0</v>
      </c>
      <c r="H2184" s="4">
        <v>0</v>
      </c>
      <c r="I2184" s="4">
        <v>247</v>
      </c>
      <c r="J2184" s="4">
        <v>150</v>
      </c>
      <c r="K2184" s="4">
        <v>88</v>
      </c>
      <c r="L2184" s="4">
        <v>27.92</v>
      </c>
      <c r="M2184" s="4">
        <v>75</v>
      </c>
      <c r="N2184" s="4">
        <v>74</v>
      </c>
      <c r="O2184" s="4">
        <v>1</v>
      </c>
      <c r="P2184" s="5">
        <f>$AI$9+SUMPRODUCT($A2184*$AI$10+$B2184*$AI$11+$C2184*$AI$12+$D2184*$AI$13+$E2184*$AI$14+$F2184*$AI$15+$G2184*$AI$16+$H2184*$AI$17+$I2184*$AI$18+$J2184*$AI$19+$K2184*$AI$20+$L2184*$AI$21+$M2184*$AI$22+$N2184*$AI$24)</f>
        <v>-1.2877659611999999</v>
      </c>
      <c r="Q2184" s="4">
        <f t="shared" ref="Q2184:Q2185" si="859">EXP($P2184)</f>
        <v>0.27588643614002539</v>
      </c>
      <c r="R2184" s="4">
        <f t="shared" ref="R2184:R2185" si="860">Q2184/1+Q2184</f>
        <v>0.55177287228005079</v>
      </c>
      <c r="S2184" s="4">
        <f t="shared" ref="S2184:S2185" si="861">IF(O2184=1,R2184,1-R2184)</f>
        <v>0.55177287228005079</v>
      </c>
      <c r="T2184" s="4">
        <f t="shared" ref="T2184:T2185" si="862">LOG($S2184)</f>
        <v>-0.25823965526801579</v>
      </c>
      <c r="U2184" s="4">
        <f>IF($R2184&gt;$X$15,1,0)</f>
        <v>1</v>
      </c>
      <c r="V2184" s="4"/>
      <c r="W2184" s="4"/>
      <c r="X2184" s="4"/>
      <c r="Y2184" s="4"/>
      <c r="Z2184" s="4"/>
      <c r="AA2184" s="4"/>
      <c r="AB2184" s="4"/>
      <c r="AC2184" s="4"/>
      <c r="AD2184" s="4"/>
      <c r="AE2184" s="4"/>
      <c r="AF2184" s="4"/>
      <c r="AG2184" s="4"/>
      <c r="AH2184" s="4"/>
      <c r="AI2184" s="4"/>
      <c r="AJ2184" s="4"/>
    </row>
    <row r="2185" spans="1:36" ht="15.75" customHeight="1">
      <c r="A2185" s="4">
        <v>0</v>
      </c>
      <c r="B2185" s="4">
        <v>54</v>
      </c>
      <c r="C2185" s="4">
        <v>1</v>
      </c>
      <c r="D2185" s="4">
        <v>0</v>
      </c>
      <c r="E2185" s="4">
        <v>0</v>
      </c>
      <c r="F2185" s="4">
        <v>0</v>
      </c>
      <c r="G2185" s="4">
        <v>0</v>
      </c>
      <c r="H2185" s="4">
        <v>0</v>
      </c>
      <c r="I2185" s="4">
        <v>205</v>
      </c>
      <c r="J2185" s="4">
        <v>107.5</v>
      </c>
      <c r="K2185" s="4">
        <v>67.5</v>
      </c>
      <c r="L2185" s="4">
        <v>20.260000000000002</v>
      </c>
      <c r="M2185" s="4">
        <v>75</v>
      </c>
      <c r="N2185" s="4">
        <v>88</v>
      </c>
      <c r="O2185" s="4">
        <v>0</v>
      </c>
      <c r="P2185" s="5">
        <f>$AI$9+SUMPRODUCT($A2185*$AI$10+$B2185*$AI$11+$C2185*$AI$12+$D2185*$AI$13+$E2185*$AI$14+$F2185*$AI$15+$G2185*$AI$16+$H2185*$AI$17+$I2185*$AI$18+$J2185*$AI$19+$K2185*$AI$20+$L2185*$AI$21+$M2185*$AI$22+$N2185*$AI$24)</f>
        <v>-2.5712940386000014</v>
      </c>
      <c r="Q2185" s="4">
        <f t="shared" si="859"/>
        <v>7.6436569526987908E-2</v>
      </c>
      <c r="R2185" s="4">
        <f t="shared" si="860"/>
        <v>0.15287313905397582</v>
      </c>
      <c r="S2185" s="4">
        <f t="shared" si="861"/>
        <v>0.84712686094602418</v>
      </c>
      <c r="T2185" s="4">
        <f t="shared" si="862"/>
        <v>-7.205154730416638E-2</v>
      </c>
      <c r="U2185" s="4">
        <f>IF($R2185&gt;$X$15,1,0)</f>
        <v>0</v>
      </c>
      <c r="V2185" s="4"/>
      <c r="W2185" s="4"/>
      <c r="X2185" s="4"/>
      <c r="Y2185" s="4"/>
      <c r="Z2185" s="4"/>
      <c r="AA2185" s="4"/>
      <c r="AB2185" s="4"/>
      <c r="AC2185" s="4"/>
      <c r="AD2185" s="4"/>
      <c r="AE2185" s="4"/>
      <c r="AF2185" s="4"/>
      <c r="AG2185" s="4"/>
      <c r="AH2185" s="4"/>
      <c r="AI2185" s="4"/>
      <c r="AJ2185" s="4"/>
    </row>
    <row r="2186" spans="1:36" ht="15.75" hidden="1" customHeight="1">
      <c r="A2186" s="4">
        <v>0</v>
      </c>
      <c r="B2186" s="4">
        <v>53</v>
      </c>
      <c r="C2186" s="4">
        <v>3</v>
      </c>
      <c r="D2186" s="4">
        <v>0</v>
      </c>
      <c r="E2186" s="4">
        <v>0</v>
      </c>
      <c r="F2186" s="4">
        <v>0</v>
      </c>
      <c r="G2186" s="4">
        <v>0</v>
      </c>
      <c r="H2186" s="4">
        <v>0</v>
      </c>
      <c r="I2186" s="4">
        <v>240</v>
      </c>
      <c r="J2186" s="4">
        <v>109</v>
      </c>
      <c r="K2186" s="4">
        <v>79</v>
      </c>
      <c r="L2186" s="3" t="s">
        <v>56</v>
      </c>
      <c r="M2186" s="4">
        <v>92</v>
      </c>
      <c r="N2186" s="4">
        <v>80</v>
      </c>
      <c r="O2186" s="4">
        <v>1</v>
      </c>
      <c r="P2186" s="4"/>
      <c r="Q2186" s="4"/>
      <c r="R2186" s="4"/>
      <c r="S2186" s="4"/>
      <c r="T2186" s="4"/>
      <c r="U2186" s="4"/>
      <c r="V2186" s="4"/>
      <c r="W2186" s="4"/>
      <c r="X2186" s="4"/>
      <c r="Y2186" s="4"/>
      <c r="Z2186" s="4"/>
      <c r="AA2186" s="4"/>
      <c r="AB2186" s="4"/>
      <c r="AC2186" s="4"/>
      <c r="AD2186" s="4"/>
      <c r="AE2186" s="4"/>
      <c r="AF2186" s="4"/>
      <c r="AG2186" s="4"/>
      <c r="AH2186" s="4"/>
      <c r="AI2186" s="4"/>
      <c r="AJ2186" s="4"/>
    </row>
    <row r="2187" spans="1:36" ht="15.75" customHeight="1">
      <c r="A2187" s="4">
        <v>0</v>
      </c>
      <c r="B2187" s="4">
        <v>43</v>
      </c>
      <c r="C2187" s="4">
        <v>1</v>
      </c>
      <c r="D2187" s="4">
        <v>0</v>
      </c>
      <c r="E2187" s="4">
        <v>0</v>
      </c>
      <c r="F2187" s="4">
        <v>0</v>
      </c>
      <c r="G2187" s="4">
        <v>0</v>
      </c>
      <c r="H2187" s="4">
        <v>0</v>
      </c>
      <c r="I2187" s="4">
        <v>229</v>
      </c>
      <c r="J2187" s="4">
        <v>124</v>
      </c>
      <c r="K2187" s="4">
        <v>79</v>
      </c>
      <c r="L2187" s="4">
        <v>30.28</v>
      </c>
      <c r="M2187" s="4">
        <v>72</v>
      </c>
      <c r="N2187" s="4">
        <v>77</v>
      </c>
      <c r="O2187" s="4">
        <v>0</v>
      </c>
      <c r="P2187" s="5">
        <f>$AI$9+SUMPRODUCT($A2187*$AI$10+$B2187*$AI$11+$C2187*$AI$12+$D2187*$AI$13+$E2187*$AI$14+$F2187*$AI$15+$G2187*$AI$16+$H2187*$AI$17+$I2187*$AI$18+$J2187*$AI$19+$K2187*$AI$20+$L2187*$AI$21+$M2187*$AI$22+$N2187*$AI$24)</f>
        <v>-3.0107492108000002</v>
      </c>
      <c r="Q2187" s="4">
        <f t="shared" ref="Q2187:Q2189" si="863">EXP($P2187)</f>
        <v>4.9254762733054694E-2</v>
      </c>
      <c r="R2187" s="4">
        <f t="shared" ref="R2187:R2189" si="864">Q2187/1+Q2187</f>
        <v>9.8509525466109388E-2</v>
      </c>
      <c r="S2187" s="4">
        <f t="shared" ref="S2187:S2189" si="865">IF(O2187=1,R2187,1-R2187)</f>
        <v>0.90149047453389064</v>
      </c>
      <c r="T2187" s="4">
        <f t="shared" ref="T2187:T2189" si="866">LOG($S2187)</f>
        <v>-4.5038857825910376E-2</v>
      </c>
      <c r="U2187" s="4">
        <f>IF($R2187&gt;$X$15,1,0)</f>
        <v>0</v>
      </c>
      <c r="V2187" s="4"/>
      <c r="W2187" s="4"/>
      <c r="X2187" s="4"/>
      <c r="Y2187" s="4"/>
      <c r="Z2187" s="4"/>
      <c r="AA2187" s="4"/>
      <c r="AB2187" s="4"/>
      <c r="AC2187" s="4"/>
      <c r="AD2187" s="4"/>
      <c r="AE2187" s="4"/>
      <c r="AF2187" s="4"/>
      <c r="AG2187" s="4"/>
      <c r="AH2187" s="4"/>
      <c r="AI2187" s="4"/>
      <c r="AJ2187" s="4"/>
    </row>
    <row r="2188" spans="1:36" ht="15.75" customHeight="1">
      <c r="A2188" s="4">
        <v>0</v>
      </c>
      <c r="B2188" s="4">
        <v>61</v>
      </c>
      <c r="C2188" s="4">
        <v>2</v>
      </c>
      <c r="D2188" s="4">
        <v>0</v>
      </c>
      <c r="E2188" s="4">
        <v>0</v>
      </c>
      <c r="F2188" s="4">
        <v>0</v>
      </c>
      <c r="G2188" s="4">
        <v>0</v>
      </c>
      <c r="H2188" s="4">
        <v>1</v>
      </c>
      <c r="I2188" s="4">
        <v>273</v>
      </c>
      <c r="J2188" s="4">
        <v>210</v>
      </c>
      <c r="K2188" s="4">
        <v>120</v>
      </c>
      <c r="L2188" s="4">
        <v>25.11</v>
      </c>
      <c r="M2188" s="4">
        <v>88</v>
      </c>
      <c r="N2188" s="4">
        <v>83</v>
      </c>
      <c r="O2188" s="4">
        <v>1</v>
      </c>
      <c r="P2188" s="5">
        <f>$AI$9+SUMPRODUCT($A2188*$AI$10+$B2188*$AI$11+$C2188*$AI$12+$D2188*$AI$13+$E2188*$AI$14+$F2188*$AI$15+$G2188*$AI$16+$H2188*$AI$17+$I2188*$AI$18+$J2188*$AI$19+$K2188*$AI$20+$L2188*$AI$21+$M2188*$AI$22+$N2188*$AI$24)</f>
        <v>-0.46701609210000061</v>
      </c>
      <c r="Q2188" s="4">
        <f t="shared" si="863"/>
        <v>0.62687000267644033</v>
      </c>
      <c r="R2188" s="4">
        <f t="shared" si="864"/>
        <v>1.2537400053528807</v>
      </c>
      <c r="S2188" s="4">
        <f t="shared" si="865"/>
        <v>1.2537400053528807</v>
      </c>
      <c r="T2188" s="4">
        <f t="shared" si="866"/>
        <v>9.8207483904930074E-2</v>
      </c>
      <c r="U2188" s="4">
        <f>IF($R2188&gt;$X$15,1,0)</f>
        <v>1</v>
      </c>
      <c r="V2188" s="4"/>
      <c r="W2188" s="4"/>
      <c r="X2188" s="4"/>
      <c r="Y2188" s="4"/>
      <c r="Z2188" s="4"/>
      <c r="AA2188" s="4"/>
      <c r="AB2188" s="4"/>
      <c r="AC2188" s="4"/>
      <c r="AD2188" s="4"/>
      <c r="AE2188" s="4"/>
      <c r="AF2188" s="4"/>
      <c r="AG2188" s="4"/>
      <c r="AH2188" s="4"/>
      <c r="AI2188" s="4"/>
      <c r="AJ2188" s="4"/>
    </row>
    <row r="2189" spans="1:36" ht="15.75" customHeight="1">
      <c r="A2189" s="4">
        <v>1</v>
      </c>
      <c r="B2189" s="4">
        <v>63</v>
      </c>
      <c r="C2189" s="4">
        <v>1</v>
      </c>
      <c r="D2189" s="4">
        <v>0</v>
      </c>
      <c r="E2189" s="4">
        <v>0</v>
      </c>
      <c r="F2189" s="4">
        <v>0</v>
      </c>
      <c r="G2189" s="4">
        <v>0</v>
      </c>
      <c r="H2189" s="4">
        <v>0</v>
      </c>
      <c r="I2189" s="4">
        <v>229</v>
      </c>
      <c r="J2189" s="4">
        <v>109</v>
      </c>
      <c r="K2189" s="4">
        <v>75</v>
      </c>
      <c r="L2189" s="4">
        <v>38.42</v>
      </c>
      <c r="M2189" s="4">
        <v>110</v>
      </c>
      <c r="N2189" s="4">
        <v>120</v>
      </c>
      <c r="O2189" s="4">
        <v>0</v>
      </c>
      <c r="P2189" s="5">
        <f>$AI$9+SUMPRODUCT($A2189*$AI$10+$B2189*$AI$11+$C2189*$AI$12+$D2189*$AI$13+$E2189*$AI$14+$F2189*$AI$15+$G2189*$AI$16+$H2189*$AI$17+$I2189*$AI$18+$J2189*$AI$19+$K2189*$AI$20+$L2189*$AI$21+$M2189*$AI$22+$N2189*$AI$24)</f>
        <v>-1.1549425762000007</v>
      </c>
      <c r="Q2189" s="4">
        <f t="shared" si="863"/>
        <v>0.31507562922386068</v>
      </c>
      <c r="R2189" s="4">
        <f t="shared" si="864"/>
        <v>0.63015125844772135</v>
      </c>
      <c r="S2189" s="4">
        <f t="shared" si="865"/>
        <v>0.36984874155227865</v>
      </c>
      <c r="T2189" s="4">
        <f t="shared" si="866"/>
        <v>-0.43197585469042521</v>
      </c>
      <c r="U2189" s="4">
        <f>IF($R2189&gt;$X$15,1,0)</f>
        <v>1</v>
      </c>
      <c r="V2189" s="4"/>
      <c r="W2189" s="4"/>
      <c r="X2189" s="4"/>
      <c r="Y2189" s="4"/>
      <c r="Z2189" s="4"/>
      <c r="AA2189" s="4"/>
      <c r="AB2189" s="4"/>
      <c r="AC2189" s="4"/>
      <c r="AD2189" s="4"/>
      <c r="AE2189" s="4"/>
      <c r="AF2189" s="4"/>
      <c r="AG2189" s="4"/>
      <c r="AH2189" s="4"/>
      <c r="AI2189" s="4"/>
      <c r="AJ2189" s="4"/>
    </row>
    <row r="2190" spans="1:36" ht="15.75" hidden="1" customHeight="1">
      <c r="A2190" s="4">
        <v>0</v>
      </c>
      <c r="B2190" s="4">
        <v>56</v>
      </c>
      <c r="C2190" s="4">
        <v>1</v>
      </c>
      <c r="D2190" s="4">
        <v>1</v>
      </c>
      <c r="E2190" s="4">
        <v>9</v>
      </c>
      <c r="F2190" s="3" t="s">
        <v>56</v>
      </c>
      <c r="G2190" s="4">
        <v>0</v>
      </c>
      <c r="H2190" s="4">
        <v>1</v>
      </c>
      <c r="I2190" s="4">
        <v>320</v>
      </c>
      <c r="J2190" s="4">
        <v>142</v>
      </c>
      <c r="K2190" s="4">
        <v>84</v>
      </c>
      <c r="L2190" s="4">
        <v>27.9</v>
      </c>
      <c r="M2190" s="4">
        <v>74</v>
      </c>
      <c r="N2190" s="4">
        <v>95</v>
      </c>
      <c r="O2190" s="4">
        <v>1</v>
      </c>
      <c r="P2190" s="4"/>
      <c r="Q2190" s="4"/>
      <c r="R2190" s="4"/>
      <c r="S2190" s="4"/>
      <c r="T2190" s="4"/>
      <c r="U2190" s="4"/>
      <c r="V2190" s="4"/>
      <c r="W2190" s="4"/>
      <c r="X2190" s="4"/>
      <c r="Y2190" s="4"/>
      <c r="Z2190" s="4"/>
      <c r="AA2190" s="4"/>
      <c r="AB2190" s="4"/>
      <c r="AC2190" s="4"/>
      <c r="AD2190" s="4"/>
      <c r="AE2190" s="4"/>
      <c r="AF2190" s="4"/>
      <c r="AG2190" s="4"/>
      <c r="AH2190" s="4"/>
      <c r="AI2190" s="4"/>
      <c r="AJ2190" s="4"/>
    </row>
    <row r="2191" spans="1:36" ht="15.75" customHeight="1">
      <c r="A2191" s="4">
        <v>1</v>
      </c>
      <c r="B2191" s="4">
        <v>38</v>
      </c>
      <c r="C2191" s="4">
        <v>2</v>
      </c>
      <c r="D2191" s="4">
        <v>1</v>
      </c>
      <c r="E2191" s="4">
        <v>50</v>
      </c>
      <c r="F2191" s="4">
        <v>0</v>
      </c>
      <c r="G2191" s="4">
        <v>0</v>
      </c>
      <c r="H2191" s="4">
        <v>0</v>
      </c>
      <c r="I2191" s="4">
        <v>300</v>
      </c>
      <c r="J2191" s="4">
        <v>120</v>
      </c>
      <c r="K2191" s="4">
        <v>74</v>
      </c>
      <c r="L2191" s="4">
        <v>28.74</v>
      </c>
      <c r="M2191" s="4">
        <v>70</v>
      </c>
      <c r="N2191" s="4">
        <v>78</v>
      </c>
      <c r="O2191" s="4">
        <v>0</v>
      </c>
      <c r="P2191" s="5">
        <f>$AI$9+SUMPRODUCT($A2191*$AI$10+$B2191*$AI$11+$C2191*$AI$12+$D2191*$AI$13+$E2191*$AI$14+$F2191*$AI$15+$G2191*$AI$16+$H2191*$AI$17+$I2191*$AI$18+$J2191*$AI$19+$K2191*$AI$20+$L2191*$AI$21+$M2191*$AI$22+$N2191*$AI$24)</f>
        <v>-1.7255310814000016</v>
      </c>
      <c r="Q2191" s="4">
        <f>EXP($P2191)</f>
        <v>0.17807845250130058</v>
      </c>
      <c r="R2191" s="4">
        <f>Q2191/1+Q2191</f>
        <v>0.35615690500260117</v>
      </c>
      <c r="S2191" s="4">
        <f>IF(O2191=1,R2191,1-R2191)</f>
        <v>0.64384309499739878</v>
      </c>
      <c r="T2191" s="4">
        <f>LOG($S2191)</f>
        <v>-0.19121995760817445</v>
      </c>
      <c r="U2191" s="4">
        <f>IF($R2191&gt;$X$15,1,0)</f>
        <v>0</v>
      </c>
      <c r="V2191" s="4"/>
      <c r="W2191" s="4"/>
      <c r="X2191" s="4"/>
      <c r="Y2191" s="4"/>
      <c r="Z2191" s="4"/>
      <c r="AA2191" s="4"/>
      <c r="AB2191" s="4"/>
      <c r="AC2191" s="4"/>
      <c r="AD2191" s="4"/>
      <c r="AE2191" s="4"/>
      <c r="AF2191" s="4"/>
      <c r="AG2191" s="4"/>
      <c r="AH2191" s="4"/>
      <c r="AI2191" s="4"/>
      <c r="AJ2191" s="4"/>
    </row>
    <row r="2192" spans="1:36" ht="15.75" hidden="1" customHeight="1">
      <c r="A2192" s="4">
        <v>1</v>
      </c>
      <c r="B2192" s="4">
        <v>58</v>
      </c>
      <c r="C2192" s="4">
        <v>2</v>
      </c>
      <c r="D2192" s="4">
        <v>1</v>
      </c>
      <c r="E2192" s="4">
        <v>20</v>
      </c>
      <c r="F2192" s="4">
        <v>0</v>
      </c>
      <c r="G2192" s="4">
        <v>0</v>
      </c>
      <c r="H2192" s="4">
        <v>0</v>
      </c>
      <c r="I2192" s="4">
        <v>282</v>
      </c>
      <c r="J2192" s="4">
        <v>110</v>
      </c>
      <c r="K2192" s="4">
        <v>70</v>
      </c>
      <c r="L2192" s="4">
        <v>26.4</v>
      </c>
      <c r="M2192" s="4">
        <v>70</v>
      </c>
      <c r="N2192" s="3" t="s">
        <v>56</v>
      </c>
      <c r="O2192" s="4">
        <v>0</v>
      </c>
      <c r="P2192" s="4"/>
      <c r="Q2192" s="4"/>
      <c r="R2192" s="4"/>
      <c r="S2192" s="4"/>
      <c r="T2192" s="4"/>
      <c r="U2192" s="4"/>
      <c r="V2192" s="4"/>
      <c r="W2192" s="4"/>
      <c r="X2192" s="4"/>
      <c r="Y2192" s="4"/>
      <c r="Z2192" s="4"/>
      <c r="AA2192" s="4"/>
      <c r="AB2192" s="4"/>
      <c r="AC2192" s="4"/>
      <c r="AD2192" s="4"/>
      <c r="AE2192" s="4"/>
      <c r="AF2192" s="4"/>
      <c r="AG2192" s="4"/>
      <c r="AH2192" s="4"/>
      <c r="AI2192" s="4"/>
      <c r="AJ2192" s="4"/>
    </row>
    <row r="2193" spans="1:36" ht="15.75" customHeight="1">
      <c r="A2193" s="4">
        <v>0</v>
      </c>
      <c r="B2193" s="4">
        <v>53</v>
      </c>
      <c r="C2193" s="4">
        <v>1</v>
      </c>
      <c r="D2193" s="4">
        <v>0</v>
      </c>
      <c r="E2193" s="4">
        <v>0</v>
      </c>
      <c r="F2193" s="4">
        <v>0</v>
      </c>
      <c r="G2193" s="4">
        <v>0</v>
      </c>
      <c r="H2193" s="4">
        <v>0</v>
      </c>
      <c r="I2193" s="4">
        <v>279</v>
      </c>
      <c r="J2193" s="4">
        <v>132</v>
      </c>
      <c r="K2193" s="4">
        <v>81</v>
      </c>
      <c r="L2193" s="4">
        <v>26.18</v>
      </c>
      <c r="M2193" s="4">
        <v>67</v>
      </c>
      <c r="N2193" s="4">
        <v>77</v>
      </c>
      <c r="O2193" s="4">
        <v>0</v>
      </c>
      <c r="P2193" s="5">
        <f>$AI$9+SUMPRODUCT($A2193*$AI$10+$B2193*$AI$11+$C2193*$AI$12+$D2193*$AI$13+$E2193*$AI$14+$F2193*$AI$15+$G2193*$AI$16+$H2193*$AI$17+$I2193*$AI$18+$J2193*$AI$19+$K2193*$AI$20+$L2193*$AI$21+$M2193*$AI$22+$N2193*$AI$24)</f>
        <v>-2.1560303598000008</v>
      </c>
      <c r="Q2193" s="4">
        <f t="shared" ref="Q2193:Q2217" si="867">EXP($P2193)</f>
        <v>0.1157838301272623</v>
      </c>
      <c r="R2193" s="4">
        <f t="shared" ref="R2193:R2217" si="868">Q2193/1+Q2193</f>
        <v>0.2315676602545246</v>
      </c>
      <c r="S2193" s="4">
        <f t="shared" ref="S2193:S2217" si="869">IF(O2193=1,R2193,1-R2193)</f>
        <v>0.76843233974547542</v>
      </c>
      <c r="T2193" s="4">
        <f t="shared" ref="T2193:T2217" si="870">LOG($S2193)</f>
        <v>-0.11439436598960194</v>
      </c>
      <c r="U2193" s="4">
        <f>IF($R2193&gt;$X$15,1,0)</f>
        <v>0</v>
      </c>
      <c r="V2193" s="4"/>
      <c r="W2193" s="4"/>
      <c r="X2193" s="4"/>
      <c r="Y2193" s="4"/>
      <c r="Z2193" s="4"/>
      <c r="AA2193" s="4"/>
      <c r="AB2193" s="4"/>
      <c r="AC2193" s="4"/>
      <c r="AD2193" s="4"/>
      <c r="AE2193" s="4"/>
      <c r="AF2193" s="4"/>
      <c r="AG2193" s="4"/>
      <c r="AH2193" s="4"/>
      <c r="AI2193" s="4"/>
      <c r="AJ2193" s="4"/>
    </row>
    <row r="2194" spans="1:36" ht="15.75" customHeight="1">
      <c r="A2194" s="4">
        <v>0</v>
      </c>
      <c r="B2194" s="4">
        <v>45</v>
      </c>
      <c r="C2194" s="4">
        <v>2</v>
      </c>
      <c r="D2194" s="4">
        <v>1</v>
      </c>
      <c r="E2194" s="4">
        <v>3</v>
      </c>
      <c r="F2194" s="4">
        <v>0</v>
      </c>
      <c r="G2194" s="4">
        <v>0</v>
      </c>
      <c r="H2194" s="4">
        <v>0</v>
      </c>
      <c r="I2194" s="4">
        <v>250</v>
      </c>
      <c r="J2194" s="4">
        <v>130</v>
      </c>
      <c r="K2194" s="4">
        <v>80</v>
      </c>
      <c r="L2194" s="4">
        <v>20.239999999999998</v>
      </c>
      <c r="M2194" s="4">
        <v>90</v>
      </c>
      <c r="N2194" s="4">
        <v>86</v>
      </c>
      <c r="O2194" s="4">
        <v>0</v>
      </c>
      <c r="P2194" s="5">
        <f>$AI$9+SUMPRODUCT($A2194*$AI$10+$B2194*$AI$11+$C2194*$AI$12+$D2194*$AI$13+$E2194*$AI$14+$F2194*$AI$15+$G2194*$AI$16+$H2194*$AI$17+$I2194*$AI$18+$J2194*$AI$19+$K2194*$AI$20+$L2194*$AI$21+$M2194*$AI$22+$N2194*$AI$24)</f>
        <v>-2.7297708864000008</v>
      </c>
      <c r="Q2194" s="4">
        <f t="shared" si="867"/>
        <v>6.5234234006282962E-2</v>
      </c>
      <c r="R2194" s="4">
        <f t="shared" si="868"/>
        <v>0.13046846801256592</v>
      </c>
      <c r="S2194" s="4">
        <f t="shared" si="869"/>
        <v>0.86953153198743405</v>
      </c>
      <c r="T2194" s="4">
        <f t="shared" si="870"/>
        <v>-6.0714664472256735E-2</v>
      </c>
      <c r="U2194" s="4">
        <f>IF($R2194&gt;$X$15,1,0)</f>
        <v>0</v>
      </c>
      <c r="V2194" s="4"/>
      <c r="W2194" s="4"/>
      <c r="X2194" s="4"/>
      <c r="Y2194" s="4"/>
      <c r="Z2194" s="4"/>
      <c r="AA2194" s="4"/>
      <c r="AB2194" s="4"/>
      <c r="AC2194" s="4"/>
      <c r="AD2194" s="4"/>
      <c r="AE2194" s="4"/>
      <c r="AF2194" s="4"/>
      <c r="AG2194" s="4"/>
      <c r="AH2194" s="4"/>
      <c r="AI2194" s="4"/>
      <c r="AJ2194" s="4"/>
    </row>
    <row r="2195" spans="1:36" ht="15.75" customHeight="1">
      <c r="A2195" s="4">
        <v>0</v>
      </c>
      <c r="B2195" s="4">
        <v>51</v>
      </c>
      <c r="C2195" s="4">
        <v>2</v>
      </c>
      <c r="D2195" s="4">
        <v>1</v>
      </c>
      <c r="E2195" s="4">
        <v>20</v>
      </c>
      <c r="F2195" s="4">
        <v>0</v>
      </c>
      <c r="G2195" s="4">
        <v>0</v>
      </c>
      <c r="H2195" s="4">
        <v>1</v>
      </c>
      <c r="I2195" s="4">
        <v>293</v>
      </c>
      <c r="J2195" s="4">
        <v>151</v>
      </c>
      <c r="K2195" s="4">
        <v>92</v>
      </c>
      <c r="L2195" s="4">
        <v>30.67</v>
      </c>
      <c r="M2195" s="4">
        <v>80</v>
      </c>
      <c r="N2195" s="4">
        <v>77</v>
      </c>
      <c r="O2195" s="4">
        <v>0</v>
      </c>
      <c r="P2195" s="5">
        <f>$AI$9+SUMPRODUCT($A2195*$AI$10+$B2195*$AI$11+$C2195*$AI$12+$D2195*$AI$13+$E2195*$AI$14+$F2195*$AI$15+$G2195*$AI$16+$H2195*$AI$17+$I2195*$AI$18+$J2195*$AI$19+$K2195*$AI$20+$L2195*$AI$21+$M2195*$AI$22+$N2195*$AI$24)</f>
        <v>-1.3990744437000009</v>
      </c>
      <c r="Q2195" s="4">
        <f t="shared" si="867"/>
        <v>0.24682530897193292</v>
      </c>
      <c r="R2195" s="4">
        <f t="shared" si="868"/>
        <v>0.49365061794386583</v>
      </c>
      <c r="S2195" s="4">
        <f t="shared" si="869"/>
        <v>0.50634938205613422</v>
      </c>
      <c r="T2195" s="4">
        <f t="shared" si="870"/>
        <v>-0.29554971569302235</v>
      </c>
      <c r="U2195" s="4">
        <f>IF($R2195&gt;$X$15,1,0)</f>
        <v>1</v>
      </c>
      <c r="V2195" s="4"/>
      <c r="W2195" s="4"/>
      <c r="X2195" s="4"/>
      <c r="Y2195" s="4"/>
      <c r="Z2195" s="4"/>
      <c r="AA2195" s="4"/>
      <c r="AB2195" s="4"/>
      <c r="AC2195" s="4"/>
      <c r="AD2195" s="4"/>
      <c r="AE2195" s="4"/>
      <c r="AF2195" s="4"/>
      <c r="AG2195" s="4"/>
      <c r="AH2195" s="4"/>
      <c r="AI2195" s="4"/>
      <c r="AJ2195" s="4"/>
    </row>
    <row r="2196" spans="1:36" ht="15.75" customHeight="1">
      <c r="A2196" s="4">
        <v>1</v>
      </c>
      <c r="B2196" s="4">
        <v>52</v>
      </c>
      <c r="C2196" s="4">
        <v>1</v>
      </c>
      <c r="D2196" s="4">
        <v>1</v>
      </c>
      <c r="E2196" s="4">
        <v>30</v>
      </c>
      <c r="F2196" s="4">
        <v>1</v>
      </c>
      <c r="G2196" s="4">
        <v>0</v>
      </c>
      <c r="H2196" s="4">
        <v>1</v>
      </c>
      <c r="I2196" s="4">
        <v>238</v>
      </c>
      <c r="J2196" s="4">
        <v>184</v>
      </c>
      <c r="K2196" s="4">
        <v>102</v>
      </c>
      <c r="L2196" s="4">
        <v>28.88</v>
      </c>
      <c r="M2196" s="4">
        <v>90</v>
      </c>
      <c r="N2196" s="4">
        <v>94</v>
      </c>
      <c r="O2196" s="4">
        <v>1</v>
      </c>
      <c r="P2196" s="5">
        <f>$AI$9+SUMPRODUCT($A2196*$AI$10+$B2196*$AI$11+$C2196*$AI$12+$D2196*$AI$13+$E2196*$AI$14+$F2196*$AI$15+$G2196*$AI$16+$H2196*$AI$17+$I2196*$AI$18+$J2196*$AI$19+$K2196*$AI$20+$L2196*$AI$21+$M2196*$AI$22+$N2196*$AI$24)</f>
        <v>2.788702319999814E-2</v>
      </c>
      <c r="Q2196" s="4">
        <f t="shared" si="867"/>
        <v>1.0282795061307126</v>
      </c>
      <c r="R2196" s="4">
        <f t="shared" si="868"/>
        <v>2.0565590122614252</v>
      </c>
      <c r="S2196" s="4">
        <f t="shared" si="869"/>
        <v>2.0565590122614252</v>
      </c>
      <c r="T2196" s="4">
        <f t="shared" si="870"/>
        <v>0.3131411759564483</v>
      </c>
      <c r="U2196" s="4">
        <f>IF($R2196&gt;$X$15,1,0)</f>
        <v>1</v>
      </c>
      <c r="V2196" s="4"/>
      <c r="W2196" s="4"/>
      <c r="X2196" s="4"/>
      <c r="Y2196" s="4"/>
      <c r="Z2196" s="4"/>
      <c r="AA2196" s="4"/>
      <c r="AB2196" s="4"/>
      <c r="AC2196" s="4"/>
      <c r="AD2196" s="4"/>
      <c r="AE2196" s="4"/>
      <c r="AF2196" s="4"/>
      <c r="AG2196" s="4"/>
      <c r="AH2196" s="4"/>
      <c r="AI2196" s="4"/>
      <c r="AJ2196" s="4"/>
    </row>
    <row r="2197" spans="1:36" ht="15.75" customHeight="1">
      <c r="A2197" s="4">
        <v>1</v>
      </c>
      <c r="B2197" s="4">
        <v>40</v>
      </c>
      <c r="C2197" s="4">
        <v>1</v>
      </c>
      <c r="D2197" s="4">
        <v>1</v>
      </c>
      <c r="E2197" s="4">
        <v>20</v>
      </c>
      <c r="F2197" s="4">
        <v>0</v>
      </c>
      <c r="G2197" s="4">
        <v>0</v>
      </c>
      <c r="H2197" s="4">
        <v>0</v>
      </c>
      <c r="I2197" s="4">
        <v>297</v>
      </c>
      <c r="J2197" s="4">
        <v>105</v>
      </c>
      <c r="K2197" s="4">
        <v>73</v>
      </c>
      <c r="L2197" s="4">
        <v>27.15</v>
      </c>
      <c r="M2197" s="4">
        <v>67</v>
      </c>
      <c r="N2197" s="4">
        <v>88</v>
      </c>
      <c r="O2197" s="4">
        <v>0</v>
      </c>
      <c r="P2197" s="5">
        <f>$AI$9+SUMPRODUCT($A2197*$AI$10+$B2197*$AI$11+$C2197*$AI$12+$D2197*$AI$13+$E2197*$AI$14+$F2197*$AI$15+$G2197*$AI$16+$H2197*$AI$17+$I2197*$AI$18+$J2197*$AI$19+$K2197*$AI$20+$L2197*$AI$21+$M2197*$AI$22+$N2197*$AI$24)</f>
        <v>-2.2503865065000008</v>
      </c>
      <c r="Q2197" s="4">
        <f t="shared" si="867"/>
        <v>0.1053584949481134</v>
      </c>
      <c r="R2197" s="4">
        <f t="shared" si="868"/>
        <v>0.21071698989622681</v>
      </c>
      <c r="S2197" s="4">
        <f t="shared" si="869"/>
        <v>0.78928301010377322</v>
      </c>
      <c r="T2197" s="4">
        <f t="shared" si="870"/>
        <v>-0.10276724560156976</v>
      </c>
      <c r="U2197" s="4">
        <f>IF($R2197&gt;$X$15,1,0)</f>
        <v>0</v>
      </c>
      <c r="V2197" s="4"/>
      <c r="W2197" s="4"/>
      <c r="X2197" s="4"/>
      <c r="Y2197" s="4"/>
      <c r="Z2197" s="4"/>
      <c r="AA2197" s="4"/>
      <c r="AB2197" s="4"/>
      <c r="AC2197" s="4"/>
      <c r="AD2197" s="4"/>
      <c r="AE2197" s="4"/>
      <c r="AF2197" s="4"/>
      <c r="AG2197" s="4"/>
      <c r="AH2197" s="4"/>
      <c r="AI2197" s="4"/>
      <c r="AJ2197" s="4"/>
    </row>
    <row r="2198" spans="1:36" ht="15.75" customHeight="1">
      <c r="A2198" s="4">
        <v>1</v>
      </c>
      <c r="B2198" s="4">
        <v>42</v>
      </c>
      <c r="C2198" s="4">
        <v>1</v>
      </c>
      <c r="D2198" s="4">
        <v>1</v>
      </c>
      <c r="E2198" s="4">
        <v>30</v>
      </c>
      <c r="F2198" s="4">
        <v>0</v>
      </c>
      <c r="G2198" s="4">
        <v>0</v>
      </c>
      <c r="H2198" s="4">
        <v>0</v>
      </c>
      <c r="I2198" s="4">
        <v>232</v>
      </c>
      <c r="J2198" s="4">
        <v>130</v>
      </c>
      <c r="K2198" s="4">
        <v>91</v>
      </c>
      <c r="L2198" s="4">
        <v>25.77</v>
      </c>
      <c r="M2198" s="4">
        <v>72</v>
      </c>
      <c r="N2198" s="4">
        <v>70</v>
      </c>
      <c r="O2198" s="4">
        <v>0</v>
      </c>
      <c r="P2198" s="5">
        <f>$AI$9+SUMPRODUCT($A2198*$AI$10+$B2198*$AI$11+$C2198*$AI$12+$D2198*$AI$13+$E2198*$AI$14+$F2198*$AI$15+$G2198*$AI$16+$H2198*$AI$17+$I2198*$AI$18+$J2198*$AI$19+$K2198*$AI$20+$L2198*$AI$21+$M2198*$AI$22+$N2198*$AI$24)</f>
        <v>-1.942110704700001</v>
      </c>
      <c r="Q2198" s="4">
        <f t="shared" si="867"/>
        <v>0.1434009530562898</v>
      </c>
      <c r="R2198" s="4">
        <f t="shared" si="868"/>
        <v>0.28680190611257961</v>
      </c>
      <c r="S2198" s="4">
        <f t="shared" si="869"/>
        <v>0.71319809388742039</v>
      </c>
      <c r="T2198" s="4">
        <f t="shared" si="870"/>
        <v>-0.14678982620234962</v>
      </c>
      <c r="U2198" s="4">
        <f>IF($R2198&gt;$X$15,1,0)</f>
        <v>0</v>
      </c>
      <c r="V2198" s="4"/>
      <c r="W2198" s="4"/>
      <c r="X2198" s="4"/>
      <c r="Y2198" s="4"/>
      <c r="Z2198" s="4"/>
      <c r="AA2198" s="4"/>
      <c r="AB2198" s="4"/>
      <c r="AC2198" s="4"/>
      <c r="AD2198" s="4"/>
      <c r="AE2198" s="4"/>
      <c r="AF2198" s="4"/>
      <c r="AG2198" s="4"/>
      <c r="AH2198" s="4"/>
      <c r="AI2198" s="4"/>
      <c r="AJ2198" s="4"/>
    </row>
    <row r="2199" spans="1:36" ht="15.75" customHeight="1">
      <c r="A2199" s="4">
        <v>1</v>
      </c>
      <c r="B2199" s="4">
        <v>37</v>
      </c>
      <c r="C2199" s="4">
        <v>2</v>
      </c>
      <c r="D2199" s="4">
        <v>1</v>
      </c>
      <c r="E2199" s="4">
        <v>1</v>
      </c>
      <c r="F2199" s="4">
        <v>0</v>
      </c>
      <c r="G2199" s="4">
        <v>0</v>
      </c>
      <c r="H2199" s="4">
        <v>1</v>
      </c>
      <c r="I2199" s="4">
        <v>165</v>
      </c>
      <c r="J2199" s="4">
        <v>134.5</v>
      </c>
      <c r="K2199" s="4">
        <v>91</v>
      </c>
      <c r="L2199" s="4">
        <v>27.97</v>
      </c>
      <c r="M2199" s="4">
        <v>86</v>
      </c>
      <c r="N2199" s="4">
        <v>80</v>
      </c>
      <c r="O2199" s="4">
        <v>0</v>
      </c>
      <c r="P2199" s="5">
        <f>$AI$9+SUMPRODUCT($A2199*$AI$10+$B2199*$AI$11+$C2199*$AI$12+$D2199*$AI$13+$E2199*$AI$14+$F2199*$AI$15+$G2199*$AI$16+$H2199*$AI$17+$I2199*$AI$18+$J2199*$AI$19+$K2199*$AI$20+$L2199*$AI$21+$M2199*$AI$22+$N2199*$AI$24)</f>
        <v>-2.6361666166999997</v>
      </c>
      <c r="Q2199" s="4">
        <f t="shared" si="867"/>
        <v>7.163534964676109E-2</v>
      </c>
      <c r="R2199" s="4">
        <f t="shared" si="868"/>
        <v>0.14327069929352218</v>
      </c>
      <c r="S2199" s="4">
        <f t="shared" si="869"/>
        <v>0.85672930070647779</v>
      </c>
      <c r="T2199" s="4">
        <f t="shared" si="870"/>
        <v>-6.7156379687769358E-2</v>
      </c>
      <c r="U2199" s="4">
        <f>IF($R2199&gt;$X$15,1,0)</f>
        <v>0</v>
      </c>
      <c r="V2199" s="4"/>
      <c r="W2199" s="4"/>
      <c r="X2199" s="4"/>
      <c r="Y2199" s="4"/>
      <c r="Z2199" s="4"/>
      <c r="AA2199" s="4"/>
      <c r="AB2199" s="4"/>
      <c r="AC2199" s="4"/>
      <c r="AD2199" s="4"/>
      <c r="AE2199" s="4"/>
      <c r="AF2199" s="4"/>
      <c r="AG2199" s="4"/>
      <c r="AH2199" s="4"/>
      <c r="AI2199" s="4"/>
      <c r="AJ2199" s="4"/>
    </row>
    <row r="2200" spans="1:36" ht="15.75" customHeight="1">
      <c r="A2200" s="4">
        <v>0</v>
      </c>
      <c r="B2200" s="4">
        <v>52</v>
      </c>
      <c r="C2200" s="4">
        <v>1</v>
      </c>
      <c r="D2200" s="4">
        <v>1</v>
      </c>
      <c r="E2200" s="4">
        <v>20</v>
      </c>
      <c r="F2200" s="4">
        <v>0</v>
      </c>
      <c r="G2200" s="4">
        <v>0</v>
      </c>
      <c r="H2200" s="4">
        <v>0</v>
      </c>
      <c r="I2200" s="4">
        <v>232</v>
      </c>
      <c r="J2200" s="4">
        <v>115</v>
      </c>
      <c r="K2200" s="4">
        <v>80</v>
      </c>
      <c r="L2200" s="4">
        <v>28.79</v>
      </c>
      <c r="M2200" s="4">
        <v>72</v>
      </c>
      <c r="N2200" s="4">
        <v>68</v>
      </c>
      <c r="O2200" s="4">
        <v>0</v>
      </c>
      <c r="P2200" s="5">
        <f>$AI$9+SUMPRODUCT($A2200*$AI$10+$B2200*$AI$11+$C2200*$AI$12+$D2200*$AI$13+$E2200*$AI$14+$F2200*$AI$15+$G2200*$AI$16+$H2200*$AI$17+$I2200*$AI$18+$J2200*$AI$19+$K2200*$AI$20+$L2200*$AI$21+$M2200*$AI$22+$N2200*$AI$24)</f>
        <v>-2.2218155169000005</v>
      </c>
      <c r="Q2200" s="4">
        <f t="shared" si="867"/>
        <v>0.10841210603744908</v>
      </c>
      <c r="R2200" s="4">
        <f t="shared" si="868"/>
        <v>0.21682421207489816</v>
      </c>
      <c r="S2200" s="4">
        <f t="shared" si="869"/>
        <v>0.78317578792510179</v>
      </c>
      <c r="T2200" s="4">
        <f t="shared" si="870"/>
        <v>-0.10614074731965506</v>
      </c>
      <c r="U2200" s="4">
        <f>IF($R2200&gt;$X$15,1,0)</f>
        <v>0</v>
      </c>
      <c r="V2200" s="4"/>
      <c r="W2200" s="4"/>
      <c r="X2200" s="4"/>
      <c r="Y2200" s="4"/>
      <c r="Z2200" s="4"/>
      <c r="AA2200" s="4"/>
      <c r="AB2200" s="4"/>
      <c r="AC2200" s="4"/>
      <c r="AD2200" s="4"/>
      <c r="AE2200" s="4"/>
      <c r="AF2200" s="4"/>
      <c r="AG2200" s="4"/>
      <c r="AH2200" s="4"/>
      <c r="AI2200" s="4"/>
      <c r="AJ2200" s="4"/>
    </row>
    <row r="2201" spans="1:36" ht="15.75" customHeight="1">
      <c r="A2201" s="4">
        <v>1</v>
      </c>
      <c r="B2201" s="4">
        <v>44</v>
      </c>
      <c r="C2201" s="4">
        <v>2</v>
      </c>
      <c r="D2201" s="4">
        <v>1</v>
      </c>
      <c r="E2201" s="4">
        <v>15</v>
      </c>
      <c r="F2201" s="4">
        <v>0</v>
      </c>
      <c r="G2201" s="4">
        <v>0</v>
      </c>
      <c r="H2201" s="4">
        <v>0</v>
      </c>
      <c r="I2201" s="4">
        <v>209</v>
      </c>
      <c r="J2201" s="4">
        <v>127</v>
      </c>
      <c r="K2201" s="4">
        <v>86</v>
      </c>
      <c r="L2201" s="4">
        <v>26.41</v>
      </c>
      <c r="M2201" s="4">
        <v>85</v>
      </c>
      <c r="N2201" s="4">
        <v>88</v>
      </c>
      <c r="O2201" s="4">
        <v>0</v>
      </c>
      <c r="P2201" s="5">
        <f>$AI$9+SUMPRODUCT($A2201*$AI$10+$B2201*$AI$11+$C2201*$AI$12+$D2201*$AI$13+$E2201*$AI$14+$F2201*$AI$15+$G2201*$AI$16+$H2201*$AI$17+$I2201*$AI$18+$J2201*$AI$19+$K2201*$AI$20+$L2201*$AI$21+$M2201*$AI$22+$N2201*$AI$24)</f>
        <v>-2.1169554251000013</v>
      </c>
      <c r="Q2201" s="4">
        <f t="shared" si="867"/>
        <v>0.12039763067260584</v>
      </c>
      <c r="R2201" s="4">
        <f t="shared" si="868"/>
        <v>0.24079526134521168</v>
      </c>
      <c r="S2201" s="4">
        <f t="shared" si="869"/>
        <v>0.75920473865478832</v>
      </c>
      <c r="T2201" s="4">
        <f t="shared" si="870"/>
        <v>-0.11964108987844067</v>
      </c>
      <c r="U2201" s="4">
        <f>IF($R2201&gt;$X$15,1,0)</f>
        <v>0</v>
      </c>
      <c r="V2201" s="4"/>
      <c r="W2201" s="4"/>
      <c r="X2201" s="4"/>
      <c r="Y2201" s="4"/>
      <c r="Z2201" s="4"/>
      <c r="AA2201" s="4"/>
      <c r="AB2201" s="4"/>
      <c r="AC2201" s="4"/>
      <c r="AD2201" s="4"/>
      <c r="AE2201" s="4"/>
      <c r="AF2201" s="4"/>
      <c r="AG2201" s="4"/>
      <c r="AH2201" s="4"/>
      <c r="AI2201" s="4"/>
      <c r="AJ2201" s="4"/>
    </row>
    <row r="2202" spans="1:36" ht="15.75" customHeight="1">
      <c r="A2202" s="4">
        <v>1</v>
      </c>
      <c r="B2202" s="4">
        <v>44</v>
      </c>
      <c r="C2202" s="4">
        <v>2</v>
      </c>
      <c r="D2202" s="4">
        <v>1</v>
      </c>
      <c r="E2202" s="4">
        <v>30</v>
      </c>
      <c r="F2202" s="4">
        <v>0</v>
      </c>
      <c r="G2202" s="4">
        <v>0</v>
      </c>
      <c r="H2202" s="4">
        <v>0</v>
      </c>
      <c r="I2202" s="4">
        <v>339</v>
      </c>
      <c r="J2202" s="4">
        <v>97</v>
      </c>
      <c r="K2202" s="4">
        <v>62</v>
      </c>
      <c r="L2202" s="4">
        <v>22.19</v>
      </c>
      <c r="M2202" s="4">
        <v>90</v>
      </c>
      <c r="N2202" s="4">
        <v>85</v>
      </c>
      <c r="O2202" s="4">
        <v>0</v>
      </c>
      <c r="P2202" s="5">
        <f>$AI$9+SUMPRODUCT($A2202*$AI$10+$B2202*$AI$11+$C2202*$AI$12+$D2202*$AI$13+$E2202*$AI$14+$F2202*$AI$15+$G2202*$AI$16+$H2202*$AI$17+$I2202*$AI$18+$J2202*$AI$19+$K2202*$AI$20+$L2202*$AI$21+$M2202*$AI$22+$N2202*$AI$24)</f>
        <v>-1.9746161309000012</v>
      </c>
      <c r="Q2202" s="4">
        <f t="shared" si="867"/>
        <v>0.1388145886479292</v>
      </c>
      <c r="R2202" s="4">
        <f t="shared" si="868"/>
        <v>0.2776291772958584</v>
      </c>
      <c r="S2202" s="4">
        <f t="shared" si="869"/>
        <v>0.72237082270414166</v>
      </c>
      <c r="T2202" s="4">
        <f t="shared" si="870"/>
        <v>-0.14123980393831154</v>
      </c>
      <c r="U2202" s="4">
        <f>IF($R2202&gt;$X$15,1,0)</f>
        <v>0</v>
      </c>
      <c r="V2202" s="4"/>
      <c r="W2202" s="4"/>
      <c r="X2202" s="4"/>
      <c r="Y2202" s="4"/>
      <c r="Z2202" s="4"/>
      <c r="AA2202" s="4"/>
      <c r="AB2202" s="4"/>
      <c r="AC2202" s="4"/>
      <c r="AD2202" s="4"/>
      <c r="AE2202" s="4"/>
      <c r="AF2202" s="4"/>
      <c r="AG2202" s="4"/>
      <c r="AH2202" s="4"/>
      <c r="AI2202" s="4"/>
      <c r="AJ2202" s="4"/>
    </row>
    <row r="2203" spans="1:36" ht="15.75" customHeight="1">
      <c r="A2203" s="4">
        <v>1</v>
      </c>
      <c r="B2203" s="4">
        <v>42</v>
      </c>
      <c r="C2203" s="4">
        <v>3</v>
      </c>
      <c r="D2203" s="4">
        <v>1</v>
      </c>
      <c r="E2203" s="4">
        <v>43</v>
      </c>
      <c r="F2203" s="4">
        <v>0</v>
      </c>
      <c r="G2203" s="4">
        <v>0</v>
      </c>
      <c r="H2203" s="4">
        <v>1</v>
      </c>
      <c r="I2203" s="4">
        <v>272</v>
      </c>
      <c r="J2203" s="4">
        <v>128</v>
      </c>
      <c r="K2203" s="4">
        <v>83</v>
      </c>
      <c r="L2203" s="4">
        <v>33.26</v>
      </c>
      <c r="M2203" s="4">
        <v>80</v>
      </c>
      <c r="N2203" s="4">
        <v>63</v>
      </c>
      <c r="O2203" s="4">
        <v>1</v>
      </c>
      <c r="P2203" s="5">
        <f>$AI$9+SUMPRODUCT($A2203*$AI$10+$B2203*$AI$11+$C2203*$AI$12+$D2203*$AI$13+$E2203*$AI$14+$F2203*$AI$15+$G2203*$AI$16+$H2203*$AI$17+$I2203*$AI$18+$J2203*$AI$19+$K2203*$AI$20+$L2203*$AI$21+$M2203*$AI$22+$N2203*$AI$24)</f>
        <v>-1.5008885486000008</v>
      </c>
      <c r="Q2203" s="4">
        <f t="shared" si="867"/>
        <v>0.22293198621363666</v>
      </c>
      <c r="R2203" s="4">
        <f t="shared" si="868"/>
        <v>0.44586397242727333</v>
      </c>
      <c r="S2203" s="4">
        <f t="shared" si="869"/>
        <v>0.44586397242727333</v>
      </c>
      <c r="T2203" s="4">
        <f t="shared" si="870"/>
        <v>-0.35079761894477973</v>
      </c>
      <c r="U2203" s="4">
        <f>IF($R2203&gt;$X$15,1,0)</f>
        <v>1</v>
      </c>
      <c r="V2203" s="4"/>
      <c r="W2203" s="4"/>
      <c r="X2203" s="4"/>
      <c r="Y2203" s="4"/>
      <c r="Z2203" s="4"/>
      <c r="AA2203" s="4"/>
      <c r="AB2203" s="4"/>
      <c r="AC2203" s="4"/>
      <c r="AD2203" s="4"/>
      <c r="AE2203" s="4"/>
      <c r="AF2203" s="4"/>
      <c r="AG2203" s="4"/>
      <c r="AH2203" s="4"/>
      <c r="AI2203" s="4"/>
      <c r="AJ2203" s="4"/>
    </row>
    <row r="2204" spans="1:36" ht="15.75" customHeight="1">
      <c r="A2204" s="4">
        <v>1</v>
      </c>
      <c r="B2204" s="4">
        <v>45</v>
      </c>
      <c r="C2204" s="4">
        <v>2</v>
      </c>
      <c r="D2204" s="4">
        <v>1</v>
      </c>
      <c r="E2204" s="4">
        <v>25</v>
      </c>
      <c r="F2204" s="4">
        <v>0</v>
      </c>
      <c r="G2204" s="4">
        <v>0</v>
      </c>
      <c r="H2204" s="4">
        <v>0</v>
      </c>
      <c r="I2204" s="4">
        <v>288</v>
      </c>
      <c r="J2204" s="4">
        <v>124</v>
      </c>
      <c r="K2204" s="4">
        <v>81</v>
      </c>
      <c r="L2204" s="4">
        <v>27.94</v>
      </c>
      <c r="M2204" s="4">
        <v>69</v>
      </c>
      <c r="N2204" s="4">
        <v>118</v>
      </c>
      <c r="O2204" s="4">
        <v>0</v>
      </c>
      <c r="P2204" s="5">
        <f>$AI$9+SUMPRODUCT($A2204*$AI$10+$B2204*$AI$11+$C2204*$AI$12+$D2204*$AI$13+$E2204*$AI$14+$F2204*$AI$15+$G2204*$AI$16+$H2204*$AI$17+$I2204*$AI$18+$J2204*$AI$19+$K2204*$AI$20+$L2204*$AI$21+$M2204*$AI$22+$N2204*$AI$24)</f>
        <v>-1.4344540133999999</v>
      </c>
      <c r="Q2204" s="4">
        <f t="shared" si="867"/>
        <v>0.23824540731041113</v>
      </c>
      <c r="R2204" s="4">
        <f t="shared" si="868"/>
        <v>0.47649081462082227</v>
      </c>
      <c r="S2204" s="4">
        <f t="shared" si="869"/>
        <v>0.52350918537917779</v>
      </c>
      <c r="T2204" s="4">
        <f t="shared" si="870"/>
        <v>-0.28107569388104253</v>
      </c>
      <c r="U2204" s="4">
        <f>IF($R2204&gt;$X$15,1,0)</f>
        <v>1</v>
      </c>
      <c r="V2204" s="4"/>
      <c r="W2204" s="4"/>
      <c r="X2204" s="4"/>
      <c r="Y2204" s="4"/>
      <c r="Z2204" s="4"/>
      <c r="AA2204" s="4"/>
      <c r="AB2204" s="4"/>
      <c r="AC2204" s="4"/>
      <c r="AD2204" s="4"/>
      <c r="AE2204" s="4"/>
      <c r="AF2204" s="4"/>
      <c r="AG2204" s="4"/>
      <c r="AH2204" s="4"/>
      <c r="AI2204" s="4"/>
      <c r="AJ2204" s="4"/>
    </row>
    <row r="2205" spans="1:36" ht="15.75" customHeight="1">
      <c r="A2205" s="4">
        <v>1</v>
      </c>
      <c r="B2205" s="4">
        <v>39</v>
      </c>
      <c r="C2205" s="4">
        <v>1</v>
      </c>
      <c r="D2205" s="4">
        <v>0</v>
      </c>
      <c r="E2205" s="4">
        <v>0</v>
      </c>
      <c r="F2205" s="4">
        <v>0</v>
      </c>
      <c r="G2205" s="4">
        <v>0</v>
      </c>
      <c r="H2205" s="4">
        <v>0</v>
      </c>
      <c r="I2205" s="4">
        <v>190</v>
      </c>
      <c r="J2205" s="4">
        <v>114</v>
      </c>
      <c r="K2205" s="4">
        <v>70</v>
      </c>
      <c r="L2205" s="4">
        <v>27.8</v>
      </c>
      <c r="M2205" s="4">
        <v>60</v>
      </c>
      <c r="N2205" s="4">
        <v>80</v>
      </c>
      <c r="O2205" s="4">
        <v>0</v>
      </c>
      <c r="P2205" s="5">
        <f>$AI$9+SUMPRODUCT($A2205*$AI$10+$B2205*$AI$11+$C2205*$AI$12+$D2205*$AI$13+$E2205*$AI$14+$F2205*$AI$15+$G2205*$AI$16+$H2205*$AI$17+$I2205*$AI$18+$J2205*$AI$19+$K2205*$AI$20+$L2205*$AI$21+$M2205*$AI$22+$N2205*$AI$24)</f>
        <v>-2.872260958</v>
      </c>
      <c r="Q2205" s="4">
        <f t="shared" si="867"/>
        <v>5.6570877499549206E-2</v>
      </c>
      <c r="R2205" s="4">
        <f t="shared" si="868"/>
        <v>0.11314175499909841</v>
      </c>
      <c r="S2205" s="4">
        <f t="shared" si="869"/>
        <v>0.8868582450009016</v>
      </c>
      <c r="T2205" s="4">
        <f t="shared" si="870"/>
        <v>-5.2145792043991619E-2</v>
      </c>
      <c r="U2205" s="4">
        <f>IF($R2205&gt;$X$15,1,0)</f>
        <v>0</v>
      </c>
      <c r="V2205" s="4"/>
      <c r="W2205" s="4"/>
      <c r="X2205" s="4"/>
      <c r="Y2205" s="4"/>
      <c r="Z2205" s="4"/>
      <c r="AA2205" s="4"/>
      <c r="AB2205" s="4"/>
      <c r="AC2205" s="4"/>
      <c r="AD2205" s="4"/>
      <c r="AE2205" s="4"/>
      <c r="AF2205" s="4"/>
      <c r="AG2205" s="4"/>
      <c r="AH2205" s="4"/>
      <c r="AI2205" s="4"/>
      <c r="AJ2205" s="4"/>
    </row>
    <row r="2206" spans="1:36" ht="15.75" customHeight="1">
      <c r="A2206" s="4">
        <v>0</v>
      </c>
      <c r="B2206" s="4">
        <v>63</v>
      </c>
      <c r="C2206" s="4">
        <v>1</v>
      </c>
      <c r="D2206" s="4">
        <v>0</v>
      </c>
      <c r="E2206" s="4">
        <v>0</v>
      </c>
      <c r="F2206" s="4">
        <v>0</v>
      </c>
      <c r="G2206" s="4">
        <v>0</v>
      </c>
      <c r="H2206" s="4">
        <v>1</v>
      </c>
      <c r="I2206" s="4">
        <v>293</v>
      </c>
      <c r="J2206" s="4">
        <v>193</v>
      </c>
      <c r="K2206" s="4">
        <v>63</v>
      </c>
      <c r="L2206" s="4">
        <v>30</v>
      </c>
      <c r="M2206" s="4">
        <v>70</v>
      </c>
      <c r="N2206" s="4">
        <v>76</v>
      </c>
      <c r="O2206" s="4">
        <v>1</v>
      </c>
      <c r="P2206" s="5">
        <f>$AI$9+SUMPRODUCT($A2206*$AI$10+$B2206*$AI$11+$C2206*$AI$12+$D2206*$AI$13+$E2206*$AI$14+$F2206*$AI$15+$G2206*$AI$16+$H2206*$AI$17+$I2206*$AI$18+$J2206*$AI$19+$K2206*$AI$20+$L2206*$AI$21+$M2206*$AI$22+$N2206*$AI$24)</f>
        <v>-0.23112814999999998</v>
      </c>
      <c r="Q2206" s="4">
        <f t="shared" si="867"/>
        <v>0.79363775483995436</v>
      </c>
      <c r="R2206" s="4">
        <f t="shared" si="868"/>
        <v>1.5872755096799087</v>
      </c>
      <c r="S2206" s="4">
        <f t="shared" si="869"/>
        <v>1.5872755096799087</v>
      </c>
      <c r="T2206" s="4">
        <f t="shared" si="870"/>
        <v>0.20065231550647411</v>
      </c>
      <c r="U2206" s="4">
        <f>IF($R2206&gt;$X$15,1,0)</f>
        <v>1</v>
      </c>
      <c r="V2206" s="4"/>
      <c r="W2206" s="4"/>
      <c r="X2206" s="4"/>
      <c r="Y2206" s="4"/>
      <c r="Z2206" s="4"/>
      <c r="AA2206" s="4"/>
      <c r="AB2206" s="4"/>
      <c r="AC2206" s="4"/>
      <c r="AD2206" s="4"/>
      <c r="AE2206" s="4"/>
      <c r="AF2206" s="4"/>
      <c r="AG2206" s="4"/>
      <c r="AH2206" s="4"/>
      <c r="AI2206" s="4"/>
      <c r="AJ2206" s="4"/>
    </row>
    <row r="2207" spans="1:36" ht="15.75" customHeight="1">
      <c r="A2207" s="4">
        <v>1</v>
      </c>
      <c r="B2207" s="4">
        <v>42</v>
      </c>
      <c r="C2207" s="4">
        <v>1</v>
      </c>
      <c r="D2207" s="4">
        <v>1</v>
      </c>
      <c r="E2207" s="4">
        <v>20</v>
      </c>
      <c r="F2207" s="4">
        <v>0</v>
      </c>
      <c r="G2207" s="4">
        <v>0</v>
      </c>
      <c r="H2207" s="4">
        <v>0</v>
      </c>
      <c r="I2207" s="4">
        <v>190</v>
      </c>
      <c r="J2207" s="4">
        <v>121.5</v>
      </c>
      <c r="K2207" s="4">
        <v>79</v>
      </c>
      <c r="L2207" s="4">
        <v>24.2</v>
      </c>
      <c r="M2207" s="4">
        <v>92</v>
      </c>
      <c r="N2207" s="4">
        <v>77</v>
      </c>
      <c r="O2207" s="4">
        <v>0</v>
      </c>
      <c r="P2207" s="5">
        <f>$AI$9+SUMPRODUCT($A2207*$AI$10+$B2207*$AI$11+$C2207*$AI$12+$D2207*$AI$13+$E2207*$AI$14+$F2207*$AI$15+$G2207*$AI$16+$H2207*$AI$17+$I2207*$AI$18+$J2207*$AI$19+$K2207*$AI$20+$L2207*$AI$21+$M2207*$AI$22+$N2207*$AI$24)</f>
        <v>-2.3245193720000001</v>
      </c>
      <c r="Q2207" s="4">
        <f t="shared" si="867"/>
        <v>9.7830452808455079E-2</v>
      </c>
      <c r="R2207" s="4">
        <f t="shared" si="868"/>
        <v>0.19566090561691016</v>
      </c>
      <c r="S2207" s="4">
        <f t="shared" si="869"/>
        <v>0.80433909438308981</v>
      </c>
      <c r="T2207" s="4">
        <f t="shared" si="870"/>
        <v>-9.4560822181172122E-2</v>
      </c>
      <c r="U2207" s="4">
        <f>IF($R2207&gt;$X$15,1,0)</f>
        <v>0</v>
      </c>
      <c r="V2207" s="4"/>
      <c r="W2207" s="4"/>
      <c r="X2207" s="4"/>
      <c r="Y2207" s="4"/>
      <c r="Z2207" s="4"/>
      <c r="AA2207" s="4"/>
      <c r="AB2207" s="4"/>
      <c r="AC2207" s="4"/>
      <c r="AD2207" s="4"/>
      <c r="AE2207" s="4"/>
      <c r="AF2207" s="4"/>
      <c r="AG2207" s="4"/>
      <c r="AH2207" s="4"/>
      <c r="AI2207" s="4"/>
      <c r="AJ2207" s="4"/>
    </row>
    <row r="2208" spans="1:36" ht="15.75" customHeight="1">
      <c r="A2208" s="4">
        <v>1</v>
      </c>
      <c r="B2208" s="4">
        <v>55</v>
      </c>
      <c r="C2208" s="4">
        <v>4</v>
      </c>
      <c r="D2208" s="4">
        <v>0</v>
      </c>
      <c r="E2208" s="4">
        <v>0</v>
      </c>
      <c r="F2208" s="4">
        <v>0</v>
      </c>
      <c r="G2208" s="4">
        <v>0</v>
      </c>
      <c r="H2208" s="4">
        <v>0</v>
      </c>
      <c r="I2208" s="4">
        <v>260</v>
      </c>
      <c r="J2208" s="4">
        <v>120</v>
      </c>
      <c r="K2208" s="4">
        <v>80</v>
      </c>
      <c r="L2208" s="4">
        <v>28.89</v>
      </c>
      <c r="M2208" s="4">
        <v>60</v>
      </c>
      <c r="N2208" s="4">
        <v>68</v>
      </c>
      <c r="O2208" s="4">
        <v>0</v>
      </c>
      <c r="P2208" s="5">
        <f>$AI$9+SUMPRODUCT($A2208*$AI$10+$B2208*$AI$11+$C2208*$AI$12+$D2208*$AI$13+$E2208*$AI$14+$F2208*$AI$15+$G2208*$AI$16+$H2208*$AI$17+$I2208*$AI$18+$J2208*$AI$19+$K2208*$AI$20+$L2208*$AI$21+$M2208*$AI$22+$N2208*$AI$24)</f>
        <v>-1.8660475479</v>
      </c>
      <c r="Q2208" s="4">
        <f t="shared" si="867"/>
        <v>0.15473403364404484</v>
      </c>
      <c r="R2208" s="4">
        <f t="shared" si="868"/>
        <v>0.30946806728808968</v>
      </c>
      <c r="S2208" s="4">
        <f t="shared" si="869"/>
        <v>0.69053193271191038</v>
      </c>
      <c r="T2208" s="4">
        <f t="shared" si="870"/>
        <v>-0.16081623326216107</v>
      </c>
      <c r="U2208" s="4">
        <f>IF($R2208&gt;$X$15,1,0)</f>
        <v>0</v>
      </c>
      <c r="V2208" s="4"/>
      <c r="W2208" s="4"/>
      <c r="X2208" s="4"/>
      <c r="Y2208" s="4"/>
      <c r="Z2208" s="4"/>
      <c r="AA2208" s="4"/>
      <c r="AB2208" s="4"/>
      <c r="AC2208" s="4"/>
      <c r="AD2208" s="4"/>
      <c r="AE2208" s="4"/>
      <c r="AF2208" s="4"/>
      <c r="AG2208" s="4"/>
      <c r="AH2208" s="4"/>
      <c r="AI2208" s="4"/>
      <c r="AJ2208" s="4"/>
    </row>
    <row r="2209" spans="1:36" ht="15.75" customHeight="1">
      <c r="A2209" s="4">
        <v>0</v>
      </c>
      <c r="B2209" s="4">
        <v>46</v>
      </c>
      <c r="C2209" s="4">
        <v>3</v>
      </c>
      <c r="D2209" s="4">
        <v>0</v>
      </c>
      <c r="E2209" s="4">
        <v>0</v>
      </c>
      <c r="F2209" s="4">
        <v>0</v>
      </c>
      <c r="G2209" s="4">
        <v>0</v>
      </c>
      <c r="H2209" s="4">
        <v>1</v>
      </c>
      <c r="I2209" s="4">
        <v>230</v>
      </c>
      <c r="J2209" s="4">
        <v>154</v>
      </c>
      <c r="K2209" s="4">
        <v>98</v>
      </c>
      <c r="L2209" s="4">
        <v>28.23</v>
      </c>
      <c r="M2209" s="4">
        <v>75</v>
      </c>
      <c r="N2209" s="4">
        <v>90</v>
      </c>
      <c r="O2209" s="4">
        <v>0</v>
      </c>
      <c r="P2209" s="5">
        <f>$AI$9+SUMPRODUCT($A2209*$AI$10+$B2209*$AI$11+$C2209*$AI$12+$D2209*$AI$13+$E2209*$AI$14+$F2209*$AI$15+$G2209*$AI$16+$H2209*$AI$17+$I2209*$AI$18+$J2209*$AI$19+$K2209*$AI$20+$L2209*$AI$21+$M2209*$AI$22+$N2209*$AI$24)</f>
        <v>-2.2235708153000013</v>
      </c>
      <c r="Q2209" s="4">
        <f t="shared" si="867"/>
        <v>0.10822197735628243</v>
      </c>
      <c r="R2209" s="4">
        <f t="shared" si="868"/>
        <v>0.21644395471256486</v>
      </c>
      <c r="S2209" s="4">
        <f t="shared" si="869"/>
        <v>0.78355604528743517</v>
      </c>
      <c r="T2209" s="4">
        <f t="shared" si="870"/>
        <v>-0.10592993437272138</v>
      </c>
      <c r="U2209" s="4">
        <f>IF($R2209&gt;$X$15,1,0)</f>
        <v>0</v>
      </c>
      <c r="V2209" s="4"/>
      <c r="W2209" s="4"/>
      <c r="X2209" s="4"/>
      <c r="Y2209" s="4"/>
      <c r="Z2209" s="4"/>
      <c r="AA2209" s="4"/>
      <c r="AB2209" s="4"/>
      <c r="AC2209" s="4"/>
      <c r="AD2209" s="4"/>
      <c r="AE2209" s="4"/>
      <c r="AF2209" s="4"/>
      <c r="AG2209" s="4"/>
      <c r="AH2209" s="4"/>
      <c r="AI2209" s="4"/>
      <c r="AJ2209" s="4"/>
    </row>
    <row r="2210" spans="1:36" ht="15.75" customHeight="1">
      <c r="A2210" s="4">
        <v>1</v>
      </c>
      <c r="B2210" s="4">
        <v>45</v>
      </c>
      <c r="C2210" s="4">
        <v>1</v>
      </c>
      <c r="D2210" s="4">
        <v>0</v>
      </c>
      <c r="E2210" s="4">
        <v>0</v>
      </c>
      <c r="F2210" s="4">
        <v>0</v>
      </c>
      <c r="G2210" s="4">
        <v>0</v>
      </c>
      <c r="H2210" s="4">
        <v>0</v>
      </c>
      <c r="I2210" s="4">
        <v>258</v>
      </c>
      <c r="J2210" s="4">
        <v>128</v>
      </c>
      <c r="K2210" s="4">
        <v>79</v>
      </c>
      <c r="L2210" s="4">
        <v>32.03</v>
      </c>
      <c r="M2210" s="4">
        <v>70</v>
      </c>
      <c r="N2210" s="4">
        <v>75</v>
      </c>
      <c r="O2210" s="4">
        <v>0</v>
      </c>
      <c r="P2210" s="5">
        <f>$AI$9+SUMPRODUCT($A2210*$AI$10+$B2210*$AI$11+$C2210*$AI$12+$D2210*$AI$13+$E2210*$AI$14+$F2210*$AI$15+$G2210*$AI$16+$H2210*$AI$17+$I2210*$AI$18+$J2210*$AI$19+$K2210*$AI$20+$L2210*$AI$21+$M2210*$AI$22+$N2210*$AI$24)</f>
        <v>-2.1956611033</v>
      </c>
      <c r="Q2210" s="4">
        <f t="shared" si="867"/>
        <v>0.11128496632210801</v>
      </c>
      <c r="R2210" s="4">
        <f t="shared" si="868"/>
        <v>0.22256993264421601</v>
      </c>
      <c r="S2210" s="4">
        <f t="shared" si="869"/>
        <v>0.77743006735578402</v>
      </c>
      <c r="T2210" s="4">
        <f t="shared" si="870"/>
        <v>-0.10933866690235165</v>
      </c>
      <c r="U2210" s="4">
        <f>IF($R2210&gt;$X$15,1,0)</f>
        <v>0</v>
      </c>
      <c r="V2210" s="4"/>
      <c r="W2210" s="4"/>
      <c r="X2210" s="4"/>
      <c r="Y2210" s="4"/>
      <c r="Z2210" s="4"/>
      <c r="AA2210" s="4"/>
      <c r="AB2210" s="4"/>
      <c r="AC2210" s="4"/>
      <c r="AD2210" s="4"/>
      <c r="AE2210" s="4"/>
      <c r="AF2210" s="4"/>
      <c r="AG2210" s="4"/>
      <c r="AH2210" s="4"/>
      <c r="AI2210" s="4"/>
      <c r="AJ2210" s="4"/>
    </row>
    <row r="2211" spans="1:36" ht="15.75" customHeight="1">
      <c r="A2211" s="4">
        <v>0</v>
      </c>
      <c r="B2211" s="4">
        <v>37</v>
      </c>
      <c r="C2211" s="4">
        <v>2</v>
      </c>
      <c r="D2211" s="4">
        <v>0</v>
      </c>
      <c r="E2211" s="4">
        <v>0</v>
      </c>
      <c r="F2211" s="4">
        <v>0</v>
      </c>
      <c r="G2211" s="4">
        <v>0</v>
      </c>
      <c r="H2211" s="4">
        <v>0</v>
      </c>
      <c r="I2211" s="4">
        <v>209</v>
      </c>
      <c r="J2211" s="4">
        <v>115</v>
      </c>
      <c r="K2211" s="4">
        <v>69</v>
      </c>
      <c r="L2211" s="4">
        <v>24.66</v>
      </c>
      <c r="M2211" s="4">
        <v>72</v>
      </c>
      <c r="N2211" s="4">
        <v>77</v>
      </c>
      <c r="O2211" s="4">
        <v>0</v>
      </c>
      <c r="P2211" s="5">
        <f>$AI$9+SUMPRODUCT($A2211*$AI$10+$B2211*$AI$11+$C2211*$AI$12+$D2211*$AI$13+$E2211*$AI$14+$F2211*$AI$15+$G2211*$AI$16+$H2211*$AI$17+$I2211*$AI$18+$J2211*$AI$19+$K2211*$AI$20+$L2211*$AI$21+$M2211*$AI$22+$N2211*$AI$24)</f>
        <v>-3.6204646526000008</v>
      </c>
      <c r="Q2211" s="4">
        <f t="shared" si="867"/>
        <v>2.6770234743140369E-2</v>
      </c>
      <c r="R2211" s="4">
        <f t="shared" si="868"/>
        <v>5.3540469486280738E-2</v>
      </c>
      <c r="S2211" s="4">
        <f t="shared" si="869"/>
        <v>0.94645953051371923</v>
      </c>
      <c r="T2211" s="4">
        <f t="shared" si="870"/>
        <v>-2.3897951219813959E-2</v>
      </c>
      <c r="U2211" s="4">
        <f>IF($R2211&gt;$X$15,1,0)</f>
        <v>0</v>
      </c>
      <c r="V2211" s="4"/>
      <c r="W2211" s="4"/>
      <c r="X2211" s="4"/>
      <c r="Y2211" s="4"/>
      <c r="Z2211" s="4"/>
      <c r="AA2211" s="4"/>
      <c r="AB2211" s="4"/>
      <c r="AC2211" s="4"/>
      <c r="AD2211" s="4"/>
      <c r="AE2211" s="4"/>
      <c r="AF2211" s="4"/>
      <c r="AG2211" s="4"/>
      <c r="AH2211" s="4"/>
      <c r="AI2211" s="4"/>
      <c r="AJ2211" s="4"/>
    </row>
    <row r="2212" spans="1:36" ht="15.75" customHeight="1">
      <c r="A2212" s="4">
        <v>0</v>
      </c>
      <c r="B2212" s="4">
        <v>50</v>
      </c>
      <c r="C2212" s="4">
        <v>2</v>
      </c>
      <c r="D2212" s="4">
        <v>0</v>
      </c>
      <c r="E2212" s="4">
        <v>0</v>
      </c>
      <c r="F2212" s="4">
        <v>0</v>
      </c>
      <c r="G2212" s="4">
        <v>0</v>
      </c>
      <c r="H2212" s="4">
        <v>0</v>
      </c>
      <c r="I2212" s="4">
        <v>232</v>
      </c>
      <c r="J2212" s="4">
        <v>120</v>
      </c>
      <c r="K2212" s="4">
        <v>75</v>
      </c>
      <c r="L2212" s="4">
        <v>23.88</v>
      </c>
      <c r="M2212" s="4">
        <v>60</v>
      </c>
      <c r="N2212" s="4">
        <v>74</v>
      </c>
      <c r="O2212" s="4">
        <v>0</v>
      </c>
      <c r="P2212" s="5">
        <f>$AI$9+SUMPRODUCT($A2212*$AI$10+$B2212*$AI$11+$C2212*$AI$12+$D2212*$AI$13+$E2212*$AI$14+$F2212*$AI$15+$G2212*$AI$16+$H2212*$AI$17+$I2212*$AI$18+$J2212*$AI$19+$K2212*$AI$20+$L2212*$AI$21+$M2212*$AI$22+$N2212*$AI$24)</f>
        <v>-2.677854486800002</v>
      </c>
      <c r="Q2212" s="4">
        <f t="shared" si="867"/>
        <v>6.8710415225345656E-2</v>
      </c>
      <c r="R2212" s="4">
        <f t="shared" si="868"/>
        <v>0.13742083045069131</v>
      </c>
      <c r="S2212" s="4">
        <f t="shared" si="869"/>
        <v>0.86257916954930869</v>
      </c>
      <c r="T2212" s="4">
        <f t="shared" si="870"/>
        <v>-6.4201033854132297E-2</v>
      </c>
      <c r="U2212" s="4">
        <f>IF($R2212&gt;$X$15,1,0)</f>
        <v>0</v>
      </c>
      <c r="V2212" s="4"/>
      <c r="W2212" s="4"/>
      <c r="X2212" s="4"/>
      <c r="Y2212" s="4"/>
      <c r="Z2212" s="4"/>
      <c r="AA2212" s="4"/>
      <c r="AB2212" s="4"/>
      <c r="AC2212" s="4"/>
      <c r="AD2212" s="4"/>
      <c r="AE2212" s="4"/>
      <c r="AF2212" s="4"/>
      <c r="AG2212" s="4"/>
      <c r="AH2212" s="4"/>
      <c r="AI2212" s="4"/>
      <c r="AJ2212" s="4"/>
    </row>
    <row r="2213" spans="1:36" ht="15.75" customHeight="1">
      <c r="A2213" s="4">
        <v>1</v>
      </c>
      <c r="B2213" s="4">
        <v>52</v>
      </c>
      <c r="C2213" s="4">
        <v>2</v>
      </c>
      <c r="D2213" s="4">
        <v>1</v>
      </c>
      <c r="E2213" s="4">
        <v>20</v>
      </c>
      <c r="F2213" s="4">
        <v>0</v>
      </c>
      <c r="G2213" s="4">
        <v>1</v>
      </c>
      <c r="H2213" s="4">
        <v>1</v>
      </c>
      <c r="I2213" s="4">
        <v>260</v>
      </c>
      <c r="J2213" s="4">
        <v>158</v>
      </c>
      <c r="K2213" s="4">
        <v>96</v>
      </c>
      <c r="L2213" s="4">
        <v>21.17</v>
      </c>
      <c r="M2213" s="4">
        <v>74</v>
      </c>
      <c r="N2213" s="4">
        <v>82</v>
      </c>
      <c r="O2213" s="4">
        <v>0</v>
      </c>
      <c r="P2213" s="5">
        <f>$AI$9+SUMPRODUCT($A2213*$AI$10+$B2213*$AI$11+$C2213*$AI$12+$D2213*$AI$13+$E2213*$AI$14+$F2213*$AI$15+$G2213*$AI$16+$H2213*$AI$17+$I2213*$AI$18+$J2213*$AI$19+$K2213*$AI$20+$L2213*$AI$21+$M2213*$AI$22+$N2213*$AI$24)</f>
        <v>-8.0349478700000532E-2</v>
      </c>
      <c r="Q2213" s="4">
        <f t="shared" si="867"/>
        <v>0.92279379325195932</v>
      </c>
      <c r="R2213" s="4">
        <f t="shared" si="868"/>
        <v>1.8455875865039186</v>
      </c>
      <c r="S2213" s="4">
        <f t="shared" si="869"/>
        <v>-0.84558758650391863</v>
      </c>
      <c r="T2213" s="4" t="e">
        <f t="shared" si="870"/>
        <v>#NUM!</v>
      </c>
      <c r="U2213" s="4">
        <f>IF($R2213&gt;$X$15,1,0)</f>
        <v>1</v>
      </c>
      <c r="V2213" s="4"/>
      <c r="W2213" s="4"/>
      <c r="X2213" s="4"/>
      <c r="Y2213" s="4"/>
      <c r="Z2213" s="4"/>
      <c r="AA2213" s="4"/>
      <c r="AB2213" s="4"/>
      <c r="AC2213" s="4"/>
      <c r="AD2213" s="4"/>
      <c r="AE2213" s="4"/>
      <c r="AF2213" s="4"/>
      <c r="AG2213" s="4"/>
      <c r="AH2213" s="4"/>
      <c r="AI2213" s="4"/>
      <c r="AJ2213" s="4"/>
    </row>
    <row r="2214" spans="1:36" ht="15.75" customHeight="1">
      <c r="A2214" s="4">
        <v>1</v>
      </c>
      <c r="B2214" s="4">
        <v>53</v>
      </c>
      <c r="C2214" s="4">
        <v>1</v>
      </c>
      <c r="D2214" s="4">
        <v>1</v>
      </c>
      <c r="E2214" s="4">
        <v>20</v>
      </c>
      <c r="F2214" s="4">
        <v>0</v>
      </c>
      <c r="G2214" s="4">
        <v>0</v>
      </c>
      <c r="H2214" s="4">
        <v>0</v>
      </c>
      <c r="I2214" s="4">
        <v>260</v>
      </c>
      <c r="J2214" s="4">
        <v>120</v>
      </c>
      <c r="K2214" s="4">
        <v>80</v>
      </c>
      <c r="L2214" s="4">
        <v>29.35</v>
      </c>
      <c r="M2214" s="4">
        <v>64</v>
      </c>
      <c r="N2214" s="4">
        <v>73</v>
      </c>
      <c r="O2214" s="4">
        <v>0</v>
      </c>
      <c r="P2214" s="5">
        <f>$AI$9+SUMPRODUCT($A2214*$AI$10+$B2214*$AI$11+$C2214*$AI$12+$D2214*$AI$13+$E2214*$AI$14+$F2214*$AI$15+$G2214*$AI$16+$H2214*$AI$17+$I2214*$AI$18+$J2214*$AI$19+$K2214*$AI$20+$L2214*$AI$21+$M2214*$AI$22+$N2214*$AI$24)</f>
        <v>-1.3944475685000004</v>
      </c>
      <c r="Q2214" s="4">
        <f t="shared" si="867"/>
        <v>0.24796998496713596</v>
      </c>
      <c r="R2214" s="4">
        <f t="shared" si="868"/>
        <v>0.49593996993427192</v>
      </c>
      <c r="S2214" s="4">
        <f t="shared" si="869"/>
        <v>0.50406003006572808</v>
      </c>
      <c r="T2214" s="4">
        <f t="shared" si="870"/>
        <v>-0.297517739003263</v>
      </c>
      <c r="U2214" s="4">
        <f>IF($R2214&gt;$X$15,1,0)</f>
        <v>1</v>
      </c>
      <c r="V2214" s="4"/>
      <c r="W2214" s="4"/>
      <c r="X2214" s="4"/>
      <c r="Y2214" s="4"/>
      <c r="Z2214" s="4"/>
      <c r="AA2214" s="4"/>
      <c r="AB2214" s="4"/>
      <c r="AC2214" s="4"/>
      <c r="AD2214" s="4"/>
      <c r="AE2214" s="4"/>
      <c r="AF2214" s="4"/>
      <c r="AG2214" s="4"/>
      <c r="AH2214" s="4"/>
      <c r="AI2214" s="4"/>
      <c r="AJ2214" s="4"/>
    </row>
    <row r="2215" spans="1:36" ht="15.75" customHeight="1">
      <c r="A2215" s="4">
        <v>1</v>
      </c>
      <c r="B2215" s="4">
        <v>46</v>
      </c>
      <c r="C2215" s="4">
        <v>1</v>
      </c>
      <c r="D2215" s="4">
        <v>1</v>
      </c>
      <c r="E2215" s="4">
        <v>15</v>
      </c>
      <c r="F2215" s="4">
        <v>0</v>
      </c>
      <c r="G2215" s="4">
        <v>0</v>
      </c>
      <c r="H2215" s="4">
        <v>1</v>
      </c>
      <c r="I2215" s="4">
        <v>405</v>
      </c>
      <c r="J2215" s="4">
        <v>181.5</v>
      </c>
      <c r="K2215" s="4">
        <v>102.5</v>
      </c>
      <c r="L2215" s="4">
        <v>26.33</v>
      </c>
      <c r="M2215" s="4">
        <v>98</v>
      </c>
      <c r="N2215" s="4">
        <v>97</v>
      </c>
      <c r="O2215" s="4">
        <v>1</v>
      </c>
      <c r="P2215" s="5">
        <f>$AI$9+SUMPRODUCT($A2215*$AI$10+$B2215*$AI$11+$C2215*$AI$12+$D2215*$AI$13+$E2215*$AI$14+$F2215*$AI$15+$G2215*$AI$16+$H2215*$AI$17+$I2215*$AI$18+$J2215*$AI$19+$K2215*$AI$20+$L2215*$AI$21+$M2215*$AI$22+$N2215*$AI$24)</f>
        <v>-0.45776606630000138</v>
      </c>
      <c r="Q2215" s="4">
        <f t="shared" si="867"/>
        <v>0.63269546768831986</v>
      </c>
      <c r="R2215" s="4">
        <f t="shared" si="868"/>
        <v>1.2653909353766397</v>
      </c>
      <c r="S2215" s="4">
        <f t="shared" si="869"/>
        <v>1.2653909353766397</v>
      </c>
      <c r="T2215" s="4">
        <f t="shared" si="870"/>
        <v>0.10222471906733249</v>
      </c>
      <c r="U2215" s="4">
        <f>IF($R2215&gt;$X$15,1,0)</f>
        <v>1</v>
      </c>
      <c r="V2215" s="4"/>
      <c r="W2215" s="4"/>
      <c r="X2215" s="4"/>
      <c r="Y2215" s="4"/>
      <c r="Z2215" s="4"/>
      <c r="AA2215" s="4"/>
      <c r="AB2215" s="4"/>
      <c r="AC2215" s="4"/>
      <c r="AD2215" s="4"/>
      <c r="AE2215" s="4"/>
      <c r="AF2215" s="4"/>
      <c r="AG2215" s="4"/>
      <c r="AH2215" s="4"/>
      <c r="AI2215" s="4"/>
      <c r="AJ2215" s="4"/>
    </row>
    <row r="2216" spans="1:36" ht="15.75" customHeight="1">
      <c r="A2216" s="4">
        <v>0</v>
      </c>
      <c r="B2216" s="4">
        <v>35</v>
      </c>
      <c r="C2216" s="4">
        <v>2</v>
      </c>
      <c r="D2216" s="4">
        <v>0</v>
      </c>
      <c r="E2216" s="4">
        <v>0</v>
      </c>
      <c r="F2216" s="4">
        <v>0</v>
      </c>
      <c r="G2216" s="4">
        <v>0</v>
      </c>
      <c r="H2216" s="4">
        <v>0</v>
      </c>
      <c r="I2216" s="4">
        <v>197</v>
      </c>
      <c r="J2216" s="4">
        <v>109</v>
      </c>
      <c r="K2216" s="4">
        <v>73</v>
      </c>
      <c r="L2216" s="4">
        <v>26.38</v>
      </c>
      <c r="M2216" s="4">
        <v>71</v>
      </c>
      <c r="N2216" s="4">
        <v>95</v>
      </c>
      <c r="O2216" s="4">
        <v>0</v>
      </c>
      <c r="P2216" s="5">
        <f>$AI$9+SUMPRODUCT($A2216*$AI$10+$B2216*$AI$11+$C2216*$AI$12+$D2216*$AI$13+$E2216*$AI$14+$F2216*$AI$15+$G2216*$AI$16+$H2216*$AI$17+$I2216*$AI$18+$J2216*$AI$19+$K2216*$AI$20+$L2216*$AI$21+$M2216*$AI$22+$N2216*$AI$24)</f>
        <v>-3.7380143418000014</v>
      </c>
      <c r="Q2216" s="4">
        <f t="shared" si="867"/>
        <v>2.380131752127837E-2</v>
      </c>
      <c r="R2216" s="4">
        <f t="shared" si="868"/>
        <v>4.760263504255674E-2</v>
      </c>
      <c r="S2216" s="4">
        <f t="shared" si="869"/>
        <v>0.95239736495744332</v>
      </c>
      <c r="T2216" s="4">
        <f t="shared" si="870"/>
        <v>-2.118181484845243E-2</v>
      </c>
      <c r="U2216" s="4">
        <f>IF($R2216&gt;$X$15,1,0)</f>
        <v>0</v>
      </c>
      <c r="V2216" s="4"/>
      <c r="W2216" s="4"/>
      <c r="X2216" s="4"/>
      <c r="Y2216" s="4"/>
      <c r="Z2216" s="4"/>
      <c r="AA2216" s="4"/>
      <c r="AB2216" s="4"/>
      <c r="AC2216" s="4"/>
      <c r="AD2216" s="4"/>
      <c r="AE2216" s="4"/>
      <c r="AF2216" s="4"/>
      <c r="AG2216" s="4"/>
      <c r="AH2216" s="4"/>
      <c r="AI2216" s="4"/>
      <c r="AJ2216" s="4"/>
    </row>
    <row r="2217" spans="1:36" ht="15.75" customHeight="1">
      <c r="A2217" s="4">
        <v>0</v>
      </c>
      <c r="B2217" s="4">
        <v>42</v>
      </c>
      <c r="C2217" s="4">
        <v>2</v>
      </c>
      <c r="D2217" s="4">
        <v>1</v>
      </c>
      <c r="E2217" s="4">
        <v>10</v>
      </c>
      <c r="F2217" s="4">
        <v>0</v>
      </c>
      <c r="G2217" s="4">
        <v>0</v>
      </c>
      <c r="H2217" s="4">
        <v>0</v>
      </c>
      <c r="I2217" s="4">
        <v>359</v>
      </c>
      <c r="J2217" s="4">
        <v>115</v>
      </c>
      <c r="K2217" s="4">
        <v>71</v>
      </c>
      <c r="L2217" s="4">
        <v>24.46</v>
      </c>
      <c r="M2217" s="4">
        <v>75</v>
      </c>
      <c r="N2217" s="4">
        <v>68</v>
      </c>
      <c r="O2217" s="4">
        <v>0</v>
      </c>
      <c r="P2217" s="5">
        <f>$AI$9+SUMPRODUCT($A2217*$AI$10+$B2217*$AI$11+$C2217*$AI$12+$D2217*$AI$13+$E2217*$AI$14+$F2217*$AI$15+$G2217*$AI$16+$H2217*$AI$17+$I2217*$AI$18+$J2217*$AI$19+$K2217*$AI$20+$L2217*$AI$21+$M2217*$AI$22+$N2217*$AI$24)</f>
        <v>-2.7893580606000006</v>
      </c>
      <c r="Q2217" s="4">
        <f t="shared" si="867"/>
        <v>6.1460655270333515E-2</v>
      </c>
      <c r="R2217" s="4">
        <f t="shared" si="868"/>
        <v>0.12292131054066703</v>
      </c>
      <c r="S2217" s="4">
        <f t="shared" si="869"/>
        <v>0.87707868945933298</v>
      </c>
      <c r="T2217" s="4">
        <f t="shared" si="870"/>
        <v>-5.6961440995529973E-2</v>
      </c>
      <c r="U2217" s="4">
        <f>IF($R2217&gt;$X$15,1,0)</f>
        <v>0</v>
      </c>
      <c r="V2217" s="4"/>
      <c r="W2217" s="4"/>
      <c r="X2217" s="4"/>
      <c r="Y2217" s="4"/>
      <c r="Z2217" s="4"/>
      <c r="AA2217" s="4"/>
      <c r="AB2217" s="4"/>
      <c r="AC2217" s="4"/>
      <c r="AD2217" s="4"/>
      <c r="AE2217" s="4"/>
      <c r="AF2217" s="4"/>
      <c r="AG2217" s="4"/>
      <c r="AH2217" s="4"/>
      <c r="AI2217" s="4"/>
      <c r="AJ2217" s="4"/>
    </row>
    <row r="2218" spans="1:36" ht="15.75" hidden="1" customHeight="1">
      <c r="A2218" s="4">
        <v>0</v>
      </c>
      <c r="B2218" s="4">
        <v>48</v>
      </c>
      <c r="C2218" s="4">
        <v>1</v>
      </c>
      <c r="D2218" s="4">
        <v>1</v>
      </c>
      <c r="E2218" s="4">
        <v>2</v>
      </c>
      <c r="F2218" s="4">
        <v>0</v>
      </c>
      <c r="G2218" s="4">
        <v>0</v>
      </c>
      <c r="H2218" s="4">
        <v>0</v>
      </c>
      <c r="I2218" s="3" t="s">
        <v>56</v>
      </c>
      <c r="J2218" s="4">
        <v>129</v>
      </c>
      <c r="K2218" s="4">
        <v>90</v>
      </c>
      <c r="L2218" s="4">
        <v>16.61</v>
      </c>
      <c r="M2218" s="4">
        <v>80</v>
      </c>
      <c r="N2218" s="3" t="s">
        <v>56</v>
      </c>
      <c r="O2218" s="4">
        <v>1</v>
      </c>
      <c r="P2218" s="4"/>
      <c r="Q2218" s="4"/>
      <c r="R2218" s="4"/>
      <c r="S2218" s="4"/>
      <c r="T2218" s="4"/>
      <c r="U2218" s="4"/>
      <c r="V2218" s="4"/>
      <c r="W2218" s="4"/>
      <c r="X2218" s="4"/>
      <c r="Y2218" s="4"/>
      <c r="Z2218" s="4"/>
      <c r="AA2218" s="4"/>
      <c r="AB2218" s="4"/>
      <c r="AC2218" s="4"/>
      <c r="AD2218" s="4"/>
      <c r="AE2218" s="4"/>
      <c r="AF2218" s="4"/>
      <c r="AG2218" s="4"/>
      <c r="AH2218" s="4"/>
      <c r="AI2218" s="4"/>
      <c r="AJ2218" s="4"/>
    </row>
    <row r="2219" spans="1:36" ht="15.75" customHeight="1">
      <c r="A2219" s="4">
        <v>0</v>
      </c>
      <c r="B2219" s="4">
        <v>52</v>
      </c>
      <c r="C2219" s="4">
        <v>1</v>
      </c>
      <c r="D2219" s="4">
        <v>0</v>
      </c>
      <c r="E2219" s="4">
        <v>0</v>
      </c>
      <c r="F2219" s="4">
        <v>0</v>
      </c>
      <c r="G2219" s="4">
        <v>0</v>
      </c>
      <c r="H2219" s="4">
        <v>0</v>
      </c>
      <c r="I2219" s="4">
        <v>234</v>
      </c>
      <c r="J2219" s="4">
        <v>130</v>
      </c>
      <c r="K2219" s="4">
        <v>75</v>
      </c>
      <c r="L2219" s="4">
        <v>28.35</v>
      </c>
      <c r="M2219" s="4">
        <v>82</v>
      </c>
      <c r="N2219" s="4">
        <v>72</v>
      </c>
      <c r="O2219" s="4">
        <v>0</v>
      </c>
      <c r="P2219" s="5">
        <f>$AI$9+SUMPRODUCT($A2219*$AI$10+$B2219*$AI$11+$C2219*$AI$12+$D2219*$AI$13+$E2219*$AI$14+$F2219*$AI$15+$G2219*$AI$16+$H2219*$AI$17+$I2219*$AI$18+$J2219*$AI$19+$K2219*$AI$20+$L2219*$AI$21+$M2219*$AI$22+$N2219*$AI$24)</f>
        <v>-2.4008250885000004</v>
      </c>
      <c r="Q2219" s="4">
        <f t="shared" ref="Q2219:Q2224" si="871">EXP($P2219)</f>
        <v>9.0643133819996308E-2</v>
      </c>
      <c r="R2219" s="4">
        <f t="shared" ref="R2219:R2224" si="872">Q2219/1+Q2219</f>
        <v>0.18128626763999262</v>
      </c>
      <c r="S2219" s="4">
        <f t="shared" ref="S2219:S2224" si="873">IF(O2219=1,R2219,1-R2219)</f>
        <v>0.81871373236000733</v>
      </c>
      <c r="T2219" s="4">
        <f t="shared" ref="T2219:T2224" si="874">LOG($S2219)</f>
        <v>-8.6867925088445194E-2</v>
      </c>
      <c r="U2219" s="4">
        <f>IF($R2219&gt;$X$15,1,0)</f>
        <v>0</v>
      </c>
      <c r="V2219" s="4"/>
      <c r="W2219" s="4"/>
      <c r="X2219" s="4"/>
      <c r="Y2219" s="4"/>
      <c r="Z2219" s="4"/>
      <c r="AA2219" s="4"/>
      <c r="AB2219" s="4"/>
      <c r="AC2219" s="4"/>
      <c r="AD2219" s="4"/>
      <c r="AE2219" s="4"/>
      <c r="AF2219" s="4"/>
      <c r="AG2219" s="4"/>
      <c r="AH2219" s="4"/>
      <c r="AI2219" s="4"/>
      <c r="AJ2219" s="4"/>
    </row>
    <row r="2220" spans="1:36" ht="15.75" customHeight="1">
      <c r="A2220" s="4">
        <v>1</v>
      </c>
      <c r="B2220" s="4">
        <v>41</v>
      </c>
      <c r="C2220" s="4">
        <v>3</v>
      </c>
      <c r="D2220" s="4">
        <v>0</v>
      </c>
      <c r="E2220" s="4">
        <v>0</v>
      </c>
      <c r="F2220" s="4">
        <v>0</v>
      </c>
      <c r="G2220" s="4">
        <v>0</v>
      </c>
      <c r="H2220" s="4">
        <v>1</v>
      </c>
      <c r="I2220" s="4">
        <v>230</v>
      </c>
      <c r="J2220" s="4">
        <v>150</v>
      </c>
      <c r="K2220" s="4">
        <v>101</v>
      </c>
      <c r="L2220" s="4">
        <v>28.54</v>
      </c>
      <c r="M2220" s="4">
        <v>75</v>
      </c>
      <c r="N2220" s="4">
        <v>65</v>
      </c>
      <c r="O2220" s="4">
        <v>0</v>
      </c>
      <c r="P2220" s="5">
        <f>$AI$9+SUMPRODUCT($A2220*$AI$10+$B2220*$AI$11+$C2220*$AI$12+$D2220*$AI$13+$E2220*$AI$14+$F2220*$AI$15+$G2220*$AI$16+$H2220*$AI$17+$I2220*$AI$18+$J2220*$AI$19+$K2220*$AI$20+$L2220*$AI$21+$M2220*$AI$22+$N2220*$AI$24)</f>
        <v>-2.2401457694000024</v>
      </c>
      <c r="Q2220" s="4">
        <f t="shared" si="871"/>
        <v>0.10644298711794271</v>
      </c>
      <c r="R2220" s="4">
        <f t="shared" si="872"/>
        <v>0.21288597423588543</v>
      </c>
      <c r="S2220" s="4">
        <f t="shared" si="873"/>
        <v>0.7871140257641146</v>
      </c>
      <c r="T2220" s="4">
        <f t="shared" si="874"/>
        <v>-0.10396234874252547</v>
      </c>
      <c r="U2220" s="4">
        <f>IF($R2220&gt;$X$15,1,0)</f>
        <v>0</v>
      </c>
      <c r="V2220" s="4"/>
      <c r="W2220" s="4"/>
      <c r="X2220" s="4"/>
      <c r="Y2220" s="4"/>
      <c r="Z2220" s="4"/>
      <c r="AA2220" s="4"/>
      <c r="AB2220" s="4"/>
      <c r="AC2220" s="4"/>
      <c r="AD2220" s="4"/>
      <c r="AE2220" s="4"/>
      <c r="AF2220" s="4"/>
      <c r="AG2220" s="4"/>
      <c r="AH2220" s="4"/>
      <c r="AI2220" s="4"/>
      <c r="AJ2220" s="4"/>
    </row>
    <row r="2221" spans="1:36" ht="15.75" customHeight="1">
      <c r="A2221" s="4">
        <v>0</v>
      </c>
      <c r="B2221" s="4">
        <v>48</v>
      </c>
      <c r="C2221" s="4">
        <v>1</v>
      </c>
      <c r="D2221" s="4">
        <v>1</v>
      </c>
      <c r="E2221" s="4">
        <v>35</v>
      </c>
      <c r="F2221" s="4">
        <v>0</v>
      </c>
      <c r="G2221" s="4">
        <v>0</v>
      </c>
      <c r="H2221" s="4">
        <v>1</v>
      </c>
      <c r="I2221" s="4">
        <v>174</v>
      </c>
      <c r="J2221" s="4">
        <v>154</v>
      </c>
      <c r="K2221" s="4">
        <v>84</v>
      </c>
      <c r="L2221" s="4">
        <v>31.76</v>
      </c>
      <c r="M2221" s="4">
        <v>72</v>
      </c>
      <c r="N2221" s="4">
        <v>90</v>
      </c>
      <c r="O2221" s="4">
        <v>0</v>
      </c>
      <c r="P2221" s="5">
        <f>$AI$9+SUMPRODUCT($A2221*$AI$10+$B2221*$AI$11+$C2221*$AI$12+$D2221*$AI$13+$E2221*$AI$14+$F2221*$AI$15+$G2221*$AI$16+$H2221*$AI$17+$I2221*$AI$18+$J2221*$AI$19+$K2221*$AI$20+$L2221*$AI$21+$M2221*$AI$22+$N2221*$AI$24)</f>
        <v>-1.3421738736000011</v>
      </c>
      <c r="Q2221" s="4">
        <f t="shared" si="871"/>
        <v>0.26127706745153711</v>
      </c>
      <c r="R2221" s="4">
        <f t="shared" si="872"/>
        <v>0.52255413490307423</v>
      </c>
      <c r="S2221" s="4">
        <f t="shared" si="873"/>
        <v>0.47744586509692577</v>
      </c>
      <c r="T2221" s="4">
        <f t="shared" si="874"/>
        <v>-0.32107586349907102</v>
      </c>
      <c r="U2221" s="4">
        <f>IF($R2221&gt;$X$15,1,0)</f>
        <v>1</v>
      </c>
      <c r="V2221" s="4"/>
      <c r="W2221" s="4"/>
      <c r="X2221" s="4"/>
      <c r="Y2221" s="4"/>
      <c r="Z2221" s="4"/>
      <c r="AA2221" s="4"/>
      <c r="AB2221" s="4"/>
      <c r="AC2221" s="4"/>
      <c r="AD2221" s="4"/>
      <c r="AE2221" s="4"/>
      <c r="AF2221" s="4"/>
      <c r="AG2221" s="4"/>
      <c r="AH2221" s="4"/>
      <c r="AI2221" s="4"/>
      <c r="AJ2221" s="4"/>
    </row>
    <row r="2222" spans="1:36" ht="15.75" customHeight="1">
      <c r="A2222" s="4">
        <v>1</v>
      </c>
      <c r="B2222" s="4">
        <v>62</v>
      </c>
      <c r="C2222" s="4">
        <v>1</v>
      </c>
      <c r="D2222" s="4">
        <v>1</v>
      </c>
      <c r="E2222" s="4">
        <v>20</v>
      </c>
      <c r="F2222" s="4">
        <v>0</v>
      </c>
      <c r="G2222" s="4">
        <v>0</v>
      </c>
      <c r="H2222" s="4">
        <v>0</v>
      </c>
      <c r="I2222" s="4">
        <v>295</v>
      </c>
      <c r="J2222" s="4">
        <v>139</v>
      </c>
      <c r="K2222" s="4">
        <v>80</v>
      </c>
      <c r="L2222" s="4">
        <v>21.28</v>
      </c>
      <c r="M2222" s="4">
        <v>63</v>
      </c>
      <c r="N2222" s="4">
        <v>97</v>
      </c>
      <c r="O2222" s="4">
        <v>0</v>
      </c>
      <c r="P2222" s="5">
        <f>$AI$9+SUMPRODUCT($A2222*$AI$10+$B2222*$AI$11+$C2222*$AI$12+$D2222*$AI$13+$E2222*$AI$14+$F2222*$AI$15+$G2222*$AI$16+$H2222*$AI$17+$I2222*$AI$18+$J2222*$AI$19+$K2222*$AI$20+$L2222*$AI$21+$M2222*$AI$22+$N2222*$AI$24)</f>
        <v>-0.32460236080000016</v>
      </c>
      <c r="Q2222" s="4">
        <f t="shared" si="871"/>
        <v>0.72281471597042923</v>
      </c>
      <c r="R2222" s="4">
        <f t="shared" si="872"/>
        <v>1.4456294319408585</v>
      </c>
      <c r="S2222" s="4">
        <f t="shared" si="873"/>
        <v>-0.44562943194085847</v>
      </c>
      <c r="T2222" s="4" t="e">
        <f t="shared" si="874"/>
        <v>#NUM!</v>
      </c>
      <c r="U2222" s="4">
        <f>IF($R2222&gt;$X$15,1,0)</f>
        <v>1</v>
      </c>
      <c r="V2222" s="4"/>
      <c r="W2222" s="4"/>
      <c r="X2222" s="4"/>
      <c r="Y2222" s="4"/>
      <c r="Z2222" s="4"/>
      <c r="AA2222" s="4"/>
      <c r="AB2222" s="4"/>
      <c r="AC2222" s="4"/>
      <c r="AD2222" s="4"/>
      <c r="AE2222" s="4"/>
      <c r="AF2222" s="4"/>
      <c r="AG2222" s="4"/>
      <c r="AH2222" s="4"/>
      <c r="AI2222" s="4"/>
      <c r="AJ2222" s="4"/>
    </row>
    <row r="2223" spans="1:36" ht="15.75" customHeight="1">
      <c r="A2223" s="4">
        <v>0</v>
      </c>
      <c r="B2223" s="4">
        <v>53</v>
      </c>
      <c r="C2223" s="4">
        <v>4</v>
      </c>
      <c r="D2223" s="4">
        <v>0</v>
      </c>
      <c r="E2223" s="4">
        <v>0</v>
      </c>
      <c r="F2223" s="4">
        <v>0</v>
      </c>
      <c r="G2223" s="4">
        <v>0</v>
      </c>
      <c r="H2223" s="4">
        <v>1</v>
      </c>
      <c r="I2223" s="4">
        <v>243</v>
      </c>
      <c r="J2223" s="4">
        <v>188.5</v>
      </c>
      <c r="K2223" s="4">
        <v>106.5</v>
      </c>
      <c r="L2223" s="4">
        <v>29.82</v>
      </c>
      <c r="M2223" s="4">
        <v>68</v>
      </c>
      <c r="N2223" s="4">
        <v>70</v>
      </c>
      <c r="O2223" s="4">
        <v>0</v>
      </c>
      <c r="P2223" s="5">
        <f>$AI$9+SUMPRODUCT($A2223*$AI$10+$B2223*$AI$11+$C2223*$AI$12+$D2223*$AI$13+$E2223*$AI$14+$F2223*$AI$15+$G2223*$AI$16+$H2223*$AI$17+$I2223*$AI$18+$J2223*$AI$19+$K2223*$AI$20+$L2223*$AI$21+$M2223*$AI$22+$N2223*$AI$24)</f>
        <v>-1.4132620902000017</v>
      </c>
      <c r="Q2223" s="4">
        <f t="shared" si="871"/>
        <v>0.24334816332345641</v>
      </c>
      <c r="R2223" s="4">
        <f t="shared" si="872"/>
        <v>0.48669632664691281</v>
      </c>
      <c r="S2223" s="4">
        <f t="shared" si="873"/>
        <v>0.51330367335308713</v>
      </c>
      <c r="T2223" s="4">
        <f t="shared" si="874"/>
        <v>-0.28962562778819984</v>
      </c>
      <c r="U2223" s="4">
        <f>IF($R2223&gt;$X$15,1,0)</f>
        <v>1</v>
      </c>
      <c r="V2223" s="4"/>
      <c r="W2223" s="4"/>
      <c r="X2223" s="4"/>
      <c r="Y2223" s="4"/>
      <c r="Z2223" s="4"/>
      <c r="AA2223" s="4"/>
      <c r="AB2223" s="4"/>
      <c r="AC2223" s="4"/>
      <c r="AD2223" s="4"/>
      <c r="AE2223" s="4"/>
      <c r="AF2223" s="4"/>
      <c r="AG2223" s="4"/>
      <c r="AH2223" s="4"/>
      <c r="AI2223" s="4"/>
      <c r="AJ2223" s="4"/>
    </row>
    <row r="2224" spans="1:36" ht="15.75" customHeight="1">
      <c r="A2224" s="4">
        <v>1</v>
      </c>
      <c r="B2224" s="4">
        <v>60</v>
      </c>
      <c r="C2224" s="4">
        <v>1</v>
      </c>
      <c r="D2224" s="4">
        <v>1</v>
      </c>
      <c r="E2224" s="4">
        <v>20</v>
      </c>
      <c r="F2224" s="4">
        <v>0</v>
      </c>
      <c r="G2224" s="4">
        <v>0</v>
      </c>
      <c r="H2224" s="4">
        <v>0</v>
      </c>
      <c r="I2224" s="4">
        <v>260</v>
      </c>
      <c r="J2224" s="4">
        <v>127.5</v>
      </c>
      <c r="K2224" s="4">
        <v>72.5</v>
      </c>
      <c r="L2224" s="4">
        <v>25.06</v>
      </c>
      <c r="M2224" s="4">
        <v>65</v>
      </c>
      <c r="N2224" s="4">
        <v>75</v>
      </c>
      <c r="O2224" s="4">
        <v>1</v>
      </c>
      <c r="P2224" s="5">
        <f>$AI$9+SUMPRODUCT($A2224*$AI$10+$B2224*$AI$11+$C2224*$AI$12+$D2224*$AI$13+$E2224*$AI$14+$F2224*$AI$15+$G2224*$AI$16+$H2224*$AI$17+$I2224*$AI$18+$J2224*$AI$19+$K2224*$AI$20+$L2224*$AI$21+$M2224*$AI$22+$N2224*$AI$24)</f>
        <v>-0.82088812660000166</v>
      </c>
      <c r="Q2224" s="4">
        <f t="shared" si="871"/>
        <v>0.44004066908612532</v>
      </c>
      <c r="R2224" s="4">
        <f t="shared" si="872"/>
        <v>0.88008133817225065</v>
      </c>
      <c r="S2224" s="4">
        <f t="shared" si="873"/>
        <v>0.88008133817225065</v>
      </c>
      <c r="T2224" s="4">
        <f t="shared" si="874"/>
        <v>-5.5477187978297503E-2</v>
      </c>
      <c r="U2224" s="4">
        <f>IF($R2224&gt;$X$15,1,0)</f>
        <v>1</v>
      </c>
      <c r="V2224" s="4"/>
      <c r="W2224" s="4"/>
      <c r="X2224" s="4"/>
      <c r="Y2224" s="4"/>
      <c r="Z2224" s="4"/>
      <c r="AA2224" s="4"/>
      <c r="AB2224" s="4"/>
      <c r="AC2224" s="4"/>
      <c r="AD2224" s="4"/>
      <c r="AE2224" s="4"/>
      <c r="AF2224" s="4"/>
      <c r="AG2224" s="4"/>
      <c r="AH2224" s="4"/>
      <c r="AI2224" s="4"/>
      <c r="AJ2224" s="4"/>
    </row>
    <row r="2225" spans="1:36" ht="15.75" hidden="1" customHeight="1">
      <c r="A2225" s="4">
        <v>1</v>
      </c>
      <c r="B2225" s="4">
        <v>45</v>
      </c>
      <c r="C2225" s="4">
        <v>4</v>
      </c>
      <c r="D2225" s="4">
        <v>1</v>
      </c>
      <c r="E2225" s="4">
        <v>20</v>
      </c>
      <c r="F2225" s="4">
        <v>0</v>
      </c>
      <c r="G2225" s="4">
        <v>0</v>
      </c>
      <c r="H2225" s="4">
        <v>0</v>
      </c>
      <c r="I2225" s="4">
        <v>202</v>
      </c>
      <c r="J2225" s="4">
        <v>99</v>
      </c>
      <c r="K2225" s="4">
        <v>76</v>
      </c>
      <c r="L2225" s="4">
        <v>24.61</v>
      </c>
      <c r="M2225" s="4">
        <v>94</v>
      </c>
      <c r="N2225" s="3" t="s">
        <v>56</v>
      </c>
      <c r="O2225" s="4">
        <v>0</v>
      </c>
      <c r="P2225" s="4"/>
      <c r="Q2225" s="4"/>
      <c r="R2225" s="4"/>
      <c r="S2225" s="4"/>
      <c r="T2225" s="4"/>
      <c r="U2225" s="4"/>
      <c r="V2225" s="4"/>
      <c r="W2225" s="4"/>
      <c r="X2225" s="4"/>
      <c r="Y2225" s="4"/>
      <c r="Z2225" s="4"/>
      <c r="AA2225" s="4"/>
      <c r="AB2225" s="4"/>
      <c r="AC2225" s="4"/>
      <c r="AD2225" s="4"/>
      <c r="AE2225" s="4"/>
      <c r="AF2225" s="4"/>
      <c r="AG2225" s="4"/>
      <c r="AH2225" s="4"/>
      <c r="AI2225" s="4"/>
      <c r="AJ2225" s="4"/>
    </row>
    <row r="2226" spans="1:36" ht="15.75" customHeight="1">
      <c r="A2226" s="4">
        <v>1</v>
      </c>
      <c r="B2226" s="4">
        <v>39</v>
      </c>
      <c r="C2226" s="4">
        <v>1</v>
      </c>
      <c r="D2226" s="4">
        <v>1</v>
      </c>
      <c r="E2226" s="4">
        <v>20</v>
      </c>
      <c r="F2226" s="4">
        <v>0</v>
      </c>
      <c r="G2226" s="4">
        <v>0</v>
      </c>
      <c r="H2226" s="4">
        <v>0</v>
      </c>
      <c r="I2226" s="4">
        <v>195</v>
      </c>
      <c r="J2226" s="4">
        <v>106</v>
      </c>
      <c r="K2226" s="4">
        <v>80</v>
      </c>
      <c r="L2226" s="4">
        <v>23.57</v>
      </c>
      <c r="M2226" s="4">
        <v>85</v>
      </c>
      <c r="N2226" s="4">
        <v>132</v>
      </c>
      <c r="O2226" s="4">
        <v>0</v>
      </c>
      <c r="P2226" s="5">
        <f>$AI$9+SUMPRODUCT($A2226*$AI$10+$B2226*$AI$11+$C2226*$AI$12+$D2226*$AI$13+$E2226*$AI$14+$F2226*$AI$15+$G2226*$AI$16+$H2226*$AI$17+$I2226*$AI$18+$J2226*$AI$19+$K2226*$AI$20+$L2226*$AI$21+$M2226*$AI$22+$N2226*$AI$24)</f>
        <v>-2.3257261927000012</v>
      </c>
      <c r="Q2226" s="4">
        <f t="shared" ref="Q2226:Q2227" si="875">EXP($P2226)</f>
        <v>9.7712460205193918E-2</v>
      </c>
      <c r="R2226" s="4">
        <f t="shared" ref="R2226:R2227" si="876">Q2226/1+Q2226</f>
        <v>0.19542492041038784</v>
      </c>
      <c r="S2226" s="4">
        <f t="shared" ref="S2226:S2227" si="877">IF(O2226=1,R2226,1-R2226)</f>
        <v>0.80457507958961216</v>
      </c>
      <c r="T2226" s="4">
        <f t="shared" ref="T2226:T2227" si="878">LOG($S2226)</f>
        <v>-9.4433423124844179E-2</v>
      </c>
      <c r="U2226" s="4">
        <f>IF($R2226&gt;$X$15,1,0)</f>
        <v>0</v>
      </c>
      <c r="V2226" s="4"/>
      <c r="W2226" s="4"/>
      <c r="X2226" s="4"/>
      <c r="Y2226" s="4"/>
      <c r="Z2226" s="4"/>
      <c r="AA2226" s="4"/>
      <c r="AB2226" s="4"/>
      <c r="AC2226" s="4"/>
      <c r="AD2226" s="4"/>
      <c r="AE2226" s="4"/>
      <c r="AF2226" s="4"/>
      <c r="AG2226" s="4"/>
      <c r="AH2226" s="4"/>
      <c r="AI2226" s="4"/>
      <c r="AJ2226" s="4"/>
    </row>
    <row r="2227" spans="1:36" ht="15.75" customHeight="1">
      <c r="A2227" s="4">
        <v>1</v>
      </c>
      <c r="B2227" s="4">
        <v>43</v>
      </c>
      <c r="C2227" s="4">
        <v>2</v>
      </c>
      <c r="D2227" s="4">
        <v>1</v>
      </c>
      <c r="E2227" s="4">
        <v>20</v>
      </c>
      <c r="F2227" s="4">
        <v>0</v>
      </c>
      <c r="G2227" s="4">
        <v>0</v>
      </c>
      <c r="H2227" s="4">
        <v>0</v>
      </c>
      <c r="I2227" s="4">
        <v>226</v>
      </c>
      <c r="J2227" s="4">
        <v>132.5</v>
      </c>
      <c r="K2227" s="4">
        <v>85</v>
      </c>
      <c r="L2227" s="4">
        <v>26.64</v>
      </c>
      <c r="M2227" s="4">
        <v>72</v>
      </c>
      <c r="N2227" s="4">
        <v>58</v>
      </c>
      <c r="O2227" s="4">
        <v>0</v>
      </c>
      <c r="P2227" s="5">
        <f>$AI$9+SUMPRODUCT($A2227*$AI$10+$B2227*$AI$11+$C2227*$AI$12+$D2227*$AI$13+$E2227*$AI$14+$F2227*$AI$15+$G2227*$AI$16+$H2227*$AI$17+$I2227*$AI$18+$J2227*$AI$19+$K2227*$AI$20+$L2227*$AI$21+$M2227*$AI$22+$N2227*$AI$24)</f>
        <v>-2.1378531904000022</v>
      </c>
      <c r="Q2227" s="4">
        <f t="shared" si="875"/>
        <v>0.11790769688570327</v>
      </c>
      <c r="R2227" s="4">
        <f t="shared" si="876"/>
        <v>0.23581539377140653</v>
      </c>
      <c r="S2227" s="4">
        <f t="shared" si="877"/>
        <v>0.76418460622859352</v>
      </c>
      <c r="T2227" s="4">
        <f t="shared" si="878"/>
        <v>-0.11680171500839624</v>
      </c>
      <c r="U2227" s="4">
        <f>IF($R2227&gt;$X$15,1,0)</f>
        <v>0</v>
      </c>
      <c r="V2227" s="4"/>
      <c r="W2227" s="4"/>
      <c r="X2227" s="4"/>
      <c r="Y2227" s="4"/>
      <c r="Z2227" s="4"/>
      <c r="AA2227" s="4"/>
      <c r="AB2227" s="4"/>
      <c r="AC2227" s="4"/>
      <c r="AD2227" s="4"/>
      <c r="AE2227" s="4"/>
      <c r="AF2227" s="4"/>
      <c r="AG2227" s="4"/>
      <c r="AH2227" s="4"/>
      <c r="AI2227" s="4"/>
      <c r="AJ2227" s="4"/>
    </row>
    <row r="2228" spans="1:36" ht="15.75" hidden="1" customHeight="1">
      <c r="A2228" s="4">
        <v>0</v>
      </c>
      <c r="B2228" s="4">
        <v>34</v>
      </c>
      <c r="C2228" s="4">
        <v>2</v>
      </c>
      <c r="D2228" s="4">
        <v>1</v>
      </c>
      <c r="E2228" s="4">
        <v>40</v>
      </c>
      <c r="F2228" s="4">
        <v>0</v>
      </c>
      <c r="G2228" s="4">
        <v>0</v>
      </c>
      <c r="H2228" s="4">
        <v>0</v>
      </c>
      <c r="I2228" s="4">
        <v>184</v>
      </c>
      <c r="J2228" s="4">
        <v>118</v>
      </c>
      <c r="K2228" s="4">
        <v>77</v>
      </c>
      <c r="L2228" s="4">
        <v>25.56</v>
      </c>
      <c r="M2228" s="4">
        <v>86</v>
      </c>
      <c r="N2228" s="3" t="s">
        <v>56</v>
      </c>
      <c r="O2228" s="4">
        <v>0</v>
      </c>
      <c r="P2228" s="4"/>
      <c r="Q2228" s="4"/>
      <c r="R2228" s="4"/>
      <c r="S2228" s="4"/>
      <c r="T2228" s="4"/>
      <c r="U2228" s="4"/>
      <c r="V2228" s="4"/>
      <c r="W2228" s="4"/>
      <c r="X2228" s="4"/>
      <c r="Y2228" s="4"/>
      <c r="Z2228" s="4"/>
      <c r="AA2228" s="4"/>
      <c r="AB2228" s="4"/>
      <c r="AC2228" s="4"/>
      <c r="AD2228" s="4"/>
      <c r="AE2228" s="4"/>
      <c r="AF2228" s="4"/>
      <c r="AG2228" s="4"/>
      <c r="AH2228" s="4"/>
      <c r="AI2228" s="4"/>
      <c r="AJ2228" s="4"/>
    </row>
    <row r="2229" spans="1:36" ht="15.75" customHeight="1">
      <c r="A2229" s="4">
        <v>1</v>
      </c>
      <c r="B2229" s="4">
        <v>42</v>
      </c>
      <c r="C2229" s="4">
        <v>1</v>
      </c>
      <c r="D2229" s="4">
        <v>1</v>
      </c>
      <c r="E2229" s="4">
        <v>20</v>
      </c>
      <c r="F2229" s="4">
        <v>0</v>
      </c>
      <c r="G2229" s="4">
        <v>0</v>
      </c>
      <c r="H2229" s="4">
        <v>0</v>
      </c>
      <c r="I2229" s="4">
        <v>182</v>
      </c>
      <c r="J2229" s="4">
        <v>120</v>
      </c>
      <c r="K2229" s="4">
        <v>83</v>
      </c>
      <c r="L2229" s="4">
        <v>27.26</v>
      </c>
      <c r="M2229" s="4">
        <v>85</v>
      </c>
      <c r="N2229" s="4">
        <v>87</v>
      </c>
      <c r="O2229" s="4">
        <v>0</v>
      </c>
      <c r="P2229" s="5">
        <f>$AI$9+SUMPRODUCT($A2229*$AI$10+$B2229*$AI$11+$C2229*$AI$12+$D2229*$AI$13+$E2229*$AI$14+$F2229*$AI$15+$G2229*$AI$16+$H2229*$AI$17+$I2229*$AI$18+$J2229*$AI$19+$K2229*$AI$20+$L2229*$AI$21+$M2229*$AI$22+$N2229*$AI$24)</f>
        <v>-2.2664918086000014</v>
      </c>
      <c r="Q2229" s="4">
        <f t="shared" ref="Q2229:Q2262" si="879">EXP($P2229)</f>
        <v>0.10367525548140145</v>
      </c>
      <c r="R2229" s="4">
        <f t="shared" ref="R2229:R2262" si="880">Q2229/1+Q2229</f>
        <v>0.20735051096280291</v>
      </c>
      <c r="S2229" s="4">
        <f t="shared" ref="S2229:S2262" si="881">IF(O2229=1,R2229,1-R2229)</f>
        <v>0.79264948903719712</v>
      </c>
      <c r="T2229" s="4">
        <f t="shared" ref="T2229:T2262" si="882">LOG($S2229)</f>
        <v>-0.10091881599778686</v>
      </c>
      <c r="U2229" s="4">
        <f>IF($R2229&gt;$X$15,1,0)</f>
        <v>0</v>
      </c>
      <c r="V2229" s="4"/>
      <c r="W2229" s="4"/>
      <c r="X2229" s="4"/>
      <c r="Y2229" s="4"/>
      <c r="Z2229" s="4"/>
      <c r="AA2229" s="4"/>
      <c r="AB2229" s="4"/>
      <c r="AC2229" s="4"/>
      <c r="AD2229" s="4"/>
      <c r="AE2229" s="4"/>
      <c r="AF2229" s="4"/>
      <c r="AG2229" s="4"/>
      <c r="AH2229" s="4"/>
      <c r="AI2229" s="4"/>
      <c r="AJ2229" s="4"/>
    </row>
    <row r="2230" spans="1:36" ht="15.75" customHeight="1">
      <c r="A2230" s="4">
        <v>1</v>
      </c>
      <c r="B2230" s="4">
        <v>60</v>
      </c>
      <c r="C2230" s="4">
        <v>1</v>
      </c>
      <c r="D2230" s="4">
        <v>1</v>
      </c>
      <c r="E2230" s="4">
        <v>30</v>
      </c>
      <c r="F2230" s="4">
        <v>0</v>
      </c>
      <c r="G2230" s="4">
        <v>0</v>
      </c>
      <c r="H2230" s="4">
        <v>0</v>
      </c>
      <c r="I2230" s="4">
        <v>288</v>
      </c>
      <c r="J2230" s="4">
        <v>122.5</v>
      </c>
      <c r="K2230" s="4">
        <v>68.5</v>
      </c>
      <c r="L2230" s="4">
        <v>22.13</v>
      </c>
      <c r="M2230" s="4">
        <v>80</v>
      </c>
      <c r="N2230" s="4">
        <v>88</v>
      </c>
      <c r="O2230" s="4">
        <v>0</v>
      </c>
      <c r="P2230" s="5">
        <f>$AI$9+SUMPRODUCT($A2230*$AI$10+$B2230*$AI$11+$C2230*$AI$12+$D2230*$AI$13+$E2230*$AI$14+$F2230*$AI$15+$G2230*$AI$16+$H2230*$AI$17+$I2230*$AI$18+$J2230*$AI$19+$K2230*$AI$20+$L2230*$AI$21+$M2230*$AI$22+$N2230*$AI$24)</f>
        <v>-0.61032150430000165</v>
      </c>
      <c r="Q2230" s="4">
        <f t="shared" si="879"/>
        <v>0.5431762075124088</v>
      </c>
      <c r="R2230" s="4">
        <f t="shared" si="880"/>
        <v>1.0863524150248176</v>
      </c>
      <c r="S2230" s="4">
        <f t="shared" si="881"/>
        <v>-8.6352415024817608E-2</v>
      </c>
      <c r="T2230" s="4" t="e">
        <f t="shared" si="882"/>
        <v>#NUM!</v>
      </c>
      <c r="U2230" s="4">
        <f>IF($R2230&gt;$X$15,1,0)</f>
        <v>1</v>
      </c>
      <c r="V2230" s="4"/>
      <c r="W2230" s="4"/>
      <c r="X2230" s="4"/>
      <c r="Y2230" s="4"/>
      <c r="Z2230" s="4"/>
      <c r="AA2230" s="4"/>
      <c r="AB2230" s="4"/>
      <c r="AC2230" s="4"/>
      <c r="AD2230" s="4"/>
      <c r="AE2230" s="4"/>
      <c r="AF2230" s="4"/>
      <c r="AG2230" s="4"/>
      <c r="AH2230" s="4"/>
      <c r="AI2230" s="4"/>
      <c r="AJ2230" s="4"/>
    </row>
    <row r="2231" spans="1:36" ht="15.75" customHeight="1">
      <c r="A2231" s="4">
        <v>0</v>
      </c>
      <c r="B2231" s="4">
        <v>65</v>
      </c>
      <c r="C2231" s="4">
        <v>4</v>
      </c>
      <c r="D2231" s="4">
        <v>1</v>
      </c>
      <c r="E2231" s="4">
        <v>1</v>
      </c>
      <c r="F2231" s="4">
        <v>0</v>
      </c>
      <c r="G2231" s="4">
        <v>0</v>
      </c>
      <c r="H2231" s="4">
        <v>1</v>
      </c>
      <c r="I2231" s="4">
        <v>322</v>
      </c>
      <c r="J2231" s="4">
        <v>165</v>
      </c>
      <c r="K2231" s="4">
        <v>95</v>
      </c>
      <c r="L2231" s="4">
        <v>22.84</v>
      </c>
      <c r="M2231" s="4">
        <v>80</v>
      </c>
      <c r="N2231" s="4">
        <v>81</v>
      </c>
      <c r="O2231" s="4">
        <v>0</v>
      </c>
      <c r="P2231" s="5">
        <f>$AI$9+SUMPRODUCT($A2231*$AI$10+$B2231*$AI$11+$C2231*$AI$12+$D2231*$AI$13+$E2231*$AI$14+$F2231*$AI$15+$G2231*$AI$16+$H2231*$AI$17+$I2231*$AI$18+$J2231*$AI$19+$K2231*$AI$20+$L2231*$AI$21+$M2231*$AI$22+$N2231*$AI$24)</f>
        <v>-0.6987515023999995</v>
      </c>
      <c r="Q2231" s="4">
        <f t="shared" si="879"/>
        <v>0.49720567653774744</v>
      </c>
      <c r="R2231" s="4">
        <f t="shared" si="880"/>
        <v>0.99441135307549489</v>
      </c>
      <c r="S2231" s="4">
        <f t="shared" si="881"/>
        <v>5.588646924505114E-3</v>
      </c>
      <c r="T2231" s="4">
        <f t="shared" si="882"/>
        <v>-2.2526933270602059</v>
      </c>
      <c r="U2231" s="4">
        <f>IF($R2231&gt;$X$15,1,0)</f>
        <v>1</v>
      </c>
      <c r="V2231" s="4"/>
      <c r="W2231" s="4"/>
      <c r="X2231" s="4"/>
      <c r="Y2231" s="4"/>
      <c r="Z2231" s="4"/>
      <c r="AA2231" s="4"/>
      <c r="AB2231" s="4"/>
      <c r="AC2231" s="4"/>
      <c r="AD2231" s="4"/>
      <c r="AE2231" s="4"/>
      <c r="AF2231" s="4"/>
      <c r="AG2231" s="4"/>
      <c r="AH2231" s="4"/>
      <c r="AI2231" s="4"/>
      <c r="AJ2231" s="4"/>
    </row>
    <row r="2232" spans="1:36" ht="15.75" customHeight="1">
      <c r="A2232" s="4">
        <v>0</v>
      </c>
      <c r="B2232" s="4">
        <v>45</v>
      </c>
      <c r="C2232" s="4">
        <v>1</v>
      </c>
      <c r="D2232" s="4">
        <v>1</v>
      </c>
      <c r="E2232" s="4">
        <v>10</v>
      </c>
      <c r="F2232" s="4">
        <v>0</v>
      </c>
      <c r="G2232" s="4">
        <v>0</v>
      </c>
      <c r="H2232" s="4">
        <v>0</v>
      </c>
      <c r="I2232" s="4">
        <v>230</v>
      </c>
      <c r="J2232" s="4">
        <v>116</v>
      </c>
      <c r="K2232" s="4">
        <v>75</v>
      </c>
      <c r="L2232" s="4">
        <v>21.35</v>
      </c>
      <c r="M2232" s="4">
        <v>92</v>
      </c>
      <c r="N2232" s="4">
        <v>77</v>
      </c>
      <c r="O2232" s="4">
        <v>0</v>
      </c>
      <c r="P2232" s="5">
        <f>$AI$9+SUMPRODUCT($A2232*$AI$10+$B2232*$AI$11+$C2232*$AI$12+$D2232*$AI$13+$E2232*$AI$14+$F2232*$AI$15+$G2232*$AI$16+$H2232*$AI$17+$I2232*$AI$18+$J2232*$AI$19+$K2232*$AI$20+$L2232*$AI$21+$M2232*$AI$22+$N2232*$AI$24)</f>
        <v>-2.8629607085000011</v>
      </c>
      <c r="Q2232" s="4">
        <f t="shared" si="879"/>
        <v>5.7099454915733532E-2</v>
      </c>
      <c r="R2232" s="4">
        <f t="shared" si="880"/>
        <v>0.11419890983146706</v>
      </c>
      <c r="S2232" s="4">
        <f t="shared" si="881"/>
        <v>0.88580109016853292</v>
      </c>
      <c r="T2232" s="4">
        <f t="shared" si="882"/>
        <v>-5.2663789558274242E-2</v>
      </c>
      <c r="U2232" s="4">
        <f>IF($R2232&gt;$X$15,1,0)</f>
        <v>0</v>
      </c>
      <c r="V2232" s="4"/>
      <c r="W2232" s="4"/>
      <c r="X2232" s="4"/>
      <c r="Y2232" s="4"/>
      <c r="Z2232" s="4"/>
      <c r="AA2232" s="4"/>
      <c r="AB2232" s="4"/>
      <c r="AC2232" s="4"/>
      <c r="AD2232" s="4"/>
      <c r="AE2232" s="4"/>
      <c r="AF2232" s="4"/>
      <c r="AG2232" s="4"/>
      <c r="AH2232" s="4"/>
      <c r="AI2232" s="4"/>
      <c r="AJ2232" s="4"/>
    </row>
    <row r="2233" spans="1:36" ht="15.75" customHeight="1">
      <c r="A2233" s="4">
        <v>0</v>
      </c>
      <c r="B2233" s="4">
        <v>38</v>
      </c>
      <c r="C2233" s="4">
        <v>2</v>
      </c>
      <c r="D2233" s="4">
        <v>1</v>
      </c>
      <c r="E2233" s="4">
        <v>10</v>
      </c>
      <c r="F2233" s="4">
        <v>0</v>
      </c>
      <c r="G2233" s="4">
        <v>0</v>
      </c>
      <c r="H2233" s="4">
        <v>0</v>
      </c>
      <c r="I2233" s="4">
        <v>309</v>
      </c>
      <c r="J2233" s="4">
        <v>113</v>
      </c>
      <c r="K2233" s="4">
        <v>68</v>
      </c>
      <c r="L2233" s="4">
        <v>21.35</v>
      </c>
      <c r="M2233" s="4">
        <v>60</v>
      </c>
      <c r="N2233" s="4">
        <v>75</v>
      </c>
      <c r="O2233" s="4">
        <v>1</v>
      </c>
      <c r="P2233" s="5">
        <f>$AI$9+SUMPRODUCT($A2233*$AI$10+$B2233*$AI$11+$C2233*$AI$12+$D2233*$AI$13+$E2233*$AI$14+$F2233*$AI$15+$G2233*$AI$16+$H2233*$AI$17+$I2233*$AI$18+$J2233*$AI$19+$K2233*$AI$20+$L2233*$AI$21+$M2233*$AI$22+$N2233*$AI$24)</f>
        <v>-3.0988515585000016</v>
      </c>
      <c r="Q2233" s="4">
        <f t="shared" si="879"/>
        <v>4.5100968486603568E-2</v>
      </c>
      <c r="R2233" s="4">
        <f t="shared" si="880"/>
        <v>9.0201936973207136E-2</v>
      </c>
      <c r="S2233" s="4">
        <f t="shared" si="881"/>
        <v>9.0201936973207136E-2</v>
      </c>
      <c r="T2233" s="4">
        <f t="shared" si="882"/>
        <v>-1.0447841364298616</v>
      </c>
      <c r="U2233" s="4">
        <f>IF($R2233&gt;$X$15,1,0)</f>
        <v>0</v>
      </c>
      <c r="V2233" s="4"/>
      <c r="W2233" s="4"/>
      <c r="X2233" s="4"/>
      <c r="Y2233" s="4"/>
      <c r="Z2233" s="4"/>
      <c r="AA2233" s="4"/>
      <c r="AB2233" s="4"/>
      <c r="AC2233" s="4"/>
      <c r="AD2233" s="4"/>
      <c r="AE2233" s="4"/>
      <c r="AF2233" s="4"/>
      <c r="AG2233" s="4"/>
      <c r="AH2233" s="4"/>
      <c r="AI2233" s="4"/>
      <c r="AJ2233" s="4"/>
    </row>
    <row r="2234" spans="1:36" ht="15.75" customHeight="1">
      <c r="A2234" s="4">
        <v>1</v>
      </c>
      <c r="B2234" s="4">
        <v>38</v>
      </c>
      <c r="C2234" s="4">
        <v>4</v>
      </c>
      <c r="D2234" s="4">
        <v>0</v>
      </c>
      <c r="E2234" s="4">
        <v>0</v>
      </c>
      <c r="F2234" s="4">
        <v>0</v>
      </c>
      <c r="G2234" s="4">
        <v>0</v>
      </c>
      <c r="H2234" s="4">
        <v>0</v>
      </c>
      <c r="I2234" s="4">
        <v>240</v>
      </c>
      <c r="J2234" s="4">
        <v>122.5</v>
      </c>
      <c r="K2234" s="4">
        <v>80</v>
      </c>
      <c r="L2234" s="4">
        <v>23.97</v>
      </c>
      <c r="M2234" s="4">
        <v>60</v>
      </c>
      <c r="N2234" s="4">
        <v>43</v>
      </c>
      <c r="O2234" s="4">
        <v>0</v>
      </c>
      <c r="P2234" s="5">
        <f>$AI$9+SUMPRODUCT($A2234*$AI$10+$B2234*$AI$11+$C2234*$AI$12+$D2234*$AI$13+$E2234*$AI$14+$F2234*$AI$15+$G2234*$AI$16+$H2234*$AI$17+$I2234*$AI$18+$J2234*$AI$19+$K2234*$AI$20+$L2234*$AI$21+$M2234*$AI$22+$N2234*$AI$24)</f>
        <v>-3.1687865167000018</v>
      </c>
      <c r="Q2234" s="4">
        <f t="shared" si="879"/>
        <v>4.2054599506579561E-2</v>
      </c>
      <c r="R2234" s="4">
        <f t="shared" si="880"/>
        <v>8.4109199013159122E-2</v>
      </c>
      <c r="S2234" s="4">
        <f t="shared" si="881"/>
        <v>0.91589080098684084</v>
      </c>
      <c r="T2234" s="4">
        <f t="shared" si="882"/>
        <v>-3.8156302921534671E-2</v>
      </c>
      <c r="U2234" s="4">
        <f>IF($R2234&gt;$X$15,1,0)</f>
        <v>0</v>
      </c>
      <c r="V2234" s="4"/>
      <c r="W2234" s="4"/>
      <c r="X2234" s="4"/>
      <c r="Y2234" s="4"/>
      <c r="Z2234" s="4"/>
      <c r="AA2234" s="4"/>
      <c r="AB2234" s="4"/>
      <c r="AC2234" s="4"/>
      <c r="AD2234" s="4"/>
      <c r="AE2234" s="4"/>
      <c r="AF2234" s="4"/>
      <c r="AG2234" s="4"/>
      <c r="AH2234" s="4"/>
      <c r="AI2234" s="4"/>
      <c r="AJ2234" s="4"/>
    </row>
    <row r="2235" spans="1:36" ht="15.75" customHeight="1">
      <c r="A2235" s="4">
        <v>0</v>
      </c>
      <c r="B2235" s="4">
        <v>59</v>
      </c>
      <c r="C2235" s="4">
        <v>1</v>
      </c>
      <c r="D2235" s="4">
        <v>0</v>
      </c>
      <c r="E2235" s="4">
        <v>0</v>
      </c>
      <c r="F2235" s="4">
        <v>0</v>
      </c>
      <c r="G2235" s="4">
        <v>0</v>
      </c>
      <c r="H2235" s="4">
        <v>0</v>
      </c>
      <c r="I2235" s="4">
        <v>205</v>
      </c>
      <c r="J2235" s="4">
        <v>142.5</v>
      </c>
      <c r="K2235" s="4">
        <v>74.5</v>
      </c>
      <c r="L2235" s="4">
        <v>25.63</v>
      </c>
      <c r="M2235" s="4">
        <v>85</v>
      </c>
      <c r="N2235" s="4">
        <v>83</v>
      </c>
      <c r="O2235" s="4">
        <v>0</v>
      </c>
      <c r="P2235" s="5">
        <f>$AI$9+SUMPRODUCT($A2235*$AI$10+$B2235*$AI$11+$C2235*$AI$12+$D2235*$AI$13+$E2235*$AI$14+$F2235*$AI$15+$G2235*$AI$16+$H2235*$AI$17+$I2235*$AI$18+$J2235*$AI$19+$K2235*$AI$20+$L2235*$AI$21+$M2235*$AI$22+$N2235*$AI$24)</f>
        <v>-1.7769723693000001</v>
      </c>
      <c r="Q2235" s="4">
        <f t="shared" si="879"/>
        <v>0.16914949499588805</v>
      </c>
      <c r="R2235" s="4">
        <f t="shared" si="880"/>
        <v>0.3382989899917761</v>
      </c>
      <c r="S2235" s="4">
        <f t="shared" si="881"/>
        <v>0.6617010100082239</v>
      </c>
      <c r="T2235" s="4">
        <f t="shared" si="882"/>
        <v>-0.17933820245680715</v>
      </c>
      <c r="U2235" s="4">
        <f>IF($R2235&gt;$X$15,1,0)</f>
        <v>0</v>
      </c>
      <c r="V2235" s="4"/>
      <c r="W2235" s="4"/>
      <c r="X2235" s="4"/>
      <c r="Y2235" s="4"/>
      <c r="Z2235" s="4"/>
      <c r="AA2235" s="4"/>
      <c r="AB2235" s="4"/>
      <c r="AC2235" s="4"/>
      <c r="AD2235" s="4"/>
      <c r="AE2235" s="4"/>
      <c r="AF2235" s="4"/>
      <c r="AG2235" s="4"/>
      <c r="AH2235" s="4"/>
      <c r="AI2235" s="4"/>
      <c r="AJ2235" s="4"/>
    </row>
    <row r="2236" spans="1:36" ht="15.75" customHeight="1">
      <c r="A2236" s="4">
        <v>0</v>
      </c>
      <c r="B2236" s="4">
        <v>55</v>
      </c>
      <c r="C2236" s="4">
        <v>1</v>
      </c>
      <c r="D2236" s="4">
        <v>0</v>
      </c>
      <c r="E2236" s="4">
        <v>0</v>
      </c>
      <c r="F2236" s="4">
        <v>0</v>
      </c>
      <c r="G2236" s="4">
        <v>0</v>
      </c>
      <c r="H2236" s="4">
        <v>1</v>
      </c>
      <c r="I2236" s="4">
        <v>232</v>
      </c>
      <c r="J2236" s="4">
        <v>170</v>
      </c>
      <c r="K2236" s="4">
        <v>92</v>
      </c>
      <c r="L2236" s="4">
        <v>26.09</v>
      </c>
      <c r="M2236" s="4">
        <v>96</v>
      </c>
      <c r="N2236" s="4">
        <v>74</v>
      </c>
      <c r="O2236" s="4">
        <v>1</v>
      </c>
      <c r="P2236" s="5">
        <f>$AI$9+SUMPRODUCT($A2236*$AI$10+$B2236*$AI$11+$C2236*$AI$12+$D2236*$AI$13+$E2236*$AI$14+$F2236*$AI$15+$G2236*$AI$16+$H2236*$AI$17+$I2236*$AI$18+$J2236*$AI$19+$K2236*$AI$20+$L2236*$AI$21+$M2236*$AI$22+$N2236*$AI$24)</f>
        <v>-1.4807140999000019</v>
      </c>
      <c r="Q2236" s="4">
        <f t="shared" si="879"/>
        <v>0.22747519036011776</v>
      </c>
      <c r="R2236" s="4">
        <f t="shared" si="880"/>
        <v>0.45495038072023553</v>
      </c>
      <c r="S2236" s="4">
        <f t="shared" si="881"/>
        <v>0.45495038072023553</v>
      </c>
      <c r="T2236" s="4">
        <f t="shared" si="882"/>
        <v>-0.34203596719892998</v>
      </c>
      <c r="U2236" s="4">
        <f>IF($R2236&gt;$X$15,1,0)</f>
        <v>1</v>
      </c>
      <c r="V2236" s="4"/>
      <c r="W2236" s="4"/>
      <c r="X2236" s="4"/>
      <c r="Y2236" s="4"/>
      <c r="Z2236" s="4"/>
      <c r="AA2236" s="4"/>
      <c r="AB2236" s="4"/>
      <c r="AC2236" s="4"/>
      <c r="AD2236" s="4"/>
      <c r="AE2236" s="4"/>
      <c r="AF2236" s="4"/>
      <c r="AG2236" s="4"/>
      <c r="AH2236" s="4"/>
      <c r="AI2236" s="4"/>
      <c r="AJ2236" s="4"/>
    </row>
    <row r="2237" spans="1:36" ht="15.75" customHeight="1">
      <c r="A2237" s="4">
        <v>1</v>
      </c>
      <c r="B2237" s="4">
        <v>62</v>
      </c>
      <c r="C2237" s="4">
        <v>2</v>
      </c>
      <c r="D2237" s="4">
        <v>0</v>
      </c>
      <c r="E2237" s="4">
        <v>0</v>
      </c>
      <c r="F2237" s="4">
        <v>0</v>
      </c>
      <c r="G2237" s="4">
        <v>0</v>
      </c>
      <c r="H2237" s="4">
        <v>0</v>
      </c>
      <c r="I2237" s="4">
        <v>193</v>
      </c>
      <c r="J2237" s="4">
        <v>132.5</v>
      </c>
      <c r="K2237" s="4">
        <v>80</v>
      </c>
      <c r="L2237" s="4">
        <v>27.2</v>
      </c>
      <c r="M2237" s="4">
        <v>70</v>
      </c>
      <c r="N2237" s="4">
        <v>78</v>
      </c>
      <c r="O2237" s="4">
        <v>0</v>
      </c>
      <c r="P2237" s="5">
        <f>$AI$9+SUMPRODUCT($A2237*$AI$10+$B2237*$AI$11+$C2237*$AI$12+$D2237*$AI$13+$E2237*$AI$14+$F2237*$AI$15+$G2237*$AI$16+$H2237*$AI$17+$I2237*$AI$18+$J2237*$AI$19+$K2237*$AI$20+$L2237*$AI$21+$M2237*$AI$22+$N2237*$AI$24)</f>
        <v>-1.2606758020000015</v>
      </c>
      <c r="Q2237" s="4">
        <f t="shared" si="879"/>
        <v>0.28346239730034467</v>
      </c>
      <c r="R2237" s="4">
        <f t="shared" si="880"/>
        <v>0.56692479460068934</v>
      </c>
      <c r="S2237" s="4">
        <f t="shared" si="881"/>
        <v>0.43307520539931066</v>
      </c>
      <c r="T2237" s="4">
        <f t="shared" si="882"/>
        <v>-0.36343667996562296</v>
      </c>
      <c r="U2237" s="4">
        <f>IF($R2237&gt;$X$15,1,0)</f>
        <v>1</v>
      </c>
      <c r="V2237" s="4"/>
      <c r="W2237" s="4"/>
      <c r="X2237" s="4"/>
      <c r="Y2237" s="4"/>
      <c r="Z2237" s="4"/>
      <c r="AA2237" s="4"/>
      <c r="AB2237" s="4"/>
      <c r="AC2237" s="4"/>
      <c r="AD2237" s="4"/>
      <c r="AE2237" s="4"/>
      <c r="AF2237" s="4"/>
      <c r="AG2237" s="4"/>
      <c r="AH2237" s="4"/>
      <c r="AI2237" s="4"/>
      <c r="AJ2237" s="4"/>
    </row>
    <row r="2238" spans="1:36" ht="15.75" customHeight="1">
      <c r="A2238" s="4">
        <v>0</v>
      </c>
      <c r="B2238" s="4">
        <v>37</v>
      </c>
      <c r="C2238" s="4">
        <v>2</v>
      </c>
      <c r="D2238" s="4">
        <v>1</v>
      </c>
      <c r="E2238" s="4">
        <v>43</v>
      </c>
      <c r="F2238" s="4">
        <v>0</v>
      </c>
      <c r="G2238" s="4">
        <v>0</v>
      </c>
      <c r="H2238" s="4">
        <v>0</v>
      </c>
      <c r="I2238" s="4">
        <v>167</v>
      </c>
      <c r="J2238" s="4">
        <v>118</v>
      </c>
      <c r="K2238" s="4">
        <v>76</v>
      </c>
      <c r="L2238" s="4">
        <v>19.61</v>
      </c>
      <c r="M2238" s="4">
        <v>65</v>
      </c>
      <c r="N2238" s="4">
        <v>67</v>
      </c>
      <c r="O2238" s="4">
        <v>0</v>
      </c>
      <c r="P2238" s="5">
        <f>$AI$9+SUMPRODUCT($A2238*$AI$10+$B2238*$AI$11+$C2238*$AI$12+$D2238*$AI$13+$E2238*$AI$14+$F2238*$AI$15+$G2238*$AI$16+$H2238*$AI$17+$I2238*$AI$18+$J2238*$AI$19+$K2238*$AI$20+$L2238*$AI$21+$M2238*$AI$22+$N2238*$AI$24)</f>
        <v>-2.9437384671000011</v>
      </c>
      <c r="Q2238" s="4">
        <f t="shared" si="879"/>
        <v>5.2668460920122062E-2</v>
      </c>
      <c r="R2238" s="4">
        <f t="shared" si="880"/>
        <v>0.10533692184024412</v>
      </c>
      <c r="S2238" s="4">
        <f t="shared" si="881"/>
        <v>0.89466307815975588</v>
      </c>
      <c r="T2238" s="4">
        <f t="shared" si="882"/>
        <v>-4.8340485180839651E-2</v>
      </c>
      <c r="U2238" s="4">
        <f>IF($R2238&gt;$X$15,1,0)</f>
        <v>0</v>
      </c>
      <c r="V2238" s="4"/>
      <c r="W2238" s="4"/>
      <c r="X2238" s="4"/>
      <c r="Y2238" s="4"/>
      <c r="Z2238" s="4"/>
      <c r="AA2238" s="4"/>
      <c r="AB2238" s="4"/>
      <c r="AC2238" s="4"/>
      <c r="AD2238" s="4"/>
      <c r="AE2238" s="4"/>
      <c r="AF2238" s="4"/>
      <c r="AG2238" s="4"/>
      <c r="AH2238" s="4"/>
      <c r="AI2238" s="4"/>
      <c r="AJ2238" s="4"/>
    </row>
    <row r="2239" spans="1:36" ht="15.75" customHeight="1">
      <c r="A2239" s="4">
        <v>1</v>
      </c>
      <c r="B2239" s="4">
        <v>38</v>
      </c>
      <c r="C2239" s="4">
        <v>3</v>
      </c>
      <c r="D2239" s="4">
        <v>1</v>
      </c>
      <c r="E2239" s="4">
        <v>20</v>
      </c>
      <c r="F2239" s="4">
        <v>0</v>
      </c>
      <c r="G2239" s="4">
        <v>0</v>
      </c>
      <c r="H2239" s="4">
        <v>0</v>
      </c>
      <c r="I2239" s="4">
        <v>238</v>
      </c>
      <c r="J2239" s="4">
        <v>119</v>
      </c>
      <c r="K2239" s="4">
        <v>83.5</v>
      </c>
      <c r="L2239" s="4">
        <v>24.18</v>
      </c>
      <c r="M2239" s="4">
        <v>68</v>
      </c>
      <c r="N2239" s="4">
        <v>71</v>
      </c>
      <c r="O2239" s="4">
        <v>0</v>
      </c>
      <c r="P2239" s="5">
        <f>$AI$9+SUMPRODUCT($A2239*$AI$10+$B2239*$AI$11+$C2239*$AI$12+$D2239*$AI$13+$E2239*$AI$14+$F2239*$AI$15+$G2239*$AI$16+$H2239*$AI$17+$I2239*$AI$18+$J2239*$AI$19+$K2239*$AI$20+$L2239*$AI$21+$M2239*$AI$22+$N2239*$AI$24)</f>
        <v>-2.585058869800001</v>
      </c>
      <c r="Q2239" s="4">
        <f t="shared" si="879"/>
        <v>7.5391641179646557E-2</v>
      </c>
      <c r="R2239" s="4">
        <f t="shared" si="880"/>
        <v>0.15078328235929311</v>
      </c>
      <c r="S2239" s="4">
        <f t="shared" si="881"/>
        <v>0.84921671764070683</v>
      </c>
      <c r="T2239" s="4">
        <f t="shared" si="882"/>
        <v>-7.0981464920964382E-2</v>
      </c>
      <c r="U2239" s="4">
        <f>IF($R2239&gt;$X$15,1,0)</f>
        <v>0</v>
      </c>
      <c r="V2239" s="4"/>
      <c r="W2239" s="4"/>
      <c r="X2239" s="4"/>
      <c r="Y2239" s="4"/>
      <c r="Z2239" s="4"/>
      <c r="AA2239" s="4"/>
      <c r="AB2239" s="4"/>
      <c r="AC2239" s="4"/>
      <c r="AD2239" s="4"/>
      <c r="AE2239" s="4"/>
      <c r="AF2239" s="4"/>
      <c r="AG2239" s="4"/>
      <c r="AH2239" s="4"/>
      <c r="AI2239" s="4"/>
      <c r="AJ2239" s="4"/>
    </row>
    <row r="2240" spans="1:36" ht="15.75" customHeight="1">
      <c r="A2240" s="4">
        <v>1</v>
      </c>
      <c r="B2240" s="4">
        <v>52</v>
      </c>
      <c r="C2240" s="4">
        <v>4</v>
      </c>
      <c r="D2240" s="4">
        <v>0</v>
      </c>
      <c r="E2240" s="4">
        <v>0</v>
      </c>
      <c r="F2240" s="4">
        <v>0</v>
      </c>
      <c r="G2240" s="4">
        <v>0</v>
      </c>
      <c r="H2240" s="4">
        <v>0</v>
      </c>
      <c r="I2240" s="4">
        <v>285</v>
      </c>
      <c r="J2240" s="4">
        <v>110</v>
      </c>
      <c r="K2240" s="4">
        <v>79</v>
      </c>
      <c r="L2240" s="4">
        <v>23.41</v>
      </c>
      <c r="M2240" s="4">
        <v>67</v>
      </c>
      <c r="N2240" s="4">
        <v>65</v>
      </c>
      <c r="O2240" s="4">
        <v>0</v>
      </c>
      <c r="P2240" s="5">
        <f>$AI$9+SUMPRODUCT($A2240*$AI$10+$B2240*$AI$11+$C2240*$AI$12+$D2240*$AI$13+$E2240*$AI$14+$F2240*$AI$15+$G2240*$AI$16+$H2240*$AI$17+$I2240*$AI$18+$J2240*$AI$19+$K2240*$AI$20+$L2240*$AI$21+$M2240*$AI$22+$N2240*$AI$24)</f>
        <v>-2.2295841450999996</v>
      </c>
      <c r="Q2240" s="4">
        <f t="shared" si="879"/>
        <v>0.10757315565937579</v>
      </c>
      <c r="R2240" s="4">
        <f t="shared" si="880"/>
        <v>0.21514631131875159</v>
      </c>
      <c r="S2240" s="4">
        <f t="shared" si="881"/>
        <v>0.78485368868124838</v>
      </c>
      <c r="T2240" s="4">
        <f t="shared" si="882"/>
        <v>-0.10521129627478486</v>
      </c>
      <c r="U2240" s="4">
        <f>IF($R2240&gt;$X$15,1,0)</f>
        <v>0</v>
      </c>
      <c r="V2240" s="4"/>
      <c r="W2240" s="4"/>
      <c r="X2240" s="4"/>
      <c r="Y2240" s="4"/>
      <c r="Z2240" s="4"/>
      <c r="AA2240" s="4"/>
      <c r="AB2240" s="4"/>
      <c r="AC2240" s="4"/>
      <c r="AD2240" s="4"/>
      <c r="AE2240" s="4"/>
      <c r="AF2240" s="4"/>
      <c r="AG2240" s="4"/>
      <c r="AH2240" s="4"/>
      <c r="AI2240" s="4"/>
      <c r="AJ2240" s="4"/>
    </row>
    <row r="2241" spans="1:36" ht="15.75" customHeight="1">
      <c r="A2241" s="4">
        <v>0</v>
      </c>
      <c r="B2241" s="4">
        <v>45</v>
      </c>
      <c r="C2241" s="4">
        <v>4</v>
      </c>
      <c r="D2241" s="4">
        <v>1</v>
      </c>
      <c r="E2241" s="4">
        <v>15</v>
      </c>
      <c r="F2241" s="4">
        <v>0</v>
      </c>
      <c r="G2241" s="4">
        <v>0</v>
      </c>
      <c r="H2241" s="4">
        <v>0</v>
      </c>
      <c r="I2241" s="4">
        <v>239</v>
      </c>
      <c r="J2241" s="4">
        <v>112</v>
      </c>
      <c r="K2241" s="4">
        <v>70</v>
      </c>
      <c r="L2241" s="4">
        <v>23.48</v>
      </c>
      <c r="M2241" s="4">
        <v>68</v>
      </c>
      <c r="N2241" s="4">
        <v>95</v>
      </c>
      <c r="O2241" s="4">
        <v>0</v>
      </c>
      <c r="P2241" s="5">
        <f>$AI$9+SUMPRODUCT($A2241*$AI$10+$B2241*$AI$11+$C2241*$AI$12+$D2241*$AI$13+$E2241*$AI$14+$F2241*$AI$15+$G2241*$AI$16+$H2241*$AI$17+$I2241*$AI$18+$J2241*$AI$19+$K2241*$AI$20+$L2241*$AI$21+$M2241*$AI$22+$N2241*$AI$24)</f>
        <v>-2.7121588028000003</v>
      </c>
      <c r="Q2241" s="4">
        <f t="shared" si="879"/>
        <v>6.6393321803916425E-2</v>
      </c>
      <c r="R2241" s="4">
        <f t="shared" si="880"/>
        <v>0.13278664360783285</v>
      </c>
      <c r="S2241" s="4">
        <f t="shared" si="881"/>
        <v>0.86721335639216712</v>
      </c>
      <c r="T2241" s="4">
        <f t="shared" si="882"/>
        <v>-6.1874041964882207E-2</v>
      </c>
      <c r="U2241" s="4">
        <f>IF($R2241&gt;$X$15,1,0)</f>
        <v>0</v>
      </c>
      <c r="V2241" s="4"/>
      <c r="W2241" s="4"/>
      <c r="X2241" s="4"/>
      <c r="Y2241" s="4"/>
      <c r="Z2241" s="4"/>
      <c r="AA2241" s="4"/>
      <c r="AB2241" s="4"/>
      <c r="AC2241" s="4"/>
      <c r="AD2241" s="4"/>
      <c r="AE2241" s="4"/>
      <c r="AF2241" s="4"/>
      <c r="AG2241" s="4"/>
      <c r="AH2241" s="4"/>
      <c r="AI2241" s="4"/>
      <c r="AJ2241" s="4"/>
    </row>
    <row r="2242" spans="1:36" ht="15.75" customHeight="1">
      <c r="A2242" s="4">
        <v>0</v>
      </c>
      <c r="B2242" s="4">
        <v>41</v>
      </c>
      <c r="C2242" s="4">
        <v>2</v>
      </c>
      <c r="D2242" s="4">
        <v>1</v>
      </c>
      <c r="E2242" s="4">
        <v>15</v>
      </c>
      <c r="F2242" s="4">
        <v>0</v>
      </c>
      <c r="G2242" s="4">
        <v>0</v>
      </c>
      <c r="H2242" s="4">
        <v>0</v>
      </c>
      <c r="I2242" s="4">
        <v>235</v>
      </c>
      <c r="J2242" s="4">
        <v>107.5</v>
      </c>
      <c r="K2242" s="4">
        <v>68</v>
      </c>
      <c r="L2242" s="4">
        <v>21.1</v>
      </c>
      <c r="M2242" s="4">
        <v>80</v>
      </c>
      <c r="N2242" s="4">
        <v>113</v>
      </c>
      <c r="O2242" s="4">
        <v>0</v>
      </c>
      <c r="P2242" s="5">
        <f>$AI$9+SUMPRODUCT($A2242*$AI$10+$B2242*$AI$11+$C2242*$AI$12+$D2242*$AI$13+$E2242*$AI$14+$F2242*$AI$15+$G2242*$AI$16+$H2242*$AI$17+$I2242*$AI$18+$J2242*$AI$19+$K2242*$AI$20+$L2242*$AI$21+$M2242*$AI$22+$N2242*$AI$24)</f>
        <v>-2.864636161</v>
      </c>
      <c r="Q2242" s="4">
        <f t="shared" si="879"/>
        <v>5.7003867589619235E-2</v>
      </c>
      <c r="R2242" s="4">
        <f t="shared" si="880"/>
        <v>0.11400773517923847</v>
      </c>
      <c r="S2242" s="4">
        <f t="shared" si="881"/>
        <v>0.88599226482076154</v>
      </c>
      <c r="T2242" s="4">
        <f t="shared" si="882"/>
        <v>-5.2570069716023939E-2</v>
      </c>
      <c r="U2242" s="4">
        <f>IF($R2242&gt;$X$15,1,0)</f>
        <v>0</v>
      </c>
      <c r="V2242" s="4"/>
      <c r="W2242" s="4"/>
      <c r="X2242" s="4"/>
      <c r="Y2242" s="4"/>
      <c r="Z2242" s="4"/>
      <c r="AA2242" s="4"/>
      <c r="AB2242" s="4"/>
      <c r="AC2242" s="4"/>
      <c r="AD2242" s="4"/>
      <c r="AE2242" s="4"/>
      <c r="AF2242" s="4"/>
      <c r="AG2242" s="4"/>
      <c r="AH2242" s="4"/>
      <c r="AI2242" s="4"/>
      <c r="AJ2242" s="4"/>
    </row>
    <row r="2243" spans="1:36" ht="15.75" customHeight="1">
      <c r="A2243" s="4">
        <v>1</v>
      </c>
      <c r="B2243" s="4">
        <v>52</v>
      </c>
      <c r="C2243" s="4">
        <v>1</v>
      </c>
      <c r="D2243" s="4">
        <v>0</v>
      </c>
      <c r="E2243" s="4">
        <v>0</v>
      </c>
      <c r="F2243" s="4">
        <v>0</v>
      </c>
      <c r="G2243" s="4">
        <v>0</v>
      </c>
      <c r="H2243" s="4">
        <v>0</v>
      </c>
      <c r="I2243" s="4">
        <v>219</v>
      </c>
      <c r="J2243" s="4">
        <v>125</v>
      </c>
      <c r="K2243" s="4">
        <v>82</v>
      </c>
      <c r="L2243" s="4">
        <v>24.06</v>
      </c>
      <c r="M2243" s="4">
        <v>73</v>
      </c>
      <c r="N2243" s="4">
        <v>173</v>
      </c>
      <c r="O2243" s="4">
        <v>1</v>
      </c>
      <c r="P2243" s="5">
        <f>$AI$9+SUMPRODUCT($A2243*$AI$10+$B2243*$AI$11+$C2243*$AI$12+$D2243*$AI$13+$E2243*$AI$14+$F2243*$AI$15+$G2243*$AI$16+$H2243*$AI$17+$I2243*$AI$18+$J2243*$AI$19+$K2243*$AI$20+$L2243*$AI$21+$M2243*$AI$22+$N2243*$AI$24)</f>
        <v>-1.2477303666000008</v>
      </c>
      <c r="Q2243" s="4">
        <f t="shared" si="879"/>
        <v>0.28715579620187437</v>
      </c>
      <c r="R2243" s="4">
        <f t="shared" si="880"/>
        <v>0.57431159240374874</v>
      </c>
      <c r="S2243" s="4">
        <f t="shared" si="881"/>
        <v>0.57431159240374874</v>
      </c>
      <c r="T2243" s="4">
        <f t="shared" si="882"/>
        <v>-0.24085241745352062</v>
      </c>
      <c r="U2243" s="4">
        <f>IF($R2243&gt;$X$15,1,0)</f>
        <v>1</v>
      </c>
      <c r="V2243" s="4"/>
      <c r="W2243" s="4"/>
      <c r="X2243" s="4"/>
      <c r="Y2243" s="4"/>
      <c r="Z2243" s="4"/>
      <c r="AA2243" s="4"/>
      <c r="AB2243" s="4"/>
      <c r="AC2243" s="4"/>
      <c r="AD2243" s="4"/>
      <c r="AE2243" s="4"/>
      <c r="AF2243" s="4"/>
      <c r="AG2243" s="4"/>
      <c r="AH2243" s="4"/>
      <c r="AI2243" s="4"/>
      <c r="AJ2243" s="4"/>
    </row>
    <row r="2244" spans="1:36" ht="15.75" customHeight="1">
      <c r="A2244" s="4">
        <v>1</v>
      </c>
      <c r="B2244" s="4">
        <v>59</v>
      </c>
      <c r="C2244" s="4">
        <v>1</v>
      </c>
      <c r="D2244" s="4">
        <v>1</v>
      </c>
      <c r="E2244" s="4">
        <v>20</v>
      </c>
      <c r="F2244" s="4">
        <v>0</v>
      </c>
      <c r="G2244" s="4">
        <v>0</v>
      </c>
      <c r="H2244" s="4">
        <v>0</v>
      </c>
      <c r="I2244" s="4">
        <v>207</v>
      </c>
      <c r="J2244" s="4">
        <v>111.5</v>
      </c>
      <c r="K2244" s="4">
        <v>67</v>
      </c>
      <c r="L2244" s="4">
        <v>20.12</v>
      </c>
      <c r="M2244" s="4">
        <v>55</v>
      </c>
      <c r="N2244" s="4">
        <v>84</v>
      </c>
      <c r="O2244" s="4">
        <v>0</v>
      </c>
      <c r="P2244" s="5">
        <f>$AI$9+SUMPRODUCT($A2244*$AI$10+$B2244*$AI$11+$C2244*$AI$12+$D2244*$AI$13+$E2244*$AI$14+$F2244*$AI$15+$G2244*$AI$16+$H2244*$AI$17+$I2244*$AI$18+$J2244*$AI$19+$K2244*$AI$20+$L2244*$AI$21+$M2244*$AI$22+$N2244*$AI$24)</f>
        <v>-1.1660851032000021</v>
      </c>
      <c r="Q2244" s="4">
        <f t="shared" si="879"/>
        <v>0.31158437732402461</v>
      </c>
      <c r="R2244" s="4">
        <f t="shared" si="880"/>
        <v>0.62316875464804922</v>
      </c>
      <c r="S2244" s="4">
        <f t="shared" si="881"/>
        <v>0.37683124535195078</v>
      </c>
      <c r="T2244" s="4">
        <f t="shared" si="882"/>
        <v>-0.42385309441061031</v>
      </c>
      <c r="U2244" s="4">
        <f>IF($R2244&gt;$X$15,1,0)</f>
        <v>1</v>
      </c>
      <c r="V2244" s="4"/>
      <c r="W2244" s="4"/>
      <c r="X2244" s="4"/>
      <c r="Y2244" s="4"/>
      <c r="Z2244" s="4"/>
      <c r="AA2244" s="4"/>
      <c r="AB2244" s="4"/>
      <c r="AC2244" s="4"/>
      <c r="AD2244" s="4"/>
      <c r="AE2244" s="4"/>
      <c r="AF2244" s="4"/>
      <c r="AG2244" s="4"/>
      <c r="AH2244" s="4"/>
      <c r="AI2244" s="4"/>
      <c r="AJ2244" s="4"/>
    </row>
    <row r="2245" spans="1:36" ht="15.75" customHeight="1">
      <c r="A2245" s="4">
        <v>0</v>
      </c>
      <c r="B2245" s="4">
        <v>53</v>
      </c>
      <c r="C2245" s="4">
        <v>3</v>
      </c>
      <c r="D2245" s="4">
        <v>0</v>
      </c>
      <c r="E2245" s="4">
        <v>0</v>
      </c>
      <c r="F2245" s="4">
        <v>0</v>
      </c>
      <c r="G2245" s="4">
        <v>0</v>
      </c>
      <c r="H2245" s="4">
        <v>0</v>
      </c>
      <c r="I2245" s="4">
        <v>260</v>
      </c>
      <c r="J2245" s="4">
        <v>139</v>
      </c>
      <c r="K2245" s="4">
        <v>80</v>
      </c>
      <c r="L2245" s="4">
        <v>20.309999999999999</v>
      </c>
      <c r="M2245" s="4">
        <v>72</v>
      </c>
      <c r="N2245" s="4">
        <v>76</v>
      </c>
      <c r="O2245" s="4">
        <v>0</v>
      </c>
      <c r="P2245" s="5">
        <f>$AI$9+SUMPRODUCT($A2245*$AI$10+$B2245*$AI$11+$C2245*$AI$12+$D2245*$AI$13+$E2245*$AI$14+$F2245*$AI$15+$G2245*$AI$16+$H2245*$AI$17+$I2245*$AI$18+$J2245*$AI$19+$K2245*$AI$20+$L2245*$AI$21+$M2245*$AI$22+$N2245*$AI$24)</f>
        <v>-2.2463103841000009</v>
      </c>
      <c r="Q2245" s="4">
        <f t="shared" si="879"/>
        <v>0.10578882551361014</v>
      </c>
      <c r="R2245" s="4">
        <f t="shared" si="880"/>
        <v>0.21157765102722029</v>
      </c>
      <c r="S2245" s="4">
        <f t="shared" si="881"/>
        <v>0.78842234897277974</v>
      </c>
      <c r="T2245" s="4">
        <f t="shared" si="882"/>
        <v>-0.10324107351234664</v>
      </c>
      <c r="U2245" s="4">
        <f>IF($R2245&gt;$X$15,1,0)</f>
        <v>0</v>
      </c>
      <c r="V2245" s="4"/>
      <c r="W2245" s="4"/>
      <c r="X2245" s="4"/>
      <c r="Y2245" s="4"/>
      <c r="Z2245" s="4"/>
      <c r="AA2245" s="4"/>
      <c r="AB2245" s="4"/>
      <c r="AC2245" s="4"/>
      <c r="AD2245" s="4"/>
      <c r="AE2245" s="4"/>
      <c r="AF2245" s="4"/>
      <c r="AG2245" s="4"/>
      <c r="AH2245" s="4"/>
      <c r="AI2245" s="4"/>
      <c r="AJ2245" s="4"/>
    </row>
    <row r="2246" spans="1:36" ht="15.75" customHeight="1">
      <c r="A2246" s="4">
        <v>0</v>
      </c>
      <c r="B2246" s="4">
        <v>48</v>
      </c>
      <c r="C2246" s="4">
        <v>1</v>
      </c>
      <c r="D2246" s="4">
        <v>0</v>
      </c>
      <c r="E2246" s="4">
        <v>0</v>
      </c>
      <c r="F2246" s="4">
        <v>0</v>
      </c>
      <c r="G2246" s="4">
        <v>0</v>
      </c>
      <c r="H2246" s="4">
        <v>1</v>
      </c>
      <c r="I2246" s="4">
        <v>246</v>
      </c>
      <c r="J2246" s="4">
        <v>165</v>
      </c>
      <c r="K2246" s="4">
        <v>84</v>
      </c>
      <c r="L2246" s="4">
        <v>27.6</v>
      </c>
      <c r="M2246" s="4">
        <v>122</v>
      </c>
      <c r="N2246" s="4">
        <v>73</v>
      </c>
      <c r="O2246" s="4">
        <v>0</v>
      </c>
      <c r="P2246" s="5">
        <f>$AI$9+SUMPRODUCT($A2246*$AI$10+$B2246*$AI$11+$C2246*$AI$12+$D2246*$AI$13+$E2246*$AI$14+$F2246*$AI$15+$G2246*$AI$16+$H2246*$AI$17+$I2246*$AI$18+$J2246*$AI$19+$K2246*$AI$20+$L2246*$AI$21+$M2246*$AI$22+$N2246*$AI$24)</f>
        <v>-2.0179557660000018</v>
      </c>
      <c r="Q2246" s="4">
        <f t="shared" si="879"/>
        <v>0.13292692125756561</v>
      </c>
      <c r="R2246" s="4">
        <f t="shared" si="880"/>
        <v>0.26585384251513122</v>
      </c>
      <c r="S2246" s="4">
        <f t="shared" si="881"/>
        <v>0.73414615748486878</v>
      </c>
      <c r="T2246" s="4">
        <f t="shared" si="882"/>
        <v>-0.13421746996097414</v>
      </c>
      <c r="U2246" s="4">
        <f>IF($R2246&gt;$X$15,1,0)</f>
        <v>0</v>
      </c>
      <c r="V2246" s="4"/>
      <c r="W2246" s="4"/>
      <c r="X2246" s="4"/>
      <c r="Y2246" s="4"/>
      <c r="Z2246" s="4"/>
      <c r="AA2246" s="4"/>
      <c r="AB2246" s="4"/>
      <c r="AC2246" s="4"/>
      <c r="AD2246" s="4"/>
      <c r="AE2246" s="4"/>
      <c r="AF2246" s="4"/>
      <c r="AG2246" s="4"/>
      <c r="AH2246" s="4"/>
      <c r="AI2246" s="4"/>
      <c r="AJ2246" s="4"/>
    </row>
    <row r="2247" spans="1:36" ht="15.75" customHeight="1">
      <c r="A2247" s="4">
        <v>1</v>
      </c>
      <c r="B2247" s="4">
        <v>54</v>
      </c>
      <c r="C2247" s="4">
        <v>3</v>
      </c>
      <c r="D2247" s="4">
        <v>1</v>
      </c>
      <c r="E2247" s="4">
        <v>43</v>
      </c>
      <c r="F2247" s="4">
        <v>0</v>
      </c>
      <c r="G2247" s="4">
        <v>0</v>
      </c>
      <c r="H2247" s="4">
        <v>0</v>
      </c>
      <c r="I2247" s="4">
        <v>288</v>
      </c>
      <c r="J2247" s="4">
        <v>145</v>
      </c>
      <c r="K2247" s="4">
        <v>92.5</v>
      </c>
      <c r="L2247" s="4">
        <v>26.2</v>
      </c>
      <c r="M2247" s="4">
        <v>72</v>
      </c>
      <c r="N2247" s="4">
        <v>98</v>
      </c>
      <c r="O2247" s="4">
        <v>1</v>
      </c>
      <c r="P2247" s="5">
        <f>$AI$9+SUMPRODUCT($A2247*$AI$10+$B2247*$AI$11+$C2247*$AI$12+$D2247*$AI$13+$E2247*$AI$14+$F2247*$AI$15+$G2247*$AI$16+$H2247*$AI$17+$I2247*$AI$18+$J2247*$AI$19+$K2247*$AI$20+$L2247*$AI$21+$M2247*$AI$22+$N2247*$AI$24)</f>
        <v>-0.48001164200000002</v>
      </c>
      <c r="Q2247" s="4">
        <f t="shared" si="879"/>
        <v>0.61877618797182699</v>
      </c>
      <c r="R2247" s="4">
        <f t="shared" si="880"/>
        <v>1.237552375943654</v>
      </c>
      <c r="S2247" s="4">
        <f t="shared" si="881"/>
        <v>1.237552375943654</v>
      </c>
      <c r="T2247" s="4">
        <f t="shared" si="882"/>
        <v>9.2563588294061958E-2</v>
      </c>
      <c r="U2247" s="4">
        <f>IF($R2247&gt;$X$15,1,0)</f>
        <v>1</v>
      </c>
      <c r="V2247" s="4"/>
      <c r="W2247" s="4"/>
      <c r="X2247" s="4"/>
      <c r="Y2247" s="4"/>
      <c r="Z2247" s="4"/>
      <c r="AA2247" s="4"/>
      <c r="AB2247" s="4"/>
      <c r="AC2247" s="4"/>
      <c r="AD2247" s="4"/>
      <c r="AE2247" s="4"/>
      <c r="AF2247" s="4"/>
      <c r="AG2247" s="4"/>
      <c r="AH2247" s="4"/>
      <c r="AI2247" s="4"/>
      <c r="AJ2247" s="4"/>
    </row>
    <row r="2248" spans="1:36" ht="15.75" customHeight="1">
      <c r="A2248" s="4">
        <v>1</v>
      </c>
      <c r="B2248" s="4">
        <v>39</v>
      </c>
      <c r="C2248" s="4">
        <v>4</v>
      </c>
      <c r="D2248" s="4">
        <v>1</v>
      </c>
      <c r="E2248" s="4">
        <v>30</v>
      </c>
      <c r="F2248" s="4">
        <v>0</v>
      </c>
      <c r="G2248" s="4">
        <v>0</v>
      </c>
      <c r="H2248" s="4">
        <v>0</v>
      </c>
      <c r="I2248" s="4">
        <v>255</v>
      </c>
      <c r="J2248" s="4">
        <v>108</v>
      </c>
      <c r="K2248" s="4">
        <v>75</v>
      </c>
      <c r="L2248" s="4">
        <v>23.9</v>
      </c>
      <c r="M2248" s="4">
        <v>67</v>
      </c>
      <c r="N2248" s="4">
        <v>70</v>
      </c>
      <c r="O2248" s="4">
        <v>0</v>
      </c>
      <c r="P2248" s="5">
        <f>$AI$9+SUMPRODUCT($A2248*$AI$10+$B2248*$AI$11+$C2248*$AI$12+$D2248*$AI$13+$E2248*$AI$14+$F2248*$AI$15+$G2248*$AI$16+$H2248*$AI$17+$I2248*$AI$18+$J2248*$AI$19+$K2248*$AI$20+$L2248*$AI$21+$M2248*$AI$22+$N2248*$AI$24)</f>
        <v>-2.4904555790000007</v>
      </c>
      <c r="Q2248" s="4">
        <f t="shared" si="879"/>
        <v>8.2872203138277839E-2</v>
      </c>
      <c r="R2248" s="4">
        <f t="shared" si="880"/>
        <v>0.16574440627655568</v>
      </c>
      <c r="S2248" s="4">
        <f t="shared" si="881"/>
        <v>0.83425559372344438</v>
      </c>
      <c r="T2248" s="4">
        <f t="shared" si="882"/>
        <v>-7.8700872698245092E-2</v>
      </c>
      <c r="U2248" s="4">
        <f>IF($R2248&gt;$X$15,1,0)</f>
        <v>0</v>
      </c>
      <c r="V2248" s="4"/>
      <c r="W2248" s="4"/>
      <c r="X2248" s="4"/>
      <c r="Y2248" s="4"/>
      <c r="Z2248" s="4"/>
      <c r="AA2248" s="4"/>
      <c r="AB2248" s="4"/>
      <c r="AC2248" s="4"/>
      <c r="AD2248" s="4"/>
      <c r="AE2248" s="4"/>
      <c r="AF2248" s="4"/>
      <c r="AG2248" s="4"/>
      <c r="AH2248" s="4"/>
      <c r="AI2248" s="4"/>
      <c r="AJ2248" s="4"/>
    </row>
    <row r="2249" spans="1:36" ht="15.75" customHeight="1">
      <c r="A2249" s="4">
        <v>1</v>
      </c>
      <c r="B2249" s="4">
        <v>46</v>
      </c>
      <c r="C2249" s="4">
        <v>2</v>
      </c>
      <c r="D2249" s="4">
        <v>0</v>
      </c>
      <c r="E2249" s="4">
        <v>0</v>
      </c>
      <c r="F2249" s="4">
        <v>0</v>
      </c>
      <c r="G2249" s="4">
        <v>0</v>
      </c>
      <c r="H2249" s="4">
        <v>0</v>
      </c>
      <c r="I2249" s="4">
        <v>270</v>
      </c>
      <c r="J2249" s="4">
        <v>138</v>
      </c>
      <c r="K2249" s="4">
        <v>97</v>
      </c>
      <c r="L2249" s="4">
        <v>33.79</v>
      </c>
      <c r="M2249" s="4">
        <v>90</v>
      </c>
      <c r="N2249" s="4">
        <v>65</v>
      </c>
      <c r="O2249" s="4">
        <v>0</v>
      </c>
      <c r="P2249" s="5">
        <f>$AI$9+SUMPRODUCT($A2249*$AI$10+$B2249*$AI$11+$C2249*$AI$12+$D2249*$AI$13+$E2249*$AI$14+$F2249*$AI$15+$G2249*$AI$16+$H2249*$AI$17+$I2249*$AI$18+$J2249*$AI$19+$K2249*$AI$20+$L2249*$AI$21+$M2249*$AI$22+$N2249*$AI$24)</f>
        <v>-2.1988109969000007</v>
      </c>
      <c r="Q2249" s="4">
        <f t="shared" si="879"/>
        <v>0.11093498201495199</v>
      </c>
      <c r="R2249" s="4">
        <f t="shared" si="880"/>
        <v>0.22186996402990397</v>
      </c>
      <c r="S2249" s="4">
        <f t="shared" si="881"/>
        <v>0.778130035970096</v>
      </c>
      <c r="T2249" s="4">
        <f t="shared" si="882"/>
        <v>-0.10894782051002166</v>
      </c>
      <c r="U2249" s="4">
        <f>IF($R2249&gt;$X$15,1,0)</f>
        <v>0</v>
      </c>
      <c r="V2249" s="4"/>
      <c r="W2249" s="4"/>
      <c r="X2249" s="4"/>
      <c r="Y2249" s="4"/>
      <c r="Z2249" s="4"/>
      <c r="AA2249" s="4"/>
      <c r="AB2249" s="4"/>
      <c r="AC2249" s="4"/>
      <c r="AD2249" s="4"/>
      <c r="AE2249" s="4"/>
      <c r="AF2249" s="4"/>
      <c r="AG2249" s="4"/>
      <c r="AH2249" s="4"/>
      <c r="AI2249" s="4"/>
      <c r="AJ2249" s="4"/>
    </row>
    <row r="2250" spans="1:36" ht="15.75" customHeight="1">
      <c r="A2250" s="4">
        <v>1</v>
      </c>
      <c r="B2250" s="4">
        <v>45</v>
      </c>
      <c r="C2250" s="4">
        <v>2</v>
      </c>
      <c r="D2250" s="4">
        <v>1</v>
      </c>
      <c r="E2250" s="4">
        <v>20</v>
      </c>
      <c r="F2250" s="4">
        <v>0</v>
      </c>
      <c r="G2250" s="4">
        <v>0</v>
      </c>
      <c r="H2250" s="4">
        <v>0</v>
      </c>
      <c r="I2250" s="4">
        <v>239</v>
      </c>
      <c r="J2250" s="4">
        <v>116</v>
      </c>
      <c r="K2250" s="4">
        <v>68</v>
      </c>
      <c r="L2250" s="4">
        <v>26</v>
      </c>
      <c r="M2250" s="4">
        <v>78</v>
      </c>
      <c r="N2250" s="4">
        <v>79</v>
      </c>
      <c r="O2250" s="4">
        <v>0</v>
      </c>
      <c r="P2250" s="5">
        <f>$AI$9+SUMPRODUCT($A2250*$AI$10+$B2250*$AI$11+$C2250*$AI$12+$D2250*$AI$13+$E2250*$AI$14+$F2250*$AI$15+$G2250*$AI$16+$H2250*$AI$17+$I2250*$AI$18+$J2250*$AI$19+$K2250*$AI$20+$L2250*$AI$21+$M2250*$AI$22+$N2250*$AI$24)</f>
        <v>-2.0345667400000007</v>
      </c>
      <c r="Q2250" s="4">
        <f t="shared" si="879"/>
        <v>0.13073711339693911</v>
      </c>
      <c r="R2250" s="4">
        <f t="shared" si="880"/>
        <v>0.26147422679387822</v>
      </c>
      <c r="S2250" s="4">
        <f t="shared" si="881"/>
        <v>0.73852577320612178</v>
      </c>
      <c r="T2250" s="4">
        <f t="shared" si="882"/>
        <v>-0.13163434400011986</v>
      </c>
      <c r="U2250" s="4">
        <f>IF($R2250&gt;$X$15,1,0)</f>
        <v>0</v>
      </c>
      <c r="V2250" s="4"/>
      <c r="W2250" s="4"/>
      <c r="X2250" s="4"/>
      <c r="Y2250" s="4"/>
      <c r="Z2250" s="4"/>
      <c r="AA2250" s="4"/>
      <c r="AB2250" s="4"/>
      <c r="AC2250" s="4"/>
      <c r="AD2250" s="4"/>
      <c r="AE2250" s="4"/>
      <c r="AF2250" s="4"/>
      <c r="AG2250" s="4"/>
      <c r="AH2250" s="4"/>
      <c r="AI2250" s="4"/>
      <c r="AJ2250" s="4"/>
    </row>
    <row r="2251" spans="1:36" ht="15.75" customHeight="1">
      <c r="A2251" s="4">
        <v>0</v>
      </c>
      <c r="B2251" s="4">
        <v>50</v>
      </c>
      <c r="C2251" s="4">
        <v>2</v>
      </c>
      <c r="D2251" s="4">
        <v>1</v>
      </c>
      <c r="E2251" s="4">
        <v>20</v>
      </c>
      <c r="F2251" s="4">
        <v>0</v>
      </c>
      <c r="G2251" s="4">
        <v>0</v>
      </c>
      <c r="H2251" s="4">
        <v>0</v>
      </c>
      <c r="I2251" s="4">
        <v>202</v>
      </c>
      <c r="J2251" s="4">
        <v>138</v>
      </c>
      <c r="K2251" s="4">
        <v>72</v>
      </c>
      <c r="L2251" s="4">
        <v>25.03</v>
      </c>
      <c r="M2251" s="4">
        <v>110</v>
      </c>
      <c r="N2251" s="4">
        <v>98</v>
      </c>
      <c r="O2251" s="4">
        <v>0</v>
      </c>
      <c r="P2251" s="5">
        <f>$AI$9+SUMPRODUCT($A2251*$AI$10+$B2251*$AI$11+$C2251*$AI$12+$D2251*$AI$13+$E2251*$AI$14+$F2251*$AI$15+$G2251*$AI$16+$H2251*$AI$17+$I2251*$AI$18+$J2251*$AI$19+$K2251*$AI$20+$L2251*$AI$21+$M2251*$AI$22+$N2251*$AI$24)</f>
        <v>-2.008153183300001</v>
      </c>
      <c r="Q2251" s="4">
        <f t="shared" si="879"/>
        <v>0.13423635583124974</v>
      </c>
      <c r="R2251" s="4">
        <f t="shared" si="880"/>
        <v>0.26847271166249947</v>
      </c>
      <c r="S2251" s="4">
        <f t="shared" si="881"/>
        <v>0.73152728833750058</v>
      </c>
      <c r="T2251" s="4">
        <f t="shared" si="882"/>
        <v>-0.13576946864550499</v>
      </c>
      <c r="U2251" s="4">
        <f>IF($R2251&gt;$X$15,1,0)</f>
        <v>0</v>
      </c>
      <c r="V2251" s="4"/>
      <c r="W2251" s="4"/>
      <c r="X2251" s="4"/>
      <c r="Y2251" s="4"/>
      <c r="Z2251" s="4"/>
      <c r="AA2251" s="4"/>
      <c r="AB2251" s="4"/>
      <c r="AC2251" s="4"/>
      <c r="AD2251" s="4"/>
      <c r="AE2251" s="4"/>
      <c r="AF2251" s="4"/>
      <c r="AG2251" s="4"/>
      <c r="AH2251" s="4"/>
      <c r="AI2251" s="4"/>
      <c r="AJ2251" s="4"/>
    </row>
    <row r="2252" spans="1:36" ht="15.75" customHeight="1">
      <c r="A2252" s="4">
        <v>1</v>
      </c>
      <c r="B2252" s="4">
        <v>46</v>
      </c>
      <c r="C2252" s="4">
        <v>4</v>
      </c>
      <c r="D2252" s="4">
        <v>1</v>
      </c>
      <c r="E2252" s="4">
        <v>20</v>
      </c>
      <c r="F2252" s="4">
        <v>0</v>
      </c>
      <c r="G2252" s="4">
        <v>0</v>
      </c>
      <c r="H2252" s="4">
        <v>0</v>
      </c>
      <c r="I2252" s="4">
        <v>233</v>
      </c>
      <c r="J2252" s="4">
        <v>108</v>
      </c>
      <c r="K2252" s="4">
        <v>74</v>
      </c>
      <c r="L2252" s="4">
        <v>23.97</v>
      </c>
      <c r="M2252" s="4">
        <v>85</v>
      </c>
      <c r="N2252" s="4">
        <v>82</v>
      </c>
      <c r="O2252" s="4">
        <v>0</v>
      </c>
      <c r="P2252" s="5">
        <f>$AI$9+SUMPRODUCT($A2252*$AI$10+$B2252*$AI$11+$C2252*$AI$12+$D2252*$AI$13+$E2252*$AI$14+$F2252*$AI$15+$G2252*$AI$16+$H2252*$AI$17+$I2252*$AI$18+$J2252*$AI$19+$K2252*$AI$20+$L2252*$AI$21+$M2252*$AI$22+$N2252*$AI$24)</f>
        <v>-2.2427347567000018</v>
      </c>
      <c r="Q2252" s="4">
        <f t="shared" si="879"/>
        <v>0.10616776400442486</v>
      </c>
      <c r="R2252" s="4">
        <f t="shared" si="880"/>
        <v>0.21233552800884972</v>
      </c>
      <c r="S2252" s="4">
        <f t="shared" si="881"/>
        <v>0.78766447199115031</v>
      </c>
      <c r="T2252" s="4">
        <f t="shared" si="882"/>
        <v>-0.10365874316362968</v>
      </c>
      <c r="U2252" s="4">
        <f>IF($R2252&gt;$X$15,1,0)</f>
        <v>0</v>
      </c>
      <c r="V2252" s="4"/>
      <c r="W2252" s="4"/>
      <c r="X2252" s="4"/>
      <c r="Y2252" s="4"/>
      <c r="Z2252" s="4"/>
      <c r="AA2252" s="4"/>
      <c r="AB2252" s="4"/>
      <c r="AC2252" s="4"/>
      <c r="AD2252" s="4"/>
      <c r="AE2252" s="4"/>
      <c r="AF2252" s="4"/>
      <c r="AG2252" s="4"/>
      <c r="AH2252" s="4"/>
      <c r="AI2252" s="4"/>
      <c r="AJ2252" s="4"/>
    </row>
    <row r="2253" spans="1:36" ht="15.75" customHeight="1">
      <c r="A2253" s="4">
        <v>0</v>
      </c>
      <c r="B2253" s="4">
        <v>36</v>
      </c>
      <c r="C2253" s="4">
        <v>1</v>
      </c>
      <c r="D2253" s="4">
        <v>0</v>
      </c>
      <c r="E2253" s="4">
        <v>0</v>
      </c>
      <c r="F2253" s="4">
        <v>0</v>
      </c>
      <c r="G2253" s="4">
        <v>0</v>
      </c>
      <c r="H2253" s="4">
        <v>0</v>
      </c>
      <c r="I2253" s="4">
        <v>200</v>
      </c>
      <c r="J2253" s="4">
        <v>108</v>
      </c>
      <c r="K2253" s="4">
        <v>62</v>
      </c>
      <c r="L2253" s="4">
        <v>20.79</v>
      </c>
      <c r="M2253" s="4">
        <v>75</v>
      </c>
      <c r="N2253" s="4">
        <v>69</v>
      </c>
      <c r="O2253" s="4">
        <v>0</v>
      </c>
      <c r="P2253" s="5">
        <f>$AI$9+SUMPRODUCT($A2253*$AI$10+$B2253*$AI$11+$C2253*$AI$12+$D2253*$AI$13+$E2253*$AI$14+$F2253*$AI$15+$G2253*$AI$16+$H2253*$AI$17+$I2253*$AI$18+$J2253*$AI$19+$K2253*$AI$20+$L2253*$AI$21+$M2253*$AI$22+$N2253*$AI$24)</f>
        <v>-3.8302151869000012</v>
      </c>
      <c r="Q2253" s="4">
        <f t="shared" si="879"/>
        <v>2.1704944507561157E-2</v>
      </c>
      <c r="R2253" s="4">
        <f t="shared" si="880"/>
        <v>4.3409889015122313E-2</v>
      </c>
      <c r="S2253" s="4">
        <f t="shared" si="881"/>
        <v>0.95659011098487767</v>
      </c>
      <c r="T2253" s="4">
        <f t="shared" si="882"/>
        <v>-1.9274113080297667E-2</v>
      </c>
      <c r="U2253" s="4">
        <f>IF($R2253&gt;$X$15,1,0)</f>
        <v>0</v>
      </c>
      <c r="V2253" s="4"/>
      <c r="W2253" s="4"/>
      <c r="X2253" s="4"/>
      <c r="Y2253" s="4"/>
      <c r="Z2253" s="4"/>
      <c r="AA2253" s="4"/>
      <c r="AB2253" s="4"/>
      <c r="AC2253" s="4"/>
      <c r="AD2253" s="4"/>
      <c r="AE2253" s="4"/>
      <c r="AF2253" s="4"/>
      <c r="AG2253" s="4"/>
      <c r="AH2253" s="4"/>
      <c r="AI2253" s="4"/>
      <c r="AJ2253" s="4"/>
    </row>
    <row r="2254" spans="1:36" ht="15.75" customHeight="1">
      <c r="A2254" s="4">
        <v>0</v>
      </c>
      <c r="B2254" s="4">
        <v>53</v>
      </c>
      <c r="C2254" s="4">
        <v>4</v>
      </c>
      <c r="D2254" s="4">
        <v>0</v>
      </c>
      <c r="E2254" s="4">
        <v>0</v>
      </c>
      <c r="F2254" s="4">
        <v>0</v>
      </c>
      <c r="G2254" s="4">
        <v>0</v>
      </c>
      <c r="H2254" s="4">
        <v>1</v>
      </c>
      <c r="I2254" s="4">
        <v>243</v>
      </c>
      <c r="J2254" s="4">
        <v>164</v>
      </c>
      <c r="K2254" s="4">
        <v>111</v>
      </c>
      <c r="L2254" s="4">
        <v>39.53</v>
      </c>
      <c r="M2254" s="4">
        <v>100</v>
      </c>
      <c r="N2254" s="4">
        <v>70</v>
      </c>
      <c r="O2254" s="4">
        <v>0</v>
      </c>
      <c r="P2254" s="5">
        <f>$AI$9+SUMPRODUCT($A2254*$AI$10+$B2254*$AI$11+$C2254*$AI$12+$D2254*$AI$13+$E2254*$AI$14+$F2254*$AI$15+$G2254*$AI$16+$H2254*$AI$17+$I2254*$AI$18+$J2254*$AI$19+$K2254*$AI$20+$L2254*$AI$21+$M2254*$AI$22+$N2254*$AI$24)</f>
        <v>-1.8481863283000006</v>
      </c>
      <c r="Q2254" s="4">
        <f t="shared" si="879"/>
        <v>0.15752260167713653</v>
      </c>
      <c r="R2254" s="4">
        <f t="shared" si="880"/>
        <v>0.31504520335427305</v>
      </c>
      <c r="S2254" s="4">
        <f t="shared" si="881"/>
        <v>0.684954796645727</v>
      </c>
      <c r="T2254" s="4">
        <f t="shared" si="882"/>
        <v>-0.16433808867560257</v>
      </c>
      <c r="U2254" s="4">
        <f>IF($R2254&gt;$X$15,1,0)</f>
        <v>0</v>
      </c>
      <c r="V2254" s="4"/>
      <c r="W2254" s="4"/>
      <c r="X2254" s="4"/>
      <c r="Y2254" s="4"/>
      <c r="Z2254" s="4"/>
      <c r="AA2254" s="4"/>
      <c r="AB2254" s="4"/>
      <c r="AC2254" s="4"/>
      <c r="AD2254" s="4"/>
      <c r="AE2254" s="4"/>
      <c r="AF2254" s="4"/>
      <c r="AG2254" s="4"/>
      <c r="AH2254" s="4"/>
      <c r="AI2254" s="4"/>
      <c r="AJ2254" s="4"/>
    </row>
    <row r="2255" spans="1:36" ht="15.75" customHeight="1">
      <c r="A2255" s="4">
        <v>1</v>
      </c>
      <c r="B2255" s="4">
        <v>50</v>
      </c>
      <c r="C2255" s="4">
        <v>4</v>
      </c>
      <c r="D2255" s="4">
        <v>1</v>
      </c>
      <c r="E2255" s="4">
        <v>20</v>
      </c>
      <c r="F2255" s="4">
        <v>0</v>
      </c>
      <c r="G2255" s="4">
        <v>0</v>
      </c>
      <c r="H2255" s="4">
        <v>1</v>
      </c>
      <c r="I2255" s="4">
        <v>250</v>
      </c>
      <c r="J2255" s="4">
        <v>148</v>
      </c>
      <c r="K2255" s="4">
        <v>108</v>
      </c>
      <c r="L2255" s="4">
        <v>24</v>
      </c>
      <c r="M2255" s="4">
        <v>80</v>
      </c>
      <c r="N2255" s="4">
        <v>86</v>
      </c>
      <c r="O2255" s="4">
        <v>0</v>
      </c>
      <c r="P2255" s="5">
        <f>$AI$9+SUMPRODUCT($A2255*$AI$10+$B2255*$AI$11+$C2255*$AI$12+$D2255*$AI$13+$E2255*$AI$14+$F2255*$AI$15+$G2255*$AI$16+$H2255*$AI$17+$I2255*$AI$18+$J2255*$AI$19+$K2255*$AI$20+$L2255*$AI$21+$M2255*$AI$22+$N2255*$AI$24)</f>
        <v>-1.193789119999999</v>
      </c>
      <c r="Q2255" s="4">
        <f t="shared" si="879"/>
        <v>0.30307071435264799</v>
      </c>
      <c r="R2255" s="4">
        <f t="shared" si="880"/>
        <v>0.60614142870529597</v>
      </c>
      <c r="S2255" s="4">
        <f t="shared" si="881"/>
        <v>0.39385857129470403</v>
      </c>
      <c r="T2255" s="4">
        <f t="shared" si="882"/>
        <v>-0.40465969881599884</v>
      </c>
      <c r="U2255" s="4">
        <f>IF($R2255&gt;$X$15,1,0)</f>
        <v>1</v>
      </c>
      <c r="V2255" s="4"/>
      <c r="W2255" s="4"/>
      <c r="X2255" s="4"/>
      <c r="Y2255" s="4"/>
      <c r="Z2255" s="4"/>
      <c r="AA2255" s="4"/>
      <c r="AB2255" s="4"/>
      <c r="AC2255" s="4"/>
      <c r="AD2255" s="4"/>
      <c r="AE2255" s="4"/>
      <c r="AF2255" s="4"/>
      <c r="AG2255" s="4"/>
      <c r="AH2255" s="4"/>
      <c r="AI2255" s="4"/>
      <c r="AJ2255" s="4"/>
    </row>
    <row r="2256" spans="1:36" ht="15.75" customHeight="1">
      <c r="A2256" s="4">
        <v>0</v>
      </c>
      <c r="B2256" s="4">
        <v>63</v>
      </c>
      <c r="C2256" s="4">
        <v>1</v>
      </c>
      <c r="D2256" s="4">
        <v>0</v>
      </c>
      <c r="E2256" s="4">
        <v>0</v>
      </c>
      <c r="F2256" s="4">
        <v>0</v>
      </c>
      <c r="G2256" s="4">
        <v>0</v>
      </c>
      <c r="H2256" s="4">
        <v>1</v>
      </c>
      <c r="I2256" s="4">
        <v>235</v>
      </c>
      <c r="J2256" s="4">
        <v>131.5</v>
      </c>
      <c r="K2256" s="4">
        <v>91</v>
      </c>
      <c r="L2256" s="4">
        <v>24.69</v>
      </c>
      <c r="M2256" s="4">
        <v>80</v>
      </c>
      <c r="N2256" s="4">
        <v>68</v>
      </c>
      <c r="O2256" s="4">
        <v>0</v>
      </c>
      <c r="P2256" s="5">
        <f>$AI$9+SUMPRODUCT($A2256*$AI$10+$B2256*$AI$11+$C2256*$AI$12+$D2256*$AI$13+$E2256*$AI$14+$F2256*$AI$15+$G2256*$AI$16+$H2256*$AI$17+$I2256*$AI$18+$J2256*$AI$19+$K2256*$AI$20+$L2256*$AI$21+$M2256*$AI$22+$N2256*$AI$24)</f>
        <v>-1.5559831359000009</v>
      </c>
      <c r="Q2256" s="4">
        <f t="shared" si="879"/>
        <v>0.21098185680696202</v>
      </c>
      <c r="R2256" s="4">
        <f t="shared" si="880"/>
        <v>0.42196371361392404</v>
      </c>
      <c r="S2256" s="4">
        <f t="shared" si="881"/>
        <v>0.57803628638607596</v>
      </c>
      <c r="T2256" s="4">
        <f t="shared" si="882"/>
        <v>-0.2380448977687554</v>
      </c>
      <c r="U2256" s="4">
        <f>IF($R2256&gt;$X$15,1,0)</f>
        <v>1</v>
      </c>
      <c r="V2256" s="4"/>
      <c r="W2256" s="4"/>
      <c r="X2256" s="4"/>
      <c r="Y2256" s="4"/>
      <c r="Z2256" s="4"/>
      <c r="AA2256" s="4"/>
      <c r="AB2256" s="4"/>
      <c r="AC2256" s="4"/>
      <c r="AD2256" s="4"/>
      <c r="AE2256" s="4"/>
      <c r="AF2256" s="4"/>
      <c r="AG2256" s="4"/>
      <c r="AH2256" s="4"/>
      <c r="AI2256" s="4"/>
      <c r="AJ2256" s="4"/>
    </row>
    <row r="2257" spans="1:36" ht="15.75" customHeight="1">
      <c r="A2257" s="4">
        <v>0</v>
      </c>
      <c r="B2257" s="4">
        <v>38</v>
      </c>
      <c r="C2257" s="4">
        <v>4</v>
      </c>
      <c r="D2257" s="4">
        <v>1</v>
      </c>
      <c r="E2257" s="4">
        <v>15</v>
      </c>
      <c r="F2257" s="4">
        <v>0</v>
      </c>
      <c r="G2257" s="4">
        <v>0</v>
      </c>
      <c r="H2257" s="4">
        <v>0</v>
      </c>
      <c r="I2257" s="4">
        <v>178</v>
      </c>
      <c r="J2257" s="4">
        <v>96</v>
      </c>
      <c r="K2257" s="4">
        <v>67</v>
      </c>
      <c r="L2257" s="4">
        <v>20.399999999999999</v>
      </c>
      <c r="M2257" s="4">
        <v>65</v>
      </c>
      <c r="N2257" s="4">
        <v>82</v>
      </c>
      <c r="O2257" s="4">
        <v>0</v>
      </c>
      <c r="P2257" s="5">
        <f>$AI$9+SUMPRODUCT($A2257*$AI$10+$B2257*$AI$11+$C2257*$AI$12+$D2257*$AI$13+$E2257*$AI$14+$F2257*$AI$15+$G2257*$AI$16+$H2257*$AI$17+$I2257*$AI$18+$J2257*$AI$19+$K2257*$AI$20+$L2257*$AI$21+$M2257*$AI$22+$N2257*$AI$24)</f>
        <v>-3.6382336240000015</v>
      </c>
      <c r="Q2257" s="4">
        <f t="shared" si="879"/>
        <v>2.6298756454898608E-2</v>
      </c>
      <c r="R2257" s="4">
        <f t="shared" si="880"/>
        <v>5.2597512909797216E-2</v>
      </c>
      <c r="S2257" s="4">
        <f t="shared" si="881"/>
        <v>0.94740248709020281</v>
      </c>
      <c r="T2257" s="4">
        <f t="shared" si="882"/>
        <v>-2.3465479510813545E-2</v>
      </c>
      <c r="U2257" s="4">
        <f>IF($R2257&gt;$X$15,1,0)</f>
        <v>0</v>
      </c>
      <c r="V2257" s="4"/>
      <c r="W2257" s="4"/>
      <c r="X2257" s="4"/>
      <c r="Y2257" s="4"/>
      <c r="Z2257" s="4"/>
      <c r="AA2257" s="4"/>
      <c r="AB2257" s="4"/>
      <c r="AC2257" s="4"/>
      <c r="AD2257" s="4"/>
      <c r="AE2257" s="4"/>
      <c r="AF2257" s="4"/>
      <c r="AG2257" s="4"/>
      <c r="AH2257" s="4"/>
      <c r="AI2257" s="4"/>
      <c r="AJ2257" s="4"/>
    </row>
    <row r="2258" spans="1:36" ht="15.75" customHeight="1">
      <c r="A2258" s="4">
        <v>0</v>
      </c>
      <c r="B2258" s="4">
        <v>56</v>
      </c>
      <c r="C2258" s="4">
        <v>3</v>
      </c>
      <c r="D2258" s="4">
        <v>0</v>
      </c>
      <c r="E2258" s="4">
        <v>0</v>
      </c>
      <c r="F2258" s="4">
        <v>0</v>
      </c>
      <c r="G2258" s="4">
        <v>0</v>
      </c>
      <c r="H2258" s="4">
        <v>0</v>
      </c>
      <c r="I2258" s="4">
        <v>207</v>
      </c>
      <c r="J2258" s="4">
        <v>120</v>
      </c>
      <c r="K2258" s="4">
        <v>60</v>
      </c>
      <c r="L2258" s="4">
        <v>22.89</v>
      </c>
      <c r="M2258" s="4">
        <v>75</v>
      </c>
      <c r="N2258" s="4">
        <v>71</v>
      </c>
      <c r="O2258" s="4">
        <v>0</v>
      </c>
      <c r="P2258" s="5">
        <f>$AI$9+SUMPRODUCT($A2258*$AI$10+$B2258*$AI$11+$C2258*$AI$12+$D2258*$AI$13+$E2258*$AI$14+$F2258*$AI$15+$G2258*$AI$16+$H2258*$AI$17+$I2258*$AI$18+$J2258*$AI$19+$K2258*$AI$20+$L2258*$AI$21+$M2258*$AI$22+$N2258*$AI$24)</f>
        <v>-2.4177960079000007</v>
      </c>
      <c r="Q2258" s="4">
        <f t="shared" si="879"/>
        <v>8.9117816132527894E-2</v>
      </c>
      <c r="R2258" s="4">
        <f t="shared" si="880"/>
        <v>0.17823563226505579</v>
      </c>
      <c r="S2258" s="4">
        <f t="shared" si="881"/>
        <v>0.82176436773494421</v>
      </c>
      <c r="T2258" s="4">
        <f t="shared" si="882"/>
        <v>-8.5252693971674426E-2</v>
      </c>
      <c r="U2258" s="4">
        <f>IF($R2258&gt;$X$15,1,0)</f>
        <v>0</v>
      </c>
      <c r="V2258" s="4"/>
      <c r="W2258" s="4"/>
      <c r="X2258" s="4"/>
      <c r="Y2258" s="4"/>
      <c r="Z2258" s="4"/>
      <c r="AA2258" s="4"/>
      <c r="AB2258" s="4"/>
      <c r="AC2258" s="4"/>
      <c r="AD2258" s="4"/>
      <c r="AE2258" s="4"/>
      <c r="AF2258" s="4"/>
      <c r="AG2258" s="4"/>
      <c r="AH2258" s="4"/>
      <c r="AI2258" s="4"/>
      <c r="AJ2258" s="4"/>
    </row>
    <row r="2259" spans="1:36" ht="15.75" hidden="1" customHeight="1">
      <c r="A2259" s="4">
        <v>1</v>
      </c>
      <c r="B2259" s="4">
        <v>41</v>
      </c>
      <c r="C2259" s="3" t="s">
        <v>56</v>
      </c>
      <c r="D2259" s="4">
        <v>0</v>
      </c>
      <c r="E2259" s="4">
        <v>0</v>
      </c>
      <c r="F2259" s="4">
        <v>0</v>
      </c>
      <c r="G2259" s="4">
        <v>0</v>
      </c>
      <c r="H2259" s="4">
        <v>0</v>
      </c>
      <c r="I2259" s="4">
        <v>260</v>
      </c>
      <c r="J2259" s="4">
        <v>128</v>
      </c>
      <c r="K2259" s="4">
        <v>84</v>
      </c>
      <c r="L2259" s="4">
        <v>31.61</v>
      </c>
      <c r="M2259" s="4">
        <v>66</v>
      </c>
      <c r="N2259" s="4">
        <v>48</v>
      </c>
      <c r="O2259" s="4">
        <v>0</v>
      </c>
      <c r="P2259" s="4" t="e">
        <f>$AI$9+SUMPRODUCT($A2259*$AI$10+$B2259*$AI$11+$C2259*$AI$12+$D2259*$AI$13+$E2259*$AI$14+$F2259*$AI$15+$G2259*$AI$16+$H2259*$AI$17+$I2259*$AI$18+$J2259*$AI$19+$K2259*$AI$20+$L2259*$AI$21+$M2259*$AI$22+$N2259*$AI$24)</f>
        <v>#VALUE!</v>
      </c>
      <c r="Q2259" s="4" t="e">
        <f t="shared" si="879"/>
        <v>#VALUE!</v>
      </c>
      <c r="R2259" s="4" t="e">
        <f t="shared" si="880"/>
        <v>#VALUE!</v>
      </c>
      <c r="S2259" s="4" t="e">
        <f t="shared" si="881"/>
        <v>#VALUE!</v>
      </c>
      <c r="T2259" s="4" t="e">
        <f t="shared" si="882"/>
        <v>#VALUE!</v>
      </c>
      <c r="U2259" s="4" t="e">
        <f t="shared" ref="U2259" si="883">IF($R2259&gt;0.5,1,0)</f>
        <v>#VALUE!</v>
      </c>
      <c r="V2259" s="4"/>
      <c r="W2259" s="4"/>
      <c r="X2259" s="4"/>
      <c r="Y2259" s="4"/>
      <c r="Z2259" s="4"/>
      <c r="AA2259" s="4"/>
      <c r="AB2259" s="4"/>
      <c r="AC2259" s="4"/>
      <c r="AD2259" s="4"/>
      <c r="AE2259" s="4"/>
      <c r="AF2259" s="4"/>
      <c r="AG2259" s="4"/>
      <c r="AH2259" s="4"/>
      <c r="AI2259" s="4"/>
      <c r="AJ2259" s="4"/>
    </row>
    <row r="2260" spans="1:36" ht="15.75" customHeight="1">
      <c r="A2260" s="4">
        <v>0</v>
      </c>
      <c r="B2260" s="4">
        <v>38</v>
      </c>
      <c r="C2260" s="4">
        <v>1</v>
      </c>
      <c r="D2260" s="4">
        <v>1</v>
      </c>
      <c r="E2260" s="4">
        <v>10</v>
      </c>
      <c r="F2260" s="4">
        <v>0</v>
      </c>
      <c r="G2260" s="4">
        <v>0</v>
      </c>
      <c r="H2260" s="4">
        <v>0</v>
      </c>
      <c r="I2260" s="4">
        <v>220</v>
      </c>
      <c r="J2260" s="4">
        <v>114</v>
      </c>
      <c r="K2260" s="4">
        <v>73.5</v>
      </c>
      <c r="L2260" s="4">
        <v>27.06</v>
      </c>
      <c r="M2260" s="4">
        <v>68</v>
      </c>
      <c r="N2260" s="4">
        <v>67</v>
      </c>
      <c r="O2260" s="4">
        <v>0</v>
      </c>
      <c r="P2260" s="5">
        <f>$AI$9+SUMPRODUCT($A2260*$AI$10+$B2260*$AI$11+$C2260*$AI$12+$D2260*$AI$13+$E2260*$AI$14+$F2260*$AI$15+$G2260*$AI$16+$H2260*$AI$17+$I2260*$AI$18+$J2260*$AI$19+$K2260*$AI$20+$L2260*$AI$21+$M2260*$AI$22+$N2260*$AI$24)</f>
        <v>-3.3119176065999998</v>
      </c>
      <c r="Q2260" s="4">
        <f t="shared" si="879"/>
        <v>3.6446217193960975E-2</v>
      </c>
      <c r="R2260" s="4">
        <f t="shared" si="880"/>
        <v>7.2892434387921951E-2</v>
      </c>
      <c r="S2260" s="4">
        <f t="shared" si="881"/>
        <v>0.92710756561207808</v>
      </c>
      <c r="T2260" s="4">
        <f t="shared" si="882"/>
        <v>-3.2869874872059578E-2</v>
      </c>
      <c r="U2260" s="4">
        <f>IF($R2260&gt;$X$15,1,0)</f>
        <v>0</v>
      </c>
      <c r="V2260" s="4"/>
      <c r="W2260" s="4"/>
      <c r="X2260" s="4"/>
      <c r="Y2260" s="4"/>
      <c r="Z2260" s="4"/>
      <c r="AA2260" s="4"/>
      <c r="AB2260" s="4"/>
      <c r="AC2260" s="4"/>
      <c r="AD2260" s="4"/>
      <c r="AE2260" s="4"/>
      <c r="AF2260" s="4"/>
      <c r="AG2260" s="4"/>
      <c r="AH2260" s="4"/>
      <c r="AI2260" s="4"/>
      <c r="AJ2260" s="4"/>
    </row>
    <row r="2261" spans="1:36" ht="15.75" customHeight="1">
      <c r="A2261" s="4">
        <v>1</v>
      </c>
      <c r="B2261" s="4">
        <v>48</v>
      </c>
      <c r="C2261" s="4">
        <v>4</v>
      </c>
      <c r="D2261" s="4">
        <v>0</v>
      </c>
      <c r="E2261" s="4">
        <v>0</v>
      </c>
      <c r="F2261" s="4">
        <v>0</v>
      </c>
      <c r="G2261" s="4">
        <v>0</v>
      </c>
      <c r="H2261" s="4">
        <v>1</v>
      </c>
      <c r="I2261" s="4">
        <v>205</v>
      </c>
      <c r="J2261" s="4">
        <v>148</v>
      </c>
      <c r="K2261" s="4">
        <v>103</v>
      </c>
      <c r="L2261" s="4">
        <v>28.31</v>
      </c>
      <c r="M2261" s="4">
        <v>75</v>
      </c>
      <c r="N2261" s="4">
        <v>60</v>
      </c>
      <c r="O2261" s="4">
        <v>0</v>
      </c>
      <c r="P2261" s="5">
        <f>$AI$9+SUMPRODUCT($A2261*$AI$10+$B2261*$AI$11+$C2261*$AI$12+$D2261*$AI$13+$E2261*$AI$14+$F2261*$AI$15+$G2261*$AI$16+$H2261*$AI$17+$I2261*$AI$18+$J2261*$AI$19+$K2261*$AI$20+$L2261*$AI$21+$M2261*$AI$22+$N2261*$AI$24)</f>
        <v>-1.9787380341000027</v>
      </c>
      <c r="Q2261" s="4">
        <f t="shared" si="879"/>
        <v>0.13824358596810948</v>
      </c>
      <c r="R2261" s="4">
        <f t="shared" si="880"/>
        <v>0.27648717193621897</v>
      </c>
      <c r="S2261" s="4">
        <f t="shared" si="881"/>
        <v>0.72351282806378103</v>
      </c>
      <c r="T2261" s="4">
        <f t="shared" si="882"/>
        <v>-0.1405537643266655</v>
      </c>
      <c r="U2261" s="4">
        <f>IF($R2261&gt;$X$15,1,0)</f>
        <v>0</v>
      </c>
      <c r="V2261" s="4"/>
      <c r="W2261" s="4"/>
      <c r="X2261" s="4"/>
      <c r="Y2261" s="4"/>
      <c r="Z2261" s="4"/>
      <c r="AA2261" s="4"/>
      <c r="AB2261" s="4"/>
      <c r="AC2261" s="4"/>
      <c r="AD2261" s="4"/>
      <c r="AE2261" s="4"/>
      <c r="AF2261" s="4"/>
      <c r="AG2261" s="4"/>
      <c r="AH2261" s="4"/>
      <c r="AI2261" s="4"/>
      <c r="AJ2261" s="4"/>
    </row>
    <row r="2262" spans="1:36" ht="15.75" customHeight="1">
      <c r="A2262" s="4">
        <v>1</v>
      </c>
      <c r="B2262" s="4">
        <v>56</v>
      </c>
      <c r="C2262" s="4">
        <v>1</v>
      </c>
      <c r="D2262" s="4">
        <v>1</v>
      </c>
      <c r="E2262" s="4">
        <v>20</v>
      </c>
      <c r="F2262" s="4">
        <v>0</v>
      </c>
      <c r="G2262" s="4">
        <v>0</v>
      </c>
      <c r="H2262" s="4">
        <v>1</v>
      </c>
      <c r="I2262" s="4">
        <v>197</v>
      </c>
      <c r="J2262" s="4">
        <v>140</v>
      </c>
      <c r="K2262" s="4">
        <v>86</v>
      </c>
      <c r="L2262" s="4">
        <v>25.16</v>
      </c>
      <c r="M2262" s="4">
        <v>90</v>
      </c>
      <c r="N2262" s="4">
        <v>71</v>
      </c>
      <c r="O2262" s="4">
        <v>0</v>
      </c>
      <c r="P2262" s="5">
        <f>$AI$9+SUMPRODUCT($A2262*$AI$10+$B2262*$AI$11+$C2262*$AI$12+$D2262*$AI$13+$E2262*$AI$14+$F2262*$AI$15+$G2262*$AI$16+$H2262*$AI$17+$I2262*$AI$18+$J2262*$AI$19+$K2262*$AI$20+$L2262*$AI$21+$M2262*$AI$22+$N2262*$AI$24)</f>
        <v>-0.95977494760000148</v>
      </c>
      <c r="Q2262" s="4">
        <f t="shared" si="879"/>
        <v>0.38297906663526154</v>
      </c>
      <c r="R2262" s="4">
        <f t="shared" si="880"/>
        <v>0.76595813327052309</v>
      </c>
      <c r="S2262" s="4">
        <f t="shared" si="881"/>
        <v>0.23404186672947691</v>
      </c>
      <c r="T2262" s="4">
        <f t="shared" si="882"/>
        <v>-0.63070644659328867</v>
      </c>
      <c r="U2262" s="4">
        <f>IF($R2262&gt;$X$15,1,0)</f>
        <v>1</v>
      </c>
      <c r="V2262" s="4"/>
      <c r="W2262" s="4"/>
      <c r="X2262" s="4"/>
      <c r="Y2262" s="4"/>
      <c r="Z2262" s="4"/>
      <c r="AA2262" s="4"/>
      <c r="AB2262" s="4"/>
      <c r="AC2262" s="4"/>
      <c r="AD2262" s="4"/>
      <c r="AE2262" s="4"/>
      <c r="AF2262" s="4"/>
      <c r="AG2262" s="4"/>
      <c r="AH2262" s="4"/>
      <c r="AI2262" s="4"/>
      <c r="AJ2262" s="4"/>
    </row>
    <row r="2263" spans="1:36" ht="15.75" hidden="1" customHeight="1">
      <c r="A2263" s="4">
        <v>0</v>
      </c>
      <c r="B2263" s="4">
        <v>55</v>
      </c>
      <c r="C2263" s="4">
        <v>1</v>
      </c>
      <c r="D2263" s="4">
        <v>0</v>
      </c>
      <c r="E2263" s="4">
        <v>0</v>
      </c>
      <c r="F2263" s="4">
        <v>0</v>
      </c>
      <c r="G2263" s="4">
        <v>0</v>
      </c>
      <c r="H2263" s="4">
        <v>0</v>
      </c>
      <c r="I2263" s="4">
        <v>282</v>
      </c>
      <c r="J2263" s="4">
        <v>127.5</v>
      </c>
      <c r="K2263" s="4">
        <v>69</v>
      </c>
      <c r="L2263" s="4">
        <v>26.76</v>
      </c>
      <c r="M2263" s="4">
        <v>76</v>
      </c>
      <c r="N2263" s="3" t="s">
        <v>56</v>
      </c>
      <c r="O2263" s="4">
        <v>0</v>
      </c>
      <c r="P2263" s="4"/>
      <c r="Q2263" s="4"/>
      <c r="R2263" s="4"/>
      <c r="S2263" s="4"/>
      <c r="T2263" s="4"/>
      <c r="U2263" s="4"/>
      <c r="V2263" s="4"/>
      <c r="W2263" s="4"/>
      <c r="X2263" s="4"/>
      <c r="Y2263" s="4"/>
      <c r="Z2263" s="4"/>
      <c r="AA2263" s="4"/>
      <c r="AB2263" s="4"/>
      <c r="AC2263" s="4"/>
      <c r="AD2263" s="4"/>
      <c r="AE2263" s="4"/>
      <c r="AF2263" s="4"/>
      <c r="AG2263" s="4"/>
      <c r="AH2263" s="4"/>
      <c r="AI2263" s="4"/>
      <c r="AJ2263" s="4"/>
    </row>
    <row r="2264" spans="1:36" ht="15.75" customHeight="1">
      <c r="A2264" s="4">
        <v>1</v>
      </c>
      <c r="B2264" s="4">
        <v>41</v>
      </c>
      <c r="C2264" s="4">
        <v>4</v>
      </c>
      <c r="D2264" s="4">
        <v>1</v>
      </c>
      <c r="E2264" s="4">
        <v>10</v>
      </c>
      <c r="F2264" s="4">
        <v>0</v>
      </c>
      <c r="G2264" s="4">
        <v>0</v>
      </c>
      <c r="H2264" s="4">
        <v>0</v>
      </c>
      <c r="I2264" s="4">
        <v>213</v>
      </c>
      <c r="J2264" s="4">
        <v>120</v>
      </c>
      <c r="K2264" s="4">
        <v>78</v>
      </c>
      <c r="L2264" s="4">
        <v>28.78</v>
      </c>
      <c r="M2264" s="4">
        <v>80</v>
      </c>
      <c r="N2264" s="4">
        <v>70</v>
      </c>
      <c r="O2264" s="4">
        <v>0</v>
      </c>
      <c r="P2264" s="5">
        <f>$AI$9+SUMPRODUCT($A2264*$AI$10+$B2264*$AI$11+$C2264*$AI$12+$D2264*$AI$13+$E2264*$AI$14+$F2264*$AI$15+$G2264*$AI$16+$H2264*$AI$17+$I2264*$AI$18+$J2264*$AI$19+$K2264*$AI$20+$L2264*$AI$21+$M2264*$AI$22+$N2264*$AI$24)</f>
        <v>-2.6568404957999991</v>
      </c>
      <c r="Q2264" s="4">
        <f t="shared" ref="Q2264:Q2270" si="884">EXP($P2264)</f>
        <v>7.0169572940921451E-2</v>
      </c>
      <c r="R2264" s="4">
        <f t="shared" ref="R2264:R2270" si="885">Q2264/1+Q2264</f>
        <v>0.1403391458818429</v>
      </c>
      <c r="S2264" s="4">
        <f t="shared" ref="S2264:S2270" si="886">IF(O2264=1,R2264,1-R2264)</f>
        <v>0.85966085411815707</v>
      </c>
      <c r="T2264" s="4">
        <f t="shared" ref="T2264:T2270" si="887">LOG($S2264)</f>
        <v>-6.5672849029508165E-2</v>
      </c>
      <c r="U2264" s="4">
        <f>IF($R2264&gt;$X$15,1,0)</f>
        <v>0</v>
      </c>
      <c r="V2264" s="4"/>
      <c r="W2264" s="4"/>
      <c r="X2264" s="4"/>
      <c r="Y2264" s="4"/>
      <c r="Z2264" s="4"/>
      <c r="AA2264" s="4"/>
      <c r="AB2264" s="4"/>
      <c r="AC2264" s="4"/>
      <c r="AD2264" s="4"/>
      <c r="AE2264" s="4"/>
      <c r="AF2264" s="4"/>
      <c r="AG2264" s="4"/>
      <c r="AH2264" s="4"/>
      <c r="AI2264" s="4"/>
      <c r="AJ2264" s="4"/>
    </row>
    <row r="2265" spans="1:36" ht="15.75" customHeight="1">
      <c r="A2265" s="4">
        <v>1</v>
      </c>
      <c r="B2265" s="4">
        <v>48</v>
      </c>
      <c r="C2265" s="4">
        <v>1</v>
      </c>
      <c r="D2265" s="4">
        <v>0</v>
      </c>
      <c r="E2265" s="4">
        <v>0</v>
      </c>
      <c r="F2265" s="4">
        <v>0</v>
      </c>
      <c r="G2265" s="4">
        <v>0</v>
      </c>
      <c r="H2265" s="4">
        <v>1</v>
      </c>
      <c r="I2265" s="4">
        <v>232</v>
      </c>
      <c r="J2265" s="4">
        <v>130.5</v>
      </c>
      <c r="K2265" s="4">
        <v>90</v>
      </c>
      <c r="L2265" s="4">
        <v>29.07</v>
      </c>
      <c r="M2265" s="4">
        <v>85</v>
      </c>
      <c r="N2265" s="4">
        <v>118</v>
      </c>
      <c r="O2265" s="4">
        <v>0</v>
      </c>
      <c r="P2265" s="5">
        <f>$AI$9+SUMPRODUCT($A2265*$AI$10+$B2265*$AI$11+$C2265*$AI$12+$D2265*$AI$13+$E2265*$AI$14+$F2265*$AI$15+$G2265*$AI$16+$H2265*$AI$17+$I2265*$AI$18+$J2265*$AI$19+$K2265*$AI$20+$L2265*$AI$21+$M2265*$AI$22+$N2265*$AI$24)</f>
        <v>-1.5923527077000017</v>
      </c>
      <c r="Q2265" s="4">
        <f t="shared" si="884"/>
        <v>0.20344639832284672</v>
      </c>
      <c r="R2265" s="4">
        <f t="shared" si="885"/>
        <v>0.40689279664569344</v>
      </c>
      <c r="S2265" s="4">
        <f t="shared" si="886"/>
        <v>0.59310720335430656</v>
      </c>
      <c r="T2265" s="4">
        <f t="shared" si="887"/>
        <v>-0.22686680137885679</v>
      </c>
      <c r="U2265" s="4">
        <f>IF($R2265&gt;$X$15,1,0)</f>
        <v>1</v>
      </c>
      <c r="V2265" s="4"/>
      <c r="W2265" s="4"/>
      <c r="X2265" s="4"/>
      <c r="Y2265" s="4"/>
      <c r="Z2265" s="4"/>
      <c r="AA2265" s="4"/>
      <c r="AB2265" s="4"/>
      <c r="AC2265" s="4"/>
      <c r="AD2265" s="4"/>
      <c r="AE2265" s="4"/>
      <c r="AF2265" s="4"/>
      <c r="AG2265" s="4"/>
      <c r="AH2265" s="4"/>
      <c r="AI2265" s="4"/>
      <c r="AJ2265" s="4"/>
    </row>
    <row r="2266" spans="1:36" ht="15.75" customHeight="1">
      <c r="A2266" s="4">
        <v>1</v>
      </c>
      <c r="B2266" s="4">
        <v>57</v>
      </c>
      <c r="C2266" s="4">
        <v>3</v>
      </c>
      <c r="D2266" s="4">
        <v>0</v>
      </c>
      <c r="E2266" s="4">
        <v>0</v>
      </c>
      <c r="F2266" s="4">
        <v>0</v>
      </c>
      <c r="G2266" s="4">
        <v>0</v>
      </c>
      <c r="H2266" s="4">
        <v>0</v>
      </c>
      <c r="I2266" s="4">
        <v>238</v>
      </c>
      <c r="J2266" s="4">
        <v>128.5</v>
      </c>
      <c r="K2266" s="4">
        <v>87.5</v>
      </c>
      <c r="L2266" s="4">
        <v>25.38</v>
      </c>
      <c r="M2266" s="4">
        <v>80</v>
      </c>
      <c r="N2266" s="4">
        <v>89</v>
      </c>
      <c r="O2266" s="4">
        <v>0</v>
      </c>
      <c r="P2266" s="5">
        <f>$AI$9+SUMPRODUCT($A2266*$AI$10+$B2266*$AI$11+$C2266*$AI$12+$D2266*$AI$13+$E2266*$AI$14+$F2266*$AI$15+$G2266*$AI$16+$H2266*$AI$17+$I2266*$AI$18+$J2266*$AI$19+$K2266*$AI$20+$L2266*$AI$21+$M2266*$AI$22+$N2266*$AI$24)</f>
        <v>-1.5779822418</v>
      </c>
      <c r="Q2266" s="4">
        <f t="shared" si="884"/>
        <v>0.20639112572860649</v>
      </c>
      <c r="R2266" s="4">
        <f t="shared" si="885"/>
        <v>0.41278225145721298</v>
      </c>
      <c r="S2266" s="4">
        <f t="shared" si="886"/>
        <v>0.58721774854278697</v>
      </c>
      <c r="T2266" s="4">
        <f t="shared" si="887"/>
        <v>-0.23120082642695658</v>
      </c>
      <c r="U2266" s="4">
        <f>IF($R2266&gt;$X$15,1,0)</f>
        <v>1</v>
      </c>
      <c r="V2266" s="4"/>
      <c r="W2266" s="4"/>
      <c r="X2266" s="4"/>
      <c r="Y2266" s="4"/>
      <c r="Z2266" s="4"/>
      <c r="AA2266" s="4"/>
      <c r="AB2266" s="4"/>
      <c r="AC2266" s="4"/>
      <c r="AD2266" s="4"/>
      <c r="AE2266" s="4"/>
      <c r="AF2266" s="4"/>
      <c r="AG2266" s="4"/>
      <c r="AH2266" s="4"/>
      <c r="AI2266" s="4"/>
      <c r="AJ2266" s="4"/>
    </row>
    <row r="2267" spans="1:36" ht="15.75" customHeight="1">
      <c r="A2267" s="4">
        <v>1</v>
      </c>
      <c r="B2267" s="4">
        <v>44</v>
      </c>
      <c r="C2267" s="4">
        <v>1</v>
      </c>
      <c r="D2267" s="4">
        <v>1</v>
      </c>
      <c r="E2267" s="4">
        <v>20</v>
      </c>
      <c r="F2267" s="4">
        <v>0</v>
      </c>
      <c r="G2267" s="4">
        <v>0</v>
      </c>
      <c r="H2267" s="4">
        <v>0</v>
      </c>
      <c r="I2267" s="4">
        <v>258</v>
      </c>
      <c r="J2267" s="4">
        <v>116</v>
      </c>
      <c r="K2267" s="4">
        <v>67</v>
      </c>
      <c r="L2267" s="4">
        <v>28.3</v>
      </c>
      <c r="M2267" s="4">
        <v>75</v>
      </c>
      <c r="N2267" s="4">
        <v>79</v>
      </c>
      <c r="O2267" s="4">
        <v>0</v>
      </c>
      <c r="P2267" s="5">
        <f>$AI$9+SUMPRODUCT($A2267*$AI$10+$B2267*$AI$11+$C2267*$AI$12+$D2267*$AI$13+$E2267*$AI$14+$F2267*$AI$15+$G2267*$AI$16+$H2267*$AI$17+$I2267*$AI$18+$J2267*$AI$19+$K2267*$AI$20+$L2267*$AI$21+$M2267*$AI$22+$N2267*$AI$24)</f>
        <v>-1.9769574030000019</v>
      </c>
      <c r="Q2267" s="4">
        <f t="shared" si="884"/>
        <v>0.13848996608761285</v>
      </c>
      <c r="R2267" s="4">
        <f t="shared" si="885"/>
        <v>0.27697993217522571</v>
      </c>
      <c r="S2267" s="4">
        <f t="shared" si="886"/>
        <v>0.72302006782477424</v>
      </c>
      <c r="T2267" s="4">
        <f t="shared" si="887"/>
        <v>-0.14084964845289311</v>
      </c>
      <c r="U2267" s="4">
        <f>IF($R2267&gt;$X$15,1,0)</f>
        <v>0</v>
      </c>
      <c r="V2267" s="4"/>
      <c r="W2267" s="4"/>
      <c r="X2267" s="4"/>
      <c r="Y2267" s="4"/>
      <c r="Z2267" s="4"/>
      <c r="AA2267" s="4"/>
      <c r="AB2267" s="4"/>
      <c r="AC2267" s="4"/>
      <c r="AD2267" s="4"/>
      <c r="AE2267" s="4"/>
      <c r="AF2267" s="4"/>
      <c r="AG2267" s="4"/>
      <c r="AH2267" s="4"/>
      <c r="AI2267" s="4"/>
      <c r="AJ2267" s="4"/>
    </row>
    <row r="2268" spans="1:36" ht="15.75" customHeight="1">
      <c r="A2268" s="4">
        <v>1</v>
      </c>
      <c r="B2268" s="4">
        <v>40</v>
      </c>
      <c r="C2268" s="4">
        <v>3</v>
      </c>
      <c r="D2268" s="4">
        <v>1</v>
      </c>
      <c r="E2268" s="4">
        <v>40</v>
      </c>
      <c r="F2268" s="4">
        <v>0</v>
      </c>
      <c r="G2268" s="4">
        <v>0</v>
      </c>
      <c r="H2268" s="4">
        <v>0</v>
      </c>
      <c r="I2268" s="4">
        <v>208</v>
      </c>
      <c r="J2268" s="4">
        <v>120</v>
      </c>
      <c r="K2268" s="4">
        <v>80</v>
      </c>
      <c r="L2268" s="4">
        <v>25.98</v>
      </c>
      <c r="M2268" s="4">
        <v>75</v>
      </c>
      <c r="N2268" s="4">
        <v>66</v>
      </c>
      <c r="O2268" s="4">
        <v>0</v>
      </c>
      <c r="P2268" s="5">
        <f>$AI$9+SUMPRODUCT($A2268*$AI$10+$B2268*$AI$11+$C2268*$AI$12+$D2268*$AI$13+$E2268*$AI$14+$F2268*$AI$15+$G2268*$AI$16+$H2268*$AI$17+$I2268*$AI$18+$J2268*$AI$19+$K2268*$AI$20+$L2268*$AI$21+$M2268*$AI$22+$N2268*$AI$24)</f>
        <v>-2.1867306178000003</v>
      </c>
      <c r="Q2268" s="4">
        <f t="shared" si="884"/>
        <v>0.11228324602674031</v>
      </c>
      <c r="R2268" s="4">
        <f t="shared" si="885"/>
        <v>0.22456649205348062</v>
      </c>
      <c r="S2268" s="4">
        <f t="shared" si="886"/>
        <v>0.77543350794651933</v>
      </c>
      <c r="T2268" s="4">
        <f t="shared" si="887"/>
        <v>-0.1104554362384655</v>
      </c>
      <c r="U2268" s="4">
        <f>IF($R2268&gt;$X$15,1,0)</f>
        <v>0</v>
      </c>
      <c r="V2268" s="4"/>
      <c r="W2268" s="4"/>
      <c r="X2268" s="4"/>
      <c r="Y2268" s="4"/>
      <c r="Z2268" s="4"/>
      <c r="AA2268" s="4"/>
      <c r="AB2268" s="4"/>
      <c r="AC2268" s="4"/>
      <c r="AD2268" s="4"/>
      <c r="AE2268" s="4"/>
      <c r="AF2268" s="4"/>
      <c r="AG2268" s="4"/>
      <c r="AH2268" s="4"/>
      <c r="AI2268" s="4"/>
      <c r="AJ2268" s="4"/>
    </row>
    <row r="2269" spans="1:36" ht="15.75" customHeight="1">
      <c r="A2269" s="4">
        <v>0</v>
      </c>
      <c r="B2269" s="4">
        <v>45</v>
      </c>
      <c r="C2269" s="4">
        <v>3</v>
      </c>
      <c r="D2269" s="4">
        <v>1</v>
      </c>
      <c r="E2269" s="4">
        <v>5</v>
      </c>
      <c r="F2269" s="4">
        <v>0</v>
      </c>
      <c r="G2269" s="4">
        <v>0</v>
      </c>
      <c r="H2269" s="4">
        <v>0</v>
      </c>
      <c r="I2269" s="4">
        <v>268</v>
      </c>
      <c r="J2269" s="4">
        <v>100</v>
      </c>
      <c r="K2269" s="4">
        <v>70</v>
      </c>
      <c r="L2269" s="4">
        <v>23.45</v>
      </c>
      <c r="M2269" s="4">
        <v>73</v>
      </c>
      <c r="N2269" s="4">
        <v>87</v>
      </c>
      <c r="O2269" s="4">
        <v>0</v>
      </c>
      <c r="P2269" s="5">
        <f>$AI$9+SUMPRODUCT($A2269*$AI$10+$B2269*$AI$11+$C2269*$AI$12+$D2269*$AI$13+$E2269*$AI$14+$F2269*$AI$15+$G2269*$AI$16+$H2269*$AI$17+$I2269*$AI$18+$J2269*$AI$19+$K2269*$AI$20+$L2269*$AI$21+$M2269*$AI$22+$N2269*$AI$24)</f>
        <v>-3.0360926595000013</v>
      </c>
      <c r="Q2269" s="4">
        <f t="shared" si="884"/>
        <v>4.8022162326330151E-2</v>
      </c>
      <c r="R2269" s="4">
        <f t="shared" si="885"/>
        <v>9.6044324652660301E-2</v>
      </c>
      <c r="S2269" s="4">
        <f t="shared" si="886"/>
        <v>0.90395567534733967</v>
      </c>
      <c r="T2269" s="4">
        <f t="shared" si="887"/>
        <v>-4.3852864241458574E-2</v>
      </c>
      <c r="U2269" s="4">
        <f>IF($R2269&gt;$X$15,1,0)</f>
        <v>0</v>
      </c>
      <c r="V2269" s="4"/>
      <c r="W2269" s="4"/>
      <c r="X2269" s="4"/>
      <c r="Y2269" s="4"/>
      <c r="Z2269" s="4"/>
      <c r="AA2269" s="4"/>
      <c r="AB2269" s="4"/>
      <c r="AC2269" s="4"/>
      <c r="AD2269" s="4"/>
      <c r="AE2269" s="4"/>
      <c r="AF2269" s="4"/>
      <c r="AG2269" s="4"/>
      <c r="AH2269" s="4"/>
      <c r="AI2269" s="4"/>
      <c r="AJ2269" s="4"/>
    </row>
    <row r="2270" spans="1:36" ht="15.75" customHeight="1">
      <c r="A2270" s="4">
        <v>1</v>
      </c>
      <c r="B2270" s="4">
        <v>57</v>
      </c>
      <c r="C2270" s="4">
        <v>3</v>
      </c>
      <c r="D2270" s="4">
        <v>0</v>
      </c>
      <c r="E2270" s="4">
        <v>0</v>
      </c>
      <c r="F2270" s="4">
        <v>0</v>
      </c>
      <c r="G2270" s="4">
        <v>0</v>
      </c>
      <c r="H2270" s="4">
        <v>0</v>
      </c>
      <c r="I2270" s="4">
        <v>314</v>
      </c>
      <c r="J2270" s="4">
        <v>109.5</v>
      </c>
      <c r="K2270" s="4">
        <v>72</v>
      </c>
      <c r="L2270" s="4">
        <v>25.62</v>
      </c>
      <c r="M2270" s="4">
        <v>72</v>
      </c>
      <c r="N2270" s="4">
        <v>71</v>
      </c>
      <c r="O2270" s="4">
        <v>0</v>
      </c>
      <c r="P2270" s="5">
        <f>$AI$9+SUMPRODUCT($A2270*$AI$10+$B2270*$AI$11+$C2270*$AI$12+$D2270*$AI$13+$E2270*$AI$14+$F2270*$AI$15+$G2270*$AI$16+$H2270*$AI$17+$I2270*$AI$18+$J2270*$AI$19+$K2270*$AI$20+$L2270*$AI$21+$M2270*$AI$22+$N2270*$AI$24)</f>
        <v>-1.7334306482000006</v>
      </c>
      <c r="Q2270" s="4">
        <f t="shared" si="884"/>
        <v>0.17667725159680434</v>
      </c>
      <c r="R2270" s="4">
        <f t="shared" si="885"/>
        <v>0.35335450319360867</v>
      </c>
      <c r="S2270" s="4">
        <f t="shared" si="886"/>
        <v>0.64664549680639127</v>
      </c>
      <c r="T2270" s="4">
        <f t="shared" si="887"/>
        <v>-0.18933374247602552</v>
      </c>
      <c r="U2270" s="4">
        <f>IF($R2270&gt;$X$15,1,0)</f>
        <v>0</v>
      </c>
      <c r="V2270" s="4"/>
      <c r="W2270" s="4"/>
      <c r="X2270" s="4"/>
      <c r="Y2270" s="4"/>
      <c r="Z2270" s="4"/>
      <c r="AA2270" s="4"/>
      <c r="AB2270" s="4"/>
      <c r="AC2270" s="4"/>
      <c r="AD2270" s="4"/>
      <c r="AE2270" s="4"/>
      <c r="AF2270" s="4"/>
      <c r="AG2270" s="4"/>
      <c r="AH2270" s="4"/>
      <c r="AI2270" s="4"/>
      <c r="AJ2270" s="4"/>
    </row>
    <row r="2271" spans="1:36" ht="15.75" hidden="1" customHeight="1">
      <c r="A2271" s="4">
        <v>0</v>
      </c>
      <c r="B2271" s="4">
        <v>65</v>
      </c>
      <c r="C2271" s="4">
        <v>1</v>
      </c>
      <c r="D2271" s="4">
        <v>1</v>
      </c>
      <c r="E2271" s="4">
        <v>3</v>
      </c>
      <c r="F2271" s="4">
        <v>0</v>
      </c>
      <c r="G2271" s="4">
        <v>0</v>
      </c>
      <c r="H2271" s="4">
        <v>1</v>
      </c>
      <c r="I2271" s="4">
        <v>211</v>
      </c>
      <c r="J2271" s="4">
        <v>190</v>
      </c>
      <c r="K2271" s="4">
        <v>90</v>
      </c>
      <c r="L2271" s="4">
        <v>39.54</v>
      </c>
      <c r="M2271" s="4">
        <v>80</v>
      </c>
      <c r="N2271" s="3" t="s">
        <v>56</v>
      </c>
      <c r="O2271" s="4">
        <v>0</v>
      </c>
      <c r="P2271" s="4"/>
      <c r="Q2271" s="4"/>
      <c r="R2271" s="4"/>
      <c r="S2271" s="4"/>
      <c r="T2271" s="4"/>
      <c r="U2271" s="4"/>
      <c r="V2271" s="4"/>
      <c r="W2271" s="4"/>
      <c r="X2271" s="4"/>
      <c r="Y2271" s="4"/>
      <c r="Z2271" s="4"/>
      <c r="AA2271" s="4"/>
      <c r="AB2271" s="4"/>
      <c r="AC2271" s="4"/>
      <c r="AD2271" s="4"/>
      <c r="AE2271" s="4"/>
      <c r="AF2271" s="4"/>
      <c r="AG2271" s="4"/>
      <c r="AH2271" s="4"/>
      <c r="AI2271" s="4"/>
      <c r="AJ2271" s="4"/>
    </row>
    <row r="2272" spans="1:36" ht="15.75" hidden="1" customHeight="1">
      <c r="A2272" s="4">
        <v>0</v>
      </c>
      <c r="B2272" s="4">
        <v>58</v>
      </c>
      <c r="C2272" s="4">
        <v>1</v>
      </c>
      <c r="D2272" s="4">
        <v>1</v>
      </c>
      <c r="E2272" s="4">
        <v>8</v>
      </c>
      <c r="F2272" s="4">
        <v>1</v>
      </c>
      <c r="G2272" s="4">
        <v>0</v>
      </c>
      <c r="H2272" s="4">
        <v>1</v>
      </c>
      <c r="I2272" s="3" t="s">
        <v>56</v>
      </c>
      <c r="J2272" s="4">
        <v>185</v>
      </c>
      <c r="K2272" s="4">
        <v>105</v>
      </c>
      <c r="L2272" s="4">
        <v>31.18</v>
      </c>
      <c r="M2272" s="4">
        <v>75</v>
      </c>
      <c r="N2272" s="3" t="s">
        <v>56</v>
      </c>
      <c r="O2272" s="4">
        <v>0</v>
      </c>
      <c r="P2272" s="4"/>
      <c r="Q2272" s="4"/>
      <c r="R2272" s="4"/>
      <c r="S2272" s="4"/>
      <c r="T2272" s="4"/>
      <c r="U2272" s="4"/>
      <c r="V2272" s="4"/>
      <c r="W2272" s="4"/>
      <c r="X2272" s="4"/>
      <c r="Y2272" s="4"/>
      <c r="Z2272" s="4"/>
      <c r="AA2272" s="4"/>
      <c r="AB2272" s="4"/>
      <c r="AC2272" s="4"/>
      <c r="AD2272" s="4"/>
      <c r="AE2272" s="4"/>
      <c r="AF2272" s="4"/>
      <c r="AG2272" s="4"/>
      <c r="AH2272" s="4"/>
      <c r="AI2272" s="4"/>
      <c r="AJ2272" s="4"/>
    </row>
    <row r="2273" spans="1:36" ht="15.75" customHeight="1">
      <c r="A2273" s="4">
        <v>1</v>
      </c>
      <c r="B2273" s="4">
        <v>42</v>
      </c>
      <c r="C2273" s="4">
        <v>4</v>
      </c>
      <c r="D2273" s="4">
        <v>1</v>
      </c>
      <c r="E2273" s="4">
        <v>20</v>
      </c>
      <c r="F2273" s="4">
        <v>0</v>
      </c>
      <c r="G2273" s="4">
        <v>0</v>
      </c>
      <c r="H2273" s="4">
        <v>1</v>
      </c>
      <c r="I2273" s="4">
        <v>260</v>
      </c>
      <c r="J2273" s="4">
        <v>132</v>
      </c>
      <c r="K2273" s="4">
        <v>86</v>
      </c>
      <c r="L2273" s="4">
        <v>29.76</v>
      </c>
      <c r="M2273" s="4">
        <v>75</v>
      </c>
      <c r="N2273" s="4">
        <v>66</v>
      </c>
      <c r="O2273" s="4">
        <v>0</v>
      </c>
      <c r="P2273" s="5">
        <f>$AI$9+SUMPRODUCT($A2273*$AI$10+$B2273*$AI$11+$C2273*$AI$12+$D2273*$AI$13+$E2273*$AI$14+$F2273*$AI$15+$G2273*$AI$16+$H2273*$AI$17+$I2273*$AI$18+$J2273*$AI$19+$K2273*$AI$20+$L2273*$AI$21+$M2273*$AI$22+$N2273*$AI$24)</f>
        <v>-1.9247343736000024</v>
      </c>
      <c r="Q2273" s="4">
        <f t="shared" ref="Q2273:Q2277" si="888">EXP($P2273)</f>
        <v>0.14591451045512963</v>
      </c>
      <c r="R2273" s="4">
        <f t="shared" ref="R2273:R2277" si="889">Q2273/1+Q2273</f>
        <v>0.29182902091025925</v>
      </c>
      <c r="S2273" s="4">
        <f t="shared" ref="S2273:S2277" si="890">IF(O2273=1,R2273,1-R2273)</f>
        <v>0.7081709790897408</v>
      </c>
      <c r="T2273" s="4">
        <f t="shared" ref="T2273:T2277" si="891">LOG($S2273)</f>
        <v>-0.1498618746400803</v>
      </c>
      <c r="U2273" s="4">
        <f>IF($R2273&gt;$X$15,1,0)</f>
        <v>0</v>
      </c>
      <c r="V2273" s="4"/>
      <c r="W2273" s="4"/>
      <c r="X2273" s="4"/>
      <c r="Y2273" s="4"/>
      <c r="Z2273" s="4"/>
      <c r="AA2273" s="4"/>
      <c r="AB2273" s="4"/>
      <c r="AC2273" s="4"/>
      <c r="AD2273" s="4"/>
      <c r="AE2273" s="4"/>
      <c r="AF2273" s="4"/>
      <c r="AG2273" s="4"/>
      <c r="AH2273" s="4"/>
      <c r="AI2273" s="4"/>
      <c r="AJ2273" s="4"/>
    </row>
    <row r="2274" spans="1:36" ht="15.75" customHeight="1">
      <c r="A2274" s="4">
        <v>1</v>
      </c>
      <c r="B2274" s="4">
        <v>38</v>
      </c>
      <c r="C2274" s="4">
        <v>2</v>
      </c>
      <c r="D2274" s="4">
        <v>0</v>
      </c>
      <c r="E2274" s="4">
        <v>0</v>
      </c>
      <c r="F2274" s="4">
        <v>0</v>
      </c>
      <c r="G2274" s="4">
        <v>0</v>
      </c>
      <c r="H2274" s="4">
        <v>0</v>
      </c>
      <c r="I2274" s="4">
        <v>148</v>
      </c>
      <c r="J2274" s="4">
        <v>115</v>
      </c>
      <c r="K2274" s="4">
        <v>75</v>
      </c>
      <c r="L2274" s="4">
        <v>26.49</v>
      </c>
      <c r="M2274" s="4">
        <v>75</v>
      </c>
      <c r="N2274" s="4">
        <v>74</v>
      </c>
      <c r="O2274" s="4">
        <v>0</v>
      </c>
      <c r="P2274" s="5">
        <f>$AI$9+SUMPRODUCT($A2274*$AI$10+$B2274*$AI$11+$C2274*$AI$12+$D2274*$AI$13+$E2274*$AI$14+$F2274*$AI$15+$G2274*$AI$16+$H2274*$AI$17+$I2274*$AI$18+$J2274*$AI$19+$K2274*$AI$20+$L2274*$AI$21+$M2274*$AI$22+$N2274*$AI$24)</f>
        <v>-3.1877269839000011</v>
      </c>
      <c r="Q2274" s="4">
        <f t="shared" si="888"/>
        <v>4.1265561704549925E-2</v>
      </c>
      <c r="R2274" s="4">
        <f t="shared" si="889"/>
        <v>8.2531123409099849E-2</v>
      </c>
      <c r="S2274" s="4">
        <f t="shared" si="890"/>
        <v>0.91746887659090015</v>
      </c>
      <c r="T2274" s="4">
        <f t="shared" si="891"/>
        <v>-3.740865945090547E-2</v>
      </c>
      <c r="U2274" s="4">
        <f>IF($R2274&gt;$X$15,1,0)</f>
        <v>0</v>
      </c>
      <c r="V2274" s="4"/>
      <c r="W2274" s="4"/>
      <c r="X2274" s="4"/>
      <c r="Y2274" s="4"/>
      <c r="Z2274" s="4"/>
      <c r="AA2274" s="4"/>
      <c r="AB2274" s="4"/>
      <c r="AC2274" s="4"/>
      <c r="AD2274" s="4"/>
      <c r="AE2274" s="4"/>
      <c r="AF2274" s="4"/>
      <c r="AG2274" s="4"/>
      <c r="AH2274" s="4"/>
      <c r="AI2274" s="4"/>
      <c r="AJ2274" s="4"/>
    </row>
    <row r="2275" spans="1:36" ht="15.75" customHeight="1">
      <c r="A2275" s="4">
        <v>1</v>
      </c>
      <c r="B2275" s="4">
        <v>41</v>
      </c>
      <c r="C2275" s="4">
        <v>2</v>
      </c>
      <c r="D2275" s="4">
        <v>1</v>
      </c>
      <c r="E2275" s="4">
        <v>20</v>
      </c>
      <c r="F2275" s="4">
        <v>0</v>
      </c>
      <c r="G2275" s="4">
        <v>0</v>
      </c>
      <c r="H2275" s="4">
        <v>0</v>
      </c>
      <c r="I2275" s="4">
        <v>199</v>
      </c>
      <c r="J2275" s="4">
        <v>139</v>
      </c>
      <c r="K2275" s="4">
        <v>80</v>
      </c>
      <c r="L2275" s="4">
        <v>25.51</v>
      </c>
      <c r="M2275" s="4">
        <v>62</v>
      </c>
      <c r="N2275" s="4">
        <v>62</v>
      </c>
      <c r="O2275" s="4">
        <v>1</v>
      </c>
      <c r="P2275" s="5">
        <f>$AI$9+SUMPRODUCT($A2275*$AI$10+$B2275*$AI$11+$C2275*$AI$12+$D2275*$AI$13+$E2275*$AI$14+$F2275*$AI$15+$G2275*$AI$16+$H2275*$AI$17+$I2275*$AI$18+$J2275*$AI$19+$K2275*$AI$20+$L2275*$AI$21+$M2275*$AI$22+$N2275*$AI$24)</f>
        <v>-2.152589046100001</v>
      </c>
      <c r="Q2275" s="4">
        <f t="shared" si="888"/>
        <v>0.11618296498834971</v>
      </c>
      <c r="R2275" s="4">
        <f t="shared" si="889"/>
        <v>0.23236592997669941</v>
      </c>
      <c r="S2275" s="4">
        <f t="shared" si="890"/>
        <v>0.23236592997669941</v>
      </c>
      <c r="T2275" s="4">
        <f t="shared" si="891"/>
        <v>-0.63382754886263382</v>
      </c>
      <c r="U2275" s="4">
        <f>IF($R2275&gt;$X$15,1,0)</f>
        <v>0</v>
      </c>
      <c r="V2275" s="4"/>
      <c r="W2275" s="4"/>
      <c r="X2275" s="4"/>
      <c r="Y2275" s="4"/>
      <c r="Z2275" s="4"/>
      <c r="AA2275" s="4"/>
      <c r="AB2275" s="4"/>
      <c r="AC2275" s="4"/>
      <c r="AD2275" s="4"/>
      <c r="AE2275" s="4"/>
      <c r="AF2275" s="4"/>
      <c r="AG2275" s="4"/>
      <c r="AH2275" s="4"/>
      <c r="AI2275" s="4"/>
      <c r="AJ2275" s="4"/>
    </row>
    <row r="2276" spans="1:36" ht="15.75" hidden="1" customHeight="1">
      <c r="A2276" s="4">
        <v>0</v>
      </c>
      <c r="B2276" s="4">
        <v>61</v>
      </c>
      <c r="C2276" s="3" t="s">
        <v>56</v>
      </c>
      <c r="D2276" s="4">
        <v>0</v>
      </c>
      <c r="E2276" s="4">
        <v>0</v>
      </c>
      <c r="F2276" s="4">
        <v>0</v>
      </c>
      <c r="G2276" s="4">
        <v>0</v>
      </c>
      <c r="H2276" s="4">
        <v>0</v>
      </c>
      <c r="I2276" s="4">
        <v>270</v>
      </c>
      <c r="J2276" s="4">
        <v>136.5</v>
      </c>
      <c r="K2276" s="4">
        <v>89</v>
      </c>
      <c r="L2276" s="4">
        <v>30.65</v>
      </c>
      <c r="M2276" s="4">
        <v>63</v>
      </c>
      <c r="N2276" s="4">
        <v>87</v>
      </c>
      <c r="O2276" s="4">
        <v>0</v>
      </c>
      <c r="P2276" s="4" t="e">
        <f>$AI$9+SUMPRODUCT($A2276*$AI$10+$B2276*$AI$11+$C2276*$AI$12+$D2276*$AI$13+$E2276*$AI$14+$F2276*$AI$15+$G2276*$AI$16+$H2276*$AI$17+$I2276*$AI$18+$J2276*$AI$19+$K2276*$AI$20+$L2276*$AI$21+$M2276*$AI$22+$N2276*$AI$24)</f>
        <v>#VALUE!</v>
      </c>
      <c r="Q2276" s="4" t="e">
        <f t="shared" si="888"/>
        <v>#VALUE!</v>
      </c>
      <c r="R2276" s="4" t="e">
        <f t="shared" si="889"/>
        <v>#VALUE!</v>
      </c>
      <c r="S2276" s="4" t="e">
        <f t="shared" si="890"/>
        <v>#VALUE!</v>
      </c>
      <c r="T2276" s="4" t="e">
        <f t="shared" si="891"/>
        <v>#VALUE!</v>
      </c>
      <c r="U2276" s="4" t="e">
        <f t="shared" ref="U2276" si="892">IF($R2276&gt;0.5,1,0)</f>
        <v>#VALUE!</v>
      </c>
      <c r="V2276" s="4"/>
      <c r="W2276" s="4"/>
      <c r="X2276" s="4"/>
      <c r="Y2276" s="4"/>
      <c r="Z2276" s="4"/>
      <c r="AA2276" s="4"/>
      <c r="AB2276" s="4"/>
      <c r="AC2276" s="4"/>
      <c r="AD2276" s="4"/>
      <c r="AE2276" s="4"/>
      <c r="AF2276" s="4"/>
      <c r="AG2276" s="4"/>
      <c r="AH2276" s="4"/>
      <c r="AI2276" s="4"/>
      <c r="AJ2276" s="4"/>
    </row>
    <row r="2277" spans="1:36" ht="15.75" customHeight="1">
      <c r="A2277" s="4">
        <v>0</v>
      </c>
      <c r="B2277" s="4">
        <v>63</v>
      </c>
      <c r="C2277" s="4">
        <v>1</v>
      </c>
      <c r="D2277" s="4">
        <v>0</v>
      </c>
      <c r="E2277" s="4">
        <v>0</v>
      </c>
      <c r="F2277" s="4">
        <v>0</v>
      </c>
      <c r="G2277" s="4">
        <v>0</v>
      </c>
      <c r="H2277" s="4">
        <v>1</v>
      </c>
      <c r="I2277" s="4">
        <v>275</v>
      </c>
      <c r="J2277" s="4">
        <v>148</v>
      </c>
      <c r="K2277" s="4">
        <v>75</v>
      </c>
      <c r="L2277" s="4">
        <v>28.87</v>
      </c>
      <c r="M2277" s="4">
        <v>70</v>
      </c>
      <c r="N2277" s="4">
        <v>83</v>
      </c>
      <c r="O2277" s="4">
        <v>1</v>
      </c>
      <c r="P2277" s="5">
        <f>$AI$9+SUMPRODUCT($A2277*$AI$10+$B2277*$AI$11+$C2277*$AI$12+$D2277*$AI$13+$E2277*$AI$14+$F2277*$AI$15+$G2277*$AI$16+$H2277*$AI$17+$I2277*$AI$18+$J2277*$AI$19+$K2277*$AI$20+$L2277*$AI$21+$M2277*$AI$22+$N2277*$AI$24)</f>
        <v>-0.97228100570000198</v>
      </c>
      <c r="Q2277" s="4">
        <f t="shared" si="888"/>
        <v>0.37821933296536958</v>
      </c>
      <c r="R2277" s="4">
        <f t="shared" si="889"/>
        <v>0.75643866593073916</v>
      </c>
      <c r="S2277" s="4">
        <f t="shared" si="890"/>
        <v>0.75643866593073916</v>
      </c>
      <c r="T2277" s="4">
        <f t="shared" si="891"/>
        <v>-0.12122627997087379</v>
      </c>
      <c r="U2277" s="4">
        <f>IF($R2277&gt;$X$15,1,0)</f>
        <v>1</v>
      </c>
      <c r="V2277" s="4"/>
      <c r="W2277" s="4"/>
      <c r="X2277" s="4"/>
      <c r="Y2277" s="4"/>
      <c r="Z2277" s="4"/>
      <c r="AA2277" s="4"/>
      <c r="AB2277" s="4"/>
      <c r="AC2277" s="4"/>
      <c r="AD2277" s="4"/>
      <c r="AE2277" s="4"/>
      <c r="AF2277" s="4"/>
      <c r="AG2277" s="4"/>
      <c r="AH2277" s="4"/>
      <c r="AI2277" s="4"/>
      <c r="AJ2277" s="4"/>
    </row>
    <row r="2278" spans="1:36" ht="15.75" hidden="1" customHeight="1">
      <c r="A2278" s="4">
        <v>1</v>
      </c>
      <c r="B2278" s="4">
        <v>43</v>
      </c>
      <c r="C2278" s="4">
        <v>4</v>
      </c>
      <c r="D2278" s="4">
        <v>0</v>
      </c>
      <c r="E2278" s="4">
        <v>0</v>
      </c>
      <c r="F2278" s="4">
        <v>0</v>
      </c>
      <c r="G2278" s="4">
        <v>0</v>
      </c>
      <c r="H2278" s="4">
        <v>0</v>
      </c>
      <c r="I2278" s="4">
        <v>179</v>
      </c>
      <c r="J2278" s="4">
        <v>125</v>
      </c>
      <c r="K2278" s="4">
        <v>80</v>
      </c>
      <c r="L2278" s="4">
        <v>23.05</v>
      </c>
      <c r="M2278" s="4">
        <v>63</v>
      </c>
      <c r="N2278" s="3" t="s">
        <v>56</v>
      </c>
      <c r="O2278" s="4">
        <v>0</v>
      </c>
      <c r="P2278" s="4"/>
      <c r="Q2278" s="4"/>
      <c r="R2278" s="4"/>
      <c r="S2278" s="4"/>
      <c r="T2278" s="4"/>
      <c r="U2278" s="4"/>
      <c r="V2278" s="4"/>
      <c r="W2278" s="4"/>
      <c r="X2278" s="4"/>
      <c r="Y2278" s="4"/>
      <c r="Z2278" s="4"/>
      <c r="AA2278" s="4"/>
      <c r="AB2278" s="4"/>
      <c r="AC2278" s="4"/>
      <c r="AD2278" s="4"/>
      <c r="AE2278" s="4"/>
      <c r="AF2278" s="4"/>
      <c r="AG2278" s="4"/>
      <c r="AH2278" s="4"/>
      <c r="AI2278" s="4"/>
      <c r="AJ2278" s="4"/>
    </row>
    <row r="2279" spans="1:36" ht="15.75" hidden="1" customHeight="1">
      <c r="A2279" s="4">
        <v>1</v>
      </c>
      <c r="B2279" s="4">
        <v>43</v>
      </c>
      <c r="C2279" s="4">
        <v>2</v>
      </c>
      <c r="D2279" s="4">
        <v>1</v>
      </c>
      <c r="E2279" s="4">
        <v>15</v>
      </c>
      <c r="F2279" s="4">
        <v>0</v>
      </c>
      <c r="G2279" s="4">
        <v>0</v>
      </c>
      <c r="H2279" s="4">
        <v>0</v>
      </c>
      <c r="I2279" s="4">
        <v>240</v>
      </c>
      <c r="J2279" s="4">
        <v>137</v>
      </c>
      <c r="K2279" s="4">
        <v>86</v>
      </c>
      <c r="L2279" s="4">
        <v>26.32</v>
      </c>
      <c r="M2279" s="4">
        <v>100</v>
      </c>
      <c r="N2279" s="3" t="s">
        <v>56</v>
      </c>
      <c r="O2279" s="4">
        <v>0</v>
      </c>
      <c r="P2279" s="4"/>
      <c r="Q2279" s="4"/>
      <c r="R2279" s="4"/>
      <c r="S2279" s="4"/>
      <c r="T2279" s="4"/>
      <c r="U2279" s="4"/>
      <c r="V2279" s="4"/>
      <c r="W2279" s="4"/>
      <c r="X2279" s="4"/>
      <c r="Y2279" s="4"/>
      <c r="Z2279" s="4"/>
      <c r="AA2279" s="4"/>
      <c r="AB2279" s="4"/>
      <c r="AC2279" s="4"/>
      <c r="AD2279" s="4"/>
      <c r="AE2279" s="4"/>
      <c r="AF2279" s="4"/>
      <c r="AG2279" s="4"/>
      <c r="AH2279" s="4"/>
      <c r="AI2279" s="4"/>
      <c r="AJ2279" s="4"/>
    </row>
    <row r="2280" spans="1:36" ht="15.75" customHeight="1">
      <c r="A2280" s="4">
        <v>1</v>
      </c>
      <c r="B2280" s="4">
        <v>52</v>
      </c>
      <c r="C2280" s="4">
        <v>4</v>
      </c>
      <c r="D2280" s="4">
        <v>1</v>
      </c>
      <c r="E2280" s="4">
        <v>30</v>
      </c>
      <c r="F2280" s="4">
        <v>0</v>
      </c>
      <c r="G2280" s="4">
        <v>0</v>
      </c>
      <c r="H2280" s="4">
        <v>0</v>
      </c>
      <c r="I2280" s="4">
        <v>346</v>
      </c>
      <c r="J2280" s="4">
        <v>133</v>
      </c>
      <c r="K2280" s="4">
        <v>96</v>
      </c>
      <c r="L2280" s="4">
        <v>25.95</v>
      </c>
      <c r="M2280" s="4">
        <v>65</v>
      </c>
      <c r="N2280" s="4">
        <v>126</v>
      </c>
      <c r="O2280" s="4">
        <v>1</v>
      </c>
      <c r="P2280" s="5">
        <f>$AI$9+SUMPRODUCT($A2280*$AI$10+$B2280*$AI$11+$C2280*$AI$12+$D2280*$AI$13+$E2280*$AI$14+$F2280*$AI$15+$G2280*$AI$16+$H2280*$AI$17+$I2280*$AI$18+$J2280*$AI$19+$K2280*$AI$20+$L2280*$AI$21+$M2280*$AI$22+$N2280*$AI$24)</f>
        <v>-0.72626432450000067</v>
      </c>
      <c r="Q2280" s="4">
        <f t="shared" ref="Q2280:Q2281" si="893">EXP($P2280)</f>
        <v>0.48371261247418451</v>
      </c>
      <c r="R2280" s="4">
        <f t="shared" ref="R2280:R2281" si="894">Q2280/1+Q2280</f>
        <v>0.96742522494836902</v>
      </c>
      <c r="S2280" s="4">
        <f t="shared" ref="S2280:S2281" si="895">IF(O2280=1,R2280,1-R2280)</f>
        <v>0.96742522494836902</v>
      </c>
      <c r="T2280" s="4">
        <f t="shared" ref="T2280:T2281" si="896">LOG($S2280)</f>
        <v>-1.4382592869561768E-2</v>
      </c>
      <c r="U2280" s="4">
        <f>IF($R2280&gt;$X$15,1,0)</f>
        <v>1</v>
      </c>
      <c r="V2280" s="4"/>
      <c r="W2280" s="4"/>
      <c r="X2280" s="4"/>
      <c r="Y2280" s="4"/>
      <c r="Z2280" s="4"/>
      <c r="AA2280" s="4"/>
      <c r="AB2280" s="4"/>
      <c r="AC2280" s="4"/>
      <c r="AD2280" s="4"/>
      <c r="AE2280" s="4"/>
      <c r="AF2280" s="4"/>
      <c r="AG2280" s="4"/>
      <c r="AH2280" s="4"/>
      <c r="AI2280" s="4"/>
      <c r="AJ2280" s="4"/>
    </row>
    <row r="2281" spans="1:36" ht="15.75" customHeight="1">
      <c r="A2281" s="4">
        <v>0</v>
      </c>
      <c r="B2281" s="4">
        <v>48</v>
      </c>
      <c r="C2281" s="4">
        <v>2</v>
      </c>
      <c r="D2281" s="4">
        <v>0</v>
      </c>
      <c r="E2281" s="4">
        <v>0</v>
      </c>
      <c r="F2281" s="4">
        <v>0</v>
      </c>
      <c r="G2281" s="4">
        <v>0</v>
      </c>
      <c r="H2281" s="4">
        <v>0</v>
      </c>
      <c r="I2281" s="4">
        <v>237</v>
      </c>
      <c r="J2281" s="4">
        <v>124.5</v>
      </c>
      <c r="K2281" s="4">
        <v>66.5</v>
      </c>
      <c r="L2281" s="4">
        <v>33.29</v>
      </c>
      <c r="M2281" s="4">
        <v>80</v>
      </c>
      <c r="N2281" s="4">
        <v>91</v>
      </c>
      <c r="O2281" s="4">
        <v>0</v>
      </c>
      <c r="P2281" s="5">
        <f>$AI$9+SUMPRODUCT($A2281*$AI$10+$B2281*$AI$11+$C2281*$AI$12+$D2281*$AI$13+$E2281*$AI$14+$F2281*$AI$15+$G2281*$AI$16+$H2281*$AI$17+$I2281*$AI$18+$J2281*$AI$19+$K2281*$AI$20+$L2281*$AI$21+$M2281*$AI$22+$N2281*$AI$24)</f>
        <v>-2.5662831519000004</v>
      </c>
      <c r="Q2281" s="4">
        <f t="shared" si="893"/>
        <v>7.682054574384603E-2</v>
      </c>
      <c r="R2281" s="4">
        <f t="shared" si="894"/>
        <v>0.15364109148769206</v>
      </c>
      <c r="S2281" s="4">
        <f t="shared" si="895"/>
        <v>0.84635890851230799</v>
      </c>
      <c r="T2281" s="4">
        <f t="shared" si="896"/>
        <v>-7.2445430185503132E-2</v>
      </c>
      <c r="U2281" s="4">
        <f>IF($R2281&gt;$X$15,1,0)</f>
        <v>0</v>
      </c>
      <c r="V2281" s="4"/>
      <c r="W2281" s="4"/>
      <c r="X2281" s="4"/>
      <c r="Y2281" s="4"/>
      <c r="Z2281" s="4"/>
      <c r="AA2281" s="4"/>
      <c r="AB2281" s="4"/>
      <c r="AC2281" s="4"/>
      <c r="AD2281" s="4"/>
      <c r="AE2281" s="4"/>
      <c r="AF2281" s="4"/>
      <c r="AG2281" s="4"/>
      <c r="AH2281" s="4"/>
      <c r="AI2281" s="4"/>
      <c r="AJ2281" s="4"/>
    </row>
    <row r="2282" spans="1:36" ht="15.75" hidden="1" customHeight="1">
      <c r="A2282" s="4">
        <v>0</v>
      </c>
      <c r="B2282" s="4">
        <v>45</v>
      </c>
      <c r="C2282" s="4">
        <v>1</v>
      </c>
      <c r="D2282" s="4">
        <v>0</v>
      </c>
      <c r="E2282" s="4">
        <v>0</v>
      </c>
      <c r="F2282" s="4">
        <v>0</v>
      </c>
      <c r="G2282" s="4">
        <v>0</v>
      </c>
      <c r="H2282" s="4">
        <v>0</v>
      </c>
      <c r="I2282" s="4">
        <v>285</v>
      </c>
      <c r="J2282" s="4">
        <v>107.5</v>
      </c>
      <c r="K2282" s="4">
        <v>80</v>
      </c>
      <c r="L2282" s="4">
        <v>28.06</v>
      </c>
      <c r="M2282" s="4">
        <v>74</v>
      </c>
      <c r="N2282" s="3" t="s">
        <v>56</v>
      </c>
      <c r="O2282" s="4">
        <v>0</v>
      </c>
      <c r="P2282" s="4"/>
      <c r="Q2282" s="4"/>
      <c r="R2282" s="4"/>
      <c r="S2282" s="4"/>
      <c r="T2282" s="4"/>
      <c r="U2282" s="4"/>
      <c r="V2282" s="4"/>
      <c r="W2282" s="4"/>
      <c r="X2282" s="4"/>
      <c r="Y2282" s="4"/>
      <c r="Z2282" s="4"/>
      <c r="AA2282" s="4"/>
      <c r="AB2282" s="4"/>
      <c r="AC2282" s="4"/>
      <c r="AD2282" s="4"/>
      <c r="AE2282" s="4"/>
      <c r="AF2282" s="4"/>
      <c r="AG2282" s="4"/>
      <c r="AH2282" s="4"/>
      <c r="AI2282" s="4"/>
      <c r="AJ2282" s="4"/>
    </row>
    <row r="2283" spans="1:36" ht="15.75" customHeight="1">
      <c r="A2283" s="4">
        <v>1</v>
      </c>
      <c r="B2283" s="4">
        <v>44</v>
      </c>
      <c r="C2283" s="4">
        <v>1</v>
      </c>
      <c r="D2283" s="4">
        <v>1</v>
      </c>
      <c r="E2283" s="4">
        <v>20</v>
      </c>
      <c r="F2283" s="4">
        <v>0</v>
      </c>
      <c r="G2283" s="4">
        <v>0</v>
      </c>
      <c r="H2283" s="4">
        <v>0</v>
      </c>
      <c r="I2283" s="4">
        <v>193</v>
      </c>
      <c r="J2283" s="4">
        <v>134</v>
      </c>
      <c r="K2283" s="4">
        <v>88</v>
      </c>
      <c r="L2283" s="4">
        <v>23.77</v>
      </c>
      <c r="M2283" s="4">
        <v>75</v>
      </c>
      <c r="N2283" s="4">
        <v>77</v>
      </c>
      <c r="O2283" s="4">
        <v>0</v>
      </c>
      <c r="P2283" s="5">
        <f>$AI$9+SUMPRODUCT($A2283*$AI$10+$B2283*$AI$11+$C2283*$AI$12+$D2283*$AI$13+$E2283*$AI$14+$F2283*$AI$15+$G2283*$AI$16+$H2283*$AI$17+$I2283*$AI$18+$J2283*$AI$19+$K2283*$AI$20+$L2283*$AI$21+$M2283*$AI$22+$N2283*$AI$24)</f>
        <v>-1.9830589847000013</v>
      </c>
      <c r="Q2283" s="4">
        <f t="shared" ref="Q2283:Q2322" si="897">EXP($P2283)</f>
        <v>0.13764753095190704</v>
      </c>
      <c r="R2283" s="4">
        <f t="shared" ref="R2283:R2322" si="898">Q2283/1+Q2283</f>
        <v>0.27529506190381409</v>
      </c>
      <c r="S2283" s="4">
        <f t="shared" ref="S2283:S2322" si="899">IF(O2283=1,R2283,1-R2283)</f>
        <v>0.72470493809618586</v>
      </c>
      <c r="T2283" s="4">
        <f t="shared" ref="T2283:T2322" si="900">LOG($S2283)</f>
        <v>-0.13983877941496578</v>
      </c>
      <c r="U2283" s="4">
        <f>IF($R2283&gt;$X$15,1,0)</f>
        <v>0</v>
      </c>
      <c r="V2283" s="4"/>
      <c r="W2283" s="4"/>
      <c r="X2283" s="4"/>
      <c r="Y2283" s="4"/>
      <c r="Z2283" s="4"/>
      <c r="AA2283" s="4"/>
      <c r="AB2283" s="4"/>
      <c r="AC2283" s="4"/>
      <c r="AD2283" s="4"/>
      <c r="AE2283" s="4"/>
      <c r="AF2283" s="4"/>
      <c r="AG2283" s="4"/>
      <c r="AH2283" s="4"/>
      <c r="AI2283" s="4"/>
      <c r="AJ2283" s="4"/>
    </row>
    <row r="2284" spans="1:36" ht="15.75" customHeight="1">
      <c r="A2284" s="4">
        <v>0</v>
      </c>
      <c r="B2284" s="4">
        <v>49</v>
      </c>
      <c r="C2284" s="4">
        <v>2</v>
      </c>
      <c r="D2284" s="4">
        <v>1</v>
      </c>
      <c r="E2284" s="4">
        <v>30</v>
      </c>
      <c r="F2284" s="4">
        <v>1</v>
      </c>
      <c r="G2284" s="4">
        <v>0</v>
      </c>
      <c r="H2284" s="4">
        <v>1</v>
      </c>
      <c r="I2284" s="4">
        <v>350</v>
      </c>
      <c r="J2284" s="4">
        <v>174</v>
      </c>
      <c r="K2284" s="4">
        <v>90</v>
      </c>
      <c r="L2284" s="4">
        <v>18.440000000000001</v>
      </c>
      <c r="M2284" s="4">
        <v>110</v>
      </c>
      <c r="N2284" s="4">
        <v>78</v>
      </c>
      <c r="O2284" s="4">
        <v>0</v>
      </c>
      <c r="P2284" s="5">
        <f>$AI$9+SUMPRODUCT($A2284*$AI$10+$B2284*$AI$11+$C2284*$AI$12+$D2284*$AI$13+$E2284*$AI$14+$F2284*$AI$15+$G2284*$AI$16+$H2284*$AI$17+$I2284*$AI$18+$J2284*$AI$19+$K2284*$AI$20+$L2284*$AI$21+$M2284*$AI$22+$N2284*$AI$24)</f>
        <v>-0.86115934840000019</v>
      </c>
      <c r="Q2284" s="4">
        <f t="shared" si="897"/>
        <v>0.42267177430849412</v>
      </c>
      <c r="R2284" s="4">
        <f t="shared" si="898"/>
        <v>0.84534354861698824</v>
      </c>
      <c r="S2284" s="4">
        <f t="shared" si="899"/>
        <v>0.15465645138301176</v>
      </c>
      <c r="T2284" s="4">
        <f t="shared" si="900"/>
        <v>-0.81063195899992735</v>
      </c>
      <c r="U2284" s="4">
        <f>IF($R2284&gt;$X$15,1,0)</f>
        <v>1</v>
      </c>
      <c r="V2284" s="4"/>
      <c r="W2284" s="4"/>
      <c r="X2284" s="4"/>
      <c r="Y2284" s="4"/>
      <c r="Z2284" s="4"/>
      <c r="AA2284" s="4"/>
      <c r="AB2284" s="4"/>
      <c r="AC2284" s="4"/>
      <c r="AD2284" s="4"/>
      <c r="AE2284" s="4"/>
      <c r="AF2284" s="4"/>
      <c r="AG2284" s="4"/>
      <c r="AH2284" s="4"/>
      <c r="AI2284" s="4"/>
      <c r="AJ2284" s="4"/>
    </row>
    <row r="2285" spans="1:36" ht="15.75" customHeight="1">
      <c r="A2285" s="4">
        <v>1</v>
      </c>
      <c r="B2285" s="4">
        <v>42</v>
      </c>
      <c r="C2285" s="4">
        <v>4</v>
      </c>
      <c r="D2285" s="4">
        <v>1</v>
      </c>
      <c r="E2285" s="4">
        <v>20</v>
      </c>
      <c r="F2285" s="4">
        <v>0</v>
      </c>
      <c r="G2285" s="4">
        <v>0</v>
      </c>
      <c r="H2285" s="4">
        <v>0</v>
      </c>
      <c r="I2285" s="4">
        <v>166</v>
      </c>
      <c r="J2285" s="4">
        <v>110</v>
      </c>
      <c r="K2285" s="4">
        <v>70</v>
      </c>
      <c r="L2285" s="4">
        <v>19.97</v>
      </c>
      <c r="M2285" s="4">
        <v>75</v>
      </c>
      <c r="N2285" s="4">
        <v>69</v>
      </c>
      <c r="O2285" s="4">
        <v>0</v>
      </c>
      <c r="P2285" s="5">
        <f>$AI$9+SUMPRODUCT($A2285*$AI$10+$B2285*$AI$11+$C2285*$AI$12+$D2285*$AI$13+$E2285*$AI$14+$F2285*$AI$15+$G2285*$AI$16+$H2285*$AI$17+$I2285*$AI$18+$J2285*$AI$19+$K2285*$AI$20+$L2285*$AI$21+$M2285*$AI$22+$N2285*$AI$24)</f>
        <v>-2.694387496700001</v>
      </c>
      <c r="Q2285" s="4">
        <f t="shared" si="897"/>
        <v>6.758376437814799E-2</v>
      </c>
      <c r="R2285" s="4">
        <f t="shared" si="898"/>
        <v>0.13516752875629598</v>
      </c>
      <c r="S2285" s="4">
        <f t="shared" si="899"/>
        <v>0.86483247124370399</v>
      </c>
      <c r="T2285" s="4">
        <f t="shared" si="900"/>
        <v>-6.3068012605604656E-2</v>
      </c>
      <c r="U2285" s="4">
        <f>IF($R2285&gt;$X$15,1,0)</f>
        <v>0</v>
      </c>
      <c r="V2285" s="4"/>
      <c r="W2285" s="4"/>
      <c r="X2285" s="4"/>
      <c r="Y2285" s="4"/>
      <c r="Z2285" s="4"/>
      <c r="AA2285" s="4"/>
      <c r="AB2285" s="4"/>
      <c r="AC2285" s="4"/>
      <c r="AD2285" s="4"/>
      <c r="AE2285" s="4"/>
      <c r="AF2285" s="4"/>
      <c r="AG2285" s="4"/>
      <c r="AH2285" s="4"/>
      <c r="AI2285" s="4"/>
      <c r="AJ2285" s="4"/>
    </row>
    <row r="2286" spans="1:36" ht="15.75" customHeight="1">
      <c r="A2286" s="4">
        <v>0</v>
      </c>
      <c r="B2286" s="4">
        <v>42</v>
      </c>
      <c r="C2286" s="4">
        <v>4</v>
      </c>
      <c r="D2286" s="4">
        <v>1</v>
      </c>
      <c r="E2286" s="4">
        <v>6</v>
      </c>
      <c r="F2286" s="4">
        <v>0</v>
      </c>
      <c r="G2286" s="4">
        <v>0</v>
      </c>
      <c r="H2286" s="4">
        <v>0</v>
      </c>
      <c r="I2286" s="4">
        <v>219</v>
      </c>
      <c r="J2286" s="4">
        <v>120</v>
      </c>
      <c r="K2286" s="4">
        <v>70</v>
      </c>
      <c r="L2286" s="4">
        <v>24.1</v>
      </c>
      <c r="M2286" s="4">
        <v>57</v>
      </c>
      <c r="N2286" s="4">
        <v>73</v>
      </c>
      <c r="O2286" s="4">
        <v>0</v>
      </c>
      <c r="P2286" s="5">
        <f>$AI$9+SUMPRODUCT($A2286*$AI$10+$B2286*$AI$11+$C2286*$AI$12+$D2286*$AI$13+$E2286*$AI$14+$F2286*$AI$15+$G2286*$AI$16+$H2286*$AI$17+$I2286*$AI$18+$J2286*$AI$19+$K2286*$AI$20+$L2286*$AI$21+$M2286*$AI$22+$N2286*$AI$24)</f>
        <v>-3.1080630510000002</v>
      </c>
      <c r="Q2286" s="4">
        <f t="shared" si="897"/>
        <v>4.4687428836460159E-2</v>
      </c>
      <c r="R2286" s="4">
        <f t="shared" si="898"/>
        <v>8.9374857672920319E-2</v>
      </c>
      <c r="S2286" s="4">
        <f t="shared" si="899"/>
        <v>0.9106251423270797</v>
      </c>
      <c r="T2286" s="4">
        <f t="shared" si="900"/>
        <v>-4.0660363007433052E-2</v>
      </c>
      <c r="U2286" s="4">
        <f>IF($R2286&gt;$X$15,1,0)</f>
        <v>0</v>
      </c>
      <c r="V2286" s="4"/>
      <c r="W2286" s="4"/>
      <c r="X2286" s="4"/>
      <c r="Y2286" s="4"/>
      <c r="Z2286" s="4"/>
      <c r="AA2286" s="4"/>
      <c r="AB2286" s="4"/>
      <c r="AC2286" s="4"/>
      <c r="AD2286" s="4"/>
      <c r="AE2286" s="4"/>
      <c r="AF2286" s="4"/>
      <c r="AG2286" s="4"/>
      <c r="AH2286" s="4"/>
      <c r="AI2286" s="4"/>
      <c r="AJ2286" s="4"/>
    </row>
    <row r="2287" spans="1:36" ht="15.75" customHeight="1">
      <c r="A2287" s="4">
        <v>0</v>
      </c>
      <c r="B2287" s="4">
        <v>57</v>
      </c>
      <c r="C2287" s="4">
        <v>1</v>
      </c>
      <c r="D2287" s="4">
        <v>1</v>
      </c>
      <c r="E2287" s="4">
        <v>20</v>
      </c>
      <c r="F2287" s="4">
        <v>1</v>
      </c>
      <c r="G2287" s="4">
        <v>0</v>
      </c>
      <c r="H2287" s="4">
        <v>1</v>
      </c>
      <c r="I2287" s="4">
        <v>281</v>
      </c>
      <c r="J2287" s="4">
        <v>192</v>
      </c>
      <c r="K2287" s="4">
        <v>105</v>
      </c>
      <c r="L2287" s="4">
        <v>27.04</v>
      </c>
      <c r="M2287" s="4">
        <v>64</v>
      </c>
      <c r="N2287" s="4">
        <v>75</v>
      </c>
      <c r="O2287" s="4">
        <v>0</v>
      </c>
      <c r="P2287" s="5">
        <f>$AI$9+SUMPRODUCT($A2287*$AI$10+$B2287*$AI$11+$C2287*$AI$12+$D2287*$AI$13+$E2287*$AI$14+$F2287*$AI$15+$G2287*$AI$16+$H2287*$AI$17+$I2287*$AI$18+$J2287*$AI$19+$K2287*$AI$20+$L2287*$AI$21+$M2287*$AI$22+$N2287*$AI$24)</f>
        <v>-0.24533799439999981</v>
      </c>
      <c r="Q2287" s="4">
        <f t="shared" si="897"/>
        <v>0.78244003319421851</v>
      </c>
      <c r="R2287" s="4">
        <f t="shared" si="898"/>
        <v>1.564880066388437</v>
      </c>
      <c r="S2287" s="4">
        <f t="shared" si="899"/>
        <v>-0.56488006638843702</v>
      </c>
      <c r="T2287" s="4" t="e">
        <f t="shared" si="900"/>
        <v>#NUM!</v>
      </c>
      <c r="U2287" s="4">
        <f>IF($R2287&gt;$X$15,1,0)</f>
        <v>1</v>
      </c>
      <c r="V2287" s="4"/>
      <c r="W2287" s="4"/>
      <c r="X2287" s="4"/>
      <c r="Y2287" s="4"/>
      <c r="Z2287" s="4"/>
      <c r="AA2287" s="4"/>
      <c r="AB2287" s="4"/>
      <c r="AC2287" s="4"/>
      <c r="AD2287" s="4"/>
      <c r="AE2287" s="4"/>
      <c r="AF2287" s="4"/>
      <c r="AG2287" s="4"/>
      <c r="AH2287" s="4"/>
      <c r="AI2287" s="4"/>
      <c r="AJ2287" s="4"/>
    </row>
    <row r="2288" spans="1:36" ht="15.75" customHeight="1">
      <c r="A2288" s="4">
        <v>1</v>
      </c>
      <c r="B2288" s="4">
        <v>57</v>
      </c>
      <c r="C2288" s="4">
        <v>3</v>
      </c>
      <c r="D2288" s="4">
        <v>0</v>
      </c>
      <c r="E2288" s="4">
        <v>0</v>
      </c>
      <c r="F2288" s="4">
        <v>0</v>
      </c>
      <c r="G2288" s="4">
        <v>0</v>
      </c>
      <c r="H2288" s="4">
        <v>0</v>
      </c>
      <c r="I2288" s="4">
        <v>272</v>
      </c>
      <c r="J2288" s="4">
        <v>109</v>
      </c>
      <c r="K2288" s="4">
        <v>77</v>
      </c>
      <c r="L2288" s="4">
        <v>25.57</v>
      </c>
      <c r="M2288" s="4">
        <v>75</v>
      </c>
      <c r="N2288" s="4">
        <v>89</v>
      </c>
      <c r="O2288" s="4">
        <v>0</v>
      </c>
      <c r="P2288" s="5">
        <f>$AI$9+SUMPRODUCT($A2288*$AI$10+$B2288*$AI$11+$C2288*$AI$12+$D2288*$AI$13+$E2288*$AI$14+$F2288*$AI$15+$G2288*$AI$16+$H2288*$AI$17+$I2288*$AI$18+$J2288*$AI$19+$K2288*$AI$20+$L2288*$AI$21+$M2288*$AI$22+$N2288*$AI$24)</f>
        <v>-1.7381232527000021</v>
      </c>
      <c r="Q2288" s="4">
        <f t="shared" si="897"/>
        <v>0.17585011735567208</v>
      </c>
      <c r="R2288" s="4">
        <f t="shared" si="898"/>
        <v>0.35170023471134415</v>
      </c>
      <c r="S2288" s="4">
        <f t="shared" si="899"/>
        <v>0.64829976528865585</v>
      </c>
      <c r="T2288" s="4">
        <f t="shared" si="900"/>
        <v>-0.18822413562964299</v>
      </c>
      <c r="U2288" s="4">
        <f>IF($R2288&gt;$X$15,1,0)</f>
        <v>0</v>
      </c>
      <c r="V2288" s="4"/>
      <c r="W2288" s="4"/>
      <c r="X2288" s="4"/>
      <c r="Y2288" s="4"/>
      <c r="Z2288" s="4"/>
      <c r="AA2288" s="4"/>
      <c r="AB2288" s="4"/>
      <c r="AC2288" s="4"/>
      <c r="AD2288" s="4"/>
      <c r="AE2288" s="4"/>
      <c r="AF2288" s="4"/>
      <c r="AG2288" s="4"/>
      <c r="AH2288" s="4"/>
      <c r="AI2288" s="4"/>
      <c r="AJ2288" s="4"/>
    </row>
    <row r="2289" spans="1:36" ht="15.75" customHeight="1">
      <c r="A2289" s="4">
        <v>0</v>
      </c>
      <c r="B2289" s="4">
        <v>54</v>
      </c>
      <c r="C2289" s="4">
        <v>2</v>
      </c>
      <c r="D2289" s="4">
        <v>0</v>
      </c>
      <c r="E2289" s="4">
        <v>0</v>
      </c>
      <c r="F2289" s="4">
        <v>0</v>
      </c>
      <c r="G2289" s="4">
        <v>0</v>
      </c>
      <c r="H2289" s="4">
        <v>0</v>
      </c>
      <c r="I2289" s="4">
        <v>243</v>
      </c>
      <c r="J2289" s="4">
        <v>138</v>
      </c>
      <c r="K2289" s="4">
        <v>79</v>
      </c>
      <c r="L2289" s="4">
        <v>21.93</v>
      </c>
      <c r="M2289" s="4">
        <v>75</v>
      </c>
      <c r="N2289" s="4">
        <v>95</v>
      </c>
      <c r="O2289" s="4">
        <v>0</v>
      </c>
      <c r="P2289" s="5">
        <f>$AI$9+SUMPRODUCT($A2289*$AI$10+$B2289*$AI$11+$C2289*$AI$12+$D2289*$AI$13+$E2289*$AI$14+$F2289*$AI$15+$G2289*$AI$16+$H2289*$AI$17+$I2289*$AI$18+$J2289*$AI$19+$K2289*$AI$20+$L2289*$AI$21+$M2289*$AI$22+$N2289*$AI$24)</f>
        <v>-2.0461059423000005</v>
      </c>
      <c r="Q2289" s="4">
        <f t="shared" si="897"/>
        <v>0.12923718204632925</v>
      </c>
      <c r="R2289" s="4">
        <f t="shared" si="898"/>
        <v>0.2584743640926585</v>
      </c>
      <c r="S2289" s="4">
        <f t="shared" si="899"/>
        <v>0.74152563590734144</v>
      </c>
      <c r="T2289" s="4">
        <f t="shared" si="900"/>
        <v>-0.1298738300157187</v>
      </c>
      <c r="U2289" s="4">
        <f>IF($R2289&gt;$X$15,1,0)</f>
        <v>0</v>
      </c>
      <c r="V2289" s="4"/>
      <c r="W2289" s="4"/>
      <c r="X2289" s="4"/>
      <c r="Y2289" s="4"/>
      <c r="Z2289" s="4"/>
      <c r="AA2289" s="4"/>
      <c r="AB2289" s="4"/>
      <c r="AC2289" s="4"/>
      <c r="AD2289" s="4"/>
      <c r="AE2289" s="4"/>
      <c r="AF2289" s="4"/>
      <c r="AG2289" s="4"/>
      <c r="AH2289" s="4"/>
      <c r="AI2289" s="4"/>
      <c r="AJ2289" s="4"/>
    </row>
    <row r="2290" spans="1:36" ht="15.75" customHeight="1">
      <c r="A2290" s="4">
        <v>1</v>
      </c>
      <c r="B2290" s="4">
        <v>39</v>
      </c>
      <c r="C2290" s="4">
        <v>4</v>
      </c>
      <c r="D2290" s="4">
        <v>0</v>
      </c>
      <c r="E2290" s="4">
        <v>0</v>
      </c>
      <c r="F2290" s="4">
        <v>0</v>
      </c>
      <c r="G2290" s="4">
        <v>0</v>
      </c>
      <c r="H2290" s="4">
        <v>1</v>
      </c>
      <c r="I2290" s="4">
        <v>208</v>
      </c>
      <c r="J2290" s="4">
        <v>146</v>
      </c>
      <c r="K2290" s="4">
        <v>92</v>
      </c>
      <c r="L2290" s="4">
        <v>25.91</v>
      </c>
      <c r="M2290" s="4">
        <v>69</v>
      </c>
      <c r="N2290" s="4">
        <v>74</v>
      </c>
      <c r="O2290" s="4">
        <v>0</v>
      </c>
      <c r="P2290" s="5">
        <f>$AI$9+SUMPRODUCT($A2290*$AI$10+$B2290*$AI$11+$C2290*$AI$12+$D2290*$AI$13+$E2290*$AI$14+$F2290*$AI$15+$G2290*$AI$16+$H2290*$AI$17+$I2290*$AI$18+$J2290*$AI$19+$K2290*$AI$20+$L2290*$AI$21+$M2290*$AI$22+$N2290*$AI$24)</f>
        <v>-2.4224512601000008</v>
      </c>
      <c r="Q2290" s="4">
        <f t="shared" si="897"/>
        <v>8.8703914378926926E-2</v>
      </c>
      <c r="R2290" s="4">
        <f t="shared" si="898"/>
        <v>0.17740782875785385</v>
      </c>
      <c r="S2290" s="4">
        <f t="shared" si="899"/>
        <v>0.82259217124214612</v>
      </c>
      <c r="T2290" s="4">
        <f t="shared" si="900"/>
        <v>-8.4815428065982038E-2</v>
      </c>
      <c r="U2290" s="4">
        <f>IF($R2290&gt;$X$15,1,0)</f>
        <v>0</v>
      </c>
      <c r="V2290" s="4"/>
      <c r="W2290" s="4"/>
      <c r="X2290" s="4"/>
      <c r="Y2290" s="4"/>
      <c r="Z2290" s="4"/>
      <c r="AA2290" s="4"/>
      <c r="AB2290" s="4"/>
      <c r="AC2290" s="4"/>
      <c r="AD2290" s="4"/>
      <c r="AE2290" s="4"/>
      <c r="AF2290" s="4"/>
      <c r="AG2290" s="4"/>
      <c r="AH2290" s="4"/>
      <c r="AI2290" s="4"/>
      <c r="AJ2290" s="4"/>
    </row>
    <row r="2291" spans="1:36" ht="15.75" customHeight="1">
      <c r="A2291" s="4">
        <v>0</v>
      </c>
      <c r="B2291" s="4">
        <v>50</v>
      </c>
      <c r="C2291" s="4">
        <v>3</v>
      </c>
      <c r="D2291" s="4">
        <v>1</v>
      </c>
      <c r="E2291" s="4">
        <v>10</v>
      </c>
      <c r="F2291" s="4">
        <v>0</v>
      </c>
      <c r="G2291" s="4">
        <v>0</v>
      </c>
      <c r="H2291" s="4">
        <v>1</v>
      </c>
      <c r="I2291" s="4">
        <v>240</v>
      </c>
      <c r="J2291" s="4">
        <v>176.5</v>
      </c>
      <c r="K2291" s="4">
        <v>115</v>
      </c>
      <c r="L2291" s="4">
        <v>27.71</v>
      </c>
      <c r="M2291" s="4">
        <v>70</v>
      </c>
      <c r="N2291" s="4">
        <v>83</v>
      </c>
      <c r="O2291" s="4">
        <v>0</v>
      </c>
      <c r="P2291" s="5">
        <f>$AI$9+SUMPRODUCT($A2291*$AI$10+$B2291*$AI$11+$C2291*$AI$12+$D2291*$AI$13+$E2291*$AI$14+$F2291*$AI$15+$G2291*$AI$16+$H2291*$AI$17+$I2291*$AI$18+$J2291*$AI$19+$K2291*$AI$20+$L2291*$AI$21+$M2291*$AI$22+$N2291*$AI$24)</f>
        <v>-1.4588409080999991</v>
      </c>
      <c r="Q2291" s="4">
        <f t="shared" si="897"/>
        <v>0.23250561397900091</v>
      </c>
      <c r="R2291" s="4">
        <f t="shared" si="898"/>
        <v>0.46501122795800182</v>
      </c>
      <c r="S2291" s="4">
        <f t="shared" si="899"/>
        <v>0.53498877204199813</v>
      </c>
      <c r="T2291" s="4">
        <f t="shared" si="900"/>
        <v>-0.27165533254208446</v>
      </c>
      <c r="U2291" s="4">
        <f>IF($R2291&gt;$X$15,1,0)</f>
        <v>1</v>
      </c>
      <c r="V2291" s="4"/>
      <c r="W2291" s="4"/>
      <c r="X2291" s="4"/>
      <c r="Y2291" s="4"/>
      <c r="Z2291" s="4"/>
      <c r="AA2291" s="4"/>
      <c r="AB2291" s="4"/>
      <c r="AC2291" s="4"/>
      <c r="AD2291" s="4"/>
      <c r="AE2291" s="4"/>
      <c r="AF2291" s="4"/>
      <c r="AG2291" s="4"/>
      <c r="AH2291" s="4"/>
      <c r="AI2291" s="4"/>
      <c r="AJ2291" s="4"/>
    </row>
    <row r="2292" spans="1:36" ht="15.75" customHeight="1">
      <c r="A2292" s="4">
        <v>0</v>
      </c>
      <c r="B2292" s="4">
        <v>49</v>
      </c>
      <c r="C2292" s="4">
        <v>2</v>
      </c>
      <c r="D2292" s="4">
        <v>1</v>
      </c>
      <c r="E2292" s="4">
        <v>1</v>
      </c>
      <c r="F2292" s="4">
        <v>0</v>
      </c>
      <c r="G2292" s="4">
        <v>0</v>
      </c>
      <c r="H2292" s="4">
        <v>0</v>
      </c>
      <c r="I2292" s="4">
        <v>240</v>
      </c>
      <c r="J2292" s="4">
        <v>110</v>
      </c>
      <c r="K2292" s="4">
        <v>71</v>
      </c>
      <c r="L2292" s="4">
        <v>22.02</v>
      </c>
      <c r="M2292" s="4">
        <v>73</v>
      </c>
      <c r="N2292" s="4">
        <v>84</v>
      </c>
      <c r="O2292" s="4">
        <v>0</v>
      </c>
      <c r="P2292" s="5">
        <f>$AI$9+SUMPRODUCT($A2292*$AI$10+$B2292*$AI$11+$C2292*$AI$12+$D2292*$AI$13+$E2292*$AI$14+$F2292*$AI$15+$G2292*$AI$16+$H2292*$AI$17+$I2292*$AI$18+$J2292*$AI$19+$K2292*$AI$20+$L2292*$AI$21+$M2292*$AI$22+$N2292*$AI$24)</f>
        <v>-2.7530969822000007</v>
      </c>
      <c r="Q2292" s="4">
        <f t="shared" si="897"/>
        <v>6.3730184017832328E-2</v>
      </c>
      <c r="R2292" s="4">
        <f t="shared" si="898"/>
        <v>0.12746036803566466</v>
      </c>
      <c r="S2292" s="4">
        <f t="shared" si="899"/>
        <v>0.87253963196433537</v>
      </c>
      <c r="T2292" s="4">
        <f t="shared" si="900"/>
        <v>-5.9214837661026955E-2</v>
      </c>
      <c r="U2292" s="4">
        <f>IF($R2292&gt;$X$15,1,0)</f>
        <v>0</v>
      </c>
      <c r="V2292" s="4"/>
      <c r="W2292" s="4"/>
      <c r="X2292" s="4"/>
      <c r="Y2292" s="4"/>
      <c r="Z2292" s="4"/>
      <c r="AA2292" s="4"/>
      <c r="AB2292" s="4"/>
      <c r="AC2292" s="4"/>
      <c r="AD2292" s="4"/>
      <c r="AE2292" s="4"/>
      <c r="AF2292" s="4"/>
      <c r="AG2292" s="4"/>
      <c r="AH2292" s="4"/>
      <c r="AI2292" s="4"/>
      <c r="AJ2292" s="4"/>
    </row>
    <row r="2293" spans="1:36" ht="15.75" customHeight="1">
      <c r="A2293" s="4">
        <v>1</v>
      </c>
      <c r="B2293" s="4">
        <v>49</v>
      </c>
      <c r="C2293" s="4">
        <v>1</v>
      </c>
      <c r="D2293" s="4">
        <v>1</v>
      </c>
      <c r="E2293" s="4">
        <v>20</v>
      </c>
      <c r="F2293" s="4">
        <v>0</v>
      </c>
      <c r="G2293" s="4">
        <v>0</v>
      </c>
      <c r="H2293" s="4">
        <v>0</v>
      </c>
      <c r="I2293" s="4">
        <v>206</v>
      </c>
      <c r="J2293" s="4">
        <v>101</v>
      </c>
      <c r="K2293" s="4">
        <v>69</v>
      </c>
      <c r="L2293" s="4">
        <v>28.4</v>
      </c>
      <c r="M2293" s="4">
        <v>85</v>
      </c>
      <c r="N2293" s="4">
        <v>82</v>
      </c>
      <c r="O2293" s="4">
        <v>0</v>
      </c>
      <c r="P2293" s="5">
        <f>$AI$9+SUMPRODUCT($A2293*$AI$10+$B2293*$AI$11+$C2293*$AI$12+$D2293*$AI$13+$E2293*$AI$14+$F2293*$AI$15+$G2293*$AI$16+$H2293*$AI$17+$I2293*$AI$18+$J2293*$AI$19+$K2293*$AI$20+$L2293*$AI$21+$M2293*$AI$22+$N2293*$AI$24)</f>
        <v>-2.0297755240000006</v>
      </c>
      <c r="Q2293" s="4">
        <f t="shared" si="897"/>
        <v>0.1313650061301499</v>
      </c>
      <c r="R2293" s="4">
        <f t="shared" si="898"/>
        <v>0.26273001226029979</v>
      </c>
      <c r="S2293" s="4">
        <f t="shared" si="899"/>
        <v>0.73726998773970021</v>
      </c>
      <c r="T2293" s="4">
        <f t="shared" si="900"/>
        <v>-0.13237344468679257</v>
      </c>
      <c r="U2293" s="4">
        <f>IF($R2293&gt;$X$15,1,0)</f>
        <v>0</v>
      </c>
      <c r="V2293" s="4"/>
      <c r="W2293" s="4"/>
      <c r="X2293" s="4"/>
      <c r="Y2293" s="4"/>
      <c r="Z2293" s="4"/>
      <c r="AA2293" s="4"/>
      <c r="AB2293" s="4"/>
      <c r="AC2293" s="4"/>
      <c r="AD2293" s="4"/>
      <c r="AE2293" s="4"/>
      <c r="AF2293" s="4"/>
      <c r="AG2293" s="4"/>
      <c r="AH2293" s="4"/>
      <c r="AI2293" s="4"/>
      <c r="AJ2293" s="4"/>
    </row>
    <row r="2294" spans="1:36" ht="15.75" customHeight="1">
      <c r="A2294" s="4">
        <v>1</v>
      </c>
      <c r="B2294" s="4">
        <v>48</v>
      </c>
      <c r="C2294" s="4">
        <v>2</v>
      </c>
      <c r="D2294" s="4">
        <v>0</v>
      </c>
      <c r="E2294" s="4">
        <v>0</v>
      </c>
      <c r="F2294" s="4">
        <v>0</v>
      </c>
      <c r="G2294" s="4">
        <v>0</v>
      </c>
      <c r="H2294" s="4">
        <v>1</v>
      </c>
      <c r="I2294" s="4">
        <v>251</v>
      </c>
      <c r="J2294" s="4">
        <v>148</v>
      </c>
      <c r="K2294" s="4">
        <v>91</v>
      </c>
      <c r="L2294" s="4">
        <v>25.79</v>
      </c>
      <c r="M2294" s="4">
        <v>75</v>
      </c>
      <c r="N2294" s="4">
        <v>83</v>
      </c>
      <c r="O2294" s="4">
        <v>0</v>
      </c>
      <c r="P2294" s="5">
        <f>$AI$9+SUMPRODUCT($A2294*$AI$10+$B2294*$AI$11+$C2294*$AI$12+$D2294*$AI$13+$E2294*$AI$14+$F2294*$AI$15+$G2294*$AI$16+$H2294*$AI$17+$I2294*$AI$18+$J2294*$AI$19+$K2294*$AI$20+$L2294*$AI$21+$M2294*$AI$22+$N2294*$AI$24)</f>
        <v>-1.5756095469000018</v>
      </c>
      <c r="Q2294" s="4">
        <f t="shared" si="897"/>
        <v>0.20688141031788779</v>
      </c>
      <c r="R2294" s="4">
        <f t="shared" si="898"/>
        <v>0.41376282063577557</v>
      </c>
      <c r="S2294" s="4">
        <f t="shared" si="899"/>
        <v>0.58623717936422448</v>
      </c>
      <c r="T2294" s="4">
        <f t="shared" si="900"/>
        <v>-0.23192664191823331</v>
      </c>
      <c r="U2294" s="4">
        <f>IF($R2294&gt;$X$15,1,0)</f>
        <v>1</v>
      </c>
      <c r="V2294" s="4"/>
      <c r="W2294" s="4"/>
      <c r="X2294" s="4"/>
      <c r="Y2294" s="4"/>
      <c r="Z2294" s="4"/>
      <c r="AA2294" s="4"/>
      <c r="AB2294" s="4"/>
      <c r="AC2294" s="4"/>
      <c r="AD2294" s="4"/>
      <c r="AE2294" s="4"/>
      <c r="AF2294" s="4"/>
      <c r="AG2294" s="4"/>
      <c r="AH2294" s="4"/>
      <c r="AI2294" s="4"/>
      <c r="AJ2294" s="4"/>
    </row>
    <row r="2295" spans="1:36" ht="15.75" customHeight="1">
      <c r="A2295" s="4">
        <v>0</v>
      </c>
      <c r="B2295" s="4">
        <v>39</v>
      </c>
      <c r="C2295" s="4">
        <v>2</v>
      </c>
      <c r="D2295" s="4">
        <v>1</v>
      </c>
      <c r="E2295" s="4">
        <v>9</v>
      </c>
      <c r="F2295" s="4">
        <v>0</v>
      </c>
      <c r="G2295" s="4">
        <v>0</v>
      </c>
      <c r="H2295" s="4">
        <v>0</v>
      </c>
      <c r="I2295" s="4">
        <v>270</v>
      </c>
      <c r="J2295" s="4">
        <v>110</v>
      </c>
      <c r="K2295" s="4">
        <v>78</v>
      </c>
      <c r="L2295" s="4">
        <v>22</v>
      </c>
      <c r="M2295" s="4">
        <v>75</v>
      </c>
      <c r="N2295" s="4">
        <v>68</v>
      </c>
      <c r="O2295" s="4">
        <v>0</v>
      </c>
      <c r="P2295" s="5">
        <f>$AI$9+SUMPRODUCT($A2295*$AI$10+$B2295*$AI$11+$C2295*$AI$12+$D2295*$AI$13+$E2295*$AI$14+$F2295*$AI$15+$G2295*$AI$16+$H2295*$AI$17+$I2295*$AI$18+$J2295*$AI$19+$K2295*$AI$20+$L2295*$AI$21+$M2295*$AI$22+$N2295*$AI$24)</f>
        <v>-3.3272712599999998</v>
      </c>
      <c r="Q2295" s="4">
        <f t="shared" si="897"/>
        <v>3.5890908524592945E-2</v>
      </c>
      <c r="R2295" s="4">
        <f t="shared" si="898"/>
        <v>7.1781817049185889E-2</v>
      </c>
      <c r="S2295" s="4">
        <f t="shared" si="899"/>
        <v>0.92821818295081415</v>
      </c>
      <c r="T2295" s="4">
        <f t="shared" si="900"/>
        <v>-3.2349928399365839E-2</v>
      </c>
      <c r="U2295" s="4">
        <f>IF($R2295&gt;$X$15,1,0)</f>
        <v>0</v>
      </c>
      <c r="V2295" s="4"/>
      <c r="W2295" s="4"/>
      <c r="X2295" s="4"/>
      <c r="Y2295" s="4"/>
      <c r="Z2295" s="4"/>
      <c r="AA2295" s="4"/>
      <c r="AB2295" s="4"/>
      <c r="AC2295" s="4"/>
      <c r="AD2295" s="4"/>
      <c r="AE2295" s="4"/>
      <c r="AF2295" s="4"/>
      <c r="AG2295" s="4"/>
      <c r="AH2295" s="4"/>
      <c r="AI2295" s="4"/>
      <c r="AJ2295" s="4"/>
    </row>
    <row r="2296" spans="1:36" ht="15.75" customHeight="1">
      <c r="A2296" s="4">
        <v>0</v>
      </c>
      <c r="B2296" s="4">
        <v>54</v>
      </c>
      <c r="C2296" s="4">
        <v>3</v>
      </c>
      <c r="D2296" s="4">
        <v>0</v>
      </c>
      <c r="E2296" s="4">
        <v>0</v>
      </c>
      <c r="F2296" s="4">
        <v>0</v>
      </c>
      <c r="G2296" s="4">
        <v>0</v>
      </c>
      <c r="H2296" s="4">
        <v>0</v>
      </c>
      <c r="I2296" s="4">
        <v>292</v>
      </c>
      <c r="J2296" s="4">
        <v>137</v>
      </c>
      <c r="K2296" s="4">
        <v>84</v>
      </c>
      <c r="L2296" s="4">
        <v>24.96</v>
      </c>
      <c r="M2296" s="4">
        <v>60</v>
      </c>
      <c r="N2296" s="4">
        <v>94</v>
      </c>
      <c r="O2296" s="4">
        <v>0</v>
      </c>
      <c r="P2296" s="5">
        <f>$AI$9+SUMPRODUCT($A2296*$AI$10+$B2296*$AI$11+$C2296*$AI$12+$D2296*$AI$13+$E2296*$AI$14+$F2296*$AI$15+$G2296*$AI$16+$H2296*$AI$17+$I2296*$AI$18+$J2296*$AI$19+$K2296*$AI$20+$L2296*$AI$21+$M2296*$AI$22+$N2296*$AI$24)</f>
        <v>-1.9540959656000014</v>
      </c>
      <c r="Q2296" s="4">
        <f t="shared" si="897"/>
        <v>0.14169251371709979</v>
      </c>
      <c r="R2296" s="4">
        <f t="shared" si="898"/>
        <v>0.28338502743419958</v>
      </c>
      <c r="S2296" s="4">
        <f t="shared" si="899"/>
        <v>0.71661497256580042</v>
      </c>
      <c r="T2296" s="4">
        <f t="shared" si="900"/>
        <v>-0.14471412216100968</v>
      </c>
      <c r="U2296" s="4">
        <f>IF($R2296&gt;$X$15,1,0)</f>
        <v>0</v>
      </c>
      <c r="V2296" s="4"/>
      <c r="W2296" s="4"/>
      <c r="X2296" s="4"/>
      <c r="Y2296" s="4"/>
      <c r="Z2296" s="4"/>
      <c r="AA2296" s="4"/>
      <c r="AB2296" s="4"/>
      <c r="AC2296" s="4"/>
      <c r="AD2296" s="4"/>
      <c r="AE2296" s="4"/>
      <c r="AF2296" s="4"/>
      <c r="AG2296" s="4"/>
      <c r="AH2296" s="4"/>
      <c r="AI2296" s="4"/>
      <c r="AJ2296" s="4"/>
    </row>
    <row r="2297" spans="1:36" ht="15.75" customHeight="1">
      <c r="A2297" s="4">
        <v>0</v>
      </c>
      <c r="B2297" s="4">
        <v>51</v>
      </c>
      <c r="C2297" s="4">
        <v>2</v>
      </c>
      <c r="D2297" s="4">
        <v>0</v>
      </c>
      <c r="E2297" s="4">
        <v>0</v>
      </c>
      <c r="F2297" s="4">
        <v>0</v>
      </c>
      <c r="G2297" s="4">
        <v>0</v>
      </c>
      <c r="H2297" s="4">
        <v>0</v>
      </c>
      <c r="I2297" s="4">
        <v>235</v>
      </c>
      <c r="J2297" s="4">
        <v>110.5</v>
      </c>
      <c r="K2297" s="4">
        <v>69</v>
      </c>
      <c r="L2297" s="4">
        <v>21.8</v>
      </c>
      <c r="M2297" s="4">
        <v>70</v>
      </c>
      <c r="N2297" s="4">
        <v>86</v>
      </c>
      <c r="O2297" s="4">
        <v>0</v>
      </c>
      <c r="P2297" s="5">
        <f>$AI$9+SUMPRODUCT($A2297*$AI$10+$B2297*$AI$11+$C2297*$AI$12+$D2297*$AI$13+$E2297*$AI$14+$F2297*$AI$15+$G2297*$AI$16+$H2297*$AI$17+$I2297*$AI$18+$J2297*$AI$19+$K2297*$AI$20+$L2297*$AI$21+$M2297*$AI$22+$N2297*$AI$24)</f>
        <v>-2.6875648280000002</v>
      </c>
      <c r="Q2297" s="4">
        <f t="shared" si="897"/>
        <v>6.804644256723999E-2</v>
      </c>
      <c r="R2297" s="4">
        <f t="shared" si="898"/>
        <v>0.13609288513447998</v>
      </c>
      <c r="S2297" s="4">
        <f t="shared" si="899"/>
        <v>0.86390711486551997</v>
      </c>
      <c r="T2297" s="4">
        <f t="shared" si="900"/>
        <v>-6.3532949268651856E-2</v>
      </c>
      <c r="U2297" s="4">
        <f>IF($R2297&gt;$X$15,1,0)</f>
        <v>0</v>
      </c>
      <c r="V2297" s="4"/>
      <c r="W2297" s="4"/>
      <c r="X2297" s="4"/>
      <c r="Y2297" s="4"/>
      <c r="Z2297" s="4"/>
      <c r="AA2297" s="4"/>
      <c r="AB2297" s="4"/>
      <c r="AC2297" s="4"/>
      <c r="AD2297" s="4"/>
      <c r="AE2297" s="4"/>
      <c r="AF2297" s="4"/>
      <c r="AG2297" s="4"/>
      <c r="AH2297" s="4"/>
      <c r="AI2297" s="4"/>
      <c r="AJ2297" s="4"/>
    </row>
    <row r="2298" spans="1:36" ht="15.75" customHeight="1">
      <c r="A2298" s="4">
        <v>1</v>
      </c>
      <c r="B2298" s="4">
        <v>54</v>
      </c>
      <c r="C2298" s="4">
        <v>2</v>
      </c>
      <c r="D2298" s="4">
        <v>1</v>
      </c>
      <c r="E2298" s="4">
        <v>30</v>
      </c>
      <c r="F2298" s="4">
        <v>0</v>
      </c>
      <c r="G2298" s="4">
        <v>0</v>
      </c>
      <c r="H2298" s="4">
        <v>1</v>
      </c>
      <c r="I2298" s="4">
        <v>212</v>
      </c>
      <c r="J2298" s="4">
        <v>153</v>
      </c>
      <c r="K2298" s="4">
        <v>100</v>
      </c>
      <c r="L2298" s="4">
        <v>27.03</v>
      </c>
      <c r="M2298" s="4">
        <v>52</v>
      </c>
      <c r="N2298" s="4">
        <v>82</v>
      </c>
      <c r="O2298" s="4">
        <v>0</v>
      </c>
      <c r="P2298" s="5">
        <f>$AI$9+SUMPRODUCT($A2298*$AI$10+$B2298*$AI$11+$C2298*$AI$12+$D2298*$AI$13+$E2298*$AI$14+$F2298*$AI$15+$G2298*$AI$16+$H2298*$AI$17+$I2298*$AI$18+$J2298*$AI$19+$K2298*$AI$20+$L2298*$AI$21+$M2298*$AI$22+$N2298*$AI$24)</f>
        <v>-0.56163102329999948</v>
      </c>
      <c r="Q2298" s="4">
        <f t="shared" si="897"/>
        <v>0.57027816791934893</v>
      </c>
      <c r="R2298" s="4">
        <f t="shared" si="898"/>
        <v>1.1405563358386979</v>
      </c>
      <c r="S2298" s="4">
        <f t="shared" si="899"/>
        <v>-0.14055633583869787</v>
      </c>
      <c r="T2298" s="4" t="e">
        <f t="shared" si="900"/>
        <v>#NUM!</v>
      </c>
      <c r="U2298" s="4">
        <f>IF($R2298&gt;$X$15,1,0)</f>
        <v>1</v>
      </c>
      <c r="V2298" s="4"/>
      <c r="W2298" s="4"/>
      <c r="X2298" s="4"/>
      <c r="Y2298" s="4"/>
      <c r="Z2298" s="4"/>
      <c r="AA2298" s="4"/>
      <c r="AB2298" s="4"/>
      <c r="AC2298" s="4"/>
      <c r="AD2298" s="4"/>
      <c r="AE2298" s="4"/>
      <c r="AF2298" s="4"/>
      <c r="AG2298" s="4"/>
      <c r="AH2298" s="4"/>
      <c r="AI2298" s="4"/>
      <c r="AJ2298" s="4"/>
    </row>
    <row r="2299" spans="1:36" ht="15.75" customHeight="1">
      <c r="A2299" s="4">
        <v>0</v>
      </c>
      <c r="B2299" s="4">
        <v>58</v>
      </c>
      <c r="C2299" s="4">
        <v>2</v>
      </c>
      <c r="D2299" s="4">
        <v>0</v>
      </c>
      <c r="E2299" s="4">
        <v>0</v>
      </c>
      <c r="F2299" s="4">
        <v>0</v>
      </c>
      <c r="G2299" s="4">
        <v>0</v>
      </c>
      <c r="H2299" s="4">
        <v>1</v>
      </c>
      <c r="I2299" s="4">
        <v>200</v>
      </c>
      <c r="J2299" s="4">
        <v>177</v>
      </c>
      <c r="K2299" s="4">
        <v>97</v>
      </c>
      <c r="L2299" s="4">
        <v>28.4</v>
      </c>
      <c r="M2299" s="4">
        <v>86</v>
      </c>
      <c r="N2299" s="4">
        <v>73</v>
      </c>
      <c r="O2299" s="4">
        <v>0</v>
      </c>
      <c r="P2299" s="5">
        <f>$AI$9+SUMPRODUCT($A2299*$AI$10+$B2299*$AI$11+$C2299*$AI$12+$D2299*$AI$13+$E2299*$AI$14+$F2299*$AI$15+$G2299*$AI$16+$H2299*$AI$17+$I2299*$AI$18+$J2299*$AI$19+$K2299*$AI$20+$L2299*$AI$21+$M2299*$AI$22+$N2299*$AI$24)</f>
        <v>-1.2845637140000008</v>
      </c>
      <c r="Q2299" s="4">
        <f t="shared" si="897"/>
        <v>0.27677130874192635</v>
      </c>
      <c r="R2299" s="4">
        <f t="shared" si="898"/>
        <v>0.55354261748385269</v>
      </c>
      <c r="S2299" s="4">
        <f t="shared" si="899"/>
        <v>0.44645738251614731</v>
      </c>
      <c r="T2299" s="4">
        <f t="shared" si="900"/>
        <v>-0.35021999124671477</v>
      </c>
      <c r="U2299" s="4">
        <f>IF($R2299&gt;$X$15,1,0)</f>
        <v>1</v>
      </c>
      <c r="V2299" s="4"/>
      <c r="W2299" s="4"/>
      <c r="X2299" s="4"/>
      <c r="Y2299" s="4"/>
      <c r="Z2299" s="4"/>
      <c r="AA2299" s="4"/>
      <c r="AB2299" s="4"/>
      <c r="AC2299" s="4"/>
      <c r="AD2299" s="4"/>
      <c r="AE2299" s="4"/>
      <c r="AF2299" s="4"/>
      <c r="AG2299" s="4"/>
      <c r="AH2299" s="4"/>
      <c r="AI2299" s="4"/>
      <c r="AJ2299" s="4"/>
    </row>
    <row r="2300" spans="1:36" ht="15.75" customHeight="1">
      <c r="A2300" s="4">
        <v>0</v>
      </c>
      <c r="B2300" s="4">
        <v>45</v>
      </c>
      <c r="C2300" s="4">
        <v>1</v>
      </c>
      <c r="D2300" s="4">
        <v>0</v>
      </c>
      <c r="E2300" s="4">
        <v>0</v>
      </c>
      <c r="F2300" s="4">
        <v>0</v>
      </c>
      <c r="G2300" s="4">
        <v>0</v>
      </c>
      <c r="H2300" s="4">
        <v>0</v>
      </c>
      <c r="I2300" s="4">
        <v>238</v>
      </c>
      <c r="J2300" s="4">
        <v>127.5</v>
      </c>
      <c r="K2300" s="4">
        <v>83.5</v>
      </c>
      <c r="L2300" s="4">
        <v>27.73</v>
      </c>
      <c r="M2300" s="4">
        <v>90</v>
      </c>
      <c r="N2300" s="4">
        <v>78</v>
      </c>
      <c r="O2300" s="4">
        <v>0</v>
      </c>
      <c r="P2300" s="5">
        <f>$AI$9+SUMPRODUCT($A2300*$AI$10+$B2300*$AI$11+$C2300*$AI$12+$D2300*$AI$13+$E2300*$AI$14+$F2300*$AI$15+$G2300*$AI$16+$H2300*$AI$17+$I2300*$AI$18+$J2300*$AI$19+$K2300*$AI$20+$L2300*$AI$21+$M2300*$AI$22+$N2300*$AI$24)</f>
        <v>-2.8959221203000007</v>
      </c>
      <c r="Q2300" s="4">
        <f t="shared" si="897"/>
        <v>5.5248056244398672E-2</v>
      </c>
      <c r="R2300" s="4">
        <f t="shared" si="898"/>
        <v>0.11049611248879734</v>
      </c>
      <c r="S2300" s="4">
        <f t="shared" si="899"/>
        <v>0.88950388751120268</v>
      </c>
      <c r="T2300" s="4">
        <f t="shared" si="900"/>
        <v>-5.085214952387368E-2</v>
      </c>
      <c r="U2300" s="4">
        <f>IF($R2300&gt;$X$15,1,0)</f>
        <v>0</v>
      </c>
      <c r="V2300" s="4"/>
      <c r="W2300" s="4"/>
      <c r="X2300" s="4"/>
      <c r="Y2300" s="4"/>
      <c r="Z2300" s="4"/>
      <c r="AA2300" s="4"/>
      <c r="AB2300" s="4"/>
      <c r="AC2300" s="4"/>
      <c r="AD2300" s="4"/>
      <c r="AE2300" s="4"/>
      <c r="AF2300" s="4"/>
      <c r="AG2300" s="4"/>
      <c r="AH2300" s="4"/>
      <c r="AI2300" s="4"/>
      <c r="AJ2300" s="4"/>
    </row>
    <row r="2301" spans="1:36" ht="15.75" customHeight="1">
      <c r="A2301" s="4">
        <v>1</v>
      </c>
      <c r="B2301" s="4">
        <v>60</v>
      </c>
      <c r="C2301" s="4">
        <v>4</v>
      </c>
      <c r="D2301" s="4">
        <v>0</v>
      </c>
      <c r="E2301" s="4">
        <v>0</v>
      </c>
      <c r="F2301" s="4">
        <v>0</v>
      </c>
      <c r="G2301" s="4">
        <v>0</v>
      </c>
      <c r="H2301" s="4">
        <v>0</v>
      </c>
      <c r="I2301" s="4">
        <v>227</v>
      </c>
      <c r="J2301" s="4">
        <v>119</v>
      </c>
      <c r="K2301" s="4">
        <v>76</v>
      </c>
      <c r="L2301" s="4">
        <v>24.8</v>
      </c>
      <c r="M2301" s="4">
        <v>71</v>
      </c>
      <c r="N2301" s="4">
        <v>92</v>
      </c>
      <c r="O2301" s="4">
        <v>0</v>
      </c>
      <c r="P2301" s="5">
        <f>$AI$9+SUMPRODUCT($A2301*$AI$10+$B2301*$AI$11+$C2301*$AI$12+$D2301*$AI$13+$E2301*$AI$14+$F2301*$AI$15+$G2301*$AI$16+$H2301*$AI$17+$I2301*$AI$18+$J2301*$AI$19+$K2301*$AI$20+$L2301*$AI$21+$M2301*$AI$22+$N2301*$AI$24)</f>
        <v>-1.5120219179999994</v>
      </c>
      <c r="Q2301" s="4">
        <f t="shared" si="897"/>
        <v>0.22046376735120762</v>
      </c>
      <c r="R2301" s="4">
        <f t="shared" si="898"/>
        <v>0.44092753470241525</v>
      </c>
      <c r="S2301" s="4">
        <f t="shared" si="899"/>
        <v>0.5590724652975847</v>
      </c>
      <c r="T2301" s="4">
        <f t="shared" si="900"/>
        <v>-0.25253189651576641</v>
      </c>
      <c r="U2301" s="4">
        <f>IF($R2301&gt;$X$15,1,0)</f>
        <v>1</v>
      </c>
      <c r="V2301" s="4"/>
      <c r="W2301" s="4"/>
      <c r="X2301" s="4"/>
      <c r="Y2301" s="4"/>
      <c r="Z2301" s="4"/>
      <c r="AA2301" s="4"/>
      <c r="AB2301" s="4"/>
      <c r="AC2301" s="4"/>
      <c r="AD2301" s="4"/>
      <c r="AE2301" s="4"/>
      <c r="AF2301" s="4"/>
      <c r="AG2301" s="4"/>
      <c r="AH2301" s="4"/>
      <c r="AI2301" s="4"/>
      <c r="AJ2301" s="4"/>
    </row>
    <row r="2302" spans="1:36" ht="15.75" hidden="1" customHeight="1">
      <c r="A2302" s="4">
        <v>1</v>
      </c>
      <c r="B2302" s="4">
        <v>47</v>
      </c>
      <c r="C2302" s="3" t="s">
        <v>56</v>
      </c>
      <c r="D2302" s="4">
        <v>1</v>
      </c>
      <c r="E2302" s="4">
        <v>1</v>
      </c>
      <c r="F2302" s="4">
        <v>0</v>
      </c>
      <c r="G2302" s="4">
        <v>0</v>
      </c>
      <c r="H2302" s="4">
        <v>0</v>
      </c>
      <c r="I2302" s="4">
        <v>183</v>
      </c>
      <c r="J2302" s="4">
        <v>112.5</v>
      </c>
      <c r="K2302" s="4">
        <v>73</v>
      </c>
      <c r="L2302" s="4">
        <v>24.27</v>
      </c>
      <c r="M2302" s="4">
        <v>68</v>
      </c>
      <c r="N2302" s="4">
        <v>80</v>
      </c>
      <c r="O2302" s="4">
        <v>0</v>
      </c>
      <c r="P2302" s="4" t="e">
        <f>$AI$9+SUMPRODUCT($A2302*$AI$10+$B2302*$AI$11+$C2302*$AI$12+$D2302*$AI$13+$E2302*$AI$14+$F2302*$AI$15+$G2302*$AI$16+$H2302*$AI$17+$I2302*$AI$18+$J2302*$AI$19+$K2302*$AI$20+$L2302*$AI$21+$M2302*$AI$22+$N2302*$AI$24)</f>
        <v>#VALUE!</v>
      </c>
      <c r="Q2302" s="4" t="e">
        <f t="shared" si="897"/>
        <v>#VALUE!</v>
      </c>
      <c r="R2302" s="4" t="e">
        <f t="shared" si="898"/>
        <v>#VALUE!</v>
      </c>
      <c r="S2302" s="4" t="e">
        <f t="shared" si="899"/>
        <v>#VALUE!</v>
      </c>
      <c r="T2302" s="4" t="e">
        <f t="shared" si="900"/>
        <v>#VALUE!</v>
      </c>
      <c r="U2302" s="4" t="e">
        <f t="shared" ref="U2302" si="901">IF($R2302&gt;0.5,1,0)</f>
        <v>#VALUE!</v>
      </c>
      <c r="V2302" s="4"/>
      <c r="W2302" s="4"/>
      <c r="X2302" s="4"/>
      <c r="Y2302" s="4"/>
      <c r="Z2302" s="4"/>
      <c r="AA2302" s="4"/>
      <c r="AB2302" s="4"/>
      <c r="AC2302" s="4"/>
      <c r="AD2302" s="4"/>
      <c r="AE2302" s="4"/>
      <c r="AF2302" s="4"/>
      <c r="AG2302" s="4"/>
      <c r="AH2302" s="4"/>
      <c r="AI2302" s="4"/>
      <c r="AJ2302" s="4"/>
    </row>
    <row r="2303" spans="1:36" ht="15.75" customHeight="1">
      <c r="A2303" s="4">
        <v>0</v>
      </c>
      <c r="B2303" s="4">
        <v>40</v>
      </c>
      <c r="C2303" s="4">
        <v>2</v>
      </c>
      <c r="D2303" s="4">
        <v>0</v>
      </c>
      <c r="E2303" s="4">
        <v>0</v>
      </c>
      <c r="F2303" s="4">
        <v>0</v>
      </c>
      <c r="G2303" s="4">
        <v>0</v>
      </c>
      <c r="H2303" s="4">
        <v>1</v>
      </c>
      <c r="I2303" s="4">
        <v>254</v>
      </c>
      <c r="J2303" s="4">
        <v>132</v>
      </c>
      <c r="K2303" s="4">
        <v>92</v>
      </c>
      <c r="L2303" s="4">
        <v>23.45</v>
      </c>
      <c r="M2303" s="4">
        <v>75</v>
      </c>
      <c r="N2303" s="4">
        <v>62</v>
      </c>
      <c r="O2303" s="4">
        <v>0</v>
      </c>
      <c r="P2303" s="5">
        <f>$AI$9+SUMPRODUCT($A2303*$AI$10+$B2303*$AI$11+$C2303*$AI$12+$D2303*$AI$13+$E2303*$AI$14+$F2303*$AI$15+$G2303*$AI$16+$H2303*$AI$17+$I2303*$AI$18+$J2303*$AI$19+$K2303*$AI$20+$L2303*$AI$21+$M2303*$AI$22+$N2303*$AI$24)</f>
        <v>-3.0516027495000007</v>
      </c>
      <c r="Q2303" s="4">
        <f t="shared" si="897"/>
        <v>4.7283080694211763E-2</v>
      </c>
      <c r="R2303" s="4">
        <f t="shared" si="898"/>
        <v>9.4566161388423525E-2</v>
      </c>
      <c r="S2303" s="4">
        <f t="shared" si="899"/>
        <v>0.90543383861157645</v>
      </c>
      <c r="T2303" s="4">
        <f t="shared" si="900"/>
        <v>-4.3143278730024867E-2</v>
      </c>
      <c r="U2303" s="4">
        <f>IF($R2303&gt;$X$15,1,0)</f>
        <v>0</v>
      </c>
      <c r="V2303" s="4"/>
      <c r="W2303" s="4"/>
      <c r="X2303" s="4"/>
      <c r="Y2303" s="4"/>
      <c r="Z2303" s="4"/>
      <c r="AA2303" s="4"/>
      <c r="AB2303" s="4"/>
      <c r="AC2303" s="4"/>
      <c r="AD2303" s="4"/>
      <c r="AE2303" s="4"/>
      <c r="AF2303" s="4"/>
      <c r="AG2303" s="4"/>
      <c r="AH2303" s="4"/>
      <c r="AI2303" s="4"/>
      <c r="AJ2303" s="4"/>
    </row>
    <row r="2304" spans="1:36" ht="15.75" customHeight="1">
      <c r="A2304" s="4">
        <v>0</v>
      </c>
      <c r="B2304" s="4">
        <v>64</v>
      </c>
      <c r="C2304" s="4">
        <v>1</v>
      </c>
      <c r="D2304" s="4">
        <v>0</v>
      </c>
      <c r="E2304" s="4">
        <v>0</v>
      </c>
      <c r="F2304" s="4">
        <v>0</v>
      </c>
      <c r="G2304" s="4">
        <v>0</v>
      </c>
      <c r="H2304" s="4">
        <v>0</v>
      </c>
      <c r="I2304" s="4">
        <v>213</v>
      </c>
      <c r="J2304" s="4">
        <v>133</v>
      </c>
      <c r="K2304" s="4">
        <v>77.5</v>
      </c>
      <c r="L2304" s="4">
        <v>35.619999999999997</v>
      </c>
      <c r="M2304" s="4">
        <v>77</v>
      </c>
      <c r="N2304" s="4">
        <v>74</v>
      </c>
      <c r="O2304" s="4">
        <v>0</v>
      </c>
      <c r="P2304" s="5">
        <f>$AI$9+SUMPRODUCT($A2304*$AI$10+$B2304*$AI$11+$C2304*$AI$12+$D2304*$AI$13+$E2304*$AI$14+$F2304*$AI$15+$G2304*$AI$16+$H2304*$AI$17+$I2304*$AI$18+$J2304*$AI$19+$K2304*$AI$20+$L2304*$AI$21+$M2304*$AI$22+$N2304*$AI$24)</f>
        <v>-1.5725678482000021</v>
      </c>
      <c r="Q2304" s="4">
        <f t="shared" si="897"/>
        <v>0.20751163923203744</v>
      </c>
      <c r="R2304" s="4">
        <f t="shared" si="898"/>
        <v>0.41502327846407489</v>
      </c>
      <c r="S2304" s="4">
        <f t="shared" si="899"/>
        <v>0.58497672153592517</v>
      </c>
      <c r="T2304" s="4">
        <f t="shared" si="900"/>
        <v>-0.23286141581464728</v>
      </c>
      <c r="U2304" s="4">
        <f>IF($R2304&gt;$X$15,1,0)</f>
        <v>1</v>
      </c>
      <c r="V2304" s="4"/>
      <c r="W2304" s="4"/>
      <c r="X2304" s="4"/>
      <c r="Y2304" s="4"/>
      <c r="Z2304" s="4"/>
      <c r="AA2304" s="4"/>
      <c r="AB2304" s="4"/>
      <c r="AC2304" s="4"/>
      <c r="AD2304" s="4"/>
      <c r="AE2304" s="4"/>
      <c r="AF2304" s="4"/>
      <c r="AG2304" s="4"/>
      <c r="AH2304" s="4"/>
      <c r="AI2304" s="4"/>
      <c r="AJ2304" s="4"/>
    </row>
    <row r="2305" spans="1:36" ht="15.75" customHeight="1">
      <c r="A2305" s="4">
        <v>0</v>
      </c>
      <c r="B2305" s="4">
        <v>47</v>
      </c>
      <c r="C2305" s="4">
        <v>1</v>
      </c>
      <c r="D2305" s="4">
        <v>0</v>
      </c>
      <c r="E2305" s="4">
        <v>0</v>
      </c>
      <c r="F2305" s="4">
        <v>0</v>
      </c>
      <c r="G2305" s="4">
        <v>0</v>
      </c>
      <c r="H2305" s="4">
        <v>1</v>
      </c>
      <c r="I2305" s="4">
        <v>190</v>
      </c>
      <c r="J2305" s="4">
        <v>160</v>
      </c>
      <c r="K2305" s="4">
        <v>96</v>
      </c>
      <c r="L2305" s="4">
        <v>28.02</v>
      </c>
      <c r="M2305" s="4">
        <v>94</v>
      </c>
      <c r="N2305" s="4">
        <v>64</v>
      </c>
      <c r="O2305" s="4">
        <v>0</v>
      </c>
      <c r="P2305" s="5">
        <f>$AI$9+SUMPRODUCT($A2305*$AI$10+$B2305*$AI$11+$C2305*$AI$12+$D2305*$AI$13+$E2305*$AI$14+$F2305*$AI$15+$G2305*$AI$16+$H2305*$AI$17+$I2305*$AI$18+$J2305*$AI$19+$K2305*$AI$20+$L2305*$AI$21+$M2305*$AI$22+$N2305*$AI$24)</f>
        <v>-2.3104530421999998</v>
      </c>
      <c r="Q2305" s="4">
        <f t="shared" si="897"/>
        <v>9.9216292208874915E-2</v>
      </c>
      <c r="R2305" s="4">
        <f t="shared" si="898"/>
        <v>0.19843258441774983</v>
      </c>
      <c r="S2305" s="4">
        <f t="shared" si="899"/>
        <v>0.8015674155822502</v>
      </c>
      <c r="T2305" s="4">
        <f t="shared" si="900"/>
        <v>-9.6059945569208341E-2</v>
      </c>
      <c r="U2305" s="4">
        <f>IF($R2305&gt;$X$15,1,0)</f>
        <v>0</v>
      </c>
      <c r="V2305" s="4"/>
      <c r="W2305" s="4"/>
      <c r="X2305" s="4"/>
      <c r="Y2305" s="4"/>
      <c r="Z2305" s="4"/>
      <c r="AA2305" s="4"/>
      <c r="AB2305" s="4"/>
      <c r="AC2305" s="4"/>
      <c r="AD2305" s="4"/>
      <c r="AE2305" s="4"/>
      <c r="AF2305" s="4"/>
      <c r="AG2305" s="4"/>
      <c r="AH2305" s="4"/>
      <c r="AI2305" s="4"/>
      <c r="AJ2305" s="4"/>
    </row>
    <row r="2306" spans="1:36" ht="15.75" customHeight="1">
      <c r="A2306" s="4">
        <v>1</v>
      </c>
      <c r="B2306" s="4">
        <v>54</v>
      </c>
      <c r="C2306" s="4">
        <v>4</v>
      </c>
      <c r="D2306" s="4">
        <v>1</v>
      </c>
      <c r="E2306" s="4">
        <v>30</v>
      </c>
      <c r="F2306" s="4">
        <v>0</v>
      </c>
      <c r="G2306" s="4">
        <v>0</v>
      </c>
      <c r="H2306" s="4">
        <v>0</v>
      </c>
      <c r="I2306" s="4">
        <v>195</v>
      </c>
      <c r="J2306" s="4">
        <v>113.5</v>
      </c>
      <c r="K2306" s="4">
        <v>72</v>
      </c>
      <c r="L2306" s="4">
        <v>21.78</v>
      </c>
      <c r="M2306" s="4">
        <v>65</v>
      </c>
      <c r="N2306" s="4">
        <v>67</v>
      </c>
      <c r="O2306" s="4">
        <v>0</v>
      </c>
      <c r="P2306" s="5">
        <f>$AI$9+SUMPRODUCT($A2306*$AI$10+$B2306*$AI$11+$C2306*$AI$12+$D2306*$AI$13+$E2306*$AI$14+$F2306*$AI$15+$G2306*$AI$16+$H2306*$AI$17+$I2306*$AI$18+$J2306*$AI$19+$K2306*$AI$20+$L2306*$AI$21+$M2306*$AI$22+$N2306*$AI$24)</f>
        <v>-1.6103969158</v>
      </c>
      <c r="Q2306" s="4">
        <f t="shared" si="897"/>
        <v>0.19980829126617325</v>
      </c>
      <c r="R2306" s="4">
        <f t="shared" si="898"/>
        <v>0.3996165825323465</v>
      </c>
      <c r="S2306" s="4">
        <f t="shared" si="899"/>
        <v>0.60038341746765345</v>
      </c>
      <c r="T2306" s="4">
        <f t="shared" si="900"/>
        <v>-0.2215713114350103</v>
      </c>
      <c r="U2306" s="4">
        <f>IF($R2306&gt;$X$15,1,0)</f>
        <v>0</v>
      </c>
      <c r="V2306" s="4"/>
      <c r="W2306" s="4"/>
      <c r="X2306" s="4"/>
      <c r="Y2306" s="4"/>
      <c r="Z2306" s="4"/>
      <c r="AA2306" s="4"/>
      <c r="AB2306" s="4"/>
      <c r="AC2306" s="4"/>
      <c r="AD2306" s="4"/>
      <c r="AE2306" s="4"/>
      <c r="AF2306" s="4"/>
      <c r="AG2306" s="4"/>
      <c r="AH2306" s="4"/>
      <c r="AI2306" s="4"/>
      <c r="AJ2306" s="4"/>
    </row>
    <row r="2307" spans="1:36" ht="15.75" customHeight="1">
      <c r="A2307" s="4">
        <v>1</v>
      </c>
      <c r="B2307" s="4">
        <v>60</v>
      </c>
      <c r="C2307" s="4">
        <v>1</v>
      </c>
      <c r="D2307" s="4">
        <v>1</v>
      </c>
      <c r="E2307" s="4">
        <v>40</v>
      </c>
      <c r="F2307" s="4">
        <v>0</v>
      </c>
      <c r="G2307" s="4">
        <v>0</v>
      </c>
      <c r="H2307" s="4">
        <v>1</v>
      </c>
      <c r="I2307" s="4">
        <v>230</v>
      </c>
      <c r="J2307" s="4">
        <v>149</v>
      </c>
      <c r="K2307" s="4">
        <v>95</v>
      </c>
      <c r="L2307" s="4">
        <v>26.68</v>
      </c>
      <c r="M2307" s="4">
        <v>67</v>
      </c>
      <c r="N2307" s="4">
        <v>92</v>
      </c>
      <c r="O2307" s="4">
        <v>1</v>
      </c>
      <c r="P2307" s="5">
        <f>$AI$9+SUMPRODUCT($A2307*$AI$10+$B2307*$AI$11+$C2307*$AI$12+$D2307*$AI$13+$E2307*$AI$14+$F2307*$AI$15+$G2307*$AI$16+$H2307*$AI$17+$I2307*$AI$18+$J2307*$AI$19+$K2307*$AI$20+$L2307*$AI$21+$M2307*$AI$22+$N2307*$AI$24)</f>
        <v>6.9006445199999433E-2</v>
      </c>
      <c r="Q2307" s="4">
        <f t="shared" si="897"/>
        <v>1.0714431147912549</v>
      </c>
      <c r="R2307" s="4">
        <f t="shared" si="898"/>
        <v>2.1428862295825097</v>
      </c>
      <c r="S2307" s="4">
        <f t="shared" si="899"/>
        <v>2.1428862295825097</v>
      </c>
      <c r="T2307" s="4">
        <f t="shared" si="900"/>
        <v>0.33099911403010007</v>
      </c>
      <c r="U2307" s="4">
        <f>IF($R2307&gt;$X$15,1,0)</f>
        <v>1</v>
      </c>
      <c r="V2307" s="4"/>
      <c r="W2307" s="4"/>
      <c r="X2307" s="4"/>
      <c r="Y2307" s="4"/>
      <c r="Z2307" s="4"/>
      <c r="AA2307" s="4"/>
      <c r="AB2307" s="4"/>
      <c r="AC2307" s="4"/>
      <c r="AD2307" s="4"/>
      <c r="AE2307" s="4"/>
      <c r="AF2307" s="4"/>
      <c r="AG2307" s="4"/>
      <c r="AH2307" s="4"/>
      <c r="AI2307" s="4"/>
      <c r="AJ2307" s="4"/>
    </row>
    <row r="2308" spans="1:36" ht="15.75" customHeight="1">
      <c r="A2308" s="4">
        <v>1</v>
      </c>
      <c r="B2308" s="4">
        <v>48</v>
      </c>
      <c r="C2308" s="4">
        <v>2</v>
      </c>
      <c r="D2308" s="4">
        <v>0</v>
      </c>
      <c r="E2308" s="4">
        <v>0</v>
      </c>
      <c r="F2308" s="4">
        <v>1</v>
      </c>
      <c r="G2308" s="4">
        <v>0</v>
      </c>
      <c r="H2308" s="4">
        <v>1</v>
      </c>
      <c r="I2308" s="4">
        <v>336</v>
      </c>
      <c r="J2308" s="4">
        <v>183</v>
      </c>
      <c r="K2308" s="4">
        <v>108</v>
      </c>
      <c r="L2308" s="4">
        <v>28.11</v>
      </c>
      <c r="M2308" s="4">
        <v>106</v>
      </c>
      <c r="N2308" s="4">
        <v>96</v>
      </c>
      <c r="O2308" s="4">
        <v>0</v>
      </c>
      <c r="P2308" s="5">
        <f>$AI$9+SUMPRODUCT($A2308*$AI$10+$B2308*$AI$11+$C2308*$AI$12+$D2308*$AI$13+$E2308*$AI$14+$F2308*$AI$15+$G2308*$AI$16+$H2308*$AI$17+$I2308*$AI$18+$J2308*$AI$19+$K2308*$AI$20+$L2308*$AI$21+$M2308*$AI$22+$N2308*$AI$24)</f>
        <v>-0.73691048210000165</v>
      </c>
      <c r="Q2308" s="4">
        <f t="shared" si="897"/>
        <v>0.47859024690518048</v>
      </c>
      <c r="R2308" s="4">
        <f t="shared" si="898"/>
        <v>0.95718049381036097</v>
      </c>
      <c r="S2308" s="4">
        <f t="shared" si="899"/>
        <v>4.2819506189639034E-2</v>
      </c>
      <c r="T2308" s="4">
        <f t="shared" si="900"/>
        <v>-1.3683583454570751</v>
      </c>
      <c r="U2308" s="4">
        <f>IF($R2308&gt;$X$15,1,0)</f>
        <v>1</v>
      </c>
      <c r="V2308" s="4"/>
      <c r="W2308" s="4"/>
      <c r="X2308" s="4"/>
      <c r="Y2308" s="4"/>
      <c r="Z2308" s="4"/>
      <c r="AA2308" s="4"/>
      <c r="AB2308" s="4"/>
      <c r="AC2308" s="4"/>
      <c r="AD2308" s="4"/>
      <c r="AE2308" s="4"/>
      <c r="AF2308" s="4"/>
      <c r="AG2308" s="4"/>
      <c r="AH2308" s="4"/>
      <c r="AI2308" s="4"/>
      <c r="AJ2308" s="4"/>
    </row>
    <row r="2309" spans="1:36" ht="15.75" customHeight="1">
      <c r="A2309" s="4">
        <v>0</v>
      </c>
      <c r="B2309" s="4">
        <v>41</v>
      </c>
      <c r="C2309" s="4">
        <v>4</v>
      </c>
      <c r="D2309" s="4">
        <v>0</v>
      </c>
      <c r="E2309" s="4">
        <v>0</v>
      </c>
      <c r="F2309" s="4">
        <v>0</v>
      </c>
      <c r="G2309" s="4">
        <v>0</v>
      </c>
      <c r="H2309" s="4">
        <v>0</v>
      </c>
      <c r="I2309" s="4">
        <v>204</v>
      </c>
      <c r="J2309" s="4">
        <v>129</v>
      </c>
      <c r="K2309" s="4">
        <v>86</v>
      </c>
      <c r="L2309" s="4">
        <v>20.72</v>
      </c>
      <c r="M2309" s="4">
        <v>60</v>
      </c>
      <c r="N2309" s="4">
        <v>70</v>
      </c>
      <c r="O2309" s="4">
        <v>0</v>
      </c>
      <c r="P2309" s="5">
        <f>$AI$9+SUMPRODUCT($A2309*$AI$10+$B2309*$AI$11+$C2309*$AI$12+$D2309*$AI$13+$E2309*$AI$14+$F2309*$AI$15+$G2309*$AI$16+$H2309*$AI$17+$I2309*$AI$18+$J2309*$AI$19+$K2309*$AI$20+$L2309*$AI$21+$M2309*$AI$22+$N2309*$AI$24)</f>
        <v>-3.3668357792000023</v>
      </c>
      <c r="Q2309" s="4">
        <f t="shared" si="897"/>
        <v>3.4498626090553958E-2</v>
      </c>
      <c r="R2309" s="4">
        <f t="shared" si="898"/>
        <v>6.8997252181107915E-2</v>
      </c>
      <c r="S2309" s="4">
        <f t="shared" si="899"/>
        <v>0.93100274781889203</v>
      </c>
      <c r="T2309" s="4">
        <f t="shared" si="900"/>
        <v>-3.1049037213264259E-2</v>
      </c>
      <c r="U2309" s="4">
        <f>IF($R2309&gt;$X$15,1,0)</f>
        <v>0</v>
      </c>
      <c r="V2309" s="4"/>
      <c r="W2309" s="4"/>
      <c r="X2309" s="4"/>
      <c r="Y2309" s="4"/>
      <c r="Z2309" s="4"/>
      <c r="AA2309" s="4"/>
      <c r="AB2309" s="4"/>
      <c r="AC2309" s="4"/>
      <c r="AD2309" s="4"/>
      <c r="AE2309" s="4"/>
      <c r="AF2309" s="4"/>
      <c r="AG2309" s="4"/>
      <c r="AH2309" s="4"/>
      <c r="AI2309" s="4"/>
      <c r="AJ2309" s="4"/>
    </row>
    <row r="2310" spans="1:36" ht="15.75" customHeight="1">
      <c r="A2310" s="4">
        <v>0</v>
      </c>
      <c r="B2310" s="4">
        <v>36</v>
      </c>
      <c r="C2310" s="4">
        <v>1</v>
      </c>
      <c r="D2310" s="4">
        <v>0</v>
      </c>
      <c r="E2310" s="4">
        <v>0</v>
      </c>
      <c r="F2310" s="4">
        <v>0</v>
      </c>
      <c r="G2310" s="4">
        <v>0</v>
      </c>
      <c r="H2310" s="4">
        <v>0</v>
      </c>
      <c r="I2310" s="4">
        <v>180</v>
      </c>
      <c r="J2310" s="4">
        <v>116</v>
      </c>
      <c r="K2310" s="4">
        <v>85.5</v>
      </c>
      <c r="L2310" s="4">
        <v>26.32</v>
      </c>
      <c r="M2310" s="4">
        <v>95</v>
      </c>
      <c r="N2310" s="4">
        <v>81</v>
      </c>
      <c r="O2310" s="4">
        <v>0</v>
      </c>
      <c r="P2310" s="5">
        <f>$AI$9+SUMPRODUCT($A2310*$AI$10+$B2310*$AI$11+$C2310*$AI$12+$D2310*$AI$13+$E2310*$AI$14+$F2310*$AI$15+$G2310*$AI$16+$H2310*$AI$17+$I2310*$AI$18+$J2310*$AI$19+$K2310*$AI$20+$L2310*$AI$21+$M2310*$AI$22+$N2310*$AI$24)</f>
        <v>-3.7912909652</v>
      </c>
      <c r="Q2310" s="4">
        <f t="shared" si="897"/>
        <v>2.2566450536174187E-2</v>
      </c>
      <c r="R2310" s="4">
        <f t="shared" si="898"/>
        <v>4.5132901072348373E-2</v>
      </c>
      <c r="S2310" s="4">
        <f t="shared" si="899"/>
        <v>0.95486709892765165</v>
      </c>
      <c r="T2310" s="4">
        <f t="shared" si="900"/>
        <v>-2.0057070530247332E-2</v>
      </c>
      <c r="U2310" s="4">
        <f>IF($R2310&gt;$X$15,1,0)</f>
        <v>0</v>
      </c>
      <c r="V2310" s="4"/>
      <c r="W2310" s="4"/>
      <c r="X2310" s="4"/>
      <c r="Y2310" s="4"/>
      <c r="Z2310" s="4"/>
      <c r="AA2310" s="4"/>
      <c r="AB2310" s="4"/>
      <c r="AC2310" s="4"/>
      <c r="AD2310" s="4"/>
      <c r="AE2310" s="4"/>
      <c r="AF2310" s="4"/>
      <c r="AG2310" s="4"/>
      <c r="AH2310" s="4"/>
      <c r="AI2310" s="4"/>
      <c r="AJ2310" s="4"/>
    </row>
    <row r="2311" spans="1:36" ht="15.75" customHeight="1">
      <c r="A2311" s="4">
        <v>1</v>
      </c>
      <c r="B2311" s="4">
        <v>37</v>
      </c>
      <c r="C2311" s="4">
        <v>4</v>
      </c>
      <c r="D2311" s="4">
        <v>0</v>
      </c>
      <c r="E2311" s="4">
        <v>0</v>
      </c>
      <c r="F2311" s="4">
        <v>0</v>
      </c>
      <c r="G2311" s="4">
        <v>0</v>
      </c>
      <c r="H2311" s="4">
        <v>1</v>
      </c>
      <c r="I2311" s="4">
        <v>230</v>
      </c>
      <c r="J2311" s="4">
        <v>123</v>
      </c>
      <c r="K2311" s="4">
        <v>92</v>
      </c>
      <c r="L2311" s="4">
        <v>28.61</v>
      </c>
      <c r="M2311" s="4">
        <v>71</v>
      </c>
      <c r="N2311" s="4">
        <v>80</v>
      </c>
      <c r="O2311" s="4">
        <v>0</v>
      </c>
      <c r="P2311" s="5">
        <f>$AI$9+SUMPRODUCT($A2311*$AI$10+$B2311*$AI$11+$C2311*$AI$12+$D2311*$AI$13+$E2311*$AI$14+$F2311*$AI$15+$G2311*$AI$16+$H2311*$AI$17+$I2311*$AI$18+$J2311*$AI$19+$K2311*$AI$20+$L2311*$AI$21+$M2311*$AI$22+$N2311*$AI$24)</f>
        <v>-2.7970114171000002</v>
      </c>
      <c r="Q2311" s="4">
        <f t="shared" si="897"/>
        <v>6.0992070375684194E-2</v>
      </c>
      <c r="R2311" s="4">
        <f t="shared" si="898"/>
        <v>0.12198414075136839</v>
      </c>
      <c r="S2311" s="4">
        <f t="shared" si="899"/>
        <v>0.87801585924863157</v>
      </c>
      <c r="T2311" s="4">
        <f t="shared" si="900"/>
        <v>-5.6497639535852316E-2</v>
      </c>
      <c r="U2311" s="4">
        <f>IF($R2311&gt;$X$15,1,0)</f>
        <v>0</v>
      </c>
      <c r="V2311" s="4"/>
      <c r="W2311" s="4"/>
      <c r="X2311" s="4"/>
      <c r="Y2311" s="4"/>
      <c r="Z2311" s="4"/>
      <c r="AA2311" s="4"/>
      <c r="AB2311" s="4"/>
      <c r="AC2311" s="4"/>
      <c r="AD2311" s="4"/>
      <c r="AE2311" s="4"/>
      <c r="AF2311" s="4"/>
      <c r="AG2311" s="4"/>
      <c r="AH2311" s="4"/>
      <c r="AI2311" s="4"/>
      <c r="AJ2311" s="4"/>
    </row>
    <row r="2312" spans="1:36" ht="15.75" customHeight="1">
      <c r="A2312" s="4">
        <v>0</v>
      </c>
      <c r="B2312" s="4">
        <v>39</v>
      </c>
      <c r="C2312" s="4">
        <v>2</v>
      </c>
      <c r="D2312" s="4">
        <v>0</v>
      </c>
      <c r="E2312" s="4">
        <v>0</v>
      </c>
      <c r="F2312" s="4">
        <v>0</v>
      </c>
      <c r="G2312" s="4">
        <v>0</v>
      </c>
      <c r="H2312" s="4">
        <v>0</v>
      </c>
      <c r="I2312" s="4">
        <v>175</v>
      </c>
      <c r="J2312" s="4">
        <v>114</v>
      </c>
      <c r="K2312" s="4">
        <v>68</v>
      </c>
      <c r="L2312" s="4">
        <v>24.2</v>
      </c>
      <c r="M2312" s="4">
        <v>80</v>
      </c>
      <c r="N2312" s="4">
        <v>93</v>
      </c>
      <c r="O2312" s="4">
        <v>0</v>
      </c>
      <c r="P2312" s="5">
        <f>$AI$9+SUMPRODUCT($A2312*$AI$10+$B2312*$AI$11+$C2312*$AI$12+$D2312*$AI$13+$E2312*$AI$14+$F2312*$AI$15+$G2312*$AI$16+$H2312*$AI$17+$I2312*$AI$18+$J2312*$AI$19+$K2312*$AI$20+$L2312*$AI$21+$M2312*$AI$22+$N2312*$AI$24)</f>
        <v>-3.4960160020000002</v>
      </c>
      <c r="Q2312" s="4">
        <f t="shared" si="897"/>
        <v>3.0317929706110091E-2</v>
      </c>
      <c r="R2312" s="4">
        <f t="shared" si="898"/>
        <v>6.0635859412220182E-2</v>
      </c>
      <c r="S2312" s="4">
        <f t="shared" si="899"/>
        <v>0.93936414058777984</v>
      </c>
      <c r="T2312" s="4">
        <f t="shared" si="900"/>
        <v>-2.7166022651919378E-2</v>
      </c>
      <c r="U2312" s="4">
        <f>IF($R2312&gt;$X$15,1,0)</f>
        <v>0</v>
      </c>
      <c r="V2312" s="4"/>
      <c r="W2312" s="4"/>
      <c r="X2312" s="4"/>
      <c r="Y2312" s="4"/>
      <c r="Z2312" s="4"/>
      <c r="AA2312" s="4"/>
      <c r="AB2312" s="4"/>
      <c r="AC2312" s="4"/>
      <c r="AD2312" s="4"/>
      <c r="AE2312" s="4"/>
      <c r="AF2312" s="4"/>
      <c r="AG2312" s="4"/>
      <c r="AH2312" s="4"/>
      <c r="AI2312" s="4"/>
      <c r="AJ2312" s="4"/>
    </row>
    <row r="2313" spans="1:36" ht="15.75" customHeight="1">
      <c r="A2313" s="4">
        <v>1</v>
      </c>
      <c r="B2313" s="4">
        <v>63</v>
      </c>
      <c r="C2313" s="4">
        <v>1</v>
      </c>
      <c r="D2313" s="4">
        <v>0</v>
      </c>
      <c r="E2313" s="4">
        <v>0</v>
      </c>
      <c r="F2313" s="4">
        <v>0</v>
      </c>
      <c r="G2313" s="4">
        <v>0</v>
      </c>
      <c r="H2313" s="4">
        <v>1</v>
      </c>
      <c r="I2313" s="4">
        <v>235</v>
      </c>
      <c r="J2313" s="4">
        <v>199</v>
      </c>
      <c r="K2313" s="4">
        <v>114</v>
      </c>
      <c r="L2313" s="4">
        <v>29.76</v>
      </c>
      <c r="M2313" s="4">
        <v>95</v>
      </c>
      <c r="N2313" s="4">
        <v>84</v>
      </c>
      <c r="O2313" s="4">
        <v>0</v>
      </c>
      <c r="P2313" s="5">
        <f>$AI$9+SUMPRODUCT($A2313*$AI$10+$B2313*$AI$11+$C2313*$AI$12+$D2313*$AI$13+$E2313*$AI$14+$F2313*$AI$15+$G2313*$AI$16+$H2313*$AI$17+$I2313*$AI$18+$J2313*$AI$19+$K2313*$AI$20+$L2313*$AI$21+$M2313*$AI$22+$N2313*$AI$24)</f>
        <v>4.5783336400001318E-2</v>
      </c>
      <c r="Q2313" s="4">
        <f t="shared" si="897"/>
        <v>1.0468475726202855</v>
      </c>
      <c r="R2313" s="4">
        <f t="shared" si="898"/>
        <v>2.093695145240571</v>
      </c>
      <c r="S2313" s="4">
        <f t="shared" si="899"/>
        <v>-1.093695145240571</v>
      </c>
      <c r="T2313" s="4" t="e">
        <f t="shared" si="900"/>
        <v>#NUM!</v>
      </c>
      <c r="U2313" s="4">
        <f>IF($R2313&gt;$X$15,1,0)</f>
        <v>1</v>
      </c>
      <c r="V2313" s="4"/>
      <c r="W2313" s="4"/>
      <c r="X2313" s="4"/>
      <c r="Y2313" s="4"/>
      <c r="Z2313" s="4"/>
      <c r="AA2313" s="4"/>
      <c r="AB2313" s="4"/>
      <c r="AC2313" s="4"/>
      <c r="AD2313" s="4"/>
      <c r="AE2313" s="4"/>
      <c r="AF2313" s="4"/>
      <c r="AG2313" s="4"/>
      <c r="AH2313" s="4"/>
      <c r="AI2313" s="4"/>
      <c r="AJ2313" s="4"/>
    </row>
    <row r="2314" spans="1:36" ht="15.75" customHeight="1">
      <c r="A2314" s="4">
        <v>1</v>
      </c>
      <c r="B2314" s="4">
        <v>66</v>
      </c>
      <c r="C2314" s="4">
        <v>2</v>
      </c>
      <c r="D2314" s="4">
        <v>1</v>
      </c>
      <c r="E2314" s="4">
        <v>3</v>
      </c>
      <c r="F2314" s="4">
        <v>0</v>
      </c>
      <c r="G2314" s="4">
        <v>0</v>
      </c>
      <c r="H2314" s="4">
        <v>1</v>
      </c>
      <c r="I2314" s="4">
        <v>199</v>
      </c>
      <c r="J2314" s="4">
        <v>159</v>
      </c>
      <c r="K2314" s="4">
        <v>92</v>
      </c>
      <c r="L2314" s="4">
        <v>26.35</v>
      </c>
      <c r="M2314" s="4">
        <v>66</v>
      </c>
      <c r="N2314" s="4">
        <v>74</v>
      </c>
      <c r="O2314" s="4">
        <v>0</v>
      </c>
      <c r="P2314" s="5">
        <f>$AI$9+SUMPRODUCT($A2314*$AI$10+$B2314*$AI$11+$C2314*$AI$12+$D2314*$AI$13+$E2314*$AI$14+$F2314*$AI$15+$G2314*$AI$16+$H2314*$AI$17+$I2314*$AI$18+$J2314*$AI$19+$K2314*$AI$20+$L2314*$AI$21+$M2314*$AI$22+$N2314*$AI$24)</f>
        <v>-0.29702507850000082</v>
      </c>
      <c r="Q2314" s="4">
        <f t="shared" si="897"/>
        <v>0.74302537816633507</v>
      </c>
      <c r="R2314" s="4">
        <f t="shared" si="898"/>
        <v>1.4860507563326701</v>
      </c>
      <c r="S2314" s="4">
        <f t="shared" si="899"/>
        <v>-0.48605075633267014</v>
      </c>
      <c r="T2314" s="4" t="e">
        <f t="shared" si="900"/>
        <v>#NUM!</v>
      </c>
      <c r="U2314" s="4">
        <f>IF($R2314&gt;$X$15,1,0)</f>
        <v>1</v>
      </c>
      <c r="V2314" s="4"/>
      <c r="W2314" s="4"/>
      <c r="X2314" s="4"/>
      <c r="Y2314" s="4"/>
      <c r="Z2314" s="4"/>
      <c r="AA2314" s="4"/>
      <c r="AB2314" s="4"/>
      <c r="AC2314" s="4"/>
      <c r="AD2314" s="4"/>
      <c r="AE2314" s="4"/>
      <c r="AF2314" s="4"/>
      <c r="AG2314" s="4"/>
      <c r="AH2314" s="4"/>
      <c r="AI2314" s="4"/>
      <c r="AJ2314" s="4"/>
    </row>
    <row r="2315" spans="1:36" ht="15.75" customHeight="1">
      <c r="A2315" s="4">
        <v>0</v>
      </c>
      <c r="B2315" s="4">
        <v>48</v>
      </c>
      <c r="C2315" s="4">
        <v>1</v>
      </c>
      <c r="D2315" s="4">
        <v>0</v>
      </c>
      <c r="E2315" s="4">
        <v>0</v>
      </c>
      <c r="F2315" s="4">
        <v>0</v>
      </c>
      <c r="G2315" s="4">
        <v>0</v>
      </c>
      <c r="H2315" s="4">
        <v>1</v>
      </c>
      <c r="I2315" s="4">
        <v>202</v>
      </c>
      <c r="J2315" s="4">
        <v>171</v>
      </c>
      <c r="K2315" s="4">
        <v>97</v>
      </c>
      <c r="L2315" s="4">
        <v>32.67</v>
      </c>
      <c r="M2315" s="4">
        <v>95</v>
      </c>
      <c r="N2315" s="4">
        <v>78</v>
      </c>
      <c r="O2315" s="4">
        <v>0</v>
      </c>
      <c r="P2315" s="5">
        <f>$AI$9+SUMPRODUCT($A2315*$AI$10+$B2315*$AI$11+$C2315*$AI$12+$D2315*$AI$13+$E2315*$AI$14+$F2315*$AI$15+$G2315*$AI$16+$H2315*$AI$17+$I2315*$AI$18+$J2315*$AI$19+$K2315*$AI$20+$L2315*$AI$21+$M2315*$AI$22+$N2315*$AI$24)</f>
        <v>-1.9235737036999998</v>
      </c>
      <c r="Q2315" s="4">
        <f t="shared" si="897"/>
        <v>0.14608396735812815</v>
      </c>
      <c r="R2315" s="4">
        <f t="shared" si="898"/>
        <v>0.29216793471625629</v>
      </c>
      <c r="S2315" s="4">
        <f t="shared" si="899"/>
        <v>0.70783206528374376</v>
      </c>
      <c r="T2315" s="4">
        <f t="shared" si="900"/>
        <v>-0.15006976741147063</v>
      </c>
      <c r="U2315" s="4">
        <f>IF($R2315&gt;$X$15,1,0)</f>
        <v>0</v>
      </c>
      <c r="V2315" s="4"/>
      <c r="W2315" s="4"/>
      <c r="X2315" s="4"/>
      <c r="Y2315" s="4"/>
      <c r="Z2315" s="4"/>
      <c r="AA2315" s="4"/>
      <c r="AB2315" s="4"/>
      <c r="AC2315" s="4"/>
      <c r="AD2315" s="4"/>
      <c r="AE2315" s="4"/>
      <c r="AF2315" s="4"/>
      <c r="AG2315" s="4"/>
      <c r="AH2315" s="4"/>
      <c r="AI2315" s="4"/>
      <c r="AJ2315" s="4"/>
    </row>
    <row r="2316" spans="1:36" ht="15.75" customHeight="1">
      <c r="A2316" s="4">
        <v>0</v>
      </c>
      <c r="B2316" s="4">
        <v>37</v>
      </c>
      <c r="C2316" s="4">
        <v>1</v>
      </c>
      <c r="D2316" s="4">
        <v>1</v>
      </c>
      <c r="E2316" s="4">
        <v>1</v>
      </c>
      <c r="F2316" s="4">
        <v>0</v>
      </c>
      <c r="G2316" s="4">
        <v>0</v>
      </c>
      <c r="H2316" s="4">
        <v>1</v>
      </c>
      <c r="I2316" s="4">
        <v>274</v>
      </c>
      <c r="J2316" s="4">
        <v>197.5</v>
      </c>
      <c r="K2316" s="4">
        <v>125</v>
      </c>
      <c r="L2316" s="4">
        <v>43.48</v>
      </c>
      <c r="M2316" s="4">
        <v>68</v>
      </c>
      <c r="N2316" s="4">
        <v>94</v>
      </c>
      <c r="O2316" s="4">
        <v>0</v>
      </c>
      <c r="P2316" s="5">
        <f>$AI$9+SUMPRODUCT($A2316*$AI$10+$B2316*$AI$11+$C2316*$AI$12+$D2316*$AI$13+$E2316*$AI$14+$F2316*$AI$15+$G2316*$AI$16+$H2316*$AI$17+$I2316*$AI$18+$J2316*$AI$19+$K2316*$AI$20+$L2316*$AI$21+$M2316*$AI$22+$N2316*$AI$24)</f>
        <v>-1.7965558228000011</v>
      </c>
      <c r="Q2316" s="4">
        <f t="shared" si="897"/>
        <v>0.16586918842730874</v>
      </c>
      <c r="R2316" s="4">
        <f t="shared" si="898"/>
        <v>0.33173837685461749</v>
      </c>
      <c r="S2316" s="4">
        <f t="shared" si="899"/>
        <v>0.66826162314538251</v>
      </c>
      <c r="T2316" s="4">
        <f t="shared" si="900"/>
        <v>-0.17505347877568603</v>
      </c>
      <c r="U2316" s="4">
        <f>IF($R2316&gt;$X$15,1,0)</f>
        <v>0</v>
      </c>
      <c r="V2316" s="4"/>
      <c r="W2316" s="4"/>
      <c r="X2316" s="4"/>
      <c r="Y2316" s="4"/>
      <c r="Z2316" s="4"/>
      <c r="AA2316" s="4"/>
      <c r="AB2316" s="4"/>
      <c r="AC2316" s="4"/>
      <c r="AD2316" s="4"/>
      <c r="AE2316" s="4"/>
      <c r="AF2316" s="4"/>
      <c r="AG2316" s="4"/>
      <c r="AH2316" s="4"/>
      <c r="AI2316" s="4"/>
      <c r="AJ2316" s="4"/>
    </row>
    <row r="2317" spans="1:36" ht="15.75" customHeight="1">
      <c r="A2317" s="4">
        <v>0</v>
      </c>
      <c r="B2317" s="4">
        <v>64</v>
      </c>
      <c r="C2317" s="4">
        <v>2</v>
      </c>
      <c r="D2317" s="4">
        <v>0</v>
      </c>
      <c r="E2317" s="4">
        <v>0</v>
      </c>
      <c r="F2317" s="4">
        <v>0</v>
      </c>
      <c r="G2317" s="4">
        <v>0</v>
      </c>
      <c r="H2317" s="4">
        <v>1</v>
      </c>
      <c r="I2317" s="4">
        <v>246</v>
      </c>
      <c r="J2317" s="4">
        <v>190</v>
      </c>
      <c r="K2317" s="4">
        <v>100</v>
      </c>
      <c r="L2317" s="4">
        <v>32.68</v>
      </c>
      <c r="M2317" s="4">
        <v>92</v>
      </c>
      <c r="N2317" s="4">
        <v>102</v>
      </c>
      <c r="O2317" s="4">
        <v>0</v>
      </c>
      <c r="P2317" s="5">
        <f>$AI$9+SUMPRODUCT($A2317*$AI$10+$B2317*$AI$11+$C2317*$AI$12+$D2317*$AI$13+$E2317*$AI$14+$F2317*$AI$15+$G2317*$AI$16+$H2317*$AI$17+$I2317*$AI$18+$J2317*$AI$19+$K2317*$AI$20+$L2317*$AI$21+$M2317*$AI$22+$N2317*$AI$24)</f>
        <v>-0.38784035480000156</v>
      </c>
      <c r="Q2317" s="4">
        <f t="shared" si="897"/>
        <v>0.67852065718399457</v>
      </c>
      <c r="R2317" s="4">
        <f t="shared" si="898"/>
        <v>1.3570413143679891</v>
      </c>
      <c r="S2317" s="4">
        <f t="shared" si="899"/>
        <v>-0.35704131436798914</v>
      </c>
      <c r="T2317" s="4" t="e">
        <f t="shared" si="900"/>
        <v>#NUM!</v>
      </c>
      <c r="U2317" s="4">
        <f>IF($R2317&gt;$X$15,1,0)</f>
        <v>1</v>
      </c>
      <c r="V2317" s="4"/>
      <c r="W2317" s="4"/>
      <c r="X2317" s="4"/>
      <c r="Y2317" s="4"/>
      <c r="Z2317" s="4"/>
      <c r="AA2317" s="4"/>
      <c r="AB2317" s="4"/>
      <c r="AC2317" s="4"/>
      <c r="AD2317" s="4"/>
      <c r="AE2317" s="4"/>
      <c r="AF2317" s="4"/>
      <c r="AG2317" s="4"/>
      <c r="AH2317" s="4"/>
      <c r="AI2317" s="4"/>
      <c r="AJ2317" s="4"/>
    </row>
    <row r="2318" spans="1:36" ht="15.75" customHeight="1">
      <c r="A2318" s="4">
        <v>0</v>
      </c>
      <c r="B2318" s="4">
        <v>46</v>
      </c>
      <c r="C2318" s="4">
        <v>2</v>
      </c>
      <c r="D2318" s="4">
        <v>0</v>
      </c>
      <c r="E2318" s="4">
        <v>0</v>
      </c>
      <c r="F2318" s="4">
        <v>0</v>
      </c>
      <c r="G2318" s="4">
        <v>0</v>
      </c>
      <c r="H2318" s="4">
        <v>0</v>
      </c>
      <c r="I2318" s="4">
        <v>275</v>
      </c>
      <c r="J2318" s="4">
        <v>116</v>
      </c>
      <c r="K2318" s="4">
        <v>88.5</v>
      </c>
      <c r="L2318" s="4">
        <v>28.04</v>
      </c>
      <c r="M2318" s="4">
        <v>70</v>
      </c>
      <c r="N2318" s="4">
        <v>70</v>
      </c>
      <c r="O2318" s="4">
        <v>0</v>
      </c>
      <c r="P2318" s="5">
        <f>$AI$9+SUMPRODUCT($A2318*$AI$10+$B2318*$AI$11+$C2318*$AI$12+$D2318*$AI$13+$E2318*$AI$14+$F2318*$AI$15+$G2318*$AI$16+$H2318*$AI$17+$I2318*$AI$18+$J2318*$AI$19+$K2318*$AI$20+$L2318*$AI$21+$M2318*$AI$22+$N2318*$AI$24)</f>
        <v>-2.9832030144000008</v>
      </c>
      <c r="Q2318" s="4">
        <f t="shared" si="897"/>
        <v>5.063040395814563E-2</v>
      </c>
      <c r="R2318" s="4">
        <f t="shared" si="898"/>
        <v>0.10126080791629126</v>
      </c>
      <c r="S2318" s="4">
        <f t="shared" si="899"/>
        <v>0.89873919208370878</v>
      </c>
      <c r="T2318" s="4">
        <f t="shared" si="900"/>
        <v>-4.6366319247869464E-2</v>
      </c>
      <c r="U2318" s="4">
        <f>IF($R2318&gt;$X$15,1,0)</f>
        <v>0</v>
      </c>
      <c r="V2318" s="4"/>
      <c r="W2318" s="4"/>
      <c r="X2318" s="4"/>
      <c r="Y2318" s="4"/>
      <c r="Z2318" s="4"/>
      <c r="AA2318" s="4"/>
      <c r="AB2318" s="4"/>
      <c r="AC2318" s="4"/>
      <c r="AD2318" s="4"/>
      <c r="AE2318" s="4"/>
      <c r="AF2318" s="4"/>
      <c r="AG2318" s="4"/>
      <c r="AH2318" s="4"/>
      <c r="AI2318" s="4"/>
      <c r="AJ2318" s="4"/>
    </row>
    <row r="2319" spans="1:36" ht="15.75" customHeight="1">
      <c r="A2319" s="4">
        <v>1</v>
      </c>
      <c r="B2319" s="4">
        <v>38</v>
      </c>
      <c r="C2319" s="4">
        <v>1</v>
      </c>
      <c r="D2319" s="4">
        <v>0</v>
      </c>
      <c r="E2319" s="4">
        <v>0</v>
      </c>
      <c r="F2319" s="4">
        <v>0</v>
      </c>
      <c r="G2319" s="4">
        <v>0</v>
      </c>
      <c r="H2319" s="4">
        <v>0</v>
      </c>
      <c r="I2319" s="4">
        <v>203</v>
      </c>
      <c r="J2319" s="4">
        <v>116</v>
      </c>
      <c r="K2319" s="4">
        <v>81</v>
      </c>
      <c r="L2319" s="4">
        <v>30.19</v>
      </c>
      <c r="M2319" s="4">
        <v>62</v>
      </c>
      <c r="N2319" s="4">
        <v>80</v>
      </c>
      <c r="O2319" s="4">
        <v>1</v>
      </c>
      <c r="P2319" s="5">
        <f>$AI$9+SUMPRODUCT($A2319*$AI$10+$B2319*$AI$11+$C2319*$AI$12+$D2319*$AI$13+$E2319*$AI$14+$F2319*$AI$15+$G2319*$AI$16+$H2319*$AI$17+$I2319*$AI$18+$J2319*$AI$19+$K2319*$AI$20+$L2319*$AI$21+$M2319*$AI$22+$N2319*$AI$24)</f>
        <v>-2.910822220900001</v>
      </c>
      <c r="Q2319" s="4">
        <f t="shared" si="897"/>
        <v>5.4430957194585385E-2</v>
      </c>
      <c r="R2319" s="4">
        <f t="shared" si="898"/>
        <v>0.10886191438917077</v>
      </c>
      <c r="S2319" s="4">
        <f t="shared" si="899"/>
        <v>0.10886191438917077</v>
      </c>
      <c r="T2319" s="4">
        <f t="shared" si="900"/>
        <v>-0.96312403267425761</v>
      </c>
      <c r="U2319" s="4">
        <f>IF($R2319&gt;$X$15,1,0)</f>
        <v>0</v>
      </c>
      <c r="V2319" s="4"/>
      <c r="W2319" s="4"/>
      <c r="X2319" s="4"/>
      <c r="Y2319" s="4"/>
      <c r="Z2319" s="4"/>
      <c r="AA2319" s="4"/>
      <c r="AB2319" s="4"/>
      <c r="AC2319" s="4"/>
      <c r="AD2319" s="4"/>
      <c r="AE2319" s="4"/>
      <c r="AF2319" s="4"/>
      <c r="AG2319" s="4"/>
      <c r="AH2319" s="4"/>
      <c r="AI2319" s="4"/>
      <c r="AJ2319" s="4"/>
    </row>
    <row r="2320" spans="1:36" ht="15.75" customHeight="1">
      <c r="A2320" s="4">
        <v>0</v>
      </c>
      <c r="B2320" s="4">
        <v>43</v>
      </c>
      <c r="C2320" s="4">
        <v>1</v>
      </c>
      <c r="D2320" s="4">
        <v>1</v>
      </c>
      <c r="E2320" s="4">
        <v>20</v>
      </c>
      <c r="F2320" s="4">
        <v>0</v>
      </c>
      <c r="G2320" s="4">
        <v>0</v>
      </c>
      <c r="H2320" s="4">
        <v>0</v>
      </c>
      <c r="I2320" s="4">
        <v>245</v>
      </c>
      <c r="J2320" s="4">
        <v>112.5</v>
      </c>
      <c r="K2320" s="4">
        <v>80</v>
      </c>
      <c r="L2320" s="4">
        <v>23.43</v>
      </c>
      <c r="M2320" s="4">
        <v>90</v>
      </c>
      <c r="N2320" s="4">
        <v>77</v>
      </c>
      <c r="O2320" s="4">
        <v>0</v>
      </c>
      <c r="P2320" s="5">
        <f>$AI$9+SUMPRODUCT($A2320*$AI$10+$B2320*$AI$11+$C2320*$AI$12+$D2320*$AI$13+$E2320*$AI$14+$F2320*$AI$15+$G2320*$AI$16+$H2320*$AI$17+$I2320*$AI$18+$J2320*$AI$19+$K2320*$AI$20+$L2320*$AI$21+$M2320*$AI$22+$N2320*$AI$24)</f>
        <v>-2.8299977473000002</v>
      </c>
      <c r="Q2320" s="4">
        <f t="shared" si="897"/>
        <v>5.9012986607853028E-2</v>
      </c>
      <c r="R2320" s="4">
        <f t="shared" si="898"/>
        <v>0.11802597321570606</v>
      </c>
      <c r="S2320" s="4">
        <f t="shared" si="899"/>
        <v>0.88197402678429393</v>
      </c>
      <c r="T2320" s="4">
        <f t="shared" si="900"/>
        <v>-5.4544204199642031E-2</v>
      </c>
      <c r="U2320" s="4">
        <f>IF($R2320&gt;$X$15,1,0)</f>
        <v>0</v>
      </c>
      <c r="V2320" s="4"/>
      <c r="W2320" s="4"/>
      <c r="X2320" s="4"/>
      <c r="Y2320" s="4"/>
      <c r="Z2320" s="4"/>
      <c r="AA2320" s="4"/>
      <c r="AB2320" s="4"/>
      <c r="AC2320" s="4"/>
      <c r="AD2320" s="4"/>
      <c r="AE2320" s="4"/>
      <c r="AF2320" s="4"/>
      <c r="AG2320" s="4"/>
      <c r="AH2320" s="4"/>
      <c r="AI2320" s="4"/>
      <c r="AJ2320" s="4"/>
    </row>
    <row r="2321" spans="1:36" ht="15.75" customHeight="1">
      <c r="A2321" s="4">
        <v>0</v>
      </c>
      <c r="B2321" s="4">
        <v>44</v>
      </c>
      <c r="C2321" s="4">
        <v>1</v>
      </c>
      <c r="D2321" s="4">
        <v>1</v>
      </c>
      <c r="E2321" s="4">
        <v>5</v>
      </c>
      <c r="F2321" s="4">
        <v>0</v>
      </c>
      <c r="G2321" s="4">
        <v>0</v>
      </c>
      <c r="H2321" s="4">
        <v>0</v>
      </c>
      <c r="I2321" s="4">
        <v>205</v>
      </c>
      <c r="J2321" s="4">
        <v>120</v>
      </c>
      <c r="K2321" s="4">
        <v>83.5</v>
      </c>
      <c r="L2321" s="4">
        <v>24.3</v>
      </c>
      <c r="M2321" s="4">
        <v>67</v>
      </c>
      <c r="N2321" s="4">
        <v>77</v>
      </c>
      <c r="O2321" s="4">
        <v>0</v>
      </c>
      <c r="P2321" s="5">
        <f>$AI$9+SUMPRODUCT($A2321*$AI$10+$B2321*$AI$11+$C2321*$AI$12+$D2321*$AI$13+$E2321*$AI$14+$F2321*$AI$15+$G2321*$AI$16+$H2321*$AI$17+$I2321*$AI$18+$J2321*$AI$19+$K2321*$AI$20+$L2321*$AI$21+$M2321*$AI$22+$N2321*$AI$24)</f>
        <v>-2.9468482329999999</v>
      </c>
      <c r="Q2321" s="4">
        <f t="shared" si="897"/>
        <v>5.2504928741531953E-2</v>
      </c>
      <c r="R2321" s="4">
        <f t="shared" si="898"/>
        <v>0.10500985748306391</v>
      </c>
      <c r="S2321" s="4">
        <f t="shared" si="899"/>
        <v>0.89499014251693609</v>
      </c>
      <c r="T2321" s="4">
        <f t="shared" si="900"/>
        <v>-4.8181748007077876E-2</v>
      </c>
      <c r="U2321" s="4">
        <f>IF($R2321&gt;$X$15,1,0)</f>
        <v>0</v>
      </c>
      <c r="V2321" s="4"/>
      <c r="W2321" s="4"/>
      <c r="X2321" s="4"/>
      <c r="Y2321" s="4"/>
      <c r="Z2321" s="4"/>
      <c r="AA2321" s="4"/>
      <c r="AB2321" s="4"/>
      <c r="AC2321" s="4"/>
      <c r="AD2321" s="4"/>
      <c r="AE2321" s="4"/>
      <c r="AF2321" s="4"/>
      <c r="AG2321" s="4"/>
      <c r="AH2321" s="4"/>
      <c r="AI2321" s="4"/>
      <c r="AJ2321" s="4"/>
    </row>
    <row r="2322" spans="1:36" ht="15.75" customHeight="1">
      <c r="A2322" s="4">
        <v>1</v>
      </c>
      <c r="B2322" s="4">
        <v>44</v>
      </c>
      <c r="C2322" s="4">
        <v>1</v>
      </c>
      <c r="D2322" s="4">
        <v>1</v>
      </c>
      <c r="E2322" s="4">
        <v>20</v>
      </c>
      <c r="F2322" s="4">
        <v>0</v>
      </c>
      <c r="G2322" s="4">
        <v>0</v>
      </c>
      <c r="H2322" s="4">
        <v>0</v>
      </c>
      <c r="I2322" s="4">
        <v>213</v>
      </c>
      <c r="J2322" s="4">
        <v>116</v>
      </c>
      <c r="K2322" s="4">
        <v>77.5</v>
      </c>
      <c r="L2322" s="4">
        <v>26.09</v>
      </c>
      <c r="M2322" s="4">
        <v>75</v>
      </c>
      <c r="N2322" s="4">
        <v>83</v>
      </c>
      <c r="O2322" s="4">
        <v>0</v>
      </c>
      <c r="P2322" s="5">
        <f>$AI$9+SUMPRODUCT($A2322*$AI$10+$B2322*$AI$11+$C2322*$AI$12+$D2322*$AI$13+$E2322*$AI$14+$F2322*$AI$15+$G2322*$AI$16+$H2322*$AI$17+$I2322*$AI$18+$J2322*$AI$19+$K2322*$AI$20+$L2322*$AI$21+$M2322*$AI$22+$N2322*$AI$24)</f>
        <v>-2.1107896599000009</v>
      </c>
      <c r="Q2322" s="4">
        <f t="shared" si="897"/>
        <v>0.12114226746272423</v>
      </c>
      <c r="R2322" s="4">
        <f t="shared" si="898"/>
        <v>0.24228453492544846</v>
      </c>
      <c r="S2322" s="4">
        <f t="shared" si="899"/>
        <v>0.75771546507455156</v>
      </c>
      <c r="T2322" s="4">
        <f t="shared" si="900"/>
        <v>-0.12049384865132608</v>
      </c>
      <c r="U2322" s="4">
        <f>IF($R2322&gt;$X$15,1,0)</f>
        <v>0</v>
      </c>
      <c r="V2322" s="4"/>
      <c r="W2322" s="4"/>
      <c r="X2322" s="4"/>
      <c r="Y2322" s="4"/>
      <c r="Z2322" s="4"/>
      <c r="AA2322" s="4"/>
      <c r="AB2322" s="4"/>
      <c r="AC2322" s="4"/>
      <c r="AD2322" s="4"/>
      <c r="AE2322" s="4"/>
      <c r="AF2322" s="4"/>
      <c r="AG2322" s="4"/>
      <c r="AH2322" s="4"/>
      <c r="AI2322" s="4"/>
      <c r="AJ2322" s="4"/>
    </row>
    <row r="2323" spans="1:36" ht="15.75" hidden="1" customHeight="1">
      <c r="A2323" s="4">
        <v>0</v>
      </c>
      <c r="B2323" s="4">
        <v>63</v>
      </c>
      <c r="C2323" s="4">
        <v>1</v>
      </c>
      <c r="D2323" s="4">
        <v>1</v>
      </c>
      <c r="E2323" s="4">
        <v>9</v>
      </c>
      <c r="F2323" s="4">
        <v>0</v>
      </c>
      <c r="G2323" s="4">
        <v>0</v>
      </c>
      <c r="H2323" s="4">
        <v>1</v>
      </c>
      <c r="I2323" s="4">
        <v>281</v>
      </c>
      <c r="J2323" s="4">
        <v>158.5</v>
      </c>
      <c r="K2323" s="4">
        <v>90</v>
      </c>
      <c r="L2323" s="4">
        <v>20.5</v>
      </c>
      <c r="M2323" s="4">
        <v>72</v>
      </c>
      <c r="N2323" s="3" t="s">
        <v>56</v>
      </c>
      <c r="O2323" s="4">
        <v>0</v>
      </c>
      <c r="P2323" s="4"/>
      <c r="Q2323" s="4"/>
      <c r="R2323" s="4"/>
      <c r="S2323" s="4"/>
      <c r="T2323" s="4"/>
      <c r="U2323" s="4"/>
      <c r="V2323" s="4"/>
      <c r="W2323" s="4"/>
      <c r="X2323" s="4"/>
      <c r="Y2323" s="4"/>
      <c r="Z2323" s="4"/>
      <c r="AA2323" s="4"/>
      <c r="AB2323" s="4"/>
      <c r="AC2323" s="4"/>
      <c r="AD2323" s="4"/>
      <c r="AE2323" s="4"/>
      <c r="AF2323" s="4"/>
      <c r="AG2323" s="4"/>
      <c r="AH2323" s="4"/>
      <c r="AI2323" s="4"/>
      <c r="AJ2323" s="4"/>
    </row>
    <row r="2324" spans="1:36" ht="15.75" hidden="1" customHeight="1">
      <c r="A2324" s="4">
        <v>1</v>
      </c>
      <c r="B2324" s="4">
        <v>63</v>
      </c>
      <c r="C2324" s="4">
        <v>1</v>
      </c>
      <c r="D2324" s="4">
        <v>0</v>
      </c>
      <c r="E2324" s="4">
        <v>0</v>
      </c>
      <c r="F2324" s="4">
        <v>0</v>
      </c>
      <c r="G2324" s="4">
        <v>0</v>
      </c>
      <c r="H2324" s="4">
        <v>1</v>
      </c>
      <c r="I2324" s="4">
        <v>219</v>
      </c>
      <c r="J2324" s="4">
        <v>145.5</v>
      </c>
      <c r="K2324" s="4">
        <v>80</v>
      </c>
      <c r="L2324" s="4">
        <v>26.6</v>
      </c>
      <c r="M2324" s="4">
        <v>72</v>
      </c>
      <c r="N2324" s="3" t="s">
        <v>56</v>
      </c>
      <c r="O2324" s="4">
        <v>1</v>
      </c>
      <c r="P2324" s="4"/>
      <c r="Q2324" s="4"/>
      <c r="R2324" s="4"/>
      <c r="S2324" s="4"/>
      <c r="T2324" s="4"/>
      <c r="U2324" s="4"/>
      <c r="V2324" s="4"/>
      <c r="W2324" s="4"/>
      <c r="X2324" s="4"/>
      <c r="Y2324" s="4"/>
      <c r="Z2324" s="4"/>
      <c r="AA2324" s="4"/>
      <c r="AB2324" s="4"/>
      <c r="AC2324" s="4"/>
      <c r="AD2324" s="4"/>
      <c r="AE2324" s="4"/>
      <c r="AF2324" s="4"/>
      <c r="AG2324" s="4"/>
      <c r="AH2324" s="4"/>
      <c r="AI2324" s="4"/>
      <c r="AJ2324" s="4"/>
    </row>
    <row r="2325" spans="1:36" ht="15.75" customHeight="1">
      <c r="A2325" s="4">
        <v>0</v>
      </c>
      <c r="B2325" s="4">
        <v>46</v>
      </c>
      <c r="C2325" s="4">
        <v>1</v>
      </c>
      <c r="D2325" s="4">
        <v>0</v>
      </c>
      <c r="E2325" s="4">
        <v>0</v>
      </c>
      <c r="F2325" s="4">
        <v>0</v>
      </c>
      <c r="G2325" s="4">
        <v>0</v>
      </c>
      <c r="H2325" s="4">
        <v>1</v>
      </c>
      <c r="I2325" s="4">
        <v>233</v>
      </c>
      <c r="J2325" s="4">
        <v>174</v>
      </c>
      <c r="K2325" s="4">
        <v>100</v>
      </c>
      <c r="L2325" s="4">
        <v>26.72</v>
      </c>
      <c r="M2325" s="4">
        <v>85</v>
      </c>
      <c r="N2325" s="4">
        <v>73</v>
      </c>
      <c r="O2325" s="4">
        <v>0</v>
      </c>
      <c r="P2325" s="5">
        <f>$AI$9+SUMPRODUCT($A2325*$AI$10+$B2325*$AI$11+$C2325*$AI$12+$D2325*$AI$13+$E2325*$AI$14+$F2325*$AI$15+$G2325*$AI$16+$H2325*$AI$17+$I2325*$AI$18+$J2325*$AI$19+$K2325*$AI$20+$L2325*$AI$21+$M2325*$AI$22+$N2325*$AI$24)</f>
        <v>-1.9885779392000007</v>
      </c>
      <c r="Q2325" s="4">
        <f t="shared" ref="Q2325:Q2348" si="902">EXP($P2325)</f>
        <v>0.13688995293376488</v>
      </c>
      <c r="R2325" s="4">
        <f t="shared" ref="R2325:R2348" si="903">Q2325/1+Q2325</f>
        <v>0.27377990586752976</v>
      </c>
      <c r="S2325" s="4">
        <f t="shared" ref="S2325:S2348" si="904">IF(O2325=1,R2325,1-R2325)</f>
        <v>0.72622009413247024</v>
      </c>
      <c r="T2325" s="4">
        <f t="shared" ref="T2325:T2348" si="905">LOG($S2325)</f>
        <v>-0.13893173855433449</v>
      </c>
      <c r="U2325" s="4">
        <f>IF($R2325&gt;$X$15,1,0)</f>
        <v>0</v>
      </c>
      <c r="V2325" s="4"/>
      <c r="W2325" s="4"/>
      <c r="X2325" s="4"/>
      <c r="Y2325" s="4"/>
      <c r="Z2325" s="4"/>
      <c r="AA2325" s="4"/>
      <c r="AB2325" s="4"/>
      <c r="AC2325" s="4"/>
      <c r="AD2325" s="4"/>
      <c r="AE2325" s="4"/>
      <c r="AF2325" s="4"/>
      <c r="AG2325" s="4"/>
      <c r="AH2325" s="4"/>
      <c r="AI2325" s="4"/>
      <c r="AJ2325" s="4"/>
    </row>
    <row r="2326" spans="1:36" ht="15.75" customHeight="1">
      <c r="A2326" s="4">
        <v>0</v>
      </c>
      <c r="B2326" s="4">
        <v>46</v>
      </c>
      <c r="C2326" s="4">
        <v>1</v>
      </c>
      <c r="D2326" s="4">
        <v>0</v>
      </c>
      <c r="E2326" s="4">
        <v>0</v>
      </c>
      <c r="F2326" s="4">
        <v>0</v>
      </c>
      <c r="G2326" s="4">
        <v>0</v>
      </c>
      <c r="H2326" s="4">
        <v>0</v>
      </c>
      <c r="I2326" s="4">
        <v>200</v>
      </c>
      <c r="J2326" s="4">
        <v>133</v>
      </c>
      <c r="K2326" s="4">
        <v>84</v>
      </c>
      <c r="L2326" s="4">
        <v>26.15</v>
      </c>
      <c r="M2326" s="4">
        <v>70</v>
      </c>
      <c r="N2326" s="4">
        <v>83</v>
      </c>
      <c r="O2326" s="4">
        <v>0</v>
      </c>
      <c r="P2326" s="5">
        <f>$AI$9+SUMPRODUCT($A2326*$AI$10+$B2326*$AI$11+$C2326*$AI$12+$D2326*$AI$13+$E2326*$AI$14+$F2326*$AI$15+$G2326*$AI$16+$H2326*$AI$17+$I2326*$AI$18+$J2326*$AI$19+$K2326*$AI$20+$L2326*$AI$21+$M2326*$AI$22+$N2326*$AI$24)</f>
        <v>-2.7472599165000009</v>
      </c>
      <c r="Q2326" s="4">
        <f t="shared" si="902"/>
        <v>6.4103269090767051E-2</v>
      </c>
      <c r="R2326" s="4">
        <f t="shared" si="903"/>
        <v>0.1282065381815341</v>
      </c>
      <c r="S2326" s="4">
        <f t="shared" si="904"/>
        <v>0.87179346181846595</v>
      </c>
      <c r="T2326" s="4">
        <f t="shared" si="905"/>
        <v>-5.958639238051603E-2</v>
      </c>
      <c r="U2326" s="4">
        <f>IF($R2326&gt;$X$15,1,0)</f>
        <v>0</v>
      </c>
      <c r="V2326" s="4"/>
      <c r="W2326" s="4"/>
      <c r="X2326" s="4"/>
      <c r="Y2326" s="4"/>
      <c r="Z2326" s="4"/>
      <c r="AA2326" s="4"/>
      <c r="AB2326" s="4"/>
      <c r="AC2326" s="4"/>
      <c r="AD2326" s="4"/>
      <c r="AE2326" s="4"/>
      <c r="AF2326" s="4"/>
      <c r="AG2326" s="4"/>
      <c r="AH2326" s="4"/>
      <c r="AI2326" s="4"/>
      <c r="AJ2326" s="4"/>
    </row>
    <row r="2327" spans="1:36" ht="15.75" customHeight="1">
      <c r="A2327" s="4">
        <v>1</v>
      </c>
      <c r="B2327" s="4">
        <v>60</v>
      </c>
      <c r="C2327" s="4">
        <v>1</v>
      </c>
      <c r="D2327" s="4">
        <v>1</v>
      </c>
      <c r="E2327" s="4">
        <v>20</v>
      </c>
      <c r="F2327" s="4">
        <v>0</v>
      </c>
      <c r="G2327" s="4">
        <v>0</v>
      </c>
      <c r="H2327" s="4">
        <v>0</v>
      </c>
      <c r="I2327" s="4">
        <v>195</v>
      </c>
      <c r="J2327" s="4">
        <v>107.5</v>
      </c>
      <c r="K2327" s="4">
        <v>72</v>
      </c>
      <c r="L2327" s="4">
        <v>26.53</v>
      </c>
      <c r="M2327" s="4">
        <v>70</v>
      </c>
      <c r="N2327" s="4">
        <v>80</v>
      </c>
      <c r="O2327" s="4">
        <v>0</v>
      </c>
      <c r="P2327" s="5">
        <f>$AI$9+SUMPRODUCT($A2327*$AI$10+$B2327*$AI$11+$C2327*$AI$12+$D2327*$AI$13+$E2327*$AI$14+$F2327*$AI$15+$G2327*$AI$16+$H2327*$AI$17+$I2327*$AI$18+$J2327*$AI$19+$K2327*$AI$20+$L2327*$AI$21+$M2327*$AI$22+$N2327*$AI$24)</f>
        <v>-1.2478961783000004</v>
      </c>
      <c r="Q2327" s="4">
        <f t="shared" si="902"/>
        <v>0.28710818635838503</v>
      </c>
      <c r="R2327" s="4">
        <f t="shared" si="903"/>
        <v>0.57421637271677006</v>
      </c>
      <c r="S2327" s="4">
        <f t="shared" si="904"/>
        <v>0.42578362728322994</v>
      </c>
      <c r="T2327" s="4">
        <f t="shared" si="905"/>
        <v>-0.37081104256246211</v>
      </c>
      <c r="U2327" s="4">
        <f>IF($R2327&gt;$X$15,1,0)</f>
        <v>1</v>
      </c>
      <c r="V2327" s="4"/>
      <c r="W2327" s="4"/>
      <c r="X2327" s="4"/>
      <c r="Y2327" s="4"/>
      <c r="Z2327" s="4"/>
      <c r="AA2327" s="4"/>
      <c r="AB2327" s="4"/>
      <c r="AC2327" s="4"/>
      <c r="AD2327" s="4"/>
      <c r="AE2327" s="4"/>
      <c r="AF2327" s="4"/>
      <c r="AG2327" s="4"/>
      <c r="AH2327" s="4"/>
      <c r="AI2327" s="4"/>
      <c r="AJ2327" s="4"/>
    </row>
    <row r="2328" spans="1:36" ht="15.75" customHeight="1">
      <c r="A2328" s="4">
        <v>1</v>
      </c>
      <c r="B2328" s="4">
        <v>61</v>
      </c>
      <c r="C2328" s="4">
        <v>1</v>
      </c>
      <c r="D2328" s="4">
        <v>1</v>
      </c>
      <c r="E2328" s="4">
        <v>13</v>
      </c>
      <c r="F2328" s="4">
        <v>0</v>
      </c>
      <c r="G2328" s="4">
        <v>0</v>
      </c>
      <c r="H2328" s="4">
        <v>0</v>
      </c>
      <c r="I2328" s="4">
        <v>312</v>
      </c>
      <c r="J2328" s="4">
        <v>110</v>
      </c>
      <c r="K2328" s="4">
        <v>66</v>
      </c>
      <c r="L2328" s="4">
        <v>26.28</v>
      </c>
      <c r="M2328" s="4">
        <v>68</v>
      </c>
      <c r="N2328" s="4">
        <v>96</v>
      </c>
      <c r="O2328" s="4">
        <v>0</v>
      </c>
      <c r="P2328" s="5">
        <f>$AI$9+SUMPRODUCT($A2328*$AI$10+$B2328*$AI$11+$C2328*$AI$12+$D2328*$AI$13+$E2328*$AI$14+$F2328*$AI$15+$G2328*$AI$16+$H2328*$AI$17+$I2328*$AI$18+$J2328*$AI$19+$K2328*$AI$20+$L2328*$AI$21+$M2328*$AI$22+$N2328*$AI$24)</f>
        <v>-0.85257751080000244</v>
      </c>
      <c r="Q2328" s="4">
        <f t="shared" si="902"/>
        <v>0.42631468390528426</v>
      </c>
      <c r="R2328" s="4">
        <f t="shared" si="903"/>
        <v>0.85262936781056853</v>
      </c>
      <c r="S2328" s="4">
        <f t="shared" si="904"/>
        <v>0.14737063218943147</v>
      </c>
      <c r="T2328" s="4">
        <f t="shared" si="905"/>
        <v>-0.83158905344317025</v>
      </c>
      <c r="U2328" s="4">
        <f>IF($R2328&gt;$X$15,1,0)</f>
        <v>1</v>
      </c>
      <c r="V2328" s="4"/>
      <c r="W2328" s="4"/>
      <c r="X2328" s="4"/>
      <c r="Y2328" s="4"/>
      <c r="Z2328" s="4"/>
      <c r="AA2328" s="4"/>
      <c r="AB2328" s="4"/>
      <c r="AC2328" s="4"/>
      <c r="AD2328" s="4"/>
      <c r="AE2328" s="4"/>
      <c r="AF2328" s="4"/>
      <c r="AG2328" s="4"/>
      <c r="AH2328" s="4"/>
      <c r="AI2328" s="4"/>
      <c r="AJ2328" s="4"/>
    </row>
    <row r="2329" spans="1:36" ht="15.75" customHeight="1">
      <c r="A2329" s="4">
        <v>0</v>
      </c>
      <c r="B2329" s="4">
        <v>51</v>
      </c>
      <c r="C2329" s="4">
        <v>2</v>
      </c>
      <c r="D2329" s="4">
        <v>1</v>
      </c>
      <c r="E2329" s="4">
        <v>5</v>
      </c>
      <c r="F2329" s="4">
        <v>0</v>
      </c>
      <c r="G2329" s="4">
        <v>0</v>
      </c>
      <c r="H2329" s="4">
        <v>0</v>
      </c>
      <c r="I2329" s="4">
        <v>192</v>
      </c>
      <c r="J2329" s="4">
        <v>133</v>
      </c>
      <c r="K2329" s="4">
        <v>87</v>
      </c>
      <c r="L2329" s="4">
        <v>20.72</v>
      </c>
      <c r="M2329" s="4">
        <v>78</v>
      </c>
      <c r="N2329" s="4">
        <v>77</v>
      </c>
      <c r="O2329" s="4">
        <v>0</v>
      </c>
      <c r="P2329" s="5">
        <f>$AI$9+SUMPRODUCT($A2329*$AI$10+$B2329*$AI$11+$C2329*$AI$12+$D2329*$AI$13+$E2329*$AI$14+$F2329*$AI$15+$G2329*$AI$16+$H2329*$AI$17+$I2329*$AI$18+$J2329*$AI$19+$K2329*$AI$20+$L2329*$AI$21+$M2329*$AI$22+$N2329*$AI$24)</f>
        <v>-2.4543970092000009</v>
      </c>
      <c r="Q2329" s="4">
        <f t="shared" si="902"/>
        <v>8.5914985771053359E-2</v>
      </c>
      <c r="R2329" s="4">
        <f t="shared" si="903"/>
        <v>0.17182997154210672</v>
      </c>
      <c r="S2329" s="4">
        <f t="shared" si="904"/>
        <v>0.82817002845789323</v>
      </c>
      <c r="T2329" s="4">
        <f t="shared" si="905"/>
        <v>-8.1880490702611913E-2</v>
      </c>
      <c r="U2329" s="4">
        <f>IF($R2329&gt;$X$15,1,0)</f>
        <v>0</v>
      </c>
      <c r="V2329" s="4"/>
      <c r="W2329" s="4"/>
      <c r="X2329" s="4"/>
      <c r="Y2329" s="4"/>
      <c r="Z2329" s="4"/>
      <c r="AA2329" s="4"/>
      <c r="AB2329" s="4"/>
      <c r="AC2329" s="4"/>
      <c r="AD2329" s="4"/>
      <c r="AE2329" s="4"/>
      <c r="AF2329" s="4"/>
      <c r="AG2329" s="4"/>
      <c r="AH2329" s="4"/>
      <c r="AI2329" s="4"/>
      <c r="AJ2329" s="4"/>
    </row>
    <row r="2330" spans="1:36" ht="15.75" customHeight="1">
      <c r="A2330" s="4">
        <v>1</v>
      </c>
      <c r="B2330" s="4">
        <v>63</v>
      </c>
      <c r="C2330" s="4">
        <v>3</v>
      </c>
      <c r="D2330" s="4">
        <v>1</v>
      </c>
      <c r="E2330" s="4">
        <v>9</v>
      </c>
      <c r="F2330" s="4">
        <v>0</v>
      </c>
      <c r="G2330" s="4">
        <v>0</v>
      </c>
      <c r="H2330" s="4">
        <v>0</v>
      </c>
      <c r="I2330" s="4">
        <v>176</v>
      </c>
      <c r="J2330" s="4">
        <v>116</v>
      </c>
      <c r="K2330" s="4">
        <v>83</v>
      </c>
      <c r="L2330" s="4">
        <v>27.8</v>
      </c>
      <c r="M2330" s="4">
        <v>65</v>
      </c>
      <c r="N2330" s="4">
        <v>75</v>
      </c>
      <c r="O2330" s="4">
        <v>0</v>
      </c>
      <c r="P2330" s="5">
        <f>$AI$9+SUMPRODUCT($A2330*$AI$10+$B2330*$AI$11+$C2330*$AI$12+$D2330*$AI$13+$E2330*$AI$14+$F2330*$AI$15+$G2330*$AI$16+$H2330*$AI$17+$I2330*$AI$18+$J2330*$AI$19+$K2330*$AI$20+$L2330*$AI$21+$M2330*$AI$22+$N2330*$AI$24)</f>
        <v>-1.3204804480000005</v>
      </c>
      <c r="Q2330" s="4">
        <f t="shared" si="902"/>
        <v>0.26700698817081264</v>
      </c>
      <c r="R2330" s="4">
        <f t="shared" si="903"/>
        <v>0.53401397634162528</v>
      </c>
      <c r="S2330" s="4">
        <f t="shared" si="904"/>
        <v>0.46598602365837472</v>
      </c>
      <c r="T2330" s="4">
        <f t="shared" si="905"/>
        <v>-0.33162710893032338</v>
      </c>
      <c r="U2330" s="4">
        <f>IF($R2330&gt;$X$15,1,0)</f>
        <v>1</v>
      </c>
      <c r="V2330" s="4"/>
      <c r="W2330" s="4"/>
      <c r="X2330" s="4"/>
      <c r="Y2330" s="4"/>
      <c r="Z2330" s="4"/>
      <c r="AA2330" s="4"/>
      <c r="AB2330" s="4"/>
      <c r="AC2330" s="4"/>
      <c r="AD2330" s="4"/>
      <c r="AE2330" s="4"/>
      <c r="AF2330" s="4"/>
      <c r="AG2330" s="4"/>
      <c r="AH2330" s="4"/>
      <c r="AI2330" s="4"/>
      <c r="AJ2330" s="4"/>
    </row>
    <row r="2331" spans="1:36" ht="15.75" customHeight="1">
      <c r="A2331" s="4">
        <v>1</v>
      </c>
      <c r="B2331" s="4">
        <v>61</v>
      </c>
      <c r="C2331" s="4">
        <v>1</v>
      </c>
      <c r="D2331" s="4">
        <v>1</v>
      </c>
      <c r="E2331" s="4">
        <v>15</v>
      </c>
      <c r="F2331" s="4">
        <v>0</v>
      </c>
      <c r="G2331" s="4">
        <v>0</v>
      </c>
      <c r="H2331" s="4">
        <v>1</v>
      </c>
      <c r="I2331" s="4">
        <v>157</v>
      </c>
      <c r="J2331" s="4">
        <v>195</v>
      </c>
      <c r="K2331" s="4">
        <v>108</v>
      </c>
      <c r="L2331" s="4">
        <v>25.08</v>
      </c>
      <c r="M2331" s="4">
        <v>75</v>
      </c>
      <c r="N2331" s="4">
        <v>78</v>
      </c>
      <c r="O2331" s="4">
        <v>0</v>
      </c>
      <c r="P2331" s="5">
        <f>$AI$9+SUMPRODUCT($A2331*$AI$10+$B2331*$AI$11+$C2331*$AI$12+$D2331*$AI$13+$E2331*$AI$14+$F2331*$AI$15+$G2331*$AI$16+$H2331*$AI$17+$I2331*$AI$18+$J2331*$AI$19+$K2331*$AI$20+$L2331*$AI$21+$M2331*$AI$22+$N2331*$AI$24)</f>
        <v>3.0077311199999457E-2</v>
      </c>
      <c r="Q2331" s="4">
        <f t="shared" si="902"/>
        <v>1.0305342027096855</v>
      </c>
      <c r="R2331" s="4">
        <f t="shared" si="903"/>
        <v>2.0610684054193711</v>
      </c>
      <c r="S2331" s="4">
        <f t="shared" si="904"/>
        <v>-1.0610684054193711</v>
      </c>
      <c r="T2331" s="4" t="e">
        <f t="shared" si="905"/>
        <v>#NUM!</v>
      </c>
      <c r="U2331" s="4">
        <f>IF($R2331&gt;$X$15,1,0)</f>
        <v>1</v>
      </c>
      <c r="V2331" s="4"/>
      <c r="W2331" s="4"/>
      <c r="X2331" s="4"/>
      <c r="Y2331" s="4"/>
      <c r="Z2331" s="4"/>
      <c r="AA2331" s="4"/>
      <c r="AB2331" s="4"/>
      <c r="AC2331" s="4"/>
      <c r="AD2331" s="4"/>
      <c r="AE2331" s="4"/>
      <c r="AF2331" s="4"/>
      <c r="AG2331" s="4"/>
      <c r="AH2331" s="4"/>
      <c r="AI2331" s="4"/>
      <c r="AJ2331" s="4"/>
    </row>
    <row r="2332" spans="1:36" ht="15.75" customHeight="1">
      <c r="A2332" s="4">
        <v>1</v>
      </c>
      <c r="B2332" s="4">
        <v>36</v>
      </c>
      <c r="C2332" s="4">
        <v>2</v>
      </c>
      <c r="D2332" s="4">
        <v>0</v>
      </c>
      <c r="E2332" s="4">
        <v>0</v>
      </c>
      <c r="F2332" s="4">
        <v>0</v>
      </c>
      <c r="G2332" s="4">
        <v>0</v>
      </c>
      <c r="H2332" s="4">
        <v>1</v>
      </c>
      <c r="I2332" s="4">
        <v>183</v>
      </c>
      <c r="J2332" s="4">
        <v>140</v>
      </c>
      <c r="K2332" s="4">
        <v>85</v>
      </c>
      <c r="L2332" s="4">
        <v>24.39</v>
      </c>
      <c r="M2332" s="4">
        <v>67</v>
      </c>
      <c r="N2332" s="4">
        <v>84</v>
      </c>
      <c r="O2332" s="4">
        <v>0</v>
      </c>
      <c r="P2332" s="5">
        <f>$AI$9+SUMPRODUCT($A2332*$AI$10+$B2332*$AI$11+$C2332*$AI$12+$D2332*$AI$13+$E2332*$AI$14+$F2332*$AI$15+$G2332*$AI$16+$H2332*$AI$17+$I2332*$AI$18+$J2332*$AI$19+$K2332*$AI$20+$L2332*$AI$21+$M2332*$AI$22+$N2332*$AI$24)</f>
        <v>-2.5698533029000012</v>
      </c>
      <c r="Q2332" s="4">
        <f t="shared" si="902"/>
        <v>7.6546773790036243E-2</v>
      </c>
      <c r="R2332" s="4">
        <f t="shared" si="903"/>
        <v>0.15309354758007249</v>
      </c>
      <c r="S2332" s="4">
        <f t="shared" si="904"/>
        <v>0.84690645241992746</v>
      </c>
      <c r="T2332" s="4">
        <f t="shared" si="905"/>
        <v>-7.2164558313375135E-2</v>
      </c>
      <c r="U2332" s="4">
        <f>IF($R2332&gt;$X$15,1,0)</f>
        <v>0</v>
      </c>
      <c r="V2332" s="4"/>
      <c r="W2332" s="4"/>
      <c r="X2332" s="4"/>
      <c r="Y2332" s="4"/>
      <c r="Z2332" s="4"/>
      <c r="AA2332" s="4"/>
      <c r="AB2332" s="4"/>
      <c r="AC2332" s="4"/>
      <c r="AD2332" s="4"/>
      <c r="AE2332" s="4"/>
      <c r="AF2332" s="4"/>
      <c r="AG2332" s="4"/>
      <c r="AH2332" s="4"/>
      <c r="AI2332" s="4"/>
      <c r="AJ2332" s="4"/>
    </row>
    <row r="2333" spans="1:36" ht="15.75" customHeight="1">
      <c r="A2333" s="4">
        <v>1</v>
      </c>
      <c r="B2333" s="4">
        <v>43</v>
      </c>
      <c r="C2333" s="4">
        <v>1</v>
      </c>
      <c r="D2333" s="4">
        <v>1</v>
      </c>
      <c r="E2333" s="4">
        <v>15</v>
      </c>
      <c r="F2333" s="4">
        <v>0</v>
      </c>
      <c r="G2333" s="4">
        <v>0</v>
      </c>
      <c r="H2333" s="4">
        <v>0</v>
      </c>
      <c r="I2333" s="4">
        <v>249</v>
      </c>
      <c r="J2333" s="4">
        <v>145</v>
      </c>
      <c r="K2333" s="4">
        <v>85</v>
      </c>
      <c r="L2333" s="4">
        <v>28.77</v>
      </c>
      <c r="M2333" s="4">
        <v>75</v>
      </c>
      <c r="N2333" s="4">
        <v>100</v>
      </c>
      <c r="O2333" s="4">
        <v>0</v>
      </c>
      <c r="P2333" s="5">
        <f>$AI$9+SUMPRODUCT($A2333*$AI$10+$B2333*$AI$11+$C2333*$AI$12+$D2333*$AI$13+$E2333*$AI$14+$F2333*$AI$15+$G2333*$AI$16+$H2333*$AI$17+$I2333*$AI$18+$J2333*$AI$19+$K2333*$AI$20+$L2333*$AI$21+$M2333*$AI$22+$N2333*$AI$24)</f>
        <v>-1.6224271647000013</v>
      </c>
      <c r="Q2333" s="4">
        <f t="shared" si="902"/>
        <v>0.19741894879902308</v>
      </c>
      <c r="R2333" s="4">
        <f t="shared" si="903"/>
        <v>0.39483789759804616</v>
      </c>
      <c r="S2333" s="4">
        <f t="shared" si="904"/>
        <v>0.60516210240195378</v>
      </c>
      <c r="T2333" s="4">
        <f t="shared" si="905"/>
        <v>-0.21812827700220924</v>
      </c>
      <c r="U2333" s="4">
        <f>IF($R2333&gt;$X$15,1,0)</f>
        <v>0</v>
      </c>
      <c r="V2333" s="4"/>
      <c r="W2333" s="4"/>
      <c r="X2333" s="4"/>
      <c r="Y2333" s="4"/>
      <c r="Z2333" s="4"/>
      <c r="AA2333" s="4"/>
      <c r="AB2333" s="4"/>
      <c r="AC2333" s="4"/>
      <c r="AD2333" s="4"/>
      <c r="AE2333" s="4"/>
      <c r="AF2333" s="4"/>
      <c r="AG2333" s="4"/>
      <c r="AH2333" s="4"/>
      <c r="AI2333" s="4"/>
      <c r="AJ2333" s="4"/>
    </row>
    <row r="2334" spans="1:36" ht="15.75" customHeight="1">
      <c r="A2334" s="4">
        <v>1</v>
      </c>
      <c r="B2334" s="4">
        <v>60</v>
      </c>
      <c r="C2334" s="4">
        <v>4</v>
      </c>
      <c r="D2334" s="4">
        <v>1</v>
      </c>
      <c r="E2334" s="4">
        <v>12</v>
      </c>
      <c r="F2334" s="4">
        <v>0</v>
      </c>
      <c r="G2334" s="4">
        <v>0</v>
      </c>
      <c r="H2334" s="4">
        <v>0</v>
      </c>
      <c r="I2334" s="4">
        <v>233</v>
      </c>
      <c r="J2334" s="4">
        <v>135</v>
      </c>
      <c r="K2334" s="4">
        <v>75</v>
      </c>
      <c r="L2334" s="4">
        <v>22.17</v>
      </c>
      <c r="M2334" s="4">
        <v>75</v>
      </c>
      <c r="N2334" s="4">
        <v>60</v>
      </c>
      <c r="O2334" s="4">
        <v>1</v>
      </c>
      <c r="P2334" s="5">
        <f>$AI$9+SUMPRODUCT($A2334*$AI$10+$B2334*$AI$11+$C2334*$AI$12+$D2334*$AI$13+$E2334*$AI$14+$F2334*$AI$15+$G2334*$AI$16+$H2334*$AI$17+$I2334*$AI$18+$J2334*$AI$19+$K2334*$AI$20+$L2334*$AI$21+$M2334*$AI$22+$N2334*$AI$24)</f>
        <v>-1.2261402987000025</v>
      </c>
      <c r="Q2334" s="4">
        <f t="shared" si="902"/>
        <v>0.29342291971096257</v>
      </c>
      <c r="R2334" s="4">
        <f t="shared" si="903"/>
        <v>0.58684583942192514</v>
      </c>
      <c r="S2334" s="4">
        <f t="shared" si="904"/>
        <v>0.58684583942192514</v>
      </c>
      <c r="T2334" s="4">
        <f t="shared" si="905"/>
        <v>-0.23147597010063481</v>
      </c>
      <c r="U2334" s="4">
        <f>IF($R2334&gt;$X$15,1,0)</f>
        <v>1</v>
      </c>
      <c r="V2334" s="4"/>
      <c r="W2334" s="4"/>
      <c r="X2334" s="4"/>
      <c r="Y2334" s="4"/>
      <c r="Z2334" s="4"/>
      <c r="AA2334" s="4"/>
      <c r="AB2334" s="4"/>
      <c r="AC2334" s="4"/>
      <c r="AD2334" s="4"/>
      <c r="AE2334" s="4"/>
      <c r="AF2334" s="4"/>
      <c r="AG2334" s="4"/>
      <c r="AH2334" s="4"/>
      <c r="AI2334" s="4"/>
      <c r="AJ2334" s="4"/>
    </row>
    <row r="2335" spans="1:36" ht="15.75" customHeight="1">
      <c r="A2335" s="4">
        <v>1</v>
      </c>
      <c r="B2335" s="4">
        <v>46</v>
      </c>
      <c r="C2335" s="4">
        <v>4</v>
      </c>
      <c r="D2335" s="4">
        <v>1</v>
      </c>
      <c r="E2335" s="4">
        <v>20</v>
      </c>
      <c r="F2335" s="4">
        <v>0</v>
      </c>
      <c r="G2335" s="4">
        <v>0</v>
      </c>
      <c r="H2335" s="4">
        <v>0</v>
      </c>
      <c r="I2335" s="4">
        <v>259</v>
      </c>
      <c r="J2335" s="4">
        <v>101</v>
      </c>
      <c r="K2335" s="4">
        <v>71</v>
      </c>
      <c r="L2335" s="4">
        <v>20.100000000000001</v>
      </c>
      <c r="M2335" s="4">
        <v>80</v>
      </c>
      <c r="N2335" s="4">
        <v>73</v>
      </c>
      <c r="O2335" s="4">
        <v>0</v>
      </c>
      <c r="P2335" s="5">
        <f>$AI$9+SUMPRODUCT($A2335*$AI$10+$B2335*$AI$11+$C2335*$AI$12+$D2335*$AI$13+$E2335*$AI$14+$F2335*$AI$15+$G2335*$AI$16+$H2335*$AI$17+$I2335*$AI$18+$J2335*$AI$19+$K2335*$AI$20+$L2335*$AI$21+$M2335*$AI$22+$N2335*$AI$24)</f>
        <v>-2.3530758110000001</v>
      </c>
      <c r="Q2335" s="4">
        <f t="shared" si="902"/>
        <v>9.5076275360558807E-2</v>
      </c>
      <c r="R2335" s="4">
        <f t="shared" si="903"/>
        <v>0.19015255072111761</v>
      </c>
      <c r="S2335" s="4">
        <f t="shared" si="904"/>
        <v>0.80984744927888241</v>
      </c>
      <c r="T2335" s="4">
        <f t="shared" si="905"/>
        <v>-9.1596781338546124E-2</v>
      </c>
      <c r="U2335" s="4">
        <f>IF($R2335&gt;$X$15,1,0)</f>
        <v>0</v>
      </c>
      <c r="V2335" s="4"/>
      <c r="W2335" s="4"/>
      <c r="X2335" s="4"/>
      <c r="Y2335" s="4"/>
      <c r="Z2335" s="4"/>
      <c r="AA2335" s="4"/>
      <c r="AB2335" s="4"/>
      <c r="AC2335" s="4"/>
      <c r="AD2335" s="4"/>
      <c r="AE2335" s="4"/>
      <c r="AF2335" s="4"/>
      <c r="AG2335" s="4"/>
      <c r="AH2335" s="4"/>
      <c r="AI2335" s="4"/>
      <c r="AJ2335" s="4"/>
    </row>
    <row r="2336" spans="1:36" ht="15.75" customHeight="1">
      <c r="A2336" s="4">
        <v>0</v>
      </c>
      <c r="B2336" s="4">
        <v>48</v>
      </c>
      <c r="C2336" s="4">
        <v>1</v>
      </c>
      <c r="D2336" s="4">
        <v>1</v>
      </c>
      <c r="E2336" s="4">
        <v>20</v>
      </c>
      <c r="F2336" s="4">
        <v>0</v>
      </c>
      <c r="G2336" s="4">
        <v>0</v>
      </c>
      <c r="H2336" s="4">
        <v>1</v>
      </c>
      <c r="I2336" s="4">
        <v>252</v>
      </c>
      <c r="J2336" s="4">
        <v>143</v>
      </c>
      <c r="K2336" s="4">
        <v>81</v>
      </c>
      <c r="L2336" s="4">
        <v>24</v>
      </c>
      <c r="M2336" s="4">
        <v>85</v>
      </c>
      <c r="N2336" s="4">
        <v>101</v>
      </c>
      <c r="O2336" s="4">
        <v>0</v>
      </c>
      <c r="P2336" s="5">
        <f>$AI$9+SUMPRODUCT($A2336*$AI$10+$B2336*$AI$11+$C2336*$AI$12+$D2336*$AI$13+$E2336*$AI$14+$F2336*$AI$15+$G2336*$AI$16+$H2336*$AI$17+$I2336*$AI$18+$J2336*$AI$19+$K2336*$AI$20+$L2336*$AI$21+$M2336*$AI$22+$N2336*$AI$24)</f>
        <v>-1.6004281500000008</v>
      </c>
      <c r="Q2336" s="4">
        <f t="shared" si="902"/>
        <v>0.20181009450290505</v>
      </c>
      <c r="R2336" s="4">
        <f t="shared" si="903"/>
        <v>0.40362018900581009</v>
      </c>
      <c r="S2336" s="4">
        <f t="shared" si="904"/>
        <v>0.59637981099418991</v>
      </c>
      <c r="T2336" s="4">
        <f t="shared" si="905"/>
        <v>-0.22447706696657174</v>
      </c>
      <c r="U2336" s="4">
        <f>IF($R2336&gt;$X$15,1,0)</f>
        <v>1</v>
      </c>
      <c r="V2336" s="4"/>
      <c r="W2336" s="4"/>
      <c r="X2336" s="4"/>
      <c r="Y2336" s="4"/>
      <c r="Z2336" s="4"/>
      <c r="AA2336" s="4"/>
      <c r="AB2336" s="4"/>
      <c r="AC2336" s="4"/>
      <c r="AD2336" s="4"/>
      <c r="AE2336" s="4"/>
      <c r="AF2336" s="4"/>
      <c r="AG2336" s="4"/>
      <c r="AH2336" s="4"/>
      <c r="AI2336" s="4"/>
      <c r="AJ2336" s="4"/>
    </row>
    <row r="2337" spans="1:36" ht="15.75" customHeight="1">
      <c r="A2337" s="4">
        <v>1</v>
      </c>
      <c r="B2337" s="4">
        <v>66</v>
      </c>
      <c r="C2337" s="4">
        <v>4</v>
      </c>
      <c r="D2337" s="4">
        <v>1</v>
      </c>
      <c r="E2337" s="4">
        <v>20</v>
      </c>
      <c r="F2337" s="4">
        <v>0</v>
      </c>
      <c r="G2337" s="4">
        <v>0</v>
      </c>
      <c r="H2337" s="4">
        <v>1</v>
      </c>
      <c r="I2337" s="4">
        <v>273</v>
      </c>
      <c r="J2337" s="4">
        <v>145</v>
      </c>
      <c r="K2337" s="4">
        <v>88</v>
      </c>
      <c r="L2337" s="4">
        <v>25.41</v>
      </c>
      <c r="M2337" s="4">
        <v>69</v>
      </c>
      <c r="N2337" s="4">
        <v>74</v>
      </c>
      <c r="O2337" s="4">
        <v>1</v>
      </c>
      <c r="P2337" s="5">
        <f>$AI$9+SUMPRODUCT($A2337*$AI$10+$B2337*$AI$11+$C2337*$AI$12+$D2337*$AI$13+$E2337*$AI$14+$F2337*$AI$15+$G2337*$AI$16+$H2337*$AI$17+$I2337*$AI$18+$J2337*$AI$19+$K2337*$AI$20+$L2337*$AI$21+$M2337*$AI$22+$N2337*$AI$24)</f>
        <v>-0.13041055510000277</v>
      </c>
      <c r="Q2337" s="4">
        <f t="shared" si="902"/>
        <v>0.87773499835688407</v>
      </c>
      <c r="R2337" s="4">
        <f t="shared" si="903"/>
        <v>1.7554699967137681</v>
      </c>
      <c r="S2337" s="4">
        <f t="shared" si="904"/>
        <v>1.7554699967137681</v>
      </c>
      <c r="T2337" s="4">
        <f t="shared" si="905"/>
        <v>0.24439341120211</v>
      </c>
      <c r="U2337" s="4">
        <f>IF($R2337&gt;$X$15,1,0)</f>
        <v>1</v>
      </c>
      <c r="V2337" s="4"/>
      <c r="W2337" s="4"/>
      <c r="X2337" s="4"/>
      <c r="Y2337" s="4"/>
      <c r="Z2337" s="4"/>
      <c r="AA2337" s="4"/>
      <c r="AB2337" s="4"/>
      <c r="AC2337" s="4"/>
      <c r="AD2337" s="4"/>
      <c r="AE2337" s="4"/>
      <c r="AF2337" s="4"/>
      <c r="AG2337" s="4"/>
      <c r="AH2337" s="4"/>
      <c r="AI2337" s="4"/>
      <c r="AJ2337" s="4"/>
    </row>
    <row r="2338" spans="1:36" ht="15.75" customHeight="1">
      <c r="A2338" s="4">
        <v>1</v>
      </c>
      <c r="B2338" s="4">
        <v>40</v>
      </c>
      <c r="C2338" s="4">
        <v>2</v>
      </c>
      <c r="D2338" s="4">
        <v>1</v>
      </c>
      <c r="E2338" s="4">
        <v>20</v>
      </c>
      <c r="F2338" s="4">
        <v>0</v>
      </c>
      <c r="G2338" s="4">
        <v>0</v>
      </c>
      <c r="H2338" s="4">
        <v>0</v>
      </c>
      <c r="I2338" s="4">
        <v>193</v>
      </c>
      <c r="J2338" s="4">
        <v>122</v>
      </c>
      <c r="K2338" s="4">
        <v>78</v>
      </c>
      <c r="L2338" s="4">
        <v>28.4</v>
      </c>
      <c r="M2338" s="4">
        <v>70</v>
      </c>
      <c r="N2338" s="4">
        <v>93</v>
      </c>
      <c r="O2338" s="4">
        <v>0</v>
      </c>
      <c r="P2338" s="5">
        <f>$AI$9+SUMPRODUCT($A2338*$AI$10+$B2338*$AI$11+$C2338*$AI$12+$D2338*$AI$13+$E2338*$AI$14+$F2338*$AI$15+$G2338*$AI$16+$H2338*$AI$17+$I2338*$AI$18+$J2338*$AI$19+$K2338*$AI$20+$L2338*$AI$21+$M2338*$AI$22+$N2338*$AI$24)</f>
        <v>-2.2636306840000007</v>
      </c>
      <c r="Q2338" s="4">
        <f t="shared" si="902"/>
        <v>0.10397230805484317</v>
      </c>
      <c r="R2338" s="4">
        <f t="shared" si="903"/>
        <v>0.20794461610968634</v>
      </c>
      <c r="S2338" s="4">
        <f t="shared" si="904"/>
        <v>0.79205538389031371</v>
      </c>
      <c r="T2338" s="4">
        <f t="shared" si="905"/>
        <v>-0.10124444962642988</v>
      </c>
      <c r="U2338" s="4">
        <f>IF($R2338&gt;$X$15,1,0)</f>
        <v>0</v>
      </c>
      <c r="V2338" s="4"/>
      <c r="W2338" s="4"/>
      <c r="X2338" s="4"/>
      <c r="Y2338" s="4"/>
      <c r="Z2338" s="4"/>
      <c r="AA2338" s="4"/>
      <c r="AB2338" s="4"/>
      <c r="AC2338" s="4"/>
      <c r="AD2338" s="4"/>
      <c r="AE2338" s="4"/>
      <c r="AF2338" s="4"/>
      <c r="AG2338" s="4"/>
      <c r="AH2338" s="4"/>
      <c r="AI2338" s="4"/>
      <c r="AJ2338" s="4"/>
    </row>
    <row r="2339" spans="1:36" ht="15.75" customHeight="1">
      <c r="A2339" s="4">
        <v>0</v>
      </c>
      <c r="B2339" s="4">
        <v>42</v>
      </c>
      <c r="C2339" s="4">
        <v>1</v>
      </c>
      <c r="D2339" s="4">
        <v>0</v>
      </c>
      <c r="E2339" s="4">
        <v>0</v>
      </c>
      <c r="F2339" s="4">
        <v>0</v>
      </c>
      <c r="G2339" s="4">
        <v>0</v>
      </c>
      <c r="H2339" s="4">
        <v>0</v>
      </c>
      <c r="I2339" s="4">
        <v>199</v>
      </c>
      <c r="J2339" s="4">
        <v>111</v>
      </c>
      <c r="K2339" s="4">
        <v>71</v>
      </c>
      <c r="L2339" s="4">
        <v>27.23</v>
      </c>
      <c r="M2339" s="4">
        <v>67</v>
      </c>
      <c r="N2339" s="4">
        <v>107</v>
      </c>
      <c r="O2339" s="4">
        <v>0</v>
      </c>
      <c r="P2339" s="5">
        <f>$AI$9+SUMPRODUCT($A2339*$AI$10+$B2339*$AI$11+$C2339*$AI$12+$D2339*$AI$13+$E2339*$AI$14+$F2339*$AI$15+$G2339*$AI$16+$H2339*$AI$17+$I2339*$AI$18+$J2339*$AI$19+$K2339*$AI$20+$L2339*$AI$21+$M2339*$AI$22+$N2339*$AI$24)</f>
        <v>-3.0959848253000004</v>
      </c>
      <c r="Q2339" s="4">
        <f t="shared" si="902"/>
        <v>4.5230446431004746E-2</v>
      </c>
      <c r="R2339" s="4">
        <f t="shared" si="903"/>
        <v>9.0460892862009493E-2</v>
      </c>
      <c r="S2339" s="4">
        <f t="shared" si="904"/>
        <v>0.90953910713799047</v>
      </c>
      <c r="T2339" s="4">
        <f t="shared" si="905"/>
        <v>-4.1178622989613438E-2</v>
      </c>
      <c r="U2339" s="4">
        <f>IF($R2339&gt;$X$15,1,0)</f>
        <v>0</v>
      </c>
      <c r="V2339" s="4"/>
      <c r="W2339" s="4"/>
      <c r="X2339" s="4"/>
      <c r="Y2339" s="4"/>
      <c r="Z2339" s="4"/>
      <c r="AA2339" s="4"/>
      <c r="AB2339" s="4"/>
      <c r="AC2339" s="4"/>
      <c r="AD2339" s="4"/>
      <c r="AE2339" s="4"/>
      <c r="AF2339" s="4"/>
      <c r="AG2339" s="4"/>
      <c r="AH2339" s="4"/>
      <c r="AI2339" s="4"/>
      <c r="AJ2339" s="4"/>
    </row>
    <row r="2340" spans="1:36" ht="15.75" customHeight="1">
      <c r="A2340" s="4">
        <v>0</v>
      </c>
      <c r="B2340" s="4">
        <v>44</v>
      </c>
      <c r="C2340" s="4">
        <v>1</v>
      </c>
      <c r="D2340" s="4">
        <v>1</v>
      </c>
      <c r="E2340" s="4">
        <v>10</v>
      </c>
      <c r="F2340" s="4">
        <v>0</v>
      </c>
      <c r="G2340" s="4">
        <v>0</v>
      </c>
      <c r="H2340" s="4">
        <v>1</v>
      </c>
      <c r="I2340" s="4">
        <v>229</v>
      </c>
      <c r="J2340" s="4">
        <v>146</v>
      </c>
      <c r="K2340" s="4">
        <v>78</v>
      </c>
      <c r="L2340" s="4">
        <v>25.25</v>
      </c>
      <c r="M2340" s="4">
        <v>69</v>
      </c>
      <c r="N2340" s="4">
        <v>75</v>
      </c>
      <c r="O2340" s="4">
        <v>0</v>
      </c>
      <c r="P2340" s="5">
        <f>$AI$9+SUMPRODUCT($A2340*$AI$10+$B2340*$AI$11+$C2340*$AI$12+$D2340*$AI$13+$E2340*$AI$14+$F2340*$AI$15+$G2340*$AI$16+$H2340*$AI$17+$I2340*$AI$18+$J2340*$AI$19+$K2340*$AI$20+$L2340*$AI$21+$M2340*$AI$22+$N2340*$AI$24)</f>
        <v>-2.1580224874999994</v>
      </c>
      <c r="Q2340" s="4">
        <f t="shared" si="902"/>
        <v>0.11555340354784507</v>
      </c>
      <c r="R2340" s="4">
        <f t="shared" si="903"/>
        <v>0.23110680709569015</v>
      </c>
      <c r="S2340" s="4">
        <f t="shared" si="904"/>
        <v>0.76889319290430991</v>
      </c>
      <c r="T2340" s="4">
        <f t="shared" si="905"/>
        <v>-0.11413398393571132</v>
      </c>
      <c r="U2340" s="4">
        <f>IF($R2340&gt;$X$15,1,0)</f>
        <v>0</v>
      </c>
      <c r="V2340" s="4"/>
      <c r="W2340" s="4"/>
      <c r="X2340" s="4"/>
      <c r="Y2340" s="4"/>
      <c r="Z2340" s="4"/>
      <c r="AA2340" s="4"/>
      <c r="AB2340" s="4"/>
      <c r="AC2340" s="4"/>
      <c r="AD2340" s="4"/>
      <c r="AE2340" s="4"/>
      <c r="AF2340" s="4"/>
      <c r="AG2340" s="4"/>
      <c r="AH2340" s="4"/>
      <c r="AI2340" s="4"/>
      <c r="AJ2340" s="4"/>
    </row>
    <row r="2341" spans="1:36" ht="15.75" customHeight="1">
      <c r="A2341" s="4">
        <v>1</v>
      </c>
      <c r="B2341" s="4">
        <v>46</v>
      </c>
      <c r="C2341" s="4">
        <v>2</v>
      </c>
      <c r="D2341" s="4">
        <v>1</v>
      </c>
      <c r="E2341" s="4">
        <v>20</v>
      </c>
      <c r="F2341" s="4">
        <v>0</v>
      </c>
      <c r="G2341" s="4">
        <v>0</v>
      </c>
      <c r="H2341" s="4">
        <v>1</v>
      </c>
      <c r="I2341" s="4">
        <v>181</v>
      </c>
      <c r="J2341" s="4">
        <v>122</v>
      </c>
      <c r="K2341" s="4">
        <v>87.5</v>
      </c>
      <c r="L2341" s="4">
        <v>29.15</v>
      </c>
      <c r="M2341" s="4">
        <v>80</v>
      </c>
      <c r="N2341" s="4">
        <v>83</v>
      </c>
      <c r="O2341" s="4">
        <v>0</v>
      </c>
      <c r="P2341" s="5">
        <f>$AI$9+SUMPRODUCT($A2341*$AI$10+$B2341*$AI$11+$C2341*$AI$12+$D2341*$AI$13+$E2341*$AI$14+$F2341*$AI$15+$G2341*$AI$16+$H2341*$AI$17+$I2341*$AI$18+$J2341*$AI$19+$K2341*$AI$20+$L2341*$AI$21+$M2341*$AI$22+$N2341*$AI$24)</f>
        <v>-1.8158091365000004</v>
      </c>
      <c r="Q2341" s="4">
        <f t="shared" si="902"/>
        <v>0.16270620358570262</v>
      </c>
      <c r="R2341" s="4">
        <f t="shared" si="903"/>
        <v>0.32541240717140524</v>
      </c>
      <c r="S2341" s="4">
        <f t="shared" si="904"/>
        <v>0.67458759282859471</v>
      </c>
      <c r="T2341" s="4">
        <f t="shared" si="905"/>
        <v>-0.17096165071816197</v>
      </c>
      <c r="U2341" s="4">
        <f>IF($R2341&gt;$X$15,1,0)</f>
        <v>0</v>
      </c>
      <c r="V2341" s="4"/>
      <c r="W2341" s="4"/>
      <c r="X2341" s="4"/>
      <c r="Y2341" s="4"/>
      <c r="Z2341" s="4"/>
      <c r="AA2341" s="4"/>
      <c r="AB2341" s="4"/>
      <c r="AC2341" s="4"/>
      <c r="AD2341" s="4"/>
      <c r="AE2341" s="4"/>
      <c r="AF2341" s="4"/>
      <c r="AG2341" s="4"/>
      <c r="AH2341" s="4"/>
      <c r="AI2341" s="4"/>
      <c r="AJ2341" s="4"/>
    </row>
    <row r="2342" spans="1:36" ht="15.75" customHeight="1">
      <c r="A2342" s="4">
        <v>0</v>
      </c>
      <c r="B2342" s="4">
        <v>50</v>
      </c>
      <c r="C2342" s="4">
        <v>1</v>
      </c>
      <c r="D2342" s="4">
        <v>1</v>
      </c>
      <c r="E2342" s="4">
        <v>15</v>
      </c>
      <c r="F2342" s="4">
        <v>0</v>
      </c>
      <c r="G2342" s="4">
        <v>0</v>
      </c>
      <c r="H2342" s="4">
        <v>0</v>
      </c>
      <c r="I2342" s="4">
        <v>168</v>
      </c>
      <c r="J2342" s="4">
        <v>120</v>
      </c>
      <c r="K2342" s="4">
        <v>80</v>
      </c>
      <c r="L2342" s="4">
        <v>25.26</v>
      </c>
      <c r="M2342" s="4">
        <v>96</v>
      </c>
      <c r="N2342" s="4">
        <v>60</v>
      </c>
      <c r="O2342" s="4">
        <v>1</v>
      </c>
      <c r="P2342" s="5">
        <f>$AI$9+SUMPRODUCT($A2342*$AI$10+$B2342*$AI$11+$C2342*$AI$12+$D2342*$AI$13+$E2342*$AI$14+$F2342*$AI$15+$G2342*$AI$16+$H2342*$AI$17+$I2342*$AI$18+$J2342*$AI$19+$K2342*$AI$20+$L2342*$AI$21+$M2342*$AI$22+$N2342*$AI$24)</f>
        <v>-2.6703652186000006</v>
      </c>
      <c r="Q2342" s="4">
        <f t="shared" si="902"/>
        <v>6.9226937726600435E-2</v>
      </c>
      <c r="R2342" s="4">
        <f t="shared" si="903"/>
        <v>0.13845387545320087</v>
      </c>
      <c r="S2342" s="4">
        <f t="shared" si="904"/>
        <v>0.13845387545320087</v>
      </c>
      <c r="T2342" s="4">
        <f t="shared" si="905"/>
        <v>-0.85869488344036993</v>
      </c>
      <c r="U2342" s="4">
        <f>IF($R2342&gt;$X$15,1,0)</f>
        <v>0</v>
      </c>
      <c r="V2342" s="4"/>
      <c r="W2342" s="4"/>
      <c r="X2342" s="4"/>
      <c r="Y2342" s="4"/>
      <c r="Z2342" s="4"/>
      <c r="AA2342" s="4"/>
      <c r="AB2342" s="4"/>
      <c r="AC2342" s="4"/>
      <c r="AD2342" s="4"/>
      <c r="AE2342" s="4"/>
      <c r="AF2342" s="4"/>
      <c r="AG2342" s="4"/>
      <c r="AH2342" s="4"/>
      <c r="AI2342" s="4"/>
      <c r="AJ2342" s="4"/>
    </row>
    <row r="2343" spans="1:36" ht="15.75" customHeight="1">
      <c r="A2343" s="4">
        <v>0</v>
      </c>
      <c r="B2343" s="4">
        <v>40</v>
      </c>
      <c r="C2343" s="4">
        <v>2</v>
      </c>
      <c r="D2343" s="4">
        <v>0</v>
      </c>
      <c r="E2343" s="4">
        <v>0</v>
      </c>
      <c r="F2343" s="4">
        <v>0</v>
      </c>
      <c r="G2343" s="4">
        <v>0</v>
      </c>
      <c r="H2343" s="4">
        <v>0</v>
      </c>
      <c r="I2343" s="4">
        <v>267</v>
      </c>
      <c r="J2343" s="4">
        <v>150</v>
      </c>
      <c r="K2343" s="4">
        <v>93</v>
      </c>
      <c r="L2343" s="4">
        <v>31.77</v>
      </c>
      <c r="M2343" s="4">
        <v>93</v>
      </c>
      <c r="N2343" s="4">
        <v>74</v>
      </c>
      <c r="O2343" s="4">
        <v>0</v>
      </c>
      <c r="P2343" s="5">
        <f>$AI$9+SUMPRODUCT($A2343*$AI$10+$B2343*$AI$11+$C2343*$AI$12+$D2343*$AI$13+$E2343*$AI$14+$F2343*$AI$15+$G2343*$AI$16+$H2343*$AI$17+$I2343*$AI$18+$J2343*$AI$19+$K2343*$AI$20+$L2343*$AI$21+$M2343*$AI$22+$N2343*$AI$24)</f>
        <v>-2.8981968347000011</v>
      </c>
      <c r="Q2343" s="4">
        <f t="shared" si="902"/>
        <v>5.5122525522685734E-2</v>
      </c>
      <c r="R2343" s="4">
        <f t="shared" si="903"/>
        <v>0.11024505104537147</v>
      </c>
      <c r="S2343" s="4">
        <f t="shared" si="904"/>
        <v>0.88975494895462859</v>
      </c>
      <c r="T2343" s="4">
        <f t="shared" si="905"/>
        <v>-5.0729587704325542E-2</v>
      </c>
      <c r="U2343" s="4">
        <f>IF($R2343&gt;$X$15,1,0)</f>
        <v>0</v>
      </c>
      <c r="V2343" s="4"/>
      <c r="W2343" s="4"/>
      <c r="X2343" s="4"/>
      <c r="Y2343" s="4"/>
      <c r="Z2343" s="4"/>
      <c r="AA2343" s="4"/>
      <c r="AB2343" s="4"/>
      <c r="AC2343" s="4"/>
      <c r="AD2343" s="4"/>
      <c r="AE2343" s="4"/>
      <c r="AF2343" s="4"/>
      <c r="AG2343" s="4"/>
      <c r="AH2343" s="4"/>
      <c r="AI2343" s="4"/>
      <c r="AJ2343" s="4"/>
    </row>
    <row r="2344" spans="1:36" ht="15.75" customHeight="1">
      <c r="A2344" s="4">
        <v>1</v>
      </c>
      <c r="B2344" s="4">
        <v>50</v>
      </c>
      <c r="C2344" s="4">
        <v>4</v>
      </c>
      <c r="D2344" s="4">
        <v>1</v>
      </c>
      <c r="E2344" s="4">
        <v>20</v>
      </c>
      <c r="F2344" s="4">
        <v>0</v>
      </c>
      <c r="G2344" s="4">
        <v>0</v>
      </c>
      <c r="H2344" s="4">
        <v>1</v>
      </c>
      <c r="I2344" s="4">
        <v>261</v>
      </c>
      <c r="J2344" s="4">
        <v>180</v>
      </c>
      <c r="K2344" s="4">
        <v>100</v>
      </c>
      <c r="L2344" s="4">
        <v>25.9</v>
      </c>
      <c r="M2344" s="4">
        <v>92</v>
      </c>
      <c r="N2344" s="4">
        <v>66</v>
      </c>
      <c r="O2344" s="4">
        <v>1</v>
      </c>
      <c r="P2344" s="5">
        <f>$AI$9+SUMPRODUCT($A2344*$AI$10+$B2344*$AI$11+$C2344*$AI$12+$D2344*$AI$13+$E2344*$AI$14+$F2344*$AI$15+$G2344*$AI$16+$H2344*$AI$17+$I2344*$AI$18+$J2344*$AI$19+$K2344*$AI$20+$L2344*$AI$21+$M2344*$AI$22+$N2344*$AI$24)</f>
        <v>-0.81457701900000057</v>
      </c>
      <c r="Q2344" s="4">
        <f t="shared" si="902"/>
        <v>0.44282659498920968</v>
      </c>
      <c r="R2344" s="4">
        <f t="shared" si="903"/>
        <v>0.88565318997841935</v>
      </c>
      <c r="S2344" s="4">
        <f t="shared" si="904"/>
        <v>0.88565318997841935</v>
      </c>
      <c r="T2344" s="4">
        <f t="shared" si="905"/>
        <v>-5.2736308772919384E-2</v>
      </c>
      <c r="U2344" s="4">
        <f>IF($R2344&gt;$X$15,1,0)</f>
        <v>1</v>
      </c>
      <c r="V2344" s="4"/>
      <c r="W2344" s="4"/>
      <c r="X2344" s="4"/>
      <c r="Y2344" s="4"/>
      <c r="Z2344" s="4"/>
      <c r="AA2344" s="4"/>
      <c r="AB2344" s="4"/>
      <c r="AC2344" s="4"/>
      <c r="AD2344" s="4"/>
      <c r="AE2344" s="4"/>
      <c r="AF2344" s="4"/>
      <c r="AG2344" s="4"/>
      <c r="AH2344" s="4"/>
      <c r="AI2344" s="4"/>
      <c r="AJ2344" s="4"/>
    </row>
    <row r="2345" spans="1:36" ht="15.75" customHeight="1">
      <c r="A2345" s="4">
        <v>0</v>
      </c>
      <c r="B2345" s="4">
        <v>49</v>
      </c>
      <c r="C2345" s="4">
        <v>1</v>
      </c>
      <c r="D2345" s="4">
        <v>1</v>
      </c>
      <c r="E2345" s="4">
        <v>9</v>
      </c>
      <c r="F2345" s="4">
        <v>0</v>
      </c>
      <c r="G2345" s="4">
        <v>0</v>
      </c>
      <c r="H2345" s="4">
        <v>0</v>
      </c>
      <c r="I2345" s="4">
        <v>235</v>
      </c>
      <c r="J2345" s="4">
        <v>109</v>
      </c>
      <c r="K2345" s="4">
        <v>70</v>
      </c>
      <c r="L2345" s="4">
        <v>28.66</v>
      </c>
      <c r="M2345" s="4">
        <v>74</v>
      </c>
      <c r="N2345" s="4">
        <v>73</v>
      </c>
      <c r="O2345" s="4">
        <v>1</v>
      </c>
      <c r="P2345" s="5">
        <f>$AI$9+SUMPRODUCT($A2345*$AI$10+$B2345*$AI$11+$C2345*$AI$12+$D2345*$AI$13+$E2345*$AI$14+$F2345*$AI$15+$G2345*$AI$16+$H2345*$AI$17+$I2345*$AI$18+$J2345*$AI$19+$K2345*$AI$20+$L2345*$AI$21+$M2345*$AI$22+$N2345*$AI$24)</f>
        <v>-2.6241524126000009</v>
      </c>
      <c r="Q2345" s="4">
        <f t="shared" si="902"/>
        <v>7.2501182087445923E-2</v>
      </c>
      <c r="R2345" s="4">
        <f t="shared" si="903"/>
        <v>0.14500236417489185</v>
      </c>
      <c r="S2345" s="4">
        <f t="shared" si="904"/>
        <v>0.14500236417489185</v>
      </c>
      <c r="T2345" s="4">
        <f t="shared" si="905"/>
        <v>-0.83862491680130447</v>
      </c>
      <c r="U2345" s="4">
        <f>IF($R2345&gt;$X$15,1,0)</f>
        <v>0</v>
      </c>
      <c r="V2345" s="4"/>
      <c r="W2345" s="4"/>
      <c r="X2345" s="4"/>
      <c r="Y2345" s="4"/>
      <c r="Z2345" s="4"/>
      <c r="AA2345" s="4"/>
      <c r="AB2345" s="4"/>
      <c r="AC2345" s="4"/>
      <c r="AD2345" s="4"/>
      <c r="AE2345" s="4"/>
      <c r="AF2345" s="4"/>
      <c r="AG2345" s="4"/>
      <c r="AH2345" s="4"/>
      <c r="AI2345" s="4"/>
      <c r="AJ2345" s="4"/>
    </row>
    <row r="2346" spans="1:36" ht="15.75" customHeight="1">
      <c r="A2346" s="4">
        <v>0</v>
      </c>
      <c r="B2346" s="4">
        <v>42</v>
      </c>
      <c r="C2346" s="4">
        <v>2</v>
      </c>
      <c r="D2346" s="4">
        <v>1</v>
      </c>
      <c r="E2346" s="4">
        <v>9</v>
      </c>
      <c r="F2346" s="4">
        <v>0</v>
      </c>
      <c r="G2346" s="4">
        <v>0</v>
      </c>
      <c r="H2346" s="4">
        <v>0</v>
      </c>
      <c r="I2346" s="4">
        <v>281</v>
      </c>
      <c r="J2346" s="4">
        <v>115.5</v>
      </c>
      <c r="K2346" s="4">
        <v>79</v>
      </c>
      <c r="L2346" s="4">
        <v>22.9</v>
      </c>
      <c r="M2346" s="4">
        <v>80</v>
      </c>
      <c r="N2346" s="4">
        <v>71</v>
      </c>
      <c r="O2346" s="4">
        <v>0</v>
      </c>
      <c r="P2346" s="5">
        <f>$AI$9+SUMPRODUCT($A2346*$AI$10+$B2346*$AI$11+$C2346*$AI$12+$D2346*$AI$13+$E2346*$AI$14+$F2346*$AI$15+$G2346*$AI$16+$H2346*$AI$17+$I2346*$AI$18+$J2346*$AI$19+$K2346*$AI$20+$L2346*$AI$21+$M2346*$AI$22+$N2346*$AI$24)</f>
        <v>-3.0190002390000004</v>
      </c>
      <c r="Q2346" s="4">
        <f t="shared" si="902"/>
        <v>4.8850032313960588E-2</v>
      </c>
      <c r="R2346" s="4">
        <f t="shared" si="903"/>
        <v>9.7700064627921177E-2</v>
      </c>
      <c r="S2346" s="4">
        <f t="shared" si="904"/>
        <v>0.90229993537207887</v>
      </c>
      <c r="T2346" s="4">
        <f t="shared" si="905"/>
        <v>-4.4649073739012571E-2</v>
      </c>
      <c r="U2346" s="4">
        <f>IF($R2346&gt;$X$15,1,0)</f>
        <v>0</v>
      </c>
      <c r="V2346" s="4"/>
      <c r="W2346" s="4"/>
      <c r="X2346" s="4"/>
      <c r="Y2346" s="4"/>
      <c r="Z2346" s="4"/>
      <c r="AA2346" s="4"/>
      <c r="AB2346" s="4"/>
      <c r="AC2346" s="4"/>
      <c r="AD2346" s="4"/>
      <c r="AE2346" s="4"/>
      <c r="AF2346" s="4"/>
      <c r="AG2346" s="4"/>
      <c r="AH2346" s="4"/>
      <c r="AI2346" s="4"/>
      <c r="AJ2346" s="4"/>
    </row>
    <row r="2347" spans="1:36" ht="15.75" customHeight="1">
      <c r="A2347" s="4">
        <v>0</v>
      </c>
      <c r="B2347" s="4">
        <v>39</v>
      </c>
      <c r="C2347" s="4">
        <v>3</v>
      </c>
      <c r="D2347" s="4">
        <v>0</v>
      </c>
      <c r="E2347" s="4">
        <v>0</v>
      </c>
      <c r="F2347" s="4">
        <v>0</v>
      </c>
      <c r="G2347" s="4">
        <v>0</v>
      </c>
      <c r="H2347" s="4">
        <v>0</v>
      </c>
      <c r="I2347" s="4">
        <v>201</v>
      </c>
      <c r="J2347" s="4">
        <v>121</v>
      </c>
      <c r="K2347" s="4">
        <v>78.5</v>
      </c>
      <c r="L2347" s="4">
        <v>24.26</v>
      </c>
      <c r="M2347" s="4">
        <v>67</v>
      </c>
      <c r="N2347" s="4">
        <v>90</v>
      </c>
      <c r="O2347" s="4">
        <v>0</v>
      </c>
      <c r="P2347" s="5">
        <f>$AI$9+SUMPRODUCT($A2347*$AI$10+$B2347*$AI$11+$C2347*$AI$12+$D2347*$AI$13+$E2347*$AI$14+$F2347*$AI$15+$G2347*$AI$16+$H2347*$AI$17+$I2347*$AI$18+$J2347*$AI$19+$K2347*$AI$20+$L2347*$AI$21+$M2347*$AI$22+$N2347*$AI$24)</f>
        <v>-3.3981434786000007</v>
      </c>
      <c r="Q2347" s="4">
        <f t="shared" si="902"/>
        <v>3.3435285699156193E-2</v>
      </c>
      <c r="R2347" s="4">
        <f t="shared" si="903"/>
        <v>6.6870571398312387E-2</v>
      </c>
      <c r="S2347" s="4">
        <f t="shared" si="904"/>
        <v>0.93312942860168757</v>
      </c>
      <c r="T2347" s="4">
        <f t="shared" si="905"/>
        <v>-3.0058113778629901E-2</v>
      </c>
      <c r="U2347" s="4">
        <f>IF($R2347&gt;$X$15,1,0)</f>
        <v>0</v>
      </c>
      <c r="V2347" s="4"/>
      <c r="W2347" s="4"/>
      <c r="X2347" s="4"/>
      <c r="Y2347" s="4"/>
      <c r="Z2347" s="4"/>
      <c r="AA2347" s="4"/>
      <c r="AB2347" s="4"/>
      <c r="AC2347" s="4"/>
      <c r="AD2347" s="4"/>
      <c r="AE2347" s="4"/>
      <c r="AF2347" s="4"/>
      <c r="AG2347" s="4"/>
      <c r="AH2347" s="4"/>
      <c r="AI2347" s="4"/>
      <c r="AJ2347" s="4"/>
    </row>
    <row r="2348" spans="1:36" ht="15.75" customHeight="1">
      <c r="A2348" s="4">
        <v>1</v>
      </c>
      <c r="B2348" s="4">
        <v>49</v>
      </c>
      <c r="C2348" s="4">
        <v>2</v>
      </c>
      <c r="D2348" s="4">
        <v>0</v>
      </c>
      <c r="E2348" s="4">
        <v>0</v>
      </c>
      <c r="F2348" s="4">
        <v>0</v>
      </c>
      <c r="G2348" s="4">
        <v>0</v>
      </c>
      <c r="H2348" s="4">
        <v>0</v>
      </c>
      <c r="I2348" s="4">
        <v>215</v>
      </c>
      <c r="J2348" s="4">
        <v>132</v>
      </c>
      <c r="K2348" s="4">
        <v>85</v>
      </c>
      <c r="L2348" s="4">
        <v>33.14</v>
      </c>
      <c r="M2348" s="4">
        <v>81</v>
      </c>
      <c r="N2348" s="4">
        <v>75</v>
      </c>
      <c r="O2348" s="4">
        <v>1</v>
      </c>
      <c r="P2348" s="5">
        <f>$AI$9+SUMPRODUCT($A2348*$AI$10+$B2348*$AI$11+$C2348*$AI$12+$D2348*$AI$13+$E2348*$AI$14+$F2348*$AI$15+$G2348*$AI$16+$H2348*$AI$17+$I2348*$AI$18+$J2348*$AI$19+$K2348*$AI$20+$L2348*$AI$21+$M2348*$AI$22+$N2348*$AI$24)</f>
        <v>-2.0809644254000013</v>
      </c>
      <c r="Q2348" s="4">
        <f t="shared" si="902"/>
        <v>0.12480978440985405</v>
      </c>
      <c r="R2348" s="4">
        <f t="shared" si="903"/>
        <v>0.24961956881970809</v>
      </c>
      <c r="S2348" s="4">
        <f t="shared" si="904"/>
        <v>0.24961956881970809</v>
      </c>
      <c r="T2348" s="4">
        <f t="shared" si="905"/>
        <v>-0.60272137132421044</v>
      </c>
      <c r="U2348" s="4">
        <f>IF($R2348&gt;$X$15,1,0)</f>
        <v>0</v>
      </c>
      <c r="V2348" s="4"/>
      <c r="W2348" s="4"/>
      <c r="X2348" s="4"/>
      <c r="Y2348" s="4"/>
      <c r="Z2348" s="4"/>
      <c r="AA2348" s="4"/>
      <c r="AB2348" s="4"/>
      <c r="AC2348" s="4"/>
      <c r="AD2348" s="4"/>
      <c r="AE2348" s="4"/>
      <c r="AF2348" s="4"/>
      <c r="AG2348" s="4"/>
      <c r="AH2348" s="4"/>
      <c r="AI2348" s="4"/>
      <c r="AJ2348" s="4"/>
    </row>
    <row r="2349" spans="1:36" ht="15.75" hidden="1" customHeight="1">
      <c r="A2349" s="4">
        <v>0</v>
      </c>
      <c r="B2349" s="4">
        <v>50</v>
      </c>
      <c r="C2349" s="4">
        <v>3</v>
      </c>
      <c r="D2349" s="4">
        <v>0</v>
      </c>
      <c r="E2349" s="4">
        <v>0</v>
      </c>
      <c r="F2349" s="4">
        <v>0</v>
      </c>
      <c r="G2349" s="4">
        <v>0</v>
      </c>
      <c r="H2349" s="4">
        <v>1</v>
      </c>
      <c r="I2349" s="3" t="s">
        <v>56</v>
      </c>
      <c r="J2349" s="4">
        <v>165</v>
      </c>
      <c r="K2349" s="4">
        <v>100</v>
      </c>
      <c r="L2349" s="4">
        <v>24.59</v>
      </c>
      <c r="M2349" s="4">
        <v>75</v>
      </c>
      <c r="N2349" s="3" t="s">
        <v>56</v>
      </c>
      <c r="O2349" s="4">
        <v>1</v>
      </c>
      <c r="P2349" s="4"/>
      <c r="Q2349" s="4"/>
      <c r="R2349" s="4"/>
      <c r="S2349" s="4"/>
      <c r="T2349" s="4"/>
      <c r="U2349" s="4"/>
      <c r="V2349" s="4"/>
      <c r="W2349" s="4"/>
      <c r="X2349" s="4"/>
      <c r="Y2349" s="4"/>
      <c r="Z2349" s="4"/>
      <c r="AA2349" s="4"/>
      <c r="AB2349" s="4"/>
      <c r="AC2349" s="4"/>
      <c r="AD2349" s="4"/>
      <c r="AE2349" s="4"/>
      <c r="AF2349" s="4"/>
      <c r="AG2349" s="4"/>
      <c r="AH2349" s="4"/>
      <c r="AI2349" s="4"/>
      <c r="AJ2349" s="4"/>
    </row>
    <row r="2350" spans="1:36" ht="15.75" hidden="1" customHeight="1">
      <c r="A2350" s="4">
        <v>0</v>
      </c>
      <c r="B2350" s="4">
        <v>58</v>
      </c>
      <c r="C2350" s="4">
        <v>3</v>
      </c>
      <c r="D2350" s="4">
        <v>0</v>
      </c>
      <c r="E2350" s="4">
        <v>0</v>
      </c>
      <c r="F2350" s="4">
        <v>0</v>
      </c>
      <c r="G2350" s="4">
        <v>0</v>
      </c>
      <c r="H2350" s="4">
        <v>1</v>
      </c>
      <c r="I2350" s="3" t="s">
        <v>56</v>
      </c>
      <c r="J2350" s="4">
        <v>155</v>
      </c>
      <c r="K2350" s="4">
        <v>86</v>
      </c>
      <c r="L2350" s="4">
        <v>22.09</v>
      </c>
      <c r="M2350" s="4">
        <v>68</v>
      </c>
      <c r="N2350" s="3" t="s">
        <v>56</v>
      </c>
      <c r="O2350" s="4">
        <v>0</v>
      </c>
      <c r="P2350" s="4"/>
      <c r="Q2350" s="4"/>
      <c r="R2350" s="4"/>
      <c r="S2350" s="4"/>
      <c r="T2350" s="4"/>
      <c r="U2350" s="4"/>
      <c r="V2350" s="4"/>
      <c r="W2350" s="4"/>
      <c r="X2350" s="4"/>
      <c r="Y2350" s="4"/>
      <c r="Z2350" s="4"/>
      <c r="AA2350" s="4"/>
      <c r="AB2350" s="4"/>
      <c r="AC2350" s="4"/>
      <c r="AD2350" s="4"/>
      <c r="AE2350" s="4"/>
      <c r="AF2350" s="4"/>
      <c r="AG2350" s="4"/>
      <c r="AH2350" s="4"/>
      <c r="AI2350" s="4"/>
      <c r="AJ2350" s="4"/>
    </row>
    <row r="2351" spans="1:36" ht="15.75" customHeight="1">
      <c r="A2351" s="4">
        <v>0</v>
      </c>
      <c r="B2351" s="4">
        <v>41</v>
      </c>
      <c r="C2351" s="4">
        <v>4</v>
      </c>
      <c r="D2351" s="4">
        <v>1</v>
      </c>
      <c r="E2351" s="4">
        <v>9</v>
      </c>
      <c r="F2351" s="4">
        <v>0</v>
      </c>
      <c r="G2351" s="4">
        <v>0</v>
      </c>
      <c r="H2351" s="4">
        <v>0</v>
      </c>
      <c r="I2351" s="4">
        <v>218</v>
      </c>
      <c r="J2351" s="4">
        <v>102</v>
      </c>
      <c r="K2351" s="4">
        <v>67</v>
      </c>
      <c r="L2351" s="4">
        <v>19.23</v>
      </c>
      <c r="M2351" s="4">
        <v>78</v>
      </c>
      <c r="N2351" s="4">
        <v>78</v>
      </c>
      <c r="O2351" s="4">
        <v>0</v>
      </c>
      <c r="P2351" s="5">
        <f>$AI$9+SUMPRODUCT($A2351*$AI$10+$B2351*$AI$11+$C2351*$AI$12+$D2351*$AI$13+$E2351*$AI$14+$F2351*$AI$15+$G2351*$AI$16+$H2351*$AI$17+$I2351*$AI$18+$J2351*$AI$19+$K2351*$AI$20+$L2351*$AI$21+$M2351*$AI$22+$N2351*$AI$24)</f>
        <v>-3.4492226853000014</v>
      </c>
      <c r="Q2351" s="4">
        <f t="shared" ref="Q2351:Q2363" si="906">EXP($P2351)</f>
        <v>3.177032232101562E-2</v>
      </c>
      <c r="R2351" s="4">
        <f t="shared" ref="R2351:R2363" si="907">Q2351/1+Q2351</f>
        <v>6.3540644642031241E-2</v>
      </c>
      <c r="S2351" s="4">
        <f t="shared" ref="S2351:S2363" si="908">IF(O2351=1,R2351,1-R2351)</f>
        <v>0.93645935535796876</v>
      </c>
      <c r="T2351" s="4">
        <f t="shared" ref="T2351:T2363" si="909">LOG($S2351)</f>
        <v>-2.8511067329653736E-2</v>
      </c>
      <c r="U2351" s="4">
        <f>IF($R2351&gt;$X$15,1,0)</f>
        <v>0</v>
      </c>
      <c r="V2351" s="4"/>
      <c r="W2351" s="4"/>
      <c r="X2351" s="4"/>
      <c r="Y2351" s="4"/>
      <c r="Z2351" s="4"/>
      <c r="AA2351" s="4"/>
      <c r="AB2351" s="4"/>
      <c r="AC2351" s="4"/>
      <c r="AD2351" s="4"/>
      <c r="AE2351" s="4"/>
      <c r="AF2351" s="4"/>
      <c r="AG2351" s="4"/>
      <c r="AH2351" s="4"/>
      <c r="AI2351" s="4"/>
      <c r="AJ2351" s="4"/>
    </row>
    <row r="2352" spans="1:36" ht="15.75" customHeight="1">
      <c r="A2352" s="4">
        <v>1</v>
      </c>
      <c r="B2352" s="4">
        <v>37</v>
      </c>
      <c r="C2352" s="4">
        <v>4</v>
      </c>
      <c r="D2352" s="4">
        <v>0</v>
      </c>
      <c r="E2352" s="4">
        <v>0</v>
      </c>
      <c r="F2352" s="4">
        <v>0</v>
      </c>
      <c r="G2352" s="4">
        <v>0</v>
      </c>
      <c r="H2352" s="4">
        <v>0</v>
      </c>
      <c r="I2352" s="4">
        <v>266</v>
      </c>
      <c r="J2352" s="4">
        <v>110</v>
      </c>
      <c r="K2352" s="4">
        <v>72.5</v>
      </c>
      <c r="L2352" s="4">
        <v>26.09</v>
      </c>
      <c r="M2352" s="4">
        <v>77</v>
      </c>
      <c r="N2352" s="4">
        <v>73</v>
      </c>
      <c r="O2352" s="4">
        <v>1</v>
      </c>
      <c r="P2352" s="5">
        <f>$AI$9+SUMPRODUCT($A2352*$AI$10+$B2352*$AI$11+$C2352*$AI$12+$D2352*$AI$13+$E2352*$AI$14+$F2352*$AI$15+$G2352*$AI$16+$H2352*$AI$17+$I2352*$AI$18+$J2352*$AI$19+$K2352*$AI$20+$L2352*$AI$21+$M2352*$AI$22+$N2352*$AI$24)</f>
        <v>-3.1549803299000008</v>
      </c>
      <c r="Q2352" s="4">
        <f t="shared" si="906"/>
        <v>4.2639239702513057E-2</v>
      </c>
      <c r="R2352" s="4">
        <f t="shared" si="907"/>
        <v>8.5278479405026114E-2</v>
      </c>
      <c r="S2352" s="4">
        <f t="shared" si="908"/>
        <v>8.5278479405026114E-2</v>
      </c>
      <c r="T2352" s="4">
        <f t="shared" si="909"/>
        <v>-1.0691605521248901</v>
      </c>
      <c r="U2352" s="4">
        <f>IF($R2352&gt;$X$15,1,0)</f>
        <v>0</v>
      </c>
      <c r="V2352" s="4"/>
      <c r="W2352" s="4"/>
      <c r="X2352" s="4"/>
      <c r="Y2352" s="4"/>
      <c r="Z2352" s="4"/>
      <c r="AA2352" s="4"/>
      <c r="AB2352" s="4"/>
      <c r="AC2352" s="4"/>
      <c r="AD2352" s="4"/>
      <c r="AE2352" s="4"/>
      <c r="AF2352" s="4"/>
      <c r="AG2352" s="4"/>
      <c r="AH2352" s="4"/>
      <c r="AI2352" s="4"/>
      <c r="AJ2352" s="4"/>
    </row>
    <row r="2353" spans="1:36" ht="15.75" customHeight="1">
      <c r="A2353" s="4">
        <v>1</v>
      </c>
      <c r="B2353" s="4">
        <v>43</v>
      </c>
      <c r="C2353" s="4">
        <v>4</v>
      </c>
      <c r="D2353" s="4">
        <v>0</v>
      </c>
      <c r="E2353" s="4">
        <v>0</v>
      </c>
      <c r="F2353" s="4">
        <v>0</v>
      </c>
      <c r="G2353" s="4">
        <v>0</v>
      </c>
      <c r="H2353" s="4">
        <v>0</v>
      </c>
      <c r="I2353" s="4">
        <v>217</v>
      </c>
      <c r="J2353" s="4">
        <v>115</v>
      </c>
      <c r="K2353" s="4">
        <v>80</v>
      </c>
      <c r="L2353" s="4">
        <v>28.82</v>
      </c>
      <c r="M2353" s="4">
        <v>52</v>
      </c>
      <c r="N2353" s="4">
        <v>70</v>
      </c>
      <c r="O2353" s="4">
        <v>0</v>
      </c>
      <c r="P2353" s="5">
        <f>$AI$9+SUMPRODUCT($A2353*$AI$10+$B2353*$AI$11+$C2353*$AI$12+$D2353*$AI$13+$E2353*$AI$14+$F2353*$AI$15+$G2353*$AI$16+$H2353*$AI$17+$I2353*$AI$18+$J2353*$AI$19+$K2353*$AI$20+$L2353*$AI$21+$M2353*$AI$22+$N2353*$AI$24)</f>
        <v>-2.7646117401999994</v>
      </c>
      <c r="Q2353" s="4">
        <f t="shared" si="906"/>
        <v>6.3000555183054349E-2</v>
      </c>
      <c r="R2353" s="4">
        <f t="shared" si="907"/>
        <v>0.1260011103661087</v>
      </c>
      <c r="S2353" s="4">
        <f t="shared" si="908"/>
        <v>0.87399888963389127</v>
      </c>
      <c r="T2353" s="4">
        <f t="shared" si="909"/>
        <v>-5.8489119111798604E-2</v>
      </c>
      <c r="U2353" s="4">
        <f>IF($R2353&gt;$X$15,1,0)</f>
        <v>0</v>
      </c>
      <c r="V2353" s="4"/>
      <c r="W2353" s="4"/>
      <c r="X2353" s="4"/>
      <c r="Y2353" s="4"/>
      <c r="Z2353" s="4"/>
      <c r="AA2353" s="4"/>
      <c r="AB2353" s="4"/>
      <c r="AC2353" s="4"/>
      <c r="AD2353" s="4"/>
      <c r="AE2353" s="4"/>
      <c r="AF2353" s="4"/>
      <c r="AG2353" s="4"/>
      <c r="AH2353" s="4"/>
      <c r="AI2353" s="4"/>
      <c r="AJ2353" s="4"/>
    </row>
    <row r="2354" spans="1:36" ht="15.75" customHeight="1">
      <c r="A2354" s="4">
        <v>0</v>
      </c>
      <c r="B2354" s="4">
        <v>64</v>
      </c>
      <c r="C2354" s="4">
        <v>1</v>
      </c>
      <c r="D2354" s="4">
        <v>1</v>
      </c>
      <c r="E2354" s="4">
        <v>30</v>
      </c>
      <c r="F2354" s="4">
        <v>0</v>
      </c>
      <c r="G2354" s="4">
        <v>0</v>
      </c>
      <c r="H2354" s="4">
        <v>0</v>
      </c>
      <c r="I2354" s="4">
        <v>241</v>
      </c>
      <c r="J2354" s="4">
        <v>136.5</v>
      </c>
      <c r="K2354" s="4">
        <v>85</v>
      </c>
      <c r="L2354" s="4">
        <v>26.42</v>
      </c>
      <c r="M2354" s="4">
        <v>70</v>
      </c>
      <c r="N2354" s="4">
        <v>77</v>
      </c>
      <c r="O2354" s="4">
        <v>0</v>
      </c>
      <c r="P2354" s="5">
        <f>$AI$9+SUMPRODUCT($A2354*$AI$10+$B2354*$AI$11+$C2354*$AI$12+$D2354*$AI$13+$E2354*$AI$14+$F2354*$AI$15+$G2354*$AI$16+$H2354*$AI$17+$I2354*$AI$18+$J2354*$AI$19+$K2354*$AI$20+$L2354*$AI$21+$M2354*$AI$22+$N2354*$AI$24)</f>
        <v>-0.89320454620000156</v>
      </c>
      <c r="Q2354" s="4">
        <f t="shared" si="906"/>
        <v>0.40934189370570923</v>
      </c>
      <c r="R2354" s="4">
        <f t="shared" si="907"/>
        <v>0.81868378741141845</v>
      </c>
      <c r="S2354" s="4">
        <f t="shared" si="908"/>
        <v>0.18131621258858155</v>
      </c>
      <c r="T2354" s="4">
        <f t="shared" si="909"/>
        <v>-0.7415633612494561</v>
      </c>
      <c r="U2354" s="4">
        <f>IF($R2354&gt;$X$15,1,0)</f>
        <v>1</v>
      </c>
      <c r="V2354" s="4"/>
      <c r="W2354" s="4"/>
      <c r="X2354" s="4"/>
      <c r="Y2354" s="4"/>
      <c r="Z2354" s="4"/>
      <c r="AA2354" s="4"/>
      <c r="AB2354" s="4"/>
      <c r="AC2354" s="4"/>
      <c r="AD2354" s="4"/>
      <c r="AE2354" s="4"/>
      <c r="AF2354" s="4"/>
      <c r="AG2354" s="4"/>
      <c r="AH2354" s="4"/>
      <c r="AI2354" s="4"/>
      <c r="AJ2354" s="4"/>
    </row>
    <row r="2355" spans="1:36" ht="15.75" hidden="1" customHeight="1">
      <c r="A2355" s="4">
        <v>0</v>
      </c>
      <c r="B2355" s="4">
        <v>49</v>
      </c>
      <c r="C2355" s="3" t="s">
        <v>56</v>
      </c>
      <c r="D2355" s="4">
        <v>0</v>
      </c>
      <c r="E2355" s="4">
        <v>0</v>
      </c>
      <c r="F2355" s="4">
        <v>0</v>
      </c>
      <c r="G2355" s="4">
        <v>0</v>
      </c>
      <c r="H2355" s="4">
        <v>0</v>
      </c>
      <c r="I2355" s="4">
        <v>246</v>
      </c>
      <c r="J2355" s="4">
        <v>107</v>
      </c>
      <c r="K2355" s="4">
        <v>73</v>
      </c>
      <c r="L2355" s="4">
        <v>29.36</v>
      </c>
      <c r="M2355" s="4">
        <v>79</v>
      </c>
      <c r="N2355" s="4">
        <v>80</v>
      </c>
      <c r="O2355" s="4">
        <v>0</v>
      </c>
      <c r="P2355" s="4" t="e">
        <f>$AI$9+SUMPRODUCT($A2355*$AI$10+$B2355*$AI$11+$C2355*$AI$12+$D2355*$AI$13+$E2355*$AI$14+$F2355*$AI$15+$G2355*$AI$16+$H2355*$AI$17+$I2355*$AI$18+$J2355*$AI$19+$K2355*$AI$20+$L2355*$AI$21+$M2355*$AI$22+$N2355*$AI$24)</f>
        <v>#VALUE!</v>
      </c>
      <c r="Q2355" s="4" t="e">
        <f t="shared" si="906"/>
        <v>#VALUE!</v>
      </c>
      <c r="R2355" s="4" t="e">
        <f t="shared" si="907"/>
        <v>#VALUE!</v>
      </c>
      <c r="S2355" s="4" t="e">
        <f t="shared" si="908"/>
        <v>#VALUE!</v>
      </c>
      <c r="T2355" s="4" t="e">
        <f t="shared" si="909"/>
        <v>#VALUE!</v>
      </c>
      <c r="U2355" s="4" t="e">
        <f t="shared" ref="U2355" si="910">IF($R2355&gt;0.5,1,0)</f>
        <v>#VALUE!</v>
      </c>
      <c r="V2355" s="4"/>
      <c r="W2355" s="4"/>
      <c r="X2355" s="4"/>
      <c r="Y2355" s="4"/>
      <c r="Z2355" s="4"/>
      <c r="AA2355" s="4"/>
      <c r="AB2355" s="4"/>
      <c r="AC2355" s="4"/>
      <c r="AD2355" s="4"/>
      <c r="AE2355" s="4"/>
      <c r="AF2355" s="4"/>
      <c r="AG2355" s="4"/>
      <c r="AH2355" s="4"/>
      <c r="AI2355" s="4"/>
      <c r="AJ2355" s="4"/>
    </row>
    <row r="2356" spans="1:36" ht="15.75" customHeight="1">
      <c r="A2356" s="4">
        <v>0</v>
      </c>
      <c r="B2356" s="4">
        <v>40</v>
      </c>
      <c r="C2356" s="4">
        <v>3</v>
      </c>
      <c r="D2356" s="4">
        <v>0</v>
      </c>
      <c r="E2356" s="4">
        <v>0</v>
      </c>
      <c r="F2356" s="4">
        <v>0</v>
      </c>
      <c r="G2356" s="4">
        <v>0</v>
      </c>
      <c r="H2356" s="4">
        <v>0</v>
      </c>
      <c r="I2356" s="4">
        <v>226</v>
      </c>
      <c r="J2356" s="4">
        <v>118</v>
      </c>
      <c r="K2356" s="4">
        <v>72</v>
      </c>
      <c r="L2356" s="4">
        <v>24.75</v>
      </c>
      <c r="M2356" s="4">
        <v>87</v>
      </c>
      <c r="N2356" s="4">
        <v>79</v>
      </c>
      <c r="O2356" s="4">
        <v>0</v>
      </c>
      <c r="P2356" s="5">
        <f>$AI$9+SUMPRODUCT($A2356*$AI$10+$B2356*$AI$11+$C2356*$AI$12+$D2356*$AI$13+$E2356*$AI$14+$F2356*$AI$15+$G2356*$AI$16+$H2356*$AI$17+$I2356*$AI$18+$J2356*$AI$19+$K2356*$AI$20+$L2356*$AI$21+$M2356*$AI$22+$N2356*$AI$24)</f>
        <v>-3.4378475824999999</v>
      </c>
      <c r="Q2356" s="4">
        <f t="shared" si="906"/>
        <v>3.2133776247270186E-2</v>
      </c>
      <c r="R2356" s="4">
        <f t="shared" si="907"/>
        <v>6.4267552494540373E-2</v>
      </c>
      <c r="S2356" s="4">
        <f t="shared" si="908"/>
        <v>0.93573244750545959</v>
      </c>
      <c r="T2356" s="4">
        <f t="shared" si="909"/>
        <v>-2.8848310644764501E-2</v>
      </c>
      <c r="U2356" s="4">
        <f>IF($R2356&gt;$X$15,1,0)</f>
        <v>0</v>
      </c>
      <c r="V2356" s="4"/>
      <c r="W2356" s="4"/>
      <c r="X2356" s="4"/>
      <c r="Y2356" s="4"/>
      <c r="Z2356" s="4"/>
      <c r="AA2356" s="4"/>
      <c r="AB2356" s="4"/>
      <c r="AC2356" s="4"/>
      <c r="AD2356" s="4"/>
      <c r="AE2356" s="4"/>
      <c r="AF2356" s="4"/>
      <c r="AG2356" s="4"/>
      <c r="AH2356" s="4"/>
      <c r="AI2356" s="4"/>
      <c r="AJ2356" s="4"/>
    </row>
    <row r="2357" spans="1:36" ht="15.75" customHeight="1">
      <c r="A2357" s="4">
        <v>1</v>
      </c>
      <c r="B2357" s="4">
        <v>48</v>
      </c>
      <c r="C2357" s="4">
        <v>4</v>
      </c>
      <c r="D2357" s="4">
        <v>1</v>
      </c>
      <c r="E2357" s="4">
        <v>25</v>
      </c>
      <c r="F2357" s="4">
        <v>0</v>
      </c>
      <c r="G2357" s="4">
        <v>0</v>
      </c>
      <c r="H2357" s="4">
        <v>1</v>
      </c>
      <c r="I2357" s="4">
        <v>216</v>
      </c>
      <c r="J2357" s="4">
        <v>144</v>
      </c>
      <c r="K2357" s="4">
        <v>79</v>
      </c>
      <c r="L2357" s="4">
        <v>25.09</v>
      </c>
      <c r="M2357" s="4">
        <v>67</v>
      </c>
      <c r="N2357" s="4">
        <v>85</v>
      </c>
      <c r="O2357" s="4">
        <v>0</v>
      </c>
      <c r="P2357" s="5">
        <f>$AI$9+SUMPRODUCT($A2357*$AI$10+$B2357*$AI$11+$C2357*$AI$12+$D2357*$AI$13+$E2357*$AI$14+$F2357*$AI$15+$G2357*$AI$16+$H2357*$AI$17+$I2357*$AI$18+$J2357*$AI$19+$K2357*$AI$20+$L2357*$AI$21+$M2357*$AI$22+$N2357*$AI$24)</f>
        <v>-1.2092153799000016</v>
      </c>
      <c r="Q2357" s="4">
        <f t="shared" si="906"/>
        <v>0.29843134282250616</v>
      </c>
      <c r="R2357" s="4">
        <f t="shared" si="907"/>
        <v>0.59686268564501233</v>
      </c>
      <c r="S2357" s="4">
        <f t="shared" si="908"/>
        <v>0.40313731435498767</v>
      </c>
      <c r="T2357" s="4">
        <f t="shared" si="909"/>
        <v>-0.39454700172673618</v>
      </c>
      <c r="U2357" s="4">
        <f>IF($R2357&gt;$X$15,1,0)</f>
        <v>1</v>
      </c>
      <c r="V2357" s="4"/>
      <c r="W2357" s="4"/>
      <c r="X2357" s="4"/>
      <c r="Y2357" s="4"/>
      <c r="Z2357" s="4"/>
      <c r="AA2357" s="4"/>
      <c r="AB2357" s="4"/>
      <c r="AC2357" s="4"/>
      <c r="AD2357" s="4"/>
      <c r="AE2357" s="4"/>
      <c r="AF2357" s="4"/>
      <c r="AG2357" s="4"/>
      <c r="AH2357" s="4"/>
      <c r="AI2357" s="4"/>
      <c r="AJ2357" s="4"/>
    </row>
    <row r="2358" spans="1:36" ht="15.75" customHeight="1">
      <c r="A2358" s="4">
        <v>0</v>
      </c>
      <c r="B2358" s="4">
        <v>63</v>
      </c>
      <c r="C2358" s="4">
        <v>3</v>
      </c>
      <c r="D2358" s="4">
        <v>0</v>
      </c>
      <c r="E2358" s="4">
        <v>0</v>
      </c>
      <c r="F2358" s="4">
        <v>0</v>
      </c>
      <c r="G2358" s="4">
        <v>0</v>
      </c>
      <c r="H2358" s="4">
        <v>1</v>
      </c>
      <c r="I2358" s="4">
        <v>380</v>
      </c>
      <c r="J2358" s="4">
        <v>175</v>
      </c>
      <c r="K2358" s="4">
        <v>78</v>
      </c>
      <c r="L2358" s="4">
        <v>20.149999999999999</v>
      </c>
      <c r="M2358" s="4">
        <v>68</v>
      </c>
      <c r="N2358" s="4">
        <v>95</v>
      </c>
      <c r="O2358" s="4">
        <v>1</v>
      </c>
      <c r="P2358" s="5">
        <f>$AI$9+SUMPRODUCT($A2358*$AI$10+$B2358*$AI$11+$C2358*$AI$12+$D2358*$AI$13+$E2358*$AI$14+$F2358*$AI$15+$G2358*$AI$16+$H2358*$AI$17+$I2358*$AI$18+$J2358*$AI$19+$K2358*$AI$20+$L2358*$AI$21+$M2358*$AI$22+$N2358*$AI$24)</f>
        <v>-0.3840476164999993</v>
      </c>
      <c r="Q2358" s="4">
        <f t="shared" si="906"/>
        <v>0.68109899485710823</v>
      </c>
      <c r="R2358" s="4">
        <f t="shared" si="907"/>
        <v>1.3621979897142165</v>
      </c>
      <c r="S2358" s="4">
        <f t="shared" si="908"/>
        <v>1.3621979897142165</v>
      </c>
      <c r="T2358" s="4">
        <f t="shared" si="909"/>
        <v>0.13424023502993523</v>
      </c>
      <c r="U2358" s="4">
        <f>IF($R2358&gt;$X$15,1,0)</f>
        <v>1</v>
      </c>
      <c r="V2358" s="4"/>
      <c r="W2358" s="4"/>
      <c r="X2358" s="4"/>
      <c r="Y2358" s="4"/>
      <c r="Z2358" s="4"/>
      <c r="AA2358" s="4"/>
      <c r="AB2358" s="4"/>
      <c r="AC2358" s="4"/>
      <c r="AD2358" s="4"/>
      <c r="AE2358" s="4"/>
      <c r="AF2358" s="4"/>
      <c r="AG2358" s="4"/>
      <c r="AH2358" s="4"/>
      <c r="AI2358" s="4"/>
      <c r="AJ2358" s="4"/>
    </row>
    <row r="2359" spans="1:36" ht="15.75" customHeight="1">
      <c r="A2359" s="4">
        <v>0</v>
      </c>
      <c r="B2359" s="4">
        <v>51</v>
      </c>
      <c r="C2359" s="4">
        <v>2</v>
      </c>
      <c r="D2359" s="4">
        <v>0</v>
      </c>
      <c r="E2359" s="4">
        <v>0</v>
      </c>
      <c r="F2359" s="4">
        <v>0</v>
      </c>
      <c r="G2359" s="4">
        <v>0</v>
      </c>
      <c r="H2359" s="4">
        <v>0</v>
      </c>
      <c r="I2359" s="4">
        <v>233</v>
      </c>
      <c r="J2359" s="4">
        <v>120</v>
      </c>
      <c r="K2359" s="4">
        <v>81</v>
      </c>
      <c r="L2359" s="4">
        <v>28.25</v>
      </c>
      <c r="M2359" s="4">
        <v>80</v>
      </c>
      <c r="N2359" s="4">
        <v>75</v>
      </c>
      <c r="O2359" s="4">
        <v>0</v>
      </c>
      <c r="P2359" s="5">
        <f>$AI$9+SUMPRODUCT($A2359*$AI$10+$B2359*$AI$11+$C2359*$AI$12+$D2359*$AI$13+$E2359*$AI$14+$F2359*$AI$15+$G2359*$AI$16+$H2359*$AI$17+$I2359*$AI$18+$J2359*$AI$19+$K2359*$AI$20+$L2359*$AI$21+$M2359*$AI$22+$N2359*$AI$24)</f>
        <v>-2.6653555775000006</v>
      </c>
      <c r="Q2359" s="4">
        <f t="shared" si="906"/>
        <v>6.9574609968526158E-2</v>
      </c>
      <c r="R2359" s="4">
        <f t="shared" si="907"/>
        <v>0.13914921993705232</v>
      </c>
      <c r="S2359" s="4">
        <f t="shared" si="908"/>
        <v>0.86085078006294768</v>
      </c>
      <c r="T2359" s="4">
        <f t="shared" si="909"/>
        <v>-6.507212265971718E-2</v>
      </c>
      <c r="U2359" s="4">
        <f>IF($R2359&gt;$X$15,1,0)</f>
        <v>0</v>
      </c>
      <c r="V2359" s="4"/>
      <c r="W2359" s="4"/>
      <c r="X2359" s="4"/>
      <c r="Y2359" s="4"/>
      <c r="Z2359" s="4"/>
      <c r="AA2359" s="4"/>
      <c r="AB2359" s="4"/>
      <c r="AC2359" s="4"/>
      <c r="AD2359" s="4"/>
      <c r="AE2359" s="4"/>
      <c r="AF2359" s="4"/>
      <c r="AG2359" s="4"/>
      <c r="AH2359" s="4"/>
      <c r="AI2359" s="4"/>
      <c r="AJ2359" s="4"/>
    </row>
    <row r="2360" spans="1:36" ht="15.75" customHeight="1">
      <c r="A2360" s="4">
        <v>0</v>
      </c>
      <c r="B2360" s="4">
        <v>64</v>
      </c>
      <c r="C2360" s="4">
        <v>3</v>
      </c>
      <c r="D2360" s="4">
        <v>0</v>
      </c>
      <c r="E2360" s="4">
        <v>0</v>
      </c>
      <c r="F2360" s="4">
        <v>0</v>
      </c>
      <c r="G2360" s="4">
        <v>0</v>
      </c>
      <c r="H2360" s="4">
        <v>0</v>
      </c>
      <c r="I2360" s="4">
        <v>270</v>
      </c>
      <c r="J2360" s="4">
        <v>146</v>
      </c>
      <c r="K2360" s="4">
        <v>106</v>
      </c>
      <c r="L2360" s="4">
        <v>27.96</v>
      </c>
      <c r="M2360" s="4">
        <v>75</v>
      </c>
      <c r="N2360" s="4">
        <v>77</v>
      </c>
      <c r="O2360" s="4">
        <v>0</v>
      </c>
      <c r="P2360" s="5">
        <f>$AI$9+SUMPRODUCT($A2360*$AI$10+$B2360*$AI$11+$C2360*$AI$12+$D2360*$AI$13+$E2360*$AI$14+$F2360*$AI$15+$G2360*$AI$16+$H2360*$AI$17+$I2360*$AI$18+$J2360*$AI$19+$K2360*$AI$20+$L2360*$AI$21+$M2360*$AI$22+$N2360*$AI$24)</f>
        <v>-1.4760972056000012</v>
      </c>
      <c r="Q2360" s="4">
        <f t="shared" si="906"/>
        <v>0.22852784740319002</v>
      </c>
      <c r="R2360" s="4">
        <f t="shared" si="907"/>
        <v>0.45705569480638003</v>
      </c>
      <c r="S2360" s="4">
        <f t="shared" si="908"/>
        <v>0.54294430519362002</v>
      </c>
      <c r="T2360" s="4">
        <f t="shared" si="909"/>
        <v>-0.26524471771802138</v>
      </c>
      <c r="U2360" s="4">
        <f>IF($R2360&gt;$X$15,1,0)</f>
        <v>1</v>
      </c>
      <c r="V2360" s="4"/>
      <c r="W2360" s="4"/>
      <c r="X2360" s="4"/>
      <c r="Y2360" s="4"/>
      <c r="Z2360" s="4"/>
      <c r="AA2360" s="4"/>
      <c r="AB2360" s="4"/>
      <c r="AC2360" s="4"/>
      <c r="AD2360" s="4"/>
      <c r="AE2360" s="4"/>
      <c r="AF2360" s="4"/>
      <c r="AG2360" s="4"/>
      <c r="AH2360" s="4"/>
      <c r="AI2360" s="4"/>
      <c r="AJ2360" s="4"/>
    </row>
    <row r="2361" spans="1:36" ht="15.75" customHeight="1">
      <c r="A2361" s="4">
        <v>0</v>
      </c>
      <c r="B2361" s="4">
        <v>58</v>
      </c>
      <c r="C2361" s="4">
        <v>1</v>
      </c>
      <c r="D2361" s="4">
        <v>0</v>
      </c>
      <c r="E2361" s="4">
        <v>0</v>
      </c>
      <c r="F2361" s="4">
        <v>0</v>
      </c>
      <c r="G2361" s="4">
        <v>0</v>
      </c>
      <c r="H2361" s="4">
        <v>1</v>
      </c>
      <c r="I2361" s="4">
        <v>281</v>
      </c>
      <c r="J2361" s="4">
        <v>150</v>
      </c>
      <c r="K2361" s="4">
        <v>101</v>
      </c>
      <c r="L2361" s="4">
        <v>36.909999999999997</v>
      </c>
      <c r="M2361" s="4">
        <v>72</v>
      </c>
      <c r="N2361" s="4">
        <v>97</v>
      </c>
      <c r="O2361" s="4">
        <v>1</v>
      </c>
      <c r="P2361" s="5">
        <f>$AI$9+SUMPRODUCT($A2361*$AI$10+$B2361*$AI$11+$C2361*$AI$12+$D2361*$AI$13+$E2361*$AI$14+$F2361*$AI$15+$G2361*$AI$16+$H2361*$AI$17+$I2361*$AI$18+$J2361*$AI$19+$K2361*$AI$20+$L2361*$AI$21+$M2361*$AI$22+$N2361*$AI$24)</f>
        <v>-1.2030885301000014</v>
      </c>
      <c r="Q2361" s="4">
        <f t="shared" si="906"/>
        <v>0.30026539959349652</v>
      </c>
      <c r="R2361" s="4">
        <f t="shared" si="907"/>
        <v>0.60053079918699304</v>
      </c>
      <c r="S2361" s="4">
        <f t="shared" si="908"/>
        <v>0.60053079918699304</v>
      </c>
      <c r="T2361" s="4">
        <f t="shared" si="909"/>
        <v>-0.22146471419954372</v>
      </c>
      <c r="U2361" s="4">
        <f>IF($R2361&gt;$X$15,1,0)</f>
        <v>1</v>
      </c>
      <c r="V2361" s="4"/>
      <c r="W2361" s="4"/>
      <c r="X2361" s="4"/>
      <c r="Y2361" s="4"/>
      <c r="Z2361" s="4"/>
      <c r="AA2361" s="4"/>
      <c r="AB2361" s="4"/>
      <c r="AC2361" s="4"/>
      <c r="AD2361" s="4"/>
      <c r="AE2361" s="4"/>
      <c r="AF2361" s="4"/>
      <c r="AG2361" s="4"/>
      <c r="AH2361" s="4"/>
      <c r="AI2361" s="4"/>
      <c r="AJ2361" s="4"/>
    </row>
    <row r="2362" spans="1:36" ht="15.75" customHeight="1">
      <c r="A2362" s="4">
        <v>0</v>
      </c>
      <c r="B2362" s="4">
        <v>48</v>
      </c>
      <c r="C2362" s="4">
        <v>4</v>
      </c>
      <c r="D2362" s="4">
        <v>1</v>
      </c>
      <c r="E2362" s="4">
        <v>17</v>
      </c>
      <c r="F2362" s="4">
        <v>0</v>
      </c>
      <c r="G2362" s="4">
        <v>0</v>
      </c>
      <c r="H2362" s="4">
        <v>0</v>
      </c>
      <c r="I2362" s="4">
        <v>299</v>
      </c>
      <c r="J2362" s="4">
        <v>132</v>
      </c>
      <c r="K2362" s="4">
        <v>81</v>
      </c>
      <c r="L2362" s="4">
        <v>24.35</v>
      </c>
      <c r="M2362" s="4">
        <v>75</v>
      </c>
      <c r="N2362" s="4">
        <v>70</v>
      </c>
      <c r="O2362" s="4">
        <v>0</v>
      </c>
      <c r="P2362" s="5">
        <f>$AI$9+SUMPRODUCT($A2362*$AI$10+$B2362*$AI$11+$C2362*$AI$12+$D2362*$AI$13+$E2362*$AI$14+$F2362*$AI$15+$G2362*$AI$16+$H2362*$AI$17+$I2362*$AI$18+$J2362*$AI$19+$K2362*$AI$20+$L2362*$AI$21+$M2362*$AI$22+$N2362*$AI$24)</f>
        <v>-2.2835605385000015</v>
      </c>
      <c r="Q2362" s="4">
        <f t="shared" si="906"/>
        <v>0.10192066744143756</v>
      </c>
      <c r="R2362" s="4">
        <f t="shared" si="907"/>
        <v>0.20384133488287512</v>
      </c>
      <c r="S2362" s="4">
        <f t="shared" si="908"/>
        <v>0.79615866511712485</v>
      </c>
      <c r="T2362" s="4">
        <f t="shared" si="909"/>
        <v>-9.9000373822427115E-2</v>
      </c>
      <c r="U2362" s="4">
        <f>IF($R2362&gt;$X$15,1,0)</f>
        <v>0</v>
      </c>
      <c r="V2362" s="4"/>
      <c r="W2362" s="4"/>
      <c r="X2362" s="4"/>
      <c r="Y2362" s="4"/>
      <c r="Z2362" s="4"/>
      <c r="AA2362" s="4"/>
      <c r="AB2362" s="4"/>
      <c r="AC2362" s="4"/>
      <c r="AD2362" s="4"/>
      <c r="AE2362" s="4"/>
      <c r="AF2362" s="4"/>
      <c r="AG2362" s="4"/>
      <c r="AH2362" s="4"/>
      <c r="AI2362" s="4"/>
      <c r="AJ2362" s="4"/>
    </row>
    <row r="2363" spans="1:36" ht="15.75" customHeight="1">
      <c r="A2363" s="4">
        <v>1</v>
      </c>
      <c r="B2363" s="4">
        <v>37</v>
      </c>
      <c r="C2363" s="4">
        <v>1</v>
      </c>
      <c r="D2363" s="4">
        <v>1</v>
      </c>
      <c r="E2363" s="4">
        <v>25</v>
      </c>
      <c r="F2363" s="4">
        <v>0</v>
      </c>
      <c r="G2363" s="4">
        <v>0</v>
      </c>
      <c r="H2363" s="4">
        <v>0</v>
      </c>
      <c r="I2363" s="4">
        <v>243</v>
      </c>
      <c r="J2363" s="4">
        <v>125</v>
      </c>
      <c r="K2363" s="4">
        <v>75</v>
      </c>
      <c r="L2363" s="4">
        <v>29.19</v>
      </c>
      <c r="M2363" s="4">
        <v>60</v>
      </c>
      <c r="N2363" s="4">
        <v>78</v>
      </c>
      <c r="O2363" s="4">
        <v>0</v>
      </c>
      <c r="P2363" s="5">
        <f>$AI$9+SUMPRODUCT($A2363*$AI$10+$B2363*$AI$11+$C2363*$AI$12+$D2363*$AI$13+$E2363*$AI$14+$F2363*$AI$15+$G2363*$AI$16+$H2363*$AI$17+$I2363*$AI$18+$J2363*$AI$19+$K2363*$AI$20+$L2363*$AI$21+$M2363*$AI$22+$N2363*$AI$24)</f>
        <v>-2.2137269509000008</v>
      </c>
      <c r="Q2363" s="4">
        <f t="shared" si="906"/>
        <v>0.10929256051912584</v>
      </c>
      <c r="R2363" s="4">
        <f t="shared" si="907"/>
        <v>0.21858512103825167</v>
      </c>
      <c r="S2363" s="4">
        <f t="shared" si="908"/>
        <v>0.78141487896174833</v>
      </c>
      <c r="T2363" s="4">
        <f t="shared" si="909"/>
        <v>-0.10711832360846607</v>
      </c>
      <c r="U2363" s="4">
        <f>IF($R2363&gt;$X$15,1,0)</f>
        <v>0</v>
      </c>
      <c r="V2363" s="4"/>
      <c r="W2363" s="4"/>
      <c r="X2363" s="4"/>
      <c r="Y2363" s="4"/>
      <c r="Z2363" s="4"/>
      <c r="AA2363" s="4"/>
      <c r="AB2363" s="4"/>
      <c r="AC2363" s="4"/>
      <c r="AD2363" s="4"/>
      <c r="AE2363" s="4"/>
      <c r="AF2363" s="4"/>
      <c r="AG2363" s="4"/>
      <c r="AH2363" s="4"/>
      <c r="AI2363" s="4"/>
      <c r="AJ2363" s="4"/>
    </row>
    <row r="2364" spans="1:36" ht="15.75" hidden="1" customHeight="1">
      <c r="A2364" s="4">
        <v>0</v>
      </c>
      <c r="B2364" s="4">
        <v>58</v>
      </c>
      <c r="C2364" s="4">
        <v>1</v>
      </c>
      <c r="D2364" s="4">
        <v>1</v>
      </c>
      <c r="E2364" s="4">
        <v>20</v>
      </c>
      <c r="F2364" s="4">
        <v>0</v>
      </c>
      <c r="G2364" s="4">
        <v>0</v>
      </c>
      <c r="H2364" s="4">
        <v>1</v>
      </c>
      <c r="I2364" s="4">
        <v>260</v>
      </c>
      <c r="J2364" s="4">
        <v>180</v>
      </c>
      <c r="K2364" s="4">
        <v>100</v>
      </c>
      <c r="L2364" s="4">
        <v>25.56</v>
      </c>
      <c r="M2364" s="4">
        <v>100</v>
      </c>
      <c r="N2364" s="3" t="s">
        <v>56</v>
      </c>
      <c r="O2364" s="4">
        <v>1</v>
      </c>
      <c r="P2364" s="4"/>
      <c r="Q2364" s="4"/>
      <c r="R2364" s="4"/>
      <c r="S2364" s="4"/>
      <c r="T2364" s="4"/>
      <c r="U2364" s="4"/>
      <c r="V2364" s="4"/>
      <c r="W2364" s="4"/>
      <c r="X2364" s="4"/>
      <c r="Y2364" s="4"/>
      <c r="Z2364" s="4"/>
      <c r="AA2364" s="4"/>
      <c r="AB2364" s="4"/>
      <c r="AC2364" s="4"/>
      <c r="AD2364" s="4"/>
      <c r="AE2364" s="4"/>
      <c r="AF2364" s="4"/>
      <c r="AG2364" s="4"/>
      <c r="AH2364" s="4"/>
      <c r="AI2364" s="4"/>
      <c r="AJ2364" s="4"/>
    </row>
    <row r="2365" spans="1:36" ht="15.75" customHeight="1">
      <c r="A2365" s="4">
        <v>0</v>
      </c>
      <c r="B2365" s="4">
        <v>55</v>
      </c>
      <c r="C2365" s="4">
        <v>2</v>
      </c>
      <c r="D2365" s="4">
        <v>0</v>
      </c>
      <c r="E2365" s="4">
        <v>0</v>
      </c>
      <c r="F2365" s="4">
        <v>0</v>
      </c>
      <c r="G2365" s="4">
        <v>0</v>
      </c>
      <c r="H2365" s="4">
        <v>1</v>
      </c>
      <c r="I2365" s="4">
        <v>293</v>
      </c>
      <c r="J2365" s="4">
        <v>165</v>
      </c>
      <c r="K2365" s="4">
        <v>106</v>
      </c>
      <c r="L2365" s="4">
        <v>24.71</v>
      </c>
      <c r="M2365" s="4">
        <v>90</v>
      </c>
      <c r="N2365" s="4">
        <v>79</v>
      </c>
      <c r="O2365" s="4">
        <v>0</v>
      </c>
      <c r="P2365" s="5">
        <f>$AI$9+SUMPRODUCT($A2365*$AI$10+$B2365*$AI$11+$C2365*$AI$12+$D2365*$AI$13+$E2365*$AI$14+$F2365*$AI$15+$G2365*$AI$16+$H2365*$AI$17+$I2365*$AI$18+$J2365*$AI$19+$K2365*$AI$20+$L2365*$AI$21+$M2365*$AI$22+$N2365*$AI$24)</f>
        <v>-1.4747095281000018</v>
      </c>
      <c r="Q2365" s="4">
        <f t="shared" ref="Q2365:Q2375" si="911">EXP($P2365)</f>
        <v>0.22884519048916055</v>
      </c>
      <c r="R2365" s="4">
        <f t="shared" ref="R2365:R2375" si="912">Q2365/1+Q2365</f>
        <v>0.4576903809783211</v>
      </c>
      <c r="S2365" s="4">
        <f t="shared" ref="S2365:S2375" si="913">IF(O2365=1,R2365,1-R2365)</f>
        <v>0.54230961902167896</v>
      </c>
      <c r="T2365" s="4">
        <f t="shared" ref="T2365:T2375" si="914">LOG($S2365)</f>
        <v>-0.2657526923541671</v>
      </c>
      <c r="U2365" s="4">
        <f>IF($R2365&gt;$X$15,1,0)</f>
        <v>1</v>
      </c>
      <c r="V2365" s="4"/>
      <c r="W2365" s="4"/>
      <c r="X2365" s="4"/>
      <c r="Y2365" s="4"/>
      <c r="Z2365" s="4"/>
      <c r="AA2365" s="4"/>
      <c r="AB2365" s="4"/>
      <c r="AC2365" s="4"/>
      <c r="AD2365" s="4"/>
      <c r="AE2365" s="4"/>
      <c r="AF2365" s="4"/>
      <c r="AG2365" s="4"/>
      <c r="AH2365" s="4"/>
      <c r="AI2365" s="4"/>
      <c r="AJ2365" s="4"/>
    </row>
    <row r="2366" spans="1:36" ht="15.75" customHeight="1">
      <c r="A2366" s="4">
        <v>0</v>
      </c>
      <c r="B2366" s="4">
        <v>42</v>
      </c>
      <c r="C2366" s="4">
        <v>3</v>
      </c>
      <c r="D2366" s="4">
        <v>0</v>
      </c>
      <c r="E2366" s="4">
        <v>0</v>
      </c>
      <c r="F2366" s="4">
        <v>0</v>
      </c>
      <c r="G2366" s="4">
        <v>0</v>
      </c>
      <c r="H2366" s="4">
        <v>0</v>
      </c>
      <c r="I2366" s="4">
        <v>270</v>
      </c>
      <c r="J2366" s="4">
        <v>126</v>
      </c>
      <c r="K2366" s="4">
        <v>86</v>
      </c>
      <c r="L2366" s="4">
        <v>23.98</v>
      </c>
      <c r="M2366" s="4">
        <v>80</v>
      </c>
      <c r="N2366" s="4">
        <v>77</v>
      </c>
      <c r="O2366" s="4">
        <v>0</v>
      </c>
      <c r="P2366" s="5">
        <f>$AI$9+SUMPRODUCT($A2366*$AI$10+$B2366*$AI$11+$C2366*$AI$12+$D2366*$AI$13+$E2366*$AI$14+$F2366*$AI$15+$G2366*$AI$16+$H2366*$AI$17+$I2366*$AI$18+$J2366*$AI$19+$K2366*$AI$20+$L2366*$AI$21+$M2366*$AI$22+$N2366*$AI$24)</f>
        <v>-3.1404675078000013</v>
      </c>
      <c r="Q2366" s="4">
        <f t="shared" si="911"/>
        <v>4.3262567585624662E-2</v>
      </c>
      <c r="R2366" s="4">
        <f t="shared" si="912"/>
        <v>8.6525135171249323E-2</v>
      </c>
      <c r="S2366" s="4">
        <f t="shared" si="913"/>
        <v>0.91347486482875073</v>
      </c>
      <c r="T2366" s="4">
        <f t="shared" si="914"/>
        <v>-3.9303398192513016E-2</v>
      </c>
      <c r="U2366" s="4">
        <f>IF($R2366&gt;$X$15,1,0)</f>
        <v>0</v>
      </c>
      <c r="V2366" s="4"/>
      <c r="W2366" s="4"/>
      <c r="X2366" s="4"/>
      <c r="Y2366" s="4"/>
      <c r="Z2366" s="4"/>
      <c r="AA2366" s="4"/>
      <c r="AB2366" s="4"/>
      <c r="AC2366" s="4"/>
      <c r="AD2366" s="4"/>
      <c r="AE2366" s="4"/>
      <c r="AF2366" s="4"/>
      <c r="AG2366" s="4"/>
      <c r="AH2366" s="4"/>
      <c r="AI2366" s="4"/>
      <c r="AJ2366" s="4"/>
    </row>
    <row r="2367" spans="1:36" ht="15.75" customHeight="1">
      <c r="A2367" s="4">
        <v>1</v>
      </c>
      <c r="B2367" s="4">
        <v>43</v>
      </c>
      <c r="C2367" s="4">
        <v>1</v>
      </c>
      <c r="D2367" s="4">
        <v>1</v>
      </c>
      <c r="E2367" s="4">
        <v>30</v>
      </c>
      <c r="F2367" s="4">
        <v>0</v>
      </c>
      <c r="G2367" s="4">
        <v>0</v>
      </c>
      <c r="H2367" s="4">
        <v>0</v>
      </c>
      <c r="I2367" s="4">
        <v>262</v>
      </c>
      <c r="J2367" s="4">
        <v>105</v>
      </c>
      <c r="K2367" s="4">
        <v>72.5</v>
      </c>
      <c r="L2367" s="4">
        <v>28.36</v>
      </c>
      <c r="M2367" s="4">
        <v>82</v>
      </c>
      <c r="N2367" s="4">
        <v>70</v>
      </c>
      <c r="O2367" s="4">
        <v>0</v>
      </c>
      <c r="P2367" s="5">
        <f>$AI$9+SUMPRODUCT($A2367*$AI$10+$B2367*$AI$11+$C2367*$AI$12+$D2367*$AI$13+$E2367*$AI$14+$F2367*$AI$15+$G2367*$AI$16+$H2367*$AI$17+$I2367*$AI$18+$J2367*$AI$19+$K2367*$AI$20+$L2367*$AI$21+$M2367*$AI$22+$N2367*$AI$24)</f>
        <v>-2.1322535196000025</v>
      </c>
      <c r="Q2367" s="4">
        <f t="shared" si="911"/>
        <v>0.11856979320368459</v>
      </c>
      <c r="R2367" s="4">
        <f t="shared" si="912"/>
        <v>0.23713958640736918</v>
      </c>
      <c r="S2367" s="4">
        <f t="shared" si="913"/>
        <v>0.76286041359263079</v>
      </c>
      <c r="T2367" s="4">
        <f t="shared" si="914"/>
        <v>-0.11755492096036267</v>
      </c>
      <c r="U2367" s="4">
        <f>IF($R2367&gt;$X$15,1,0)</f>
        <v>0</v>
      </c>
      <c r="V2367" s="4"/>
      <c r="W2367" s="4"/>
      <c r="X2367" s="4"/>
      <c r="Y2367" s="4"/>
      <c r="Z2367" s="4"/>
      <c r="AA2367" s="4"/>
      <c r="AB2367" s="4"/>
      <c r="AC2367" s="4"/>
      <c r="AD2367" s="4"/>
      <c r="AE2367" s="4"/>
      <c r="AF2367" s="4"/>
      <c r="AG2367" s="4"/>
      <c r="AH2367" s="4"/>
      <c r="AI2367" s="4"/>
      <c r="AJ2367" s="4"/>
    </row>
    <row r="2368" spans="1:36" ht="15.75" customHeight="1">
      <c r="A2368" s="4">
        <v>0</v>
      </c>
      <c r="B2368" s="4">
        <v>44</v>
      </c>
      <c r="C2368" s="4">
        <v>1</v>
      </c>
      <c r="D2368" s="4">
        <v>1</v>
      </c>
      <c r="E2368" s="4">
        <v>9</v>
      </c>
      <c r="F2368" s="4">
        <v>0</v>
      </c>
      <c r="G2368" s="4">
        <v>0</v>
      </c>
      <c r="H2368" s="4">
        <v>0</v>
      </c>
      <c r="I2368" s="4">
        <v>212</v>
      </c>
      <c r="J2368" s="4">
        <v>128</v>
      </c>
      <c r="K2368" s="4">
        <v>81.5</v>
      </c>
      <c r="L2368" s="4">
        <v>27.51</v>
      </c>
      <c r="M2368" s="4">
        <v>80</v>
      </c>
      <c r="N2368" s="4">
        <v>87</v>
      </c>
      <c r="O2368" s="4">
        <v>0</v>
      </c>
      <c r="P2368" s="5">
        <f>$AI$9+SUMPRODUCT($A2368*$AI$10+$B2368*$AI$11+$C2368*$AI$12+$D2368*$AI$13+$E2368*$AI$14+$F2368*$AI$15+$G2368*$AI$16+$H2368*$AI$17+$I2368*$AI$18+$J2368*$AI$19+$K2368*$AI$20+$L2368*$AI$21+$M2368*$AI$22+$N2368*$AI$24)</f>
        <v>-2.6750178861</v>
      </c>
      <c r="Q2368" s="4">
        <f t="shared" si="911"/>
        <v>6.8905595931261235E-2</v>
      </c>
      <c r="R2368" s="4">
        <f t="shared" si="912"/>
        <v>0.13781119186252247</v>
      </c>
      <c r="S2368" s="4">
        <f t="shared" si="913"/>
        <v>0.86218880813747756</v>
      </c>
      <c r="T2368" s="4">
        <f t="shared" si="914"/>
        <v>-6.4397618916232399E-2</v>
      </c>
      <c r="U2368" s="4">
        <f>IF($R2368&gt;$X$15,1,0)</f>
        <v>0</v>
      </c>
      <c r="V2368" s="4"/>
      <c r="W2368" s="4"/>
      <c r="X2368" s="4"/>
      <c r="Y2368" s="4"/>
      <c r="Z2368" s="4"/>
      <c r="AA2368" s="4"/>
      <c r="AB2368" s="4"/>
      <c r="AC2368" s="4"/>
      <c r="AD2368" s="4"/>
      <c r="AE2368" s="4"/>
      <c r="AF2368" s="4"/>
      <c r="AG2368" s="4"/>
      <c r="AH2368" s="4"/>
      <c r="AI2368" s="4"/>
      <c r="AJ2368" s="4"/>
    </row>
    <row r="2369" spans="1:36" ht="15.75" customHeight="1">
      <c r="A2369" s="4">
        <v>1</v>
      </c>
      <c r="B2369" s="4">
        <v>37</v>
      </c>
      <c r="C2369" s="4">
        <v>2</v>
      </c>
      <c r="D2369" s="4">
        <v>1</v>
      </c>
      <c r="E2369" s="4">
        <v>20</v>
      </c>
      <c r="F2369" s="4">
        <v>0</v>
      </c>
      <c r="G2369" s="4">
        <v>0</v>
      </c>
      <c r="H2369" s="4">
        <v>0</v>
      </c>
      <c r="I2369" s="4">
        <v>232</v>
      </c>
      <c r="J2369" s="4">
        <v>129</v>
      </c>
      <c r="K2369" s="4">
        <v>74</v>
      </c>
      <c r="L2369" s="4">
        <v>24.46</v>
      </c>
      <c r="M2369" s="4">
        <v>86</v>
      </c>
      <c r="N2369" s="4">
        <v>88</v>
      </c>
      <c r="O2369" s="4">
        <v>0</v>
      </c>
      <c r="P2369" s="5">
        <f>$AI$9+SUMPRODUCT($A2369*$AI$10+$B2369*$AI$11+$C2369*$AI$12+$D2369*$AI$13+$E2369*$AI$14+$F2369*$AI$15+$G2369*$AI$16+$H2369*$AI$17+$I2369*$AI$18+$J2369*$AI$19+$K2369*$AI$20+$L2369*$AI$21+$M2369*$AI$22+$N2369*$AI$24)</f>
        <v>-2.3538710306000006</v>
      </c>
      <c r="Q2369" s="4">
        <f t="shared" si="911"/>
        <v>9.5000698896822403E-2</v>
      </c>
      <c r="R2369" s="4">
        <f t="shared" si="912"/>
        <v>0.19000139779364481</v>
      </c>
      <c r="S2369" s="4">
        <f t="shared" si="913"/>
        <v>0.80999860220635522</v>
      </c>
      <c r="T2369" s="4">
        <f t="shared" si="914"/>
        <v>-9.1515730571462048E-2</v>
      </c>
      <c r="U2369" s="4">
        <f>IF($R2369&gt;$X$15,1,0)</f>
        <v>0</v>
      </c>
      <c r="V2369" s="4"/>
      <c r="W2369" s="4"/>
      <c r="X2369" s="4"/>
      <c r="Y2369" s="4"/>
      <c r="Z2369" s="4"/>
      <c r="AA2369" s="4"/>
      <c r="AB2369" s="4"/>
      <c r="AC2369" s="4"/>
      <c r="AD2369" s="4"/>
      <c r="AE2369" s="4"/>
      <c r="AF2369" s="4"/>
      <c r="AG2369" s="4"/>
      <c r="AH2369" s="4"/>
      <c r="AI2369" s="4"/>
      <c r="AJ2369" s="4"/>
    </row>
    <row r="2370" spans="1:36" ht="15.75" customHeight="1">
      <c r="A2370" s="4">
        <v>0</v>
      </c>
      <c r="B2370" s="4">
        <v>50</v>
      </c>
      <c r="C2370" s="4">
        <v>3</v>
      </c>
      <c r="D2370" s="4">
        <v>0</v>
      </c>
      <c r="E2370" s="4">
        <v>0</v>
      </c>
      <c r="F2370" s="4">
        <v>0</v>
      </c>
      <c r="G2370" s="4">
        <v>0</v>
      </c>
      <c r="H2370" s="4">
        <v>1</v>
      </c>
      <c r="I2370" s="4">
        <v>254</v>
      </c>
      <c r="J2370" s="4">
        <v>132</v>
      </c>
      <c r="K2370" s="4">
        <v>96</v>
      </c>
      <c r="L2370" s="4">
        <v>29.35</v>
      </c>
      <c r="M2370" s="4">
        <v>90</v>
      </c>
      <c r="N2370" s="4">
        <v>67</v>
      </c>
      <c r="O2370" s="4">
        <v>0</v>
      </c>
      <c r="P2370" s="5">
        <f>$AI$9+SUMPRODUCT($A2370*$AI$10+$B2370*$AI$11+$C2370*$AI$12+$D2370*$AI$13+$E2370*$AI$14+$F2370*$AI$15+$G2370*$AI$16+$H2370*$AI$17+$I2370*$AI$18+$J2370*$AI$19+$K2370*$AI$20+$L2370*$AI$21+$M2370*$AI$22+$N2370*$AI$24)</f>
        <v>-2.4537028484999999</v>
      </c>
      <c r="Q2370" s="4">
        <f t="shared" si="911"/>
        <v>8.5974645281965092E-2</v>
      </c>
      <c r="R2370" s="4">
        <f t="shared" si="912"/>
        <v>0.17194929056393018</v>
      </c>
      <c r="S2370" s="4">
        <f t="shared" si="913"/>
        <v>0.82805070943606984</v>
      </c>
      <c r="T2370" s="4">
        <f t="shared" si="914"/>
        <v>-8.1943066410871096E-2</v>
      </c>
      <c r="U2370" s="4">
        <f>IF($R2370&gt;$X$15,1,0)</f>
        <v>0</v>
      </c>
      <c r="V2370" s="4"/>
      <c r="W2370" s="4"/>
      <c r="X2370" s="4"/>
      <c r="Y2370" s="4"/>
      <c r="Z2370" s="4"/>
      <c r="AA2370" s="4"/>
      <c r="AB2370" s="4"/>
      <c r="AC2370" s="4"/>
      <c r="AD2370" s="4"/>
      <c r="AE2370" s="4"/>
      <c r="AF2370" s="4"/>
      <c r="AG2370" s="4"/>
      <c r="AH2370" s="4"/>
      <c r="AI2370" s="4"/>
      <c r="AJ2370" s="4"/>
    </row>
    <row r="2371" spans="1:36" ht="15.75" customHeight="1">
      <c r="A2371" s="4">
        <v>1</v>
      </c>
      <c r="B2371" s="4">
        <v>58</v>
      </c>
      <c r="C2371" s="4">
        <v>1</v>
      </c>
      <c r="D2371" s="4">
        <v>0</v>
      </c>
      <c r="E2371" s="4">
        <v>0</v>
      </c>
      <c r="F2371" s="4">
        <v>0</v>
      </c>
      <c r="G2371" s="4">
        <v>0</v>
      </c>
      <c r="H2371" s="4">
        <v>0</v>
      </c>
      <c r="I2371" s="4">
        <v>200</v>
      </c>
      <c r="J2371" s="4">
        <v>128</v>
      </c>
      <c r="K2371" s="4">
        <v>83</v>
      </c>
      <c r="L2371" s="4">
        <v>29.63</v>
      </c>
      <c r="M2371" s="4">
        <v>68</v>
      </c>
      <c r="N2371" s="4">
        <v>80</v>
      </c>
      <c r="O2371" s="4">
        <v>1</v>
      </c>
      <c r="P2371" s="5">
        <f>$AI$9+SUMPRODUCT($A2371*$AI$10+$B2371*$AI$11+$C2371*$AI$12+$D2371*$AI$13+$E2371*$AI$14+$F2371*$AI$15+$G2371*$AI$16+$H2371*$AI$17+$I2371*$AI$18+$J2371*$AI$19+$K2371*$AI$20+$L2371*$AI$21+$M2371*$AI$22+$N2371*$AI$24)</f>
        <v>-1.4950693693000012</v>
      </c>
      <c r="Q2371" s="4">
        <f t="shared" si="911"/>
        <v>0.22423304930133978</v>
      </c>
      <c r="R2371" s="4">
        <f t="shared" si="912"/>
        <v>0.44846609860267955</v>
      </c>
      <c r="S2371" s="4">
        <f t="shared" si="913"/>
        <v>0.44846609860267955</v>
      </c>
      <c r="T2371" s="4">
        <f t="shared" si="914"/>
        <v>-0.34827038148558431</v>
      </c>
      <c r="U2371" s="4">
        <f>IF($R2371&gt;$X$15,1,0)</f>
        <v>1</v>
      </c>
      <c r="V2371" s="4"/>
      <c r="W2371" s="4"/>
      <c r="X2371" s="4"/>
      <c r="Y2371" s="4"/>
      <c r="Z2371" s="4"/>
      <c r="AA2371" s="4"/>
      <c r="AB2371" s="4"/>
      <c r="AC2371" s="4"/>
      <c r="AD2371" s="4"/>
      <c r="AE2371" s="4"/>
      <c r="AF2371" s="4"/>
      <c r="AG2371" s="4"/>
      <c r="AH2371" s="4"/>
      <c r="AI2371" s="4"/>
      <c r="AJ2371" s="4"/>
    </row>
    <row r="2372" spans="1:36" ht="15.75" customHeight="1">
      <c r="A2372" s="4">
        <v>1</v>
      </c>
      <c r="B2372" s="4">
        <v>42</v>
      </c>
      <c r="C2372" s="4">
        <v>2</v>
      </c>
      <c r="D2372" s="4">
        <v>1</v>
      </c>
      <c r="E2372" s="4">
        <v>5</v>
      </c>
      <c r="F2372" s="4">
        <v>0</v>
      </c>
      <c r="G2372" s="4">
        <v>0</v>
      </c>
      <c r="H2372" s="4">
        <v>0</v>
      </c>
      <c r="I2372" s="4">
        <v>355</v>
      </c>
      <c r="J2372" s="4">
        <v>113</v>
      </c>
      <c r="K2372" s="4">
        <v>81</v>
      </c>
      <c r="L2372" s="4">
        <v>26.17</v>
      </c>
      <c r="M2372" s="4">
        <v>90</v>
      </c>
      <c r="N2372" s="4">
        <v>71</v>
      </c>
      <c r="O2372" s="4">
        <v>0</v>
      </c>
      <c r="P2372" s="5">
        <f>$AI$9+SUMPRODUCT($A2372*$AI$10+$B2372*$AI$11+$C2372*$AI$12+$D2372*$AI$13+$E2372*$AI$14+$F2372*$AI$15+$G2372*$AI$16+$H2372*$AI$17+$I2372*$AI$18+$J2372*$AI$19+$K2372*$AI$20+$L2372*$AI$21+$M2372*$AI$22+$N2372*$AI$24)</f>
        <v>-2.4204815486999998</v>
      </c>
      <c r="Q2372" s="4">
        <f t="shared" si="911"/>
        <v>8.8878807678421337E-2</v>
      </c>
      <c r="R2372" s="4">
        <f t="shared" si="912"/>
        <v>0.17775761535684267</v>
      </c>
      <c r="S2372" s="4">
        <f t="shared" si="913"/>
        <v>0.82224238464315735</v>
      </c>
      <c r="T2372" s="4">
        <f t="shared" si="914"/>
        <v>-8.5000140129004961E-2</v>
      </c>
      <c r="U2372" s="4">
        <f>IF($R2372&gt;$X$15,1,0)</f>
        <v>0</v>
      </c>
      <c r="V2372" s="4"/>
      <c r="W2372" s="4"/>
      <c r="X2372" s="4"/>
      <c r="Y2372" s="4"/>
      <c r="Z2372" s="4"/>
      <c r="AA2372" s="4"/>
      <c r="AB2372" s="4"/>
      <c r="AC2372" s="4"/>
      <c r="AD2372" s="4"/>
      <c r="AE2372" s="4"/>
      <c r="AF2372" s="4"/>
      <c r="AG2372" s="4"/>
      <c r="AH2372" s="4"/>
      <c r="AI2372" s="4"/>
      <c r="AJ2372" s="4"/>
    </row>
    <row r="2373" spans="1:36" ht="15.75" customHeight="1">
      <c r="A2373" s="4">
        <v>1</v>
      </c>
      <c r="B2373" s="4">
        <v>48</v>
      </c>
      <c r="C2373" s="4">
        <v>2</v>
      </c>
      <c r="D2373" s="4">
        <v>1</v>
      </c>
      <c r="E2373" s="4">
        <v>20</v>
      </c>
      <c r="F2373" s="4">
        <v>0</v>
      </c>
      <c r="G2373" s="4">
        <v>0</v>
      </c>
      <c r="H2373" s="4">
        <v>0</v>
      </c>
      <c r="I2373" s="4">
        <v>210</v>
      </c>
      <c r="J2373" s="4">
        <v>134.5</v>
      </c>
      <c r="K2373" s="4">
        <v>84</v>
      </c>
      <c r="L2373" s="4">
        <v>27.97</v>
      </c>
      <c r="M2373" s="4">
        <v>65</v>
      </c>
      <c r="N2373" s="4">
        <v>87</v>
      </c>
      <c r="O2373" s="4">
        <v>0</v>
      </c>
      <c r="P2373" s="5">
        <f>$AI$9+SUMPRODUCT($A2373*$AI$10+$B2373*$AI$11+$C2373*$AI$12+$D2373*$AI$13+$E2373*$AI$14+$F2373*$AI$15+$G2373*$AI$16+$H2373*$AI$17+$I2373*$AI$18+$J2373*$AI$19+$K2373*$AI$20+$L2373*$AI$21+$M2373*$AI$22+$N2373*$AI$24)</f>
        <v>-1.5791609767000017</v>
      </c>
      <c r="Q2373" s="4">
        <f t="shared" si="911"/>
        <v>0.20614798863090236</v>
      </c>
      <c r="R2373" s="4">
        <f t="shared" si="912"/>
        <v>0.41229597726180472</v>
      </c>
      <c r="S2373" s="4">
        <f t="shared" si="913"/>
        <v>0.58770402273819533</v>
      </c>
      <c r="T2373" s="4">
        <f t="shared" si="914"/>
        <v>-0.23084133660052172</v>
      </c>
      <c r="U2373" s="4">
        <f>IF($R2373&gt;$X$15,1,0)</f>
        <v>1</v>
      </c>
      <c r="V2373" s="4"/>
      <c r="W2373" s="4"/>
      <c r="X2373" s="4"/>
      <c r="Y2373" s="4"/>
      <c r="Z2373" s="4"/>
      <c r="AA2373" s="4"/>
      <c r="AB2373" s="4"/>
      <c r="AC2373" s="4"/>
      <c r="AD2373" s="4"/>
      <c r="AE2373" s="4"/>
      <c r="AF2373" s="4"/>
      <c r="AG2373" s="4"/>
      <c r="AH2373" s="4"/>
      <c r="AI2373" s="4"/>
      <c r="AJ2373" s="4"/>
    </row>
    <row r="2374" spans="1:36" ht="15.75" customHeight="1">
      <c r="A2374" s="4">
        <v>0</v>
      </c>
      <c r="B2374" s="4">
        <v>32</v>
      </c>
      <c r="C2374" s="4">
        <v>2</v>
      </c>
      <c r="D2374" s="4">
        <v>1</v>
      </c>
      <c r="E2374" s="4">
        <v>15</v>
      </c>
      <c r="F2374" s="4">
        <v>0</v>
      </c>
      <c r="G2374" s="4">
        <v>0</v>
      </c>
      <c r="H2374" s="4">
        <v>0</v>
      </c>
      <c r="I2374" s="4">
        <v>242</v>
      </c>
      <c r="J2374" s="4">
        <v>111</v>
      </c>
      <c r="K2374" s="4">
        <v>70</v>
      </c>
      <c r="L2374" s="4">
        <v>29.84</v>
      </c>
      <c r="M2374" s="4">
        <v>80</v>
      </c>
      <c r="N2374" s="4">
        <v>88</v>
      </c>
      <c r="O2374" s="4">
        <v>0</v>
      </c>
      <c r="P2374" s="5">
        <f>$AI$9+SUMPRODUCT($A2374*$AI$10+$B2374*$AI$11+$C2374*$AI$12+$D2374*$AI$13+$E2374*$AI$14+$F2374*$AI$15+$G2374*$AI$16+$H2374*$AI$17+$I2374*$AI$18+$J2374*$AI$19+$K2374*$AI$20+$L2374*$AI$21+$M2374*$AI$22+$N2374*$AI$24)</f>
        <v>-3.4981200824000016</v>
      </c>
      <c r="Q2374" s="4">
        <f t="shared" si="911"/>
        <v>3.0254205408479441E-2</v>
      </c>
      <c r="R2374" s="4">
        <f t="shared" si="912"/>
        <v>6.0508410816958881E-2</v>
      </c>
      <c r="S2374" s="4">
        <f t="shared" si="913"/>
        <v>0.9394915891830411</v>
      </c>
      <c r="T2374" s="4">
        <f t="shared" si="914"/>
        <v>-2.7107103575956124E-2</v>
      </c>
      <c r="U2374" s="4">
        <f>IF($R2374&gt;$X$15,1,0)</f>
        <v>0</v>
      </c>
      <c r="V2374" s="4"/>
      <c r="W2374" s="4"/>
      <c r="X2374" s="4"/>
      <c r="Y2374" s="4"/>
      <c r="Z2374" s="4"/>
      <c r="AA2374" s="4"/>
      <c r="AB2374" s="4"/>
      <c r="AC2374" s="4"/>
      <c r="AD2374" s="4"/>
      <c r="AE2374" s="4"/>
      <c r="AF2374" s="4"/>
      <c r="AG2374" s="4"/>
      <c r="AH2374" s="4"/>
      <c r="AI2374" s="4"/>
      <c r="AJ2374" s="4"/>
    </row>
    <row r="2375" spans="1:36" ht="15.75" customHeight="1">
      <c r="A2375" s="4">
        <v>0</v>
      </c>
      <c r="B2375" s="4">
        <v>39</v>
      </c>
      <c r="C2375" s="4">
        <v>3</v>
      </c>
      <c r="D2375" s="4">
        <v>0</v>
      </c>
      <c r="E2375" s="4">
        <v>0</v>
      </c>
      <c r="F2375" s="4">
        <v>0</v>
      </c>
      <c r="G2375" s="4">
        <v>0</v>
      </c>
      <c r="H2375" s="4">
        <v>0</v>
      </c>
      <c r="I2375" s="4">
        <v>240</v>
      </c>
      <c r="J2375" s="4">
        <v>118</v>
      </c>
      <c r="K2375" s="4">
        <v>84</v>
      </c>
      <c r="L2375" s="4">
        <v>25.57</v>
      </c>
      <c r="M2375" s="4">
        <v>80</v>
      </c>
      <c r="N2375" s="4">
        <v>75</v>
      </c>
      <c r="O2375" s="4">
        <v>0</v>
      </c>
      <c r="P2375" s="5">
        <f>$AI$9+SUMPRODUCT($A2375*$AI$10+$B2375*$AI$11+$C2375*$AI$12+$D2375*$AI$13+$E2375*$AI$14+$F2375*$AI$15+$G2375*$AI$16+$H2375*$AI$17+$I2375*$AI$18+$J2375*$AI$19+$K2375*$AI$20+$L2375*$AI$21+$M2375*$AI$22+$N2375*$AI$24)</f>
        <v>-3.5195401527000012</v>
      </c>
      <c r="Q2375" s="4">
        <f t="shared" si="911"/>
        <v>2.9613049518256666E-2</v>
      </c>
      <c r="R2375" s="4">
        <f t="shared" si="912"/>
        <v>5.9226099036513331E-2</v>
      </c>
      <c r="S2375" s="4">
        <f t="shared" si="913"/>
        <v>0.94077390096348668</v>
      </c>
      <c r="T2375" s="4">
        <f t="shared" si="914"/>
        <v>-2.6514739338475604E-2</v>
      </c>
      <c r="U2375" s="4">
        <f>IF($R2375&gt;$X$15,1,0)</f>
        <v>0</v>
      </c>
      <c r="V2375" s="4"/>
      <c r="W2375" s="4"/>
      <c r="X2375" s="4"/>
      <c r="Y2375" s="4"/>
      <c r="Z2375" s="4"/>
      <c r="AA2375" s="4"/>
      <c r="AB2375" s="4"/>
      <c r="AC2375" s="4"/>
      <c r="AD2375" s="4"/>
      <c r="AE2375" s="4"/>
      <c r="AF2375" s="4"/>
      <c r="AG2375" s="4"/>
      <c r="AH2375" s="4"/>
      <c r="AI2375" s="4"/>
      <c r="AJ2375" s="4"/>
    </row>
    <row r="2376" spans="1:36" ht="15.75" hidden="1" customHeight="1">
      <c r="A2376" s="4">
        <v>0</v>
      </c>
      <c r="B2376" s="4">
        <v>57</v>
      </c>
      <c r="C2376" s="4">
        <v>4</v>
      </c>
      <c r="D2376" s="4">
        <v>0</v>
      </c>
      <c r="E2376" s="4">
        <v>0</v>
      </c>
      <c r="F2376" s="3" t="s">
        <v>56</v>
      </c>
      <c r="G2376" s="4">
        <v>0</v>
      </c>
      <c r="H2376" s="4">
        <v>1</v>
      </c>
      <c r="I2376" s="4">
        <v>328</v>
      </c>
      <c r="J2376" s="4">
        <v>181</v>
      </c>
      <c r="K2376" s="4">
        <v>112.5</v>
      </c>
      <c r="L2376" s="4">
        <v>27.05</v>
      </c>
      <c r="M2376" s="4">
        <v>85</v>
      </c>
      <c r="N2376" s="4">
        <v>94</v>
      </c>
      <c r="O2376" s="4">
        <v>1</v>
      </c>
      <c r="P2376" s="4"/>
      <c r="Q2376" s="4"/>
      <c r="R2376" s="4"/>
      <c r="S2376" s="4"/>
      <c r="T2376" s="4"/>
      <c r="U2376" s="4"/>
      <c r="V2376" s="4"/>
      <c r="W2376" s="4"/>
      <c r="X2376" s="4"/>
      <c r="Y2376" s="4"/>
      <c r="Z2376" s="4"/>
      <c r="AA2376" s="4"/>
      <c r="AB2376" s="4"/>
      <c r="AC2376" s="4"/>
      <c r="AD2376" s="4"/>
      <c r="AE2376" s="4"/>
      <c r="AF2376" s="4"/>
      <c r="AG2376" s="4"/>
      <c r="AH2376" s="4"/>
      <c r="AI2376" s="4"/>
      <c r="AJ2376" s="4"/>
    </row>
    <row r="2377" spans="1:36" ht="15.75" customHeight="1">
      <c r="A2377" s="4">
        <v>0</v>
      </c>
      <c r="B2377" s="4">
        <v>54</v>
      </c>
      <c r="C2377" s="4">
        <v>2</v>
      </c>
      <c r="D2377" s="4">
        <v>1</v>
      </c>
      <c r="E2377" s="4">
        <v>5</v>
      </c>
      <c r="F2377" s="4">
        <v>0</v>
      </c>
      <c r="G2377" s="4">
        <v>0</v>
      </c>
      <c r="H2377" s="4">
        <v>1</v>
      </c>
      <c r="I2377" s="4">
        <v>390</v>
      </c>
      <c r="J2377" s="4">
        <v>150</v>
      </c>
      <c r="K2377" s="4">
        <v>94</v>
      </c>
      <c r="L2377" s="4">
        <v>27.34</v>
      </c>
      <c r="M2377" s="4">
        <v>75</v>
      </c>
      <c r="N2377" s="4">
        <v>71</v>
      </c>
      <c r="O2377" s="4">
        <v>0</v>
      </c>
      <c r="P2377" s="5">
        <f>$AI$9+SUMPRODUCT($A2377*$AI$10+$B2377*$AI$11+$C2377*$AI$12+$D2377*$AI$13+$E2377*$AI$14+$F2377*$AI$15+$G2377*$AI$16+$H2377*$AI$17+$I2377*$AI$18+$J2377*$AI$19+$K2377*$AI$20+$L2377*$AI$21+$M2377*$AI$22+$N2377*$AI$24)</f>
        <v>-1.3254867174000005</v>
      </c>
      <c r="Q2377" s="4">
        <f t="shared" ref="Q2377:Q2383" si="915">EXP($P2377)</f>
        <v>0.26567361964219932</v>
      </c>
      <c r="R2377" s="4">
        <f t="shared" ref="R2377:R2383" si="916">Q2377/1+Q2377</f>
        <v>0.53134723928439864</v>
      </c>
      <c r="S2377" s="4">
        <f t="shared" ref="S2377:S2383" si="917">IF(O2377=1,R2377,1-R2377)</f>
        <v>0.46865276071560136</v>
      </c>
      <c r="T2377" s="4">
        <f t="shared" ref="T2377:T2383" si="918">LOG($S2377)</f>
        <v>-0.32914882031056214</v>
      </c>
      <c r="U2377" s="4">
        <f>IF($R2377&gt;$X$15,1,0)</f>
        <v>1</v>
      </c>
      <c r="V2377" s="4"/>
      <c r="W2377" s="4"/>
      <c r="X2377" s="4"/>
      <c r="Y2377" s="4"/>
      <c r="Z2377" s="4"/>
      <c r="AA2377" s="4"/>
      <c r="AB2377" s="4"/>
      <c r="AC2377" s="4"/>
      <c r="AD2377" s="4"/>
      <c r="AE2377" s="4"/>
      <c r="AF2377" s="4"/>
      <c r="AG2377" s="4"/>
      <c r="AH2377" s="4"/>
      <c r="AI2377" s="4"/>
      <c r="AJ2377" s="4"/>
    </row>
    <row r="2378" spans="1:36" ht="15.75" customHeight="1">
      <c r="A2378" s="4">
        <v>0</v>
      </c>
      <c r="B2378" s="4">
        <v>50</v>
      </c>
      <c r="C2378" s="4">
        <v>2</v>
      </c>
      <c r="D2378" s="4">
        <v>0</v>
      </c>
      <c r="E2378" s="4">
        <v>0</v>
      </c>
      <c r="F2378" s="4">
        <v>0</v>
      </c>
      <c r="G2378" s="4">
        <v>0</v>
      </c>
      <c r="H2378" s="4">
        <v>1</v>
      </c>
      <c r="I2378" s="4">
        <v>190</v>
      </c>
      <c r="J2378" s="4">
        <v>148</v>
      </c>
      <c r="K2378" s="4">
        <v>92.5</v>
      </c>
      <c r="L2378" s="4">
        <v>22.99</v>
      </c>
      <c r="M2378" s="4">
        <v>80</v>
      </c>
      <c r="N2378" s="4">
        <v>90</v>
      </c>
      <c r="O2378" s="4">
        <v>0</v>
      </c>
      <c r="P2378" s="5">
        <f>$AI$9+SUMPRODUCT($A2378*$AI$10+$B2378*$AI$11+$C2378*$AI$12+$D2378*$AI$13+$E2378*$AI$14+$F2378*$AI$15+$G2378*$AI$16+$H2378*$AI$17+$I2378*$AI$18+$J2378*$AI$19+$K2378*$AI$20+$L2378*$AI$21+$M2378*$AI$22+$N2378*$AI$24)</f>
        <v>-2.1361081589000008</v>
      </c>
      <c r="Q2378" s="4">
        <f t="shared" si="915"/>
        <v>0.1181136291577546</v>
      </c>
      <c r="R2378" s="4">
        <f t="shared" si="916"/>
        <v>0.2362272583155092</v>
      </c>
      <c r="S2378" s="4">
        <f t="shared" si="917"/>
        <v>0.76377274168449083</v>
      </c>
      <c r="T2378" s="4">
        <f t="shared" si="918"/>
        <v>-0.11703584523902325</v>
      </c>
      <c r="U2378" s="4">
        <f>IF($R2378&gt;$X$15,1,0)</f>
        <v>0</v>
      </c>
      <c r="V2378" s="4"/>
      <c r="W2378" s="4"/>
      <c r="X2378" s="4"/>
      <c r="Y2378" s="4"/>
      <c r="Z2378" s="4"/>
      <c r="AA2378" s="4"/>
      <c r="AB2378" s="4"/>
      <c r="AC2378" s="4"/>
      <c r="AD2378" s="4"/>
      <c r="AE2378" s="4"/>
      <c r="AF2378" s="4"/>
      <c r="AG2378" s="4"/>
      <c r="AH2378" s="4"/>
      <c r="AI2378" s="4"/>
      <c r="AJ2378" s="4"/>
    </row>
    <row r="2379" spans="1:36" ht="15.75" customHeight="1">
      <c r="A2379" s="4">
        <v>0</v>
      </c>
      <c r="B2379" s="4">
        <v>60</v>
      </c>
      <c r="C2379" s="4">
        <v>1</v>
      </c>
      <c r="D2379" s="4">
        <v>0</v>
      </c>
      <c r="E2379" s="4">
        <v>0</v>
      </c>
      <c r="F2379" s="4">
        <v>0</v>
      </c>
      <c r="G2379" s="4">
        <v>0</v>
      </c>
      <c r="H2379" s="4">
        <v>1</v>
      </c>
      <c r="I2379" s="4">
        <v>212</v>
      </c>
      <c r="J2379" s="4">
        <v>146</v>
      </c>
      <c r="K2379" s="4">
        <v>80</v>
      </c>
      <c r="L2379" s="4">
        <v>28.53</v>
      </c>
      <c r="M2379" s="4">
        <v>95</v>
      </c>
      <c r="N2379" s="4">
        <v>72</v>
      </c>
      <c r="O2379" s="4">
        <v>1</v>
      </c>
      <c r="P2379" s="5">
        <f>$AI$9+SUMPRODUCT($A2379*$AI$10+$B2379*$AI$11+$C2379*$AI$12+$D2379*$AI$13+$E2379*$AI$14+$F2379*$AI$15+$G2379*$AI$16+$H2379*$AI$17+$I2379*$AI$18+$J2379*$AI$19+$K2379*$AI$20+$L2379*$AI$21+$M2379*$AI$22+$N2379*$AI$24)</f>
        <v>-1.5247133883000012</v>
      </c>
      <c r="Q2379" s="4">
        <f t="shared" si="915"/>
        <v>0.21768343854552924</v>
      </c>
      <c r="R2379" s="4">
        <f t="shared" si="916"/>
        <v>0.43536687709105848</v>
      </c>
      <c r="S2379" s="4">
        <f t="shared" si="917"/>
        <v>0.43536687709105848</v>
      </c>
      <c r="T2379" s="4">
        <f t="shared" si="918"/>
        <v>-0.36114461535871945</v>
      </c>
      <c r="U2379" s="4">
        <f>IF($R2379&gt;$X$15,1,0)</f>
        <v>1</v>
      </c>
      <c r="V2379" s="4"/>
      <c r="W2379" s="4"/>
      <c r="X2379" s="4"/>
      <c r="Y2379" s="4"/>
      <c r="Z2379" s="4"/>
      <c r="AA2379" s="4"/>
      <c r="AB2379" s="4"/>
      <c r="AC2379" s="4"/>
      <c r="AD2379" s="4"/>
      <c r="AE2379" s="4"/>
      <c r="AF2379" s="4"/>
      <c r="AG2379" s="4"/>
      <c r="AH2379" s="4"/>
      <c r="AI2379" s="4"/>
      <c r="AJ2379" s="4"/>
    </row>
    <row r="2380" spans="1:36" ht="15.75" customHeight="1">
      <c r="A2380" s="4">
        <v>0</v>
      </c>
      <c r="B2380" s="4">
        <v>54</v>
      </c>
      <c r="C2380" s="4">
        <v>1</v>
      </c>
      <c r="D2380" s="4">
        <v>0</v>
      </c>
      <c r="E2380" s="4">
        <v>0</v>
      </c>
      <c r="F2380" s="4">
        <v>0</v>
      </c>
      <c r="G2380" s="4">
        <v>0</v>
      </c>
      <c r="H2380" s="4">
        <v>1</v>
      </c>
      <c r="I2380" s="4">
        <v>315</v>
      </c>
      <c r="J2380" s="4">
        <v>176</v>
      </c>
      <c r="K2380" s="4">
        <v>87</v>
      </c>
      <c r="L2380" s="4">
        <v>29.23</v>
      </c>
      <c r="M2380" s="4">
        <v>82</v>
      </c>
      <c r="N2380" s="4">
        <v>72</v>
      </c>
      <c r="O2380" s="4">
        <v>0</v>
      </c>
      <c r="P2380" s="5">
        <f>$AI$9+SUMPRODUCT($A2380*$AI$10+$B2380*$AI$11+$C2380*$AI$12+$D2380*$AI$13+$E2380*$AI$14+$F2380*$AI$15+$G2380*$AI$16+$H2380*$AI$17+$I2380*$AI$18+$J2380*$AI$19+$K2380*$AI$20+$L2380*$AI$21+$M2380*$AI$22+$N2380*$AI$24)</f>
        <v>-1.1860304352999993</v>
      </c>
      <c r="Q2380" s="4">
        <f t="shared" si="915"/>
        <v>0.30543129010695119</v>
      </c>
      <c r="R2380" s="4">
        <f t="shared" si="916"/>
        <v>0.61086258021390238</v>
      </c>
      <c r="S2380" s="4">
        <f t="shared" si="917"/>
        <v>0.38913741978609762</v>
      </c>
      <c r="T2380" s="4">
        <f t="shared" si="918"/>
        <v>-0.40989700506049237</v>
      </c>
      <c r="U2380" s="4">
        <f>IF($R2380&gt;$X$15,1,0)</f>
        <v>1</v>
      </c>
      <c r="V2380" s="4"/>
      <c r="W2380" s="4"/>
      <c r="X2380" s="4"/>
      <c r="Y2380" s="4"/>
      <c r="Z2380" s="4"/>
      <c r="AA2380" s="4"/>
      <c r="AB2380" s="4"/>
      <c r="AC2380" s="4"/>
      <c r="AD2380" s="4"/>
      <c r="AE2380" s="4"/>
      <c r="AF2380" s="4"/>
      <c r="AG2380" s="4"/>
      <c r="AH2380" s="4"/>
      <c r="AI2380" s="4"/>
      <c r="AJ2380" s="4"/>
    </row>
    <row r="2381" spans="1:36" ht="15.75" customHeight="1">
      <c r="A2381" s="4">
        <v>0</v>
      </c>
      <c r="B2381" s="4">
        <v>46</v>
      </c>
      <c r="C2381" s="4">
        <v>3</v>
      </c>
      <c r="D2381" s="4">
        <v>0</v>
      </c>
      <c r="E2381" s="4">
        <v>0</v>
      </c>
      <c r="F2381" s="4">
        <v>0</v>
      </c>
      <c r="G2381" s="4">
        <v>0</v>
      </c>
      <c r="H2381" s="4">
        <v>0</v>
      </c>
      <c r="I2381" s="4">
        <v>230</v>
      </c>
      <c r="J2381" s="4">
        <v>115</v>
      </c>
      <c r="K2381" s="4">
        <v>75</v>
      </c>
      <c r="L2381" s="4">
        <v>22.9</v>
      </c>
      <c r="M2381" s="4">
        <v>58</v>
      </c>
      <c r="N2381" s="4">
        <v>79</v>
      </c>
      <c r="O2381" s="4">
        <v>0</v>
      </c>
      <c r="P2381" s="5">
        <f>$AI$9+SUMPRODUCT($A2381*$AI$10+$B2381*$AI$11+$C2381*$AI$12+$D2381*$AI$13+$E2381*$AI$14+$F2381*$AI$15+$G2381*$AI$16+$H2381*$AI$17+$I2381*$AI$18+$J2381*$AI$19+$K2381*$AI$20+$L2381*$AI$21+$M2381*$AI$22+$N2381*$AI$24)</f>
        <v>-3.0245072890000007</v>
      </c>
      <c r="Q2381" s="4">
        <f t="shared" si="915"/>
        <v>4.8581752137702446E-2</v>
      </c>
      <c r="R2381" s="4">
        <f t="shared" si="916"/>
        <v>9.7163504275404891E-2</v>
      </c>
      <c r="S2381" s="4">
        <f t="shared" si="917"/>
        <v>0.90283649572459512</v>
      </c>
      <c r="T2381" s="4">
        <f t="shared" si="918"/>
        <v>-4.4390893578051482E-2</v>
      </c>
      <c r="U2381" s="4">
        <f>IF($R2381&gt;$X$15,1,0)</f>
        <v>0</v>
      </c>
      <c r="V2381" s="4"/>
      <c r="W2381" s="4"/>
      <c r="X2381" s="4"/>
      <c r="Y2381" s="4"/>
      <c r="Z2381" s="4"/>
      <c r="AA2381" s="4"/>
      <c r="AB2381" s="4"/>
      <c r="AC2381" s="4"/>
      <c r="AD2381" s="4"/>
      <c r="AE2381" s="4"/>
      <c r="AF2381" s="4"/>
      <c r="AG2381" s="4"/>
      <c r="AH2381" s="4"/>
      <c r="AI2381" s="4"/>
      <c r="AJ2381" s="4"/>
    </row>
    <row r="2382" spans="1:36" ht="15.75" customHeight="1">
      <c r="A2382" s="4">
        <v>0</v>
      </c>
      <c r="B2382" s="4">
        <v>50</v>
      </c>
      <c r="C2382" s="4">
        <v>1</v>
      </c>
      <c r="D2382" s="4">
        <v>0</v>
      </c>
      <c r="E2382" s="4">
        <v>0</v>
      </c>
      <c r="F2382" s="4">
        <v>0</v>
      </c>
      <c r="G2382" s="4">
        <v>0</v>
      </c>
      <c r="H2382" s="4">
        <v>0</v>
      </c>
      <c r="I2382" s="4">
        <v>189</v>
      </c>
      <c r="J2382" s="4">
        <v>144</v>
      </c>
      <c r="K2382" s="4">
        <v>88</v>
      </c>
      <c r="L2382" s="4">
        <v>39.08</v>
      </c>
      <c r="M2382" s="4">
        <v>60</v>
      </c>
      <c r="N2382" s="4">
        <v>87</v>
      </c>
      <c r="O2382" s="4">
        <v>1</v>
      </c>
      <c r="P2382" s="5">
        <f>$AI$9+SUMPRODUCT($A2382*$AI$10+$B2382*$AI$11+$C2382*$AI$12+$D2382*$AI$13+$E2382*$AI$14+$F2382*$AI$15+$G2382*$AI$16+$H2382*$AI$17+$I2382*$AI$18+$J2382*$AI$19+$K2382*$AI$20+$L2382*$AI$21+$M2382*$AI$22+$N2382*$AI$24)</f>
        <v>-2.2177386788000009</v>
      </c>
      <c r="Q2382" s="4">
        <f t="shared" si="915"/>
        <v>0.10885498680502509</v>
      </c>
      <c r="R2382" s="4">
        <f t="shared" si="916"/>
        <v>0.21770997361005018</v>
      </c>
      <c r="S2382" s="4">
        <f t="shared" si="917"/>
        <v>0.21770997361005018</v>
      </c>
      <c r="T2382" s="4">
        <f t="shared" si="918"/>
        <v>-0.66212167484226736</v>
      </c>
      <c r="U2382" s="4">
        <f>IF($R2382&gt;$X$15,1,0)</f>
        <v>0</v>
      </c>
      <c r="V2382" s="4"/>
      <c r="W2382" s="4"/>
      <c r="X2382" s="4"/>
      <c r="Y2382" s="4"/>
      <c r="Z2382" s="4"/>
      <c r="AA2382" s="4"/>
      <c r="AB2382" s="4"/>
      <c r="AC2382" s="4"/>
      <c r="AD2382" s="4"/>
      <c r="AE2382" s="4"/>
      <c r="AF2382" s="4"/>
      <c r="AG2382" s="4"/>
      <c r="AH2382" s="4"/>
      <c r="AI2382" s="4"/>
      <c r="AJ2382" s="4"/>
    </row>
    <row r="2383" spans="1:36" ht="15.75" customHeight="1">
      <c r="A2383" s="4">
        <v>1</v>
      </c>
      <c r="B2383" s="4">
        <v>45</v>
      </c>
      <c r="C2383" s="4">
        <v>1</v>
      </c>
      <c r="D2383" s="4">
        <v>0</v>
      </c>
      <c r="E2383" s="4">
        <v>0</v>
      </c>
      <c r="F2383" s="4">
        <v>0</v>
      </c>
      <c r="G2383" s="4">
        <v>0</v>
      </c>
      <c r="H2383" s="4">
        <v>1</v>
      </c>
      <c r="I2383" s="4">
        <v>218</v>
      </c>
      <c r="J2383" s="4">
        <v>133</v>
      </c>
      <c r="K2383" s="4">
        <v>87</v>
      </c>
      <c r="L2383" s="4">
        <v>31.9</v>
      </c>
      <c r="M2383" s="4">
        <v>88</v>
      </c>
      <c r="N2383" s="4">
        <v>115</v>
      </c>
      <c r="O2383" s="4">
        <v>0</v>
      </c>
      <c r="P2383" s="5">
        <f>$AI$9+SUMPRODUCT($A2383*$AI$10+$B2383*$AI$11+$C2383*$AI$12+$D2383*$AI$13+$E2383*$AI$14+$F2383*$AI$15+$G2383*$AI$16+$H2383*$AI$17+$I2383*$AI$18+$J2383*$AI$19+$K2383*$AI$20+$L2383*$AI$21+$M2383*$AI$22+$N2383*$AI$24)</f>
        <v>-1.7770890790000005</v>
      </c>
      <c r="Q2383" s="4">
        <f t="shared" si="915"/>
        <v>0.16912975476103273</v>
      </c>
      <c r="R2383" s="4">
        <f t="shared" si="916"/>
        <v>0.33825950952206546</v>
      </c>
      <c r="S2383" s="4">
        <f t="shared" si="917"/>
        <v>0.66174049047793448</v>
      </c>
      <c r="T2383" s="4">
        <f t="shared" si="918"/>
        <v>-0.17931229099772561</v>
      </c>
      <c r="U2383" s="4">
        <f>IF($R2383&gt;$X$15,1,0)</f>
        <v>0</v>
      </c>
      <c r="V2383" s="4"/>
      <c r="W2383" s="4"/>
      <c r="X2383" s="4"/>
      <c r="Y2383" s="4"/>
      <c r="Z2383" s="4"/>
      <c r="AA2383" s="4"/>
      <c r="AB2383" s="4"/>
      <c r="AC2383" s="4"/>
      <c r="AD2383" s="4"/>
      <c r="AE2383" s="4"/>
      <c r="AF2383" s="4"/>
      <c r="AG2383" s="4"/>
      <c r="AH2383" s="4"/>
      <c r="AI2383" s="4"/>
      <c r="AJ2383" s="4"/>
    </row>
    <row r="2384" spans="1:36" ht="15.75" hidden="1" customHeight="1">
      <c r="A2384" s="4">
        <v>1</v>
      </c>
      <c r="B2384" s="4">
        <v>63</v>
      </c>
      <c r="C2384" s="4">
        <v>3</v>
      </c>
      <c r="D2384" s="4">
        <v>0</v>
      </c>
      <c r="E2384" s="4">
        <v>0</v>
      </c>
      <c r="F2384" s="4">
        <v>0</v>
      </c>
      <c r="G2384" s="4">
        <v>0</v>
      </c>
      <c r="H2384" s="4">
        <v>0</v>
      </c>
      <c r="I2384" s="4">
        <v>210</v>
      </c>
      <c r="J2384" s="4">
        <v>124</v>
      </c>
      <c r="K2384" s="4">
        <v>81</v>
      </c>
      <c r="L2384" s="4">
        <v>24.38</v>
      </c>
      <c r="M2384" s="4">
        <v>67</v>
      </c>
      <c r="N2384" s="3" t="s">
        <v>56</v>
      </c>
      <c r="O2384" s="4">
        <v>0</v>
      </c>
      <c r="P2384" s="4"/>
      <c r="Q2384" s="4"/>
      <c r="R2384" s="4"/>
      <c r="S2384" s="4"/>
      <c r="T2384" s="4"/>
      <c r="U2384" s="4"/>
      <c r="V2384" s="4"/>
      <c r="W2384" s="4"/>
      <c r="X2384" s="4"/>
      <c r="Y2384" s="4"/>
      <c r="Z2384" s="4"/>
      <c r="AA2384" s="4"/>
      <c r="AB2384" s="4"/>
      <c r="AC2384" s="4"/>
      <c r="AD2384" s="4"/>
      <c r="AE2384" s="4"/>
      <c r="AF2384" s="4"/>
      <c r="AG2384" s="4"/>
      <c r="AH2384" s="4"/>
      <c r="AI2384" s="4"/>
      <c r="AJ2384" s="4"/>
    </row>
    <row r="2385" spans="1:36" ht="15.75" customHeight="1">
      <c r="A2385" s="4">
        <v>1</v>
      </c>
      <c r="B2385" s="4">
        <v>60</v>
      </c>
      <c r="C2385" s="4">
        <v>1</v>
      </c>
      <c r="D2385" s="4">
        <v>0</v>
      </c>
      <c r="E2385" s="4">
        <v>0</v>
      </c>
      <c r="F2385" s="4">
        <v>0</v>
      </c>
      <c r="G2385" s="4">
        <v>0</v>
      </c>
      <c r="H2385" s="4">
        <v>0</v>
      </c>
      <c r="I2385" s="4">
        <v>264</v>
      </c>
      <c r="J2385" s="4">
        <v>137</v>
      </c>
      <c r="K2385" s="4">
        <v>80</v>
      </c>
      <c r="L2385" s="4">
        <v>29.99</v>
      </c>
      <c r="M2385" s="4">
        <v>65</v>
      </c>
      <c r="N2385" s="4">
        <v>58</v>
      </c>
      <c r="O2385" s="4">
        <v>0</v>
      </c>
      <c r="P2385" s="5">
        <f>$AI$9+SUMPRODUCT($A2385*$AI$10+$B2385*$AI$11+$C2385*$AI$12+$D2385*$AI$13+$E2385*$AI$14+$F2385*$AI$15+$G2385*$AI$16+$H2385*$AI$17+$I2385*$AI$18+$J2385*$AI$19+$K2385*$AI$20+$L2385*$AI$21+$M2385*$AI$22+$N2385*$AI$24)</f>
        <v>-1.2167968289000006</v>
      </c>
      <c r="Q2385" s="4">
        <f t="shared" ref="Q2385:Q2406" si="919">EXP($P2385)</f>
        <v>0.29617735585679056</v>
      </c>
      <c r="R2385" s="4">
        <f t="shared" ref="R2385:R2406" si="920">Q2385/1+Q2385</f>
        <v>0.59235471171358112</v>
      </c>
      <c r="S2385" s="4">
        <f t="shared" ref="S2385:S2406" si="921">IF(O2385=1,R2385,1-R2385)</f>
        <v>0.40764528828641888</v>
      </c>
      <c r="T2385" s="4">
        <f t="shared" ref="T2385:T2406" si="922">LOG($S2385)</f>
        <v>-0.38971757304566468</v>
      </c>
      <c r="U2385" s="4">
        <f>IF($R2385&gt;$X$15,1,0)</f>
        <v>1</v>
      </c>
      <c r="V2385" s="4"/>
      <c r="W2385" s="4"/>
      <c r="X2385" s="4"/>
      <c r="Y2385" s="4"/>
      <c r="Z2385" s="4"/>
      <c r="AA2385" s="4"/>
      <c r="AB2385" s="4"/>
      <c r="AC2385" s="4"/>
      <c r="AD2385" s="4"/>
      <c r="AE2385" s="4"/>
      <c r="AF2385" s="4"/>
      <c r="AG2385" s="4"/>
      <c r="AH2385" s="4"/>
      <c r="AI2385" s="4"/>
      <c r="AJ2385" s="4"/>
    </row>
    <row r="2386" spans="1:36" ht="15.75" customHeight="1">
      <c r="A2386" s="4">
        <v>0</v>
      </c>
      <c r="B2386" s="4">
        <v>52</v>
      </c>
      <c r="C2386" s="4">
        <v>1</v>
      </c>
      <c r="D2386" s="4">
        <v>0</v>
      </c>
      <c r="E2386" s="4">
        <v>0</v>
      </c>
      <c r="F2386" s="4">
        <v>0</v>
      </c>
      <c r="G2386" s="4">
        <v>0</v>
      </c>
      <c r="H2386" s="4">
        <v>0</v>
      </c>
      <c r="I2386" s="4">
        <v>279</v>
      </c>
      <c r="J2386" s="4">
        <v>135</v>
      </c>
      <c r="K2386" s="4">
        <v>86</v>
      </c>
      <c r="L2386" s="4">
        <v>27.02</v>
      </c>
      <c r="M2386" s="4">
        <v>100</v>
      </c>
      <c r="N2386" s="4">
        <v>72</v>
      </c>
      <c r="O2386" s="4">
        <v>1</v>
      </c>
      <c r="P2386" s="5">
        <f>$AI$9+SUMPRODUCT($A2386*$AI$10+$B2386*$AI$11+$C2386*$AI$12+$D2386*$AI$13+$E2386*$AI$14+$F2386*$AI$15+$G2386*$AI$16+$H2386*$AI$17+$I2386*$AI$18+$J2386*$AI$19+$K2386*$AI$20+$L2386*$AI$21+$M2386*$AI$22+$N2386*$AI$24)</f>
        <v>-2.3322079822000008</v>
      </c>
      <c r="Q2386" s="4">
        <f t="shared" si="919"/>
        <v>9.7081156804768434E-2</v>
      </c>
      <c r="R2386" s="4">
        <f t="shared" si="920"/>
        <v>0.19416231360953687</v>
      </c>
      <c r="S2386" s="4">
        <f t="shared" si="921"/>
        <v>0.19416231360953687</v>
      </c>
      <c r="T2386" s="4">
        <f t="shared" si="922"/>
        <v>-0.71183506165619659</v>
      </c>
      <c r="U2386" s="4">
        <f>IF($R2386&gt;$X$15,1,0)</f>
        <v>0</v>
      </c>
      <c r="V2386" s="4"/>
      <c r="W2386" s="4"/>
      <c r="X2386" s="4"/>
      <c r="Y2386" s="4"/>
      <c r="Z2386" s="4"/>
      <c r="AA2386" s="4"/>
      <c r="AB2386" s="4"/>
      <c r="AC2386" s="4"/>
      <c r="AD2386" s="4"/>
      <c r="AE2386" s="4"/>
      <c r="AF2386" s="4"/>
      <c r="AG2386" s="4"/>
      <c r="AH2386" s="4"/>
      <c r="AI2386" s="4"/>
      <c r="AJ2386" s="4"/>
    </row>
    <row r="2387" spans="1:36" ht="15.75" customHeight="1">
      <c r="A2387" s="4">
        <v>1</v>
      </c>
      <c r="B2387" s="4">
        <v>58</v>
      </c>
      <c r="C2387" s="4">
        <v>1</v>
      </c>
      <c r="D2387" s="4">
        <v>0</v>
      </c>
      <c r="E2387" s="4">
        <v>0</v>
      </c>
      <c r="F2387" s="4">
        <v>0</v>
      </c>
      <c r="G2387" s="4">
        <v>0</v>
      </c>
      <c r="H2387" s="4">
        <v>1</v>
      </c>
      <c r="I2387" s="4">
        <v>287</v>
      </c>
      <c r="J2387" s="4">
        <v>145</v>
      </c>
      <c r="K2387" s="4">
        <v>72.5</v>
      </c>
      <c r="L2387" s="4">
        <v>26.27</v>
      </c>
      <c r="M2387" s="4">
        <v>88</v>
      </c>
      <c r="N2387" s="4">
        <v>206</v>
      </c>
      <c r="O2387" s="4">
        <v>1</v>
      </c>
      <c r="P2387" s="5">
        <f>$AI$9+SUMPRODUCT($A2387*$AI$10+$B2387*$AI$11+$C2387*$AI$12+$D2387*$AI$13+$E2387*$AI$14+$F2387*$AI$15+$G2387*$AI$16+$H2387*$AI$17+$I2387*$AI$18+$J2387*$AI$19+$K2387*$AI$20+$L2387*$AI$21+$M2387*$AI$22+$N2387*$AI$24)</f>
        <v>8.0828310300001149E-2</v>
      </c>
      <c r="Q2387" s="4">
        <f t="shared" si="919"/>
        <v>1.0841847372341187</v>
      </c>
      <c r="R2387" s="4">
        <f t="shared" si="920"/>
        <v>2.1683694744682374</v>
      </c>
      <c r="S2387" s="4">
        <f t="shared" si="921"/>
        <v>2.1683694744682374</v>
      </c>
      <c r="T2387" s="4">
        <f t="shared" si="922"/>
        <v>0.33613328480883553</v>
      </c>
      <c r="U2387" s="4">
        <f>IF($R2387&gt;$X$15,1,0)</f>
        <v>1</v>
      </c>
      <c r="V2387" s="4"/>
      <c r="W2387" s="4"/>
      <c r="X2387" s="4"/>
      <c r="Y2387" s="4"/>
      <c r="Z2387" s="4"/>
      <c r="AA2387" s="4"/>
      <c r="AB2387" s="4"/>
      <c r="AC2387" s="4"/>
      <c r="AD2387" s="4"/>
      <c r="AE2387" s="4"/>
      <c r="AF2387" s="4"/>
      <c r="AG2387" s="4"/>
      <c r="AH2387" s="4"/>
      <c r="AI2387" s="4"/>
      <c r="AJ2387" s="4"/>
    </row>
    <row r="2388" spans="1:36" ht="15.75" customHeight="1">
      <c r="A2388" s="4">
        <v>0</v>
      </c>
      <c r="B2388" s="4">
        <v>38</v>
      </c>
      <c r="C2388" s="4">
        <v>2</v>
      </c>
      <c r="D2388" s="4">
        <v>1</v>
      </c>
      <c r="E2388" s="4">
        <v>10</v>
      </c>
      <c r="F2388" s="4">
        <v>0</v>
      </c>
      <c r="G2388" s="4">
        <v>0</v>
      </c>
      <c r="H2388" s="4">
        <v>0</v>
      </c>
      <c r="I2388" s="4">
        <v>186</v>
      </c>
      <c r="J2388" s="4">
        <v>166</v>
      </c>
      <c r="K2388" s="4">
        <v>96</v>
      </c>
      <c r="L2388" s="4">
        <v>33.14</v>
      </c>
      <c r="M2388" s="4">
        <v>75</v>
      </c>
      <c r="N2388" s="4">
        <v>75</v>
      </c>
      <c r="O2388" s="4">
        <v>0</v>
      </c>
      <c r="P2388" s="5">
        <f>$AI$9+SUMPRODUCT($A2388*$AI$10+$B2388*$AI$11+$C2388*$AI$12+$D2388*$AI$13+$E2388*$AI$14+$F2388*$AI$15+$G2388*$AI$16+$H2388*$AI$17+$I2388*$AI$18+$J2388*$AI$19+$K2388*$AI$20+$L2388*$AI$21+$M2388*$AI$22+$N2388*$AI$24)</f>
        <v>-2.6546118154000009</v>
      </c>
      <c r="Q2388" s="4">
        <f t="shared" si="919"/>
        <v>7.0326132889052054E-2</v>
      </c>
      <c r="R2388" s="4">
        <f t="shared" si="920"/>
        <v>0.14065226577810411</v>
      </c>
      <c r="S2388" s="4">
        <f t="shared" si="921"/>
        <v>0.85934773422189592</v>
      </c>
      <c r="T2388" s="4">
        <f t="shared" si="922"/>
        <v>-6.5831063765079231E-2</v>
      </c>
      <c r="U2388" s="4">
        <f>IF($R2388&gt;$X$15,1,0)</f>
        <v>0</v>
      </c>
      <c r="V2388" s="4"/>
      <c r="W2388" s="4"/>
      <c r="X2388" s="4"/>
      <c r="Y2388" s="4"/>
      <c r="Z2388" s="4"/>
      <c r="AA2388" s="4"/>
      <c r="AB2388" s="4"/>
      <c r="AC2388" s="4"/>
      <c r="AD2388" s="4"/>
      <c r="AE2388" s="4"/>
      <c r="AF2388" s="4"/>
      <c r="AG2388" s="4"/>
      <c r="AH2388" s="4"/>
      <c r="AI2388" s="4"/>
      <c r="AJ2388" s="4"/>
    </row>
    <row r="2389" spans="1:36" ht="15.75" customHeight="1">
      <c r="A2389" s="4">
        <v>1</v>
      </c>
      <c r="B2389" s="4">
        <v>59</v>
      </c>
      <c r="C2389" s="4">
        <v>4</v>
      </c>
      <c r="D2389" s="4">
        <v>1</v>
      </c>
      <c r="E2389" s="4">
        <v>30</v>
      </c>
      <c r="F2389" s="4">
        <v>0</v>
      </c>
      <c r="G2389" s="4">
        <v>0</v>
      </c>
      <c r="H2389" s="4">
        <v>0</v>
      </c>
      <c r="I2389" s="4">
        <v>235</v>
      </c>
      <c r="J2389" s="4">
        <v>136</v>
      </c>
      <c r="K2389" s="4">
        <v>96</v>
      </c>
      <c r="L2389" s="4">
        <v>28.61</v>
      </c>
      <c r="M2389" s="4">
        <v>54</v>
      </c>
      <c r="N2389" s="4">
        <v>85</v>
      </c>
      <c r="O2389" s="4">
        <v>0</v>
      </c>
      <c r="P2389" s="5">
        <f>$AI$9+SUMPRODUCT($A2389*$AI$10+$B2389*$AI$11+$C2389*$AI$12+$D2389*$AI$13+$E2389*$AI$14+$F2389*$AI$15+$G2389*$AI$16+$H2389*$AI$17+$I2389*$AI$18+$J2389*$AI$19+$K2389*$AI$20+$L2389*$AI$21+$M2389*$AI$22+$N2389*$AI$24)</f>
        <v>-0.73998341710000126</v>
      </c>
      <c r="Q2389" s="4">
        <f t="shared" si="919"/>
        <v>0.47712182751898524</v>
      </c>
      <c r="R2389" s="4">
        <f t="shared" si="920"/>
        <v>0.95424365503797048</v>
      </c>
      <c r="S2389" s="4">
        <f t="shared" si="921"/>
        <v>4.5756344962029516E-2</v>
      </c>
      <c r="T2389" s="4">
        <f t="shared" si="922"/>
        <v>-1.3395486744733294</v>
      </c>
      <c r="U2389" s="4">
        <f>IF($R2389&gt;$X$15,1,0)</f>
        <v>1</v>
      </c>
      <c r="V2389" s="4"/>
      <c r="W2389" s="4"/>
      <c r="X2389" s="4"/>
      <c r="Y2389" s="4"/>
      <c r="Z2389" s="4"/>
      <c r="AA2389" s="4"/>
      <c r="AB2389" s="4"/>
      <c r="AC2389" s="4"/>
      <c r="AD2389" s="4"/>
      <c r="AE2389" s="4"/>
      <c r="AF2389" s="4"/>
      <c r="AG2389" s="4"/>
      <c r="AH2389" s="4"/>
      <c r="AI2389" s="4"/>
      <c r="AJ2389" s="4"/>
    </row>
    <row r="2390" spans="1:36" ht="15.75" customHeight="1">
      <c r="A2390" s="4">
        <v>0</v>
      </c>
      <c r="B2390" s="4">
        <v>41</v>
      </c>
      <c r="C2390" s="4">
        <v>1</v>
      </c>
      <c r="D2390" s="4">
        <v>0</v>
      </c>
      <c r="E2390" s="4">
        <v>0</v>
      </c>
      <c r="F2390" s="4">
        <v>0</v>
      </c>
      <c r="G2390" s="4">
        <v>0</v>
      </c>
      <c r="H2390" s="4">
        <v>0</v>
      </c>
      <c r="I2390" s="4">
        <v>156</v>
      </c>
      <c r="J2390" s="4">
        <v>121</v>
      </c>
      <c r="K2390" s="4">
        <v>88</v>
      </c>
      <c r="L2390" s="4">
        <v>23.57</v>
      </c>
      <c r="M2390" s="4">
        <v>70</v>
      </c>
      <c r="N2390" s="4">
        <v>86</v>
      </c>
      <c r="O2390" s="4">
        <v>0</v>
      </c>
      <c r="P2390" s="5">
        <f>$AI$9+SUMPRODUCT($A2390*$AI$10+$B2390*$AI$11+$C2390*$AI$12+$D2390*$AI$13+$E2390*$AI$14+$F2390*$AI$15+$G2390*$AI$16+$H2390*$AI$17+$I2390*$AI$18+$J2390*$AI$19+$K2390*$AI$20+$L2390*$AI$21+$M2390*$AI$22+$N2390*$AI$24)</f>
        <v>-3.3637627026999999</v>
      </c>
      <c r="Q2390" s="4">
        <f t="shared" si="919"/>
        <v>3.4604806073718866E-2</v>
      </c>
      <c r="R2390" s="4">
        <f t="shared" si="920"/>
        <v>6.9209612147437732E-2</v>
      </c>
      <c r="S2390" s="4">
        <f t="shared" si="921"/>
        <v>0.9307903878525623</v>
      </c>
      <c r="T2390" s="4">
        <f t="shared" si="922"/>
        <v>-3.114811026298937E-2</v>
      </c>
      <c r="U2390" s="4">
        <f>IF($R2390&gt;$X$15,1,0)</f>
        <v>0</v>
      </c>
      <c r="V2390" s="4"/>
      <c r="W2390" s="4"/>
      <c r="X2390" s="4"/>
      <c r="Y2390" s="4"/>
      <c r="Z2390" s="4"/>
      <c r="AA2390" s="4"/>
      <c r="AB2390" s="4"/>
      <c r="AC2390" s="4"/>
      <c r="AD2390" s="4"/>
      <c r="AE2390" s="4"/>
      <c r="AF2390" s="4"/>
      <c r="AG2390" s="4"/>
      <c r="AH2390" s="4"/>
      <c r="AI2390" s="4"/>
      <c r="AJ2390" s="4"/>
    </row>
    <row r="2391" spans="1:36" ht="15.75" customHeight="1">
      <c r="A2391" s="4">
        <v>1</v>
      </c>
      <c r="B2391" s="4">
        <v>46</v>
      </c>
      <c r="C2391" s="4">
        <v>2</v>
      </c>
      <c r="D2391" s="4">
        <v>1</v>
      </c>
      <c r="E2391" s="4">
        <v>20</v>
      </c>
      <c r="F2391" s="4">
        <v>0</v>
      </c>
      <c r="G2391" s="4">
        <v>0</v>
      </c>
      <c r="H2391" s="4">
        <v>0</v>
      </c>
      <c r="I2391" s="4">
        <v>275</v>
      </c>
      <c r="J2391" s="4">
        <v>137</v>
      </c>
      <c r="K2391" s="4">
        <v>88</v>
      </c>
      <c r="L2391" s="4">
        <v>29.28</v>
      </c>
      <c r="M2391" s="4">
        <v>110</v>
      </c>
      <c r="N2391" s="4">
        <v>88</v>
      </c>
      <c r="O2391" s="4">
        <v>0</v>
      </c>
      <c r="P2391" s="5">
        <f>$AI$9+SUMPRODUCT($A2391*$AI$10+$B2391*$AI$11+$C2391*$AI$12+$D2391*$AI$13+$E2391*$AI$14+$F2391*$AI$15+$G2391*$AI$16+$H2391*$AI$17+$I2391*$AI$18+$J2391*$AI$19+$K2391*$AI$20+$L2391*$AI$21+$M2391*$AI$22+$N2391*$AI$24)</f>
        <v>-1.6631685708000017</v>
      </c>
      <c r="Q2391" s="4">
        <f t="shared" si="919"/>
        <v>0.18953746475646757</v>
      </c>
      <c r="R2391" s="4">
        <f t="shared" si="920"/>
        <v>0.37907492951293514</v>
      </c>
      <c r="S2391" s="4">
        <f t="shared" si="921"/>
        <v>0.6209250704870648</v>
      </c>
      <c r="T2391" s="4">
        <f t="shared" si="922"/>
        <v>-0.20696080471452355</v>
      </c>
      <c r="U2391" s="4">
        <f>IF($R2391&gt;$X$15,1,0)</f>
        <v>0</v>
      </c>
      <c r="V2391" s="4"/>
      <c r="W2391" s="4"/>
      <c r="X2391" s="4"/>
      <c r="Y2391" s="4"/>
      <c r="Z2391" s="4"/>
      <c r="AA2391" s="4"/>
      <c r="AB2391" s="4"/>
      <c r="AC2391" s="4"/>
      <c r="AD2391" s="4"/>
      <c r="AE2391" s="4"/>
      <c r="AF2391" s="4"/>
      <c r="AG2391" s="4"/>
      <c r="AH2391" s="4"/>
      <c r="AI2391" s="4"/>
      <c r="AJ2391" s="4"/>
    </row>
    <row r="2392" spans="1:36" ht="15.75" customHeight="1">
      <c r="A2392" s="4">
        <v>0</v>
      </c>
      <c r="B2392" s="4">
        <v>53</v>
      </c>
      <c r="C2392" s="4">
        <v>4</v>
      </c>
      <c r="D2392" s="4">
        <v>0</v>
      </c>
      <c r="E2392" s="4">
        <v>0</v>
      </c>
      <c r="F2392" s="4">
        <v>0</v>
      </c>
      <c r="G2392" s="4">
        <v>0</v>
      </c>
      <c r="H2392" s="4">
        <v>1</v>
      </c>
      <c r="I2392" s="4">
        <v>310</v>
      </c>
      <c r="J2392" s="4">
        <v>146</v>
      </c>
      <c r="K2392" s="4">
        <v>91</v>
      </c>
      <c r="L2392" s="4">
        <v>29.3</v>
      </c>
      <c r="M2392" s="4">
        <v>75</v>
      </c>
      <c r="N2392" s="4">
        <v>72</v>
      </c>
      <c r="O2392" s="4">
        <v>1</v>
      </c>
      <c r="P2392" s="5">
        <f>$AI$9+SUMPRODUCT($A2392*$AI$10+$B2392*$AI$11+$C2392*$AI$12+$D2392*$AI$13+$E2392*$AI$14+$F2392*$AI$15+$G2392*$AI$16+$H2392*$AI$17+$I2392*$AI$18+$J2392*$AI$19+$K2392*$AI$20+$L2392*$AI$21+$M2392*$AI$22+$N2392*$AI$24)</f>
        <v>-1.8592671830000009</v>
      </c>
      <c r="Q2392" s="4">
        <f t="shared" si="919"/>
        <v>0.15578675172789472</v>
      </c>
      <c r="R2392" s="4">
        <f t="shared" si="920"/>
        <v>0.31157350345578944</v>
      </c>
      <c r="S2392" s="4">
        <f t="shared" si="921"/>
        <v>0.31157350345578944</v>
      </c>
      <c r="T2392" s="4">
        <f t="shared" si="922"/>
        <v>-0.50643948229672275</v>
      </c>
      <c r="U2392" s="4">
        <f>IF($R2392&gt;$X$15,1,0)</f>
        <v>0</v>
      </c>
      <c r="V2392" s="4"/>
      <c r="W2392" s="4"/>
      <c r="X2392" s="4"/>
      <c r="Y2392" s="4"/>
      <c r="Z2392" s="4"/>
      <c r="AA2392" s="4"/>
      <c r="AB2392" s="4"/>
      <c r="AC2392" s="4"/>
      <c r="AD2392" s="4"/>
      <c r="AE2392" s="4"/>
      <c r="AF2392" s="4"/>
      <c r="AG2392" s="4"/>
      <c r="AH2392" s="4"/>
      <c r="AI2392" s="4"/>
      <c r="AJ2392" s="4"/>
    </row>
    <row r="2393" spans="1:36" ht="15.75" customHeight="1">
      <c r="A2393" s="4">
        <v>1</v>
      </c>
      <c r="B2393" s="4">
        <v>50</v>
      </c>
      <c r="C2393" s="4">
        <v>4</v>
      </c>
      <c r="D2393" s="4">
        <v>0</v>
      </c>
      <c r="E2393" s="4">
        <v>0</v>
      </c>
      <c r="F2393" s="4">
        <v>0</v>
      </c>
      <c r="G2393" s="4">
        <v>0</v>
      </c>
      <c r="H2393" s="4">
        <v>0</v>
      </c>
      <c r="I2393" s="4">
        <v>259</v>
      </c>
      <c r="J2393" s="4">
        <v>132.5</v>
      </c>
      <c r="K2393" s="4">
        <v>92</v>
      </c>
      <c r="L2393" s="4">
        <v>30.41</v>
      </c>
      <c r="M2393" s="4">
        <v>68</v>
      </c>
      <c r="N2393" s="4">
        <v>75</v>
      </c>
      <c r="O2393" s="4">
        <v>0</v>
      </c>
      <c r="P2393" s="5">
        <f>$AI$9+SUMPRODUCT($A2393*$AI$10+$B2393*$AI$11+$C2393*$AI$12+$D2393*$AI$13+$E2393*$AI$14+$F2393*$AI$15+$G2393*$AI$16+$H2393*$AI$17+$I2393*$AI$18+$J2393*$AI$19+$K2393*$AI$20+$L2393*$AI$21+$M2393*$AI$22+$N2393*$AI$24)</f>
        <v>-2.0076803751000014</v>
      </c>
      <c r="Q2393" s="4">
        <f t="shared" si="919"/>
        <v>0.134299838887497</v>
      </c>
      <c r="R2393" s="4">
        <f t="shared" si="920"/>
        <v>0.26859967777499399</v>
      </c>
      <c r="S2393" s="4">
        <f t="shared" si="921"/>
        <v>0.73140032222500606</v>
      </c>
      <c r="T2393" s="4">
        <f t="shared" si="922"/>
        <v>-0.13584485266558283</v>
      </c>
      <c r="U2393" s="4">
        <f>IF($R2393&gt;$X$15,1,0)</f>
        <v>0</v>
      </c>
      <c r="V2393" s="4"/>
      <c r="W2393" s="4"/>
      <c r="X2393" s="4"/>
      <c r="Y2393" s="4"/>
      <c r="Z2393" s="4"/>
      <c r="AA2393" s="4"/>
      <c r="AB2393" s="4"/>
      <c r="AC2393" s="4"/>
      <c r="AD2393" s="4"/>
      <c r="AE2393" s="4"/>
      <c r="AF2393" s="4"/>
      <c r="AG2393" s="4"/>
      <c r="AH2393" s="4"/>
      <c r="AI2393" s="4"/>
      <c r="AJ2393" s="4"/>
    </row>
    <row r="2394" spans="1:36" ht="15.75" customHeight="1">
      <c r="A2394" s="4">
        <v>0</v>
      </c>
      <c r="B2394" s="4">
        <v>57</v>
      </c>
      <c r="C2394" s="4">
        <v>1</v>
      </c>
      <c r="D2394" s="4">
        <v>1</v>
      </c>
      <c r="E2394" s="4">
        <v>1</v>
      </c>
      <c r="F2394" s="4">
        <v>0</v>
      </c>
      <c r="G2394" s="4">
        <v>0</v>
      </c>
      <c r="H2394" s="4">
        <v>0</v>
      </c>
      <c r="I2394" s="4">
        <v>240</v>
      </c>
      <c r="J2394" s="4">
        <v>142</v>
      </c>
      <c r="K2394" s="4">
        <v>85</v>
      </c>
      <c r="L2394" s="4">
        <v>22.55</v>
      </c>
      <c r="M2394" s="4">
        <v>80</v>
      </c>
      <c r="N2394" s="4">
        <v>77</v>
      </c>
      <c r="O2394" s="4">
        <v>0</v>
      </c>
      <c r="P2394" s="5">
        <f>$AI$9+SUMPRODUCT($A2394*$AI$10+$B2394*$AI$11+$C2394*$AI$12+$D2394*$AI$13+$E2394*$AI$14+$F2394*$AI$15+$G2394*$AI$16+$H2394*$AI$17+$I2394*$AI$18+$J2394*$AI$19+$K2394*$AI$20+$L2394*$AI$21+$M2394*$AI$22+$N2394*$AI$24)</f>
        <v>-1.8333468405</v>
      </c>
      <c r="Q2394" s="4">
        <f t="shared" si="919"/>
        <v>0.15987758657190143</v>
      </c>
      <c r="R2394" s="4">
        <f t="shared" si="920"/>
        <v>0.31975517314380286</v>
      </c>
      <c r="S2394" s="4">
        <f t="shared" si="921"/>
        <v>0.68024482685619714</v>
      </c>
      <c r="T2394" s="4">
        <f t="shared" si="922"/>
        <v>-0.16733475226977826</v>
      </c>
      <c r="U2394" s="4">
        <f>IF($R2394&gt;$X$15,1,0)</f>
        <v>0</v>
      </c>
      <c r="V2394" s="4"/>
      <c r="W2394" s="4"/>
      <c r="X2394" s="4"/>
      <c r="Y2394" s="4"/>
      <c r="Z2394" s="4"/>
      <c r="AA2394" s="4"/>
      <c r="AB2394" s="4"/>
      <c r="AC2394" s="4"/>
      <c r="AD2394" s="4"/>
      <c r="AE2394" s="4"/>
      <c r="AF2394" s="4"/>
      <c r="AG2394" s="4"/>
      <c r="AH2394" s="4"/>
      <c r="AI2394" s="4"/>
      <c r="AJ2394" s="4"/>
    </row>
    <row r="2395" spans="1:36" ht="15.75" customHeight="1">
      <c r="A2395" s="4">
        <v>1</v>
      </c>
      <c r="B2395" s="4">
        <v>40</v>
      </c>
      <c r="C2395" s="4">
        <v>1</v>
      </c>
      <c r="D2395" s="4">
        <v>1</v>
      </c>
      <c r="E2395" s="4">
        <v>20</v>
      </c>
      <c r="F2395" s="4">
        <v>0</v>
      </c>
      <c r="G2395" s="4">
        <v>0</v>
      </c>
      <c r="H2395" s="4">
        <v>0</v>
      </c>
      <c r="I2395" s="4">
        <v>332</v>
      </c>
      <c r="J2395" s="4">
        <v>114</v>
      </c>
      <c r="K2395" s="4">
        <v>76</v>
      </c>
      <c r="L2395" s="4">
        <v>26.51</v>
      </c>
      <c r="M2395" s="4">
        <v>70</v>
      </c>
      <c r="N2395" s="4">
        <v>90</v>
      </c>
      <c r="O2395" s="4">
        <v>0</v>
      </c>
      <c r="P2395" s="5">
        <f>$AI$9+SUMPRODUCT($A2395*$AI$10+$B2395*$AI$11+$C2395*$AI$12+$D2395*$AI$13+$E2395*$AI$14+$F2395*$AI$15+$G2395*$AI$16+$H2395*$AI$17+$I2395*$AI$18+$J2395*$AI$19+$K2395*$AI$20+$L2395*$AI$21+$M2395*$AI$22+$N2395*$AI$24)</f>
        <v>-2.0422343661000006</v>
      </c>
      <c r="Q2395" s="4">
        <f t="shared" si="919"/>
        <v>0.12973850347034541</v>
      </c>
      <c r="R2395" s="4">
        <f t="shared" si="920"/>
        <v>0.25947700694069081</v>
      </c>
      <c r="S2395" s="4">
        <f t="shared" si="921"/>
        <v>0.74052299305930913</v>
      </c>
      <c r="T2395" s="4">
        <f t="shared" si="922"/>
        <v>-0.13046145219510125</v>
      </c>
      <c r="U2395" s="4">
        <f>IF($R2395&gt;$X$15,1,0)</f>
        <v>0</v>
      </c>
      <c r="V2395" s="4"/>
      <c r="W2395" s="4"/>
      <c r="X2395" s="4"/>
      <c r="Y2395" s="4"/>
      <c r="Z2395" s="4"/>
      <c r="AA2395" s="4"/>
      <c r="AB2395" s="4"/>
      <c r="AC2395" s="4"/>
      <c r="AD2395" s="4"/>
      <c r="AE2395" s="4"/>
      <c r="AF2395" s="4"/>
      <c r="AG2395" s="4"/>
      <c r="AH2395" s="4"/>
      <c r="AI2395" s="4"/>
      <c r="AJ2395" s="4"/>
    </row>
    <row r="2396" spans="1:36" ht="15.75" customHeight="1">
      <c r="A2396" s="4">
        <v>0</v>
      </c>
      <c r="B2396" s="4">
        <v>41</v>
      </c>
      <c r="C2396" s="4">
        <v>3</v>
      </c>
      <c r="D2396" s="4">
        <v>0</v>
      </c>
      <c r="E2396" s="4">
        <v>0</v>
      </c>
      <c r="F2396" s="4">
        <v>0</v>
      </c>
      <c r="G2396" s="4">
        <v>0</v>
      </c>
      <c r="H2396" s="4">
        <v>0</v>
      </c>
      <c r="I2396" s="4">
        <v>228</v>
      </c>
      <c r="J2396" s="4">
        <v>108</v>
      </c>
      <c r="K2396" s="4">
        <v>62</v>
      </c>
      <c r="L2396" s="4">
        <v>23.92</v>
      </c>
      <c r="M2396" s="4">
        <v>63</v>
      </c>
      <c r="N2396" s="4">
        <v>99</v>
      </c>
      <c r="O2396" s="4">
        <v>0</v>
      </c>
      <c r="P2396" s="5">
        <f>$AI$9+SUMPRODUCT($A2396*$AI$10+$B2396*$AI$11+$C2396*$AI$12+$D2396*$AI$13+$E2396*$AI$14+$F2396*$AI$15+$G2396*$AI$16+$H2396*$AI$17+$I2396*$AI$18+$J2396*$AI$19+$K2396*$AI$20+$L2396*$AI$21+$M2396*$AI$22+$N2396*$AI$24)</f>
        <v>-3.2636439612000006</v>
      </c>
      <c r="Q2396" s="4">
        <f t="shared" si="919"/>
        <v>3.8248766744623602E-2</v>
      </c>
      <c r="R2396" s="4">
        <f t="shared" si="920"/>
        <v>7.6497533489247205E-2</v>
      </c>
      <c r="S2396" s="4">
        <f t="shared" si="921"/>
        <v>0.92350246651075274</v>
      </c>
      <c r="T2396" s="4">
        <f t="shared" si="922"/>
        <v>-3.456194029891143E-2</v>
      </c>
      <c r="U2396" s="4">
        <f>IF($R2396&gt;$X$15,1,0)</f>
        <v>0</v>
      </c>
      <c r="V2396" s="4"/>
      <c r="W2396" s="4"/>
      <c r="X2396" s="4"/>
      <c r="Y2396" s="4"/>
      <c r="Z2396" s="4"/>
      <c r="AA2396" s="4"/>
      <c r="AB2396" s="4"/>
      <c r="AC2396" s="4"/>
      <c r="AD2396" s="4"/>
      <c r="AE2396" s="4"/>
      <c r="AF2396" s="4"/>
      <c r="AG2396" s="4"/>
      <c r="AH2396" s="4"/>
      <c r="AI2396" s="4"/>
      <c r="AJ2396" s="4"/>
    </row>
    <row r="2397" spans="1:36" ht="15.75" customHeight="1">
      <c r="A2397" s="4">
        <v>0</v>
      </c>
      <c r="B2397" s="4">
        <v>41</v>
      </c>
      <c r="C2397" s="4">
        <v>2</v>
      </c>
      <c r="D2397" s="4">
        <v>1</v>
      </c>
      <c r="E2397" s="4">
        <v>9</v>
      </c>
      <c r="F2397" s="4">
        <v>0</v>
      </c>
      <c r="G2397" s="4">
        <v>0</v>
      </c>
      <c r="H2397" s="4">
        <v>0</v>
      </c>
      <c r="I2397" s="4">
        <v>280</v>
      </c>
      <c r="J2397" s="4">
        <v>129</v>
      </c>
      <c r="K2397" s="4">
        <v>89</v>
      </c>
      <c r="L2397" s="4">
        <v>39.69</v>
      </c>
      <c r="M2397" s="4">
        <v>110</v>
      </c>
      <c r="N2397" s="4">
        <v>65</v>
      </c>
      <c r="O2397" s="4">
        <v>0</v>
      </c>
      <c r="P2397" s="5">
        <f>$AI$9+SUMPRODUCT($A2397*$AI$10+$B2397*$AI$11+$C2397*$AI$12+$D2397*$AI$13+$E2397*$AI$14+$F2397*$AI$15+$G2397*$AI$16+$H2397*$AI$17+$I2397*$AI$18+$J2397*$AI$19+$K2397*$AI$20+$L2397*$AI$21+$M2397*$AI$22+$N2397*$AI$24)</f>
        <v>-2.9471859458999994</v>
      </c>
      <c r="Q2397" s="4">
        <f t="shared" si="919"/>
        <v>5.2487200143538998E-2</v>
      </c>
      <c r="R2397" s="4">
        <f t="shared" si="920"/>
        <v>0.104974400287078</v>
      </c>
      <c r="S2397" s="4">
        <f t="shared" si="921"/>
        <v>0.89502559971292195</v>
      </c>
      <c r="T2397" s="4">
        <f t="shared" si="922"/>
        <v>-4.8164542723125175E-2</v>
      </c>
      <c r="U2397" s="4">
        <f>IF($R2397&gt;$X$15,1,0)</f>
        <v>0</v>
      </c>
      <c r="V2397" s="4"/>
      <c r="W2397" s="4"/>
      <c r="X2397" s="4"/>
      <c r="Y2397" s="4"/>
      <c r="Z2397" s="4"/>
      <c r="AA2397" s="4"/>
      <c r="AB2397" s="4"/>
      <c r="AC2397" s="4"/>
      <c r="AD2397" s="4"/>
      <c r="AE2397" s="4"/>
      <c r="AF2397" s="4"/>
      <c r="AG2397" s="4"/>
      <c r="AH2397" s="4"/>
      <c r="AI2397" s="4"/>
      <c r="AJ2397" s="4"/>
    </row>
    <row r="2398" spans="1:36" ht="15.75" customHeight="1">
      <c r="A2398" s="4">
        <v>0</v>
      </c>
      <c r="B2398" s="4">
        <v>56</v>
      </c>
      <c r="C2398" s="4">
        <v>3</v>
      </c>
      <c r="D2398" s="4">
        <v>0</v>
      </c>
      <c r="E2398" s="4">
        <v>0</v>
      </c>
      <c r="F2398" s="4">
        <v>0</v>
      </c>
      <c r="G2398" s="4">
        <v>0</v>
      </c>
      <c r="H2398" s="4">
        <v>0</v>
      </c>
      <c r="I2398" s="4">
        <v>254</v>
      </c>
      <c r="J2398" s="4">
        <v>113</v>
      </c>
      <c r="K2398" s="4">
        <v>61</v>
      </c>
      <c r="L2398" s="4">
        <v>25.5</v>
      </c>
      <c r="M2398" s="4">
        <v>79</v>
      </c>
      <c r="N2398" s="4">
        <v>87</v>
      </c>
      <c r="O2398" s="4">
        <v>0</v>
      </c>
      <c r="P2398" s="5">
        <f>$AI$9+SUMPRODUCT($A2398*$AI$10+$B2398*$AI$11+$C2398*$AI$12+$D2398*$AI$13+$E2398*$AI$14+$F2398*$AI$15+$G2398*$AI$16+$H2398*$AI$17+$I2398*$AI$18+$J2398*$AI$19+$K2398*$AI$20+$L2398*$AI$21+$M2398*$AI$22+$N2398*$AI$24)</f>
        <v>-2.2990097750000009</v>
      </c>
      <c r="Q2398" s="4">
        <f t="shared" si="919"/>
        <v>0.1003581717067392</v>
      </c>
      <c r="R2398" s="4">
        <f t="shared" si="920"/>
        <v>0.20071634341347841</v>
      </c>
      <c r="S2398" s="4">
        <f t="shared" si="921"/>
        <v>0.79928365658652156</v>
      </c>
      <c r="T2398" s="4">
        <f t="shared" si="922"/>
        <v>-9.729906720884883E-2</v>
      </c>
      <c r="U2398" s="4">
        <f>IF($R2398&gt;$X$15,1,0)</f>
        <v>0</v>
      </c>
      <c r="V2398" s="4"/>
      <c r="W2398" s="4"/>
      <c r="X2398" s="4"/>
      <c r="Y2398" s="4"/>
      <c r="Z2398" s="4"/>
      <c r="AA2398" s="4"/>
      <c r="AB2398" s="4"/>
      <c r="AC2398" s="4"/>
      <c r="AD2398" s="4"/>
      <c r="AE2398" s="4"/>
      <c r="AF2398" s="4"/>
      <c r="AG2398" s="4"/>
      <c r="AH2398" s="4"/>
      <c r="AI2398" s="4"/>
      <c r="AJ2398" s="4"/>
    </row>
    <row r="2399" spans="1:36" ht="15.75" customHeight="1">
      <c r="A2399" s="4">
        <v>0</v>
      </c>
      <c r="B2399" s="4">
        <v>49</v>
      </c>
      <c r="C2399" s="4">
        <v>1</v>
      </c>
      <c r="D2399" s="4">
        <v>0</v>
      </c>
      <c r="E2399" s="4">
        <v>0</v>
      </c>
      <c r="F2399" s="4">
        <v>0</v>
      </c>
      <c r="G2399" s="4">
        <v>0</v>
      </c>
      <c r="H2399" s="4">
        <v>1</v>
      </c>
      <c r="I2399" s="4">
        <v>205</v>
      </c>
      <c r="J2399" s="4">
        <v>137</v>
      </c>
      <c r="K2399" s="4">
        <v>95</v>
      </c>
      <c r="L2399" s="4">
        <v>25.29</v>
      </c>
      <c r="M2399" s="4">
        <v>100</v>
      </c>
      <c r="N2399" s="4">
        <v>74</v>
      </c>
      <c r="O2399" s="4">
        <v>1</v>
      </c>
      <c r="P2399" s="5">
        <f>$AI$9+SUMPRODUCT($A2399*$AI$10+$B2399*$AI$11+$C2399*$AI$12+$D2399*$AI$13+$E2399*$AI$14+$F2399*$AI$15+$G2399*$AI$16+$H2399*$AI$17+$I2399*$AI$18+$J2399*$AI$19+$K2399*$AI$20+$L2399*$AI$21+$M2399*$AI$22+$N2399*$AI$24)</f>
        <v>-2.4634179819000002</v>
      </c>
      <c r="Q2399" s="4">
        <f t="shared" si="919"/>
        <v>8.5143434334380957E-2</v>
      </c>
      <c r="R2399" s="4">
        <f t="shared" si="920"/>
        <v>0.17028686866876191</v>
      </c>
      <c r="S2399" s="4">
        <f t="shared" si="921"/>
        <v>0.17028686866876191</v>
      </c>
      <c r="T2399" s="4">
        <f t="shared" si="922"/>
        <v>-0.76881884049643356</v>
      </c>
      <c r="U2399" s="4">
        <f>IF($R2399&gt;$X$15,1,0)</f>
        <v>0</v>
      </c>
      <c r="V2399" s="4"/>
      <c r="W2399" s="4"/>
      <c r="X2399" s="4"/>
      <c r="Y2399" s="4"/>
      <c r="Z2399" s="4"/>
      <c r="AA2399" s="4"/>
      <c r="AB2399" s="4"/>
      <c r="AC2399" s="4"/>
      <c r="AD2399" s="4"/>
      <c r="AE2399" s="4"/>
      <c r="AF2399" s="4"/>
      <c r="AG2399" s="4"/>
      <c r="AH2399" s="4"/>
      <c r="AI2399" s="4"/>
      <c r="AJ2399" s="4"/>
    </row>
    <row r="2400" spans="1:36" ht="15.75" customHeight="1">
      <c r="A2400" s="4">
        <v>1</v>
      </c>
      <c r="B2400" s="4">
        <v>47</v>
      </c>
      <c r="C2400" s="4">
        <v>1</v>
      </c>
      <c r="D2400" s="4">
        <v>0</v>
      </c>
      <c r="E2400" s="4">
        <v>0</v>
      </c>
      <c r="F2400" s="4">
        <v>0</v>
      </c>
      <c r="G2400" s="4">
        <v>0</v>
      </c>
      <c r="H2400" s="4">
        <v>0</v>
      </c>
      <c r="I2400" s="4">
        <v>265</v>
      </c>
      <c r="J2400" s="4">
        <v>137.5</v>
      </c>
      <c r="K2400" s="4">
        <v>88.5</v>
      </c>
      <c r="L2400" s="4">
        <v>23.75</v>
      </c>
      <c r="M2400" s="4">
        <v>83</v>
      </c>
      <c r="N2400" s="4">
        <v>90</v>
      </c>
      <c r="O2400" s="4">
        <v>0</v>
      </c>
      <c r="P2400" s="5">
        <f>$AI$9+SUMPRODUCT($A2400*$AI$10+$B2400*$AI$11+$C2400*$AI$12+$D2400*$AI$13+$E2400*$AI$14+$F2400*$AI$15+$G2400*$AI$16+$H2400*$AI$17+$I2400*$AI$18+$J2400*$AI$19+$K2400*$AI$20+$L2400*$AI$21+$M2400*$AI$22+$N2400*$AI$24)</f>
        <v>-1.9336766125000011</v>
      </c>
      <c r="Q2400" s="4">
        <f t="shared" si="919"/>
        <v>0.14461552462045194</v>
      </c>
      <c r="R2400" s="4">
        <f t="shared" si="920"/>
        <v>0.28923104924090387</v>
      </c>
      <c r="S2400" s="4">
        <f t="shared" si="921"/>
        <v>0.71076895075909619</v>
      </c>
      <c r="T2400" s="4">
        <f t="shared" si="922"/>
        <v>-0.1482715521786612</v>
      </c>
      <c r="U2400" s="4">
        <f>IF($R2400&gt;$X$15,1,0)</f>
        <v>0</v>
      </c>
      <c r="V2400" s="4"/>
      <c r="W2400" s="4"/>
      <c r="X2400" s="4"/>
      <c r="Y2400" s="4"/>
      <c r="Z2400" s="4"/>
      <c r="AA2400" s="4"/>
      <c r="AB2400" s="4"/>
      <c r="AC2400" s="4"/>
      <c r="AD2400" s="4"/>
      <c r="AE2400" s="4"/>
      <c r="AF2400" s="4"/>
      <c r="AG2400" s="4"/>
      <c r="AH2400" s="4"/>
      <c r="AI2400" s="4"/>
      <c r="AJ2400" s="4"/>
    </row>
    <row r="2401" spans="1:36" ht="15.75" customHeight="1">
      <c r="A2401" s="4">
        <v>1</v>
      </c>
      <c r="B2401" s="4">
        <v>64</v>
      </c>
      <c r="C2401" s="4">
        <v>3</v>
      </c>
      <c r="D2401" s="4">
        <v>0</v>
      </c>
      <c r="E2401" s="4">
        <v>0</v>
      </c>
      <c r="F2401" s="4">
        <v>0</v>
      </c>
      <c r="G2401" s="4">
        <v>0</v>
      </c>
      <c r="H2401" s="4">
        <v>0</v>
      </c>
      <c r="I2401" s="4">
        <v>227</v>
      </c>
      <c r="J2401" s="4">
        <v>102</v>
      </c>
      <c r="K2401" s="4">
        <v>61</v>
      </c>
      <c r="L2401" s="4">
        <v>23.29</v>
      </c>
      <c r="M2401" s="4">
        <v>70</v>
      </c>
      <c r="N2401" s="4">
        <v>81</v>
      </c>
      <c r="O2401" s="4">
        <v>0</v>
      </c>
      <c r="P2401" s="5">
        <f>$AI$9+SUMPRODUCT($A2401*$AI$10+$B2401*$AI$11+$C2401*$AI$12+$D2401*$AI$13+$E2401*$AI$14+$F2401*$AI$15+$G2401*$AI$16+$H2401*$AI$17+$I2401*$AI$18+$J2401*$AI$19+$K2401*$AI$20+$L2401*$AI$21+$M2401*$AI$22+$N2401*$AI$24)</f>
        <v>-1.4973889519000014</v>
      </c>
      <c r="Q2401" s="4">
        <f t="shared" si="919"/>
        <v>0.22371352499454666</v>
      </c>
      <c r="R2401" s="4">
        <f t="shared" si="920"/>
        <v>0.44742704998909333</v>
      </c>
      <c r="S2401" s="4">
        <f t="shared" si="921"/>
        <v>0.55257295001090667</v>
      </c>
      <c r="T2401" s="4">
        <f t="shared" si="922"/>
        <v>-0.25761037882691695</v>
      </c>
      <c r="U2401" s="4">
        <f>IF($R2401&gt;$X$15,1,0)</f>
        <v>1</v>
      </c>
      <c r="V2401" s="4"/>
      <c r="W2401" s="4"/>
      <c r="X2401" s="4"/>
      <c r="Y2401" s="4"/>
      <c r="Z2401" s="4"/>
      <c r="AA2401" s="4"/>
      <c r="AB2401" s="4"/>
      <c r="AC2401" s="4"/>
      <c r="AD2401" s="4"/>
      <c r="AE2401" s="4"/>
      <c r="AF2401" s="4"/>
      <c r="AG2401" s="4"/>
      <c r="AH2401" s="4"/>
      <c r="AI2401" s="4"/>
      <c r="AJ2401" s="4"/>
    </row>
    <row r="2402" spans="1:36" ht="15.75" customHeight="1">
      <c r="A2402" s="4">
        <v>0</v>
      </c>
      <c r="B2402" s="4">
        <v>59</v>
      </c>
      <c r="C2402" s="4">
        <v>3</v>
      </c>
      <c r="D2402" s="4">
        <v>1</v>
      </c>
      <c r="E2402" s="4">
        <v>15</v>
      </c>
      <c r="F2402" s="4">
        <v>0</v>
      </c>
      <c r="G2402" s="4">
        <v>0</v>
      </c>
      <c r="H2402" s="4">
        <v>0</v>
      </c>
      <c r="I2402" s="4">
        <v>342</v>
      </c>
      <c r="J2402" s="4">
        <v>137</v>
      </c>
      <c r="K2402" s="4">
        <v>83.5</v>
      </c>
      <c r="L2402" s="4">
        <v>25.18</v>
      </c>
      <c r="M2402" s="4">
        <v>86</v>
      </c>
      <c r="N2402" s="4">
        <v>140</v>
      </c>
      <c r="O2402" s="4">
        <v>0</v>
      </c>
      <c r="P2402" s="5">
        <f>$AI$9+SUMPRODUCT($A2402*$AI$10+$B2402*$AI$11+$C2402*$AI$12+$D2402*$AI$13+$E2402*$AI$14+$F2402*$AI$15+$G2402*$AI$16+$H2402*$AI$17+$I2402*$AI$18+$J2402*$AI$19+$K2402*$AI$20+$L2402*$AI$21+$M2402*$AI$22+$N2402*$AI$24)</f>
        <v>-0.92561730980000068</v>
      </c>
      <c r="Q2402" s="4">
        <f t="shared" si="919"/>
        <v>0.39628671188183484</v>
      </c>
      <c r="R2402" s="4">
        <f t="shared" si="920"/>
        <v>0.79257342376366968</v>
      </c>
      <c r="S2402" s="4">
        <f t="shared" si="921"/>
        <v>0.20742657623633032</v>
      </c>
      <c r="T2402" s="4">
        <f t="shared" si="922"/>
        <v>-0.68313560101659776</v>
      </c>
      <c r="U2402" s="4">
        <f>IF($R2402&gt;$X$15,1,0)</f>
        <v>1</v>
      </c>
      <c r="V2402" s="4"/>
      <c r="W2402" s="4"/>
      <c r="X2402" s="4"/>
      <c r="Y2402" s="4"/>
      <c r="Z2402" s="4"/>
      <c r="AA2402" s="4"/>
      <c r="AB2402" s="4"/>
      <c r="AC2402" s="4"/>
      <c r="AD2402" s="4"/>
      <c r="AE2402" s="4"/>
      <c r="AF2402" s="4"/>
      <c r="AG2402" s="4"/>
      <c r="AH2402" s="4"/>
      <c r="AI2402" s="4"/>
      <c r="AJ2402" s="4"/>
    </row>
    <row r="2403" spans="1:36" ht="15.75" customHeight="1">
      <c r="A2403" s="4">
        <v>1</v>
      </c>
      <c r="B2403" s="4">
        <v>40</v>
      </c>
      <c r="C2403" s="4">
        <v>3</v>
      </c>
      <c r="D2403" s="4">
        <v>1</v>
      </c>
      <c r="E2403" s="4">
        <v>8</v>
      </c>
      <c r="F2403" s="4">
        <v>0</v>
      </c>
      <c r="G2403" s="4">
        <v>0</v>
      </c>
      <c r="H2403" s="4">
        <v>1</v>
      </c>
      <c r="I2403" s="4">
        <v>302</v>
      </c>
      <c r="J2403" s="4">
        <v>122</v>
      </c>
      <c r="K2403" s="4">
        <v>95</v>
      </c>
      <c r="L2403" s="4">
        <v>23.81</v>
      </c>
      <c r="M2403" s="4">
        <v>80</v>
      </c>
      <c r="N2403" s="4">
        <v>82</v>
      </c>
      <c r="O2403" s="4">
        <v>0</v>
      </c>
      <c r="P2403" s="5">
        <f>$AI$9+SUMPRODUCT($A2403*$AI$10+$B2403*$AI$11+$C2403*$AI$12+$D2403*$AI$13+$E2403*$AI$14+$F2403*$AI$15+$G2403*$AI$16+$H2403*$AI$17+$I2403*$AI$18+$J2403*$AI$19+$K2403*$AI$20+$L2403*$AI$21+$M2403*$AI$22+$N2403*$AI$24)</f>
        <v>-2.2520636291000011</v>
      </c>
      <c r="Q2403" s="4">
        <f t="shared" si="919"/>
        <v>0.10518194392537172</v>
      </c>
      <c r="R2403" s="4">
        <f t="shared" si="920"/>
        <v>0.21036388785074345</v>
      </c>
      <c r="S2403" s="4">
        <f t="shared" si="921"/>
        <v>0.78963611214925655</v>
      </c>
      <c r="T2403" s="4">
        <f t="shared" si="922"/>
        <v>-0.10257299844818824</v>
      </c>
      <c r="U2403" s="4">
        <f>IF($R2403&gt;$X$15,1,0)</f>
        <v>0</v>
      </c>
      <c r="V2403" s="4"/>
      <c r="W2403" s="4"/>
      <c r="X2403" s="4"/>
      <c r="Y2403" s="4"/>
      <c r="Z2403" s="4"/>
      <c r="AA2403" s="4"/>
      <c r="AB2403" s="4"/>
      <c r="AC2403" s="4"/>
      <c r="AD2403" s="4"/>
      <c r="AE2403" s="4"/>
      <c r="AF2403" s="4"/>
      <c r="AG2403" s="4"/>
      <c r="AH2403" s="4"/>
      <c r="AI2403" s="4"/>
      <c r="AJ2403" s="4"/>
    </row>
    <row r="2404" spans="1:36" ht="15.75" customHeight="1">
      <c r="A2404" s="4">
        <v>0</v>
      </c>
      <c r="B2404" s="4">
        <v>45</v>
      </c>
      <c r="C2404" s="4">
        <v>3</v>
      </c>
      <c r="D2404" s="4">
        <v>1</v>
      </c>
      <c r="E2404" s="4">
        <v>3</v>
      </c>
      <c r="F2404" s="4">
        <v>0</v>
      </c>
      <c r="G2404" s="4">
        <v>0</v>
      </c>
      <c r="H2404" s="4">
        <v>0</v>
      </c>
      <c r="I2404" s="4">
        <v>152</v>
      </c>
      <c r="J2404" s="4">
        <v>118.5</v>
      </c>
      <c r="K2404" s="4">
        <v>76</v>
      </c>
      <c r="L2404" s="4">
        <v>25.38</v>
      </c>
      <c r="M2404" s="4">
        <v>74</v>
      </c>
      <c r="N2404" s="4">
        <v>68</v>
      </c>
      <c r="O2404" s="4">
        <v>0</v>
      </c>
      <c r="P2404" s="5">
        <f>$AI$9+SUMPRODUCT($A2404*$AI$10+$B2404*$AI$11+$C2404*$AI$12+$D2404*$AI$13+$E2404*$AI$14+$F2404*$AI$15+$G2404*$AI$16+$H2404*$AI$17+$I2404*$AI$18+$J2404*$AI$19+$K2404*$AI$20+$L2404*$AI$21+$M2404*$AI$22+$N2404*$AI$24)</f>
        <v>-3.2109027718000007</v>
      </c>
      <c r="Q2404" s="4">
        <f t="shared" si="919"/>
        <v>4.0320196899935788E-2</v>
      </c>
      <c r="R2404" s="4">
        <f t="shared" si="920"/>
        <v>8.0640393799871576E-2</v>
      </c>
      <c r="S2404" s="4">
        <f t="shared" si="921"/>
        <v>0.91935960620012847</v>
      </c>
      <c r="T2404" s="4">
        <f t="shared" si="922"/>
        <v>-3.6514581714455957E-2</v>
      </c>
      <c r="U2404" s="4">
        <f>IF($R2404&gt;$X$15,1,0)</f>
        <v>0</v>
      </c>
      <c r="V2404" s="4"/>
      <c r="W2404" s="4"/>
      <c r="X2404" s="4"/>
      <c r="Y2404" s="4"/>
      <c r="Z2404" s="4"/>
      <c r="AA2404" s="4"/>
      <c r="AB2404" s="4"/>
      <c r="AC2404" s="4"/>
      <c r="AD2404" s="4"/>
      <c r="AE2404" s="4"/>
      <c r="AF2404" s="4"/>
      <c r="AG2404" s="4"/>
      <c r="AH2404" s="4"/>
      <c r="AI2404" s="4"/>
      <c r="AJ2404" s="4"/>
    </row>
    <row r="2405" spans="1:36" ht="15.75" customHeight="1">
      <c r="A2405" s="4">
        <v>0</v>
      </c>
      <c r="B2405" s="4">
        <v>46</v>
      </c>
      <c r="C2405" s="4">
        <v>3</v>
      </c>
      <c r="D2405" s="4">
        <v>0</v>
      </c>
      <c r="E2405" s="4">
        <v>0</v>
      </c>
      <c r="F2405" s="4">
        <v>0</v>
      </c>
      <c r="G2405" s="4">
        <v>0</v>
      </c>
      <c r="H2405" s="4">
        <v>0</v>
      </c>
      <c r="I2405" s="4">
        <v>193</v>
      </c>
      <c r="J2405" s="4">
        <v>110</v>
      </c>
      <c r="K2405" s="4">
        <v>68</v>
      </c>
      <c r="L2405" s="4">
        <v>22.19</v>
      </c>
      <c r="M2405" s="4">
        <v>68</v>
      </c>
      <c r="N2405" s="4">
        <v>65</v>
      </c>
      <c r="O2405" s="4">
        <v>0</v>
      </c>
      <c r="P2405" s="5">
        <f>$AI$9+SUMPRODUCT($A2405*$AI$10+$B2405*$AI$11+$C2405*$AI$12+$D2405*$AI$13+$E2405*$AI$14+$F2405*$AI$15+$G2405*$AI$16+$H2405*$AI$17+$I2405*$AI$18+$J2405*$AI$19+$K2405*$AI$20+$L2405*$AI$21+$M2405*$AI$22+$N2405*$AI$24)</f>
        <v>-3.2980981909000002</v>
      </c>
      <c r="Q2405" s="4">
        <f t="shared" si="919"/>
        <v>3.6953378887900429E-2</v>
      </c>
      <c r="R2405" s="4">
        <f t="shared" si="920"/>
        <v>7.3906757775800858E-2</v>
      </c>
      <c r="S2405" s="4">
        <f t="shared" si="921"/>
        <v>0.9260932422241992</v>
      </c>
      <c r="T2405" s="4">
        <f t="shared" si="922"/>
        <v>-3.3345284867941118E-2</v>
      </c>
      <c r="U2405" s="4">
        <f>IF($R2405&gt;$X$15,1,0)</f>
        <v>0</v>
      </c>
      <c r="V2405" s="4"/>
      <c r="W2405" s="4"/>
      <c r="X2405" s="4"/>
      <c r="Y2405" s="4"/>
      <c r="Z2405" s="4"/>
      <c r="AA2405" s="4"/>
      <c r="AB2405" s="4"/>
      <c r="AC2405" s="4"/>
      <c r="AD2405" s="4"/>
      <c r="AE2405" s="4"/>
      <c r="AF2405" s="4"/>
      <c r="AG2405" s="4"/>
      <c r="AH2405" s="4"/>
      <c r="AI2405" s="4"/>
      <c r="AJ2405" s="4"/>
    </row>
    <row r="2406" spans="1:36" ht="15.75" customHeight="1">
      <c r="A2406" s="4">
        <v>0</v>
      </c>
      <c r="B2406" s="4">
        <v>42</v>
      </c>
      <c r="C2406" s="4">
        <v>2</v>
      </c>
      <c r="D2406" s="4">
        <v>0</v>
      </c>
      <c r="E2406" s="4">
        <v>0</v>
      </c>
      <c r="F2406" s="4">
        <v>0</v>
      </c>
      <c r="G2406" s="4">
        <v>0</v>
      </c>
      <c r="H2406" s="4">
        <v>1</v>
      </c>
      <c r="I2406" s="4">
        <v>196</v>
      </c>
      <c r="J2406" s="4">
        <v>136</v>
      </c>
      <c r="K2406" s="4">
        <v>88</v>
      </c>
      <c r="L2406" s="4">
        <v>34.549999999999997</v>
      </c>
      <c r="M2406" s="4">
        <v>75</v>
      </c>
      <c r="N2406" s="4">
        <v>78</v>
      </c>
      <c r="O2406" s="4">
        <v>0</v>
      </c>
      <c r="P2406" s="5">
        <f>$AI$9+SUMPRODUCT($A2406*$AI$10+$B2406*$AI$11+$C2406*$AI$12+$D2406*$AI$13+$E2406*$AI$14+$F2406*$AI$15+$G2406*$AI$16+$H2406*$AI$17+$I2406*$AI$18+$J2406*$AI$19+$K2406*$AI$20+$L2406*$AI$21+$M2406*$AI$22+$N2406*$AI$24)</f>
        <v>-2.7900383305000016</v>
      </c>
      <c r="Q2406" s="4">
        <f t="shared" si="919"/>
        <v>6.1418859654280344E-2</v>
      </c>
      <c r="R2406" s="4">
        <f t="shared" si="920"/>
        <v>0.12283771930856069</v>
      </c>
      <c r="S2406" s="4">
        <f t="shared" si="921"/>
        <v>0.87716228069143931</v>
      </c>
      <c r="T2406" s="4">
        <f t="shared" si="922"/>
        <v>-5.6920051914457911E-2</v>
      </c>
      <c r="U2406" s="4">
        <f>IF($R2406&gt;$X$15,1,0)</f>
        <v>0</v>
      </c>
      <c r="V2406" s="4"/>
      <c r="W2406" s="4"/>
      <c r="X2406" s="4"/>
      <c r="Y2406" s="4"/>
      <c r="Z2406" s="4"/>
      <c r="AA2406" s="4"/>
      <c r="AB2406" s="4"/>
      <c r="AC2406" s="4"/>
      <c r="AD2406" s="4"/>
      <c r="AE2406" s="4"/>
      <c r="AF2406" s="4"/>
      <c r="AG2406" s="4"/>
      <c r="AH2406" s="4"/>
      <c r="AI2406" s="4"/>
      <c r="AJ2406" s="4"/>
    </row>
    <row r="2407" spans="1:36" ht="15.75" hidden="1" customHeight="1">
      <c r="A2407" s="4">
        <v>1</v>
      </c>
      <c r="B2407" s="4">
        <v>62</v>
      </c>
      <c r="C2407" s="4">
        <v>1</v>
      </c>
      <c r="D2407" s="4">
        <v>1</v>
      </c>
      <c r="E2407" s="4">
        <v>10</v>
      </c>
      <c r="F2407" s="4">
        <v>0</v>
      </c>
      <c r="G2407" s="4">
        <v>0</v>
      </c>
      <c r="H2407" s="4">
        <v>0</v>
      </c>
      <c r="I2407" s="4">
        <v>271</v>
      </c>
      <c r="J2407" s="4">
        <v>125.5</v>
      </c>
      <c r="K2407" s="4">
        <v>72.5</v>
      </c>
      <c r="L2407" s="4">
        <v>31.11</v>
      </c>
      <c r="M2407" s="4">
        <v>62</v>
      </c>
      <c r="N2407" s="3" t="s">
        <v>56</v>
      </c>
      <c r="O2407" s="4">
        <v>0</v>
      </c>
      <c r="P2407" s="4"/>
      <c r="Q2407" s="4"/>
      <c r="R2407" s="4"/>
      <c r="S2407" s="4"/>
      <c r="T2407" s="4"/>
      <c r="U2407" s="4"/>
      <c r="V2407" s="4"/>
      <c r="W2407" s="4"/>
      <c r="X2407" s="4"/>
      <c r="Y2407" s="4"/>
      <c r="Z2407" s="4"/>
      <c r="AA2407" s="4"/>
      <c r="AB2407" s="4"/>
      <c r="AC2407" s="4"/>
      <c r="AD2407" s="4"/>
      <c r="AE2407" s="4"/>
      <c r="AF2407" s="4"/>
      <c r="AG2407" s="4"/>
      <c r="AH2407" s="4"/>
      <c r="AI2407" s="4"/>
      <c r="AJ2407" s="4"/>
    </row>
    <row r="2408" spans="1:36" ht="15.75" customHeight="1">
      <c r="A2408" s="4">
        <v>0</v>
      </c>
      <c r="B2408" s="4">
        <v>41</v>
      </c>
      <c r="C2408" s="4">
        <v>1</v>
      </c>
      <c r="D2408" s="4">
        <v>1</v>
      </c>
      <c r="E2408" s="4">
        <v>20</v>
      </c>
      <c r="F2408" s="4">
        <v>0</v>
      </c>
      <c r="G2408" s="4">
        <v>0</v>
      </c>
      <c r="H2408" s="4">
        <v>0</v>
      </c>
      <c r="I2408" s="4">
        <v>326</v>
      </c>
      <c r="J2408" s="4">
        <v>124</v>
      </c>
      <c r="K2408" s="4">
        <v>78</v>
      </c>
      <c r="L2408" s="4">
        <v>25.27</v>
      </c>
      <c r="M2408" s="4">
        <v>88</v>
      </c>
      <c r="N2408" s="4">
        <v>67</v>
      </c>
      <c r="O2408" s="4">
        <v>0</v>
      </c>
      <c r="P2408" s="5">
        <f>$AI$9+SUMPRODUCT($A2408*$AI$10+$B2408*$AI$11+$C2408*$AI$12+$D2408*$AI$13+$E2408*$AI$14+$F2408*$AI$15+$G2408*$AI$16+$H2408*$AI$17+$I2408*$AI$18+$J2408*$AI$19+$K2408*$AI$20+$L2408*$AI$21+$M2408*$AI$22+$N2408*$AI$24)</f>
        <v>-2.6373579196999994</v>
      </c>
      <c r="Q2408" s="4">
        <f t="shared" ref="Q2408:Q2413" si="923">EXP($P2408)</f>
        <v>7.1550061052186989E-2</v>
      </c>
      <c r="R2408" s="4">
        <f t="shared" ref="R2408:R2413" si="924">Q2408/1+Q2408</f>
        <v>0.14310012210437398</v>
      </c>
      <c r="S2408" s="4">
        <f t="shared" ref="S2408:S2413" si="925">IF(O2408=1,R2408,1-R2408)</f>
        <v>0.85689987789562605</v>
      </c>
      <c r="T2408" s="4">
        <f t="shared" ref="T2408:T2413" si="926">LOG($S2408)</f>
        <v>-6.7069919054214125E-2</v>
      </c>
      <c r="U2408" s="4">
        <f>IF($R2408&gt;$X$15,1,0)</f>
        <v>0</v>
      </c>
      <c r="V2408" s="4"/>
      <c r="W2408" s="4"/>
      <c r="X2408" s="4"/>
      <c r="Y2408" s="4"/>
      <c r="Z2408" s="4"/>
      <c r="AA2408" s="4"/>
      <c r="AB2408" s="4"/>
      <c r="AC2408" s="4"/>
      <c r="AD2408" s="4"/>
      <c r="AE2408" s="4"/>
      <c r="AF2408" s="4"/>
      <c r="AG2408" s="4"/>
      <c r="AH2408" s="4"/>
      <c r="AI2408" s="4"/>
      <c r="AJ2408" s="4"/>
    </row>
    <row r="2409" spans="1:36" ht="15.75" customHeight="1">
      <c r="A2409" s="4">
        <v>0</v>
      </c>
      <c r="B2409" s="4">
        <v>35</v>
      </c>
      <c r="C2409" s="4">
        <v>2</v>
      </c>
      <c r="D2409" s="4">
        <v>0</v>
      </c>
      <c r="E2409" s="4">
        <v>0</v>
      </c>
      <c r="F2409" s="4">
        <v>0</v>
      </c>
      <c r="G2409" s="4">
        <v>0</v>
      </c>
      <c r="H2409" s="4">
        <v>0</v>
      </c>
      <c r="I2409" s="4">
        <v>135</v>
      </c>
      <c r="J2409" s="4">
        <v>105</v>
      </c>
      <c r="K2409" s="4">
        <v>69</v>
      </c>
      <c r="L2409" s="4">
        <v>22.88</v>
      </c>
      <c r="M2409" s="4">
        <v>70</v>
      </c>
      <c r="N2409" s="4">
        <v>76</v>
      </c>
      <c r="O2409" s="4">
        <v>0</v>
      </c>
      <c r="P2409" s="5">
        <f>$AI$9+SUMPRODUCT($A2409*$AI$10+$B2409*$AI$11+$C2409*$AI$12+$D2409*$AI$13+$E2409*$AI$14+$F2409*$AI$15+$G2409*$AI$16+$H2409*$AI$17+$I2409*$AI$18+$J2409*$AI$19+$K2409*$AI$20+$L2409*$AI$21+$M2409*$AI$22+$N2409*$AI$24)</f>
        <v>-4.086296506800001</v>
      </c>
      <c r="Q2409" s="4">
        <f t="shared" si="923"/>
        <v>1.6801342134593118E-2</v>
      </c>
      <c r="R2409" s="4">
        <f t="shared" si="924"/>
        <v>3.3602684269186237E-2</v>
      </c>
      <c r="S2409" s="4">
        <f t="shared" si="925"/>
        <v>0.96639731573081378</v>
      </c>
      <c r="T2409" s="4">
        <f t="shared" si="926"/>
        <v>-1.4844285019419522E-2</v>
      </c>
      <c r="U2409" s="4">
        <f>IF($R2409&gt;$X$15,1,0)</f>
        <v>0</v>
      </c>
      <c r="V2409" s="4"/>
      <c r="W2409" s="4"/>
      <c r="X2409" s="4"/>
      <c r="Y2409" s="4"/>
      <c r="Z2409" s="4"/>
      <c r="AA2409" s="4"/>
      <c r="AB2409" s="4"/>
      <c r="AC2409" s="4"/>
      <c r="AD2409" s="4"/>
      <c r="AE2409" s="4"/>
      <c r="AF2409" s="4"/>
      <c r="AG2409" s="4"/>
      <c r="AH2409" s="4"/>
      <c r="AI2409" s="4"/>
      <c r="AJ2409" s="4"/>
    </row>
    <row r="2410" spans="1:36" ht="15.75" customHeight="1">
      <c r="A2410" s="4">
        <v>0</v>
      </c>
      <c r="B2410" s="4">
        <v>37</v>
      </c>
      <c r="C2410" s="4">
        <v>4</v>
      </c>
      <c r="D2410" s="4">
        <v>1</v>
      </c>
      <c r="E2410" s="4">
        <v>10</v>
      </c>
      <c r="F2410" s="4">
        <v>0</v>
      </c>
      <c r="G2410" s="4">
        <v>0</v>
      </c>
      <c r="H2410" s="4">
        <v>0</v>
      </c>
      <c r="I2410" s="4">
        <v>156</v>
      </c>
      <c r="J2410" s="4">
        <v>120</v>
      </c>
      <c r="K2410" s="4">
        <v>87</v>
      </c>
      <c r="L2410" s="4">
        <v>21.8</v>
      </c>
      <c r="M2410" s="4">
        <v>66</v>
      </c>
      <c r="N2410" s="4">
        <v>89</v>
      </c>
      <c r="O2410" s="4">
        <v>0</v>
      </c>
      <c r="P2410" s="5">
        <f>$AI$9+SUMPRODUCT($A2410*$AI$10+$B2410*$AI$11+$C2410*$AI$12+$D2410*$AI$13+$E2410*$AI$14+$F2410*$AI$15+$G2410*$AI$16+$H2410*$AI$17+$I2410*$AI$18+$J2410*$AI$19+$K2410*$AI$20+$L2410*$AI$21+$M2410*$AI$22+$N2410*$AI$24)</f>
        <v>-3.4985749080000001</v>
      </c>
      <c r="Q2410" s="4">
        <f t="shared" si="923"/>
        <v>3.0240448150165845E-2</v>
      </c>
      <c r="R2410" s="4">
        <f t="shared" si="924"/>
        <v>6.0480896300331689E-2</v>
      </c>
      <c r="S2410" s="4">
        <f t="shared" si="925"/>
        <v>0.93951910369966829</v>
      </c>
      <c r="T2410" s="4">
        <f t="shared" si="926"/>
        <v>-2.7094384752386316E-2</v>
      </c>
      <c r="U2410" s="4">
        <f>IF($R2410&gt;$X$15,1,0)</f>
        <v>0</v>
      </c>
      <c r="V2410" s="4"/>
      <c r="W2410" s="4"/>
      <c r="X2410" s="4"/>
      <c r="Y2410" s="4"/>
      <c r="Z2410" s="4"/>
      <c r="AA2410" s="4"/>
      <c r="AB2410" s="4"/>
      <c r="AC2410" s="4"/>
      <c r="AD2410" s="4"/>
      <c r="AE2410" s="4"/>
      <c r="AF2410" s="4"/>
      <c r="AG2410" s="4"/>
      <c r="AH2410" s="4"/>
      <c r="AI2410" s="4"/>
      <c r="AJ2410" s="4"/>
    </row>
    <row r="2411" spans="1:36" ht="15.75" customHeight="1">
      <c r="A2411" s="4">
        <v>1</v>
      </c>
      <c r="B2411" s="4">
        <v>55</v>
      </c>
      <c r="C2411" s="4">
        <v>1</v>
      </c>
      <c r="D2411" s="4">
        <v>1</v>
      </c>
      <c r="E2411" s="4">
        <v>30</v>
      </c>
      <c r="F2411" s="4">
        <v>0</v>
      </c>
      <c r="G2411" s="4">
        <v>0</v>
      </c>
      <c r="H2411" s="4">
        <v>0</v>
      </c>
      <c r="I2411" s="4">
        <v>230</v>
      </c>
      <c r="J2411" s="4">
        <v>130</v>
      </c>
      <c r="K2411" s="4">
        <v>85</v>
      </c>
      <c r="L2411" s="4">
        <v>30.16</v>
      </c>
      <c r="M2411" s="4">
        <v>72</v>
      </c>
      <c r="N2411" s="4">
        <v>108</v>
      </c>
      <c r="O2411" s="4">
        <v>0</v>
      </c>
      <c r="P2411" s="5">
        <f>$AI$9+SUMPRODUCT($A2411*$AI$10+$B2411*$AI$11+$C2411*$AI$12+$D2411*$AI$13+$E2411*$AI$14+$F2411*$AI$15+$G2411*$AI$16+$H2411*$AI$17+$I2411*$AI$18+$J2411*$AI$19+$K2411*$AI$20+$L2411*$AI$21+$M2411*$AI$22+$N2411*$AI$24)</f>
        <v>-0.78958777760000132</v>
      </c>
      <c r="Q2411" s="4">
        <f t="shared" si="923"/>
        <v>0.45403191883870497</v>
      </c>
      <c r="R2411" s="4">
        <f t="shared" si="924"/>
        <v>0.90806383767740995</v>
      </c>
      <c r="S2411" s="4">
        <f t="shared" si="925"/>
        <v>9.1936162322590054E-2</v>
      </c>
      <c r="T2411" s="4">
        <f t="shared" si="926"/>
        <v>-1.0365136288966512</v>
      </c>
      <c r="U2411" s="4">
        <f>IF($R2411&gt;$X$15,1,0)</f>
        <v>1</v>
      </c>
      <c r="V2411" s="4"/>
      <c r="W2411" s="4"/>
      <c r="X2411" s="4"/>
      <c r="Y2411" s="4"/>
      <c r="Z2411" s="4"/>
      <c r="AA2411" s="4"/>
      <c r="AB2411" s="4"/>
      <c r="AC2411" s="4"/>
      <c r="AD2411" s="4"/>
      <c r="AE2411" s="4"/>
      <c r="AF2411" s="4"/>
      <c r="AG2411" s="4"/>
      <c r="AH2411" s="4"/>
      <c r="AI2411" s="4"/>
      <c r="AJ2411" s="4"/>
    </row>
    <row r="2412" spans="1:36" ht="15.75" customHeight="1">
      <c r="A2412" s="4">
        <v>1</v>
      </c>
      <c r="B2412" s="4">
        <v>56</v>
      </c>
      <c r="C2412" s="4">
        <v>4</v>
      </c>
      <c r="D2412" s="4">
        <v>1</v>
      </c>
      <c r="E2412" s="4">
        <v>30</v>
      </c>
      <c r="F2412" s="4">
        <v>0</v>
      </c>
      <c r="G2412" s="4">
        <v>0</v>
      </c>
      <c r="H2412" s="4">
        <v>1</v>
      </c>
      <c r="I2412" s="4">
        <v>303</v>
      </c>
      <c r="J2412" s="4">
        <v>136.5</v>
      </c>
      <c r="K2412" s="4">
        <v>97</v>
      </c>
      <c r="L2412" s="4">
        <v>26.64</v>
      </c>
      <c r="M2412" s="4">
        <v>93</v>
      </c>
      <c r="N2412" s="4">
        <v>106</v>
      </c>
      <c r="O2412" s="4">
        <v>0</v>
      </c>
      <c r="P2412" s="5">
        <f>$AI$9+SUMPRODUCT($A2412*$AI$10+$B2412*$AI$11+$C2412*$AI$12+$D2412*$AI$13+$E2412*$AI$14+$F2412*$AI$15+$G2412*$AI$16+$H2412*$AI$17+$I2412*$AI$18+$J2412*$AI$19+$K2412*$AI$20+$L2412*$AI$21+$M2412*$AI$22+$N2412*$AI$24)</f>
        <v>-0.52029896040000079</v>
      </c>
      <c r="Q2412" s="4">
        <f t="shared" si="923"/>
        <v>0.59434283643504393</v>
      </c>
      <c r="R2412" s="4">
        <f t="shared" si="924"/>
        <v>1.1886856728700879</v>
      </c>
      <c r="S2412" s="4">
        <f t="shared" si="925"/>
        <v>-0.18868567287008786</v>
      </c>
      <c r="T2412" s="4" t="e">
        <f t="shared" si="926"/>
        <v>#NUM!</v>
      </c>
      <c r="U2412" s="4">
        <f>IF($R2412&gt;$X$15,1,0)</f>
        <v>1</v>
      </c>
      <c r="V2412" s="4"/>
      <c r="W2412" s="4"/>
      <c r="X2412" s="4"/>
      <c r="Y2412" s="4"/>
      <c r="Z2412" s="4"/>
      <c r="AA2412" s="4"/>
      <c r="AB2412" s="4"/>
      <c r="AC2412" s="4"/>
      <c r="AD2412" s="4"/>
      <c r="AE2412" s="4"/>
      <c r="AF2412" s="4"/>
      <c r="AG2412" s="4"/>
      <c r="AH2412" s="4"/>
      <c r="AI2412" s="4"/>
      <c r="AJ2412" s="4"/>
    </row>
    <row r="2413" spans="1:36" ht="15.75" customHeight="1">
      <c r="A2413" s="4">
        <v>1</v>
      </c>
      <c r="B2413" s="4">
        <v>51</v>
      </c>
      <c r="C2413" s="4">
        <v>1</v>
      </c>
      <c r="D2413" s="4">
        <v>1</v>
      </c>
      <c r="E2413" s="4">
        <v>15</v>
      </c>
      <c r="F2413" s="4">
        <v>0</v>
      </c>
      <c r="G2413" s="4">
        <v>0</v>
      </c>
      <c r="H2413" s="4">
        <v>0</v>
      </c>
      <c r="I2413" s="4">
        <v>220</v>
      </c>
      <c r="J2413" s="4">
        <v>125</v>
      </c>
      <c r="K2413" s="4">
        <v>82</v>
      </c>
      <c r="L2413" s="4">
        <v>24.1</v>
      </c>
      <c r="M2413" s="4">
        <v>60</v>
      </c>
      <c r="N2413" s="4">
        <v>73</v>
      </c>
      <c r="O2413" s="4">
        <v>1</v>
      </c>
      <c r="P2413" s="5">
        <f>$AI$9+SUMPRODUCT($A2413*$AI$10+$B2413*$AI$11+$C2413*$AI$12+$D2413*$AI$13+$E2413*$AI$14+$F2413*$AI$15+$G2413*$AI$16+$H2413*$AI$17+$I2413*$AI$18+$J2413*$AI$19+$K2413*$AI$20+$L2413*$AI$21+$M2413*$AI$22+$N2413*$AI$24)</f>
        <v>-1.6575374410000006</v>
      </c>
      <c r="Q2413" s="4">
        <f t="shared" si="923"/>
        <v>0.19060778555185004</v>
      </c>
      <c r="R2413" s="4">
        <f t="shared" si="924"/>
        <v>0.38121557110370008</v>
      </c>
      <c r="S2413" s="4">
        <f t="shared" si="925"/>
        <v>0.38121557110370008</v>
      </c>
      <c r="T2413" s="4">
        <f t="shared" si="926"/>
        <v>-0.4188293685103559</v>
      </c>
      <c r="U2413" s="4">
        <f>IF($R2413&gt;$X$15,1,0)</f>
        <v>0</v>
      </c>
      <c r="V2413" s="4"/>
      <c r="W2413" s="4"/>
      <c r="X2413" s="4"/>
      <c r="Y2413" s="4"/>
      <c r="Z2413" s="4"/>
      <c r="AA2413" s="4"/>
      <c r="AB2413" s="4"/>
      <c r="AC2413" s="4"/>
      <c r="AD2413" s="4"/>
      <c r="AE2413" s="4"/>
      <c r="AF2413" s="4"/>
      <c r="AG2413" s="4"/>
      <c r="AH2413" s="4"/>
      <c r="AI2413" s="4"/>
      <c r="AJ2413" s="4"/>
    </row>
    <row r="2414" spans="1:36" ht="15.75" hidden="1" customHeight="1">
      <c r="A2414" s="4">
        <v>0</v>
      </c>
      <c r="B2414" s="4">
        <v>49</v>
      </c>
      <c r="C2414" s="4">
        <v>1</v>
      </c>
      <c r="D2414" s="4">
        <v>1</v>
      </c>
      <c r="E2414" s="3" t="s">
        <v>56</v>
      </c>
      <c r="F2414" s="4">
        <v>0</v>
      </c>
      <c r="G2414" s="4">
        <v>0</v>
      </c>
      <c r="H2414" s="4">
        <v>0</v>
      </c>
      <c r="I2414" s="4">
        <v>252</v>
      </c>
      <c r="J2414" s="4">
        <v>123</v>
      </c>
      <c r="K2414" s="4">
        <v>69</v>
      </c>
      <c r="L2414" s="4">
        <v>21.45</v>
      </c>
      <c r="M2414" s="4">
        <v>72</v>
      </c>
      <c r="N2414" s="4">
        <v>89</v>
      </c>
      <c r="O2414" s="4">
        <v>0</v>
      </c>
      <c r="P2414" s="4"/>
      <c r="Q2414" s="4"/>
      <c r="R2414" s="4"/>
      <c r="S2414" s="4"/>
      <c r="T2414" s="4"/>
      <c r="U2414" s="4"/>
      <c r="V2414" s="4"/>
      <c r="W2414" s="4"/>
      <c r="X2414" s="4"/>
      <c r="Y2414" s="4"/>
      <c r="Z2414" s="4"/>
      <c r="AA2414" s="4"/>
      <c r="AB2414" s="4"/>
      <c r="AC2414" s="4"/>
      <c r="AD2414" s="4"/>
      <c r="AE2414" s="4"/>
      <c r="AF2414" s="4"/>
      <c r="AG2414" s="4"/>
      <c r="AH2414" s="4"/>
      <c r="AI2414" s="4"/>
      <c r="AJ2414" s="4"/>
    </row>
    <row r="2415" spans="1:36" ht="15.75" customHeight="1">
      <c r="A2415" s="4">
        <v>0</v>
      </c>
      <c r="B2415" s="4">
        <v>62</v>
      </c>
      <c r="C2415" s="4">
        <v>1</v>
      </c>
      <c r="D2415" s="4">
        <v>0</v>
      </c>
      <c r="E2415" s="4">
        <v>0</v>
      </c>
      <c r="F2415" s="4">
        <v>0</v>
      </c>
      <c r="G2415" s="4">
        <v>0</v>
      </c>
      <c r="H2415" s="4">
        <v>0</v>
      </c>
      <c r="I2415" s="4">
        <v>233</v>
      </c>
      <c r="J2415" s="4">
        <v>130</v>
      </c>
      <c r="K2415" s="4">
        <v>87</v>
      </c>
      <c r="L2415" s="4">
        <v>21.34</v>
      </c>
      <c r="M2415" s="4">
        <v>85</v>
      </c>
      <c r="N2415" s="4">
        <v>386</v>
      </c>
      <c r="O2415" s="4">
        <v>0</v>
      </c>
      <c r="P2415" s="5">
        <f>$AI$9+SUMPRODUCT($A2415*$AI$10+$B2415*$AI$11+$C2415*$AI$12+$D2415*$AI$13+$E2415*$AI$14+$F2415*$AI$15+$G2415*$AI$16+$H2415*$AI$17+$I2415*$AI$18+$J2415*$AI$19+$K2415*$AI$20+$L2415*$AI$21+$M2415*$AI$22+$N2415*$AI$24)</f>
        <v>0.41968532259999947</v>
      </c>
      <c r="Q2415" s="4">
        <f t="shared" ref="Q2415:Q2417" si="927">EXP($P2415)</f>
        <v>1.5214827040592442</v>
      </c>
      <c r="R2415" s="4">
        <f t="shared" ref="R2415:R2417" si="928">Q2415/1+Q2415</f>
        <v>3.0429654081184885</v>
      </c>
      <c r="S2415" s="4">
        <f t="shared" ref="S2415:S2417" si="929">IF(O2415=1,R2415,1-R2415)</f>
        <v>-2.0429654081184885</v>
      </c>
      <c r="T2415" s="4" t="e">
        <f t="shared" ref="T2415:T2417" si="930">LOG($S2415)</f>
        <v>#NUM!</v>
      </c>
      <c r="U2415" s="4">
        <f>IF($R2415&gt;$X$15,1,0)</f>
        <v>1</v>
      </c>
      <c r="V2415" s="4"/>
      <c r="W2415" s="4"/>
      <c r="X2415" s="4"/>
      <c r="Y2415" s="4"/>
      <c r="Z2415" s="4"/>
      <c r="AA2415" s="4"/>
      <c r="AB2415" s="4"/>
      <c r="AC2415" s="4"/>
      <c r="AD2415" s="4"/>
      <c r="AE2415" s="4"/>
      <c r="AF2415" s="4"/>
      <c r="AG2415" s="4"/>
      <c r="AH2415" s="4"/>
      <c r="AI2415" s="4"/>
      <c r="AJ2415" s="4"/>
    </row>
    <row r="2416" spans="1:36" ht="15.75" customHeight="1">
      <c r="A2416" s="4">
        <v>0</v>
      </c>
      <c r="B2416" s="4">
        <v>49</v>
      </c>
      <c r="C2416" s="4">
        <v>1</v>
      </c>
      <c r="D2416" s="4">
        <v>1</v>
      </c>
      <c r="E2416" s="4">
        <v>20</v>
      </c>
      <c r="F2416" s="4">
        <v>0</v>
      </c>
      <c r="G2416" s="4">
        <v>0</v>
      </c>
      <c r="H2416" s="4">
        <v>0</v>
      </c>
      <c r="I2416" s="4">
        <v>323</v>
      </c>
      <c r="J2416" s="4">
        <v>123.5</v>
      </c>
      <c r="K2416" s="4">
        <v>78</v>
      </c>
      <c r="L2416" s="4">
        <v>22.86</v>
      </c>
      <c r="M2416" s="4">
        <v>92</v>
      </c>
      <c r="N2416" s="4">
        <v>63</v>
      </c>
      <c r="O2416" s="4">
        <v>1</v>
      </c>
      <c r="P2416" s="5">
        <f>$AI$9+SUMPRODUCT($A2416*$AI$10+$B2416*$AI$11+$C2416*$AI$12+$D2416*$AI$13+$E2416*$AI$14+$F2416*$AI$15+$G2416*$AI$16+$H2416*$AI$17+$I2416*$AI$18+$J2416*$AI$19+$K2416*$AI$20+$L2416*$AI$21+$M2416*$AI$22+$N2416*$AI$24)</f>
        <v>-2.2026347946000016</v>
      </c>
      <c r="Q2416" s="4">
        <f t="shared" si="927"/>
        <v>0.11051159906711649</v>
      </c>
      <c r="R2416" s="4">
        <f t="shared" si="928"/>
        <v>0.22102319813423299</v>
      </c>
      <c r="S2416" s="4">
        <f t="shared" si="929"/>
        <v>0.22102319813423299</v>
      </c>
      <c r="T2416" s="4">
        <f t="shared" si="930"/>
        <v>-0.655562141278902</v>
      </c>
      <c r="U2416" s="4">
        <f>IF($R2416&gt;$X$15,1,0)</f>
        <v>0</v>
      </c>
      <c r="V2416" s="4"/>
      <c r="W2416" s="4"/>
      <c r="X2416" s="4"/>
      <c r="Y2416" s="4"/>
      <c r="Z2416" s="4"/>
      <c r="AA2416" s="4"/>
      <c r="AB2416" s="4"/>
      <c r="AC2416" s="4"/>
      <c r="AD2416" s="4"/>
      <c r="AE2416" s="4"/>
      <c r="AF2416" s="4"/>
      <c r="AG2416" s="4"/>
      <c r="AH2416" s="4"/>
      <c r="AI2416" s="4"/>
      <c r="AJ2416" s="4"/>
    </row>
    <row r="2417" spans="1:36" ht="15.75" customHeight="1">
      <c r="A2417" s="4">
        <v>0</v>
      </c>
      <c r="B2417" s="4">
        <v>44</v>
      </c>
      <c r="C2417" s="4">
        <v>2</v>
      </c>
      <c r="D2417" s="4">
        <v>1</v>
      </c>
      <c r="E2417" s="4">
        <v>3</v>
      </c>
      <c r="F2417" s="4">
        <v>0</v>
      </c>
      <c r="G2417" s="4">
        <v>0</v>
      </c>
      <c r="H2417" s="4">
        <v>0</v>
      </c>
      <c r="I2417" s="4">
        <v>288</v>
      </c>
      <c r="J2417" s="4">
        <v>150</v>
      </c>
      <c r="K2417" s="4">
        <v>89</v>
      </c>
      <c r="L2417" s="4">
        <v>21.11</v>
      </c>
      <c r="M2417" s="4">
        <v>90</v>
      </c>
      <c r="N2417" s="4">
        <v>97</v>
      </c>
      <c r="O2417" s="4">
        <v>0</v>
      </c>
      <c r="P2417" s="5">
        <f>$AI$9+SUMPRODUCT($A2417*$AI$10+$B2417*$AI$11+$C2417*$AI$12+$D2417*$AI$13+$E2417*$AI$14+$F2417*$AI$15+$G2417*$AI$16+$H2417*$AI$17+$I2417*$AI$18+$J2417*$AI$19+$K2417*$AI$20+$L2417*$AI$21+$M2417*$AI$22+$N2417*$AI$24)</f>
        <v>-2.3479571221000004</v>
      </c>
      <c r="Q2417" s="4">
        <f t="shared" si="927"/>
        <v>9.5564188909416425E-2</v>
      </c>
      <c r="R2417" s="4">
        <f t="shared" si="928"/>
        <v>0.19112837781883285</v>
      </c>
      <c r="S2417" s="4">
        <f t="shared" si="929"/>
        <v>0.80887162218116715</v>
      </c>
      <c r="T2417" s="4">
        <f t="shared" si="930"/>
        <v>-9.2120400764102328E-2</v>
      </c>
      <c r="U2417" s="4">
        <f>IF($R2417&gt;$X$15,1,0)</f>
        <v>0</v>
      </c>
      <c r="V2417" s="4"/>
      <c r="W2417" s="4"/>
      <c r="X2417" s="4"/>
      <c r="Y2417" s="4"/>
      <c r="Z2417" s="4"/>
      <c r="AA2417" s="4"/>
      <c r="AB2417" s="4"/>
      <c r="AC2417" s="4"/>
      <c r="AD2417" s="4"/>
      <c r="AE2417" s="4"/>
      <c r="AF2417" s="4"/>
      <c r="AG2417" s="4"/>
      <c r="AH2417" s="4"/>
      <c r="AI2417" s="4"/>
      <c r="AJ2417" s="4"/>
    </row>
    <row r="2418" spans="1:36" ht="15.75" hidden="1" customHeight="1">
      <c r="A2418" s="4">
        <v>1</v>
      </c>
      <c r="B2418" s="4">
        <v>47</v>
      </c>
      <c r="C2418" s="4">
        <v>2</v>
      </c>
      <c r="D2418" s="4">
        <v>1</v>
      </c>
      <c r="E2418" s="4">
        <v>15</v>
      </c>
      <c r="F2418" s="4">
        <v>0</v>
      </c>
      <c r="G2418" s="4">
        <v>0</v>
      </c>
      <c r="H2418" s="4">
        <v>1</v>
      </c>
      <c r="I2418" s="4">
        <v>225</v>
      </c>
      <c r="J2418" s="4">
        <v>137</v>
      </c>
      <c r="K2418" s="4">
        <v>97</v>
      </c>
      <c r="L2418" s="4">
        <v>27.31</v>
      </c>
      <c r="M2418" s="4">
        <v>66</v>
      </c>
      <c r="N2418" s="3" t="s">
        <v>56</v>
      </c>
      <c r="O2418" s="4">
        <v>0</v>
      </c>
      <c r="P2418" s="4"/>
      <c r="Q2418" s="4"/>
      <c r="R2418" s="4"/>
      <c r="S2418" s="4"/>
      <c r="T2418" s="4"/>
      <c r="U2418" s="4"/>
      <c r="V2418" s="4"/>
      <c r="W2418" s="4"/>
      <c r="X2418" s="4"/>
      <c r="Y2418" s="4"/>
      <c r="Z2418" s="4"/>
      <c r="AA2418" s="4"/>
      <c r="AB2418" s="4"/>
      <c r="AC2418" s="4"/>
      <c r="AD2418" s="4"/>
      <c r="AE2418" s="4"/>
      <c r="AF2418" s="4"/>
      <c r="AG2418" s="4"/>
      <c r="AH2418" s="4"/>
      <c r="AI2418" s="4"/>
      <c r="AJ2418" s="4"/>
    </row>
    <row r="2419" spans="1:36" ht="15.75" customHeight="1">
      <c r="A2419" s="4">
        <v>1</v>
      </c>
      <c r="B2419" s="4">
        <v>39</v>
      </c>
      <c r="C2419" s="4">
        <v>2</v>
      </c>
      <c r="D2419" s="4">
        <v>1</v>
      </c>
      <c r="E2419" s="4">
        <v>20</v>
      </c>
      <c r="F2419" s="4">
        <v>0</v>
      </c>
      <c r="G2419" s="4">
        <v>0</v>
      </c>
      <c r="H2419" s="4">
        <v>0</v>
      </c>
      <c r="I2419" s="4">
        <v>190</v>
      </c>
      <c r="J2419" s="4">
        <v>118</v>
      </c>
      <c r="K2419" s="4">
        <v>70</v>
      </c>
      <c r="L2419" s="4">
        <v>23.57</v>
      </c>
      <c r="M2419" s="4">
        <v>64</v>
      </c>
      <c r="N2419" s="4">
        <v>69</v>
      </c>
      <c r="O2419" s="4">
        <v>0</v>
      </c>
      <c r="P2419" s="5">
        <f>$AI$9+SUMPRODUCT($A2419*$AI$10+$B2419*$AI$11+$C2419*$AI$12+$D2419*$AI$13+$E2419*$AI$14+$F2419*$AI$15+$G2419*$AI$16+$H2419*$AI$17+$I2419*$AI$18+$J2419*$AI$19+$K2419*$AI$20+$L2419*$AI$21+$M2419*$AI$22+$N2419*$AI$24)</f>
        <v>-2.5507494527000008</v>
      </c>
      <c r="Q2419" s="4">
        <f t="shared" ref="Q2419:Q2425" si="931">EXP($P2419)</f>
        <v>7.8023169408700632E-2</v>
      </c>
      <c r="R2419" s="4">
        <f t="shared" ref="R2419:R2425" si="932">Q2419/1+Q2419</f>
        <v>0.15604633881740126</v>
      </c>
      <c r="S2419" s="4">
        <f t="shared" ref="S2419:S2425" si="933">IF(O2419=1,R2419,1-R2419)</f>
        <v>0.84395366118259874</v>
      </c>
      <c r="T2419" s="4">
        <f t="shared" ref="T2419:T2425" si="934">LOG($S2419)</f>
        <v>-7.3681398451568514E-2</v>
      </c>
      <c r="U2419" s="4">
        <f>IF($R2419&gt;$X$15,1,0)</f>
        <v>0</v>
      </c>
      <c r="V2419" s="4"/>
      <c r="W2419" s="4"/>
      <c r="X2419" s="4"/>
      <c r="Y2419" s="4"/>
      <c r="Z2419" s="4"/>
      <c r="AA2419" s="4"/>
      <c r="AB2419" s="4"/>
      <c r="AC2419" s="4"/>
      <c r="AD2419" s="4"/>
      <c r="AE2419" s="4"/>
      <c r="AF2419" s="4"/>
      <c r="AG2419" s="4"/>
      <c r="AH2419" s="4"/>
      <c r="AI2419" s="4"/>
      <c r="AJ2419" s="4"/>
    </row>
    <row r="2420" spans="1:36" ht="15.75" customHeight="1">
      <c r="A2420" s="4">
        <v>0</v>
      </c>
      <c r="B2420" s="4">
        <v>51</v>
      </c>
      <c r="C2420" s="4">
        <v>2</v>
      </c>
      <c r="D2420" s="4">
        <v>1</v>
      </c>
      <c r="E2420" s="4">
        <v>10</v>
      </c>
      <c r="F2420" s="4">
        <v>0</v>
      </c>
      <c r="G2420" s="4">
        <v>0</v>
      </c>
      <c r="H2420" s="4">
        <v>0</v>
      </c>
      <c r="I2420" s="4">
        <v>255</v>
      </c>
      <c r="J2420" s="4">
        <v>102.5</v>
      </c>
      <c r="K2420" s="4">
        <v>64.5</v>
      </c>
      <c r="L2420" s="4">
        <v>24.14</v>
      </c>
      <c r="M2420" s="4">
        <v>65</v>
      </c>
      <c r="N2420" s="4">
        <v>71</v>
      </c>
      <c r="O2420" s="4">
        <v>0</v>
      </c>
      <c r="P2420" s="5">
        <f>$AI$9+SUMPRODUCT($A2420*$AI$10+$B2420*$AI$11+$C2420*$AI$12+$D2420*$AI$13+$E2420*$AI$14+$F2420*$AI$15+$G2420*$AI$16+$H2420*$AI$17+$I2420*$AI$18+$J2420*$AI$19+$K2420*$AI$20+$L2420*$AI$21+$M2420*$AI$22+$N2420*$AI$24)</f>
        <v>-2.5732770154000004</v>
      </c>
      <c r="Q2420" s="4">
        <f t="shared" si="931"/>
        <v>7.6285147765482758E-2</v>
      </c>
      <c r="R2420" s="4">
        <f t="shared" si="932"/>
        <v>0.15257029553096552</v>
      </c>
      <c r="S2420" s="4">
        <f t="shared" si="933"/>
        <v>0.84742970446903443</v>
      </c>
      <c r="T2420" s="4">
        <f t="shared" si="934"/>
        <v>-7.1896316991991435E-2</v>
      </c>
      <c r="U2420" s="4">
        <f>IF($R2420&gt;$X$15,1,0)</f>
        <v>0</v>
      </c>
      <c r="V2420" s="4"/>
      <c r="W2420" s="4"/>
      <c r="X2420" s="4"/>
      <c r="Y2420" s="4"/>
      <c r="Z2420" s="4"/>
      <c r="AA2420" s="4"/>
      <c r="AB2420" s="4"/>
      <c r="AC2420" s="4"/>
      <c r="AD2420" s="4"/>
      <c r="AE2420" s="4"/>
      <c r="AF2420" s="4"/>
      <c r="AG2420" s="4"/>
      <c r="AH2420" s="4"/>
      <c r="AI2420" s="4"/>
      <c r="AJ2420" s="4"/>
    </row>
    <row r="2421" spans="1:36" ht="15.75" customHeight="1">
      <c r="A2421" s="4">
        <v>1</v>
      </c>
      <c r="B2421" s="4">
        <v>48</v>
      </c>
      <c r="C2421" s="4">
        <v>2</v>
      </c>
      <c r="D2421" s="4">
        <v>1</v>
      </c>
      <c r="E2421" s="4">
        <v>17</v>
      </c>
      <c r="F2421" s="4">
        <v>0</v>
      </c>
      <c r="G2421" s="4">
        <v>0</v>
      </c>
      <c r="H2421" s="4">
        <v>0</v>
      </c>
      <c r="I2421" s="4">
        <v>218</v>
      </c>
      <c r="J2421" s="4">
        <v>113</v>
      </c>
      <c r="K2421" s="4">
        <v>79</v>
      </c>
      <c r="L2421" s="4">
        <v>27.33</v>
      </c>
      <c r="M2421" s="4">
        <v>62</v>
      </c>
      <c r="N2421" s="4">
        <v>73</v>
      </c>
      <c r="O2421" s="4">
        <v>0</v>
      </c>
      <c r="P2421" s="5">
        <f>$AI$9+SUMPRODUCT($A2421*$AI$10+$B2421*$AI$11+$C2421*$AI$12+$D2421*$AI$13+$E2421*$AI$14+$F2421*$AI$15+$G2421*$AI$16+$H2421*$AI$17+$I2421*$AI$18+$J2421*$AI$19+$K2421*$AI$20+$L2421*$AI$21+$M2421*$AI$22+$N2421*$AI$24)</f>
        <v>-2.0215501263000011</v>
      </c>
      <c r="Q2421" s="4">
        <f t="shared" si="931"/>
        <v>0.13244999165088964</v>
      </c>
      <c r="R2421" s="4">
        <f t="shared" si="932"/>
        <v>0.26489998330177927</v>
      </c>
      <c r="S2421" s="4">
        <f t="shared" si="933"/>
        <v>0.73510001669822067</v>
      </c>
      <c r="T2421" s="4">
        <f t="shared" si="934"/>
        <v>-0.13365356738514861</v>
      </c>
      <c r="U2421" s="4">
        <f>IF($R2421&gt;$X$15,1,0)</f>
        <v>0</v>
      </c>
      <c r="V2421" s="4"/>
      <c r="W2421" s="4"/>
      <c r="X2421" s="4"/>
      <c r="Y2421" s="4"/>
      <c r="Z2421" s="4"/>
      <c r="AA2421" s="4"/>
      <c r="AB2421" s="4"/>
      <c r="AC2421" s="4"/>
      <c r="AD2421" s="4"/>
      <c r="AE2421" s="4"/>
      <c r="AF2421" s="4"/>
      <c r="AG2421" s="4"/>
      <c r="AH2421" s="4"/>
      <c r="AI2421" s="4"/>
      <c r="AJ2421" s="4"/>
    </row>
    <row r="2422" spans="1:36" ht="15.75" customHeight="1">
      <c r="A2422" s="4">
        <v>1</v>
      </c>
      <c r="B2422" s="4">
        <v>43</v>
      </c>
      <c r="C2422" s="4">
        <v>1</v>
      </c>
      <c r="D2422" s="4">
        <v>1</v>
      </c>
      <c r="E2422" s="4">
        <v>20</v>
      </c>
      <c r="F2422" s="4">
        <v>0</v>
      </c>
      <c r="G2422" s="4">
        <v>0</v>
      </c>
      <c r="H2422" s="4">
        <v>0</v>
      </c>
      <c r="I2422" s="4">
        <v>179</v>
      </c>
      <c r="J2422" s="4">
        <v>129</v>
      </c>
      <c r="K2422" s="4">
        <v>81</v>
      </c>
      <c r="L2422" s="4">
        <v>19.05</v>
      </c>
      <c r="M2422" s="4">
        <v>63</v>
      </c>
      <c r="N2422" s="4">
        <v>77</v>
      </c>
      <c r="O2422" s="4">
        <v>0</v>
      </c>
      <c r="P2422" s="5">
        <f>$AI$9+SUMPRODUCT($A2422*$AI$10+$B2422*$AI$11+$C2422*$AI$12+$D2422*$AI$13+$E2422*$AI$14+$F2422*$AI$15+$G2422*$AI$16+$H2422*$AI$17+$I2422*$AI$18+$J2422*$AI$19+$K2422*$AI$20+$L2422*$AI$21+$M2422*$AI$22+$N2422*$AI$24)</f>
        <v>-2.1196925655000003</v>
      </c>
      <c r="Q2422" s="4">
        <f t="shared" si="931"/>
        <v>0.12006853604818667</v>
      </c>
      <c r="R2422" s="4">
        <f t="shared" si="932"/>
        <v>0.24013707209637333</v>
      </c>
      <c r="S2422" s="4">
        <f t="shared" si="933"/>
        <v>0.75986292790362664</v>
      </c>
      <c r="T2422" s="4">
        <f t="shared" si="934"/>
        <v>-0.11926474327716764</v>
      </c>
      <c r="U2422" s="4">
        <f>IF($R2422&gt;$X$15,1,0)</f>
        <v>0</v>
      </c>
      <c r="V2422" s="4"/>
      <c r="W2422" s="4"/>
      <c r="X2422" s="4"/>
      <c r="Y2422" s="4"/>
      <c r="Z2422" s="4"/>
      <c r="AA2422" s="4"/>
      <c r="AB2422" s="4"/>
      <c r="AC2422" s="4"/>
      <c r="AD2422" s="4"/>
      <c r="AE2422" s="4"/>
      <c r="AF2422" s="4"/>
      <c r="AG2422" s="4"/>
      <c r="AH2422" s="4"/>
      <c r="AI2422" s="4"/>
      <c r="AJ2422" s="4"/>
    </row>
    <row r="2423" spans="1:36" ht="15.75" customHeight="1">
      <c r="A2423" s="4">
        <v>0</v>
      </c>
      <c r="B2423" s="4">
        <v>65</v>
      </c>
      <c r="C2423" s="4">
        <v>1</v>
      </c>
      <c r="D2423" s="4">
        <v>0</v>
      </c>
      <c r="E2423" s="4">
        <v>0</v>
      </c>
      <c r="F2423" s="4">
        <v>0</v>
      </c>
      <c r="G2423" s="4">
        <v>0</v>
      </c>
      <c r="H2423" s="4">
        <v>0</v>
      </c>
      <c r="I2423" s="4">
        <v>212</v>
      </c>
      <c r="J2423" s="4">
        <v>94</v>
      </c>
      <c r="K2423" s="4">
        <v>62</v>
      </c>
      <c r="L2423" s="4">
        <v>25.83</v>
      </c>
      <c r="M2423" s="4">
        <v>80</v>
      </c>
      <c r="N2423" s="4">
        <v>88</v>
      </c>
      <c r="O2423" s="4">
        <v>0</v>
      </c>
      <c r="P2423" s="5">
        <f>$AI$9+SUMPRODUCT($A2423*$AI$10+$B2423*$AI$11+$C2423*$AI$12+$D2423*$AI$13+$E2423*$AI$14+$F2423*$AI$15+$G2423*$AI$16+$H2423*$AI$17+$I2423*$AI$18+$J2423*$AI$19+$K2423*$AI$20+$L2423*$AI$21+$M2423*$AI$22+$N2423*$AI$24)</f>
        <v>-2.0208126713000008</v>
      </c>
      <c r="Q2423" s="4">
        <f t="shared" si="931"/>
        <v>0.13254770358413115</v>
      </c>
      <c r="R2423" s="4">
        <f t="shared" si="932"/>
        <v>0.2650954071682623</v>
      </c>
      <c r="S2423" s="4">
        <f t="shared" si="933"/>
        <v>0.7349045928317377</v>
      </c>
      <c r="T2423" s="4">
        <f t="shared" si="934"/>
        <v>-0.13376903846162758</v>
      </c>
      <c r="U2423" s="4">
        <f>IF($R2423&gt;$X$15,1,0)</f>
        <v>0</v>
      </c>
      <c r="V2423" s="4"/>
      <c r="W2423" s="4"/>
      <c r="X2423" s="4"/>
      <c r="Y2423" s="4"/>
      <c r="Z2423" s="4"/>
      <c r="AA2423" s="4"/>
      <c r="AB2423" s="4"/>
      <c r="AC2423" s="4"/>
      <c r="AD2423" s="4"/>
      <c r="AE2423" s="4"/>
      <c r="AF2423" s="4"/>
      <c r="AG2423" s="4"/>
      <c r="AH2423" s="4"/>
      <c r="AI2423" s="4"/>
      <c r="AJ2423" s="4"/>
    </row>
    <row r="2424" spans="1:36" ht="15.75" customHeight="1">
      <c r="A2424" s="4">
        <v>0</v>
      </c>
      <c r="B2424" s="4">
        <v>65</v>
      </c>
      <c r="C2424" s="4">
        <v>3</v>
      </c>
      <c r="D2424" s="4">
        <v>0</v>
      </c>
      <c r="E2424" s="4">
        <v>0</v>
      </c>
      <c r="F2424" s="4">
        <v>0</v>
      </c>
      <c r="G2424" s="4">
        <v>0</v>
      </c>
      <c r="H2424" s="4">
        <v>1</v>
      </c>
      <c r="I2424" s="4">
        <v>216</v>
      </c>
      <c r="J2424" s="4">
        <v>163</v>
      </c>
      <c r="K2424" s="4">
        <v>102</v>
      </c>
      <c r="L2424" s="4">
        <v>30.12</v>
      </c>
      <c r="M2424" s="4">
        <v>91</v>
      </c>
      <c r="N2424" s="4">
        <v>73</v>
      </c>
      <c r="O2424" s="4">
        <v>0</v>
      </c>
      <c r="P2424" s="5">
        <f>$AI$9+SUMPRODUCT($A2424*$AI$10+$B2424*$AI$11+$C2424*$AI$12+$D2424*$AI$13+$E2424*$AI$14+$F2424*$AI$15+$G2424*$AI$16+$H2424*$AI$17+$I2424*$AI$18+$J2424*$AI$19+$K2424*$AI$20+$L2424*$AI$21+$M2424*$AI$22+$N2424*$AI$24)</f>
        <v>-1.091692783200001</v>
      </c>
      <c r="Q2424" s="4">
        <f t="shared" si="931"/>
        <v>0.33564783351962102</v>
      </c>
      <c r="R2424" s="4">
        <f t="shared" si="932"/>
        <v>0.67129566703924204</v>
      </c>
      <c r="S2424" s="4">
        <f t="shared" si="933"/>
        <v>0.32870433296075796</v>
      </c>
      <c r="T2424" s="4">
        <f t="shared" si="934"/>
        <v>-0.48319457103688895</v>
      </c>
      <c r="U2424" s="4">
        <f>IF($R2424&gt;$X$15,1,0)</f>
        <v>1</v>
      </c>
      <c r="V2424" s="4"/>
      <c r="W2424" s="4"/>
      <c r="X2424" s="4"/>
      <c r="Y2424" s="4"/>
      <c r="Z2424" s="4"/>
      <c r="AA2424" s="4"/>
      <c r="AB2424" s="4"/>
      <c r="AC2424" s="4"/>
      <c r="AD2424" s="4"/>
      <c r="AE2424" s="4"/>
      <c r="AF2424" s="4"/>
      <c r="AG2424" s="4"/>
      <c r="AH2424" s="4"/>
      <c r="AI2424" s="4"/>
      <c r="AJ2424" s="4"/>
    </row>
    <row r="2425" spans="1:36" ht="15.75" customHeight="1">
      <c r="A2425" s="4">
        <v>1</v>
      </c>
      <c r="B2425" s="4">
        <v>56</v>
      </c>
      <c r="C2425" s="4">
        <v>2</v>
      </c>
      <c r="D2425" s="4">
        <v>1</v>
      </c>
      <c r="E2425" s="4">
        <v>20</v>
      </c>
      <c r="F2425" s="4">
        <v>0</v>
      </c>
      <c r="G2425" s="4">
        <v>0</v>
      </c>
      <c r="H2425" s="4">
        <v>1</v>
      </c>
      <c r="I2425" s="4">
        <v>205</v>
      </c>
      <c r="J2425" s="4">
        <v>210</v>
      </c>
      <c r="K2425" s="4">
        <v>130</v>
      </c>
      <c r="L2425" s="4">
        <v>25.49</v>
      </c>
      <c r="M2425" s="4">
        <v>95</v>
      </c>
      <c r="N2425" s="4">
        <v>127</v>
      </c>
      <c r="O2425" s="4">
        <v>1</v>
      </c>
      <c r="P2425" s="5">
        <f>$AI$9+SUMPRODUCT($A2425*$AI$10+$B2425*$AI$11+$C2425*$AI$12+$D2425*$AI$13+$E2425*$AI$14+$F2425*$AI$15+$G2425*$AI$16+$H2425*$AI$17+$I2425*$AI$18+$J2425*$AI$19+$K2425*$AI$20+$L2425*$AI$21+$M2425*$AI$22+$N2425*$AI$24)</f>
        <v>0.30195900609999882</v>
      </c>
      <c r="Q2425" s="4">
        <f t="shared" si="931"/>
        <v>1.3525057810862831</v>
      </c>
      <c r="R2425" s="4">
        <f t="shared" si="932"/>
        <v>2.7050115621725661</v>
      </c>
      <c r="S2425" s="4">
        <f t="shared" si="933"/>
        <v>2.7050115621725661</v>
      </c>
      <c r="T2425" s="4">
        <f t="shared" si="934"/>
        <v>0.43216912577420108</v>
      </c>
      <c r="U2425" s="4">
        <f>IF($R2425&gt;$X$15,1,0)</f>
        <v>1</v>
      </c>
      <c r="V2425" s="4"/>
      <c r="W2425" s="4"/>
      <c r="X2425" s="4"/>
      <c r="Y2425" s="4"/>
      <c r="Z2425" s="4"/>
      <c r="AA2425" s="4"/>
      <c r="AB2425" s="4"/>
      <c r="AC2425" s="4"/>
      <c r="AD2425" s="4"/>
      <c r="AE2425" s="4"/>
      <c r="AF2425" s="4"/>
      <c r="AG2425" s="4"/>
      <c r="AH2425" s="4"/>
      <c r="AI2425" s="4"/>
      <c r="AJ2425" s="4"/>
    </row>
    <row r="2426" spans="1:36" ht="15.75" hidden="1" customHeight="1">
      <c r="A2426" s="4">
        <v>0</v>
      </c>
      <c r="B2426" s="4">
        <v>61</v>
      </c>
      <c r="C2426" s="4">
        <v>1</v>
      </c>
      <c r="D2426" s="4">
        <v>1</v>
      </c>
      <c r="E2426" s="4">
        <v>25</v>
      </c>
      <c r="F2426" s="4">
        <v>0</v>
      </c>
      <c r="G2426" s="4">
        <v>0</v>
      </c>
      <c r="H2426" s="4">
        <v>0</v>
      </c>
      <c r="I2426" s="3" t="s">
        <v>56</v>
      </c>
      <c r="J2426" s="4">
        <v>147.5</v>
      </c>
      <c r="K2426" s="4">
        <v>72.5</v>
      </c>
      <c r="L2426" s="4">
        <v>26.58</v>
      </c>
      <c r="M2426" s="4">
        <v>83</v>
      </c>
      <c r="N2426" s="3" t="s">
        <v>56</v>
      </c>
      <c r="O2426" s="4">
        <v>0</v>
      </c>
      <c r="P2426" s="4"/>
      <c r="Q2426" s="4"/>
      <c r="R2426" s="4"/>
      <c r="S2426" s="4"/>
      <c r="T2426" s="4"/>
      <c r="U2426" s="4"/>
      <c r="V2426" s="4"/>
      <c r="W2426" s="4"/>
      <c r="X2426" s="4"/>
      <c r="Y2426" s="4"/>
      <c r="Z2426" s="4"/>
      <c r="AA2426" s="4"/>
      <c r="AB2426" s="4"/>
      <c r="AC2426" s="4"/>
      <c r="AD2426" s="4"/>
      <c r="AE2426" s="4"/>
      <c r="AF2426" s="4"/>
      <c r="AG2426" s="4"/>
      <c r="AH2426" s="4"/>
      <c r="AI2426" s="4"/>
      <c r="AJ2426" s="4"/>
    </row>
    <row r="2427" spans="1:36" ht="15.75" customHeight="1">
      <c r="A2427" s="4">
        <v>1</v>
      </c>
      <c r="B2427" s="4">
        <v>45</v>
      </c>
      <c r="C2427" s="4">
        <v>2</v>
      </c>
      <c r="D2427" s="4">
        <v>1</v>
      </c>
      <c r="E2427" s="4">
        <v>9</v>
      </c>
      <c r="F2427" s="4">
        <v>0</v>
      </c>
      <c r="G2427" s="4">
        <v>0</v>
      </c>
      <c r="H2427" s="4">
        <v>1</v>
      </c>
      <c r="I2427" s="4">
        <v>188</v>
      </c>
      <c r="J2427" s="4">
        <v>132</v>
      </c>
      <c r="K2427" s="4">
        <v>91</v>
      </c>
      <c r="L2427" s="4">
        <v>28.04</v>
      </c>
      <c r="M2427" s="4">
        <v>70</v>
      </c>
      <c r="N2427" s="4">
        <v>77</v>
      </c>
      <c r="O2427" s="4">
        <v>0</v>
      </c>
      <c r="P2427" s="5">
        <f>$AI$9+SUMPRODUCT($A2427*$AI$10+$B2427*$AI$11+$C2427*$AI$12+$D2427*$AI$13+$E2427*$AI$14+$F2427*$AI$15+$G2427*$AI$16+$H2427*$AI$17+$I2427*$AI$18+$J2427*$AI$19+$K2427*$AI$20+$L2427*$AI$21+$M2427*$AI$22+$N2427*$AI$24)</f>
        <v>-1.9394516943999998</v>
      </c>
      <c r="Q2427" s="4">
        <f t="shared" ref="Q2427:Q2439" si="935">EXP($P2427)</f>
        <v>0.14378276506356491</v>
      </c>
      <c r="R2427" s="4">
        <f t="shared" ref="R2427:R2439" si="936">Q2427/1+Q2427</f>
        <v>0.28756553012712982</v>
      </c>
      <c r="S2427" s="4">
        <f t="shared" ref="S2427:S2439" si="937">IF(O2427=1,R2427,1-R2427)</f>
        <v>0.71243446987287018</v>
      </c>
      <c r="T2427" s="4">
        <f t="shared" ref="T2427:T2439" si="938">LOG($S2427)</f>
        <v>-0.14725507613548783</v>
      </c>
      <c r="U2427" s="4">
        <f>IF($R2427&gt;$X$15,1,0)</f>
        <v>0</v>
      </c>
      <c r="V2427" s="4"/>
      <c r="W2427" s="4"/>
      <c r="X2427" s="4"/>
      <c r="Y2427" s="4"/>
      <c r="Z2427" s="4"/>
      <c r="AA2427" s="4"/>
      <c r="AB2427" s="4"/>
      <c r="AC2427" s="4"/>
      <c r="AD2427" s="4"/>
      <c r="AE2427" s="4"/>
      <c r="AF2427" s="4"/>
      <c r="AG2427" s="4"/>
      <c r="AH2427" s="4"/>
      <c r="AI2427" s="4"/>
      <c r="AJ2427" s="4"/>
    </row>
    <row r="2428" spans="1:36" ht="15.75" customHeight="1">
      <c r="A2428" s="4">
        <v>0</v>
      </c>
      <c r="B2428" s="4">
        <v>61</v>
      </c>
      <c r="C2428" s="4">
        <v>3</v>
      </c>
      <c r="D2428" s="4">
        <v>0</v>
      </c>
      <c r="E2428" s="4">
        <v>0</v>
      </c>
      <c r="F2428" s="4">
        <v>0</v>
      </c>
      <c r="G2428" s="4">
        <v>0</v>
      </c>
      <c r="H2428" s="4">
        <v>0</v>
      </c>
      <c r="I2428" s="4">
        <v>260</v>
      </c>
      <c r="J2428" s="4">
        <v>112.5</v>
      </c>
      <c r="K2428" s="4">
        <v>75</v>
      </c>
      <c r="L2428" s="4">
        <v>21.97</v>
      </c>
      <c r="M2428" s="4">
        <v>60</v>
      </c>
      <c r="N2428" s="4">
        <v>74</v>
      </c>
      <c r="O2428" s="4">
        <v>0</v>
      </c>
      <c r="P2428" s="5">
        <f>$AI$9+SUMPRODUCT($A2428*$AI$10+$B2428*$AI$11+$C2428*$AI$12+$D2428*$AI$13+$E2428*$AI$14+$F2428*$AI$15+$G2428*$AI$16+$H2428*$AI$17+$I2428*$AI$18+$J2428*$AI$19+$K2428*$AI$20+$L2428*$AI$21+$M2428*$AI$22+$N2428*$AI$24)</f>
        <v>-2.090399026700001</v>
      </c>
      <c r="Q2428" s="4">
        <f t="shared" si="935"/>
        <v>0.12363779119338299</v>
      </c>
      <c r="R2428" s="4">
        <f t="shared" si="936"/>
        <v>0.24727558238676597</v>
      </c>
      <c r="S2428" s="4">
        <f t="shared" si="937"/>
        <v>0.75272441761323405</v>
      </c>
      <c r="T2428" s="4">
        <f t="shared" si="938"/>
        <v>-0.1233639956666857</v>
      </c>
      <c r="U2428" s="4">
        <f>IF($R2428&gt;$X$15,1,0)</f>
        <v>0</v>
      </c>
      <c r="V2428" s="4"/>
      <c r="W2428" s="4"/>
      <c r="X2428" s="4"/>
      <c r="Y2428" s="4"/>
      <c r="Z2428" s="4"/>
      <c r="AA2428" s="4"/>
      <c r="AB2428" s="4"/>
      <c r="AC2428" s="4"/>
      <c r="AD2428" s="4"/>
      <c r="AE2428" s="4"/>
      <c r="AF2428" s="4"/>
      <c r="AG2428" s="4"/>
      <c r="AH2428" s="4"/>
      <c r="AI2428" s="4"/>
      <c r="AJ2428" s="4"/>
    </row>
    <row r="2429" spans="1:36" ht="15.75" customHeight="1">
      <c r="A2429" s="4">
        <v>0</v>
      </c>
      <c r="B2429" s="4">
        <v>53</v>
      </c>
      <c r="C2429" s="4">
        <v>1</v>
      </c>
      <c r="D2429" s="4">
        <v>0</v>
      </c>
      <c r="E2429" s="4">
        <v>0</v>
      </c>
      <c r="F2429" s="4">
        <v>0</v>
      </c>
      <c r="G2429" s="4">
        <v>0</v>
      </c>
      <c r="H2429" s="4">
        <v>1</v>
      </c>
      <c r="I2429" s="4">
        <v>180</v>
      </c>
      <c r="J2429" s="4">
        <v>184.5</v>
      </c>
      <c r="K2429" s="4">
        <v>110.5</v>
      </c>
      <c r="L2429" s="4">
        <v>27.49</v>
      </c>
      <c r="M2429" s="4">
        <v>62</v>
      </c>
      <c r="N2429" s="4">
        <v>74</v>
      </c>
      <c r="O2429" s="4">
        <v>0</v>
      </c>
      <c r="P2429" s="5">
        <f>$AI$9+SUMPRODUCT($A2429*$AI$10+$B2429*$AI$11+$C2429*$AI$12+$D2429*$AI$13+$E2429*$AI$14+$F2429*$AI$15+$G2429*$AI$16+$H2429*$AI$17+$I2429*$AI$18+$J2429*$AI$19+$K2429*$AI$20+$L2429*$AI$21+$M2429*$AI$22+$N2429*$AI$24)</f>
        <v>-1.4621892739000009</v>
      </c>
      <c r="Q2429" s="4">
        <f t="shared" si="935"/>
        <v>0.23172840205390582</v>
      </c>
      <c r="R2429" s="4">
        <f t="shared" si="936"/>
        <v>0.46345680410781165</v>
      </c>
      <c r="S2429" s="4">
        <f t="shared" si="937"/>
        <v>0.53654319589218835</v>
      </c>
      <c r="T2429" s="4">
        <f t="shared" si="938"/>
        <v>-0.27039530821350866</v>
      </c>
      <c r="U2429" s="4">
        <f>IF($R2429&gt;$X$15,1,0)</f>
        <v>1</v>
      </c>
      <c r="V2429" s="4"/>
      <c r="W2429" s="4"/>
      <c r="X2429" s="4"/>
      <c r="Y2429" s="4"/>
      <c r="Z2429" s="4"/>
      <c r="AA2429" s="4"/>
      <c r="AB2429" s="4"/>
      <c r="AC2429" s="4"/>
      <c r="AD2429" s="4"/>
      <c r="AE2429" s="4"/>
      <c r="AF2429" s="4"/>
      <c r="AG2429" s="4"/>
      <c r="AH2429" s="4"/>
      <c r="AI2429" s="4"/>
      <c r="AJ2429" s="4"/>
    </row>
    <row r="2430" spans="1:36" ht="15.75" customHeight="1">
      <c r="A2430" s="4">
        <v>0</v>
      </c>
      <c r="B2430" s="4">
        <v>65</v>
      </c>
      <c r="C2430" s="4">
        <v>1</v>
      </c>
      <c r="D2430" s="4">
        <v>0</v>
      </c>
      <c r="E2430" s="4">
        <v>0</v>
      </c>
      <c r="F2430" s="4">
        <v>0</v>
      </c>
      <c r="G2430" s="4">
        <v>0</v>
      </c>
      <c r="H2430" s="4">
        <v>0</v>
      </c>
      <c r="I2430" s="4">
        <v>221</v>
      </c>
      <c r="J2430" s="4">
        <v>141</v>
      </c>
      <c r="K2430" s="4">
        <v>82.5</v>
      </c>
      <c r="L2430" s="4">
        <v>29.48</v>
      </c>
      <c r="M2430" s="4">
        <v>80</v>
      </c>
      <c r="N2430" s="4">
        <v>93</v>
      </c>
      <c r="O2430" s="4">
        <v>0</v>
      </c>
      <c r="P2430" s="5">
        <f>$AI$9+SUMPRODUCT($A2430*$AI$10+$B2430*$AI$11+$C2430*$AI$12+$D2430*$AI$13+$E2430*$AI$14+$F2430*$AI$15+$G2430*$AI$16+$H2430*$AI$17+$I2430*$AI$18+$J2430*$AI$19+$K2430*$AI$20+$L2430*$AI$21+$M2430*$AI$22+$N2430*$AI$24)</f>
        <v>-1.3000824827999997</v>
      </c>
      <c r="Q2430" s="4">
        <f t="shared" si="935"/>
        <v>0.2725093147756818</v>
      </c>
      <c r="R2430" s="4">
        <f t="shared" si="936"/>
        <v>0.5450186295513636</v>
      </c>
      <c r="S2430" s="4">
        <f t="shared" si="937"/>
        <v>0.4549813704486364</v>
      </c>
      <c r="T2430" s="4">
        <f t="shared" si="938"/>
        <v>-0.34200638549013018</v>
      </c>
      <c r="U2430" s="4">
        <f>IF($R2430&gt;$X$15,1,0)</f>
        <v>1</v>
      </c>
      <c r="V2430" s="4"/>
      <c r="W2430" s="4"/>
      <c r="X2430" s="4"/>
      <c r="Y2430" s="4"/>
      <c r="Z2430" s="4"/>
      <c r="AA2430" s="4"/>
      <c r="AB2430" s="4"/>
      <c r="AC2430" s="4"/>
      <c r="AD2430" s="4"/>
      <c r="AE2430" s="4"/>
      <c r="AF2430" s="4"/>
      <c r="AG2430" s="4"/>
      <c r="AH2430" s="4"/>
      <c r="AI2430" s="4"/>
      <c r="AJ2430" s="4"/>
    </row>
    <row r="2431" spans="1:36" ht="15.75" customHeight="1">
      <c r="A2431" s="4">
        <v>0</v>
      </c>
      <c r="B2431" s="4">
        <v>34</v>
      </c>
      <c r="C2431" s="4">
        <v>2</v>
      </c>
      <c r="D2431" s="4">
        <v>1</v>
      </c>
      <c r="E2431" s="4">
        <v>10</v>
      </c>
      <c r="F2431" s="4">
        <v>0</v>
      </c>
      <c r="G2431" s="4">
        <v>0</v>
      </c>
      <c r="H2431" s="4">
        <v>0</v>
      </c>
      <c r="I2431" s="4">
        <v>159</v>
      </c>
      <c r="J2431" s="4">
        <v>92.5</v>
      </c>
      <c r="K2431" s="4">
        <v>70</v>
      </c>
      <c r="L2431" s="4">
        <v>22.15</v>
      </c>
      <c r="M2431" s="4">
        <v>65</v>
      </c>
      <c r="N2431" s="4">
        <v>68</v>
      </c>
      <c r="O2431" s="4">
        <v>0</v>
      </c>
      <c r="P2431" s="5">
        <f>$AI$9+SUMPRODUCT($A2431*$AI$10+$B2431*$AI$11+$C2431*$AI$12+$D2431*$AI$13+$E2431*$AI$14+$F2431*$AI$15+$G2431*$AI$16+$H2431*$AI$17+$I2431*$AI$18+$J2431*$AI$19+$K2431*$AI$20+$L2431*$AI$21+$M2431*$AI$22+$N2431*$AI$24)</f>
        <v>-4.0877324365000014</v>
      </c>
      <c r="Q2431" s="4">
        <f t="shared" si="935"/>
        <v>1.677723390142858E-2</v>
      </c>
      <c r="R2431" s="4">
        <f t="shared" si="936"/>
        <v>3.355446780285716E-2</v>
      </c>
      <c r="S2431" s="4">
        <f t="shared" si="937"/>
        <v>0.9664455321971428</v>
      </c>
      <c r="T2431" s="4">
        <f t="shared" si="938"/>
        <v>-1.4822617303091359E-2</v>
      </c>
      <c r="U2431" s="4">
        <f>IF($R2431&gt;$X$15,1,0)</f>
        <v>0</v>
      </c>
      <c r="V2431" s="4"/>
      <c r="W2431" s="4"/>
      <c r="X2431" s="4"/>
      <c r="Y2431" s="4"/>
      <c r="Z2431" s="4"/>
      <c r="AA2431" s="4"/>
      <c r="AB2431" s="4"/>
      <c r="AC2431" s="4"/>
      <c r="AD2431" s="4"/>
      <c r="AE2431" s="4"/>
      <c r="AF2431" s="4"/>
      <c r="AG2431" s="4"/>
      <c r="AH2431" s="4"/>
      <c r="AI2431" s="4"/>
      <c r="AJ2431" s="4"/>
    </row>
    <row r="2432" spans="1:36" ht="15.75" customHeight="1">
      <c r="A2432" s="4">
        <v>1</v>
      </c>
      <c r="B2432" s="4">
        <v>46</v>
      </c>
      <c r="C2432" s="4">
        <v>1</v>
      </c>
      <c r="D2432" s="4">
        <v>1</v>
      </c>
      <c r="E2432" s="4">
        <v>9</v>
      </c>
      <c r="F2432" s="4">
        <v>0</v>
      </c>
      <c r="G2432" s="4">
        <v>0</v>
      </c>
      <c r="H2432" s="4">
        <v>1</v>
      </c>
      <c r="I2432" s="4">
        <v>216</v>
      </c>
      <c r="J2432" s="4">
        <v>126</v>
      </c>
      <c r="K2432" s="4">
        <v>85</v>
      </c>
      <c r="L2432" s="4">
        <v>30.1</v>
      </c>
      <c r="M2432" s="4">
        <v>80</v>
      </c>
      <c r="N2432" s="4">
        <v>70</v>
      </c>
      <c r="O2432" s="4">
        <v>0</v>
      </c>
      <c r="P2432" s="5">
        <f>$AI$9+SUMPRODUCT($A2432*$AI$10+$B2432*$AI$11+$C2432*$AI$12+$D2432*$AI$13+$E2432*$AI$14+$F2432*$AI$15+$G2432*$AI$16+$H2432*$AI$17+$I2432*$AI$18+$J2432*$AI$19+$K2432*$AI$20+$L2432*$AI$21+$M2432*$AI$22+$N2432*$AI$24)</f>
        <v>-1.9006320510000005</v>
      </c>
      <c r="Q2432" s="4">
        <f t="shared" si="935"/>
        <v>0.14947411409646258</v>
      </c>
      <c r="R2432" s="4">
        <f t="shared" si="936"/>
        <v>0.29894822819292516</v>
      </c>
      <c r="S2432" s="4">
        <f t="shared" si="937"/>
        <v>0.70105177180707479</v>
      </c>
      <c r="T2432" s="4">
        <f t="shared" si="938"/>
        <v>-0.15424990873819908</v>
      </c>
      <c r="U2432" s="4">
        <f>IF($R2432&gt;$X$15,1,0)</f>
        <v>0</v>
      </c>
      <c r="V2432" s="4"/>
      <c r="W2432" s="4"/>
      <c r="X2432" s="4"/>
      <c r="Y2432" s="4"/>
      <c r="Z2432" s="4"/>
      <c r="AA2432" s="4"/>
      <c r="AB2432" s="4"/>
      <c r="AC2432" s="4"/>
      <c r="AD2432" s="4"/>
      <c r="AE2432" s="4"/>
      <c r="AF2432" s="4"/>
      <c r="AG2432" s="4"/>
      <c r="AH2432" s="4"/>
      <c r="AI2432" s="4"/>
      <c r="AJ2432" s="4"/>
    </row>
    <row r="2433" spans="1:36" ht="15.75" customHeight="1">
      <c r="A2433" s="4">
        <v>1</v>
      </c>
      <c r="B2433" s="4">
        <v>49</v>
      </c>
      <c r="C2433" s="4">
        <v>3</v>
      </c>
      <c r="D2433" s="4">
        <v>1</v>
      </c>
      <c r="E2433" s="4">
        <v>20</v>
      </c>
      <c r="F2433" s="4">
        <v>0</v>
      </c>
      <c r="G2433" s="4">
        <v>0</v>
      </c>
      <c r="H2433" s="4">
        <v>1</v>
      </c>
      <c r="I2433" s="4">
        <v>193</v>
      </c>
      <c r="J2433" s="4">
        <v>172</v>
      </c>
      <c r="K2433" s="4">
        <v>105</v>
      </c>
      <c r="L2433" s="4">
        <v>19.7</v>
      </c>
      <c r="M2433" s="4">
        <v>90</v>
      </c>
      <c r="N2433" s="4">
        <v>77</v>
      </c>
      <c r="O2433" s="4">
        <v>1</v>
      </c>
      <c r="P2433" s="5">
        <f>$AI$9+SUMPRODUCT($A2433*$AI$10+$B2433*$AI$11+$C2433*$AI$12+$D2433*$AI$13+$E2433*$AI$14+$F2433*$AI$15+$G2433*$AI$16+$H2433*$AI$17+$I2433*$AI$18+$J2433*$AI$19+$K2433*$AI$20+$L2433*$AI$21+$M2433*$AI$22+$N2433*$AI$24)</f>
        <v>-1.087289547000001</v>
      </c>
      <c r="Q2433" s="4">
        <f t="shared" si="935"/>
        <v>0.33712902884388418</v>
      </c>
      <c r="R2433" s="4">
        <f t="shared" si="936"/>
        <v>0.67425805768776836</v>
      </c>
      <c r="S2433" s="4">
        <f t="shared" si="937"/>
        <v>0.67425805768776836</v>
      </c>
      <c r="T2433" s="4">
        <f t="shared" si="938"/>
        <v>-0.17117385482920563</v>
      </c>
      <c r="U2433" s="4">
        <f>IF($R2433&gt;$X$15,1,0)</f>
        <v>1</v>
      </c>
      <c r="V2433" s="4"/>
      <c r="W2433" s="4"/>
      <c r="X2433" s="4"/>
      <c r="Y2433" s="4"/>
      <c r="Z2433" s="4"/>
      <c r="AA2433" s="4"/>
      <c r="AB2433" s="4"/>
      <c r="AC2433" s="4"/>
      <c r="AD2433" s="4"/>
      <c r="AE2433" s="4"/>
      <c r="AF2433" s="4"/>
      <c r="AG2433" s="4"/>
      <c r="AH2433" s="4"/>
      <c r="AI2433" s="4"/>
      <c r="AJ2433" s="4"/>
    </row>
    <row r="2434" spans="1:36" ht="15.75" customHeight="1">
      <c r="A2434" s="4">
        <v>0</v>
      </c>
      <c r="B2434" s="4">
        <v>63</v>
      </c>
      <c r="C2434" s="4">
        <v>1</v>
      </c>
      <c r="D2434" s="4">
        <v>0</v>
      </c>
      <c r="E2434" s="4">
        <v>0</v>
      </c>
      <c r="F2434" s="4">
        <v>0</v>
      </c>
      <c r="G2434" s="4">
        <v>0</v>
      </c>
      <c r="H2434" s="4">
        <v>0</v>
      </c>
      <c r="I2434" s="4">
        <v>229</v>
      </c>
      <c r="J2434" s="4">
        <v>120</v>
      </c>
      <c r="K2434" s="4">
        <v>82</v>
      </c>
      <c r="L2434" s="4">
        <v>25.58</v>
      </c>
      <c r="M2434" s="4">
        <v>78</v>
      </c>
      <c r="N2434" s="4">
        <v>73</v>
      </c>
      <c r="O2434" s="4">
        <v>0</v>
      </c>
      <c r="P2434" s="5">
        <f>$AI$9+SUMPRODUCT($A2434*$AI$10+$B2434*$AI$11+$C2434*$AI$12+$D2434*$AI$13+$E2434*$AI$14+$F2434*$AI$15+$G2434*$AI$16+$H2434*$AI$17+$I2434*$AI$18+$J2434*$AI$19+$K2434*$AI$20+$L2434*$AI$21+$M2434*$AI$22+$N2434*$AI$24)</f>
        <v>-1.8955714738000005</v>
      </c>
      <c r="Q2434" s="4">
        <f t="shared" si="935"/>
        <v>0.15023245659724066</v>
      </c>
      <c r="R2434" s="4">
        <f t="shared" si="936"/>
        <v>0.30046491319448132</v>
      </c>
      <c r="S2434" s="4">
        <f t="shared" si="937"/>
        <v>0.69953508680551868</v>
      </c>
      <c r="T2434" s="4">
        <f t="shared" si="938"/>
        <v>-0.15519049757834483</v>
      </c>
      <c r="U2434" s="4">
        <f>IF($R2434&gt;$X$15,1,0)</f>
        <v>0</v>
      </c>
      <c r="V2434" s="4"/>
      <c r="W2434" s="4"/>
      <c r="X2434" s="4"/>
      <c r="Y2434" s="4"/>
      <c r="Z2434" s="4"/>
      <c r="AA2434" s="4"/>
      <c r="AB2434" s="4"/>
      <c r="AC2434" s="4"/>
      <c r="AD2434" s="4"/>
      <c r="AE2434" s="4"/>
      <c r="AF2434" s="4"/>
      <c r="AG2434" s="4"/>
      <c r="AH2434" s="4"/>
      <c r="AI2434" s="4"/>
      <c r="AJ2434" s="4"/>
    </row>
    <row r="2435" spans="1:36" ht="15.75" customHeight="1">
      <c r="A2435" s="4">
        <v>1</v>
      </c>
      <c r="B2435" s="4">
        <v>55</v>
      </c>
      <c r="C2435" s="4">
        <v>4</v>
      </c>
      <c r="D2435" s="4">
        <v>1</v>
      </c>
      <c r="E2435" s="4">
        <v>20</v>
      </c>
      <c r="F2435" s="4">
        <v>0</v>
      </c>
      <c r="G2435" s="4">
        <v>0</v>
      </c>
      <c r="H2435" s="4">
        <v>0</v>
      </c>
      <c r="I2435" s="4">
        <v>268</v>
      </c>
      <c r="J2435" s="4">
        <v>128</v>
      </c>
      <c r="K2435" s="4">
        <v>87</v>
      </c>
      <c r="L2435" s="4">
        <v>28.57</v>
      </c>
      <c r="M2435" s="4">
        <v>70</v>
      </c>
      <c r="N2435" s="4">
        <v>87</v>
      </c>
      <c r="O2435" s="4">
        <v>0</v>
      </c>
      <c r="P2435" s="5">
        <f>$AI$9+SUMPRODUCT($A2435*$AI$10+$B2435*$AI$11+$C2435*$AI$12+$D2435*$AI$13+$E2435*$AI$14+$F2435*$AI$15+$G2435*$AI$16+$H2435*$AI$17+$I2435*$AI$18+$J2435*$AI$19+$K2435*$AI$20+$L2435*$AI$21+$M2435*$AI$22+$N2435*$AI$24)</f>
        <v>-1.2198601626999999</v>
      </c>
      <c r="Q2435" s="4">
        <f t="shared" si="935"/>
        <v>0.29527145400010479</v>
      </c>
      <c r="R2435" s="4">
        <f t="shared" si="936"/>
        <v>0.59054290800020959</v>
      </c>
      <c r="S2435" s="4">
        <f t="shared" si="937"/>
        <v>0.40945709199979041</v>
      </c>
      <c r="T2435" s="4">
        <f t="shared" si="938"/>
        <v>-0.38779160228958104</v>
      </c>
      <c r="U2435" s="4">
        <f>IF($R2435&gt;$X$15,1,0)</f>
        <v>1</v>
      </c>
      <c r="V2435" s="4"/>
      <c r="W2435" s="4"/>
      <c r="X2435" s="4"/>
      <c r="Y2435" s="4"/>
      <c r="Z2435" s="4"/>
      <c r="AA2435" s="4"/>
      <c r="AB2435" s="4"/>
      <c r="AC2435" s="4"/>
      <c r="AD2435" s="4"/>
      <c r="AE2435" s="4"/>
      <c r="AF2435" s="4"/>
      <c r="AG2435" s="4"/>
      <c r="AH2435" s="4"/>
      <c r="AI2435" s="4"/>
      <c r="AJ2435" s="4"/>
    </row>
    <row r="2436" spans="1:36" ht="15.75" customHeight="1">
      <c r="A2436" s="4">
        <v>1</v>
      </c>
      <c r="B2436" s="4">
        <v>42</v>
      </c>
      <c r="C2436" s="4">
        <v>2</v>
      </c>
      <c r="D2436" s="4">
        <v>1</v>
      </c>
      <c r="E2436" s="4">
        <v>9</v>
      </c>
      <c r="F2436" s="4">
        <v>0</v>
      </c>
      <c r="G2436" s="4">
        <v>0</v>
      </c>
      <c r="H2436" s="4">
        <v>0</v>
      </c>
      <c r="I2436" s="4">
        <v>205</v>
      </c>
      <c r="J2436" s="4">
        <v>110</v>
      </c>
      <c r="K2436" s="4">
        <v>73</v>
      </c>
      <c r="L2436" s="4">
        <v>22.4</v>
      </c>
      <c r="M2436" s="4">
        <v>61</v>
      </c>
      <c r="N2436" s="4">
        <v>66</v>
      </c>
      <c r="O2436" s="4">
        <v>0</v>
      </c>
      <c r="P2436" s="5">
        <f>$AI$9+SUMPRODUCT($A2436*$AI$10+$B2436*$AI$11+$C2436*$AI$12+$D2436*$AI$13+$E2436*$AI$14+$F2436*$AI$15+$G2436*$AI$16+$H2436*$AI$17+$I2436*$AI$18+$J2436*$AI$19+$K2436*$AI$20+$L2436*$AI$21+$M2436*$AI$22+$N2436*$AI$24)</f>
        <v>-2.6782685940000004</v>
      </c>
      <c r="Q2436" s="4">
        <f t="shared" si="935"/>
        <v>6.868196763826781E-2</v>
      </c>
      <c r="R2436" s="4">
        <f t="shared" si="936"/>
        <v>0.13736393527653562</v>
      </c>
      <c r="S2436" s="4">
        <f t="shared" si="937"/>
        <v>0.86263606472346432</v>
      </c>
      <c r="T2436" s="4">
        <f t="shared" si="938"/>
        <v>-6.4172389010635891E-2</v>
      </c>
      <c r="U2436" s="4">
        <f>IF($R2436&gt;$X$15,1,0)</f>
        <v>0</v>
      </c>
      <c r="V2436" s="4"/>
      <c r="W2436" s="4"/>
      <c r="X2436" s="4"/>
      <c r="Y2436" s="4"/>
      <c r="Z2436" s="4"/>
      <c r="AA2436" s="4"/>
      <c r="AB2436" s="4"/>
      <c r="AC2436" s="4"/>
      <c r="AD2436" s="4"/>
      <c r="AE2436" s="4"/>
      <c r="AF2436" s="4"/>
      <c r="AG2436" s="4"/>
      <c r="AH2436" s="4"/>
      <c r="AI2436" s="4"/>
      <c r="AJ2436" s="4"/>
    </row>
    <row r="2437" spans="1:36" ht="15.75" customHeight="1">
      <c r="A2437" s="4">
        <v>0</v>
      </c>
      <c r="B2437" s="4">
        <v>44</v>
      </c>
      <c r="C2437" s="4">
        <v>1</v>
      </c>
      <c r="D2437" s="4">
        <v>1</v>
      </c>
      <c r="E2437" s="4">
        <v>5</v>
      </c>
      <c r="F2437" s="4">
        <v>0</v>
      </c>
      <c r="G2437" s="4">
        <v>0</v>
      </c>
      <c r="H2437" s="4">
        <v>0</v>
      </c>
      <c r="I2437" s="4">
        <v>214</v>
      </c>
      <c r="J2437" s="4">
        <v>102</v>
      </c>
      <c r="K2437" s="4">
        <v>68</v>
      </c>
      <c r="L2437" s="4">
        <v>32.82</v>
      </c>
      <c r="M2437" s="4">
        <v>88</v>
      </c>
      <c r="N2437" s="4">
        <v>80</v>
      </c>
      <c r="O2437" s="4">
        <v>0</v>
      </c>
      <c r="P2437" s="5">
        <f>$AI$9+SUMPRODUCT($A2437*$AI$10+$B2437*$AI$11+$C2437*$AI$12+$D2437*$AI$13+$E2437*$AI$14+$F2437*$AI$15+$G2437*$AI$16+$H2437*$AI$17+$I2437*$AI$18+$J2437*$AI$19+$K2437*$AI$20+$L2437*$AI$21+$M2437*$AI$22+$N2437*$AI$24)</f>
        <v>-3.1280315101999996</v>
      </c>
      <c r="Q2437" s="4">
        <f t="shared" si="935"/>
        <v>4.3803940048512263E-2</v>
      </c>
      <c r="R2437" s="4">
        <f t="shared" si="936"/>
        <v>8.7607880097024526E-2</v>
      </c>
      <c r="S2437" s="4">
        <f t="shared" si="937"/>
        <v>0.91239211990297542</v>
      </c>
      <c r="T2437" s="4">
        <f t="shared" si="938"/>
        <v>-3.9818474269384313E-2</v>
      </c>
      <c r="U2437" s="4">
        <f>IF($R2437&gt;$X$15,1,0)</f>
        <v>0</v>
      </c>
      <c r="V2437" s="4"/>
      <c r="W2437" s="4"/>
      <c r="X2437" s="4"/>
      <c r="Y2437" s="4"/>
      <c r="Z2437" s="4"/>
      <c r="AA2437" s="4"/>
      <c r="AB2437" s="4"/>
      <c r="AC2437" s="4"/>
      <c r="AD2437" s="4"/>
      <c r="AE2437" s="4"/>
      <c r="AF2437" s="4"/>
      <c r="AG2437" s="4"/>
      <c r="AH2437" s="4"/>
      <c r="AI2437" s="4"/>
      <c r="AJ2437" s="4"/>
    </row>
    <row r="2438" spans="1:36" ht="15.75" customHeight="1">
      <c r="A2438" s="4">
        <v>1</v>
      </c>
      <c r="B2438" s="4">
        <v>49</v>
      </c>
      <c r="C2438" s="4">
        <v>2</v>
      </c>
      <c r="D2438" s="4">
        <v>1</v>
      </c>
      <c r="E2438" s="4">
        <v>9</v>
      </c>
      <c r="F2438" s="4">
        <v>0</v>
      </c>
      <c r="G2438" s="4">
        <v>0</v>
      </c>
      <c r="H2438" s="4">
        <v>0</v>
      </c>
      <c r="I2438" s="4">
        <v>193</v>
      </c>
      <c r="J2438" s="4">
        <v>115</v>
      </c>
      <c r="K2438" s="4">
        <v>79</v>
      </c>
      <c r="L2438" s="4">
        <v>21.86</v>
      </c>
      <c r="M2438" s="4">
        <v>48</v>
      </c>
      <c r="N2438" s="4">
        <v>88</v>
      </c>
      <c r="O2438" s="4">
        <v>0</v>
      </c>
      <c r="P2438" s="5">
        <f>$AI$9+SUMPRODUCT($A2438*$AI$10+$B2438*$AI$11+$C2438*$AI$12+$D2438*$AI$13+$E2438*$AI$14+$F2438*$AI$15+$G2438*$AI$16+$H2438*$AI$17+$I2438*$AI$18+$J2438*$AI$19+$K2438*$AI$20+$L2438*$AI$21+$M2438*$AI$22+$N2438*$AI$24)</f>
        <v>-2.0103597346000006</v>
      </c>
      <c r="Q2438" s="4">
        <f t="shared" si="935"/>
        <v>0.13394048297514791</v>
      </c>
      <c r="R2438" s="4">
        <f t="shared" si="936"/>
        <v>0.26788096595029581</v>
      </c>
      <c r="S2438" s="4">
        <f t="shared" si="937"/>
        <v>0.73211903404970413</v>
      </c>
      <c r="T2438" s="4">
        <f t="shared" si="938"/>
        <v>-0.13541830196326587</v>
      </c>
      <c r="U2438" s="4">
        <f>IF($R2438&gt;$X$15,1,0)</f>
        <v>0</v>
      </c>
      <c r="V2438" s="4"/>
      <c r="W2438" s="4"/>
      <c r="X2438" s="4"/>
      <c r="Y2438" s="4"/>
      <c r="Z2438" s="4"/>
      <c r="AA2438" s="4"/>
      <c r="AB2438" s="4"/>
      <c r="AC2438" s="4"/>
      <c r="AD2438" s="4"/>
      <c r="AE2438" s="4"/>
      <c r="AF2438" s="4"/>
      <c r="AG2438" s="4"/>
      <c r="AH2438" s="4"/>
      <c r="AI2438" s="4"/>
      <c r="AJ2438" s="4"/>
    </row>
    <row r="2439" spans="1:36" ht="15.75" hidden="1" customHeight="1">
      <c r="A2439" s="4">
        <v>1</v>
      </c>
      <c r="B2439" s="4">
        <v>60</v>
      </c>
      <c r="C2439" s="3" t="s">
        <v>56</v>
      </c>
      <c r="D2439" s="4">
        <v>1</v>
      </c>
      <c r="E2439" s="4">
        <v>20</v>
      </c>
      <c r="F2439" s="4">
        <v>0</v>
      </c>
      <c r="G2439" s="4">
        <v>0</v>
      </c>
      <c r="H2439" s="4">
        <v>0</v>
      </c>
      <c r="I2439" s="4">
        <v>212</v>
      </c>
      <c r="J2439" s="4">
        <v>138.5</v>
      </c>
      <c r="K2439" s="4">
        <v>87.5</v>
      </c>
      <c r="L2439" s="4">
        <v>19.54</v>
      </c>
      <c r="M2439" s="4">
        <v>64</v>
      </c>
      <c r="N2439" s="4">
        <v>73</v>
      </c>
      <c r="O2439" s="4">
        <v>1</v>
      </c>
      <c r="P2439" s="4" t="e">
        <f>$AI$9+SUMPRODUCT($A2439*$AI$10+$B2439*$AI$11+$C2439*$AI$12+$D2439*$AI$13+$E2439*$AI$14+$F2439*$AI$15+$G2439*$AI$16+$H2439*$AI$17+$I2439*$AI$18+$J2439*$AI$19+$K2439*$AI$20+$L2439*$AI$21+$M2439*$AI$22+$N2439*$AI$24)</f>
        <v>#VALUE!</v>
      </c>
      <c r="Q2439" s="4" t="e">
        <f t="shared" si="935"/>
        <v>#VALUE!</v>
      </c>
      <c r="R2439" s="4" t="e">
        <f t="shared" si="936"/>
        <v>#VALUE!</v>
      </c>
      <c r="S2439" s="4" t="e">
        <f t="shared" si="937"/>
        <v>#VALUE!</v>
      </c>
      <c r="T2439" s="4" t="e">
        <f t="shared" si="938"/>
        <v>#VALUE!</v>
      </c>
      <c r="U2439" s="4" t="e">
        <f t="shared" ref="U2439" si="939">IF($R2439&gt;0.5,1,0)</f>
        <v>#VALUE!</v>
      </c>
      <c r="V2439" s="4"/>
      <c r="W2439" s="4"/>
      <c r="X2439" s="4"/>
      <c r="Y2439" s="4"/>
      <c r="Z2439" s="4"/>
      <c r="AA2439" s="4"/>
      <c r="AB2439" s="4"/>
      <c r="AC2439" s="4"/>
      <c r="AD2439" s="4"/>
      <c r="AE2439" s="4"/>
      <c r="AF2439" s="4"/>
      <c r="AG2439" s="4"/>
      <c r="AH2439" s="4"/>
      <c r="AI2439" s="4"/>
      <c r="AJ2439" s="4"/>
    </row>
    <row r="2440" spans="1:36" ht="15.75" hidden="1" customHeight="1">
      <c r="A2440" s="4">
        <v>0</v>
      </c>
      <c r="B2440" s="4">
        <v>47</v>
      </c>
      <c r="C2440" s="4">
        <v>4</v>
      </c>
      <c r="D2440" s="4">
        <v>1</v>
      </c>
      <c r="E2440" s="4">
        <v>20</v>
      </c>
      <c r="F2440" s="4">
        <v>0</v>
      </c>
      <c r="G2440" s="4">
        <v>0</v>
      </c>
      <c r="H2440" s="4">
        <v>0</v>
      </c>
      <c r="I2440" s="4">
        <v>261</v>
      </c>
      <c r="J2440" s="4">
        <v>120</v>
      </c>
      <c r="K2440" s="4">
        <v>77.5</v>
      </c>
      <c r="L2440" s="4">
        <v>23.26</v>
      </c>
      <c r="M2440" s="4">
        <v>85</v>
      </c>
      <c r="N2440" s="3" t="s">
        <v>56</v>
      </c>
      <c r="O2440" s="4">
        <v>0</v>
      </c>
      <c r="P2440" s="4"/>
      <c r="Q2440" s="4"/>
      <c r="R2440" s="4"/>
      <c r="S2440" s="4"/>
      <c r="T2440" s="4"/>
      <c r="U2440" s="4"/>
      <c r="V2440" s="4"/>
      <c r="W2440" s="4"/>
      <c r="X2440" s="4"/>
      <c r="Y2440" s="4"/>
      <c r="Z2440" s="4"/>
      <c r="AA2440" s="4"/>
      <c r="AB2440" s="4"/>
      <c r="AC2440" s="4"/>
      <c r="AD2440" s="4"/>
      <c r="AE2440" s="4"/>
      <c r="AF2440" s="4"/>
      <c r="AG2440" s="4"/>
      <c r="AH2440" s="4"/>
      <c r="AI2440" s="4"/>
      <c r="AJ2440" s="4"/>
    </row>
    <row r="2441" spans="1:36" ht="15.75" customHeight="1">
      <c r="A2441" s="4">
        <v>1</v>
      </c>
      <c r="B2441" s="4">
        <v>49</v>
      </c>
      <c r="C2441" s="4">
        <v>3</v>
      </c>
      <c r="D2441" s="4">
        <v>1</v>
      </c>
      <c r="E2441" s="4">
        <v>20</v>
      </c>
      <c r="F2441" s="4">
        <v>0</v>
      </c>
      <c r="G2441" s="4">
        <v>0</v>
      </c>
      <c r="H2441" s="4">
        <v>0</v>
      </c>
      <c r="I2441" s="4">
        <v>189</v>
      </c>
      <c r="J2441" s="4">
        <v>132</v>
      </c>
      <c r="K2441" s="4">
        <v>76</v>
      </c>
      <c r="L2441" s="4">
        <v>20.260000000000002</v>
      </c>
      <c r="M2441" s="4">
        <v>75</v>
      </c>
      <c r="N2441" s="4">
        <v>60</v>
      </c>
      <c r="O2441" s="4">
        <v>0</v>
      </c>
      <c r="P2441" s="5">
        <f>$AI$9+SUMPRODUCT($A2441*$AI$10+$B2441*$AI$11+$C2441*$AI$12+$D2441*$AI$13+$E2441*$AI$14+$F2441*$AI$15+$G2441*$AI$16+$H2441*$AI$17+$I2441*$AI$18+$J2441*$AI$19+$K2441*$AI$20+$L2441*$AI$21+$M2441*$AI$22+$N2441*$AI$24)</f>
        <v>-1.8988984586000015</v>
      </c>
      <c r="Q2441" s="4">
        <f t="shared" ref="Q2441:Q2470" si="940">EXP($P2441)</f>
        <v>0.14973346602496945</v>
      </c>
      <c r="R2441" s="4">
        <f t="shared" ref="R2441:R2470" si="941">Q2441/1+Q2441</f>
        <v>0.29946693204993891</v>
      </c>
      <c r="S2441" s="4">
        <f t="shared" ref="S2441:S2470" si="942">IF(O2441=1,R2441,1-R2441)</f>
        <v>0.70053306795006109</v>
      </c>
      <c r="T2441" s="4">
        <f t="shared" ref="T2441:T2470" si="943">LOG($S2441)</f>
        <v>-0.15457135946560063</v>
      </c>
      <c r="U2441" s="4">
        <f>IF($R2441&gt;$X$15,1,0)</f>
        <v>0</v>
      </c>
      <c r="V2441" s="4"/>
      <c r="W2441" s="4"/>
      <c r="X2441" s="4"/>
      <c r="Y2441" s="4"/>
      <c r="Z2441" s="4"/>
      <c r="AA2441" s="4"/>
      <c r="AB2441" s="4"/>
      <c r="AC2441" s="4"/>
      <c r="AD2441" s="4"/>
      <c r="AE2441" s="4"/>
      <c r="AF2441" s="4"/>
      <c r="AG2441" s="4"/>
      <c r="AH2441" s="4"/>
      <c r="AI2441" s="4"/>
      <c r="AJ2441" s="4"/>
    </row>
    <row r="2442" spans="1:36" ht="15.75" customHeight="1">
      <c r="A2442" s="4">
        <v>0</v>
      </c>
      <c r="B2442" s="4">
        <v>52</v>
      </c>
      <c r="C2442" s="4">
        <v>3</v>
      </c>
      <c r="D2442" s="4">
        <v>1</v>
      </c>
      <c r="E2442" s="4">
        <v>20</v>
      </c>
      <c r="F2442" s="4">
        <v>0</v>
      </c>
      <c r="G2442" s="4">
        <v>0</v>
      </c>
      <c r="H2442" s="4">
        <v>0</v>
      </c>
      <c r="I2442" s="4">
        <v>248</v>
      </c>
      <c r="J2442" s="4">
        <v>128</v>
      </c>
      <c r="K2442" s="4">
        <v>74</v>
      </c>
      <c r="L2442" s="4">
        <v>21.84</v>
      </c>
      <c r="M2442" s="4">
        <v>65</v>
      </c>
      <c r="N2442" s="4">
        <v>79</v>
      </c>
      <c r="O2442" s="4">
        <v>0</v>
      </c>
      <c r="P2442" s="5">
        <f>$AI$9+SUMPRODUCT($A2442*$AI$10+$B2442*$AI$11+$C2442*$AI$12+$D2442*$AI$13+$E2442*$AI$14+$F2442*$AI$15+$G2442*$AI$16+$H2442*$AI$17+$I2442*$AI$18+$J2442*$AI$19+$K2442*$AI$20+$L2442*$AI$21+$M2442*$AI$22+$N2442*$AI$24)</f>
        <v>-1.998069172400001</v>
      </c>
      <c r="Q2442" s="4">
        <f t="shared" si="940"/>
        <v>0.13559684477059356</v>
      </c>
      <c r="R2442" s="4">
        <f t="shared" si="941"/>
        <v>0.27119368954118711</v>
      </c>
      <c r="S2442" s="4">
        <f t="shared" si="942"/>
        <v>0.72880631045881294</v>
      </c>
      <c r="T2442" s="4">
        <f t="shared" si="943"/>
        <v>-0.1373878756267489</v>
      </c>
      <c r="U2442" s="4">
        <f>IF($R2442&gt;$X$15,1,0)</f>
        <v>0</v>
      </c>
      <c r="V2442" s="4"/>
      <c r="W2442" s="4"/>
      <c r="X2442" s="4"/>
      <c r="Y2442" s="4"/>
      <c r="Z2442" s="4"/>
      <c r="AA2442" s="4"/>
      <c r="AB2442" s="4"/>
      <c r="AC2442" s="4"/>
      <c r="AD2442" s="4"/>
      <c r="AE2442" s="4"/>
      <c r="AF2442" s="4"/>
      <c r="AG2442" s="4"/>
      <c r="AH2442" s="4"/>
      <c r="AI2442" s="4"/>
      <c r="AJ2442" s="4"/>
    </row>
    <row r="2443" spans="1:36" ht="15.75" customHeight="1">
      <c r="A2443" s="4">
        <v>0</v>
      </c>
      <c r="B2443" s="4">
        <v>41</v>
      </c>
      <c r="C2443" s="4">
        <v>2</v>
      </c>
      <c r="D2443" s="4">
        <v>0</v>
      </c>
      <c r="E2443" s="4">
        <v>0</v>
      </c>
      <c r="F2443" s="4">
        <v>0</v>
      </c>
      <c r="G2443" s="4">
        <v>0</v>
      </c>
      <c r="H2443" s="4">
        <v>0</v>
      </c>
      <c r="I2443" s="4">
        <v>185</v>
      </c>
      <c r="J2443" s="4">
        <v>125</v>
      </c>
      <c r="K2443" s="4">
        <v>88</v>
      </c>
      <c r="L2443" s="4">
        <v>24.88</v>
      </c>
      <c r="M2443" s="4">
        <v>107</v>
      </c>
      <c r="N2443" s="4">
        <v>75</v>
      </c>
      <c r="O2443" s="4">
        <v>0</v>
      </c>
      <c r="P2443" s="5">
        <f>$AI$9+SUMPRODUCT($A2443*$AI$10+$B2443*$AI$11+$C2443*$AI$12+$D2443*$AI$13+$E2443*$AI$14+$F2443*$AI$15+$G2443*$AI$16+$H2443*$AI$17+$I2443*$AI$18+$J2443*$AI$19+$K2443*$AI$20+$L2443*$AI$21+$M2443*$AI$22+$N2443*$AI$24)</f>
        <v>-3.4741245968000003</v>
      </c>
      <c r="Q2443" s="4">
        <f t="shared" si="940"/>
        <v>3.0988949778548953E-2</v>
      </c>
      <c r="R2443" s="4">
        <f t="shared" si="941"/>
        <v>6.1977899557097905E-2</v>
      </c>
      <c r="S2443" s="4">
        <f t="shared" si="942"/>
        <v>0.93802210044290213</v>
      </c>
      <c r="T2443" s="4">
        <f t="shared" si="943"/>
        <v>-2.7786929225061111E-2</v>
      </c>
      <c r="U2443" s="4">
        <f>IF($R2443&gt;$X$15,1,0)</f>
        <v>0</v>
      </c>
      <c r="V2443" s="4"/>
      <c r="W2443" s="4"/>
      <c r="X2443" s="4"/>
      <c r="Y2443" s="4"/>
      <c r="Z2443" s="4"/>
      <c r="AA2443" s="4"/>
      <c r="AB2443" s="4"/>
      <c r="AC2443" s="4"/>
      <c r="AD2443" s="4"/>
      <c r="AE2443" s="4"/>
      <c r="AF2443" s="4"/>
      <c r="AG2443" s="4"/>
      <c r="AH2443" s="4"/>
      <c r="AI2443" s="4"/>
      <c r="AJ2443" s="4"/>
    </row>
    <row r="2444" spans="1:36" ht="15.75" customHeight="1">
      <c r="A2444" s="4">
        <v>1</v>
      </c>
      <c r="B2444" s="4">
        <v>36</v>
      </c>
      <c r="C2444" s="4">
        <v>4</v>
      </c>
      <c r="D2444" s="4">
        <v>1</v>
      </c>
      <c r="E2444" s="4">
        <v>20</v>
      </c>
      <c r="F2444" s="4">
        <v>0</v>
      </c>
      <c r="G2444" s="4">
        <v>0</v>
      </c>
      <c r="H2444" s="4">
        <v>0</v>
      </c>
      <c r="I2444" s="4">
        <v>155</v>
      </c>
      <c r="J2444" s="4">
        <v>127.5</v>
      </c>
      <c r="K2444" s="4">
        <v>77.5</v>
      </c>
      <c r="L2444" s="4">
        <v>30.2</v>
      </c>
      <c r="M2444" s="4">
        <v>56</v>
      </c>
      <c r="N2444" s="4">
        <v>61</v>
      </c>
      <c r="O2444" s="4">
        <v>0</v>
      </c>
      <c r="P2444" s="5">
        <f>$AI$9+SUMPRODUCT($A2444*$AI$10+$B2444*$AI$11+$C2444*$AI$12+$D2444*$AI$13+$E2444*$AI$14+$F2444*$AI$15+$G2444*$AI$16+$H2444*$AI$17+$I2444*$AI$18+$J2444*$AI$19+$K2444*$AI$20+$L2444*$AI$21+$M2444*$AI$22+$N2444*$AI$24)</f>
        <v>-2.7905572020000013</v>
      </c>
      <c r="Q2444" s="4">
        <f t="shared" si="940"/>
        <v>6.1386999424840577E-2</v>
      </c>
      <c r="R2444" s="4">
        <f t="shared" si="941"/>
        <v>0.12277399884968115</v>
      </c>
      <c r="S2444" s="4">
        <f t="shared" si="942"/>
        <v>0.87722600115031879</v>
      </c>
      <c r="T2444" s="4">
        <f t="shared" si="943"/>
        <v>-5.6888504230317181E-2</v>
      </c>
      <c r="U2444" s="4">
        <f>IF($R2444&gt;$X$15,1,0)</f>
        <v>0</v>
      </c>
      <c r="V2444" s="4"/>
      <c r="W2444" s="4"/>
      <c r="X2444" s="4"/>
      <c r="Y2444" s="4"/>
      <c r="Z2444" s="4"/>
      <c r="AA2444" s="4"/>
      <c r="AB2444" s="4"/>
      <c r="AC2444" s="4"/>
      <c r="AD2444" s="4"/>
      <c r="AE2444" s="4"/>
      <c r="AF2444" s="4"/>
      <c r="AG2444" s="4"/>
      <c r="AH2444" s="4"/>
      <c r="AI2444" s="4"/>
      <c r="AJ2444" s="4"/>
    </row>
    <row r="2445" spans="1:36" ht="15.75" customHeight="1">
      <c r="A2445" s="4">
        <v>0</v>
      </c>
      <c r="B2445" s="4">
        <v>50</v>
      </c>
      <c r="C2445" s="4">
        <v>2</v>
      </c>
      <c r="D2445" s="4">
        <v>1</v>
      </c>
      <c r="E2445" s="4">
        <v>9</v>
      </c>
      <c r="F2445" s="4">
        <v>0</v>
      </c>
      <c r="G2445" s="4">
        <v>0</v>
      </c>
      <c r="H2445" s="4">
        <v>1</v>
      </c>
      <c r="I2445" s="4">
        <v>161</v>
      </c>
      <c r="J2445" s="4">
        <v>145</v>
      </c>
      <c r="K2445" s="4">
        <v>89</v>
      </c>
      <c r="L2445" s="4">
        <v>20.3</v>
      </c>
      <c r="M2445" s="4">
        <v>66</v>
      </c>
      <c r="N2445" s="4">
        <v>81</v>
      </c>
      <c r="O2445" s="4">
        <v>0</v>
      </c>
      <c r="P2445" s="5">
        <f>$AI$9+SUMPRODUCT($A2445*$AI$10+$B2445*$AI$11+$C2445*$AI$12+$D2445*$AI$13+$E2445*$AI$14+$F2445*$AI$15+$G2445*$AI$16+$H2445*$AI$17+$I2445*$AI$18+$J2445*$AI$19+$K2445*$AI$20+$L2445*$AI$21+$M2445*$AI$22+$N2445*$AI$24)</f>
        <v>-2.0414847530000015</v>
      </c>
      <c r="Q2445" s="4">
        <f t="shared" si="940"/>
        <v>0.12983579361254785</v>
      </c>
      <c r="R2445" s="4">
        <f t="shared" si="941"/>
        <v>0.2596715872250957</v>
      </c>
      <c r="S2445" s="4">
        <f t="shared" si="942"/>
        <v>0.74032841277490435</v>
      </c>
      <c r="T2445" s="4">
        <f t="shared" si="943"/>
        <v>-0.1305755826797097</v>
      </c>
      <c r="U2445" s="4">
        <f>IF($R2445&gt;$X$15,1,0)</f>
        <v>0</v>
      </c>
      <c r="V2445" s="4"/>
      <c r="W2445" s="4"/>
      <c r="X2445" s="4"/>
      <c r="Y2445" s="4"/>
      <c r="Z2445" s="4"/>
      <c r="AA2445" s="4"/>
      <c r="AB2445" s="4"/>
      <c r="AC2445" s="4"/>
      <c r="AD2445" s="4"/>
      <c r="AE2445" s="4"/>
      <c r="AF2445" s="4"/>
      <c r="AG2445" s="4"/>
      <c r="AH2445" s="4"/>
      <c r="AI2445" s="4"/>
      <c r="AJ2445" s="4"/>
    </row>
    <row r="2446" spans="1:36" ht="15.75" customHeight="1">
      <c r="A2446" s="4">
        <v>1</v>
      </c>
      <c r="B2446" s="4">
        <v>59</v>
      </c>
      <c r="C2446" s="4">
        <v>2</v>
      </c>
      <c r="D2446" s="4">
        <v>1</v>
      </c>
      <c r="E2446" s="4">
        <v>20</v>
      </c>
      <c r="F2446" s="4">
        <v>0</v>
      </c>
      <c r="G2446" s="4">
        <v>0</v>
      </c>
      <c r="H2446" s="4">
        <v>1</v>
      </c>
      <c r="I2446" s="4">
        <v>266</v>
      </c>
      <c r="J2446" s="4">
        <v>165</v>
      </c>
      <c r="K2446" s="4">
        <v>99</v>
      </c>
      <c r="L2446" s="4">
        <v>29.07</v>
      </c>
      <c r="M2446" s="4">
        <v>96</v>
      </c>
      <c r="N2446" s="4">
        <v>82</v>
      </c>
      <c r="O2446" s="4">
        <v>1</v>
      </c>
      <c r="P2446" s="5">
        <f>$AI$9+SUMPRODUCT($A2446*$AI$10+$B2446*$AI$11+$C2446*$AI$12+$D2446*$AI$13+$E2446*$AI$14+$F2446*$AI$15+$G2446*$AI$16+$H2446*$AI$17+$I2446*$AI$18+$J2446*$AI$19+$K2446*$AI$20+$L2446*$AI$21+$M2446*$AI$22+$N2446*$AI$24)</f>
        <v>-0.23824438770000178</v>
      </c>
      <c r="Q2446" s="4">
        <f t="shared" si="940"/>
        <v>0.7880100875868814</v>
      </c>
      <c r="R2446" s="4">
        <f t="shared" si="941"/>
        <v>1.5760201751737628</v>
      </c>
      <c r="S2446" s="4">
        <f t="shared" si="942"/>
        <v>1.5760201751737628</v>
      </c>
      <c r="T2446" s="4">
        <f t="shared" si="943"/>
        <v>0.19756177274145142</v>
      </c>
      <c r="U2446" s="4">
        <f>IF($R2446&gt;$X$15,1,0)</f>
        <v>1</v>
      </c>
      <c r="V2446" s="4"/>
      <c r="W2446" s="4"/>
      <c r="X2446" s="4"/>
      <c r="Y2446" s="4"/>
      <c r="Z2446" s="4"/>
      <c r="AA2446" s="4"/>
      <c r="AB2446" s="4"/>
      <c r="AC2446" s="4"/>
      <c r="AD2446" s="4"/>
      <c r="AE2446" s="4"/>
      <c r="AF2446" s="4"/>
      <c r="AG2446" s="4"/>
      <c r="AH2446" s="4"/>
      <c r="AI2446" s="4"/>
      <c r="AJ2446" s="4"/>
    </row>
    <row r="2447" spans="1:36" ht="15.75" customHeight="1">
      <c r="A2447" s="4">
        <v>1</v>
      </c>
      <c r="B2447" s="4">
        <v>44</v>
      </c>
      <c r="C2447" s="4">
        <v>4</v>
      </c>
      <c r="D2447" s="4">
        <v>1</v>
      </c>
      <c r="E2447" s="4">
        <v>43</v>
      </c>
      <c r="F2447" s="4">
        <v>0</v>
      </c>
      <c r="G2447" s="4">
        <v>0</v>
      </c>
      <c r="H2447" s="4">
        <v>0</v>
      </c>
      <c r="I2447" s="4">
        <v>275</v>
      </c>
      <c r="J2447" s="4">
        <v>127</v>
      </c>
      <c r="K2447" s="4">
        <v>82.5</v>
      </c>
      <c r="L2447" s="4">
        <v>27.43</v>
      </c>
      <c r="M2447" s="4">
        <v>77</v>
      </c>
      <c r="N2447" s="4">
        <v>76</v>
      </c>
      <c r="O2447" s="4">
        <v>0</v>
      </c>
      <c r="P2447" s="5">
        <f>$AI$9+SUMPRODUCT($A2447*$AI$10+$B2447*$AI$11+$C2447*$AI$12+$D2447*$AI$13+$E2447*$AI$14+$F2447*$AI$15+$G2447*$AI$16+$H2447*$AI$17+$I2447*$AI$18+$J2447*$AI$19+$K2447*$AI$20+$L2447*$AI$21+$M2447*$AI$22+$N2447*$AI$24)</f>
        <v>-1.5970566573000013</v>
      </c>
      <c r="Q2447" s="4">
        <f t="shared" si="940"/>
        <v>0.20249164403735226</v>
      </c>
      <c r="R2447" s="4">
        <f t="shared" si="941"/>
        <v>0.40498328807470452</v>
      </c>
      <c r="S2447" s="4">
        <f t="shared" si="942"/>
        <v>0.59501671192529548</v>
      </c>
      <c r="T2447" s="4">
        <f t="shared" si="943"/>
        <v>-0.22547083629663958</v>
      </c>
      <c r="U2447" s="4">
        <f>IF($R2447&gt;$X$15,1,0)</f>
        <v>1</v>
      </c>
      <c r="V2447" s="4"/>
      <c r="W2447" s="4"/>
      <c r="X2447" s="4"/>
      <c r="Y2447" s="4"/>
      <c r="Z2447" s="4"/>
      <c r="AA2447" s="4"/>
      <c r="AB2447" s="4"/>
      <c r="AC2447" s="4"/>
      <c r="AD2447" s="4"/>
      <c r="AE2447" s="4"/>
      <c r="AF2447" s="4"/>
      <c r="AG2447" s="4"/>
      <c r="AH2447" s="4"/>
      <c r="AI2447" s="4"/>
      <c r="AJ2447" s="4"/>
    </row>
    <row r="2448" spans="1:36" ht="15.75" customHeight="1">
      <c r="A2448" s="4">
        <v>0</v>
      </c>
      <c r="B2448" s="4">
        <v>49</v>
      </c>
      <c r="C2448" s="4">
        <v>3</v>
      </c>
      <c r="D2448" s="4">
        <v>0</v>
      </c>
      <c r="E2448" s="4">
        <v>0</v>
      </c>
      <c r="F2448" s="4">
        <v>0</v>
      </c>
      <c r="G2448" s="4">
        <v>0</v>
      </c>
      <c r="H2448" s="4">
        <v>0</v>
      </c>
      <c r="I2448" s="4">
        <v>224</v>
      </c>
      <c r="J2448" s="4">
        <v>126</v>
      </c>
      <c r="K2448" s="4">
        <v>82.5</v>
      </c>
      <c r="L2448" s="4">
        <v>27.49</v>
      </c>
      <c r="M2448" s="4">
        <v>100</v>
      </c>
      <c r="N2448" s="4">
        <v>67</v>
      </c>
      <c r="O2448" s="4">
        <v>0</v>
      </c>
      <c r="P2448" s="5">
        <f>$AI$9+SUMPRODUCT($A2448*$AI$10+$B2448*$AI$11+$C2448*$AI$12+$D2448*$AI$13+$E2448*$AI$14+$F2448*$AI$15+$G2448*$AI$16+$H2448*$AI$17+$I2448*$AI$18+$J2448*$AI$19+$K2448*$AI$20+$L2448*$AI$21+$M2448*$AI$22+$N2448*$AI$24)</f>
        <v>-2.9031803239</v>
      </c>
      <c r="Q2448" s="4">
        <f t="shared" si="940"/>
        <v>5.4848506364932402E-2</v>
      </c>
      <c r="R2448" s="4">
        <f t="shared" si="941"/>
        <v>0.1096970127298648</v>
      </c>
      <c r="S2448" s="4">
        <f t="shared" si="942"/>
        <v>0.89030298727013524</v>
      </c>
      <c r="T2448" s="4">
        <f t="shared" si="943"/>
        <v>-5.0462169415321931E-2</v>
      </c>
      <c r="U2448" s="4">
        <f>IF($R2448&gt;$X$15,1,0)</f>
        <v>0</v>
      </c>
      <c r="V2448" s="4"/>
      <c r="W2448" s="4"/>
      <c r="X2448" s="4"/>
      <c r="Y2448" s="4"/>
      <c r="Z2448" s="4"/>
      <c r="AA2448" s="4"/>
      <c r="AB2448" s="4"/>
      <c r="AC2448" s="4"/>
      <c r="AD2448" s="4"/>
      <c r="AE2448" s="4"/>
      <c r="AF2448" s="4"/>
      <c r="AG2448" s="4"/>
      <c r="AH2448" s="4"/>
      <c r="AI2448" s="4"/>
      <c r="AJ2448" s="4"/>
    </row>
    <row r="2449" spans="1:36" ht="15.75" customHeight="1">
      <c r="A2449" s="4">
        <v>1</v>
      </c>
      <c r="B2449" s="4">
        <v>51</v>
      </c>
      <c r="C2449" s="4">
        <v>2</v>
      </c>
      <c r="D2449" s="4">
        <v>0</v>
      </c>
      <c r="E2449" s="4">
        <v>0</v>
      </c>
      <c r="F2449" s="4">
        <v>0</v>
      </c>
      <c r="G2449" s="4">
        <v>0</v>
      </c>
      <c r="H2449" s="4">
        <v>0</v>
      </c>
      <c r="I2449" s="4">
        <v>223</v>
      </c>
      <c r="J2449" s="4">
        <v>117.5</v>
      </c>
      <c r="K2449" s="4">
        <v>77.5</v>
      </c>
      <c r="L2449" s="4">
        <v>27.78</v>
      </c>
      <c r="M2449" s="4">
        <v>68</v>
      </c>
      <c r="N2449" s="4">
        <v>97</v>
      </c>
      <c r="O2449" s="4">
        <v>0</v>
      </c>
      <c r="P2449" s="5">
        <f>$AI$9+SUMPRODUCT($A2449*$AI$10+$B2449*$AI$11+$C2449*$AI$12+$D2449*$AI$13+$E2449*$AI$14+$F2449*$AI$15+$G2449*$AI$16+$H2449*$AI$17+$I2449*$AI$18+$J2449*$AI$19+$K2449*$AI$20+$L2449*$AI$21+$M2449*$AI$22+$N2449*$AI$24)</f>
        <v>-1.9605105958000015</v>
      </c>
      <c r="Q2449" s="4">
        <f t="shared" si="940"/>
        <v>0.14078651756126676</v>
      </c>
      <c r="R2449" s="4">
        <f t="shared" si="941"/>
        <v>0.28157303512253351</v>
      </c>
      <c r="S2449" s="4">
        <f t="shared" si="942"/>
        <v>0.71842696487746649</v>
      </c>
      <c r="T2449" s="4">
        <f t="shared" si="943"/>
        <v>-0.14361737556442125</v>
      </c>
      <c r="U2449" s="4">
        <f>IF($R2449&gt;$X$15,1,0)</f>
        <v>0</v>
      </c>
      <c r="V2449" s="4"/>
      <c r="W2449" s="4"/>
      <c r="X2449" s="4"/>
      <c r="Y2449" s="4"/>
      <c r="Z2449" s="4"/>
      <c r="AA2449" s="4"/>
      <c r="AB2449" s="4"/>
      <c r="AC2449" s="4"/>
      <c r="AD2449" s="4"/>
      <c r="AE2449" s="4"/>
      <c r="AF2449" s="4"/>
      <c r="AG2449" s="4"/>
      <c r="AH2449" s="4"/>
      <c r="AI2449" s="4"/>
      <c r="AJ2449" s="4"/>
    </row>
    <row r="2450" spans="1:36" ht="15.75" customHeight="1">
      <c r="A2450" s="4">
        <v>0</v>
      </c>
      <c r="B2450" s="4">
        <v>56</v>
      </c>
      <c r="C2450" s="4">
        <v>3</v>
      </c>
      <c r="D2450" s="4">
        <v>1</v>
      </c>
      <c r="E2450" s="4">
        <v>20</v>
      </c>
      <c r="F2450" s="4">
        <v>0</v>
      </c>
      <c r="G2450" s="4">
        <v>0</v>
      </c>
      <c r="H2450" s="4">
        <v>1</v>
      </c>
      <c r="I2450" s="4">
        <v>325</v>
      </c>
      <c r="J2450" s="4">
        <v>160</v>
      </c>
      <c r="K2450" s="4">
        <v>97.5</v>
      </c>
      <c r="L2450" s="4">
        <v>23.4</v>
      </c>
      <c r="M2450" s="4">
        <v>85</v>
      </c>
      <c r="N2450" s="4">
        <v>86</v>
      </c>
      <c r="O2450" s="4">
        <v>1</v>
      </c>
      <c r="P2450" s="5">
        <f>$AI$9+SUMPRODUCT($A2450*$AI$10+$B2450*$AI$11+$C2450*$AI$12+$D2450*$AI$13+$E2450*$AI$14+$F2450*$AI$15+$G2450*$AI$16+$H2450*$AI$17+$I2450*$AI$18+$J2450*$AI$19+$K2450*$AI$20+$L2450*$AI$21+$M2450*$AI$22+$N2450*$AI$24)</f>
        <v>-0.93826440400000077</v>
      </c>
      <c r="Q2450" s="4">
        <f t="shared" si="940"/>
        <v>0.39130639615042045</v>
      </c>
      <c r="R2450" s="4">
        <f t="shared" si="941"/>
        <v>0.78261279230084091</v>
      </c>
      <c r="S2450" s="4">
        <f t="shared" si="942"/>
        <v>0.78261279230084091</v>
      </c>
      <c r="T2450" s="4">
        <f t="shared" si="943"/>
        <v>-0.10645305755946249</v>
      </c>
      <c r="U2450" s="4">
        <f>IF($R2450&gt;$X$15,1,0)</f>
        <v>1</v>
      </c>
      <c r="V2450" s="4"/>
      <c r="W2450" s="4"/>
      <c r="X2450" s="4"/>
      <c r="Y2450" s="4"/>
      <c r="Z2450" s="4"/>
      <c r="AA2450" s="4"/>
      <c r="AB2450" s="4"/>
      <c r="AC2450" s="4"/>
      <c r="AD2450" s="4"/>
      <c r="AE2450" s="4"/>
      <c r="AF2450" s="4"/>
      <c r="AG2450" s="4"/>
      <c r="AH2450" s="4"/>
      <c r="AI2450" s="4"/>
      <c r="AJ2450" s="4"/>
    </row>
    <row r="2451" spans="1:36" ht="15.75" customHeight="1">
      <c r="A2451" s="4">
        <v>1</v>
      </c>
      <c r="B2451" s="4">
        <v>38</v>
      </c>
      <c r="C2451" s="4">
        <v>2</v>
      </c>
      <c r="D2451" s="4">
        <v>0</v>
      </c>
      <c r="E2451" s="4">
        <v>0</v>
      </c>
      <c r="F2451" s="4">
        <v>0</v>
      </c>
      <c r="G2451" s="4">
        <v>0</v>
      </c>
      <c r="H2451" s="4">
        <v>0</v>
      </c>
      <c r="I2451" s="4">
        <v>278</v>
      </c>
      <c r="J2451" s="4">
        <v>136.5</v>
      </c>
      <c r="K2451" s="4">
        <v>87</v>
      </c>
      <c r="L2451" s="4">
        <v>29.84</v>
      </c>
      <c r="M2451" s="4">
        <v>91</v>
      </c>
      <c r="N2451" s="4">
        <v>75</v>
      </c>
      <c r="O2451" s="4">
        <v>0</v>
      </c>
      <c r="P2451" s="5">
        <f>$AI$9+SUMPRODUCT($A2451*$AI$10+$B2451*$AI$11+$C2451*$AI$12+$D2451*$AI$13+$E2451*$AI$14+$F2451*$AI$15+$G2451*$AI$16+$H2451*$AI$17+$I2451*$AI$18+$J2451*$AI$19+$K2451*$AI$20+$L2451*$AI$21+$M2451*$AI$22+$N2451*$AI$24)</f>
        <v>-2.6262401324000013</v>
      </c>
      <c r="Q2451" s="4">
        <f t="shared" si="940"/>
        <v>7.2349977825064304E-2</v>
      </c>
      <c r="R2451" s="4">
        <f t="shared" si="941"/>
        <v>0.14469995565012861</v>
      </c>
      <c r="S2451" s="4">
        <f t="shared" si="942"/>
        <v>0.85530004434987139</v>
      </c>
      <c r="T2451" s="4">
        <f t="shared" si="943"/>
        <v>-6.7881505451406143E-2</v>
      </c>
      <c r="U2451" s="4">
        <f>IF($R2451&gt;$X$15,1,0)</f>
        <v>0</v>
      </c>
      <c r="V2451" s="4"/>
      <c r="W2451" s="4"/>
      <c r="X2451" s="4"/>
      <c r="Y2451" s="4"/>
      <c r="Z2451" s="4"/>
      <c r="AA2451" s="4"/>
      <c r="AB2451" s="4"/>
      <c r="AC2451" s="4"/>
      <c r="AD2451" s="4"/>
      <c r="AE2451" s="4"/>
      <c r="AF2451" s="4"/>
      <c r="AG2451" s="4"/>
      <c r="AH2451" s="4"/>
      <c r="AI2451" s="4"/>
      <c r="AJ2451" s="4"/>
    </row>
    <row r="2452" spans="1:36" ht="15.75" customHeight="1">
      <c r="A2452" s="4">
        <v>1</v>
      </c>
      <c r="B2452" s="4">
        <v>66</v>
      </c>
      <c r="C2452" s="4">
        <v>2</v>
      </c>
      <c r="D2452" s="4">
        <v>0</v>
      </c>
      <c r="E2452" s="4">
        <v>0</v>
      </c>
      <c r="F2452" s="4">
        <v>0</v>
      </c>
      <c r="G2452" s="4">
        <v>0</v>
      </c>
      <c r="H2452" s="4">
        <v>1</v>
      </c>
      <c r="I2452" s="4">
        <v>124</v>
      </c>
      <c r="J2452" s="4">
        <v>138</v>
      </c>
      <c r="K2452" s="4">
        <v>91</v>
      </c>
      <c r="L2452" s="4">
        <v>32.33</v>
      </c>
      <c r="M2452" s="4">
        <v>75</v>
      </c>
      <c r="N2452" s="4">
        <v>96</v>
      </c>
      <c r="O2452" s="4">
        <v>1</v>
      </c>
      <c r="P2452" s="5">
        <f>$AI$9+SUMPRODUCT($A2452*$AI$10+$B2452*$AI$11+$C2452*$AI$12+$D2452*$AI$13+$E2452*$AI$14+$F2452*$AI$15+$G2452*$AI$16+$H2452*$AI$17+$I2452*$AI$18+$J2452*$AI$19+$K2452*$AI$20+$L2452*$AI$21+$M2452*$AI$22+$N2452*$AI$24)</f>
        <v>-0.7436804063000011</v>
      </c>
      <c r="Q2452" s="4">
        <f t="shared" si="940"/>
        <v>0.47536116984711119</v>
      </c>
      <c r="R2452" s="4">
        <f t="shared" si="941"/>
        <v>0.95072233969422237</v>
      </c>
      <c r="S2452" s="4">
        <f t="shared" si="942"/>
        <v>0.95072233969422237</v>
      </c>
      <c r="T2452" s="4">
        <f t="shared" si="943"/>
        <v>-2.1946301091677573E-2</v>
      </c>
      <c r="U2452" s="4">
        <f>IF($R2452&gt;$X$15,1,0)</f>
        <v>1</v>
      </c>
      <c r="V2452" s="4"/>
      <c r="W2452" s="4"/>
      <c r="X2452" s="4"/>
      <c r="Y2452" s="4"/>
      <c r="Z2452" s="4"/>
      <c r="AA2452" s="4"/>
      <c r="AB2452" s="4"/>
      <c r="AC2452" s="4"/>
      <c r="AD2452" s="4"/>
      <c r="AE2452" s="4"/>
      <c r="AF2452" s="4"/>
      <c r="AG2452" s="4"/>
      <c r="AH2452" s="4"/>
      <c r="AI2452" s="4"/>
      <c r="AJ2452" s="4"/>
    </row>
    <row r="2453" spans="1:36" ht="15.75" customHeight="1">
      <c r="A2453" s="4">
        <v>0</v>
      </c>
      <c r="B2453" s="4">
        <v>54</v>
      </c>
      <c r="C2453" s="4">
        <v>2</v>
      </c>
      <c r="D2453" s="4">
        <v>0</v>
      </c>
      <c r="E2453" s="4">
        <v>0</v>
      </c>
      <c r="F2453" s="4">
        <v>0</v>
      </c>
      <c r="G2453" s="4">
        <v>0</v>
      </c>
      <c r="H2453" s="4">
        <v>0</v>
      </c>
      <c r="I2453" s="4">
        <v>253</v>
      </c>
      <c r="J2453" s="4">
        <v>127</v>
      </c>
      <c r="K2453" s="4">
        <v>68.5</v>
      </c>
      <c r="L2453" s="4">
        <v>22.54</v>
      </c>
      <c r="M2453" s="4">
        <v>70</v>
      </c>
      <c r="N2453" s="4">
        <v>76</v>
      </c>
      <c r="O2453" s="4">
        <v>0</v>
      </c>
      <c r="P2453" s="5">
        <f>$AI$9+SUMPRODUCT($A2453*$AI$10+$B2453*$AI$11+$C2453*$AI$12+$D2453*$AI$13+$E2453*$AI$14+$F2453*$AI$15+$G2453*$AI$16+$H2453*$AI$17+$I2453*$AI$18+$J2453*$AI$19+$K2453*$AI$20+$L2453*$AI$21+$M2453*$AI$22+$N2453*$AI$24)</f>
        <v>-2.2671941094000001</v>
      </c>
      <c r="Q2453" s="4">
        <f t="shared" si="940"/>
        <v>0.10360246982823967</v>
      </c>
      <c r="R2453" s="4">
        <f t="shared" si="941"/>
        <v>0.20720493965647935</v>
      </c>
      <c r="S2453" s="4">
        <f t="shared" si="942"/>
        <v>0.79279506034352065</v>
      </c>
      <c r="T2453" s="4">
        <f t="shared" si="943"/>
        <v>-0.10083906446656855</v>
      </c>
      <c r="U2453" s="4">
        <f>IF($R2453&gt;$X$15,1,0)</f>
        <v>0</v>
      </c>
      <c r="V2453" s="4"/>
      <c r="W2453" s="4"/>
      <c r="X2453" s="4"/>
      <c r="Y2453" s="4"/>
      <c r="Z2453" s="4"/>
      <c r="AA2453" s="4"/>
      <c r="AB2453" s="4"/>
      <c r="AC2453" s="4"/>
      <c r="AD2453" s="4"/>
      <c r="AE2453" s="4"/>
      <c r="AF2453" s="4"/>
      <c r="AG2453" s="4"/>
      <c r="AH2453" s="4"/>
      <c r="AI2453" s="4"/>
      <c r="AJ2453" s="4"/>
    </row>
    <row r="2454" spans="1:36" ht="15.75" customHeight="1">
      <c r="A2454" s="4">
        <v>0</v>
      </c>
      <c r="B2454" s="4">
        <v>48</v>
      </c>
      <c r="C2454" s="4">
        <v>2</v>
      </c>
      <c r="D2454" s="4">
        <v>1</v>
      </c>
      <c r="E2454" s="4">
        <v>25</v>
      </c>
      <c r="F2454" s="4">
        <v>0</v>
      </c>
      <c r="G2454" s="4">
        <v>0</v>
      </c>
      <c r="H2454" s="4">
        <v>0</v>
      </c>
      <c r="I2454" s="4">
        <v>250</v>
      </c>
      <c r="J2454" s="4">
        <v>103</v>
      </c>
      <c r="K2454" s="4">
        <v>76.5</v>
      </c>
      <c r="L2454" s="4">
        <v>23.25</v>
      </c>
      <c r="M2454" s="4">
        <v>72</v>
      </c>
      <c r="N2454" s="4">
        <v>66</v>
      </c>
      <c r="O2454" s="4">
        <v>0</v>
      </c>
      <c r="P2454" s="5">
        <f>$AI$9+SUMPRODUCT($A2454*$AI$10+$B2454*$AI$11+$C2454*$AI$12+$D2454*$AI$13+$E2454*$AI$14+$F2454*$AI$15+$G2454*$AI$16+$H2454*$AI$17+$I2454*$AI$18+$J2454*$AI$19+$K2454*$AI$20+$L2454*$AI$21+$M2454*$AI$22+$N2454*$AI$24)</f>
        <v>-2.6138349875000007</v>
      </c>
      <c r="Q2454" s="4">
        <f t="shared" si="940"/>
        <v>7.325307975733987E-2</v>
      </c>
      <c r="R2454" s="4">
        <f t="shared" si="941"/>
        <v>0.14650615951467974</v>
      </c>
      <c r="S2454" s="4">
        <f t="shared" si="942"/>
        <v>0.85349384048532029</v>
      </c>
      <c r="T2454" s="4">
        <f t="shared" si="943"/>
        <v>-6.8799608764700704E-2</v>
      </c>
      <c r="U2454" s="4">
        <f>IF($R2454&gt;$X$15,1,0)</f>
        <v>0</v>
      </c>
      <c r="V2454" s="4"/>
      <c r="W2454" s="4"/>
      <c r="X2454" s="4"/>
      <c r="Y2454" s="4"/>
      <c r="Z2454" s="4"/>
      <c r="AA2454" s="4"/>
      <c r="AB2454" s="4"/>
      <c r="AC2454" s="4"/>
      <c r="AD2454" s="4"/>
      <c r="AE2454" s="4"/>
      <c r="AF2454" s="4"/>
      <c r="AG2454" s="4"/>
      <c r="AH2454" s="4"/>
      <c r="AI2454" s="4"/>
      <c r="AJ2454" s="4"/>
    </row>
    <row r="2455" spans="1:36" ht="15.75" customHeight="1">
      <c r="A2455" s="4">
        <v>0</v>
      </c>
      <c r="B2455" s="4">
        <v>63</v>
      </c>
      <c r="C2455" s="4">
        <v>2</v>
      </c>
      <c r="D2455" s="4">
        <v>1</v>
      </c>
      <c r="E2455" s="4">
        <v>30</v>
      </c>
      <c r="F2455" s="4">
        <v>1</v>
      </c>
      <c r="G2455" s="4">
        <v>0</v>
      </c>
      <c r="H2455" s="4">
        <v>1</v>
      </c>
      <c r="I2455" s="4">
        <v>213</v>
      </c>
      <c r="J2455" s="4">
        <v>172</v>
      </c>
      <c r="K2455" s="4">
        <v>95</v>
      </c>
      <c r="L2455" s="4">
        <v>27.68</v>
      </c>
      <c r="M2455" s="4">
        <v>50</v>
      </c>
      <c r="N2455" s="4">
        <v>67</v>
      </c>
      <c r="O2455" s="4">
        <v>0</v>
      </c>
      <c r="P2455" s="5">
        <f>$AI$9+SUMPRODUCT($A2455*$AI$10+$B2455*$AI$11+$C2455*$AI$12+$D2455*$AI$13+$E2455*$AI$14+$F2455*$AI$15+$G2455*$AI$16+$H2455*$AI$17+$I2455*$AI$18+$J2455*$AI$19+$K2455*$AI$20+$L2455*$AI$21+$M2455*$AI$22+$N2455*$AI$24)</f>
        <v>-0.16621238479999967</v>
      </c>
      <c r="Q2455" s="4">
        <f t="shared" si="940"/>
        <v>0.84686635354699413</v>
      </c>
      <c r="R2455" s="4">
        <f t="shared" si="941"/>
        <v>1.6937327070939883</v>
      </c>
      <c r="S2455" s="4">
        <f t="shared" si="942"/>
        <v>-0.69373270709398827</v>
      </c>
      <c r="T2455" s="4" t="e">
        <f t="shared" si="943"/>
        <v>#NUM!</v>
      </c>
      <c r="U2455" s="4">
        <f>IF($R2455&gt;$X$15,1,0)</f>
        <v>1</v>
      </c>
      <c r="V2455" s="4"/>
      <c r="W2455" s="4"/>
      <c r="X2455" s="4"/>
      <c r="Y2455" s="4"/>
      <c r="Z2455" s="4"/>
      <c r="AA2455" s="4"/>
      <c r="AB2455" s="4"/>
      <c r="AC2455" s="4"/>
      <c r="AD2455" s="4"/>
      <c r="AE2455" s="4"/>
      <c r="AF2455" s="4"/>
      <c r="AG2455" s="4"/>
      <c r="AH2455" s="4"/>
      <c r="AI2455" s="4"/>
      <c r="AJ2455" s="4"/>
    </row>
    <row r="2456" spans="1:36" ht="15.75" customHeight="1">
      <c r="A2456" s="4">
        <v>1</v>
      </c>
      <c r="B2456" s="4">
        <v>63</v>
      </c>
      <c r="C2456" s="4">
        <v>2</v>
      </c>
      <c r="D2456" s="4">
        <v>1</v>
      </c>
      <c r="E2456" s="4">
        <v>20</v>
      </c>
      <c r="F2456" s="4">
        <v>0</v>
      </c>
      <c r="G2456" s="4">
        <v>0</v>
      </c>
      <c r="H2456" s="4">
        <v>1</v>
      </c>
      <c r="I2456" s="4">
        <v>264</v>
      </c>
      <c r="J2456" s="4">
        <v>129.5</v>
      </c>
      <c r="K2456" s="4">
        <v>82.5</v>
      </c>
      <c r="L2456" s="4">
        <v>24.91</v>
      </c>
      <c r="M2456" s="4">
        <v>88</v>
      </c>
      <c r="N2456" s="4">
        <v>83</v>
      </c>
      <c r="O2456" s="4">
        <v>0</v>
      </c>
      <c r="P2456" s="5">
        <f>$AI$9+SUMPRODUCT($A2456*$AI$10+$B2456*$AI$11+$C2456*$AI$12+$D2456*$AI$13+$E2456*$AI$14+$F2456*$AI$15+$G2456*$AI$16+$H2456*$AI$17+$I2456*$AI$18+$J2456*$AI$19+$K2456*$AI$20+$L2456*$AI$21+$M2456*$AI$22+$N2456*$AI$24)</f>
        <v>-0.46185396009999913</v>
      </c>
      <c r="Q2456" s="4">
        <f t="shared" si="940"/>
        <v>0.63011435506021152</v>
      </c>
      <c r="R2456" s="4">
        <f t="shared" si="941"/>
        <v>1.260228710120423</v>
      </c>
      <c r="S2456" s="4">
        <f t="shared" si="942"/>
        <v>-0.26022871012042303</v>
      </c>
      <c r="T2456" s="4" t="e">
        <f t="shared" si="943"/>
        <v>#NUM!</v>
      </c>
      <c r="U2456" s="4">
        <f>IF($R2456&gt;$X$15,1,0)</f>
        <v>1</v>
      </c>
      <c r="V2456" s="4"/>
      <c r="W2456" s="4"/>
      <c r="X2456" s="4"/>
      <c r="Y2456" s="4"/>
      <c r="Z2456" s="4"/>
      <c r="AA2456" s="4"/>
      <c r="AB2456" s="4"/>
      <c r="AC2456" s="4"/>
      <c r="AD2456" s="4"/>
      <c r="AE2456" s="4"/>
      <c r="AF2456" s="4"/>
      <c r="AG2456" s="4"/>
      <c r="AH2456" s="4"/>
      <c r="AI2456" s="4"/>
      <c r="AJ2456" s="4"/>
    </row>
    <row r="2457" spans="1:36" ht="15.75" customHeight="1">
      <c r="A2457" s="4">
        <v>0</v>
      </c>
      <c r="B2457" s="4">
        <v>50</v>
      </c>
      <c r="C2457" s="4">
        <v>4</v>
      </c>
      <c r="D2457" s="4">
        <v>1</v>
      </c>
      <c r="E2457" s="4">
        <v>30</v>
      </c>
      <c r="F2457" s="4">
        <v>0</v>
      </c>
      <c r="G2457" s="4">
        <v>0</v>
      </c>
      <c r="H2457" s="4">
        <v>1</v>
      </c>
      <c r="I2457" s="4">
        <v>214</v>
      </c>
      <c r="J2457" s="4">
        <v>176</v>
      </c>
      <c r="K2457" s="4">
        <v>113</v>
      </c>
      <c r="L2457" s="4">
        <v>22.17</v>
      </c>
      <c r="M2457" s="4">
        <v>68</v>
      </c>
      <c r="N2457" s="4">
        <v>71</v>
      </c>
      <c r="O2457" s="4">
        <v>0</v>
      </c>
      <c r="P2457" s="5">
        <f>$AI$9+SUMPRODUCT($A2457*$AI$10+$B2457*$AI$11+$C2457*$AI$12+$D2457*$AI$13+$E2457*$AI$14+$F2457*$AI$15+$G2457*$AI$16+$H2457*$AI$17+$I2457*$AI$18+$J2457*$AI$19+$K2457*$AI$20+$L2457*$AI$21+$M2457*$AI$22+$N2457*$AI$24)</f>
        <v>-1.3261557187000008</v>
      </c>
      <c r="Q2457" s="4">
        <f t="shared" si="940"/>
        <v>0.2654959430848336</v>
      </c>
      <c r="R2457" s="4">
        <f t="shared" si="941"/>
        <v>0.53099188616966719</v>
      </c>
      <c r="S2457" s="4">
        <f t="shared" si="942"/>
        <v>0.46900811383033281</v>
      </c>
      <c r="T2457" s="4">
        <f t="shared" si="943"/>
        <v>-0.32881964393468283</v>
      </c>
      <c r="U2457" s="4">
        <f>IF($R2457&gt;$X$15,1,0)</f>
        <v>1</v>
      </c>
      <c r="V2457" s="4"/>
      <c r="W2457" s="4"/>
      <c r="X2457" s="4"/>
      <c r="Y2457" s="4"/>
      <c r="Z2457" s="4"/>
      <c r="AA2457" s="4"/>
      <c r="AB2457" s="4"/>
      <c r="AC2457" s="4"/>
      <c r="AD2457" s="4"/>
      <c r="AE2457" s="4"/>
      <c r="AF2457" s="4"/>
      <c r="AG2457" s="4"/>
      <c r="AH2457" s="4"/>
      <c r="AI2457" s="4"/>
      <c r="AJ2457" s="4"/>
    </row>
    <row r="2458" spans="1:36" ht="15.75" customHeight="1">
      <c r="A2458" s="4">
        <v>1</v>
      </c>
      <c r="B2458" s="4">
        <v>51</v>
      </c>
      <c r="C2458" s="4">
        <v>1</v>
      </c>
      <c r="D2458" s="4">
        <v>0</v>
      </c>
      <c r="E2458" s="4">
        <v>0</v>
      </c>
      <c r="F2458" s="4">
        <v>0</v>
      </c>
      <c r="G2458" s="4">
        <v>0</v>
      </c>
      <c r="H2458" s="4">
        <v>1</v>
      </c>
      <c r="I2458" s="4">
        <v>205</v>
      </c>
      <c r="J2458" s="4">
        <v>125</v>
      </c>
      <c r="K2458" s="4">
        <v>94</v>
      </c>
      <c r="L2458" s="4">
        <v>29.11</v>
      </c>
      <c r="M2458" s="4">
        <v>72</v>
      </c>
      <c r="N2458" s="4">
        <v>90</v>
      </c>
      <c r="O2458" s="4">
        <v>0</v>
      </c>
      <c r="P2458" s="5">
        <f>$AI$9+SUMPRODUCT($A2458*$AI$10+$B2458*$AI$11+$C2458*$AI$12+$D2458*$AI$13+$E2458*$AI$14+$F2458*$AI$15+$G2458*$AI$16+$H2458*$AI$17+$I2458*$AI$18+$J2458*$AI$19+$K2458*$AI$20+$L2458*$AI$21+$M2458*$AI$22+$N2458*$AI$24)</f>
        <v>-1.7281446221000012</v>
      </c>
      <c r="Q2458" s="4">
        <f t="shared" si="940"/>
        <v>0.17761364487929041</v>
      </c>
      <c r="R2458" s="4">
        <f t="shared" si="941"/>
        <v>0.35522728975858081</v>
      </c>
      <c r="S2458" s="4">
        <f t="shared" si="942"/>
        <v>0.64477271024141913</v>
      </c>
      <c r="T2458" s="4">
        <f t="shared" si="943"/>
        <v>-0.19059335216197923</v>
      </c>
      <c r="U2458" s="4">
        <f>IF($R2458&gt;$X$15,1,0)</f>
        <v>0</v>
      </c>
      <c r="V2458" s="4"/>
      <c r="W2458" s="4"/>
      <c r="X2458" s="4"/>
      <c r="Y2458" s="4"/>
      <c r="Z2458" s="4"/>
      <c r="AA2458" s="4"/>
      <c r="AB2458" s="4"/>
      <c r="AC2458" s="4"/>
      <c r="AD2458" s="4"/>
      <c r="AE2458" s="4"/>
      <c r="AF2458" s="4"/>
      <c r="AG2458" s="4"/>
      <c r="AH2458" s="4"/>
      <c r="AI2458" s="4"/>
      <c r="AJ2458" s="4"/>
    </row>
    <row r="2459" spans="1:36" ht="15.75" customHeight="1">
      <c r="A2459" s="4">
        <v>1</v>
      </c>
      <c r="B2459" s="4">
        <v>48</v>
      </c>
      <c r="C2459" s="4">
        <v>3</v>
      </c>
      <c r="D2459" s="4">
        <v>0</v>
      </c>
      <c r="E2459" s="4">
        <v>0</v>
      </c>
      <c r="F2459" s="4">
        <v>0</v>
      </c>
      <c r="G2459" s="4">
        <v>0</v>
      </c>
      <c r="H2459" s="4">
        <v>0</v>
      </c>
      <c r="I2459" s="4">
        <v>243</v>
      </c>
      <c r="J2459" s="4">
        <v>116</v>
      </c>
      <c r="K2459" s="4">
        <v>82</v>
      </c>
      <c r="L2459" s="4">
        <v>26.09</v>
      </c>
      <c r="M2459" s="4">
        <v>80</v>
      </c>
      <c r="N2459" s="4">
        <v>85</v>
      </c>
      <c r="O2459" s="4">
        <v>0</v>
      </c>
      <c r="P2459" s="5">
        <f>$AI$9+SUMPRODUCT($A2459*$AI$10+$B2459*$AI$11+$C2459*$AI$12+$D2459*$AI$13+$E2459*$AI$14+$F2459*$AI$15+$G2459*$AI$16+$H2459*$AI$17+$I2459*$AI$18+$J2459*$AI$19+$K2459*$AI$20+$L2459*$AI$21+$M2459*$AI$22+$N2459*$AI$24)</f>
        <v>-2.3317768199000017</v>
      </c>
      <c r="Q2459" s="4">
        <f t="shared" si="940"/>
        <v>9.71230235646586E-2</v>
      </c>
      <c r="R2459" s="4">
        <f t="shared" si="941"/>
        <v>0.1942460471293172</v>
      </c>
      <c r="S2459" s="4">
        <f t="shared" si="942"/>
        <v>0.80575395287068274</v>
      </c>
      <c r="T2459" s="4">
        <f t="shared" si="943"/>
        <v>-9.3797555246947453E-2</v>
      </c>
      <c r="U2459" s="4">
        <f>IF($R2459&gt;$X$15,1,0)</f>
        <v>0</v>
      </c>
      <c r="V2459" s="4"/>
      <c r="W2459" s="4"/>
      <c r="X2459" s="4"/>
      <c r="Y2459" s="4"/>
      <c r="Z2459" s="4"/>
      <c r="AA2459" s="4"/>
      <c r="AB2459" s="4"/>
      <c r="AC2459" s="4"/>
      <c r="AD2459" s="4"/>
      <c r="AE2459" s="4"/>
      <c r="AF2459" s="4"/>
      <c r="AG2459" s="4"/>
      <c r="AH2459" s="4"/>
      <c r="AI2459" s="4"/>
      <c r="AJ2459" s="4"/>
    </row>
    <row r="2460" spans="1:36" ht="15.75" customHeight="1">
      <c r="A2460" s="4">
        <v>0</v>
      </c>
      <c r="B2460" s="4">
        <v>60</v>
      </c>
      <c r="C2460" s="4">
        <v>1</v>
      </c>
      <c r="D2460" s="4">
        <v>0</v>
      </c>
      <c r="E2460" s="4">
        <v>0</v>
      </c>
      <c r="F2460" s="4">
        <v>0</v>
      </c>
      <c r="G2460" s="4">
        <v>0</v>
      </c>
      <c r="H2460" s="4">
        <v>1</v>
      </c>
      <c r="I2460" s="4">
        <v>295</v>
      </c>
      <c r="J2460" s="4">
        <v>162</v>
      </c>
      <c r="K2460" s="4">
        <v>85</v>
      </c>
      <c r="L2460" s="4">
        <v>32.76</v>
      </c>
      <c r="M2460" s="4">
        <v>75</v>
      </c>
      <c r="N2460" s="4">
        <v>71</v>
      </c>
      <c r="O2460" s="4">
        <v>0</v>
      </c>
      <c r="P2460" s="5">
        <f>$AI$9+SUMPRODUCT($A2460*$AI$10+$B2460*$AI$11+$C2460*$AI$12+$D2460*$AI$13+$E2460*$AI$14+$F2460*$AI$15+$G2460*$AI$16+$H2460*$AI$17+$I2460*$AI$18+$J2460*$AI$19+$K2460*$AI$20+$L2460*$AI$21+$M2460*$AI$22+$N2460*$AI$24)</f>
        <v>-1.0199284036000025</v>
      </c>
      <c r="Q2460" s="4">
        <f t="shared" si="940"/>
        <v>0.3606207583968869</v>
      </c>
      <c r="R2460" s="4">
        <f t="shared" si="941"/>
        <v>0.7212415167937738</v>
      </c>
      <c r="S2460" s="4">
        <f t="shared" si="942"/>
        <v>0.2787584832062262</v>
      </c>
      <c r="T2460" s="4">
        <f t="shared" si="943"/>
        <v>-0.55477190724927816</v>
      </c>
      <c r="U2460" s="4">
        <f>IF($R2460&gt;$X$15,1,0)</f>
        <v>1</v>
      </c>
      <c r="V2460" s="4"/>
      <c r="W2460" s="4"/>
      <c r="X2460" s="4"/>
      <c r="Y2460" s="4"/>
      <c r="Z2460" s="4"/>
      <c r="AA2460" s="4"/>
      <c r="AB2460" s="4"/>
      <c r="AC2460" s="4"/>
      <c r="AD2460" s="4"/>
      <c r="AE2460" s="4"/>
      <c r="AF2460" s="4"/>
      <c r="AG2460" s="4"/>
      <c r="AH2460" s="4"/>
      <c r="AI2460" s="4"/>
      <c r="AJ2460" s="4"/>
    </row>
    <row r="2461" spans="1:36" ht="15.75" customHeight="1">
      <c r="A2461" s="4">
        <v>1</v>
      </c>
      <c r="B2461" s="4">
        <v>48</v>
      </c>
      <c r="C2461" s="4">
        <v>3</v>
      </c>
      <c r="D2461" s="4">
        <v>1</v>
      </c>
      <c r="E2461" s="4">
        <v>20</v>
      </c>
      <c r="F2461" s="4">
        <v>0</v>
      </c>
      <c r="G2461" s="4">
        <v>0</v>
      </c>
      <c r="H2461" s="4">
        <v>0</v>
      </c>
      <c r="I2461" s="4">
        <v>187</v>
      </c>
      <c r="J2461" s="4">
        <v>102</v>
      </c>
      <c r="K2461" s="4">
        <v>69</v>
      </c>
      <c r="L2461" s="4">
        <v>24.24</v>
      </c>
      <c r="M2461" s="4">
        <v>68</v>
      </c>
      <c r="N2461" s="4">
        <v>72</v>
      </c>
      <c r="O2461" s="4">
        <v>0</v>
      </c>
      <c r="P2461" s="5">
        <f>$AI$9+SUMPRODUCT($A2461*$AI$10+$B2461*$AI$11+$C2461*$AI$12+$D2461*$AI$13+$E2461*$AI$14+$F2461*$AI$15+$G2461*$AI$16+$H2461*$AI$17+$I2461*$AI$18+$J2461*$AI$19+$K2461*$AI$20+$L2461*$AI$21+$M2461*$AI$22+$N2461*$AI$24)</f>
        <v>-2.2628953364000015</v>
      </c>
      <c r="Q2461" s="4">
        <f t="shared" si="940"/>
        <v>0.10404879195971915</v>
      </c>
      <c r="R2461" s="4">
        <f t="shared" si="941"/>
        <v>0.20809758391943831</v>
      </c>
      <c r="S2461" s="4">
        <f t="shared" si="942"/>
        <v>0.79190241608056167</v>
      </c>
      <c r="T2461" s="4">
        <f t="shared" si="943"/>
        <v>-0.10132833200750328</v>
      </c>
      <c r="U2461" s="4">
        <f>IF($R2461&gt;$X$15,1,0)</f>
        <v>0</v>
      </c>
      <c r="V2461" s="4"/>
      <c r="W2461" s="4"/>
      <c r="X2461" s="4"/>
      <c r="Y2461" s="4"/>
      <c r="Z2461" s="4"/>
      <c r="AA2461" s="4"/>
      <c r="AB2461" s="4"/>
      <c r="AC2461" s="4"/>
      <c r="AD2461" s="4"/>
      <c r="AE2461" s="4"/>
      <c r="AF2461" s="4"/>
      <c r="AG2461" s="4"/>
      <c r="AH2461" s="4"/>
      <c r="AI2461" s="4"/>
      <c r="AJ2461" s="4"/>
    </row>
    <row r="2462" spans="1:36" ht="15.75" customHeight="1">
      <c r="A2462" s="4">
        <v>1</v>
      </c>
      <c r="B2462" s="4">
        <v>58</v>
      </c>
      <c r="C2462" s="4">
        <v>3</v>
      </c>
      <c r="D2462" s="4">
        <v>0</v>
      </c>
      <c r="E2462" s="4">
        <v>0</v>
      </c>
      <c r="F2462" s="4">
        <v>0</v>
      </c>
      <c r="G2462" s="4">
        <v>0</v>
      </c>
      <c r="H2462" s="4">
        <v>0</v>
      </c>
      <c r="I2462" s="4">
        <v>189</v>
      </c>
      <c r="J2462" s="4">
        <v>136</v>
      </c>
      <c r="K2462" s="4">
        <v>86</v>
      </c>
      <c r="L2462" s="4">
        <v>23.97</v>
      </c>
      <c r="M2462" s="4">
        <v>71</v>
      </c>
      <c r="N2462" s="4">
        <v>60</v>
      </c>
      <c r="O2462" s="4">
        <v>0</v>
      </c>
      <c r="P2462" s="5">
        <f>$AI$9+SUMPRODUCT($A2462*$AI$10+$B2462*$AI$11+$C2462*$AI$12+$D2462*$AI$13+$E2462*$AI$14+$F2462*$AI$15+$G2462*$AI$16+$H2462*$AI$17+$I2462*$AI$18+$J2462*$AI$19+$K2462*$AI$20+$L2462*$AI$21+$M2462*$AI$22+$N2462*$AI$24)</f>
        <v>-1.6988791366999996</v>
      </c>
      <c r="Q2462" s="4">
        <f t="shared" si="940"/>
        <v>0.18288840210905766</v>
      </c>
      <c r="R2462" s="4">
        <f t="shared" si="941"/>
        <v>0.36577680421811531</v>
      </c>
      <c r="S2462" s="4">
        <f t="shared" si="942"/>
        <v>0.63422319578188469</v>
      </c>
      <c r="T2462" s="4">
        <f t="shared" si="943"/>
        <v>-0.19775787833564645</v>
      </c>
      <c r="U2462" s="4">
        <f>IF($R2462&gt;$X$15,1,0)</f>
        <v>0</v>
      </c>
      <c r="V2462" s="4"/>
      <c r="W2462" s="4"/>
      <c r="X2462" s="4"/>
      <c r="Y2462" s="4"/>
      <c r="Z2462" s="4"/>
      <c r="AA2462" s="4"/>
      <c r="AB2462" s="4"/>
      <c r="AC2462" s="4"/>
      <c r="AD2462" s="4"/>
      <c r="AE2462" s="4"/>
      <c r="AF2462" s="4"/>
      <c r="AG2462" s="4"/>
      <c r="AH2462" s="4"/>
      <c r="AI2462" s="4"/>
      <c r="AJ2462" s="4"/>
    </row>
    <row r="2463" spans="1:36" ht="15.75" customHeight="1">
      <c r="A2463" s="4">
        <v>0</v>
      </c>
      <c r="B2463" s="4">
        <v>44</v>
      </c>
      <c r="C2463" s="4">
        <v>1</v>
      </c>
      <c r="D2463" s="4">
        <v>0</v>
      </c>
      <c r="E2463" s="4">
        <v>0</v>
      </c>
      <c r="F2463" s="4">
        <v>0</v>
      </c>
      <c r="G2463" s="4">
        <v>0</v>
      </c>
      <c r="H2463" s="4">
        <v>0</v>
      </c>
      <c r="I2463" s="4">
        <v>242</v>
      </c>
      <c r="J2463" s="4">
        <v>124</v>
      </c>
      <c r="K2463" s="4">
        <v>72.5</v>
      </c>
      <c r="L2463" s="4">
        <v>23.07</v>
      </c>
      <c r="M2463" s="4">
        <v>67</v>
      </c>
      <c r="N2463" s="4">
        <v>83</v>
      </c>
      <c r="O2463" s="4">
        <v>0</v>
      </c>
      <c r="P2463" s="5">
        <f>$AI$9+SUMPRODUCT($A2463*$AI$10+$B2463*$AI$11+$C2463*$AI$12+$D2463*$AI$13+$E2463*$AI$14+$F2463*$AI$15+$G2463*$AI$16+$H2463*$AI$17+$I2463*$AI$18+$J2463*$AI$19+$K2463*$AI$20+$L2463*$AI$21+$M2463*$AI$22+$N2463*$AI$24)</f>
        <v>-2.8782925976999998</v>
      </c>
      <c r="Q2463" s="4">
        <f t="shared" si="940"/>
        <v>5.6230689326559662E-2</v>
      </c>
      <c r="R2463" s="4">
        <f t="shared" si="941"/>
        <v>0.11246137865311932</v>
      </c>
      <c r="S2463" s="4">
        <f t="shared" si="942"/>
        <v>0.88753862134688066</v>
      </c>
      <c r="T2463" s="4">
        <f t="shared" si="943"/>
        <v>-5.181273948651529E-2</v>
      </c>
      <c r="U2463" s="4">
        <f>IF($R2463&gt;$X$15,1,0)</f>
        <v>0</v>
      </c>
      <c r="V2463" s="4"/>
      <c r="W2463" s="4"/>
      <c r="X2463" s="4"/>
      <c r="Y2463" s="4"/>
      <c r="Z2463" s="4"/>
      <c r="AA2463" s="4"/>
      <c r="AB2463" s="4"/>
      <c r="AC2463" s="4"/>
      <c r="AD2463" s="4"/>
      <c r="AE2463" s="4"/>
      <c r="AF2463" s="4"/>
      <c r="AG2463" s="4"/>
      <c r="AH2463" s="4"/>
      <c r="AI2463" s="4"/>
      <c r="AJ2463" s="4"/>
    </row>
    <row r="2464" spans="1:36" ht="15.75" customHeight="1">
      <c r="A2464" s="4">
        <v>0</v>
      </c>
      <c r="B2464" s="4">
        <v>39</v>
      </c>
      <c r="C2464" s="4">
        <v>2</v>
      </c>
      <c r="D2464" s="4">
        <v>1</v>
      </c>
      <c r="E2464" s="4">
        <v>20</v>
      </c>
      <c r="F2464" s="4">
        <v>0</v>
      </c>
      <c r="G2464" s="4">
        <v>0</v>
      </c>
      <c r="H2464" s="4">
        <v>0</v>
      </c>
      <c r="I2464" s="4">
        <v>236</v>
      </c>
      <c r="J2464" s="4">
        <v>127</v>
      </c>
      <c r="K2464" s="4">
        <v>78</v>
      </c>
      <c r="L2464" s="4">
        <v>17.510000000000002</v>
      </c>
      <c r="M2464" s="4">
        <v>75</v>
      </c>
      <c r="N2464" s="4">
        <v>76</v>
      </c>
      <c r="O2464" s="4">
        <v>0</v>
      </c>
      <c r="P2464" s="5">
        <f>$AI$9+SUMPRODUCT($A2464*$AI$10+$B2464*$AI$11+$C2464*$AI$12+$D2464*$AI$13+$E2464*$AI$14+$F2464*$AI$15+$G2464*$AI$16+$H2464*$AI$17+$I2464*$AI$18+$J2464*$AI$19+$K2464*$AI$20+$L2464*$AI$21+$M2464*$AI$22+$N2464*$AI$24)</f>
        <v>-2.9190149161000001</v>
      </c>
      <c r="Q2464" s="4">
        <f t="shared" si="940"/>
        <v>5.398684268434125E-2</v>
      </c>
      <c r="R2464" s="4">
        <f t="shared" si="941"/>
        <v>0.1079736853686825</v>
      </c>
      <c r="S2464" s="4">
        <f t="shared" si="942"/>
        <v>0.89202631463131754</v>
      </c>
      <c r="T2464" s="4">
        <f t="shared" si="943"/>
        <v>-4.9622333818264398E-2</v>
      </c>
      <c r="U2464" s="4">
        <f>IF($R2464&gt;$X$15,1,0)</f>
        <v>0</v>
      </c>
      <c r="V2464" s="4"/>
      <c r="W2464" s="4"/>
      <c r="X2464" s="4"/>
      <c r="Y2464" s="4"/>
      <c r="Z2464" s="4"/>
      <c r="AA2464" s="4"/>
      <c r="AB2464" s="4"/>
      <c r="AC2464" s="4"/>
      <c r="AD2464" s="4"/>
      <c r="AE2464" s="4"/>
      <c r="AF2464" s="4"/>
      <c r="AG2464" s="4"/>
      <c r="AH2464" s="4"/>
      <c r="AI2464" s="4"/>
      <c r="AJ2464" s="4"/>
    </row>
    <row r="2465" spans="1:36" ht="15.75" customHeight="1">
      <c r="A2465" s="4">
        <v>0</v>
      </c>
      <c r="B2465" s="4">
        <v>37</v>
      </c>
      <c r="C2465" s="4">
        <v>2</v>
      </c>
      <c r="D2465" s="4">
        <v>1</v>
      </c>
      <c r="E2465" s="4">
        <v>9</v>
      </c>
      <c r="F2465" s="4">
        <v>0</v>
      </c>
      <c r="G2465" s="4">
        <v>0</v>
      </c>
      <c r="H2465" s="4">
        <v>0</v>
      </c>
      <c r="I2465" s="4">
        <v>185</v>
      </c>
      <c r="J2465" s="4">
        <v>115</v>
      </c>
      <c r="K2465" s="4">
        <v>76</v>
      </c>
      <c r="L2465" s="4">
        <v>23.55</v>
      </c>
      <c r="M2465" s="4">
        <v>85</v>
      </c>
      <c r="N2465" s="4">
        <v>80</v>
      </c>
      <c r="O2465" s="4">
        <v>0</v>
      </c>
      <c r="P2465" s="5">
        <f>$AI$9+SUMPRODUCT($A2465*$AI$10+$B2465*$AI$11+$C2465*$AI$12+$D2465*$AI$13+$E2465*$AI$14+$F2465*$AI$15+$G2465*$AI$16+$H2465*$AI$17+$I2465*$AI$18+$J2465*$AI$19+$K2465*$AI$20+$L2465*$AI$21+$M2465*$AI$22+$N2465*$AI$24)</f>
        <v>-3.501047690500001</v>
      </c>
      <c r="Q2465" s="4">
        <f t="shared" si="940"/>
        <v>3.0165762477955965E-2</v>
      </c>
      <c r="R2465" s="4">
        <f t="shared" si="941"/>
        <v>6.033152495591193E-2</v>
      </c>
      <c r="S2465" s="4">
        <f t="shared" si="942"/>
        <v>0.93966847504408801</v>
      </c>
      <c r="T2465" s="4">
        <f t="shared" si="943"/>
        <v>-2.7025343054254247E-2</v>
      </c>
      <c r="U2465" s="4">
        <f>IF($R2465&gt;$X$15,1,0)</f>
        <v>0</v>
      </c>
      <c r="V2465" s="4"/>
      <c r="W2465" s="4"/>
      <c r="X2465" s="4"/>
      <c r="Y2465" s="4"/>
      <c r="Z2465" s="4"/>
      <c r="AA2465" s="4"/>
      <c r="AB2465" s="4"/>
      <c r="AC2465" s="4"/>
      <c r="AD2465" s="4"/>
      <c r="AE2465" s="4"/>
      <c r="AF2465" s="4"/>
      <c r="AG2465" s="4"/>
      <c r="AH2465" s="4"/>
      <c r="AI2465" s="4"/>
      <c r="AJ2465" s="4"/>
    </row>
    <row r="2466" spans="1:36" ht="15.75" customHeight="1">
      <c r="A2466" s="4">
        <v>1</v>
      </c>
      <c r="B2466" s="4">
        <v>56</v>
      </c>
      <c r="C2466" s="4">
        <v>2</v>
      </c>
      <c r="D2466" s="4">
        <v>1</v>
      </c>
      <c r="E2466" s="4">
        <v>20</v>
      </c>
      <c r="F2466" s="4">
        <v>0</v>
      </c>
      <c r="G2466" s="4">
        <v>0</v>
      </c>
      <c r="H2466" s="4">
        <v>0</v>
      </c>
      <c r="I2466" s="4">
        <v>270</v>
      </c>
      <c r="J2466" s="4">
        <v>109</v>
      </c>
      <c r="K2466" s="4">
        <v>75</v>
      </c>
      <c r="L2466" s="4">
        <v>24.58</v>
      </c>
      <c r="M2466" s="4">
        <v>67</v>
      </c>
      <c r="N2466" s="4">
        <v>64</v>
      </c>
      <c r="O2466" s="4">
        <v>0</v>
      </c>
      <c r="P2466" s="5">
        <f>$AI$9+SUMPRODUCT($A2466*$AI$10+$B2466*$AI$11+$C2466*$AI$12+$D2466*$AI$13+$E2466*$AI$14+$F2466*$AI$15+$G2466*$AI$16+$H2466*$AI$17+$I2466*$AI$18+$J2466*$AI$19+$K2466*$AI$20+$L2466*$AI$21+$M2466*$AI$22+$N2466*$AI$24)</f>
        <v>-1.4844943838000004</v>
      </c>
      <c r="Q2466" s="4">
        <f t="shared" si="940"/>
        <v>0.22661689288653877</v>
      </c>
      <c r="R2466" s="4">
        <f t="shared" si="941"/>
        <v>0.45323378577307755</v>
      </c>
      <c r="S2466" s="4">
        <f t="shared" si="942"/>
        <v>0.54676621422692251</v>
      </c>
      <c r="T2466" s="4">
        <f t="shared" si="943"/>
        <v>-0.26219832919591468</v>
      </c>
      <c r="U2466" s="4">
        <f>IF($R2466&gt;$X$15,1,0)</f>
        <v>1</v>
      </c>
      <c r="V2466" s="4"/>
      <c r="W2466" s="4"/>
      <c r="X2466" s="4"/>
      <c r="Y2466" s="4"/>
      <c r="Z2466" s="4"/>
      <c r="AA2466" s="4"/>
      <c r="AB2466" s="4"/>
      <c r="AC2466" s="4"/>
      <c r="AD2466" s="4"/>
      <c r="AE2466" s="4"/>
      <c r="AF2466" s="4"/>
      <c r="AG2466" s="4"/>
      <c r="AH2466" s="4"/>
      <c r="AI2466" s="4"/>
      <c r="AJ2466" s="4"/>
    </row>
    <row r="2467" spans="1:36" ht="15.75" customHeight="1">
      <c r="A2467" s="4">
        <v>1</v>
      </c>
      <c r="B2467" s="4">
        <v>59</v>
      </c>
      <c r="C2467" s="4">
        <v>3</v>
      </c>
      <c r="D2467" s="4">
        <v>0</v>
      </c>
      <c r="E2467" s="4">
        <v>0</v>
      </c>
      <c r="F2467" s="4">
        <v>0</v>
      </c>
      <c r="G2467" s="4">
        <v>0</v>
      </c>
      <c r="H2467" s="4">
        <v>1</v>
      </c>
      <c r="I2467" s="4">
        <v>285</v>
      </c>
      <c r="J2467" s="4">
        <v>128</v>
      </c>
      <c r="K2467" s="4">
        <v>91</v>
      </c>
      <c r="L2467" s="4">
        <v>28.23</v>
      </c>
      <c r="M2467" s="4">
        <v>70</v>
      </c>
      <c r="N2467" s="4">
        <v>80</v>
      </c>
      <c r="O2467" s="4">
        <v>0</v>
      </c>
      <c r="P2467" s="5">
        <f>$AI$9+SUMPRODUCT($A2467*$AI$10+$B2467*$AI$11+$C2467*$AI$12+$D2467*$AI$13+$E2467*$AI$14+$F2467*$AI$15+$G2467*$AI$16+$H2467*$AI$17+$I2467*$AI$18+$J2467*$AI$19+$K2467*$AI$20+$L2467*$AI$21+$M2467*$AI$22+$N2467*$AI$24)</f>
        <v>-1.1432306653000008</v>
      </c>
      <c r="Q2467" s="4">
        <f t="shared" si="940"/>
        <v>0.31878746081163012</v>
      </c>
      <c r="R2467" s="4">
        <f t="shared" si="941"/>
        <v>0.63757492162326024</v>
      </c>
      <c r="S2467" s="4">
        <f t="shared" si="942"/>
        <v>0.36242507837673976</v>
      </c>
      <c r="T2467" s="4">
        <f t="shared" si="943"/>
        <v>-0.44078175850128515</v>
      </c>
      <c r="U2467" s="4">
        <f>IF($R2467&gt;$X$15,1,0)</f>
        <v>1</v>
      </c>
      <c r="V2467" s="4"/>
      <c r="W2467" s="4"/>
      <c r="X2467" s="4"/>
      <c r="Y2467" s="4"/>
      <c r="Z2467" s="4"/>
      <c r="AA2467" s="4"/>
      <c r="AB2467" s="4"/>
      <c r="AC2467" s="4"/>
      <c r="AD2467" s="4"/>
      <c r="AE2467" s="4"/>
      <c r="AF2467" s="4"/>
      <c r="AG2467" s="4"/>
      <c r="AH2467" s="4"/>
      <c r="AI2467" s="4"/>
      <c r="AJ2467" s="4"/>
    </row>
    <row r="2468" spans="1:36" ht="15.75" customHeight="1">
      <c r="A2468" s="4">
        <v>0</v>
      </c>
      <c r="B2468" s="4">
        <v>53</v>
      </c>
      <c r="C2468" s="4">
        <v>2</v>
      </c>
      <c r="D2468" s="4">
        <v>0</v>
      </c>
      <c r="E2468" s="4">
        <v>0</v>
      </c>
      <c r="F2468" s="4">
        <v>0</v>
      </c>
      <c r="G2468" s="4">
        <v>0</v>
      </c>
      <c r="H2468" s="4">
        <v>1</v>
      </c>
      <c r="I2468" s="4">
        <v>185</v>
      </c>
      <c r="J2468" s="4">
        <v>202.5</v>
      </c>
      <c r="K2468" s="4">
        <v>85</v>
      </c>
      <c r="L2468" s="4">
        <v>24.65</v>
      </c>
      <c r="M2468" s="4">
        <v>107</v>
      </c>
      <c r="N2468" s="4">
        <v>104</v>
      </c>
      <c r="O2468" s="4">
        <v>0</v>
      </c>
      <c r="P2468" s="5">
        <f>$AI$9+SUMPRODUCT($A2468*$AI$10+$B2468*$AI$11+$C2468*$AI$12+$D2468*$AI$13+$E2468*$AI$14+$F2468*$AI$15+$G2468*$AI$16+$H2468*$AI$17+$I2468*$AI$18+$J2468*$AI$19+$K2468*$AI$20+$L2468*$AI$21+$M2468*$AI$22+$N2468*$AI$24)</f>
        <v>-1.0611316315000003</v>
      </c>
      <c r="Q2468" s="4">
        <f t="shared" si="940"/>
        <v>0.34606397177197279</v>
      </c>
      <c r="R2468" s="4">
        <f t="shared" si="941"/>
        <v>0.69212794354394558</v>
      </c>
      <c r="S2468" s="4">
        <f t="shared" si="942"/>
        <v>0.30787205645605442</v>
      </c>
      <c r="T2468" s="4">
        <f t="shared" si="943"/>
        <v>-0.51162972739321055</v>
      </c>
      <c r="U2468" s="4">
        <f>IF($R2468&gt;$X$15,1,0)</f>
        <v>1</v>
      </c>
      <c r="V2468" s="4"/>
      <c r="W2468" s="4"/>
      <c r="X2468" s="4"/>
      <c r="Y2468" s="4"/>
      <c r="Z2468" s="4"/>
      <c r="AA2468" s="4"/>
      <c r="AB2468" s="4"/>
      <c r="AC2468" s="4"/>
      <c r="AD2468" s="4"/>
      <c r="AE2468" s="4"/>
      <c r="AF2468" s="4"/>
      <c r="AG2468" s="4"/>
      <c r="AH2468" s="4"/>
      <c r="AI2468" s="4"/>
      <c r="AJ2468" s="4"/>
    </row>
    <row r="2469" spans="1:36" ht="15.75" customHeight="1">
      <c r="A2469" s="4">
        <v>1</v>
      </c>
      <c r="B2469" s="4">
        <v>59</v>
      </c>
      <c r="C2469" s="4">
        <v>2</v>
      </c>
      <c r="D2469" s="4">
        <v>0</v>
      </c>
      <c r="E2469" s="4">
        <v>0</v>
      </c>
      <c r="F2469" s="4">
        <v>0</v>
      </c>
      <c r="G2469" s="4">
        <v>0</v>
      </c>
      <c r="H2469" s="4">
        <v>0</v>
      </c>
      <c r="I2469" s="4">
        <v>299</v>
      </c>
      <c r="J2469" s="4">
        <v>120.5</v>
      </c>
      <c r="K2469" s="4">
        <v>78</v>
      </c>
      <c r="L2469" s="4">
        <v>25.45</v>
      </c>
      <c r="M2469" s="4">
        <v>60</v>
      </c>
      <c r="N2469" s="4">
        <v>100</v>
      </c>
      <c r="O2469" s="4">
        <v>1</v>
      </c>
      <c r="P2469" s="5">
        <f>$AI$9+SUMPRODUCT($A2469*$AI$10+$B2469*$AI$11+$C2469*$AI$12+$D2469*$AI$13+$E2469*$AI$14+$F2469*$AI$15+$G2469*$AI$16+$H2469*$AI$17+$I2469*$AI$18+$J2469*$AI$19+$K2469*$AI$20+$L2469*$AI$21+$M2469*$AI$22+$N2469*$AI$24)</f>
        <v>-1.1995042595000012</v>
      </c>
      <c r="Q2469" s="4">
        <f t="shared" si="940"/>
        <v>0.30134356309806931</v>
      </c>
      <c r="R2469" s="4">
        <f t="shared" si="941"/>
        <v>0.60268712619613862</v>
      </c>
      <c r="S2469" s="4">
        <f t="shared" si="942"/>
        <v>0.60268712619613862</v>
      </c>
      <c r="T2469" s="4">
        <f t="shared" si="943"/>
        <v>-0.21990808525631553</v>
      </c>
      <c r="U2469" s="4">
        <f>IF($R2469&gt;$X$15,1,0)</f>
        <v>1</v>
      </c>
      <c r="V2469" s="4"/>
      <c r="W2469" s="4"/>
      <c r="X2469" s="4"/>
      <c r="Y2469" s="4"/>
      <c r="Z2469" s="4"/>
      <c r="AA2469" s="4"/>
      <c r="AB2469" s="4"/>
      <c r="AC2469" s="4"/>
      <c r="AD2469" s="4"/>
      <c r="AE2469" s="4"/>
      <c r="AF2469" s="4"/>
      <c r="AG2469" s="4"/>
      <c r="AH2469" s="4"/>
      <c r="AI2469" s="4"/>
      <c r="AJ2469" s="4"/>
    </row>
    <row r="2470" spans="1:36" ht="15.75" customHeight="1">
      <c r="A2470" s="4">
        <v>1</v>
      </c>
      <c r="B2470" s="4">
        <v>65</v>
      </c>
      <c r="C2470" s="4">
        <v>1</v>
      </c>
      <c r="D2470" s="4">
        <v>0</v>
      </c>
      <c r="E2470" s="4">
        <v>0</v>
      </c>
      <c r="F2470" s="4">
        <v>0</v>
      </c>
      <c r="G2470" s="4">
        <v>1</v>
      </c>
      <c r="H2470" s="4">
        <v>1</v>
      </c>
      <c r="I2470" s="4">
        <v>266</v>
      </c>
      <c r="J2470" s="4">
        <v>140</v>
      </c>
      <c r="K2470" s="4">
        <v>100</v>
      </c>
      <c r="L2470" s="4">
        <v>29.36</v>
      </c>
      <c r="M2470" s="4">
        <v>80</v>
      </c>
      <c r="N2470" s="4">
        <v>77</v>
      </c>
      <c r="O2470" s="4">
        <v>1</v>
      </c>
      <c r="P2470" s="5">
        <f>$AI$9+SUMPRODUCT($A2470*$AI$10+$B2470*$AI$11+$C2470*$AI$12+$D2470*$AI$13+$E2470*$AI$14+$F2470*$AI$15+$G2470*$AI$16+$H2470*$AI$17+$I2470*$AI$18+$J2470*$AI$19+$K2470*$AI$20+$L2470*$AI$21+$M2470*$AI$22+$N2470*$AI$24)</f>
        <v>8.214940039999874E-2</v>
      </c>
      <c r="Q2470" s="4">
        <f t="shared" si="940"/>
        <v>1.085617989476269</v>
      </c>
      <c r="R2470" s="4">
        <f t="shared" si="941"/>
        <v>2.1712359789525379</v>
      </c>
      <c r="S2470" s="4">
        <f t="shared" si="942"/>
        <v>2.1712359789525379</v>
      </c>
      <c r="T2470" s="4">
        <f t="shared" si="943"/>
        <v>0.33670702694936144</v>
      </c>
      <c r="U2470" s="4">
        <f>IF($R2470&gt;$X$15,1,0)</f>
        <v>1</v>
      </c>
      <c r="V2470" s="4"/>
      <c r="W2470" s="4"/>
      <c r="X2470" s="4"/>
      <c r="Y2470" s="4"/>
      <c r="Z2470" s="4"/>
      <c r="AA2470" s="4"/>
      <c r="AB2470" s="4"/>
      <c r="AC2470" s="4"/>
      <c r="AD2470" s="4"/>
      <c r="AE2470" s="4"/>
      <c r="AF2470" s="4"/>
      <c r="AG2470" s="4"/>
      <c r="AH2470" s="4"/>
      <c r="AI2470" s="4"/>
      <c r="AJ2470" s="4"/>
    </row>
    <row r="2471" spans="1:36" ht="15.75" hidden="1" customHeight="1">
      <c r="A2471" s="4">
        <v>0</v>
      </c>
      <c r="B2471" s="4">
        <v>39</v>
      </c>
      <c r="C2471" s="4">
        <v>2</v>
      </c>
      <c r="D2471" s="4">
        <v>1</v>
      </c>
      <c r="E2471" s="4">
        <v>9</v>
      </c>
      <c r="F2471" s="4">
        <v>0</v>
      </c>
      <c r="G2471" s="4">
        <v>0</v>
      </c>
      <c r="H2471" s="4">
        <v>0</v>
      </c>
      <c r="I2471" s="4">
        <v>254</v>
      </c>
      <c r="J2471" s="4">
        <v>112.5</v>
      </c>
      <c r="K2471" s="4">
        <v>75</v>
      </c>
      <c r="L2471" s="4">
        <v>22.91</v>
      </c>
      <c r="M2471" s="4">
        <v>72</v>
      </c>
      <c r="N2471" s="3" t="s">
        <v>56</v>
      </c>
      <c r="O2471" s="4">
        <v>0</v>
      </c>
      <c r="P2471" s="4"/>
      <c r="Q2471" s="4"/>
      <c r="R2471" s="4"/>
      <c r="S2471" s="4"/>
      <c r="T2471" s="4"/>
      <c r="U2471" s="4"/>
      <c r="V2471" s="4"/>
      <c r="W2471" s="4"/>
      <c r="X2471" s="4"/>
      <c r="Y2471" s="4"/>
      <c r="Z2471" s="4"/>
      <c r="AA2471" s="4"/>
      <c r="AB2471" s="4"/>
      <c r="AC2471" s="4"/>
      <c r="AD2471" s="4"/>
      <c r="AE2471" s="4"/>
      <c r="AF2471" s="4"/>
      <c r="AG2471" s="4"/>
      <c r="AH2471" s="4"/>
      <c r="AI2471" s="4"/>
      <c r="AJ2471" s="4"/>
    </row>
    <row r="2472" spans="1:36" ht="15.75" customHeight="1">
      <c r="A2472" s="4">
        <v>0</v>
      </c>
      <c r="B2472" s="4">
        <v>58</v>
      </c>
      <c r="C2472" s="4">
        <v>1</v>
      </c>
      <c r="D2472" s="4">
        <v>0</v>
      </c>
      <c r="E2472" s="4">
        <v>0</v>
      </c>
      <c r="F2472" s="4">
        <v>1</v>
      </c>
      <c r="G2472" s="4">
        <v>0</v>
      </c>
      <c r="H2472" s="4">
        <v>1</v>
      </c>
      <c r="I2472" s="4">
        <v>290</v>
      </c>
      <c r="J2472" s="4">
        <v>145</v>
      </c>
      <c r="K2472" s="4">
        <v>88</v>
      </c>
      <c r="L2472" s="4">
        <v>36.65</v>
      </c>
      <c r="M2472" s="4">
        <v>60</v>
      </c>
      <c r="N2472" s="4">
        <v>86</v>
      </c>
      <c r="O2472" s="4">
        <v>0</v>
      </c>
      <c r="P2472" s="5">
        <f>$AI$9+SUMPRODUCT($A2472*$AI$10+$B2472*$AI$11+$C2472*$AI$12+$D2472*$AI$13+$E2472*$AI$14+$F2472*$AI$15+$G2472*$AI$16+$H2472*$AI$17+$I2472*$AI$18+$J2472*$AI$19+$K2472*$AI$20+$L2472*$AI$21+$M2472*$AI$22+$N2472*$AI$24)</f>
        <v>-1.0856597615000014</v>
      </c>
      <c r="Q2472" s="4">
        <f t="shared" ref="Q2472:Q2515" si="944">EXP($P2472)</f>
        <v>0.33767892483125672</v>
      </c>
      <c r="R2472" s="4">
        <f t="shared" ref="R2472:R2515" si="945">Q2472/1+Q2472</f>
        <v>0.67535784966251344</v>
      </c>
      <c r="S2472" s="4">
        <f t="shared" ref="S2472:S2515" si="946">IF(O2472=1,R2472,1-R2472)</f>
        <v>0.32464215033748656</v>
      </c>
      <c r="T2472" s="4">
        <f t="shared" ref="T2472:T2515" si="947">LOG($S2472)</f>
        <v>-0.4885950936577852</v>
      </c>
      <c r="U2472" s="4">
        <f>IF($R2472&gt;$X$15,1,0)</f>
        <v>1</v>
      </c>
      <c r="V2472" s="4"/>
      <c r="W2472" s="4"/>
      <c r="X2472" s="4"/>
      <c r="Y2472" s="4"/>
      <c r="Z2472" s="4"/>
      <c r="AA2472" s="4"/>
      <c r="AB2472" s="4"/>
      <c r="AC2472" s="4"/>
      <c r="AD2472" s="4"/>
      <c r="AE2472" s="4"/>
      <c r="AF2472" s="4"/>
      <c r="AG2472" s="4"/>
      <c r="AH2472" s="4"/>
      <c r="AI2472" s="4"/>
      <c r="AJ2472" s="4"/>
    </row>
    <row r="2473" spans="1:36" ht="15.75" customHeight="1">
      <c r="A2473" s="4">
        <v>0</v>
      </c>
      <c r="B2473" s="4">
        <v>40</v>
      </c>
      <c r="C2473" s="4">
        <v>2</v>
      </c>
      <c r="D2473" s="4">
        <v>1</v>
      </c>
      <c r="E2473" s="4">
        <v>20</v>
      </c>
      <c r="F2473" s="4">
        <v>0</v>
      </c>
      <c r="G2473" s="4">
        <v>0</v>
      </c>
      <c r="H2473" s="4">
        <v>0</v>
      </c>
      <c r="I2473" s="4">
        <v>261</v>
      </c>
      <c r="J2473" s="4">
        <v>112</v>
      </c>
      <c r="K2473" s="4">
        <v>67</v>
      </c>
      <c r="L2473" s="4">
        <v>21.83</v>
      </c>
      <c r="M2473" s="4">
        <v>75</v>
      </c>
      <c r="N2473" s="4">
        <v>61</v>
      </c>
      <c r="O2473" s="4">
        <v>0</v>
      </c>
      <c r="P2473" s="5">
        <f>$AI$9+SUMPRODUCT($A2473*$AI$10+$B2473*$AI$11+$C2473*$AI$12+$D2473*$AI$13+$E2473*$AI$14+$F2473*$AI$15+$G2473*$AI$16+$H2473*$AI$17+$I2473*$AI$18+$J2473*$AI$19+$K2473*$AI$20+$L2473*$AI$21+$M2473*$AI$22+$N2473*$AI$24)</f>
        <v>-3.063419831300001</v>
      </c>
      <c r="Q2473" s="4">
        <f t="shared" si="944"/>
        <v>4.6727621081573543E-2</v>
      </c>
      <c r="R2473" s="4">
        <f t="shared" si="945"/>
        <v>9.3455242163147087E-2</v>
      </c>
      <c r="S2473" s="4">
        <f t="shared" si="946"/>
        <v>0.90654475783685295</v>
      </c>
      <c r="T2473" s="4">
        <f t="shared" si="947"/>
        <v>-4.2610749095541745E-2</v>
      </c>
      <c r="U2473" s="4">
        <f>IF($R2473&gt;$X$15,1,0)</f>
        <v>0</v>
      </c>
      <c r="V2473" s="4"/>
      <c r="W2473" s="4"/>
      <c r="X2473" s="4"/>
      <c r="Y2473" s="4"/>
      <c r="Z2473" s="4"/>
      <c r="AA2473" s="4"/>
      <c r="AB2473" s="4"/>
      <c r="AC2473" s="4"/>
      <c r="AD2473" s="4"/>
      <c r="AE2473" s="4"/>
      <c r="AF2473" s="4"/>
      <c r="AG2473" s="4"/>
      <c r="AH2473" s="4"/>
      <c r="AI2473" s="4"/>
      <c r="AJ2473" s="4"/>
    </row>
    <row r="2474" spans="1:36" ht="15.75" customHeight="1">
      <c r="A2474" s="4">
        <v>1</v>
      </c>
      <c r="B2474" s="4">
        <v>37</v>
      </c>
      <c r="C2474" s="4">
        <v>2</v>
      </c>
      <c r="D2474" s="4">
        <v>1</v>
      </c>
      <c r="E2474" s="4">
        <v>9</v>
      </c>
      <c r="F2474" s="4">
        <v>0</v>
      </c>
      <c r="G2474" s="4">
        <v>0</v>
      </c>
      <c r="H2474" s="4">
        <v>0</v>
      </c>
      <c r="I2474" s="4">
        <v>237</v>
      </c>
      <c r="J2474" s="4">
        <v>102</v>
      </c>
      <c r="K2474" s="4">
        <v>72</v>
      </c>
      <c r="L2474" s="4">
        <v>19.68</v>
      </c>
      <c r="M2474" s="4">
        <v>67</v>
      </c>
      <c r="N2474" s="4">
        <v>83</v>
      </c>
      <c r="O2474" s="4">
        <v>0</v>
      </c>
      <c r="P2474" s="5">
        <f>$AI$9+SUMPRODUCT($A2474*$AI$10+$B2474*$AI$11+$C2474*$AI$12+$D2474*$AI$13+$E2474*$AI$14+$F2474*$AI$15+$G2474*$AI$16+$H2474*$AI$17+$I2474*$AI$18+$J2474*$AI$19+$K2474*$AI$20+$L2474*$AI$21+$M2474*$AI$22+$N2474*$AI$24)</f>
        <v>-2.9537610447999993</v>
      </c>
      <c r="Q2474" s="4">
        <f t="shared" si="944"/>
        <v>5.2143223690439812E-2</v>
      </c>
      <c r="R2474" s="4">
        <f t="shared" si="945"/>
        <v>0.10428644738087962</v>
      </c>
      <c r="S2474" s="4">
        <f t="shared" si="946"/>
        <v>0.89571355261912033</v>
      </c>
      <c r="T2474" s="4">
        <f t="shared" si="947"/>
        <v>-4.7830854630941867E-2</v>
      </c>
      <c r="U2474" s="4">
        <f>IF($R2474&gt;$X$15,1,0)</f>
        <v>0</v>
      </c>
      <c r="V2474" s="4"/>
      <c r="W2474" s="4"/>
      <c r="X2474" s="4"/>
      <c r="Y2474" s="4"/>
      <c r="Z2474" s="4"/>
      <c r="AA2474" s="4"/>
      <c r="AB2474" s="4"/>
      <c r="AC2474" s="4"/>
      <c r="AD2474" s="4"/>
      <c r="AE2474" s="4"/>
      <c r="AF2474" s="4"/>
      <c r="AG2474" s="4"/>
      <c r="AH2474" s="4"/>
      <c r="AI2474" s="4"/>
      <c r="AJ2474" s="4"/>
    </row>
    <row r="2475" spans="1:36" ht="15.75" customHeight="1">
      <c r="A2475" s="4">
        <v>1</v>
      </c>
      <c r="B2475" s="4">
        <v>64</v>
      </c>
      <c r="C2475" s="4">
        <v>1</v>
      </c>
      <c r="D2475" s="4">
        <v>0</v>
      </c>
      <c r="E2475" s="4">
        <v>0</v>
      </c>
      <c r="F2475" s="4">
        <v>0</v>
      </c>
      <c r="G2475" s="4">
        <v>0</v>
      </c>
      <c r="H2475" s="4">
        <v>1</v>
      </c>
      <c r="I2475" s="4">
        <v>189</v>
      </c>
      <c r="J2475" s="4">
        <v>156</v>
      </c>
      <c r="K2475" s="4">
        <v>69</v>
      </c>
      <c r="L2475" s="4">
        <v>21.68</v>
      </c>
      <c r="M2475" s="4">
        <v>66</v>
      </c>
      <c r="N2475" s="4">
        <v>100</v>
      </c>
      <c r="O2475" s="4">
        <v>0</v>
      </c>
      <c r="P2475" s="5">
        <f>$AI$9+SUMPRODUCT($A2475*$AI$10+$B2475*$AI$11+$C2475*$AI$12+$D2475*$AI$13+$E2475*$AI$14+$F2475*$AI$15+$G2475*$AI$16+$H2475*$AI$17+$I2475*$AI$18+$J2475*$AI$19+$K2475*$AI$20+$L2475*$AI$21+$M2475*$AI$22+$N2475*$AI$24)</f>
        <v>-0.31623955480000099</v>
      </c>
      <c r="Q2475" s="4">
        <f t="shared" si="944"/>
        <v>0.72888482139426558</v>
      </c>
      <c r="R2475" s="4">
        <f t="shared" si="945"/>
        <v>1.4577696427885312</v>
      </c>
      <c r="S2475" s="4">
        <f t="shared" si="946"/>
        <v>-0.45776964278853116</v>
      </c>
      <c r="T2475" s="4" t="e">
        <f t="shared" si="947"/>
        <v>#NUM!</v>
      </c>
      <c r="U2475" s="4">
        <f>IF($R2475&gt;$X$15,1,0)</f>
        <v>1</v>
      </c>
      <c r="V2475" s="4"/>
      <c r="W2475" s="4"/>
      <c r="X2475" s="4"/>
      <c r="Y2475" s="4"/>
      <c r="Z2475" s="4"/>
      <c r="AA2475" s="4"/>
      <c r="AB2475" s="4"/>
      <c r="AC2475" s="4"/>
      <c r="AD2475" s="4"/>
      <c r="AE2475" s="4"/>
      <c r="AF2475" s="4"/>
      <c r="AG2475" s="4"/>
      <c r="AH2475" s="4"/>
      <c r="AI2475" s="4"/>
      <c r="AJ2475" s="4"/>
    </row>
    <row r="2476" spans="1:36" ht="15.75" customHeight="1">
      <c r="A2476" s="4">
        <v>1</v>
      </c>
      <c r="B2476" s="4">
        <v>62</v>
      </c>
      <c r="C2476" s="4">
        <v>1</v>
      </c>
      <c r="D2476" s="4">
        <v>0</v>
      </c>
      <c r="E2476" s="4">
        <v>0</v>
      </c>
      <c r="F2476" s="4">
        <v>1</v>
      </c>
      <c r="G2476" s="4">
        <v>0</v>
      </c>
      <c r="H2476" s="4">
        <v>1</v>
      </c>
      <c r="I2476" s="4">
        <v>208</v>
      </c>
      <c r="J2476" s="4">
        <v>140</v>
      </c>
      <c r="K2476" s="4">
        <v>97.5</v>
      </c>
      <c r="L2476" s="4">
        <v>27.27</v>
      </c>
      <c r="M2476" s="4">
        <v>70</v>
      </c>
      <c r="N2476" s="4">
        <v>121</v>
      </c>
      <c r="O2476" s="4">
        <v>0</v>
      </c>
      <c r="P2476" s="5">
        <f>$AI$9+SUMPRODUCT($A2476*$AI$10+$B2476*$AI$11+$C2476*$AI$12+$D2476*$AI$13+$E2476*$AI$14+$F2476*$AI$15+$G2476*$AI$16+$H2476*$AI$17+$I2476*$AI$18+$J2476*$AI$19+$K2476*$AI$20+$L2476*$AI$21+$M2476*$AI$22+$N2476*$AI$24)</f>
        <v>-0.42307633970000236</v>
      </c>
      <c r="Q2476" s="4">
        <f t="shared" si="944"/>
        <v>0.6550286265142452</v>
      </c>
      <c r="R2476" s="4">
        <f t="shared" si="945"/>
        <v>1.3100572530284904</v>
      </c>
      <c r="S2476" s="4">
        <f t="shared" si="946"/>
        <v>-0.31005725302849041</v>
      </c>
      <c r="T2476" s="4" t="e">
        <f t="shared" si="947"/>
        <v>#NUM!</v>
      </c>
      <c r="U2476" s="4">
        <f>IF($R2476&gt;$X$15,1,0)</f>
        <v>1</v>
      </c>
      <c r="V2476" s="4"/>
      <c r="W2476" s="4"/>
      <c r="X2476" s="4"/>
      <c r="Y2476" s="4"/>
      <c r="Z2476" s="4"/>
      <c r="AA2476" s="4"/>
      <c r="AB2476" s="4"/>
      <c r="AC2476" s="4"/>
      <c r="AD2476" s="4"/>
      <c r="AE2476" s="4"/>
      <c r="AF2476" s="4"/>
      <c r="AG2476" s="4"/>
      <c r="AH2476" s="4"/>
      <c r="AI2476" s="4"/>
      <c r="AJ2476" s="4"/>
    </row>
    <row r="2477" spans="1:36" ht="15.75" hidden="1" customHeight="1">
      <c r="A2477" s="4">
        <v>1</v>
      </c>
      <c r="B2477" s="4">
        <v>35</v>
      </c>
      <c r="C2477" s="3" t="s">
        <v>56</v>
      </c>
      <c r="D2477" s="4">
        <v>0</v>
      </c>
      <c r="E2477" s="4">
        <v>0</v>
      </c>
      <c r="F2477" s="4">
        <v>0</v>
      </c>
      <c r="G2477" s="4">
        <v>0</v>
      </c>
      <c r="H2477" s="4">
        <v>0</v>
      </c>
      <c r="I2477" s="4">
        <v>275</v>
      </c>
      <c r="J2477" s="4">
        <v>132.5</v>
      </c>
      <c r="K2477" s="4">
        <v>79</v>
      </c>
      <c r="L2477" s="4">
        <v>34.04</v>
      </c>
      <c r="M2477" s="4">
        <v>75</v>
      </c>
      <c r="N2477" s="4">
        <v>80</v>
      </c>
      <c r="O2477" s="4">
        <v>0</v>
      </c>
      <c r="P2477" s="4" t="e">
        <f>$AI$9+SUMPRODUCT($A2477*$AI$10+$B2477*$AI$11+$C2477*$AI$12+$D2477*$AI$13+$E2477*$AI$14+$F2477*$AI$15+$G2477*$AI$16+$H2477*$AI$17+$I2477*$AI$18+$J2477*$AI$19+$K2477*$AI$20+$L2477*$AI$21+$M2477*$AI$22+$N2477*$AI$24)</f>
        <v>#VALUE!</v>
      </c>
      <c r="Q2477" s="4" t="e">
        <f t="shared" si="944"/>
        <v>#VALUE!</v>
      </c>
      <c r="R2477" s="4" t="e">
        <f t="shared" si="945"/>
        <v>#VALUE!</v>
      </c>
      <c r="S2477" s="4" t="e">
        <f t="shared" si="946"/>
        <v>#VALUE!</v>
      </c>
      <c r="T2477" s="4" t="e">
        <f t="shared" si="947"/>
        <v>#VALUE!</v>
      </c>
      <c r="U2477" s="4" t="e">
        <f t="shared" ref="U2477" si="948">IF($R2477&gt;0.5,1,0)</f>
        <v>#VALUE!</v>
      </c>
      <c r="V2477" s="4"/>
      <c r="W2477" s="4"/>
      <c r="X2477" s="4"/>
      <c r="Y2477" s="4"/>
      <c r="Z2477" s="4"/>
      <c r="AA2477" s="4"/>
      <c r="AB2477" s="4"/>
      <c r="AC2477" s="4"/>
      <c r="AD2477" s="4"/>
      <c r="AE2477" s="4"/>
      <c r="AF2477" s="4"/>
      <c r="AG2477" s="4"/>
      <c r="AH2477" s="4"/>
      <c r="AI2477" s="4"/>
      <c r="AJ2477" s="4"/>
    </row>
    <row r="2478" spans="1:36" ht="15.75" customHeight="1">
      <c r="A2478" s="4">
        <v>1</v>
      </c>
      <c r="B2478" s="4">
        <v>48</v>
      </c>
      <c r="C2478" s="4">
        <v>4</v>
      </c>
      <c r="D2478" s="4">
        <v>1</v>
      </c>
      <c r="E2478" s="4">
        <v>20</v>
      </c>
      <c r="F2478" s="4">
        <v>0</v>
      </c>
      <c r="G2478" s="4">
        <v>0</v>
      </c>
      <c r="H2478" s="4">
        <v>1</v>
      </c>
      <c r="I2478" s="4">
        <v>259</v>
      </c>
      <c r="J2478" s="4">
        <v>135</v>
      </c>
      <c r="K2478" s="4">
        <v>90</v>
      </c>
      <c r="L2478" s="4">
        <v>20.72</v>
      </c>
      <c r="M2478" s="4">
        <v>102</v>
      </c>
      <c r="N2478" s="4">
        <v>81</v>
      </c>
      <c r="O2478" s="4">
        <v>1</v>
      </c>
      <c r="P2478" s="5">
        <f>$AI$9+SUMPRODUCT($A2478*$AI$10+$B2478*$AI$11+$C2478*$AI$12+$D2478*$AI$13+$E2478*$AI$14+$F2478*$AI$15+$G2478*$AI$16+$H2478*$AI$17+$I2478*$AI$18+$J2478*$AI$19+$K2478*$AI$20+$L2478*$AI$21+$M2478*$AI$22+$N2478*$AI$24)</f>
        <v>-1.5553434592000022</v>
      </c>
      <c r="Q2478" s="4">
        <f t="shared" si="944"/>
        <v>0.21111686015952999</v>
      </c>
      <c r="R2478" s="4">
        <f t="shared" si="945"/>
        <v>0.42223372031905998</v>
      </c>
      <c r="S2478" s="4">
        <f t="shared" si="946"/>
        <v>0.42223372031905998</v>
      </c>
      <c r="T2478" s="4">
        <f t="shared" si="947"/>
        <v>-0.37444708613089522</v>
      </c>
      <c r="U2478" s="4">
        <f>IF($R2478&gt;$X$15,1,0)</f>
        <v>1</v>
      </c>
      <c r="V2478" s="4"/>
      <c r="W2478" s="4"/>
      <c r="X2478" s="4"/>
      <c r="Y2478" s="4"/>
      <c r="Z2478" s="4"/>
      <c r="AA2478" s="4"/>
      <c r="AB2478" s="4"/>
      <c r="AC2478" s="4"/>
      <c r="AD2478" s="4"/>
      <c r="AE2478" s="4"/>
      <c r="AF2478" s="4"/>
      <c r="AG2478" s="4"/>
      <c r="AH2478" s="4"/>
      <c r="AI2478" s="4"/>
      <c r="AJ2478" s="4"/>
    </row>
    <row r="2479" spans="1:36" ht="15.75" customHeight="1">
      <c r="A2479" s="4">
        <v>1</v>
      </c>
      <c r="B2479" s="4">
        <v>37</v>
      </c>
      <c r="C2479" s="4">
        <v>4</v>
      </c>
      <c r="D2479" s="4">
        <v>1</v>
      </c>
      <c r="E2479" s="4">
        <v>16</v>
      </c>
      <c r="F2479" s="4">
        <v>0</v>
      </c>
      <c r="G2479" s="4">
        <v>0</v>
      </c>
      <c r="H2479" s="4">
        <v>0</v>
      </c>
      <c r="I2479" s="4">
        <v>212</v>
      </c>
      <c r="J2479" s="4">
        <v>120</v>
      </c>
      <c r="K2479" s="4">
        <v>72</v>
      </c>
      <c r="L2479" s="4">
        <v>23.51</v>
      </c>
      <c r="M2479" s="4">
        <v>75</v>
      </c>
      <c r="N2479" s="4">
        <v>80</v>
      </c>
      <c r="O2479" s="4">
        <v>0</v>
      </c>
      <c r="P2479" s="5">
        <f>$AI$9+SUMPRODUCT($A2479*$AI$10+$B2479*$AI$11+$C2479*$AI$12+$D2479*$AI$13+$E2479*$AI$14+$F2479*$AI$15+$G2479*$AI$16+$H2479*$AI$17+$I2479*$AI$18+$J2479*$AI$19+$K2479*$AI$20+$L2479*$AI$21+$M2479*$AI$22+$N2479*$AI$24)</f>
        <v>-2.7266181361000008</v>
      </c>
      <c r="Q2479" s="4">
        <f t="shared" si="944"/>
        <v>6.5440225806845054E-2</v>
      </c>
      <c r="R2479" s="4">
        <f t="shared" si="945"/>
        <v>0.13088045161369011</v>
      </c>
      <c r="S2479" s="4">
        <f t="shared" si="946"/>
        <v>0.86911954838630989</v>
      </c>
      <c r="T2479" s="4">
        <f t="shared" si="947"/>
        <v>-6.092048174056465E-2</v>
      </c>
      <c r="U2479" s="4">
        <f>IF($R2479&gt;$X$15,1,0)</f>
        <v>0</v>
      </c>
      <c r="V2479" s="4"/>
      <c r="W2479" s="4"/>
      <c r="X2479" s="4"/>
      <c r="Y2479" s="4"/>
      <c r="Z2479" s="4"/>
      <c r="AA2479" s="4"/>
      <c r="AB2479" s="4"/>
      <c r="AC2479" s="4"/>
      <c r="AD2479" s="4"/>
      <c r="AE2479" s="4"/>
      <c r="AF2479" s="4"/>
      <c r="AG2479" s="4"/>
      <c r="AH2479" s="4"/>
      <c r="AI2479" s="4"/>
      <c r="AJ2479" s="4"/>
    </row>
    <row r="2480" spans="1:36" ht="15.75" customHeight="1">
      <c r="A2480" s="4">
        <v>1</v>
      </c>
      <c r="B2480" s="4">
        <v>52</v>
      </c>
      <c r="C2480" s="4">
        <v>2</v>
      </c>
      <c r="D2480" s="4">
        <v>0</v>
      </c>
      <c r="E2480" s="4">
        <v>0</v>
      </c>
      <c r="F2480" s="4">
        <v>0</v>
      </c>
      <c r="G2480" s="4">
        <v>1</v>
      </c>
      <c r="H2480" s="4">
        <v>0</v>
      </c>
      <c r="I2480" s="4">
        <v>202</v>
      </c>
      <c r="J2480" s="4">
        <v>136</v>
      </c>
      <c r="K2480" s="4">
        <v>94</v>
      </c>
      <c r="L2480" s="4">
        <v>29.93</v>
      </c>
      <c r="M2480" s="4">
        <v>83</v>
      </c>
      <c r="N2480" s="4">
        <v>67</v>
      </c>
      <c r="O2480" s="4">
        <v>1</v>
      </c>
      <c r="P2480" s="5">
        <f>$AI$9+SUMPRODUCT($A2480*$AI$10+$B2480*$AI$11+$C2480*$AI$12+$D2480*$AI$13+$E2480*$AI$14+$F2480*$AI$15+$G2480*$AI$16+$H2480*$AI$17+$I2480*$AI$18+$J2480*$AI$19+$K2480*$AI$20+$L2480*$AI$21+$M2480*$AI$22+$N2480*$AI$24)</f>
        <v>-1.2900284923000003</v>
      </c>
      <c r="Q2480" s="4">
        <f t="shared" si="944"/>
        <v>0.27526294010375213</v>
      </c>
      <c r="R2480" s="4">
        <f t="shared" si="945"/>
        <v>0.55052588020750426</v>
      </c>
      <c r="S2480" s="4">
        <f t="shared" si="946"/>
        <v>0.55052588020750426</v>
      </c>
      <c r="T2480" s="4">
        <f t="shared" si="947"/>
        <v>-0.25922226003988053</v>
      </c>
      <c r="U2480" s="4">
        <f>IF($R2480&gt;$X$15,1,0)</f>
        <v>1</v>
      </c>
      <c r="V2480" s="4"/>
      <c r="W2480" s="4"/>
      <c r="X2480" s="4"/>
      <c r="Y2480" s="4"/>
      <c r="Z2480" s="4"/>
      <c r="AA2480" s="4"/>
      <c r="AB2480" s="4"/>
      <c r="AC2480" s="4"/>
      <c r="AD2480" s="4"/>
      <c r="AE2480" s="4"/>
      <c r="AF2480" s="4"/>
      <c r="AG2480" s="4"/>
      <c r="AH2480" s="4"/>
      <c r="AI2480" s="4"/>
      <c r="AJ2480" s="4"/>
    </row>
    <row r="2481" spans="1:36" ht="15.75" customHeight="1">
      <c r="A2481" s="4">
        <v>1</v>
      </c>
      <c r="B2481" s="4">
        <v>51</v>
      </c>
      <c r="C2481" s="4">
        <v>2</v>
      </c>
      <c r="D2481" s="4">
        <v>1</v>
      </c>
      <c r="E2481" s="4">
        <v>20</v>
      </c>
      <c r="F2481" s="4">
        <v>0</v>
      </c>
      <c r="G2481" s="4">
        <v>0</v>
      </c>
      <c r="H2481" s="4">
        <v>0</v>
      </c>
      <c r="I2481" s="4">
        <v>227</v>
      </c>
      <c r="J2481" s="4">
        <v>139</v>
      </c>
      <c r="K2481" s="4">
        <v>74</v>
      </c>
      <c r="L2481" s="4">
        <v>29.29</v>
      </c>
      <c r="M2481" s="4">
        <v>80</v>
      </c>
      <c r="N2481" s="4">
        <v>67</v>
      </c>
      <c r="O2481" s="4">
        <v>0</v>
      </c>
      <c r="P2481" s="5">
        <f>$AI$9+SUMPRODUCT($A2481*$AI$10+$B2481*$AI$11+$C2481*$AI$12+$D2481*$AI$13+$E2481*$AI$14+$F2481*$AI$15+$G2481*$AI$16+$H2481*$AI$17+$I2481*$AI$18+$J2481*$AI$19+$K2481*$AI$20+$L2481*$AI$21+$M2481*$AI$22+$N2481*$AI$24)</f>
        <v>-1.4244481919000016</v>
      </c>
      <c r="Q2481" s="4">
        <f t="shared" si="944"/>
        <v>0.24064121434966773</v>
      </c>
      <c r="R2481" s="4">
        <f t="shared" si="945"/>
        <v>0.48128242869933546</v>
      </c>
      <c r="S2481" s="4">
        <f t="shared" si="946"/>
        <v>0.51871757130066454</v>
      </c>
      <c r="T2481" s="4">
        <f t="shared" si="947"/>
        <v>-0.28506904024688767</v>
      </c>
      <c r="U2481" s="4">
        <f>IF($R2481&gt;$X$15,1,0)</f>
        <v>1</v>
      </c>
      <c r="V2481" s="4"/>
      <c r="W2481" s="4"/>
      <c r="X2481" s="4"/>
      <c r="Y2481" s="4"/>
      <c r="Z2481" s="4"/>
      <c r="AA2481" s="4"/>
      <c r="AB2481" s="4"/>
      <c r="AC2481" s="4"/>
      <c r="AD2481" s="4"/>
      <c r="AE2481" s="4"/>
      <c r="AF2481" s="4"/>
      <c r="AG2481" s="4"/>
      <c r="AH2481" s="4"/>
      <c r="AI2481" s="4"/>
      <c r="AJ2481" s="4"/>
    </row>
    <row r="2482" spans="1:36" ht="15.75" customHeight="1">
      <c r="A2482" s="4">
        <v>0</v>
      </c>
      <c r="B2482" s="4">
        <v>66</v>
      </c>
      <c r="C2482" s="4">
        <v>1</v>
      </c>
      <c r="D2482" s="4">
        <v>1</v>
      </c>
      <c r="E2482" s="4">
        <v>1</v>
      </c>
      <c r="F2482" s="4">
        <v>1</v>
      </c>
      <c r="G2482" s="4">
        <v>0</v>
      </c>
      <c r="H2482" s="4">
        <v>1</v>
      </c>
      <c r="I2482" s="4">
        <v>261</v>
      </c>
      <c r="J2482" s="4">
        <v>154</v>
      </c>
      <c r="K2482" s="4">
        <v>97</v>
      </c>
      <c r="L2482" s="4">
        <v>32.6</v>
      </c>
      <c r="M2482" s="4">
        <v>70</v>
      </c>
      <c r="N2482" s="4">
        <v>81</v>
      </c>
      <c r="O2482" s="4">
        <v>0</v>
      </c>
      <c r="P2482" s="5">
        <f>$AI$9+SUMPRODUCT($A2482*$AI$10+$B2482*$AI$11+$C2482*$AI$12+$D2482*$AI$13+$E2482*$AI$14+$F2482*$AI$15+$G2482*$AI$16+$H2482*$AI$17+$I2482*$AI$18+$J2482*$AI$19+$K2482*$AI$20+$L2482*$AI$21+$M2482*$AI$22+$N2482*$AI$24)</f>
        <v>-0.55157700600000137</v>
      </c>
      <c r="Q2482" s="4">
        <f t="shared" si="944"/>
        <v>0.57604067411290594</v>
      </c>
      <c r="R2482" s="4">
        <f t="shared" si="945"/>
        <v>1.1520813482258119</v>
      </c>
      <c r="S2482" s="4">
        <f t="shared" si="946"/>
        <v>-0.15208134822581187</v>
      </c>
      <c r="T2482" s="4" t="e">
        <f t="shared" si="947"/>
        <v>#NUM!</v>
      </c>
      <c r="U2482" s="4">
        <f>IF($R2482&gt;$X$15,1,0)</f>
        <v>1</v>
      </c>
      <c r="V2482" s="4"/>
      <c r="W2482" s="4"/>
      <c r="X2482" s="4"/>
      <c r="Y2482" s="4"/>
      <c r="Z2482" s="4"/>
      <c r="AA2482" s="4"/>
      <c r="AB2482" s="4"/>
      <c r="AC2482" s="4"/>
      <c r="AD2482" s="4"/>
      <c r="AE2482" s="4"/>
      <c r="AF2482" s="4"/>
      <c r="AG2482" s="4"/>
      <c r="AH2482" s="4"/>
      <c r="AI2482" s="4"/>
      <c r="AJ2482" s="4"/>
    </row>
    <row r="2483" spans="1:36" ht="15.75" customHeight="1">
      <c r="A2483" s="4">
        <v>0</v>
      </c>
      <c r="B2483" s="4">
        <v>54</v>
      </c>
      <c r="C2483" s="4">
        <v>3</v>
      </c>
      <c r="D2483" s="4">
        <v>0</v>
      </c>
      <c r="E2483" s="4">
        <v>0</v>
      </c>
      <c r="F2483" s="4">
        <v>0</v>
      </c>
      <c r="G2483" s="4">
        <v>0</v>
      </c>
      <c r="H2483" s="4">
        <v>1</v>
      </c>
      <c r="I2483" s="4">
        <v>239</v>
      </c>
      <c r="J2483" s="4">
        <v>142.5</v>
      </c>
      <c r="K2483" s="4">
        <v>83.5</v>
      </c>
      <c r="L2483" s="4">
        <v>30.47</v>
      </c>
      <c r="M2483" s="4">
        <v>83</v>
      </c>
      <c r="N2483" s="4">
        <v>84</v>
      </c>
      <c r="O2483" s="4">
        <v>0</v>
      </c>
      <c r="P2483" s="5">
        <f>$AI$9+SUMPRODUCT($A2483*$AI$10+$B2483*$AI$11+$C2483*$AI$12+$D2483*$AI$13+$E2483*$AI$14+$F2483*$AI$15+$G2483*$AI$16+$H2483*$AI$17+$I2483*$AI$18+$J2483*$AI$19+$K2483*$AI$20+$L2483*$AI$21+$M2483*$AI$22+$N2483*$AI$24)</f>
        <v>-1.8666218717000005</v>
      </c>
      <c r="Q2483" s="4">
        <f t="shared" si="944"/>
        <v>0.15464519172031066</v>
      </c>
      <c r="R2483" s="4">
        <f t="shared" si="945"/>
        <v>0.30929038344062132</v>
      </c>
      <c r="S2483" s="4">
        <f t="shared" si="946"/>
        <v>0.69070961655937868</v>
      </c>
      <c r="T2483" s="4">
        <f t="shared" si="947"/>
        <v>-0.16070449738953954</v>
      </c>
      <c r="U2483" s="4">
        <f>IF($R2483&gt;$X$15,1,0)</f>
        <v>0</v>
      </c>
      <c r="V2483" s="4"/>
      <c r="W2483" s="4"/>
      <c r="X2483" s="4"/>
      <c r="Y2483" s="4"/>
      <c r="Z2483" s="4"/>
      <c r="AA2483" s="4"/>
      <c r="AB2483" s="4"/>
      <c r="AC2483" s="4"/>
      <c r="AD2483" s="4"/>
      <c r="AE2483" s="4"/>
      <c r="AF2483" s="4"/>
      <c r="AG2483" s="4"/>
      <c r="AH2483" s="4"/>
      <c r="AI2483" s="4"/>
      <c r="AJ2483" s="4"/>
    </row>
    <row r="2484" spans="1:36" ht="15.75" customHeight="1">
      <c r="A2484" s="4">
        <v>1</v>
      </c>
      <c r="B2484" s="4">
        <v>55</v>
      </c>
      <c r="C2484" s="4">
        <v>1</v>
      </c>
      <c r="D2484" s="4">
        <v>0</v>
      </c>
      <c r="E2484" s="4">
        <v>0</v>
      </c>
      <c r="F2484" s="4">
        <v>0</v>
      </c>
      <c r="G2484" s="4">
        <v>0</v>
      </c>
      <c r="H2484" s="4">
        <v>1</v>
      </c>
      <c r="I2484" s="4">
        <v>165</v>
      </c>
      <c r="J2484" s="4">
        <v>166</v>
      </c>
      <c r="K2484" s="4">
        <v>101</v>
      </c>
      <c r="L2484" s="4">
        <v>24.8</v>
      </c>
      <c r="M2484" s="4">
        <v>65</v>
      </c>
      <c r="N2484" s="4">
        <v>90</v>
      </c>
      <c r="O2484" s="4">
        <v>1</v>
      </c>
      <c r="P2484" s="5">
        <f>$AI$9+SUMPRODUCT($A2484*$AI$10+$B2484*$AI$11+$C2484*$AI$12+$D2484*$AI$13+$E2484*$AI$14+$F2484*$AI$15+$G2484*$AI$16+$H2484*$AI$17+$I2484*$AI$18+$J2484*$AI$19+$K2484*$AI$20+$L2484*$AI$21+$M2484*$AI$22+$N2484*$AI$24)</f>
        <v>-0.971027477999999</v>
      </c>
      <c r="Q2484" s="4">
        <f t="shared" si="944"/>
        <v>0.37869373865413353</v>
      </c>
      <c r="R2484" s="4">
        <f t="shared" si="945"/>
        <v>0.75738747730826705</v>
      </c>
      <c r="S2484" s="4">
        <f t="shared" si="946"/>
        <v>0.75738747730826705</v>
      </c>
      <c r="T2484" s="4">
        <f t="shared" si="947"/>
        <v>-0.12068187980784964</v>
      </c>
      <c r="U2484" s="4">
        <f>IF($R2484&gt;$X$15,1,0)</f>
        <v>1</v>
      </c>
      <c r="V2484" s="4"/>
      <c r="W2484" s="4"/>
      <c r="X2484" s="4"/>
      <c r="Y2484" s="4"/>
      <c r="Z2484" s="4"/>
      <c r="AA2484" s="4"/>
      <c r="AB2484" s="4"/>
      <c r="AC2484" s="4"/>
      <c r="AD2484" s="4"/>
      <c r="AE2484" s="4"/>
      <c r="AF2484" s="4"/>
      <c r="AG2484" s="4"/>
      <c r="AH2484" s="4"/>
      <c r="AI2484" s="4"/>
      <c r="AJ2484" s="4"/>
    </row>
    <row r="2485" spans="1:36" ht="15.75" customHeight="1">
      <c r="A2485" s="4">
        <v>1</v>
      </c>
      <c r="B2485" s="4">
        <v>57</v>
      </c>
      <c r="C2485" s="4">
        <v>1</v>
      </c>
      <c r="D2485" s="4">
        <v>1</v>
      </c>
      <c r="E2485" s="4">
        <v>20</v>
      </c>
      <c r="F2485" s="4">
        <v>0</v>
      </c>
      <c r="G2485" s="4">
        <v>0</v>
      </c>
      <c r="H2485" s="4">
        <v>0</v>
      </c>
      <c r="I2485" s="4">
        <v>198</v>
      </c>
      <c r="J2485" s="4">
        <v>128</v>
      </c>
      <c r="K2485" s="4">
        <v>85</v>
      </c>
      <c r="L2485" s="4">
        <v>28.18</v>
      </c>
      <c r="M2485" s="4">
        <v>85</v>
      </c>
      <c r="N2485" s="4">
        <v>99</v>
      </c>
      <c r="O2485" s="4">
        <v>0</v>
      </c>
      <c r="P2485" s="5">
        <f>$AI$9+SUMPRODUCT($A2485*$AI$10+$B2485*$AI$11+$C2485*$AI$12+$D2485*$AI$13+$E2485*$AI$14+$F2485*$AI$15+$G2485*$AI$16+$H2485*$AI$17+$I2485*$AI$18+$J2485*$AI$19+$K2485*$AI$20+$L2485*$AI$21+$M2485*$AI$22+$N2485*$AI$24)</f>
        <v>-1.068401949800001</v>
      </c>
      <c r="Q2485" s="4">
        <f t="shared" si="944"/>
        <v>0.34355710046344518</v>
      </c>
      <c r="R2485" s="4">
        <f t="shared" si="945"/>
        <v>0.68711420092689035</v>
      </c>
      <c r="S2485" s="4">
        <f t="shared" si="946"/>
        <v>0.31288579907310965</v>
      </c>
      <c r="T2485" s="4">
        <f t="shared" si="947"/>
        <v>-0.50461414770118163</v>
      </c>
      <c r="U2485" s="4">
        <f>IF($R2485&gt;$X$15,1,0)</f>
        <v>1</v>
      </c>
      <c r="V2485" s="4"/>
      <c r="W2485" s="4"/>
      <c r="X2485" s="4"/>
      <c r="Y2485" s="4"/>
      <c r="Z2485" s="4"/>
      <c r="AA2485" s="4"/>
      <c r="AB2485" s="4"/>
      <c r="AC2485" s="4"/>
      <c r="AD2485" s="4"/>
      <c r="AE2485" s="4"/>
      <c r="AF2485" s="4"/>
      <c r="AG2485" s="4"/>
      <c r="AH2485" s="4"/>
      <c r="AI2485" s="4"/>
      <c r="AJ2485" s="4"/>
    </row>
    <row r="2486" spans="1:36" ht="15.75" customHeight="1">
      <c r="A2486" s="4">
        <v>1</v>
      </c>
      <c r="B2486" s="4">
        <v>39</v>
      </c>
      <c r="C2486" s="4">
        <v>1</v>
      </c>
      <c r="D2486" s="4">
        <v>1</v>
      </c>
      <c r="E2486" s="4">
        <v>20</v>
      </c>
      <c r="F2486" s="4">
        <v>0</v>
      </c>
      <c r="G2486" s="4">
        <v>0</v>
      </c>
      <c r="H2486" s="4">
        <v>0</v>
      </c>
      <c r="I2486" s="4">
        <v>232</v>
      </c>
      <c r="J2486" s="4">
        <v>122.5</v>
      </c>
      <c r="K2486" s="4">
        <v>78.5</v>
      </c>
      <c r="L2486" s="4">
        <v>26.11</v>
      </c>
      <c r="M2486" s="4">
        <v>80</v>
      </c>
      <c r="N2486" s="4">
        <v>73</v>
      </c>
      <c r="O2486" s="4">
        <v>0</v>
      </c>
      <c r="P2486" s="5">
        <f>$AI$9+SUMPRODUCT($A2486*$AI$10+$B2486*$AI$11+$C2486*$AI$12+$D2486*$AI$13+$E2486*$AI$14+$F2486*$AI$15+$G2486*$AI$16+$H2486*$AI$17+$I2486*$AI$18+$J2486*$AI$19+$K2486*$AI$20+$L2486*$AI$21+$M2486*$AI$22+$N2486*$AI$24)</f>
        <v>-2.3771951121000008</v>
      </c>
      <c r="Q2486" s="4">
        <f t="shared" si="944"/>
        <v>9.2810535911994674E-2</v>
      </c>
      <c r="R2486" s="4">
        <f t="shared" si="945"/>
        <v>0.18562107182398935</v>
      </c>
      <c r="S2486" s="4">
        <f t="shared" si="946"/>
        <v>0.81437892817601065</v>
      </c>
      <c r="T2486" s="4">
        <f t="shared" si="947"/>
        <v>-8.9173472108588364E-2</v>
      </c>
      <c r="U2486" s="4">
        <f>IF($R2486&gt;$X$15,1,0)</f>
        <v>0</v>
      </c>
      <c r="V2486" s="4"/>
      <c r="W2486" s="4"/>
      <c r="X2486" s="4"/>
      <c r="Y2486" s="4"/>
      <c r="Z2486" s="4"/>
      <c r="AA2486" s="4"/>
      <c r="AB2486" s="4"/>
      <c r="AC2486" s="4"/>
      <c r="AD2486" s="4"/>
      <c r="AE2486" s="4"/>
      <c r="AF2486" s="4"/>
      <c r="AG2486" s="4"/>
      <c r="AH2486" s="4"/>
      <c r="AI2486" s="4"/>
      <c r="AJ2486" s="4"/>
    </row>
    <row r="2487" spans="1:36" ht="15.75" customHeight="1">
      <c r="A2487" s="4">
        <v>1</v>
      </c>
      <c r="B2487" s="4">
        <v>59</v>
      </c>
      <c r="C2487" s="4">
        <v>1</v>
      </c>
      <c r="D2487" s="4">
        <v>0</v>
      </c>
      <c r="E2487" s="4">
        <v>0</v>
      </c>
      <c r="F2487" s="4">
        <v>0</v>
      </c>
      <c r="G2487" s="4">
        <v>0</v>
      </c>
      <c r="H2487" s="4">
        <v>0</v>
      </c>
      <c r="I2487" s="4">
        <v>252</v>
      </c>
      <c r="J2487" s="4">
        <v>146</v>
      </c>
      <c r="K2487" s="4">
        <v>92</v>
      </c>
      <c r="L2487" s="4">
        <v>27.88</v>
      </c>
      <c r="M2487" s="4">
        <v>68</v>
      </c>
      <c r="N2487" s="4">
        <v>80</v>
      </c>
      <c r="O2487" s="4">
        <v>1</v>
      </c>
      <c r="P2487" s="5">
        <f>$AI$9+SUMPRODUCT($A2487*$AI$10+$B2487*$AI$11+$C2487*$AI$12+$D2487*$AI$13+$E2487*$AI$14+$F2487*$AI$15+$G2487*$AI$16+$H2487*$AI$17+$I2487*$AI$18+$J2487*$AI$19+$K2487*$AI$20+$L2487*$AI$21+$M2487*$AI$22+$N2487*$AI$24)</f>
        <v>-1.0824931068000021</v>
      </c>
      <c r="Q2487" s="4">
        <f t="shared" si="944"/>
        <v>0.33874993224601774</v>
      </c>
      <c r="R2487" s="4">
        <f t="shared" si="945"/>
        <v>0.67749986449203548</v>
      </c>
      <c r="S2487" s="4">
        <f t="shared" si="946"/>
        <v>0.67749986449203548</v>
      </c>
      <c r="T2487" s="4">
        <f t="shared" si="947"/>
        <v>-0.16909078731756719</v>
      </c>
      <c r="U2487" s="4">
        <f>IF($R2487&gt;$X$15,1,0)</f>
        <v>1</v>
      </c>
      <c r="V2487" s="4"/>
      <c r="W2487" s="4"/>
      <c r="X2487" s="4"/>
      <c r="Y2487" s="4"/>
      <c r="Z2487" s="4"/>
      <c r="AA2487" s="4"/>
      <c r="AB2487" s="4"/>
      <c r="AC2487" s="4"/>
      <c r="AD2487" s="4"/>
      <c r="AE2487" s="4"/>
      <c r="AF2487" s="4"/>
      <c r="AG2487" s="4"/>
      <c r="AH2487" s="4"/>
      <c r="AI2487" s="4"/>
      <c r="AJ2487" s="4"/>
    </row>
    <row r="2488" spans="1:36" ht="15.75" customHeight="1">
      <c r="A2488" s="4">
        <v>0</v>
      </c>
      <c r="B2488" s="4">
        <v>55</v>
      </c>
      <c r="C2488" s="4">
        <v>3</v>
      </c>
      <c r="D2488" s="4">
        <v>0</v>
      </c>
      <c r="E2488" s="4">
        <v>0</v>
      </c>
      <c r="F2488" s="4">
        <v>0</v>
      </c>
      <c r="G2488" s="4">
        <v>0</v>
      </c>
      <c r="H2488" s="4">
        <v>0</v>
      </c>
      <c r="I2488" s="4">
        <v>260</v>
      </c>
      <c r="J2488" s="4">
        <v>136.5</v>
      </c>
      <c r="K2488" s="4">
        <v>87.5</v>
      </c>
      <c r="L2488" s="4">
        <v>25.41</v>
      </c>
      <c r="M2488" s="4">
        <v>75</v>
      </c>
      <c r="N2488" s="4">
        <v>60</v>
      </c>
      <c r="O2488" s="4">
        <v>0</v>
      </c>
      <c r="P2488" s="5">
        <f>$AI$9+SUMPRODUCT($A2488*$AI$10+$B2488*$AI$11+$C2488*$AI$12+$D2488*$AI$13+$E2488*$AI$14+$F2488*$AI$15+$G2488*$AI$16+$H2488*$AI$17+$I2488*$AI$18+$J2488*$AI$19+$K2488*$AI$20+$L2488*$AI$21+$M2488*$AI$22+$N2488*$AI$24)</f>
        <v>-2.2814816651000021</v>
      </c>
      <c r="Q2488" s="4">
        <f t="shared" si="944"/>
        <v>0.1021327679946043</v>
      </c>
      <c r="R2488" s="4">
        <f t="shared" si="945"/>
        <v>0.2042655359892086</v>
      </c>
      <c r="S2488" s="4">
        <f t="shared" si="946"/>
        <v>0.7957344640107914</v>
      </c>
      <c r="T2488" s="4">
        <f t="shared" si="947"/>
        <v>-9.9231831827600425E-2</v>
      </c>
      <c r="U2488" s="4">
        <f>IF($R2488&gt;$X$15,1,0)</f>
        <v>0</v>
      </c>
      <c r="V2488" s="4"/>
      <c r="W2488" s="4"/>
      <c r="X2488" s="4"/>
      <c r="Y2488" s="4"/>
      <c r="Z2488" s="4"/>
      <c r="AA2488" s="4"/>
      <c r="AB2488" s="4"/>
      <c r="AC2488" s="4"/>
      <c r="AD2488" s="4"/>
      <c r="AE2488" s="4"/>
      <c r="AF2488" s="4"/>
      <c r="AG2488" s="4"/>
      <c r="AH2488" s="4"/>
      <c r="AI2488" s="4"/>
      <c r="AJ2488" s="4"/>
    </row>
    <row r="2489" spans="1:36" ht="15.75" customHeight="1">
      <c r="A2489" s="4">
        <v>1</v>
      </c>
      <c r="B2489" s="4">
        <v>42</v>
      </c>
      <c r="C2489" s="4">
        <v>3</v>
      </c>
      <c r="D2489" s="4">
        <v>1</v>
      </c>
      <c r="E2489" s="4">
        <v>20</v>
      </c>
      <c r="F2489" s="4">
        <v>0</v>
      </c>
      <c r="G2489" s="4">
        <v>0</v>
      </c>
      <c r="H2489" s="4">
        <v>0</v>
      </c>
      <c r="I2489" s="4">
        <v>230</v>
      </c>
      <c r="J2489" s="4">
        <v>112</v>
      </c>
      <c r="K2489" s="4">
        <v>66</v>
      </c>
      <c r="L2489" s="4">
        <v>25.31</v>
      </c>
      <c r="M2489" s="4">
        <v>80</v>
      </c>
      <c r="N2489" s="4">
        <v>69</v>
      </c>
      <c r="O2489" s="4">
        <v>0</v>
      </c>
      <c r="P2489" s="5">
        <f>$AI$9+SUMPRODUCT($A2489*$AI$10+$B2489*$AI$11+$C2489*$AI$12+$D2489*$AI$13+$E2489*$AI$14+$F2489*$AI$15+$G2489*$AI$16+$H2489*$AI$17+$I2489*$AI$18+$J2489*$AI$19+$K2489*$AI$20+$L2489*$AI$21+$M2489*$AI$22+$N2489*$AI$24)</f>
        <v>-2.4310002241000008</v>
      </c>
      <c r="Q2489" s="4">
        <f t="shared" si="944"/>
        <v>8.7948820044204484E-2</v>
      </c>
      <c r="R2489" s="4">
        <f t="shared" si="945"/>
        <v>0.17589764008840897</v>
      </c>
      <c r="S2489" s="4">
        <f t="shared" si="946"/>
        <v>0.82410235991159109</v>
      </c>
      <c r="T2489" s="4">
        <f t="shared" si="947"/>
        <v>-8.4018842205954097E-2</v>
      </c>
      <c r="U2489" s="4">
        <f>IF($R2489&gt;$X$15,1,0)</f>
        <v>0</v>
      </c>
      <c r="V2489" s="4"/>
      <c r="W2489" s="4"/>
      <c r="X2489" s="4"/>
      <c r="Y2489" s="4"/>
      <c r="Z2489" s="4"/>
      <c r="AA2489" s="4"/>
      <c r="AB2489" s="4"/>
      <c r="AC2489" s="4"/>
      <c r="AD2489" s="4"/>
      <c r="AE2489" s="4"/>
      <c r="AF2489" s="4"/>
      <c r="AG2489" s="4"/>
      <c r="AH2489" s="4"/>
      <c r="AI2489" s="4"/>
      <c r="AJ2489" s="4"/>
    </row>
    <row r="2490" spans="1:36" ht="15.75" customHeight="1">
      <c r="A2490" s="4">
        <v>0</v>
      </c>
      <c r="B2490" s="4">
        <v>45</v>
      </c>
      <c r="C2490" s="4">
        <v>2</v>
      </c>
      <c r="D2490" s="4">
        <v>0</v>
      </c>
      <c r="E2490" s="4">
        <v>0</v>
      </c>
      <c r="F2490" s="4">
        <v>0</v>
      </c>
      <c r="G2490" s="4">
        <v>0</v>
      </c>
      <c r="H2490" s="4">
        <v>0</v>
      </c>
      <c r="I2490" s="4">
        <v>260</v>
      </c>
      <c r="J2490" s="4">
        <v>98</v>
      </c>
      <c r="K2490" s="4">
        <v>74</v>
      </c>
      <c r="L2490" s="4">
        <v>19.16</v>
      </c>
      <c r="M2490" s="4">
        <v>73</v>
      </c>
      <c r="N2490" s="4">
        <v>76</v>
      </c>
      <c r="O2490" s="4">
        <v>0</v>
      </c>
      <c r="P2490" s="5">
        <f>$AI$9+SUMPRODUCT($A2490*$AI$10+$B2490*$AI$11+$C2490*$AI$12+$D2490*$AI$13+$E2490*$AI$14+$F2490*$AI$15+$G2490*$AI$16+$H2490*$AI$17+$I2490*$AI$18+$J2490*$AI$19+$K2490*$AI$20+$L2490*$AI$21+$M2490*$AI$22+$N2490*$AI$24)</f>
        <v>-3.324043307600002</v>
      </c>
      <c r="Q2490" s="4">
        <f t="shared" si="944"/>
        <v>3.6006949856090847E-2</v>
      </c>
      <c r="R2490" s="4">
        <f t="shared" si="945"/>
        <v>7.2013899712181695E-2</v>
      </c>
      <c r="S2490" s="4">
        <f t="shared" si="946"/>
        <v>0.92798610028781825</v>
      </c>
      <c r="T2490" s="4">
        <f t="shared" si="947"/>
        <v>-3.2458528752591927E-2</v>
      </c>
      <c r="U2490" s="4">
        <f>IF($R2490&gt;$X$15,1,0)</f>
        <v>0</v>
      </c>
      <c r="V2490" s="4"/>
      <c r="W2490" s="4"/>
      <c r="X2490" s="4"/>
      <c r="Y2490" s="4"/>
      <c r="Z2490" s="4"/>
      <c r="AA2490" s="4"/>
      <c r="AB2490" s="4"/>
      <c r="AC2490" s="4"/>
      <c r="AD2490" s="4"/>
      <c r="AE2490" s="4"/>
      <c r="AF2490" s="4"/>
      <c r="AG2490" s="4"/>
      <c r="AH2490" s="4"/>
      <c r="AI2490" s="4"/>
      <c r="AJ2490" s="4"/>
    </row>
    <row r="2491" spans="1:36" ht="15.75" customHeight="1">
      <c r="A2491" s="4">
        <v>0</v>
      </c>
      <c r="B2491" s="4">
        <v>48</v>
      </c>
      <c r="C2491" s="4">
        <v>2</v>
      </c>
      <c r="D2491" s="4">
        <v>1</v>
      </c>
      <c r="E2491" s="4">
        <v>20</v>
      </c>
      <c r="F2491" s="4">
        <v>0</v>
      </c>
      <c r="G2491" s="4">
        <v>0</v>
      </c>
      <c r="H2491" s="4">
        <v>0</v>
      </c>
      <c r="I2491" s="4">
        <v>271</v>
      </c>
      <c r="J2491" s="4">
        <v>130</v>
      </c>
      <c r="K2491" s="4">
        <v>84</v>
      </c>
      <c r="L2491" s="4">
        <v>21.97</v>
      </c>
      <c r="M2491" s="4">
        <v>120</v>
      </c>
      <c r="N2491" s="4">
        <v>85</v>
      </c>
      <c r="O2491" s="4">
        <v>0</v>
      </c>
      <c r="P2491" s="5">
        <f>$AI$9+SUMPRODUCT($A2491*$AI$10+$B2491*$AI$11+$C2491*$AI$12+$D2491*$AI$13+$E2491*$AI$14+$F2491*$AI$15+$G2491*$AI$16+$H2491*$AI$17+$I2491*$AI$18+$J2491*$AI$19+$K2491*$AI$20+$L2491*$AI$21+$M2491*$AI$22+$N2491*$AI$24)</f>
        <v>-2.2956214467000011</v>
      </c>
      <c r="Q2491" s="4">
        <f t="shared" si="944"/>
        <v>0.10069879488576335</v>
      </c>
      <c r="R2491" s="4">
        <f t="shared" si="945"/>
        <v>0.20139758977152669</v>
      </c>
      <c r="S2491" s="4">
        <f t="shared" si="946"/>
        <v>0.79860241022847334</v>
      </c>
      <c r="T2491" s="4">
        <f t="shared" si="947"/>
        <v>-9.7669383413724165E-2</v>
      </c>
      <c r="U2491" s="4">
        <f>IF($R2491&gt;$X$15,1,0)</f>
        <v>0</v>
      </c>
      <c r="V2491" s="4"/>
      <c r="W2491" s="4"/>
      <c r="X2491" s="4"/>
      <c r="Y2491" s="4"/>
      <c r="Z2491" s="4"/>
      <c r="AA2491" s="4"/>
      <c r="AB2491" s="4"/>
      <c r="AC2491" s="4"/>
      <c r="AD2491" s="4"/>
      <c r="AE2491" s="4"/>
      <c r="AF2491" s="4"/>
      <c r="AG2491" s="4"/>
      <c r="AH2491" s="4"/>
      <c r="AI2491" s="4"/>
      <c r="AJ2491" s="4"/>
    </row>
    <row r="2492" spans="1:36" ht="15.75" customHeight="1">
      <c r="A2492" s="4">
        <v>0</v>
      </c>
      <c r="B2492" s="4">
        <v>50</v>
      </c>
      <c r="C2492" s="4">
        <v>2</v>
      </c>
      <c r="D2492" s="4">
        <v>1</v>
      </c>
      <c r="E2492" s="4">
        <v>10</v>
      </c>
      <c r="F2492" s="4">
        <v>0</v>
      </c>
      <c r="G2492" s="4">
        <v>0</v>
      </c>
      <c r="H2492" s="4">
        <v>0</v>
      </c>
      <c r="I2492" s="4">
        <v>220</v>
      </c>
      <c r="J2492" s="4">
        <v>122</v>
      </c>
      <c r="K2492" s="4">
        <v>80</v>
      </c>
      <c r="L2492" s="4">
        <v>24.22</v>
      </c>
      <c r="M2492" s="4">
        <v>75</v>
      </c>
      <c r="N2492" s="4">
        <v>72</v>
      </c>
      <c r="O2492" s="4">
        <v>0</v>
      </c>
      <c r="P2492" s="5">
        <f>$AI$9+SUMPRODUCT($A2492*$AI$10+$B2492*$AI$11+$C2492*$AI$12+$D2492*$AI$13+$E2492*$AI$14+$F2492*$AI$15+$G2492*$AI$16+$H2492*$AI$17+$I2492*$AI$18+$J2492*$AI$19+$K2492*$AI$20+$L2492*$AI$21+$M2492*$AI$22+$N2492*$AI$24)</f>
        <v>-2.5068179642000015</v>
      </c>
      <c r="Q2492" s="4">
        <f t="shared" si="944"/>
        <v>8.1527249559064041E-2</v>
      </c>
      <c r="R2492" s="4">
        <f t="shared" si="945"/>
        <v>0.16305449911812808</v>
      </c>
      <c r="S2492" s="4">
        <f t="shared" si="946"/>
        <v>0.83694550088187192</v>
      </c>
      <c r="T2492" s="4">
        <f t="shared" si="947"/>
        <v>-7.7302820903833752E-2</v>
      </c>
      <c r="U2492" s="4">
        <f>IF($R2492&gt;$X$15,1,0)</f>
        <v>0</v>
      </c>
      <c r="V2492" s="4"/>
      <c r="W2492" s="4"/>
      <c r="X2492" s="4"/>
      <c r="Y2492" s="4"/>
      <c r="Z2492" s="4"/>
      <c r="AA2492" s="4"/>
      <c r="AB2492" s="4"/>
      <c r="AC2492" s="4"/>
      <c r="AD2492" s="4"/>
      <c r="AE2492" s="4"/>
      <c r="AF2492" s="4"/>
      <c r="AG2492" s="4"/>
      <c r="AH2492" s="4"/>
      <c r="AI2492" s="4"/>
      <c r="AJ2492" s="4"/>
    </row>
    <row r="2493" spans="1:36" ht="15.75" customHeight="1">
      <c r="A2493" s="4">
        <v>0</v>
      </c>
      <c r="B2493" s="4">
        <v>37</v>
      </c>
      <c r="C2493" s="4">
        <v>1</v>
      </c>
      <c r="D2493" s="4">
        <v>1</v>
      </c>
      <c r="E2493" s="4">
        <v>20</v>
      </c>
      <c r="F2493" s="4">
        <v>0</v>
      </c>
      <c r="G2493" s="4">
        <v>0</v>
      </c>
      <c r="H2493" s="4">
        <v>0</v>
      </c>
      <c r="I2493" s="4">
        <v>200</v>
      </c>
      <c r="J2493" s="4">
        <v>112.5</v>
      </c>
      <c r="K2493" s="4">
        <v>68</v>
      </c>
      <c r="L2493" s="4">
        <v>25.87</v>
      </c>
      <c r="M2493" s="4">
        <v>65</v>
      </c>
      <c r="N2493" s="4">
        <v>67</v>
      </c>
      <c r="O2493" s="4">
        <v>0</v>
      </c>
      <c r="P2493" s="5">
        <f>$AI$9+SUMPRODUCT($A2493*$AI$10+$B2493*$AI$11+$C2493*$AI$12+$D2493*$AI$13+$E2493*$AI$14+$F2493*$AI$15+$G2493*$AI$16+$H2493*$AI$17+$I2493*$AI$18+$J2493*$AI$19+$K2493*$AI$20+$L2493*$AI$21+$M2493*$AI$22+$N2493*$AI$24)</f>
        <v>-3.2411857457000002</v>
      </c>
      <c r="Q2493" s="4">
        <f t="shared" si="944"/>
        <v>3.9117484199977938E-2</v>
      </c>
      <c r="R2493" s="4">
        <f t="shared" si="945"/>
        <v>7.8234968399955876E-2</v>
      </c>
      <c r="S2493" s="4">
        <f t="shared" si="946"/>
        <v>0.92176503160004408</v>
      </c>
      <c r="T2493" s="4">
        <f t="shared" si="947"/>
        <v>-3.5379771446039522E-2</v>
      </c>
      <c r="U2493" s="4">
        <f>IF($R2493&gt;$X$15,1,0)</f>
        <v>0</v>
      </c>
      <c r="V2493" s="4"/>
      <c r="W2493" s="4"/>
      <c r="X2493" s="4"/>
      <c r="Y2493" s="4"/>
      <c r="Z2493" s="4"/>
      <c r="AA2493" s="4"/>
      <c r="AB2493" s="4"/>
      <c r="AC2493" s="4"/>
      <c r="AD2493" s="4"/>
      <c r="AE2493" s="4"/>
      <c r="AF2493" s="4"/>
      <c r="AG2493" s="4"/>
      <c r="AH2493" s="4"/>
      <c r="AI2493" s="4"/>
      <c r="AJ2493" s="4"/>
    </row>
    <row r="2494" spans="1:36" ht="15.75" customHeight="1">
      <c r="A2494" s="4">
        <v>0</v>
      </c>
      <c r="B2494" s="4">
        <v>57</v>
      </c>
      <c r="C2494" s="4">
        <v>1</v>
      </c>
      <c r="D2494" s="4">
        <v>0</v>
      </c>
      <c r="E2494" s="4">
        <v>0</v>
      </c>
      <c r="F2494" s="4">
        <v>0</v>
      </c>
      <c r="G2494" s="4">
        <v>0</v>
      </c>
      <c r="H2494" s="4">
        <v>0</v>
      </c>
      <c r="I2494" s="4">
        <v>273</v>
      </c>
      <c r="J2494" s="4">
        <v>131</v>
      </c>
      <c r="K2494" s="4">
        <v>84</v>
      </c>
      <c r="L2494" s="4">
        <v>22.99</v>
      </c>
      <c r="M2494" s="4">
        <v>90</v>
      </c>
      <c r="N2494" s="4">
        <v>76</v>
      </c>
      <c r="O2494" s="4">
        <v>0</v>
      </c>
      <c r="P2494" s="5">
        <f>$AI$9+SUMPRODUCT($A2494*$AI$10+$B2494*$AI$11+$C2494*$AI$12+$D2494*$AI$13+$E2494*$AI$14+$F2494*$AI$15+$G2494*$AI$16+$H2494*$AI$17+$I2494*$AI$18+$J2494*$AI$19+$K2494*$AI$20+$L2494*$AI$21+$M2494*$AI$22+$N2494*$AI$24)</f>
        <v>-2.0473848089000022</v>
      </c>
      <c r="Q2494" s="4">
        <f t="shared" si="944"/>
        <v>0.12907201056938594</v>
      </c>
      <c r="R2494" s="4">
        <f t="shared" si="945"/>
        <v>0.25814402113877188</v>
      </c>
      <c r="S2494" s="4">
        <f t="shared" si="946"/>
        <v>0.74185597886122812</v>
      </c>
      <c r="T2494" s="4">
        <f t="shared" si="947"/>
        <v>-0.12968039884069008</v>
      </c>
      <c r="U2494" s="4">
        <f>IF($R2494&gt;$X$15,1,0)</f>
        <v>0</v>
      </c>
      <c r="V2494" s="4"/>
      <c r="W2494" s="4"/>
      <c r="X2494" s="4"/>
      <c r="Y2494" s="4"/>
      <c r="Z2494" s="4"/>
      <c r="AA2494" s="4"/>
      <c r="AB2494" s="4"/>
      <c r="AC2494" s="4"/>
      <c r="AD2494" s="4"/>
      <c r="AE2494" s="4"/>
      <c r="AF2494" s="4"/>
      <c r="AG2494" s="4"/>
      <c r="AH2494" s="4"/>
      <c r="AI2494" s="4"/>
      <c r="AJ2494" s="4"/>
    </row>
    <row r="2495" spans="1:36" ht="15.75" customHeight="1">
      <c r="A2495" s="4">
        <v>1</v>
      </c>
      <c r="B2495" s="4">
        <v>57</v>
      </c>
      <c r="C2495" s="4">
        <v>1</v>
      </c>
      <c r="D2495" s="4">
        <v>1</v>
      </c>
      <c r="E2495" s="4">
        <v>20</v>
      </c>
      <c r="F2495" s="4">
        <v>0</v>
      </c>
      <c r="G2495" s="4">
        <v>0</v>
      </c>
      <c r="H2495" s="4">
        <v>1</v>
      </c>
      <c r="I2495" s="4">
        <v>235</v>
      </c>
      <c r="J2495" s="4">
        <v>150</v>
      </c>
      <c r="K2495" s="4">
        <v>95.5</v>
      </c>
      <c r="L2495" s="4">
        <v>27.56</v>
      </c>
      <c r="M2495" s="4">
        <v>78</v>
      </c>
      <c r="N2495" s="4">
        <v>73</v>
      </c>
      <c r="O2495" s="4">
        <v>0</v>
      </c>
      <c r="P2495" s="5">
        <f>$AI$9+SUMPRODUCT($A2495*$AI$10+$B2495*$AI$11+$C2495*$AI$12+$D2495*$AI$13+$E2495*$AI$14+$F2495*$AI$15+$G2495*$AI$16+$H2495*$AI$17+$I2495*$AI$18+$J2495*$AI$19+$K2495*$AI$20+$L2495*$AI$21+$M2495*$AI$22+$N2495*$AI$24)</f>
        <v>-0.62361789160000214</v>
      </c>
      <c r="Q2495" s="4">
        <f t="shared" si="944"/>
        <v>0.53600172930566403</v>
      </c>
      <c r="R2495" s="4">
        <f t="shared" si="945"/>
        <v>1.0720034586113281</v>
      </c>
      <c r="S2495" s="4">
        <f t="shared" si="946"/>
        <v>-7.2003458611328064E-2</v>
      </c>
      <c r="T2495" s="4" t="e">
        <f t="shared" si="947"/>
        <v>#NUM!</v>
      </c>
      <c r="U2495" s="4">
        <f>IF($R2495&gt;$X$15,1,0)</f>
        <v>1</v>
      </c>
      <c r="V2495" s="4"/>
      <c r="W2495" s="4"/>
      <c r="X2495" s="4"/>
      <c r="Y2495" s="4"/>
      <c r="Z2495" s="4"/>
      <c r="AA2495" s="4"/>
      <c r="AB2495" s="4"/>
      <c r="AC2495" s="4"/>
      <c r="AD2495" s="4"/>
      <c r="AE2495" s="4"/>
      <c r="AF2495" s="4"/>
      <c r="AG2495" s="4"/>
      <c r="AH2495" s="4"/>
      <c r="AI2495" s="4"/>
      <c r="AJ2495" s="4"/>
    </row>
    <row r="2496" spans="1:36" ht="15.75" customHeight="1">
      <c r="A2496" s="4">
        <v>0</v>
      </c>
      <c r="B2496" s="4">
        <v>42</v>
      </c>
      <c r="C2496" s="4">
        <v>2</v>
      </c>
      <c r="D2496" s="4">
        <v>1</v>
      </c>
      <c r="E2496" s="4">
        <v>30</v>
      </c>
      <c r="F2496" s="4">
        <v>0</v>
      </c>
      <c r="G2496" s="4">
        <v>0</v>
      </c>
      <c r="H2496" s="4">
        <v>0</v>
      </c>
      <c r="I2496" s="4">
        <v>201</v>
      </c>
      <c r="J2496" s="4">
        <v>141</v>
      </c>
      <c r="K2496" s="4">
        <v>84.5</v>
      </c>
      <c r="L2496" s="4">
        <v>26.58</v>
      </c>
      <c r="M2496" s="4">
        <v>90</v>
      </c>
      <c r="N2496" s="4">
        <v>97</v>
      </c>
      <c r="O2496" s="4">
        <v>0</v>
      </c>
      <c r="P2496" s="5">
        <f>$AI$9+SUMPRODUCT($A2496*$AI$10+$B2496*$AI$11+$C2496*$AI$12+$D2496*$AI$13+$E2496*$AI$14+$F2496*$AI$15+$G2496*$AI$16+$H2496*$AI$17+$I2496*$AI$18+$J2496*$AI$19+$K2496*$AI$20+$L2496*$AI$21+$M2496*$AI$22+$N2496*$AI$24)</f>
        <v>-2.2766245838000003</v>
      </c>
      <c r="Q2496" s="4">
        <f t="shared" si="944"/>
        <v>0.10263004182424937</v>
      </c>
      <c r="R2496" s="4">
        <f t="shared" si="945"/>
        <v>0.20526008364849874</v>
      </c>
      <c r="S2496" s="4">
        <f t="shared" si="946"/>
        <v>0.79473991635150121</v>
      </c>
      <c r="T2496" s="4">
        <f t="shared" si="947"/>
        <v>-9.9774973700301708E-2</v>
      </c>
      <c r="U2496" s="4">
        <f>IF($R2496&gt;$X$15,1,0)</f>
        <v>0</v>
      </c>
      <c r="V2496" s="4"/>
      <c r="W2496" s="4"/>
      <c r="X2496" s="4"/>
      <c r="Y2496" s="4"/>
      <c r="Z2496" s="4"/>
      <c r="AA2496" s="4"/>
      <c r="AB2496" s="4"/>
      <c r="AC2496" s="4"/>
      <c r="AD2496" s="4"/>
      <c r="AE2496" s="4"/>
      <c r="AF2496" s="4"/>
      <c r="AG2496" s="4"/>
      <c r="AH2496" s="4"/>
      <c r="AI2496" s="4"/>
      <c r="AJ2496" s="4"/>
    </row>
    <row r="2497" spans="1:36" ht="15.75" customHeight="1">
      <c r="A2497" s="4">
        <v>0</v>
      </c>
      <c r="B2497" s="4">
        <v>67</v>
      </c>
      <c r="C2497" s="4">
        <v>2</v>
      </c>
      <c r="D2497" s="4">
        <v>1</v>
      </c>
      <c r="E2497" s="4">
        <v>15</v>
      </c>
      <c r="F2497" s="4">
        <v>0</v>
      </c>
      <c r="G2497" s="4">
        <v>0</v>
      </c>
      <c r="H2497" s="4">
        <v>1</v>
      </c>
      <c r="I2497" s="4">
        <v>371</v>
      </c>
      <c r="J2497" s="4">
        <v>166</v>
      </c>
      <c r="K2497" s="4">
        <v>85</v>
      </c>
      <c r="L2497" s="4">
        <v>25.35</v>
      </c>
      <c r="M2497" s="4">
        <v>100</v>
      </c>
      <c r="N2497" s="4">
        <v>86</v>
      </c>
      <c r="O2497" s="4">
        <v>0</v>
      </c>
      <c r="P2497" s="5">
        <f>$AI$9+SUMPRODUCT($A2497*$AI$10+$B2497*$AI$11+$C2497*$AI$12+$D2497*$AI$13+$E2497*$AI$14+$F2497*$AI$15+$G2497*$AI$16+$H2497*$AI$17+$I2497*$AI$18+$J2497*$AI$19+$K2497*$AI$20+$L2497*$AI$21+$M2497*$AI$22+$N2497*$AI$24)</f>
        <v>-6.6497408500001853E-2</v>
      </c>
      <c r="Q2497" s="4">
        <f t="shared" si="944"/>
        <v>0.93566534062991735</v>
      </c>
      <c r="R2497" s="4">
        <f t="shared" si="945"/>
        <v>1.8713306812598347</v>
      </c>
      <c r="S2497" s="4">
        <f t="shared" si="946"/>
        <v>-0.87133068125983471</v>
      </c>
      <c r="T2497" s="4" t="e">
        <f t="shared" si="947"/>
        <v>#NUM!</v>
      </c>
      <c r="U2497" s="4">
        <f>IF($R2497&gt;$X$15,1,0)</f>
        <v>1</v>
      </c>
      <c r="V2497" s="4"/>
      <c r="W2497" s="4"/>
      <c r="X2497" s="4"/>
      <c r="Y2497" s="4"/>
      <c r="Z2497" s="4"/>
      <c r="AA2497" s="4"/>
      <c r="AB2497" s="4"/>
      <c r="AC2497" s="4"/>
      <c r="AD2497" s="4"/>
      <c r="AE2497" s="4"/>
      <c r="AF2497" s="4"/>
      <c r="AG2497" s="4"/>
      <c r="AH2497" s="4"/>
      <c r="AI2497" s="4"/>
      <c r="AJ2497" s="4"/>
    </row>
    <row r="2498" spans="1:36" ht="15.75" customHeight="1">
      <c r="A2498" s="4">
        <v>1</v>
      </c>
      <c r="B2498" s="4">
        <v>44</v>
      </c>
      <c r="C2498" s="4">
        <v>4</v>
      </c>
      <c r="D2498" s="4">
        <v>0</v>
      </c>
      <c r="E2498" s="4">
        <v>0</v>
      </c>
      <c r="F2498" s="4">
        <v>0</v>
      </c>
      <c r="G2498" s="4">
        <v>0</v>
      </c>
      <c r="H2498" s="4">
        <v>0</v>
      </c>
      <c r="I2498" s="4">
        <v>201</v>
      </c>
      <c r="J2498" s="4">
        <v>120</v>
      </c>
      <c r="K2498" s="4">
        <v>81</v>
      </c>
      <c r="L2498" s="4">
        <v>26.49</v>
      </c>
      <c r="M2498" s="4">
        <v>70</v>
      </c>
      <c r="N2498" s="4">
        <v>78</v>
      </c>
      <c r="O2498" s="4">
        <v>0</v>
      </c>
      <c r="P2498" s="5">
        <f>$AI$9+SUMPRODUCT($A2498*$AI$10+$B2498*$AI$11+$C2498*$AI$12+$D2498*$AI$13+$E2498*$AI$14+$F2498*$AI$15+$G2498*$AI$16+$H2498*$AI$17+$I2498*$AI$18+$J2498*$AI$19+$K2498*$AI$20+$L2498*$AI$21+$M2498*$AI$22+$N2498*$AI$24)</f>
        <v>-2.681154673900001</v>
      </c>
      <c r="Q2498" s="4">
        <f t="shared" si="944"/>
        <v>6.8484031758747718E-2</v>
      </c>
      <c r="R2498" s="4">
        <f t="shared" si="945"/>
        <v>0.13696806351749544</v>
      </c>
      <c r="S2498" s="4">
        <f t="shared" si="946"/>
        <v>0.86303193648250454</v>
      </c>
      <c r="T2498" s="4">
        <f t="shared" si="947"/>
        <v>-6.3973132927324136E-2</v>
      </c>
      <c r="U2498" s="4">
        <f>IF($R2498&gt;$X$15,1,0)</f>
        <v>0</v>
      </c>
      <c r="V2498" s="4"/>
      <c r="W2498" s="4"/>
      <c r="X2498" s="4"/>
      <c r="Y2498" s="4"/>
      <c r="Z2498" s="4"/>
      <c r="AA2498" s="4"/>
      <c r="AB2498" s="4"/>
      <c r="AC2498" s="4"/>
      <c r="AD2498" s="4"/>
      <c r="AE2498" s="4"/>
      <c r="AF2498" s="4"/>
      <c r="AG2498" s="4"/>
      <c r="AH2498" s="4"/>
      <c r="AI2498" s="4"/>
      <c r="AJ2498" s="4"/>
    </row>
    <row r="2499" spans="1:36" ht="15.75" customHeight="1">
      <c r="A2499" s="4">
        <v>0</v>
      </c>
      <c r="B2499" s="4">
        <v>59</v>
      </c>
      <c r="C2499" s="4">
        <v>2</v>
      </c>
      <c r="D2499" s="4">
        <v>1</v>
      </c>
      <c r="E2499" s="4">
        <v>15</v>
      </c>
      <c r="F2499" s="4">
        <v>0</v>
      </c>
      <c r="G2499" s="4">
        <v>0</v>
      </c>
      <c r="H2499" s="4">
        <v>0</v>
      </c>
      <c r="I2499" s="4">
        <v>309</v>
      </c>
      <c r="J2499" s="4">
        <v>141</v>
      </c>
      <c r="K2499" s="4">
        <v>77.5</v>
      </c>
      <c r="L2499" s="4">
        <v>25.97</v>
      </c>
      <c r="M2499" s="4">
        <v>70</v>
      </c>
      <c r="N2499" s="4">
        <v>79</v>
      </c>
      <c r="O2499" s="4">
        <v>0</v>
      </c>
      <c r="P2499" s="5">
        <f>$AI$9+SUMPRODUCT($A2499*$AI$10+$B2499*$AI$11+$C2499*$AI$12+$D2499*$AI$13+$E2499*$AI$14+$F2499*$AI$15+$G2499*$AI$16+$H2499*$AI$17+$I2499*$AI$18+$J2499*$AI$19+$K2499*$AI$20+$L2499*$AI$21+$M2499*$AI$22+$N2499*$AI$24)</f>
        <v>-1.2567820267000016</v>
      </c>
      <c r="Q2499" s="4">
        <f t="shared" si="944"/>
        <v>0.28456828782879867</v>
      </c>
      <c r="R2499" s="4">
        <f t="shared" si="945"/>
        <v>0.56913657565759734</v>
      </c>
      <c r="S2499" s="4">
        <f t="shared" si="946"/>
        <v>0.43086342434240266</v>
      </c>
      <c r="T2499" s="4">
        <f t="shared" si="947"/>
        <v>-0.36566037126429712</v>
      </c>
      <c r="U2499" s="4">
        <f>IF($R2499&gt;$X$15,1,0)</f>
        <v>1</v>
      </c>
      <c r="V2499" s="4"/>
      <c r="W2499" s="4"/>
      <c r="X2499" s="4"/>
      <c r="Y2499" s="4"/>
      <c r="Z2499" s="4"/>
      <c r="AA2499" s="4"/>
      <c r="AB2499" s="4"/>
      <c r="AC2499" s="4"/>
      <c r="AD2499" s="4"/>
      <c r="AE2499" s="4"/>
      <c r="AF2499" s="4"/>
      <c r="AG2499" s="4"/>
      <c r="AH2499" s="4"/>
      <c r="AI2499" s="4"/>
      <c r="AJ2499" s="4"/>
    </row>
    <row r="2500" spans="1:36" ht="15.75" customHeight="1">
      <c r="A2500" s="4">
        <v>1</v>
      </c>
      <c r="B2500" s="4">
        <v>47</v>
      </c>
      <c r="C2500" s="4">
        <v>4</v>
      </c>
      <c r="D2500" s="4">
        <v>0</v>
      </c>
      <c r="E2500" s="4">
        <v>0</v>
      </c>
      <c r="F2500" s="4">
        <v>0</v>
      </c>
      <c r="G2500" s="4">
        <v>0</v>
      </c>
      <c r="H2500" s="4">
        <v>0</v>
      </c>
      <c r="I2500" s="4">
        <v>190</v>
      </c>
      <c r="J2500" s="4">
        <v>120</v>
      </c>
      <c r="K2500" s="4">
        <v>81</v>
      </c>
      <c r="L2500" s="4">
        <v>24.54</v>
      </c>
      <c r="M2500" s="4">
        <v>60</v>
      </c>
      <c r="N2500" s="4">
        <v>73</v>
      </c>
      <c r="O2500" s="4">
        <v>0</v>
      </c>
      <c r="P2500" s="5">
        <f>$AI$9+SUMPRODUCT($A2500*$AI$10+$B2500*$AI$11+$C2500*$AI$12+$D2500*$AI$13+$E2500*$AI$14+$F2500*$AI$15+$G2500*$AI$16+$H2500*$AI$17+$I2500*$AI$18+$J2500*$AI$19+$K2500*$AI$20+$L2500*$AI$21+$M2500*$AI$22+$N2500*$AI$24)</f>
        <v>-2.5334311694</v>
      </c>
      <c r="Q2500" s="4">
        <f t="shared" si="944"/>
        <v>7.9386165066989867E-2</v>
      </c>
      <c r="R2500" s="4">
        <f t="shared" si="945"/>
        <v>0.15877233013397973</v>
      </c>
      <c r="S2500" s="4">
        <f t="shared" si="946"/>
        <v>0.84122766986602027</v>
      </c>
      <c r="T2500" s="4">
        <f t="shared" si="947"/>
        <v>-7.5086450830587501E-2</v>
      </c>
      <c r="U2500" s="4">
        <f>IF($R2500&gt;$X$15,1,0)</f>
        <v>0</v>
      </c>
      <c r="V2500" s="4"/>
      <c r="W2500" s="4"/>
      <c r="X2500" s="4"/>
      <c r="Y2500" s="4"/>
      <c r="Z2500" s="4"/>
      <c r="AA2500" s="4"/>
      <c r="AB2500" s="4"/>
      <c r="AC2500" s="4"/>
      <c r="AD2500" s="4"/>
      <c r="AE2500" s="4"/>
      <c r="AF2500" s="4"/>
      <c r="AG2500" s="4"/>
      <c r="AH2500" s="4"/>
      <c r="AI2500" s="4"/>
      <c r="AJ2500" s="4"/>
    </row>
    <row r="2501" spans="1:36" ht="15.75" customHeight="1">
      <c r="A2501" s="4">
        <v>0</v>
      </c>
      <c r="B2501" s="4">
        <v>59</v>
      </c>
      <c r="C2501" s="4">
        <v>1</v>
      </c>
      <c r="D2501" s="4">
        <v>1</v>
      </c>
      <c r="E2501" s="4">
        <v>10</v>
      </c>
      <c r="F2501" s="4">
        <v>1</v>
      </c>
      <c r="G2501" s="4">
        <v>0</v>
      </c>
      <c r="H2501" s="4">
        <v>1</v>
      </c>
      <c r="I2501" s="4">
        <v>312</v>
      </c>
      <c r="J2501" s="4">
        <v>175</v>
      </c>
      <c r="K2501" s="4">
        <v>82</v>
      </c>
      <c r="L2501" s="4">
        <v>39.82</v>
      </c>
      <c r="M2501" s="4">
        <v>120</v>
      </c>
      <c r="N2501" s="4">
        <v>85</v>
      </c>
      <c r="O2501" s="4">
        <v>1</v>
      </c>
      <c r="P2501" s="5">
        <f>$AI$9+SUMPRODUCT($A2501*$AI$10+$B2501*$AI$11+$C2501*$AI$12+$D2501*$AI$13+$E2501*$AI$14+$F2501*$AI$15+$G2501*$AI$16+$H2501*$AI$17+$I2501*$AI$18+$J2501*$AI$19+$K2501*$AI$20+$L2501*$AI$21+$M2501*$AI$22+$N2501*$AI$24)</f>
        <v>-0.41514595020000034</v>
      </c>
      <c r="Q2501" s="4">
        <f t="shared" si="944"/>
        <v>0.66024391094170987</v>
      </c>
      <c r="R2501" s="4">
        <f t="shared" si="945"/>
        <v>1.3204878218834197</v>
      </c>
      <c r="S2501" s="4">
        <f t="shared" si="946"/>
        <v>1.3204878218834197</v>
      </c>
      <c r="T2501" s="4">
        <f t="shared" si="947"/>
        <v>0.12073440030763885</v>
      </c>
      <c r="U2501" s="4">
        <f>IF($R2501&gt;$X$15,1,0)</f>
        <v>1</v>
      </c>
      <c r="V2501" s="4"/>
      <c r="W2501" s="4"/>
      <c r="X2501" s="4"/>
      <c r="Y2501" s="4"/>
      <c r="Z2501" s="4"/>
      <c r="AA2501" s="4"/>
      <c r="AB2501" s="4"/>
      <c r="AC2501" s="4"/>
      <c r="AD2501" s="4"/>
      <c r="AE2501" s="4"/>
      <c r="AF2501" s="4"/>
      <c r="AG2501" s="4"/>
      <c r="AH2501" s="4"/>
      <c r="AI2501" s="4"/>
      <c r="AJ2501" s="4"/>
    </row>
    <row r="2502" spans="1:36" ht="15.75" customHeight="1">
      <c r="A2502" s="4">
        <v>1</v>
      </c>
      <c r="B2502" s="4">
        <v>46</v>
      </c>
      <c r="C2502" s="4">
        <v>3</v>
      </c>
      <c r="D2502" s="4">
        <v>0</v>
      </c>
      <c r="E2502" s="4">
        <v>0</v>
      </c>
      <c r="F2502" s="4">
        <v>0</v>
      </c>
      <c r="G2502" s="4">
        <v>0</v>
      </c>
      <c r="H2502" s="4">
        <v>1</v>
      </c>
      <c r="I2502" s="4">
        <v>300</v>
      </c>
      <c r="J2502" s="4">
        <v>146</v>
      </c>
      <c r="K2502" s="4">
        <v>98.5</v>
      </c>
      <c r="L2502" s="4">
        <v>30.41</v>
      </c>
      <c r="M2502" s="4">
        <v>60</v>
      </c>
      <c r="N2502" s="4">
        <v>79</v>
      </c>
      <c r="O2502" s="4">
        <v>0</v>
      </c>
      <c r="P2502" s="5">
        <f>$AI$9+SUMPRODUCT($A2502*$AI$10+$B2502*$AI$11+$C2502*$AI$12+$D2502*$AI$13+$E2502*$AI$14+$F2502*$AI$15+$G2502*$AI$16+$H2502*$AI$17+$I2502*$AI$18+$J2502*$AI$19+$K2502*$AI$20+$L2502*$AI$21+$M2502*$AI$22+$N2502*$AI$24)</f>
        <v>-1.6475884851000018</v>
      </c>
      <c r="Q2502" s="4">
        <f t="shared" si="944"/>
        <v>0.19251359871000387</v>
      </c>
      <c r="R2502" s="4">
        <f t="shared" si="945"/>
        <v>0.38502719742000774</v>
      </c>
      <c r="S2502" s="4">
        <f t="shared" si="946"/>
        <v>0.61497280257999232</v>
      </c>
      <c r="T2502" s="4">
        <f t="shared" si="947"/>
        <v>-0.21114409064834888</v>
      </c>
      <c r="U2502" s="4">
        <f>IF($R2502&gt;$X$15,1,0)</f>
        <v>0</v>
      </c>
      <c r="V2502" s="4"/>
      <c r="W2502" s="4"/>
      <c r="X2502" s="4"/>
      <c r="Y2502" s="4"/>
      <c r="Z2502" s="4"/>
      <c r="AA2502" s="4"/>
      <c r="AB2502" s="4"/>
      <c r="AC2502" s="4"/>
      <c r="AD2502" s="4"/>
      <c r="AE2502" s="4"/>
      <c r="AF2502" s="4"/>
      <c r="AG2502" s="4"/>
      <c r="AH2502" s="4"/>
      <c r="AI2502" s="4"/>
      <c r="AJ2502" s="4"/>
    </row>
    <row r="2503" spans="1:36" ht="15.75" customHeight="1">
      <c r="A2503" s="4">
        <v>0</v>
      </c>
      <c r="B2503" s="4">
        <v>39</v>
      </c>
      <c r="C2503" s="4">
        <v>1</v>
      </c>
      <c r="D2503" s="4">
        <v>0</v>
      </c>
      <c r="E2503" s="4">
        <v>0</v>
      </c>
      <c r="F2503" s="4">
        <v>0</v>
      </c>
      <c r="G2503" s="4">
        <v>0</v>
      </c>
      <c r="H2503" s="4">
        <v>0</v>
      </c>
      <c r="I2503" s="4">
        <v>227</v>
      </c>
      <c r="J2503" s="4">
        <v>138</v>
      </c>
      <c r="K2503" s="4">
        <v>89</v>
      </c>
      <c r="L2503" s="4">
        <v>26.74</v>
      </c>
      <c r="M2503" s="4">
        <v>95</v>
      </c>
      <c r="N2503" s="4">
        <v>60</v>
      </c>
      <c r="O2503" s="4">
        <v>0</v>
      </c>
      <c r="P2503" s="5">
        <f>$AI$9+SUMPRODUCT($A2503*$AI$10+$B2503*$AI$11+$C2503*$AI$12+$D2503*$AI$13+$E2503*$AI$14+$F2503*$AI$15+$G2503*$AI$16+$H2503*$AI$17+$I2503*$AI$18+$J2503*$AI$19+$K2503*$AI$20+$L2503*$AI$21+$M2503*$AI$22+$N2503*$AI$24)</f>
        <v>-3.3178857514000004</v>
      </c>
      <c r="Q2503" s="4">
        <f t="shared" si="944"/>
        <v>3.6229348687375158E-2</v>
      </c>
      <c r="R2503" s="4">
        <f t="shared" si="945"/>
        <v>7.2458697374750317E-2</v>
      </c>
      <c r="S2503" s="4">
        <f t="shared" si="946"/>
        <v>0.9275413026252497</v>
      </c>
      <c r="T2503" s="4">
        <f t="shared" si="947"/>
        <v>-3.2666742518461231E-2</v>
      </c>
      <c r="U2503" s="4">
        <f>IF($R2503&gt;$X$15,1,0)</f>
        <v>0</v>
      </c>
      <c r="V2503" s="4"/>
      <c r="W2503" s="4"/>
      <c r="X2503" s="4"/>
      <c r="Y2503" s="4"/>
      <c r="Z2503" s="4"/>
      <c r="AA2503" s="4"/>
      <c r="AB2503" s="4"/>
      <c r="AC2503" s="4"/>
      <c r="AD2503" s="4"/>
      <c r="AE2503" s="4"/>
      <c r="AF2503" s="4"/>
      <c r="AG2503" s="4"/>
      <c r="AH2503" s="4"/>
      <c r="AI2503" s="4"/>
      <c r="AJ2503" s="4"/>
    </row>
    <row r="2504" spans="1:36" ht="15.75" customHeight="1">
      <c r="A2504" s="4">
        <v>1</v>
      </c>
      <c r="B2504" s="4">
        <v>45</v>
      </c>
      <c r="C2504" s="4">
        <v>2</v>
      </c>
      <c r="D2504" s="4">
        <v>0</v>
      </c>
      <c r="E2504" s="4">
        <v>0</v>
      </c>
      <c r="F2504" s="4">
        <v>0</v>
      </c>
      <c r="G2504" s="4">
        <v>0</v>
      </c>
      <c r="H2504" s="4">
        <v>0</v>
      </c>
      <c r="I2504" s="4">
        <v>215</v>
      </c>
      <c r="J2504" s="4">
        <v>104</v>
      </c>
      <c r="K2504" s="4">
        <v>72</v>
      </c>
      <c r="L2504" s="4">
        <v>30.34</v>
      </c>
      <c r="M2504" s="4">
        <v>70</v>
      </c>
      <c r="N2504" s="4">
        <v>79</v>
      </c>
      <c r="O2504" s="4">
        <v>0</v>
      </c>
      <c r="P2504" s="5">
        <f>$AI$9+SUMPRODUCT($A2504*$AI$10+$B2504*$AI$11+$C2504*$AI$12+$D2504*$AI$13+$E2504*$AI$14+$F2504*$AI$15+$G2504*$AI$16+$H2504*$AI$17+$I2504*$AI$18+$J2504*$AI$19+$K2504*$AI$20+$L2504*$AI$21+$M2504*$AI$22+$N2504*$AI$24)</f>
        <v>-2.6659342374000001</v>
      </c>
      <c r="Q2504" s="4">
        <f t="shared" si="944"/>
        <v>6.9534361577867215E-2</v>
      </c>
      <c r="R2504" s="4">
        <f t="shared" si="945"/>
        <v>0.13906872315573443</v>
      </c>
      <c r="S2504" s="4">
        <f t="shared" si="946"/>
        <v>0.86093127684426562</v>
      </c>
      <c r="T2504" s="4">
        <f t="shared" si="947"/>
        <v>-6.5031514375036098E-2</v>
      </c>
      <c r="U2504" s="4">
        <f>IF($R2504&gt;$X$15,1,0)</f>
        <v>0</v>
      </c>
      <c r="V2504" s="4"/>
      <c r="W2504" s="4"/>
      <c r="X2504" s="4"/>
      <c r="Y2504" s="4"/>
      <c r="Z2504" s="4"/>
      <c r="AA2504" s="4"/>
      <c r="AB2504" s="4"/>
      <c r="AC2504" s="4"/>
      <c r="AD2504" s="4"/>
      <c r="AE2504" s="4"/>
      <c r="AF2504" s="4"/>
      <c r="AG2504" s="4"/>
      <c r="AH2504" s="4"/>
      <c r="AI2504" s="4"/>
      <c r="AJ2504" s="4"/>
    </row>
    <row r="2505" spans="1:36" ht="15.75" customHeight="1">
      <c r="A2505" s="4">
        <v>1</v>
      </c>
      <c r="B2505" s="4">
        <v>53</v>
      </c>
      <c r="C2505" s="4">
        <v>1</v>
      </c>
      <c r="D2505" s="4">
        <v>0</v>
      </c>
      <c r="E2505" s="4">
        <v>0</v>
      </c>
      <c r="F2505" s="4">
        <v>0</v>
      </c>
      <c r="G2505" s="4">
        <v>0</v>
      </c>
      <c r="H2505" s="4">
        <v>0</v>
      </c>
      <c r="I2505" s="4">
        <v>235</v>
      </c>
      <c r="J2505" s="4">
        <v>130</v>
      </c>
      <c r="K2505" s="4">
        <v>80</v>
      </c>
      <c r="L2505" s="4">
        <v>28.15</v>
      </c>
      <c r="M2505" s="4">
        <v>84</v>
      </c>
      <c r="N2505" s="4">
        <v>78</v>
      </c>
      <c r="O2505" s="4">
        <v>1</v>
      </c>
      <c r="P2505" s="5">
        <f>$AI$9+SUMPRODUCT($A2505*$AI$10+$B2505*$AI$11+$C2505*$AI$12+$D2505*$AI$13+$E2505*$AI$14+$F2505*$AI$15+$G2505*$AI$16+$H2505*$AI$17+$I2505*$AI$18+$J2505*$AI$19+$K2505*$AI$20+$L2505*$AI$21+$M2505*$AI$22+$N2505*$AI$24)</f>
        <v>-1.7643055365000002</v>
      </c>
      <c r="Q2505" s="4">
        <f t="shared" si="944"/>
        <v>0.17130571074933787</v>
      </c>
      <c r="R2505" s="4">
        <f t="shared" si="945"/>
        <v>0.34261142149867574</v>
      </c>
      <c r="S2505" s="4">
        <f t="shared" si="946"/>
        <v>0.34261142149867574</v>
      </c>
      <c r="T2505" s="4">
        <f t="shared" si="947"/>
        <v>-0.46519816322932511</v>
      </c>
      <c r="U2505" s="4">
        <f>IF($R2505&gt;$X$15,1,0)</f>
        <v>0</v>
      </c>
      <c r="V2505" s="4"/>
      <c r="W2505" s="4"/>
      <c r="X2505" s="4"/>
      <c r="Y2505" s="4"/>
      <c r="Z2505" s="4"/>
      <c r="AA2505" s="4"/>
      <c r="AB2505" s="4"/>
      <c r="AC2505" s="4"/>
      <c r="AD2505" s="4"/>
      <c r="AE2505" s="4"/>
      <c r="AF2505" s="4"/>
      <c r="AG2505" s="4"/>
      <c r="AH2505" s="4"/>
      <c r="AI2505" s="4"/>
      <c r="AJ2505" s="4"/>
    </row>
    <row r="2506" spans="1:36" ht="15.75" customHeight="1">
      <c r="A2506" s="4">
        <v>0</v>
      </c>
      <c r="B2506" s="4">
        <v>67</v>
      </c>
      <c r="C2506" s="4">
        <v>1</v>
      </c>
      <c r="D2506" s="4">
        <v>1</v>
      </c>
      <c r="E2506" s="4">
        <v>3</v>
      </c>
      <c r="F2506" s="4">
        <v>0</v>
      </c>
      <c r="G2506" s="4">
        <v>0</v>
      </c>
      <c r="H2506" s="4">
        <v>1</v>
      </c>
      <c r="I2506" s="4">
        <v>270</v>
      </c>
      <c r="J2506" s="4">
        <v>137.5</v>
      </c>
      <c r="K2506" s="4">
        <v>72.5</v>
      </c>
      <c r="L2506" s="4">
        <v>35.01</v>
      </c>
      <c r="M2506" s="4">
        <v>85</v>
      </c>
      <c r="N2506" s="4">
        <v>73</v>
      </c>
      <c r="O2506" s="4">
        <v>0</v>
      </c>
      <c r="P2506" s="5">
        <f>$AI$9+SUMPRODUCT($A2506*$AI$10+$B2506*$AI$11+$C2506*$AI$12+$D2506*$AI$13+$E2506*$AI$14+$F2506*$AI$15+$G2506*$AI$16+$H2506*$AI$17+$I2506*$AI$18+$J2506*$AI$19+$K2506*$AI$20+$L2506*$AI$21+$M2506*$AI$22+$N2506*$AI$24)</f>
        <v>-0.83750771110000066</v>
      </c>
      <c r="Q2506" s="4">
        <f t="shared" si="944"/>
        <v>0.43278781267501759</v>
      </c>
      <c r="R2506" s="4">
        <f t="shared" si="945"/>
        <v>0.86557562535003518</v>
      </c>
      <c r="S2506" s="4">
        <f t="shared" si="946"/>
        <v>0.13442437464996482</v>
      </c>
      <c r="T2506" s="4">
        <f t="shared" si="947"/>
        <v>-0.87152197520941677</v>
      </c>
      <c r="U2506" s="4">
        <f>IF($R2506&gt;$X$15,1,0)</f>
        <v>1</v>
      </c>
      <c r="V2506" s="4"/>
      <c r="W2506" s="4"/>
      <c r="X2506" s="4"/>
      <c r="Y2506" s="4"/>
      <c r="Z2506" s="4"/>
      <c r="AA2506" s="4"/>
      <c r="AB2506" s="4"/>
      <c r="AC2506" s="4"/>
      <c r="AD2506" s="4"/>
      <c r="AE2506" s="4"/>
      <c r="AF2506" s="4"/>
      <c r="AG2506" s="4"/>
      <c r="AH2506" s="4"/>
      <c r="AI2506" s="4"/>
      <c r="AJ2506" s="4"/>
    </row>
    <row r="2507" spans="1:36" ht="15.75" customHeight="1">
      <c r="A2507" s="4">
        <v>1</v>
      </c>
      <c r="B2507" s="4">
        <v>57</v>
      </c>
      <c r="C2507" s="4">
        <v>1</v>
      </c>
      <c r="D2507" s="4">
        <v>0</v>
      </c>
      <c r="E2507" s="4">
        <v>0</v>
      </c>
      <c r="F2507" s="4">
        <v>0</v>
      </c>
      <c r="G2507" s="4">
        <v>0</v>
      </c>
      <c r="H2507" s="4">
        <v>0</v>
      </c>
      <c r="I2507" s="4">
        <v>300</v>
      </c>
      <c r="J2507" s="4">
        <v>121</v>
      </c>
      <c r="K2507" s="4">
        <v>74</v>
      </c>
      <c r="L2507" s="4">
        <v>28.09</v>
      </c>
      <c r="M2507" s="4">
        <v>80</v>
      </c>
      <c r="N2507" s="4">
        <v>155</v>
      </c>
      <c r="O2507" s="4">
        <v>1</v>
      </c>
      <c r="P2507" s="5">
        <f>$AI$9+SUMPRODUCT($A2507*$AI$10+$B2507*$AI$11+$C2507*$AI$12+$D2507*$AI$13+$E2507*$AI$14+$F2507*$AI$15+$G2507*$AI$16+$H2507*$AI$17+$I2507*$AI$18+$J2507*$AI$19+$K2507*$AI$20+$L2507*$AI$21+$M2507*$AI$22+$N2507*$AI$24)</f>
        <v>-0.89763126990000064</v>
      </c>
      <c r="Q2507" s="4">
        <f t="shared" si="944"/>
        <v>0.4075338550397547</v>
      </c>
      <c r="R2507" s="4">
        <f t="shared" si="945"/>
        <v>0.8150677100795094</v>
      </c>
      <c r="S2507" s="4">
        <f t="shared" si="946"/>
        <v>0.8150677100795094</v>
      </c>
      <c r="T2507" s="4">
        <f t="shared" si="947"/>
        <v>-8.8806311637397606E-2</v>
      </c>
      <c r="U2507" s="4">
        <f>IF($R2507&gt;$X$15,1,0)</f>
        <v>1</v>
      </c>
      <c r="V2507" s="4"/>
      <c r="W2507" s="4"/>
      <c r="X2507" s="4"/>
      <c r="Y2507" s="4"/>
      <c r="Z2507" s="4"/>
      <c r="AA2507" s="4"/>
      <c r="AB2507" s="4"/>
      <c r="AC2507" s="4"/>
      <c r="AD2507" s="4"/>
      <c r="AE2507" s="4"/>
      <c r="AF2507" s="4"/>
      <c r="AG2507" s="4"/>
      <c r="AH2507" s="4"/>
      <c r="AI2507" s="4"/>
      <c r="AJ2507" s="4"/>
    </row>
    <row r="2508" spans="1:36" ht="15.75" customHeight="1">
      <c r="A2508" s="4">
        <v>0</v>
      </c>
      <c r="B2508" s="4">
        <v>46</v>
      </c>
      <c r="C2508" s="4">
        <v>2</v>
      </c>
      <c r="D2508" s="4">
        <v>1</v>
      </c>
      <c r="E2508" s="4">
        <v>15</v>
      </c>
      <c r="F2508" s="4">
        <v>0</v>
      </c>
      <c r="G2508" s="4">
        <v>0</v>
      </c>
      <c r="H2508" s="4">
        <v>0</v>
      </c>
      <c r="I2508" s="4">
        <v>232</v>
      </c>
      <c r="J2508" s="4">
        <v>115</v>
      </c>
      <c r="K2508" s="4">
        <v>70</v>
      </c>
      <c r="L2508" s="4">
        <v>25.18</v>
      </c>
      <c r="M2508" s="4">
        <v>75</v>
      </c>
      <c r="N2508" s="4">
        <v>59</v>
      </c>
      <c r="O2508" s="4">
        <v>1</v>
      </c>
      <c r="P2508" s="5">
        <f>$AI$9+SUMPRODUCT($A2508*$AI$10+$B2508*$AI$11+$C2508*$AI$12+$D2508*$AI$13+$E2508*$AI$14+$F2508*$AI$15+$G2508*$AI$16+$H2508*$AI$17+$I2508*$AI$18+$J2508*$AI$19+$K2508*$AI$20+$L2508*$AI$21+$M2508*$AI$22+$N2508*$AI$24)</f>
        <v>-2.7980587798000007</v>
      </c>
      <c r="Q2508" s="4">
        <f t="shared" si="944"/>
        <v>6.0928222997694542E-2</v>
      </c>
      <c r="R2508" s="4">
        <f t="shared" si="945"/>
        <v>0.12185644599538908</v>
      </c>
      <c r="S2508" s="4">
        <f t="shared" si="946"/>
        <v>0.12185644599538908</v>
      </c>
      <c r="T2508" s="4">
        <f t="shared" si="947"/>
        <v>-0.9141514924441051</v>
      </c>
      <c r="U2508" s="4">
        <f>IF($R2508&gt;$X$15,1,0)</f>
        <v>0</v>
      </c>
      <c r="V2508" s="4"/>
      <c r="W2508" s="4"/>
      <c r="X2508" s="4"/>
      <c r="Y2508" s="4"/>
      <c r="Z2508" s="4"/>
      <c r="AA2508" s="4"/>
      <c r="AB2508" s="4"/>
      <c r="AC2508" s="4"/>
      <c r="AD2508" s="4"/>
      <c r="AE2508" s="4"/>
      <c r="AF2508" s="4"/>
      <c r="AG2508" s="4"/>
      <c r="AH2508" s="4"/>
      <c r="AI2508" s="4"/>
      <c r="AJ2508" s="4"/>
    </row>
    <row r="2509" spans="1:36" ht="15.75" customHeight="1">
      <c r="A2509" s="4">
        <v>1</v>
      </c>
      <c r="B2509" s="4">
        <v>45</v>
      </c>
      <c r="C2509" s="4">
        <v>1</v>
      </c>
      <c r="D2509" s="4">
        <v>1</v>
      </c>
      <c r="E2509" s="4">
        <v>1</v>
      </c>
      <c r="F2509" s="4">
        <v>0</v>
      </c>
      <c r="G2509" s="4">
        <v>0</v>
      </c>
      <c r="H2509" s="4">
        <v>1</v>
      </c>
      <c r="I2509" s="4">
        <v>277</v>
      </c>
      <c r="J2509" s="4">
        <v>140</v>
      </c>
      <c r="K2509" s="4">
        <v>84</v>
      </c>
      <c r="L2509" s="4">
        <v>28.74</v>
      </c>
      <c r="M2509" s="4">
        <v>69</v>
      </c>
      <c r="N2509" s="4">
        <v>74</v>
      </c>
      <c r="O2509" s="4">
        <v>0</v>
      </c>
      <c r="P2509" s="5">
        <f>$AI$9+SUMPRODUCT($A2509*$AI$10+$B2509*$AI$11+$C2509*$AI$12+$D2509*$AI$13+$E2509*$AI$14+$F2509*$AI$15+$G2509*$AI$16+$H2509*$AI$17+$I2509*$AI$18+$J2509*$AI$19+$K2509*$AI$20+$L2509*$AI$21+$M2509*$AI$22+$N2509*$AI$24)</f>
        <v>-1.6899627914000002</v>
      </c>
      <c r="Q2509" s="4">
        <f t="shared" si="944"/>
        <v>0.18452638983388306</v>
      </c>
      <c r="R2509" s="4">
        <f t="shared" si="945"/>
        <v>0.36905277966776612</v>
      </c>
      <c r="S2509" s="4">
        <f t="shared" si="946"/>
        <v>0.63094722033223394</v>
      </c>
      <c r="T2509" s="4">
        <f t="shared" si="947"/>
        <v>-0.20000696861191472</v>
      </c>
      <c r="U2509" s="4">
        <f>IF($R2509&gt;$X$15,1,0)</f>
        <v>0</v>
      </c>
      <c r="V2509" s="4"/>
      <c r="W2509" s="4"/>
      <c r="X2509" s="4"/>
      <c r="Y2509" s="4"/>
      <c r="Z2509" s="4"/>
      <c r="AA2509" s="4"/>
      <c r="AB2509" s="4"/>
      <c r="AC2509" s="4"/>
      <c r="AD2509" s="4"/>
      <c r="AE2509" s="4"/>
      <c r="AF2509" s="4"/>
      <c r="AG2509" s="4"/>
      <c r="AH2509" s="4"/>
      <c r="AI2509" s="4"/>
      <c r="AJ2509" s="4"/>
    </row>
    <row r="2510" spans="1:36" ht="15.75" customHeight="1">
      <c r="A2510" s="4">
        <v>1</v>
      </c>
      <c r="B2510" s="4">
        <v>60</v>
      </c>
      <c r="C2510" s="4">
        <v>1</v>
      </c>
      <c r="D2510" s="4">
        <v>0</v>
      </c>
      <c r="E2510" s="4">
        <v>0</v>
      </c>
      <c r="F2510" s="4">
        <v>0</v>
      </c>
      <c r="G2510" s="4">
        <v>0</v>
      </c>
      <c r="H2510" s="4">
        <v>1</v>
      </c>
      <c r="I2510" s="4">
        <v>270</v>
      </c>
      <c r="J2510" s="4">
        <v>145</v>
      </c>
      <c r="K2510" s="4">
        <v>81</v>
      </c>
      <c r="L2510" s="4">
        <v>29.37</v>
      </c>
      <c r="M2510" s="4">
        <v>75</v>
      </c>
      <c r="N2510" s="4">
        <v>73</v>
      </c>
      <c r="O2510" s="4">
        <v>0</v>
      </c>
      <c r="P2510" s="5">
        <f>$AI$9+SUMPRODUCT($A2510*$AI$10+$B2510*$AI$11+$C2510*$AI$12+$D2510*$AI$13+$E2510*$AI$14+$F2510*$AI$15+$G2510*$AI$16+$H2510*$AI$17+$I2510*$AI$18+$J2510*$AI$19+$K2510*$AI$20+$L2510*$AI$21+$M2510*$AI$22+$N2510*$AI$24)</f>
        <v>-0.77594821070000108</v>
      </c>
      <c r="Q2510" s="4">
        <f t="shared" si="944"/>
        <v>0.46026714378904404</v>
      </c>
      <c r="R2510" s="4">
        <f t="shared" si="945"/>
        <v>0.92053428757808808</v>
      </c>
      <c r="S2510" s="4">
        <f t="shared" si="946"/>
        <v>7.9465712421911916E-2</v>
      </c>
      <c r="T2510" s="4">
        <f t="shared" si="947"/>
        <v>-1.0998202187402171</v>
      </c>
      <c r="U2510" s="4">
        <f>IF($R2510&gt;$X$15,1,0)</f>
        <v>1</v>
      </c>
      <c r="V2510" s="4"/>
      <c r="W2510" s="4"/>
      <c r="X2510" s="4"/>
      <c r="Y2510" s="4"/>
      <c r="Z2510" s="4"/>
      <c r="AA2510" s="4"/>
      <c r="AB2510" s="4"/>
      <c r="AC2510" s="4"/>
      <c r="AD2510" s="4"/>
      <c r="AE2510" s="4"/>
      <c r="AF2510" s="4"/>
      <c r="AG2510" s="4"/>
      <c r="AH2510" s="4"/>
      <c r="AI2510" s="4"/>
      <c r="AJ2510" s="4"/>
    </row>
    <row r="2511" spans="1:36" ht="15.75" customHeight="1">
      <c r="A2511" s="4">
        <v>1</v>
      </c>
      <c r="B2511" s="4">
        <v>53</v>
      </c>
      <c r="C2511" s="4">
        <v>1</v>
      </c>
      <c r="D2511" s="4">
        <v>0</v>
      </c>
      <c r="E2511" s="4">
        <v>0</v>
      </c>
      <c r="F2511" s="4">
        <v>0</v>
      </c>
      <c r="G2511" s="4">
        <v>0</v>
      </c>
      <c r="H2511" s="4">
        <v>1</v>
      </c>
      <c r="I2511" s="4">
        <v>219</v>
      </c>
      <c r="J2511" s="4">
        <v>141</v>
      </c>
      <c r="K2511" s="4">
        <v>105</v>
      </c>
      <c r="L2511" s="4">
        <v>26.86</v>
      </c>
      <c r="M2511" s="4">
        <v>62</v>
      </c>
      <c r="N2511" s="4">
        <v>60</v>
      </c>
      <c r="O2511" s="4">
        <v>0</v>
      </c>
      <c r="P2511" s="5">
        <f>$AI$9+SUMPRODUCT($A2511*$AI$10+$B2511*$AI$11+$C2511*$AI$12+$D2511*$AI$13+$E2511*$AI$14+$F2511*$AI$15+$G2511*$AI$16+$H2511*$AI$17+$I2511*$AI$18+$J2511*$AI$19+$K2511*$AI$20+$L2511*$AI$21+$M2511*$AI$22+$N2511*$AI$24)</f>
        <v>-1.5696744846000001</v>
      </c>
      <c r="Q2511" s="4">
        <f t="shared" si="944"/>
        <v>0.20811291529123196</v>
      </c>
      <c r="R2511" s="4">
        <f t="shared" si="945"/>
        <v>0.41622583058246393</v>
      </c>
      <c r="S2511" s="4">
        <f t="shared" si="946"/>
        <v>0.58377416941753602</v>
      </c>
      <c r="T2511" s="4">
        <f t="shared" si="947"/>
        <v>-0.23375512539392962</v>
      </c>
      <c r="U2511" s="4">
        <f>IF($R2511&gt;$X$15,1,0)</f>
        <v>1</v>
      </c>
      <c r="V2511" s="4"/>
      <c r="W2511" s="4"/>
      <c r="X2511" s="4"/>
      <c r="Y2511" s="4"/>
      <c r="Z2511" s="4"/>
      <c r="AA2511" s="4"/>
      <c r="AB2511" s="4"/>
      <c r="AC2511" s="4"/>
      <c r="AD2511" s="4"/>
      <c r="AE2511" s="4"/>
      <c r="AF2511" s="4"/>
      <c r="AG2511" s="4"/>
      <c r="AH2511" s="4"/>
      <c r="AI2511" s="4"/>
      <c r="AJ2511" s="4"/>
    </row>
    <row r="2512" spans="1:36" ht="15.75" customHeight="1">
      <c r="A2512" s="4">
        <v>1</v>
      </c>
      <c r="B2512" s="4">
        <v>43</v>
      </c>
      <c r="C2512" s="4">
        <v>1</v>
      </c>
      <c r="D2512" s="4">
        <v>1</v>
      </c>
      <c r="E2512" s="4">
        <v>20</v>
      </c>
      <c r="F2512" s="4">
        <v>0</v>
      </c>
      <c r="G2512" s="4">
        <v>0</v>
      </c>
      <c r="H2512" s="4">
        <v>0</v>
      </c>
      <c r="I2512" s="4">
        <v>309</v>
      </c>
      <c r="J2512" s="4">
        <v>124</v>
      </c>
      <c r="K2512" s="4">
        <v>85</v>
      </c>
      <c r="L2512" s="4">
        <v>26.91</v>
      </c>
      <c r="M2512" s="4">
        <v>70</v>
      </c>
      <c r="N2512" s="4">
        <v>215</v>
      </c>
      <c r="O2512" s="4">
        <v>0</v>
      </c>
      <c r="P2512" s="5">
        <f>$AI$9+SUMPRODUCT($A2512*$AI$10+$B2512*$AI$11+$C2512*$AI$12+$D2512*$AI$13+$E2512*$AI$14+$F2512*$AI$15+$G2512*$AI$16+$H2512*$AI$17+$I2512*$AI$18+$J2512*$AI$19+$K2512*$AI$20+$L2512*$AI$21+$M2512*$AI$22+$N2512*$AI$24)</f>
        <v>-0.87249829010000113</v>
      </c>
      <c r="Q2512" s="4">
        <f t="shared" si="944"/>
        <v>0.41790619308496135</v>
      </c>
      <c r="R2512" s="4">
        <f t="shared" si="945"/>
        <v>0.83581238616992271</v>
      </c>
      <c r="S2512" s="4">
        <f t="shared" si="946"/>
        <v>0.16418761383007729</v>
      </c>
      <c r="T2512" s="4">
        <f t="shared" si="947"/>
        <v>-0.78465960877654772</v>
      </c>
      <c r="U2512" s="4">
        <f>IF($R2512&gt;$X$15,1,0)</f>
        <v>1</v>
      </c>
      <c r="V2512" s="4"/>
      <c r="W2512" s="4"/>
      <c r="X2512" s="4"/>
      <c r="Y2512" s="4"/>
      <c r="Z2512" s="4"/>
      <c r="AA2512" s="4"/>
      <c r="AB2512" s="4"/>
      <c r="AC2512" s="4"/>
      <c r="AD2512" s="4"/>
      <c r="AE2512" s="4"/>
      <c r="AF2512" s="4"/>
      <c r="AG2512" s="4"/>
      <c r="AH2512" s="4"/>
      <c r="AI2512" s="4"/>
      <c r="AJ2512" s="4"/>
    </row>
    <row r="2513" spans="1:36" ht="15.75" customHeight="1">
      <c r="A2513" s="4">
        <v>0</v>
      </c>
      <c r="B2513" s="4">
        <v>45</v>
      </c>
      <c r="C2513" s="4">
        <v>2</v>
      </c>
      <c r="D2513" s="4">
        <v>1</v>
      </c>
      <c r="E2513" s="4">
        <v>7</v>
      </c>
      <c r="F2513" s="4">
        <v>0</v>
      </c>
      <c r="G2513" s="4">
        <v>0</v>
      </c>
      <c r="H2513" s="4">
        <v>0</v>
      </c>
      <c r="I2513" s="4">
        <v>199</v>
      </c>
      <c r="J2513" s="4">
        <v>124</v>
      </c>
      <c r="K2513" s="4">
        <v>78</v>
      </c>
      <c r="L2513" s="4">
        <v>21.94</v>
      </c>
      <c r="M2513" s="4">
        <v>85</v>
      </c>
      <c r="N2513" s="4">
        <v>78</v>
      </c>
      <c r="O2513" s="4">
        <v>0</v>
      </c>
      <c r="P2513" s="5">
        <f>$AI$9+SUMPRODUCT($A2513*$AI$10+$B2513*$AI$11+$C2513*$AI$12+$D2513*$AI$13+$E2513*$AI$14+$F2513*$AI$15+$G2513*$AI$16+$H2513*$AI$17+$I2513*$AI$18+$J2513*$AI$19+$K2513*$AI$20+$L2513*$AI$21+$M2513*$AI$22+$N2513*$AI$24)</f>
        <v>-2.8916357434000011</v>
      </c>
      <c r="Q2513" s="4">
        <f t="shared" si="944"/>
        <v>5.5485378499409842E-2</v>
      </c>
      <c r="R2513" s="4">
        <f t="shared" si="945"/>
        <v>0.11097075699881968</v>
      </c>
      <c r="S2513" s="4">
        <f t="shared" si="946"/>
        <v>0.88902924300118036</v>
      </c>
      <c r="T2513" s="4">
        <f t="shared" si="947"/>
        <v>-5.1083953467163469E-2</v>
      </c>
      <c r="U2513" s="4">
        <f>IF($R2513&gt;$X$15,1,0)</f>
        <v>0</v>
      </c>
      <c r="V2513" s="4"/>
      <c r="W2513" s="4"/>
      <c r="X2513" s="4"/>
      <c r="Y2513" s="4"/>
      <c r="Z2513" s="4"/>
      <c r="AA2513" s="4"/>
      <c r="AB2513" s="4"/>
      <c r="AC2513" s="4"/>
      <c r="AD2513" s="4"/>
      <c r="AE2513" s="4"/>
      <c r="AF2513" s="4"/>
      <c r="AG2513" s="4"/>
      <c r="AH2513" s="4"/>
      <c r="AI2513" s="4"/>
      <c r="AJ2513" s="4"/>
    </row>
    <row r="2514" spans="1:36" ht="15.75" customHeight="1">
      <c r="A2514" s="4">
        <v>0</v>
      </c>
      <c r="B2514" s="4">
        <v>68</v>
      </c>
      <c r="C2514" s="4">
        <v>3</v>
      </c>
      <c r="D2514" s="4">
        <v>1</v>
      </c>
      <c r="E2514" s="4">
        <v>20</v>
      </c>
      <c r="F2514" s="4">
        <v>0</v>
      </c>
      <c r="G2514" s="4">
        <v>0</v>
      </c>
      <c r="H2514" s="4">
        <v>1</v>
      </c>
      <c r="I2514" s="4">
        <v>258</v>
      </c>
      <c r="J2514" s="4">
        <v>158</v>
      </c>
      <c r="K2514" s="4">
        <v>94</v>
      </c>
      <c r="L2514" s="4">
        <v>31.64</v>
      </c>
      <c r="M2514" s="4">
        <v>80</v>
      </c>
      <c r="N2514" s="4">
        <v>84</v>
      </c>
      <c r="O2514" s="4">
        <v>1</v>
      </c>
      <c r="P2514" s="5">
        <f>$AI$9+SUMPRODUCT($A2514*$AI$10+$B2514*$AI$11+$C2514*$AI$12+$D2514*$AI$13+$E2514*$AI$14+$F2514*$AI$15+$G2514*$AI$16+$H2514*$AI$17+$I2514*$AI$18+$J2514*$AI$19+$K2514*$AI$20+$L2514*$AI$21+$M2514*$AI$22+$N2514*$AI$24)</f>
        <v>-0.29184450039999987</v>
      </c>
      <c r="Q2514" s="4">
        <f t="shared" si="944"/>
        <v>0.74688466721094016</v>
      </c>
      <c r="R2514" s="4">
        <f t="shared" si="945"/>
        <v>1.4937693344218803</v>
      </c>
      <c r="S2514" s="4">
        <f t="shared" si="946"/>
        <v>1.4937693344218803</v>
      </c>
      <c r="T2514" s="4">
        <f t="shared" si="947"/>
        <v>0.17428353956644987</v>
      </c>
      <c r="U2514" s="4">
        <f>IF($R2514&gt;$X$15,1,0)</f>
        <v>1</v>
      </c>
      <c r="V2514" s="4"/>
      <c r="W2514" s="4"/>
      <c r="X2514" s="4"/>
      <c r="Y2514" s="4"/>
      <c r="Z2514" s="4"/>
      <c r="AA2514" s="4"/>
      <c r="AB2514" s="4"/>
      <c r="AC2514" s="4"/>
      <c r="AD2514" s="4"/>
      <c r="AE2514" s="4"/>
      <c r="AF2514" s="4"/>
      <c r="AG2514" s="4"/>
      <c r="AH2514" s="4"/>
      <c r="AI2514" s="4"/>
      <c r="AJ2514" s="4"/>
    </row>
    <row r="2515" spans="1:36" ht="15.75" customHeight="1">
      <c r="A2515" s="4">
        <v>0</v>
      </c>
      <c r="B2515" s="4">
        <v>57</v>
      </c>
      <c r="C2515" s="4">
        <v>2</v>
      </c>
      <c r="D2515" s="4">
        <v>0</v>
      </c>
      <c r="E2515" s="4">
        <v>0</v>
      </c>
      <c r="F2515" s="4">
        <v>0</v>
      </c>
      <c r="G2515" s="4">
        <v>0</v>
      </c>
      <c r="H2515" s="4">
        <v>0</v>
      </c>
      <c r="I2515" s="4">
        <v>199</v>
      </c>
      <c r="J2515" s="4">
        <v>117</v>
      </c>
      <c r="K2515" s="4">
        <v>83</v>
      </c>
      <c r="L2515" s="4">
        <v>24.76</v>
      </c>
      <c r="M2515" s="4">
        <v>95</v>
      </c>
      <c r="N2515" s="4">
        <v>82</v>
      </c>
      <c r="O2515" s="4">
        <v>0</v>
      </c>
      <c r="P2515" s="5">
        <f>$AI$9+SUMPRODUCT($A2515*$AI$10+$B2515*$AI$11+$C2515*$AI$12+$D2515*$AI$13+$E2515*$AI$14+$F2515*$AI$15+$G2515*$AI$16+$H2515*$AI$17+$I2515*$AI$18+$J2515*$AI$19+$K2515*$AI$20+$L2515*$AI$21+$M2515*$AI$22+$N2515*$AI$24)</f>
        <v>-2.4390958136000016</v>
      </c>
      <c r="Q2515" s="4">
        <f t="shared" si="944"/>
        <v>8.7239696758536239E-2</v>
      </c>
      <c r="R2515" s="4">
        <f t="shared" si="945"/>
        <v>0.17447939351707248</v>
      </c>
      <c r="S2515" s="4">
        <f t="shared" si="946"/>
        <v>0.82552060648292747</v>
      </c>
      <c r="T2515" s="4">
        <f t="shared" si="947"/>
        <v>-8.3272081492488839E-2</v>
      </c>
      <c r="U2515" s="4">
        <f>IF($R2515&gt;$X$15,1,0)</f>
        <v>0</v>
      </c>
      <c r="V2515" s="4"/>
      <c r="W2515" s="4"/>
      <c r="X2515" s="4"/>
      <c r="Y2515" s="4"/>
      <c r="Z2515" s="4"/>
      <c r="AA2515" s="4"/>
      <c r="AB2515" s="4"/>
      <c r="AC2515" s="4"/>
      <c r="AD2515" s="4"/>
      <c r="AE2515" s="4"/>
      <c r="AF2515" s="4"/>
      <c r="AG2515" s="4"/>
      <c r="AH2515" s="4"/>
      <c r="AI2515" s="4"/>
      <c r="AJ2515" s="4"/>
    </row>
    <row r="2516" spans="1:36" ht="15.75" hidden="1" customHeight="1">
      <c r="A2516" s="4">
        <v>1</v>
      </c>
      <c r="B2516" s="4">
        <v>59</v>
      </c>
      <c r="C2516" s="4">
        <v>2</v>
      </c>
      <c r="D2516" s="4">
        <v>0</v>
      </c>
      <c r="E2516" s="4">
        <v>0</v>
      </c>
      <c r="F2516" s="4">
        <v>0</v>
      </c>
      <c r="G2516" s="4">
        <v>0</v>
      </c>
      <c r="H2516" s="4">
        <v>1</v>
      </c>
      <c r="I2516" s="4">
        <v>242</v>
      </c>
      <c r="J2516" s="4">
        <v>144</v>
      </c>
      <c r="K2516" s="4">
        <v>87.5</v>
      </c>
      <c r="L2516" s="4">
        <v>28.7</v>
      </c>
      <c r="M2516" s="4">
        <v>72</v>
      </c>
      <c r="N2516" s="3" t="s">
        <v>56</v>
      </c>
      <c r="O2516" s="4">
        <v>0</v>
      </c>
      <c r="P2516" s="4"/>
      <c r="Q2516" s="4"/>
      <c r="R2516" s="4"/>
      <c r="S2516" s="4"/>
      <c r="T2516" s="4"/>
      <c r="U2516" s="4"/>
      <c r="V2516" s="4"/>
      <c r="W2516" s="4"/>
      <c r="X2516" s="4"/>
      <c r="Y2516" s="4"/>
      <c r="Z2516" s="4"/>
      <c r="AA2516" s="4"/>
      <c r="AB2516" s="4"/>
      <c r="AC2516" s="4"/>
      <c r="AD2516" s="4"/>
      <c r="AE2516" s="4"/>
      <c r="AF2516" s="4"/>
      <c r="AG2516" s="4"/>
      <c r="AH2516" s="4"/>
      <c r="AI2516" s="4"/>
      <c r="AJ2516" s="4"/>
    </row>
    <row r="2517" spans="1:36" ht="15.75" customHeight="1">
      <c r="A2517" s="4">
        <v>0</v>
      </c>
      <c r="B2517" s="4">
        <v>54</v>
      </c>
      <c r="C2517" s="4">
        <v>2</v>
      </c>
      <c r="D2517" s="4">
        <v>0</v>
      </c>
      <c r="E2517" s="4">
        <v>0</v>
      </c>
      <c r="F2517" s="4">
        <v>1</v>
      </c>
      <c r="G2517" s="4">
        <v>0</v>
      </c>
      <c r="H2517" s="4">
        <v>1</v>
      </c>
      <c r="I2517" s="4">
        <v>199</v>
      </c>
      <c r="J2517" s="4">
        <v>159</v>
      </c>
      <c r="K2517" s="4">
        <v>102</v>
      </c>
      <c r="L2517" s="4">
        <v>22.91</v>
      </c>
      <c r="M2517" s="4">
        <v>66</v>
      </c>
      <c r="N2517" s="4">
        <v>93</v>
      </c>
      <c r="O2517" s="4">
        <v>0</v>
      </c>
      <c r="P2517" s="5">
        <f>$AI$9+SUMPRODUCT($A2517*$AI$10+$B2517*$AI$11+$C2517*$AI$12+$D2517*$AI$13+$E2517*$AI$14+$F2517*$AI$15+$G2517*$AI$16+$H2517*$AI$17+$I2517*$AI$18+$J2517*$AI$19+$K2517*$AI$20+$L2517*$AI$21+$M2517*$AI$22+$N2517*$AI$24)</f>
        <v>-1.5017230901000014</v>
      </c>
      <c r="Q2517" s="4">
        <f t="shared" ref="Q2517:Q2521" si="949">EXP($P2517)</f>
        <v>0.22274601782942424</v>
      </c>
      <c r="R2517" s="4">
        <f t="shared" ref="R2517:R2521" si="950">Q2517/1+Q2517</f>
        <v>0.44549203565884848</v>
      </c>
      <c r="S2517" s="4">
        <f t="shared" ref="S2517:S2521" si="951">IF(O2517=1,R2517,1-R2517)</f>
        <v>0.55450796434115146</v>
      </c>
      <c r="T2517" s="4">
        <f t="shared" ref="T2517:T2521" si="952">LOG($S2517)</f>
        <v>-0.25609221174282065</v>
      </c>
      <c r="U2517" s="4">
        <f>IF($R2517&gt;$X$15,1,0)</f>
        <v>1</v>
      </c>
      <c r="V2517" s="4"/>
      <c r="W2517" s="4"/>
      <c r="X2517" s="4"/>
      <c r="Y2517" s="4"/>
      <c r="Z2517" s="4"/>
      <c r="AA2517" s="4"/>
      <c r="AB2517" s="4"/>
      <c r="AC2517" s="4"/>
      <c r="AD2517" s="4"/>
      <c r="AE2517" s="4"/>
      <c r="AF2517" s="4"/>
      <c r="AG2517" s="4"/>
      <c r="AH2517" s="4"/>
      <c r="AI2517" s="4"/>
      <c r="AJ2517" s="4"/>
    </row>
    <row r="2518" spans="1:36" ht="15.75" customHeight="1">
      <c r="A2518" s="4">
        <v>0</v>
      </c>
      <c r="B2518" s="4">
        <v>44</v>
      </c>
      <c r="C2518" s="4">
        <v>2</v>
      </c>
      <c r="D2518" s="4">
        <v>1</v>
      </c>
      <c r="E2518" s="4">
        <v>10</v>
      </c>
      <c r="F2518" s="4">
        <v>0</v>
      </c>
      <c r="G2518" s="4">
        <v>0</v>
      </c>
      <c r="H2518" s="4">
        <v>0</v>
      </c>
      <c r="I2518" s="4">
        <v>223</v>
      </c>
      <c r="J2518" s="4">
        <v>96</v>
      </c>
      <c r="K2518" s="4">
        <v>59</v>
      </c>
      <c r="L2518" s="4">
        <v>23.82</v>
      </c>
      <c r="M2518" s="4">
        <v>67</v>
      </c>
      <c r="N2518" s="4">
        <v>87</v>
      </c>
      <c r="O2518" s="4">
        <v>0</v>
      </c>
      <c r="P2518" s="5">
        <f>$AI$9+SUMPRODUCT($A2518*$AI$10+$B2518*$AI$11+$C2518*$AI$12+$D2518*$AI$13+$E2518*$AI$14+$F2518*$AI$15+$G2518*$AI$16+$H2518*$AI$17+$I2518*$AI$18+$J2518*$AI$19+$K2518*$AI$20+$L2518*$AI$21+$M2518*$AI$22+$N2518*$AI$24)</f>
        <v>-3.0610310402000005</v>
      </c>
      <c r="Q2518" s="4">
        <f t="shared" si="949"/>
        <v>4.683937703460743E-2</v>
      </c>
      <c r="R2518" s="4">
        <f t="shared" si="950"/>
        <v>9.3678754069214859E-2</v>
      </c>
      <c r="S2518" s="4">
        <f t="shared" si="951"/>
        <v>0.90632124593078511</v>
      </c>
      <c r="T2518" s="4">
        <f t="shared" si="952"/>
        <v>-4.2717839181334136E-2</v>
      </c>
      <c r="U2518" s="4">
        <f>IF($R2518&gt;$X$15,1,0)</f>
        <v>0</v>
      </c>
      <c r="V2518" s="4"/>
      <c r="W2518" s="4"/>
      <c r="X2518" s="4"/>
      <c r="Y2518" s="4"/>
      <c r="Z2518" s="4"/>
      <c r="AA2518" s="4"/>
      <c r="AB2518" s="4"/>
      <c r="AC2518" s="4"/>
      <c r="AD2518" s="4"/>
      <c r="AE2518" s="4"/>
      <c r="AF2518" s="4"/>
      <c r="AG2518" s="4"/>
      <c r="AH2518" s="4"/>
      <c r="AI2518" s="4"/>
      <c r="AJ2518" s="4"/>
    </row>
    <row r="2519" spans="1:36" ht="15.75" customHeight="1">
      <c r="A2519" s="4">
        <v>0</v>
      </c>
      <c r="B2519" s="4">
        <v>50</v>
      </c>
      <c r="C2519" s="4">
        <v>1</v>
      </c>
      <c r="D2519" s="4">
        <v>0</v>
      </c>
      <c r="E2519" s="4">
        <v>0</v>
      </c>
      <c r="F2519" s="4">
        <v>0</v>
      </c>
      <c r="G2519" s="4">
        <v>0</v>
      </c>
      <c r="H2519" s="4">
        <v>1</v>
      </c>
      <c r="I2519" s="4">
        <v>212</v>
      </c>
      <c r="J2519" s="4">
        <v>169</v>
      </c>
      <c r="K2519" s="4">
        <v>117</v>
      </c>
      <c r="L2519" s="4">
        <v>27.08</v>
      </c>
      <c r="M2519" s="4">
        <v>100</v>
      </c>
      <c r="N2519" s="4">
        <v>68</v>
      </c>
      <c r="O2519" s="4">
        <v>0</v>
      </c>
      <c r="P2519" s="5">
        <f>$AI$9+SUMPRODUCT($A2519*$AI$10+$B2519*$AI$11+$C2519*$AI$12+$D2519*$AI$13+$E2519*$AI$14+$F2519*$AI$15+$G2519*$AI$16+$H2519*$AI$17+$I2519*$AI$18+$J2519*$AI$19+$K2519*$AI$20+$L2519*$AI$21+$M2519*$AI$22+$N2519*$AI$24)</f>
        <v>-2.0139654588000004</v>
      </c>
      <c r="Q2519" s="4">
        <f t="shared" si="949"/>
        <v>0.13345840018542174</v>
      </c>
      <c r="R2519" s="4">
        <f t="shared" si="950"/>
        <v>0.26691680037084348</v>
      </c>
      <c r="S2519" s="4">
        <f t="shared" si="951"/>
        <v>0.73308319962915647</v>
      </c>
      <c r="T2519" s="4">
        <f t="shared" si="952"/>
        <v>-0.13484673328610705</v>
      </c>
      <c r="U2519" s="4">
        <f>IF($R2519&gt;$X$15,1,0)</f>
        <v>0</v>
      </c>
      <c r="V2519" s="4"/>
      <c r="W2519" s="4"/>
      <c r="X2519" s="4"/>
      <c r="Y2519" s="4"/>
      <c r="Z2519" s="4"/>
      <c r="AA2519" s="4"/>
      <c r="AB2519" s="4"/>
      <c r="AC2519" s="4"/>
      <c r="AD2519" s="4"/>
      <c r="AE2519" s="4"/>
      <c r="AF2519" s="4"/>
      <c r="AG2519" s="4"/>
      <c r="AH2519" s="4"/>
      <c r="AI2519" s="4"/>
      <c r="AJ2519" s="4"/>
    </row>
    <row r="2520" spans="1:36" ht="15.75" customHeight="1">
      <c r="A2520" s="4">
        <v>0</v>
      </c>
      <c r="B2520" s="4">
        <v>39</v>
      </c>
      <c r="C2520" s="4">
        <v>2</v>
      </c>
      <c r="D2520" s="4">
        <v>1</v>
      </c>
      <c r="E2520" s="4">
        <v>20</v>
      </c>
      <c r="F2520" s="4">
        <v>0</v>
      </c>
      <c r="G2520" s="4">
        <v>0</v>
      </c>
      <c r="H2520" s="4">
        <v>0</v>
      </c>
      <c r="I2520" s="4">
        <v>206</v>
      </c>
      <c r="J2520" s="4">
        <v>102.5</v>
      </c>
      <c r="K2520" s="4">
        <v>65</v>
      </c>
      <c r="L2520" s="4">
        <v>19.8</v>
      </c>
      <c r="M2520" s="4">
        <v>80</v>
      </c>
      <c r="N2520" s="4">
        <v>85</v>
      </c>
      <c r="O2520" s="4">
        <v>0</v>
      </c>
      <c r="P2520" s="5">
        <f>$AI$9+SUMPRODUCT($A2520*$AI$10+$B2520*$AI$11+$C2520*$AI$12+$D2520*$AI$13+$E2520*$AI$14+$F2520*$AI$15+$G2520*$AI$16+$H2520*$AI$17+$I2520*$AI$18+$J2520*$AI$19+$K2520*$AI$20+$L2520*$AI$21+$M2520*$AI$22+$N2520*$AI$24)</f>
        <v>-3.247312968000001</v>
      </c>
      <c r="Q2520" s="4">
        <f t="shared" si="949"/>
        <v>3.887853547202276E-2</v>
      </c>
      <c r="R2520" s="4">
        <f t="shared" si="950"/>
        <v>7.775707094404552E-2</v>
      </c>
      <c r="S2520" s="4">
        <f t="shared" si="951"/>
        <v>0.92224292905595451</v>
      </c>
      <c r="T2520" s="4">
        <f t="shared" si="952"/>
        <v>-3.5154665874813751E-2</v>
      </c>
      <c r="U2520" s="4">
        <f>IF($R2520&gt;$X$15,1,0)</f>
        <v>0</v>
      </c>
      <c r="V2520" s="4"/>
      <c r="W2520" s="4"/>
      <c r="X2520" s="4"/>
      <c r="Y2520" s="4"/>
      <c r="Z2520" s="4"/>
      <c r="AA2520" s="4"/>
      <c r="AB2520" s="4"/>
      <c r="AC2520" s="4"/>
      <c r="AD2520" s="4"/>
      <c r="AE2520" s="4"/>
      <c r="AF2520" s="4"/>
      <c r="AG2520" s="4"/>
      <c r="AH2520" s="4"/>
      <c r="AI2520" s="4"/>
      <c r="AJ2520" s="4"/>
    </row>
    <row r="2521" spans="1:36" ht="15.75" customHeight="1">
      <c r="A2521" s="4">
        <v>0</v>
      </c>
      <c r="B2521" s="4">
        <v>43</v>
      </c>
      <c r="C2521" s="4">
        <v>2</v>
      </c>
      <c r="D2521" s="4">
        <v>1</v>
      </c>
      <c r="E2521" s="4">
        <v>15</v>
      </c>
      <c r="F2521" s="4">
        <v>1</v>
      </c>
      <c r="G2521" s="4">
        <v>0</v>
      </c>
      <c r="H2521" s="4">
        <v>1</v>
      </c>
      <c r="I2521" s="4">
        <v>172</v>
      </c>
      <c r="J2521" s="4">
        <v>149</v>
      </c>
      <c r="K2521" s="4">
        <v>82</v>
      </c>
      <c r="L2521" s="4">
        <v>22.35</v>
      </c>
      <c r="M2521" s="4">
        <v>60</v>
      </c>
      <c r="N2521" s="4">
        <v>64</v>
      </c>
      <c r="O2521" s="4">
        <v>0</v>
      </c>
      <c r="P2521" s="5">
        <f>$AI$9+SUMPRODUCT($A2521*$AI$10+$B2521*$AI$11+$C2521*$AI$12+$D2521*$AI$13+$E2521*$AI$14+$F2521*$AI$15+$G2521*$AI$16+$H2521*$AI$17+$I2521*$AI$18+$J2521*$AI$19+$K2521*$AI$20+$L2521*$AI$21+$M2521*$AI$22+$N2521*$AI$24)</f>
        <v>-2.1903293085000008</v>
      </c>
      <c r="Q2521" s="4">
        <f t="shared" si="949"/>
        <v>0.11187989954840553</v>
      </c>
      <c r="R2521" s="4">
        <f t="shared" si="950"/>
        <v>0.22375979909681107</v>
      </c>
      <c r="S2521" s="4">
        <f t="shared" si="951"/>
        <v>0.7762402009031889</v>
      </c>
      <c r="T2521" s="4">
        <f t="shared" si="952"/>
        <v>-0.11000386922506913</v>
      </c>
      <c r="U2521" s="4">
        <f>IF($R2521&gt;$X$15,1,0)</f>
        <v>0</v>
      </c>
      <c r="V2521" s="4"/>
      <c r="W2521" s="4"/>
      <c r="X2521" s="4"/>
      <c r="Y2521" s="4"/>
      <c r="Z2521" s="4"/>
      <c r="AA2521" s="4"/>
      <c r="AB2521" s="4"/>
      <c r="AC2521" s="4"/>
      <c r="AD2521" s="4"/>
      <c r="AE2521" s="4"/>
      <c r="AF2521" s="4"/>
      <c r="AG2521" s="4"/>
      <c r="AH2521" s="4"/>
      <c r="AI2521" s="4"/>
      <c r="AJ2521" s="4"/>
    </row>
    <row r="2522" spans="1:36" ht="15.75" hidden="1" customHeight="1">
      <c r="A2522" s="4">
        <v>1</v>
      </c>
      <c r="B2522" s="4">
        <v>42</v>
      </c>
      <c r="C2522" s="4">
        <v>1</v>
      </c>
      <c r="D2522" s="4">
        <v>1</v>
      </c>
      <c r="E2522" s="3" t="s">
        <v>56</v>
      </c>
      <c r="F2522" s="4">
        <v>0</v>
      </c>
      <c r="G2522" s="4">
        <v>0</v>
      </c>
      <c r="H2522" s="4">
        <v>0</v>
      </c>
      <c r="I2522" s="4">
        <v>226</v>
      </c>
      <c r="J2522" s="4">
        <v>119</v>
      </c>
      <c r="K2522" s="4">
        <v>80</v>
      </c>
      <c r="L2522" s="4">
        <v>25.29</v>
      </c>
      <c r="M2522" s="4">
        <v>62</v>
      </c>
      <c r="N2522" s="4">
        <v>98</v>
      </c>
      <c r="O2522" s="4">
        <v>0</v>
      </c>
      <c r="P2522" s="4"/>
      <c r="Q2522" s="4"/>
      <c r="R2522" s="4"/>
      <c r="S2522" s="4"/>
      <c r="T2522" s="4"/>
      <c r="U2522" s="4"/>
      <c r="V2522" s="4"/>
      <c r="W2522" s="4"/>
      <c r="X2522" s="4"/>
      <c r="Y2522" s="4"/>
      <c r="Z2522" s="4"/>
      <c r="AA2522" s="4"/>
      <c r="AB2522" s="4"/>
      <c r="AC2522" s="4"/>
      <c r="AD2522" s="4"/>
      <c r="AE2522" s="4"/>
      <c r="AF2522" s="4"/>
      <c r="AG2522" s="4"/>
      <c r="AH2522" s="4"/>
      <c r="AI2522" s="4"/>
      <c r="AJ2522" s="4"/>
    </row>
    <row r="2523" spans="1:36" ht="15.75" customHeight="1">
      <c r="A2523" s="4">
        <v>0</v>
      </c>
      <c r="B2523" s="4">
        <v>36</v>
      </c>
      <c r="C2523" s="4">
        <v>1</v>
      </c>
      <c r="D2523" s="4">
        <v>0</v>
      </c>
      <c r="E2523" s="4">
        <v>0</v>
      </c>
      <c r="F2523" s="4">
        <v>0</v>
      </c>
      <c r="G2523" s="4">
        <v>0</v>
      </c>
      <c r="H2523" s="4">
        <v>0</v>
      </c>
      <c r="I2523" s="4">
        <v>211</v>
      </c>
      <c r="J2523" s="4">
        <v>100</v>
      </c>
      <c r="K2523" s="4">
        <v>61.5</v>
      </c>
      <c r="L2523" s="4">
        <v>22.19</v>
      </c>
      <c r="M2523" s="4">
        <v>60</v>
      </c>
      <c r="N2523" s="4">
        <v>73</v>
      </c>
      <c r="O2523" s="4">
        <v>0</v>
      </c>
      <c r="P2523" s="5">
        <f>$AI$9+SUMPRODUCT($A2523*$AI$10+$B2523*$AI$11+$C2523*$AI$12+$D2523*$AI$13+$E2523*$AI$14+$F2523*$AI$15+$G2523*$AI$16+$H2523*$AI$17+$I2523*$AI$18+$J2523*$AI$19+$K2523*$AI$20+$L2523*$AI$21+$M2523*$AI$22+$N2523*$AI$24)</f>
        <v>-3.8383990509000006</v>
      </c>
      <c r="Q2523" s="4">
        <f t="shared" ref="Q2523:Q2531" si="953">EXP($P2523)</f>
        <v>2.1528039065982791E-2</v>
      </c>
      <c r="R2523" s="4">
        <f t="shared" ref="R2523:R2531" si="954">Q2523/1+Q2523</f>
        <v>4.3056078131965582E-2</v>
      </c>
      <c r="S2523" s="4">
        <f t="shared" ref="S2523:S2531" si="955">IF(O2523=1,R2523,1-R2523)</f>
        <v>0.95694392186803445</v>
      </c>
      <c r="T2523" s="4">
        <f t="shared" ref="T2523:T2531" si="956">LOG($S2523)</f>
        <v>-1.9113511686953973E-2</v>
      </c>
      <c r="U2523" s="4">
        <f>IF($R2523&gt;$X$15,1,0)</f>
        <v>0</v>
      </c>
      <c r="V2523" s="4"/>
      <c r="W2523" s="4"/>
      <c r="X2523" s="4"/>
      <c r="Y2523" s="4"/>
      <c r="Z2523" s="4"/>
      <c r="AA2523" s="4"/>
      <c r="AB2523" s="4"/>
      <c r="AC2523" s="4"/>
      <c r="AD2523" s="4"/>
      <c r="AE2523" s="4"/>
      <c r="AF2523" s="4"/>
      <c r="AG2523" s="4"/>
      <c r="AH2523" s="4"/>
      <c r="AI2523" s="4"/>
      <c r="AJ2523" s="4"/>
    </row>
    <row r="2524" spans="1:36" ht="15.75" customHeight="1">
      <c r="A2524" s="4">
        <v>1</v>
      </c>
      <c r="B2524" s="4">
        <v>54</v>
      </c>
      <c r="C2524" s="4">
        <v>2</v>
      </c>
      <c r="D2524" s="4">
        <v>0</v>
      </c>
      <c r="E2524" s="4">
        <v>0</v>
      </c>
      <c r="F2524" s="4">
        <v>0</v>
      </c>
      <c r="G2524" s="4">
        <v>0</v>
      </c>
      <c r="H2524" s="4">
        <v>0</v>
      </c>
      <c r="I2524" s="4">
        <v>334</v>
      </c>
      <c r="J2524" s="4">
        <v>133.5</v>
      </c>
      <c r="K2524" s="4">
        <v>80</v>
      </c>
      <c r="L2524" s="4">
        <v>23.4</v>
      </c>
      <c r="M2524" s="4">
        <v>85</v>
      </c>
      <c r="N2524" s="4">
        <v>77</v>
      </c>
      <c r="O2524" s="4">
        <v>0</v>
      </c>
      <c r="P2524" s="5">
        <f>$AI$9+SUMPRODUCT($A2524*$AI$10+$B2524*$AI$11+$C2524*$AI$12+$D2524*$AI$13+$E2524*$AI$14+$F2524*$AI$15+$G2524*$AI$16+$H2524*$AI$17+$I2524*$AI$18+$J2524*$AI$19+$K2524*$AI$20+$L2524*$AI$21+$M2524*$AI$22+$N2524*$AI$24)</f>
        <v>-1.5066088439999996</v>
      </c>
      <c r="Q2524" s="4">
        <f t="shared" si="953"/>
        <v>0.22166038981929495</v>
      </c>
      <c r="R2524" s="4">
        <f t="shared" si="954"/>
        <v>0.4433207796385899</v>
      </c>
      <c r="S2524" s="4">
        <f t="shared" si="955"/>
        <v>0.55667922036141015</v>
      </c>
      <c r="T2524" s="4">
        <f t="shared" si="956"/>
        <v>-0.25439498966989954</v>
      </c>
      <c r="U2524" s="4">
        <f>IF($R2524&gt;$X$15,1,0)</f>
        <v>1</v>
      </c>
      <c r="V2524" s="4"/>
      <c r="W2524" s="4"/>
      <c r="X2524" s="4"/>
      <c r="Y2524" s="4"/>
      <c r="Z2524" s="4"/>
      <c r="AA2524" s="4"/>
      <c r="AB2524" s="4"/>
      <c r="AC2524" s="4"/>
      <c r="AD2524" s="4"/>
      <c r="AE2524" s="4"/>
      <c r="AF2524" s="4"/>
      <c r="AG2524" s="4"/>
      <c r="AH2524" s="4"/>
      <c r="AI2524" s="4"/>
      <c r="AJ2524" s="4"/>
    </row>
    <row r="2525" spans="1:36" ht="15.75" customHeight="1">
      <c r="A2525" s="4">
        <v>0</v>
      </c>
      <c r="B2525" s="4">
        <v>41</v>
      </c>
      <c r="C2525" s="4">
        <v>2</v>
      </c>
      <c r="D2525" s="4">
        <v>0</v>
      </c>
      <c r="E2525" s="4">
        <v>0</v>
      </c>
      <c r="F2525" s="4">
        <v>0</v>
      </c>
      <c r="G2525" s="4">
        <v>0</v>
      </c>
      <c r="H2525" s="4">
        <v>0</v>
      </c>
      <c r="I2525" s="4">
        <v>197</v>
      </c>
      <c r="J2525" s="4">
        <v>113</v>
      </c>
      <c r="K2525" s="4">
        <v>70</v>
      </c>
      <c r="L2525" s="4">
        <v>23.78</v>
      </c>
      <c r="M2525" s="4">
        <v>65</v>
      </c>
      <c r="N2525" s="4">
        <v>90</v>
      </c>
      <c r="O2525" s="4">
        <v>0</v>
      </c>
      <c r="P2525" s="5">
        <f>$AI$9+SUMPRODUCT($A2525*$AI$10+$B2525*$AI$11+$C2525*$AI$12+$D2525*$AI$13+$E2525*$AI$14+$F2525*$AI$15+$G2525*$AI$16+$H2525*$AI$17+$I2525*$AI$18+$J2525*$AI$19+$K2525*$AI$20+$L2525*$AI$21+$M2525*$AI$22+$N2525*$AI$24)</f>
        <v>-3.3175847057999999</v>
      </c>
      <c r="Q2525" s="4">
        <f t="shared" si="953"/>
        <v>3.624025701525805E-2</v>
      </c>
      <c r="R2525" s="4">
        <f t="shared" si="954"/>
        <v>7.2480514030516099E-2</v>
      </c>
      <c r="S2525" s="4">
        <f t="shared" si="955"/>
        <v>0.92751948596948386</v>
      </c>
      <c r="T2525" s="4">
        <f t="shared" si="956"/>
        <v>-3.267695765887213E-2</v>
      </c>
      <c r="U2525" s="4">
        <f>IF($R2525&gt;$X$15,1,0)</f>
        <v>0</v>
      </c>
      <c r="V2525" s="4"/>
      <c r="W2525" s="4"/>
      <c r="X2525" s="4"/>
      <c r="Y2525" s="4"/>
      <c r="Z2525" s="4"/>
      <c r="AA2525" s="4"/>
      <c r="AB2525" s="4"/>
      <c r="AC2525" s="4"/>
      <c r="AD2525" s="4"/>
      <c r="AE2525" s="4"/>
      <c r="AF2525" s="4"/>
      <c r="AG2525" s="4"/>
      <c r="AH2525" s="4"/>
      <c r="AI2525" s="4"/>
      <c r="AJ2525" s="4"/>
    </row>
    <row r="2526" spans="1:36" ht="15.75" customHeight="1">
      <c r="A2526" s="4">
        <v>1</v>
      </c>
      <c r="B2526" s="4">
        <v>60</v>
      </c>
      <c r="C2526" s="4">
        <v>4</v>
      </c>
      <c r="D2526" s="4">
        <v>0</v>
      </c>
      <c r="E2526" s="4">
        <v>0</v>
      </c>
      <c r="F2526" s="4">
        <v>0</v>
      </c>
      <c r="G2526" s="4">
        <v>0</v>
      </c>
      <c r="H2526" s="4">
        <v>0</v>
      </c>
      <c r="I2526" s="4">
        <v>280</v>
      </c>
      <c r="J2526" s="4">
        <v>114</v>
      </c>
      <c r="K2526" s="4">
        <v>82</v>
      </c>
      <c r="L2526" s="4">
        <v>23.96</v>
      </c>
      <c r="M2526" s="4">
        <v>70</v>
      </c>
      <c r="N2526" s="4">
        <v>84</v>
      </c>
      <c r="O2526" s="4">
        <v>1</v>
      </c>
      <c r="P2526" s="5">
        <f>$AI$9+SUMPRODUCT($A2526*$AI$10+$B2526*$AI$11+$C2526*$AI$12+$D2526*$AI$13+$E2526*$AI$14+$F2526*$AI$15+$G2526*$AI$16+$H2526*$AI$17+$I2526*$AI$18+$J2526*$AI$19+$K2526*$AI$20+$L2526*$AI$21+$M2526*$AI$22+$N2526*$AI$24)</f>
        <v>-1.5514876756000007</v>
      </c>
      <c r="Q2526" s="4">
        <f t="shared" si="953"/>
        <v>0.21193245244985037</v>
      </c>
      <c r="R2526" s="4">
        <f t="shared" si="954"/>
        <v>0.42386490489970075</v>
      </c>
      <c r="S2526" s="4">
        <f t="shared" si="955"/>
        <v>0.42386490489970075</v>
      </c>
      <c r="T2526" s="4">
        <f t="shared" si="956"/>
        <v>-0.37277254059000153</v>
      </c>
      <c r="U2526" s="4">
        <f>IF($R2526&gt;$X$15,1,0)</f>
        <v>1</v>
      </c>
      <c r="V2526" s="4"/>
      <c r="W2526" s="4"/>
      <c r="X2526" s="4"/>
      <c r="Y2526" s="4"/>
      <c r="Z2526" s="4"/>
      <c r="AA2526" s="4"/>
      <c r="AB2526" s="4"/>
      <c r="AC2526" s="4"/>
      <c r="AD2526" s="4"/>
      <c r="AE2526" s="4"/>
      <c r="AF2526" s="4"/>
      <c r="AG2526" s="4"/>
      <c r="AH2526" s="4"/>
      <c r="AI2526" s="4"/>
      <c r="AJ2526" s="4"/>
    </row>
    <row r="2527" spans="1:36" ht="15.75" hidden="1" customHeight="1">
      <c r="A2527" s="4">
        <v>0</v>
      </c>
      <c r="B2527" s="4">
        <v>63</v>
      </c>
      <c r="C2527" s="3" t="s">
        <v>56</v>
      </c>
      <c r="D2527" s="4">
        <v>0</v>
      </c>
      <c r="E2527" s="4">
        <v>0</v>
      </c>
      <c r="F2527" s="4">
        <v>0</v>
      </c>
      <c r="G2527" s="4">
        <v>0</v>
      </c>
      <c r="H2527" s="4">
        <v>1</v>
      </c>
      <c r="I2527" s="4">
        <v>246</v>
      </c>
      <c r="J2527" s="4">
        <v>151</v>
      </c>
      <c r="K2527" s="4">
        <v>88</v>
      </c>
      <c r="L2527" s="4">
        <v>25.94</v>
      </c>
      <c r="M2527" s="4">
        <v>69</v>
      </c>
      <c r="N2527" s="4">
        <v>73</v>
      </c>
      <c r="O2527" s="4">
        <v>0</v>
      </c>
      <c r="P2527" s="4" t="e">
        <f>$AI$9+SUMPRODUCT($A2527*$AI$10+$B2527*$AI$11+$C2527*$AI$12+$D2527*$AI$13+$E2527*$AI$14+$F2527*$AI$15+$G2527*$AI$16+$H2527*$AI$17+$I2527*$AI$18+$J2527*$AI$19+$K2527*$AI$20+$L2527*$AI$21+$M2527*$AI$22+$N2527*$AI$24)</f>
        <v>#VALUE!</v>
      </c>
      <c r="Q2527" s="4" t="e">
        <f t="shared" si="953"/>
        <v>#VALUE!</v>
      </c>
      <c r="R2527" s="4" t="e">
        <f t="shared" si="954"/>
        <v>#VALUE!</v>
      </c>
      <c r="S2527" s="4" t="e">
        <f t="shared" si="955"/>
        <v>#VALUE!</v>
      </c>
      <c r="T2527" s="4" t="e">
        <f t="shared" si="956"/>
        <v>#VALUE!</v>
      </c>
      <c r="U2527" s="4" t="e">
        <f t="shared" ref="U2527" si="957">IF($R2527&gt;0.5,1,0)</f>
        <v>#VALUE!</v>
      </c>
      <c r="V2527" s="4"/>
      <c r="W2527" s="4"/>
      <c r="X2527" s="4"/>
      <c r="Y2527" s="4"/>
      <c r="Z2527" s="4"/>
      <c r="AA2527" s="4"/>
      <c r="AB2527" s="4"/>
      <c r="AC2527" s="4"/>
      <c r="AD2527" s="4"/>
      <c r="AE2527" s="4"/>
      <c r="AF2527" s="4"/>
      <c r="AG2527" s="4"/>
      <c r="AH2527" s="4"/>
      <c r="AI2527" s="4"/>
      <c r="AJ2527" s="4"/>
    </row>
    <row r="2528" spans="1:36" ht="15.75" customHeight="1">
      <c r="A2528" s="4">
        <v>1</v>
      </c>
      <c r="B2528" s="4">
        <v>41</v>
      </c>
      <c r="C2528" s="4">
        <v>1</v>
      </c>
      <c r="D2528" s="4">
        <v>0</v>
      </c>
      <c r="E2528" s="4">
        <v>0</v>
      </c>
      <c r="F2528" s="4">
        <v>0</v>
      </c>
      <c r="G2528" s="4">
        <v>0</v>
      </c>
      <c r="H2528" s="4">
        <v>0</v>
      </c>
      <c r="I2528" s="4">
        <v>181</v>
      </c>
      <c r="J2528" s="4">
        <v>125</v>
      </c>
      <c r="K2528" s="4">
        <v>79</v>
      </c>
      <c r="L2528" s="4">
        <v>19.09</v>
      </c>
      <c r="M2528" s="4">
        <v>60</v>
      </c>
      <c r="N2528" s="4">
        <v>70</v>
      </c>
      <c r="O2528" s="4">
        <v>0</v>
      </c>
      <c r="P2528" s="5">
        <f>$AI$9+SUMPRODUCT($A2528*$AI$10+$B2528*$AI$11+$C2528*$AI$12+$D2528*$AI$13+$E2528*$AI$14+$F2528*$AI$15+$G2528*$AI$16+$H2528*$AI$17+$I2528*$AI$18+$J2528*$AI$19+$K2528*$AI$20+$L2528*$AI$21+$M2528*$AI$22+$N2528*$AI$24)</f>
        <v>-2.7656436199000005</v>
      </c>
      <c r="Q2528" s="4">
        <f t="shared" si="953"/>
        <v>6.2935579718269075E-2</v>
      </c>
      <c r="R2528" s="4">
        <f t="shared" si="954"/>
        <v>0.12587115943653815</v>
      </c>
      <c r="S2528" s="4">
        <f t="shared" si="955"/>
        <v>0.87412884056346185</v>
      </c>
      <c r="T2528" s="4">
        <f t="shared" si="956"/>
        <v>-5.8424550635754482E-2</v>
      </c>
      <c r="U2528" s="4">
        <f>IF($R2528&gt;$X$15,1,0)</f>
        <v>0</v>
      </c>
      <c r="V2528" s="4"/>
      <c r="W2528" s="4"/>
      <c r="X2528" s="4"/>
      <c r="Y2528" s="4"/>
      <c r="Z2528" s="4"/>
      <c r="AA2528" s="4"/>
      <c r="AB2528" s="4"/>
      <c r="AC2528" s="4"/>
      <c r="AD2528" s="4"/>
      <c r="AE2528" s="4"/>
      <c r="AF2528" s="4"/>
      <c r="AG2528" s="4"/>
      <c r="AH2528" s="4"/>
      <c r="AI2528" s="4"/>
      <c r="AJ2528" s="4"/>
    </row>
    <row r="2529" spans="1:36" ht="15.75" customHeight="1">
      <c r="A2529" s="4">
        <v>1</v>
      </c>
      <c r="B2529" s="4">
        <v>52</v>
      </c>
      <c r="C2529" s="4">
        <v>4</v>
      </c>
      <c r="D2529" s="4">
        <v>0</v>
      </c>
      <c r="E2529" s="4">
        <v>0</v>
      </c>
      <c r="F2529" s="4">
        <v>0</v>
      </c>
      <c r="G2529" s="4">
        <v>0</v>
      </c>
      <c r="H2529" s="4">
        <v>0</v>
      </c>
      <c r="I2529" s="4">
        <v>224</v>
      </c>
      <c r="J2529" s="4">
        <v>128</v>
      </c>
      <c r="K2529" s="4">
        <v>82</v>
      </c>
      <c r="L2529" s="4">
        <v>23.96</v>
      </c>
      <c r="M2529" s="4">
        <v>70</v>
      </c>
      <c r="N2529" s="4">
        <v>68</v>
      </c>
      <c r="O2529" s="4">
        <v>0</v>
      </c>
      <c r="P2529" s="5">
        <f>$AI$9+SUMPRODUCT($A2529*$AI$10+$B2529*$AI$11+$C2529*$AI$12+$D2529*$AI$13+$E2529*$AI$14+$F2529*$AI$15+$G2529*$AI$16+$H2529*$AI$17+$I2529*$AI$18+$J2529*$AI$19+$K2529*$AI$20+$L2529*$AI$21+$M2529*$AI$22+$N2529*$AI$24)</f>
        <v>-2.0908417556000005</v>
      </c>
      <c r="Q2529" s="4">
        <f t="shared" si="953"/>
        <v>0.123583065285354</v>
      </c>
      <c r="R2529" s="4">
        <f t="shared" si="954"/>
        <v>0.24716613057070799</v>
      </c>
      <c r="S2529" s="4">
        <f t="shared" si="955"/>
        <v>0.75283386942929198</v>
      </c>
      <c r="T2529" s="4">
        <f t="shared" si="956"/>
        <v>-0.12330085055933106</v>
      </c>
      <c r="U2529" s="4">
        <f>IF($R2529&gt;$X$15,1,0)</f>
        <v>0</v>
      </c>
      <c r="V2529" s="4"/>
      <c r="W2529" s="4"/>
      <c r="X2529" s="4"/>
      <c r="Y2529" s="4"/>
      <c r="Z2529" s="4"/>
      <c r="AA2529" s="4"/>
      <c r="AB2529" s="4"/>
      <c r="AC2529" s="4"/>
      <c r="AD2529" s="4"/>
      <c r="AE2529" s="4"/>
      <c r="AF2529" s="4"/>
      <c r="AG2529" s="4"/>
      <c r="AH2529" s="4"/>
      <c r="AI2529" s="4"/>
      <c r="AJ2529" s="4"/>
    </row>
    <row r="2530" spans="1:36" ht="15.75" customHeight="1">
      <c r="A2530" s="4">
        <v>1</v>
      </c>
      <c r="B2530" s="4">
        <v>53</v>
      </c>
      <c r="C2530" s="4">
        <v>1</v>
      </c>
      <c r="D2530" s="4">
        <v>1</v>
      </c>
      <c r="E2530" s="4">
        <v>20</v>
      </c>
      <c r="F2530" s="4">
        <v>0</v>
      </c>
      <c r="G2530" s="4">
        <v>0</v>
      </c>
      <c r="H2530" s="4">
        <v>1</v>
      </c>
      <c r="I2530" s="4">
        <v>216</v>
      </c>
      <c r="J2530" s="4">
        <v>110</v>
      </c>
      <c r="K2530" s="4">
        <v>79</v>
      </c>
      <c r="L2530" s="4">
        <v>24.76</v>
      </c>
      <c r="M2530" s="4">
        <v>75</v>
      </c>
      <c r="N2530" s="4">
        <v>74</v>
      </c>
      <c r="O2530" s="4">
        <v>0</v>
      </c>
      <c r="P2530" s="5">
        <f>$AI$9+SUMPRODUCT($A2530*$AI$10+$B2530*$AI$11+$C2530*$AI$12+$D2530*$AI$13+$E2530*$AI$14+$F2530*$AI$15+$G2530*$AI$16+$H2530*$AI$17+$I2530*$AI$18+$J2530*$AI$19+$K2530*$AI$20+$L2530*$AI$21+$M2530*$AI$22+$N2530*$AI$24)</f>
        <v>-1.4709989036</v>
      </c>
      <c r="Q2530" s="4">
        <f t="shared" si="953"/>
        <v>0.22969592646444409</v>
      </c>
      <c r="R2530" s="4">
        <f t="shared" si="954"/>
        <v>0.45939185292888818</v>
      </c>
      <c r="S2530" s="4">
        <f t="shared" si="955"/>
        <v>0.54060814707111182</v>
      </c>
      <c r="T2530" s="4">
        <f t="shared" si="956"/>
        <v>-0.26711741368471015</v>
      </c>
      <c r="U2530" s="4">
        <f>IF($R2530&gt;$X$15,1,0)</f>
        <v>1</v>
      </c>
      <c r="V2530" s="4"/>
      <c r="W2530" s="4"/>
      <c r="X2530" s="4"/>
      <c r="Y2530" s="4"/>
      <c r="Z2530" s="4"/>
      <c r="AA2530" s="4"/>
      <c r="AB2530" s="4"/>
      <c r="AC2530" s="4"/>
      <c r="AD2530" s="4"/>
      <c r="AE2530" s="4"/>
      <c r="AF2530" s="4"/>
      <c r="AG2530" s="4"/>
      <c r="AH2530" s="4"/>
      <c r="AI2530" s="4"/>
      <c r="AJ2530" s="4"/>
    </row>
    <row r="2531" spans="1:36" ht="15.75" customHeight="1">
      <c r="A2531" s="4">
        <v>0</v>
      </c>
      <c r="B2531" s="4">
        <v>37</v>
      </c>
      <c r="C2531" s="4">
        <v>3</v>
      </c>
      <c r="D2531" s="4">
        <v>1</v>
      </c>
      <c r="E2531" s="4">
        <v>15</v>
      </c>
      <c r="F2531" s="4">
        <v>0</v>
      </c>
      <c r="G2531" s="4">
        <v>0</v>
      </c>
      <c r="H2531" s="4">
        <v>0</v>
      </c>
      <c r="I2531" s="4">
        <v>222</v>
      </c>
      <c r="J2531" s="4">
        <v>110</v>
      </c>
      <c r="K2531" s="4">
        <v>71</v>
      </c>
      <c r="L2531" s="4">
        <v>18.3</v>
      </c>
      <c r="M2531" s="4">
        <v>80</v>
      </c>
      <c r="N2531" s="4">
        <v>67</v>
      </c>
      <c r="O2531" s="4">
        <v>0</v>
      </c>
      <c r="P2531" s="5">
        <f>$AI$9+SUMPRODUCT($A2531*$AI$10+$B2531*$AI$11+$C2531*$AI$12+$D2531*$AI$13+$E2531*$AI$14+$F2531*$AI$15+$G2531*$AI$16+$H2531*$AI$17+$I2531*$AI$18+$J2531*$AI$19+$K2531*$AI$20+$L2531*$AI$21+$M2531*$AI$22+$N2531*$AI$24)</f>
        <v>-3.5252112030000005</v>
      </c>
      <c r="Q2531" s="4">
        <f t="shared" si="953"/>
        <v>2.9445587715863329E-2</v>
      </c>
      <c r="R2531" s="4">
        <f t="shared" si="954"/>
        <v>5.8891175431726658E-2</v>
      </c>
      <c r="S2531" s="4">
        <f t="shared" si="955"/>
        <v>0.94110882456827338</v>
      </c>
      <c r="T2531" s="4">
        <f t="shared" si="956"/>
        <v>-2.6360154280671171E-2</v>
      </c>
      <c r="U2531" s="4">
        <f>IF($R2531&gt;$X$15,1,0)</f>
        <v>0</v>
      </c>
      <c r="V2531" s="4"/>
      <c r="W2531" s="4"/>
      <c r="X2531" s="4"/>
      <c r="Y2531" s="4"/>
      <c r="Z2531" s="4"/>
      <c r="AA2531" s="4"/>
      <c r="AB2531" s="4"/>
      <c r="AC2531" s="4"/>
      <c r="AD2531" s="4"/>
      <c r="AE2531" s="4"/>
      <c r="AF2531" s="4"/>
      <c r="AG2531" s="4"/>
      <c r="AH2531" s="4"/>
      <c r="AI2531" s="4"/>
      <c r="AJ2531" s="4"/>
    </row>
    <row r="2532" spans="1:36" ht="15.75" hidden="1" customHeight="1">
      <c r="A2532" s="4">
        <v>0</v>
      </c>
      <c r="B2532" s="4">
        <v>45</v>
      </c>
      <c r="C2532" s="4">
        <v>1</v>
      </c>
      <c r="D2532" s="4">
        <v>1</v>
      </c>
      <c r="E2532" s="4">
        <v>5</v>
      </c>
      <c r="F2532" s="4">
        <v>0</v>
      </c>
      <c r="G2532" s="4">
        <v>0</v>
      </c>
      <c r="H2532" s="4">
        <v>1</v>
      </c>
      <c r="I2532" s="4">
        <v>228</v>
      </c>
      <c r="J2532" s="4">
        <v>191.5</v>
      </c>
      <c r="K2532" s="4">
        <v>95.5</v>
      </c>
      <c r="L2532" s="4">
        <v>27.94</v>
      </c>
      <c r="M2532" s="4">
        <v>95</v>
      </c>
      <c r="N2532" s="3" t="s">
        <v>56</v>
      </c>
      <c r="O2532" s="4">
        <v>0</v>
      </c>
      <c r="P2532" s="4"/>
      <c r="Q2532" s="4"/>
      <c r="R2532" s="4"/>
      <c r="S2532" s="4"/>
      <c r="T2532" s="4"/>
      <c r="U2532" s="4"/>
      <c r="V2532" s="4"/>
      <c r="W2532" s="4"/>
      <c r="X2532" s="4"/>
      <c r="Y2532" s="4"/>
      <c r="Z2532" s="4"/>
      <c r="AA2532" s="4"/>
      <c r="AB2532" s="4"/>
      <c r="AC2532" s="4"/>
      <c r="AD2532" s="4"/>
      <c r="AE2532" s="4"/>
      <c r="AF2532" s="4"/>
      <c r="AG2532" s="4"/>
      <c r="AH2532" s="4"/>
      <c r="AI2532" s="4"/>
      <c r="AJ2532" s="4"/>
    </row>
    <row r="2533" spans="1:36" ht="15.75" hidden="1" customHeight="1">
      <c r="A2533" s="4">
        <v>1</v>
      </c>
      <c r="B2533" s="4">
        <v>47</v>
      </c>
      <c r="C2533" s="4">
        <v>1</v>
      </c>
      <c r="D2533" s="4">
        <v>1</v>
      </c>
      <c r="E2533" s="4">
        <v>20</v>
      </c>
      <c r="F2533" s="4">
        <v>0</v>
      </c>
      <c r="G2533" s="4">
        <v>0</v>
      </c>
      <c r="H2533" s="4">
        <v>0</v>
      </c>
      <c r="I2533" s="4">
        <v>234</v>
      </c>
      <c r="J2533" s="4">
        <v>120</v>
      </c>
      <c r="K2533" s="4">
        <v>73</v>
      </c>
      <c r="L2533" s="4">
        <v>24.45</v>
      </c>
      <c r="M2533" s="4">
        <v>80</v>
      </c>
      <c r="N2533" s="3" t="s">
        <v>56</v>
      </c>
      <c r="O2533" s="4">
        <v>0</v>
      </c>
      <c r="P2533" s="4"/>
      <c r="Q2533" s="4"/>
      <c r="R2533" s="4"/>
      <c r="S2533" s="4"/>
      <c r="T2533" s="4"/>
      <c r="U2533" s="4"/>
      <c r="V2533" s="4"/>
      <c r="W2533" s="4"/>
      <c r="X2533" s="4"/>
      <c r="Y2533" s="4"/>
      <c r="Z2533" s="4"/>
      <c r="AA2533" s="4"/>
      <c r="AB2533" s="4"/>
      <c r="AC2533" s="4"/>
      <c r="AD2533" s="4"/>
      <c r="AE2533" s="4"/>
      <c r="AF2533" s="4"/>
      <c r="AG2533" s="4"/>
      <c r="AH2533" s="4"/>
      <c r="AI2533" s="4"/>
      <c r="AJ2533" s="4"/>
    </row>
    <row r="2534" spans="1:36" ht="15.75" customHeight="1">
      <c r="A2534" s="4">
        <v>1</v>
      </c>
      <c r="B2534" s="4">
        <v>38</v>
      </c>
      <c r="C2534" s="4">
        <v>1</v>
      </c>
      <c r="D2534" s="4">
        <v>1</v>
      </c>
      <c r="E2534" s="4">
        <v>20</v>
      </c>
      <c r="F2534" s="4">
        <v>0</v>
      </c>
      <c r="G2534" s="4">
        <v>0</v>
      </c>
      <c r="H2534" s="4">
        <v>0</v>
      </c>
      <c r="I2534" s="4">
        <v>113</v>
      </c>
      <c r="J2534" s="4">
        <v>120</v>
      </c>
      <c r="K2534" s="4">
        <v>83.5</v>
      </c>
      <c r="L2534" s="4">
        <v>30.34</v>
      </c>
      <c r="M2534" s="4">
        <v>78</v>
      </c>
      <c r="N2534" s="4">
        <v>85</v>
      </c>
      <c r="O2534" s="4">
        <v>0</v>
      </c>
      <c r="P2534" s="5">
        <f>$AI$9+SUMPRODUCT($A2534*$AI$10+$B2534*$AI$11+$C2534*$AI$12+$D2534*$AI$13+$E2534*$AI$14+$F2534*$AI$15+$G2534*$AI$16+$H2534*$AI$17+$I2534*$AI$18+$J2534*$AI$19+$K2534*$AI$20+$L2534*$AI$21+$M2534*$AI$22+$N2534*$AI$24)</f>
        <v>-2.6541826374000008</v>
      </c>
      <c r="Q2534" s="4">
        <f t="shared" ref="Q2534:Q2537" si="958">EXP($P2534)</f>
        <v>7.035632179585706E-2</v>
      </c>
      <c r="R2534" s="4">
        <f t="shared" ref="R2534:R2537" si="959">Q2534/1+Q2534</f>
        <v>0.14071264359171412</v>
      </c>
      <c r="S2534" s="4">
        <f t="shared" ref="S2534:S2537" si="960">IF(O2534=1,R2534,1-R2534)</f>
        <v>0.85928735640828591</v>
      </c>
      <c r="T2534" s="4">
        <f t="shared" ref="T2534:T2537" si="961">LOG($S2534)</f>
        <v>-6.5861578388496322E-2</v>
      </c>
      <c r="U2534" s="4">
        <f>IF($R2534&gt;$X$15,1,0)</f>
        <v>0</v>
      </c>
      <c r="V2534" s="4"/>
      <c r="W2534" s="4"/>
      <c r="X2534" s="4"/>
      <c r="Y2534" s="4"/>
      <c r="Z2534" s="4"/>
      <c r="AA2534" s="4"/>
      <c r="AB2534" s="4"/>
      <c r="AC2534" s="4"/>
      <c r="AD2534" s="4"/>
      <c r="AE2534" s="4"/>
      <c r="AF2534" s="4"/>
      <c r="AG2534" s="4"/>
      <c r="AH2534" s="4"/>
      <c r="AI2534" s="4"/>
      <c r="AJ2534" s="4"/>
    </row>
    <row r="2535" spans="1:36" ht="15.75" customHeight="1">
      <c r="A2535" s="4">
        <v>0</v>
      </c>
      <c r="B2535" s="4">
        <v>40</v>
      </c>
      <c r="C2535" s="4">
        <v>2</v>
      </c>
      <c r="D2535" s="4">
        <v>0</v>
      </c>
      <c r="E2535" s="4">
        <v>0</v>
      </c>
      <c r="F2535" s="4">
        <v>0</v>
      </c>
      <c r="G2535" s="4">
        <v>0</v>
      </c>
      <c r="H2535" s="4">
        <v>0</v>
      </c>
      <c r="I2535" s="4">
        <v>212</v>
      </c>
      <c r="J2535" s="4">
        <v>110</v>
      </c>
      <c r="K2535" s="4">
        <v>70</v>
      </c>
      <c r="L2535" s="4">
        <v>22.98</v>
      </c>
      <c r="M2535" s="4">
        <v>85</v>
      </c>
      <c r="N2535" s="4">
        <v>85</v>
      </c>
      <c r="O2535" s="4">
        <v>0</v>
      </c>
      <c r="P2535" s="5">
        <f>$AI$9+SUMPRODUCT($A2535*$AI$10+$B2535*$AI$11+$C2535*$AI$12+$D2535*$AI$13+$E2535*$AI$14+$F2535*$AI$15+$G2535*$AI$16+$H2535*$AI$17+$I2535*$AI$18+$J2535*$AI$19+$K2535*$AI$20+$L2535*$AI$21+$M2535*$AI$22+$N2535*$AI$24)</f>
        <v>-3.4992718178000004</v>
      </c>
      <c r="Q2535" s="4">
        <f t="shared" si="958"/>
        <v>3.0219380627427801E-2</v>
      </c>
      <c r="R2535" s="4">
        <f t="shared" si="959"/>
        <v>6.0438761254855602E-2</v>
      </c>
      <c r="S2535" s="4">
        <f t="shared" si="960"/>
        <v>0.93956123874514441</v>
      </c>
      <c r="T2535" s="4">
        <f t="shared" si="961"/>
        <v>-2.707490818469014E-2</v>
      </c>
      <c r="U2535" s="4">
        <f>IF($R2535&gt;$X$15,1,0)</f>
        <v>0</v>
      </c>
      <c r="V2535" s="4"/>
      <c r="W2535" s="4"/>
      <c r="X2535" s="4"/>
      <c r="Y2535" s="4"/>
      <c r="Z2535" s="4"/>
      <c r="AA2535" s="4"/>
      <c r="AB2535" s="4"/>
      <c r="AC2535" s="4"/>
      <c r="AD2535" s="4"/>
      <c r="AE2535" s="4"/>
      <c r="AF2535" s="4"/>
      <c r="AG2535" s="4"/>
      <c r="AH2535" s="4"/>
      <c r="AI2535" s="4"/>
      <c r="AJ2535" s="4"/>
    </row>
    <row r="2536" spans="1:36" ht="15.75" customHeight="1">
      <c r="A2536" s="4">
        <v>1</v>
      </c>
      <c r="B2536" s="4">
        <v>37</v>
      </c>
      <c r="C2536" s="4">
        <v>2</v>
      </c>
      <c r="D2536" s="4">
        <v>1</v>
      </c>
      <c r="E2536" s="4">
        <v>20</v>
      </c>
      <c r="F2536" s="4">
        <v>0</v>
      </c>
      <c r="G2536" s="4">
        <v>0</v>
      </c>
      <c r="H2536" s="4">
        <v>0</v>
      </c>
      <c r="I2536" s="4">
        <v>309</v>
      </c>
      <c r="J2536" s="4">
        <v>107.5</v>
      </c>
      <c r="K2536" s="4">
        <v>80</v>
      </c>
      <c r="L2536" s="4">
        <v>25.23</v>
      </c>
      <c r="M2536" s="4">
        <v>65</v>
      </c>
      <c r="N2536" s="4">
        <v>84</v>
      </c>
      <c r="O2536" s="4">
        <v>0</v>
      </c>
      <c r="P2536" s="5">
        <f>$AI$9+SUMPRODUCT($A2536*$AI$10+$B2536*$AI$11+$C2536*$AI$12+$D2536*$AI$13+$E2536*$AI$14+$F2536*$AI$15+$G2536*$AI$16+$H2536*$AI$17+$I2536*$AI$18+$J2536*$AI$19+$K2536*$AI$20+$L2536*$AI$21+$M2536*$AI$22+$N2536*$AI$24)</f>
        <v>-2.4866105153000007</v>
      </c>
      <c r="Q2536" s="4">
        <f t="shared" si="958"/>
        <v>8.3191465436896705E-2</v>
      </c>
      <c r="R2536" s="4">
        <f t="shared" si="959"/>
        <v>0.16638293087379341</v>
      </c>
      <c r="S2536" s="4">
        <f t="shared" si="960"/>
        <v>0.83361706912620659</v>
      </c>
      <c r="T2536" s="4">
        <f t="shared" si="961"/>
        <v>-7.9033401348500579E-2</v>
      </c>
      <c r="U2536" s="4">
        <f>IF($R2536&gt;$X$15,1,0)</f>
        <v>0</v>
      </c>
      <c r="V2536" s="4"/>
      <c r="W2536" s="4"/>
      <c r="X2536" s="4"/>
      <c r="Y2536" s="4"/>
      <c r="Z2536" s="4"/>
      <c r="AA2536" s="4"/>
      <c r="AB2536" s="4"/>
      <c r="AC2536" s="4"/>
      <c r="AD2536" s="4"/>
      <c r="AE2536" s="4"/>
      <c r="AF2536" s="4"/>
      <c r="AG2536" s="4"/>
      <c r="AH2536" s="4"/>
      <c r="AI2536" s="4"/>
      <c r="AJ2536" s="4"/>
    </row>
    <row r="2537" spans="1:36" ht="15.75" customHeight="1">
      <c r="A2537" s="4">
        <v>1</v>
      </c>
      <c r="B2537" s="4">
        <v>65</v>
      </c>
      <c r="C2537" s="4">
        <v>2</v>
      </c>
      <c r="D2537" s="4">
        <v>0</v>
      </c>
      <c r="E2537" s="4">
        <v>0</v>
      </c>
      <c r="F2537" s="4">
        <v>0</v>
      </c>
      <c r="G2537" s="4">
        <v>0</v>
      </c>
      <c r="H2537" s="4">
        <v>0</v>
      </c>
      <c r="I2537" s="4">
        <v>238</v>
      </c>
      <c r="J2537" s="4">
        <v>122</v>
      </c>
      <c r="K2537" s="4">
        <v>81</v>
      </c>
      <c r="L2537" s="4">
        <v>23.95</v>
      </c>
      <c r="M2537" s="4">
        <v>67</v>
      </c>
      <c r="N2537" s="4">
        <v>150</v>
      </c>
      <c r="O2537" s="4">
        <v>1</v>
      </c>
      <c r="P2537" s="5">
        <f>$AI$9+SUMPRODUCT($A2537*$AI$10+$B2537*$AI$11+$C2537*$AI$12+$D2537*$AI$13+$E2537*$AI$14+$F2537*$AI$15+$G2537*$AI$16+$H2537*$AI$17+$I2537*$AI$18+$J2537*$AI$19+$K2537*$AI$20+$L2537*$AI$21+$M2537*$AI$22+$N2537*$AI$24)</f>
        <v>-0.61732030449999975</v>
      </c>
      <c r="Q2537" s="4">
        <f t="shared" si="958"/>
        <v>0.53938789803680998</v>
      </c>
      <c r="R2537" s="4">
        <f t="shared" si="959"/>
        <v>1.07877579607362</v>
      </c>
      <c r="S2537" s="4">
        <f t="shared" si="960"/>
        <v>1.07877579607362</v>
      </c>
      <c r="T2537" s="4">
        <f t="shared" si="961"/>
        <v>3.2931193852796171E-2</v>
      </c>
      <c r="U2537" s="4">
        <f>IF($R2537&gt;$X$15,1,0)</f>
        <v>1</v>
      </c>
      <c r="V2537" s="4"/>
      <c r="W2537" s="4"/>
      <c r="X2537" s="4"/>
      <c r="Y2537" s="4"/>
      <c r="Z2537" s="4"/>
      <c r="AA2537" s="4"/>
      <c r="AB2537" s="4"/>
      <c r="AC2537" s="4"/>
      <c r="AD2537" s="4"/>
      <c r="AE2537" s="4"/>
      <c r="AF2537" s="4"/>
      <c r="AG2537" s="4"/>
      <c r="AH2537" s="4"/>
      <c r="AI2537" s="4"/>
      <c r="AJ2537" s="4"/>
    </row>
    <row r="2538" spans="1:36" ht="15.75" hidden="1" customHeight="1">
      <c r="A2538" s="4">
        <v>0</v>
      </c>
      <c r="B2538" s="4">
        <v>39</v>
      </c>
      <c r="C2538" s="4">
        <v>4</v>
      </c>
      <c r="D2538" s="4">
        <v>0</v>
      </c>
      <c r="E2538" s="4">
        <v>0</v>
      </c>
      <c r="F2538" s="4">
        <v>0</v>
      </c>
      <c r="G2538" s="4">
        <v>0</v>
      </c>
      <c r="H2538" s="4">
        <v>0</v>
      </c>
      <c r="I2538" s="4">
        <v>229</v>
      </c>
      <c r="J2538" s="4">
        <v>119</v>
      </c>
      <c r="K2538" s="4">
        <v>63.5</v>
      </c>
      <c r="L2538" s="3" t="s">
        <v>56</v>
      </c>
      <c r="M2538" s="4">
        <v>76</v>
      </c>
      <c r="N2538" s="4">
        <v>83</v>
      </c>
      <c r="O2538" s="4">
        <v>0</v>
      </c>
      <c r="P2538" s="4"/>
      <c r="Q2538" s="4"/>
      <c r="R2538" s="4"/>
      <c r="S2538" s="4"/>
      <c r="T2538" s="4"/>
      <c r="U2538" s="4"/>
      <c r="V2538" s="4"/>
      <c r="W2538" s="4"/>
      <c r="X2538" s="4"/>
      <c r="Y2538" s="4"/>
      <c r="Z2538" s="4"/>
      <c r="AA2538" s="4"/>
      <c r="AB2538" s="4"/>
      <c r="AC2538" s="4"/>
      <c r="AD2538" s="4"/>
      <c r="AE2538" s="4"/>
      <c r="AF2538" s="4"/>
      <c r="AG2538" s="4"/>
      <c r="AH2538" s="4"/>
      <c r="AI2538" s="4"/>
      <c r="AJ2538" s="4"/>
    </row>
    <row r="2539" spans="1:36" ht="15.75" hidden="1" customHeight="1">
      <c r="A2539" s="4">
        <v>0</v>
      </c>
      <c r="B2539" s="4">
        <v>49</v>
      </c>
      <c r="C2539" s="4">
        <v>4</v>
      </c>
      <c r="D2539" s="4">
        <v>1</v>
      </c>
      <c r="E2539" s="4">
        <v>9</v>
      </c>
      <c r="F2539" s="4">
        <v>0</v>
      </c>
      <c r="G2539" s="4">
        <v>0</v>
      </c>
      <c r="H2539" s="4">
        <v>1</v>
      </c>
      <c r="I2539" s="4">
        <v>231</v>
      </c>
      <c r="J2539" s="4">
        <v>137</v>
      </c>
      <c r="K2539" s="4">
        <v>96.5</v>
      </c>
      <c r="L2539" s="4">
        <v>29.3</v>
      </c>
      <c r="M2539" s="4">
        <v>70</v>
      </c>
      <c r="N2539" s="3" t="s">
        <v>56</v>
      </c>
      <c r="O2539" s="4">
        <v>0</v>
      </c>
      <c r="P2539" s="4"/>
      <c r="Q2539" s="4"/>
      <c r="R2539" s="4"/>
      <c r="S2539" s="4"/>
      <c r="T2539" s="4"/>
      <c r="U2539" s="4"/>
      <c r="V2539" s="4"/>
      <c r="W2539" s="4"/>
      <c r="X2539" s="4"/>
      <c r="Y2539" s="4"/>
      <c r="Z2539" s="4"/>
      <c r="AA2539" s="4"/>
      <c r="AB2539" s="4"/>
      <c r="AC2539" s="4"/>
      <c r="AD2539" s="4"/>
      <c r="AE2539" s="4"/>
      <c r="AF2539" s="4"/>
      <c r="AG2539" s="4"/>
      <c r="AH2539" s="4"/>
      <c r="AI2539" s="4"/>
      <c r="AJ2539" s="4"/>
    </row>
    <row r="2540" spans="1:36" ht="15.75" customHeight="1">
      <c r="A2540" s="4">
        <v>0</v>
      </c>
      <c r="B2540" s="4">
        <v>39</v>
      </c>
      <c r="C2540" s="4">
        <v>2</v>
      </c>
      <c r="D2540" s="4">
        <v>1</v>
      </c>
      <c r="E2540" s="4">
        <v>20</v>
      </c>
      <c r="F2540" s="4">
        <v>0</v>
      </c>
      <c r="G2540" s="4">
        <v>0</v>
      </c>
      <c r="H2540" s="4">
        <v>0</v>
      </c>
      <c r="I2540" s="4">
        <v>180</v>
      </c>
      <c r="J2540" s="4">
        <v>112.5</v>
      </c>
      <c r="K2540" s="4">
        <v>85</v>
      </c>
      <c r="L2540" s="4">
        <v>25.31</v>
      </c>
      <c r="M2540" s="4">
        <v>75</v>
      </c>
      <c r="N2540" s="4">
        <v>58</v>
      </c>
      <c r="O2540" s="4">
        <v>0</v>
      </c>
      <c r="P2540" s="5">
        <f>$AI$9+SUMPRODUCT($A2540*$AI$10+$B2540*$AI$11+$C2540*$AI$12+$D2540*$AI$13+$E2540*$AI$14+$F2540*$AI$15+$G2540*$AI$16+$H2540*$AI$17+$I2540*$AI$18+$J2540*$AI$19+$K2540*$AI$20+$L2540*$AI$21+$M2540*$AI$22+$N2540*$AI$24)</f>
        <v>-3.3809046941000007</v>
      </c>
      <c r="Q2540" s="4">
        <f t="shared" ref="Q2540:Q2550" si="962">EXP($P2540)</f>
        <v>3.4016666132414247E-2</v>
      </c>
      <c r="R2540" s="4">
        <f t="shared" ref="R2540:R2550" si="963">Q2540/1+Q2540</f>
        <v>6.8033332264828494E-2</v>
      </c>
      <c r="S2540" s="4">
        <f t="shared" ref="S2540:S2550" si="964">IF(O2540=1,R2540,1-R2540)</f>
        <v>0.93196666773517145</v>
      </c>
      <c r="T2540" s="4">
        <f t="shared" ref="T2540:T2550" si="965">LOG($S2540)</f>
        <v>-3.0599620132662844E-2</v>
      </c>
      <c r="U2540" s="4">
        <f>IF($R2540&gt;$X$15,1,0)</f>
        <v>0</v>
      </c>
      <c r="V2540" s="4"/>
      <c r="W2540" s="4"/>
      <c r="X2540" s="4"/>
      <c r="Y2540" s="4"/>
      <c r="Z2540" s="4"/>
      <c r="AA2540" s="4"/>
      <c r="AB2540" s="4"/>
      <c r="AC2540" s="4"/>
      <c r="AD2540" s="4"/>
      <c r="AE2540" s="4"/>
      <c r="AF2540" s="4"/>
      <c r="AG2540" s="4"/>
      <c r="AH2540" s="4"/>
      <c r="AI2540" s="4"/>
      <c r="AJ2540" s="4"/>
    </row>
    <row r="2541" spans="1:36" ht="15.75" customHeight="1">
      <c r="A2541" s="4">
        <v>0</v>
      </c>
      <c r="B2541" s="4">
        <v>41</v>
      </c>
      <c r="C2541" s="4">
        <v>1</v>
      </c>
      <c r="D2541" s="4">
        <v>0</v>
      </c>
      <c r="E2541" s="4">
        <v>0</v>
      </c>
      <c r="F2541" s="4">
        <v>0</v>
      </c>
      <c r="G2541" s="4">
        <v>0</v>
      </c>
      <c r="H2541" s="4">
        <v>1</v>
      </c>
      <c r="I2541" s="4">
        <v>317</v>
      </c>
      <c r="J2541" s="4">
        <v>149.5</v>
      </c>
      <c r="K2541" s="4">
        <v>93</v>
      </c>
      <c r="L2541" s="4">
        <v>35.42</v>
      </c>
      <c r="M2541" s="4">
        <v>68</v>
      </c>
      <c r="N2541" s="4">
        <v>87</v>
      </c>
      <c r="O2541" s="4">
        <v>0</v>
      </c>
      <c r="P2541" s="5">
        <f>$AI$9+SUMPRODUCT($A2541*$AI$10+$B2541*$AI$11+$C2541*$AI$12+$D2541*$AI$13+$E2541*$AI$14+$F2541*$AI$15+$G2541*$AI$16+$H2541*$AI$17+$I2541*$AI$18+$J2541*$AI$19+$K2541*$AI$20+$L2541*$AI$21+$M2541*$AI$22+$N2541*$AI$24)</f>
        <v>-2.2429620762000004</v>
      </c>
      <c r="Q2541" s="4">
        <f t="shared" si="962"/>
        <v>0.10614363274425231</v>
      </c>
      <c r="R2541" s="4">
        <f t="shared" si="963"/>
        <v>0.21228726548850463</v>
      </c>
      <c r="S2541" s="4">
        <f t="shared" si="964"/>
        <v>0.78771273451149537</v>
      </c>
      <c r="T2541" s="4">
        <f t="shared" si="965"/>
        <v>-0.10363213347778601</v>
      </c>
      <c r="U2541" s="4">
        <f>IF($R2541&gt;$X$15,1,0)</f>
        <v>0</v>
      </c>
      <c r="V2541" s="4"/>
      <c r="W2541" s="4"/>
      <c r="X2541" s="4"/>
      <c r="Y2541" s="4"/>
      <c r="Z2541" s="4"/>
      <c r="AA2541" s="4"/>
      <c r="AB2541" s="4"/>
      <c r="AC2541" s="4"/>
      <c r="AD2541" s="4"/>
      <c r="AE2541" s="4"/>
      <c r="AF2541" s="4"/>
      <c r="AG2541" s="4"/>
      <c r="AH2541" s="4"/>
      <c r="AI2541" s="4"/>
      <c r="AJ2541" s="4"/>
    </row>
    <row r="2542" spans="1:36" ht="15.75" customHeight="1">
      <c r="A2542" s="4">
        <v>1</v>
      </c>
      <c r="B2542" s="4">
        <v>48</v>
      </c>
      <c r="C2542" s="4">
        <v>1</v>
      </c>
      <c r="D2542" s="4">
        <v>0</v>
      </c>
      <c r="E2542" s="4">
        <v>0</v>
      </c>
      <c r="F2542" s="4">
        <v>0</v>
      </c>
      <c r="G2542" s="4">
        <v>0</v>
      </c>
      <c r="H2542" s="4">
        <v>0</v>
      </c>
      <c r="I2542" s="4">
        <v>201</v>
      </c>
      <c r="J2542" s="4">
        <v>117.5</v>
      </c>
      <c r="K2542" s="4">
        <v>80</v>
      </c>
      <c r="L2542" s="4">
        <v>23.68</v>
      </c>
      <c r="M2542" s="4">
        <v>66</v>
      </c>
      <c r="N2542" s="4">
        <v>85</v>
      </c>
      <c r="O2542" s="4">
        <v>0</v>
      </c>
      <c r="P2542" s="5">
        <f>$AI$9+SUMPRODUCT($A2542*$AI$10+$B2542*$AI$11+$C2542*$AI$12+$D2542*$AI$13+$E2542*$AI$14+$F2542*$AI$15+$G2542*$AI$16+$H2542*$AI$17+$I2542*$AI$18+$J2542*$AI$19+$K2542*$AI$20+$L2542*$AI$21+$M2542*$AI$22+$N2542*$AI$24)</f>
        <v>-2.2735853048000019</v>
      </c>
      <c r="Q2542" s="4">
        <f t="shared" si="962"/>
        <v>0.10294243764368934</v>
      </c>
      <c r="R2542" s="4">
        <f t="shared" si="963"/>
        <v>0.20588487528737867</v>
      </c>
      <c r="S2542" s="4">
        <f t="shared" si="964"/>
        <v>0.79411512471262136</v>
      </c>
      <c r="T2542" s="4">
        <f t="shared" si="965"/>
        <v>-0.10011653232972745</v>
      </c>
      <c r="U2542" s="4">
        <f>IF($R2542&gt;$X$15,1,0)</f>
        <v>0</v>
      </c>
      <c r="V2542" s="4"/>
      <c r="W2542" s="4"/>
      <c r="X2542" s="4"/>
      <c r="Y2542" s="4"/>
      <c r="Z2542" s="4"/>
      <c r="AA2542" s="4"/>
      <c r="AB2542" s="4"/>
      <c r="AC2542" s="4"/>
      <c r="AD2542" s="4"/>
      <c r="AE2542" s="4"/>
      <c r="AF2542" s="4"/>
      <c r="AG2542" s="4"/>
      <c r="AH2542" s="4"/>
      <c r="AI2542" s="4"/>
      <c r="AJ2542" s="4"/>
    </row>
    <row r="2543" spans="1:36" ht="15.75" customHeight="1">
      <c r="A2543" s="4">
        <v>1</v>
      </c>
      <c r="B2543" s="4">
        <v>50</v>
      </c>
      <c r="C2543" s="4">
        <v>1</v>
      </c>
      <c r="D2543" s="4">
        <v>0</v>
      </c>
      <c r="E2543" s="4">
        <v>0</v>
      </c>
      <c r="F2543" s="4">
        <v>0</v>
      </c>
      <c r="G2543" s="4">
        <v>0</v>
      </c>
      <c r="H2543" s="4">
        <v>1</v>
      </c>
      <c r="I2543" s="4">
        <v>167</v>
      </c>
      <c r="J2543" s="4">
        <v>159</v>
      </c>
      <c r="K2543" s="4">
        <v>95</v>
      </c>
      <c r="L2543" s="4">
        <v>25.2</v>
      </c>
      <c r="M2543" s="4">
        <v>75</v>
      </c>
      <c r="N2543" s="4">
        <v>87</v>
      </c>
      <c r="O2543" s="4">
        <v>0</v>
      </c>
      <c r="P2543" s="5">
        <f>$AI$9+SUMPRODUCT($A2543*$AI$10+$B2543*$AI$11+$C2543*$AI$12+$D2543*$AI$13+$E2543*$AI$14+$F2543*$AI$15+$G2543*$AI$16+$H2543*$AI$17+$I2543*$AI$18+$J2543*$AI$19+$K2543*$AI$20+$L2543*$AI$21+$M2543*$AI$22+$N2543*$AI$24)</f>
        <v>-1.4183942119999999</v>
      </c>
      <c r="Q2543" s="4">
        <f t="shared" si="962"/>
        <v>0.2421024701681315</v>
      </c>
      <c r="R2543" s="4">
        <f t="shared" si="963"/>
        <v>0.48420494033626299</v>
      </c>
      <c r="S2543" s="4">
        <f t="shared" si="964"/>
        <v>0.51579505966373707</v>
      </c>
      <c r="T2543" s="4">
        <f t="shared" si="965"/>
        <v>-0.28752282189380235</v>
      </c>
      <c r="U2543" s="4">
        <f>IF($R2543&gt;$X$15,1,0)</f>
        <v>1</v>
      </c>
      <c r="V2543" s="4"/>
      <c r="W2543" s="4"/>
      <c r="X2543" s="4"/>
      <c r="Y2543" s="4"/>
      <c r="Z2543" s="4"/>
      <c r="AA2543" s="4"/>
      <c r="AB2543" s="4"/>
      <c r="AC2543" s="4"/>
      <c r="AD2543" s="4"/>
      <c r="AE2543" s="4"/>
      <c r="AF2543" s="4"/>
      <c r="AG2543" s="4"/>
      <c r="AH2543" s="4"/>
      <c r="AI2543" s="4"/>
      <c r="AJ2543" s="4"/>
    </row>
    <row r="2544" spans="1:36" ht="15.75" customHeight="1">
      <c r="A2544" s="4">
        <v>0</v>
      </c>
      <c r="B2544" s="4">
        <v>67</v>
      </c>
      <c r="C2544" s="4">
        <v>1</v>
      </c>
      <c r="D2544" s="4">
        <v>0</v>
      </c>
      <c r="E2544" s="4">
        <v>0</v>
      </c>
      <c r="F2544" s="4">
        <v>0</v>
      </c>
      <c r="G2544" s="4">
        <v>0</v>
      </c>
      <c r="H2544" s="4">
        <v>0</v>
      </c>
      <c r="I2544" s="4">
        <v>302</v>
      </c>
      <c r="J2544" s="4">
        <v>121</v>
      </c>
      <c r="K2544" s="4">
        <v>83</v>
      </c>
      <c r="L2544" s="4">
        <v>30.12</v>
      </c>
      <c r="M2544" s="4">
        <v>75</v>
      </c>
      <c r="N2544" s="4">
        <v>64</v>
      </c>
      <c r="O2544" s="4">
        <v>0</v>
      </c>
      <c r="P2544" s="5">
        <f>$AI$9+SUMPRODUCT($A2544*$AI$10+$B2544*$AI$11+$C2544*$AI$12+$D2544*$AI$13+$E2544*$AI$14+$F2544*$AI$15+$G2544*$AI$16+$H2544*$AI$17+$I2544*$AI$18+$J2544*$AI$19+$K2544*$AI$20+$L2544*$AI$21+$M2544*$AI$22+$N2544*$AI$24)</f>
        <v>-1.4862092532000011</v>
      </c>
      <c r="Q2544" s="4">
        <f t="shared" si="962"/>
        <v>0.22622860753589263</v>
      </c>
      <c r="R2544" s="4">
        <f t="shared" si="963"/>
        <v>0.45245721507178527</v>
      </c>
      <c r="S2544" s="4">
        <f t="shared" si="964"/>
        <v>0.54754278492821473</v>
      </c>
      <c r="T2544" s="4">
        <f t="shared" si="965"/>
        <v>-0.26158193944264824</v>
      </c>
      <c r="U2544" s="4">
        <f>IF($R2544&gt;$X$15,1,0)</f>
        <v>1</v>
      </c>
      <c r="V2544" s="4"/>
      <c r="W2544" s="4"/>
      <c r="X2544" s="4"/>
      <c r="Y2544" s="4"/>
      <c r="Z2544" s="4"/>
      <c r="AA2544" s="4"/>
      <c r="AB2544" s="4"/>
      <c r="AC2544" s="4"/>
      <c r="AD2544" s="4"/>
      <c r="AE2544" s="4"/>
      <c r="AF2544" s="4"/>
      <c r="AG2544" s="4"/>
      <c r="AH2544" s="4"/>
      <c r="AI2544" s="4"/>
      <c r="AJ2544" s="4"/>
    </row>
    <row r="2545" spans="1:36" ht="15.75" customHeight="1">
      <c r="A2545" s="4">
        <v>1</v>
      </c>
      <c r="B2545" s="4">
        <v>41</v>
      </c>
      <c r="C2545" s="4">
        <v>2</v>
      </c>
      <c r="D2545" s="4">
        <v>1</v>
      </c>
      <c r="E2545" s="4">
        <v>30</v>
      </c>
      <c r="F2545" s="4">
        <v>0</v>
      </c>
      <c r="G2545" s="4">
        <v>0</v>
      </c>
      <c r="H2545" s="4">
        <v>0</v>
      </c>
      <c r="I2545" s="4">
        <v>228</v>
      </c>
      <c r="J2545" s="4">
        <v>113</v>
      </c>
      <c r="K2545" s="4">
        <v>82.5</v>
      </c>
      <c r="L2545" s="4">
        <v>25.67</v>
      </c>
      <c r="M2545" s="4">
        <v>67</v>
      </c>
      <c r="N2545" s="4">
        <v>70</v>
      </c>
      <c r="O2545" s="4">
        <v>0</v>
      </c>
      <c r="P2545" s="5">
        <f>$AI$9+SUMPRODUCT($A2545*$AI$10+$B2545*$AI$11+$C2545*$AI$12+$D2545*$AI$13+$E2545*$AI$14+$F2545*$AI$15+$G2545*$AI$16+$H2545*$AI$17+$I2545*$AI$18+$J2545*$AI$19+$K2545*$AI$20+$L2545*$AI$21+$M2545*$AI$22+$N2545*$AI$24)</f>
        <v>-2.2734276337000008</v>
      </c>
      <c r="Q2545" s="4">
        <f t="shared" si="962"/>
        <v>0.10295866997072022</v>
      </c>
      <c r="R2545" s="4">
        <f t="shared" si="963"/>
        <v>0.20591733994144043</v>
      </c>
      <c r="S2545" s="4">
        <f t="shared" si="964"/>
        <v>0.79408266005855954</v>
      </c>
      <c r="T2545" s="4">
        <f t="shared" si="965"/>
        <v>-0.10013428732252885</v>
      </c>
      <c r="U2545" s="4">
        <f>IF($R2545&gt;$X$15,1,0)</f>
        <v>0</v>
      </c>
      <c r="V2545" s="4"/>
      <c r="W2545" s="4"/>
      <c r="X2545" s="4"/>
      <c r="Y2545" s="4"/>
      <c r="Z2545" s="4"/>
      <c r="AA2545" s="4"/>
      <c r="AB2545" s="4"/>
      <c r="AC2545" s="4"/>
      <c r="AD2545" s="4"/>
      <c r="AE2545" s="4"/>
      <c r="AF2545" s="4"/>
      <c r="AG2545" s="4"/>
      <c r="AH2545" s="4"/>
      <c r="AI2545" s="4"/>
      <c r="AJ2545" s="4"/>
    </row>
    <row r="2546" spans="1:36" ht="15.75" customHeight="1">
      <c r="A2546" s="4">
        <v>1</v>
      </c>
      <c r="B2546" s="4">
        <v>46</v>
      </c>
      <c r="C2546" s="4">
        <v>2</v>
      </c>
      <c r="D2546" s="4">
        <v>0</v>
      </c>
      <c r="E2546" s="4">
        <v>0</v>
      </c>
      <c r="F2546" s="4">
        <v>0</v>
      </c>
      <c r="G2546" s="4">
        <v>0</v>
      </c>
      <c r="H2546" s="4">
        <v>0</v>
      </c>
      <c r="I2546" s="4">
        <v>226</v>
      </c>
      <c r="J2546" s="4">
        <v>140</v>
      </c>
      <c r="K2546" s="4">
        <v>86</v>
      </c>
      <c r="L2546" s="4">
        <v>31.93</v>
      </c>
      <c r="M2546" s="4">
        <v>85</v>
      </c>
      <c r="N2546" s="4">
        <v>72</v>
      </c>
      <c r="O2546" s="4">
        <v>0</v>
      </c>
      <c r="P2546" s="5">
        <f>$AI$9+SUMPRODUCT($A2546*$AI$10+$B2546*$AI$11+$C2546*$AI$12+$D2546*$AI$13+$E2546*$AI$14+$F2546*$AI$15+$G2546*$AI$16+$H2546*$AI$17+$I2546*$AI$18+$J2546*$AI$19+$K2546*$AI$20+$L2546*$AI$21+$M2546*$AI$22+$N2546*$AI$24)</f>
        <v>-2.1697700223000007</v>
      </c>
      <c r="Q2546" s="4">
        <f t="shared" si="962"/>
        <v>0.11420387823620889</v>
      </c>
      <c r="R2546" s="4">
        <f t="shared" si="963"/>
        <v>0.22840775647241779</v>
      </c>
      <c r="S2546" s="4">
        <f t="shared" si="964"/>
        <v>0.77159224352758216</v>
      </c>
      <c r="T2546" s="4">
        <f t="shared" si="965"/>
        <v>-0.11261214677478545</v>
      </c>
      <c r="U2546" s="4">
        <f>IF($R2546&gt;$X$15,1,0)</f>
        <v>0</v>
      </c>
      <c r="V2546" s="4"/>
      <c r="W2546" s="4"/>
      <c r="X2546" s="4"/>
      <c r="Y2546" s="4"/>
      <c r="Z2546" s="4"/>
      <c r="AA2546" s="4"/>
      <c r="AB2546" s="4"/>
      <c r="AC2546" s="4"/>
      <c r="AD2546" s="4"/>
      <c r="AE2546" s="4"/>
      <c r="AF2546" s="4"/>
      <c r="AG2546" s="4"/>
      <c r="AH2546" s="4"/>
      <c r="AI2546" s="4"/>
      <c r="AJ2546" s="4"/>
    </row>
    <row r="2547" spans="1:36" ht="15.75" customHeight="1">
      <c r="A2547" s="4">
        <v>0</v>
      </c>
      <c r="B2547" s="4">
        <v>43</v>
      </c>
      <c r="C2547" s="4">
        <v>3</v>
      </c>
      <c r="D2547" s="4">
        <v>0</v>
      </c>
      <c r="E2547" s="4">
        <v>0</v>
      </c>
      <c r="F2547" s="4">
        <v>0</v>
      </c>
      <c r="G2547" s="4">
        <v>0</v>
      </c>
      <c r="H2547" s="4">
        <v>0</v>
      </c>
      <c r="I2547" s="4">
        <v>232</v>
      </c>
      <c r="J2547" s="4">
        <v>126</v>
      </c>
      <c r="K2547" s="4">
        <v>73</v>
      </c>
      <c r="L2547" s="4">
        <v>20.43</v>
      </c>
      <c r="M2547" s="4">
        <v>72</v>
      </c>
      <c r="N2547" s="4">
        <v>75</v>
      </c>
      <c r="O2547" s="4">
        <v>0</v>
      </c>
      <c r="P2547" s="5">
        <f>$AI$9+SUMPRODUCT($A2547*$AI$10+$B2547*$AI$11+$C2547*$AI$12+$D2547*$AI$13+$E2547*$AI$14+$F2547*$AI$15+$G2547*$AI$16+$H2547*$AI$17+$I2547*$AI$18+$J2547*$AI$19+$K2547*$AI$20+$L2547*$AI$21+$M2547*$AI$22+$N2547*$AI$24)</f>
        <v>-3.1238470873000015</v>
      </c>
      <c r="Q2547" s="4">
        <f t="shared" si="962"/>
        <v>4.3987618284061114E-2</v>
      </c>
      <c r="R2547" s="4">
        <f t="shared" si="963"/>
        <v>8.7975236568122228E-2</v>
      </c>
      <c r="S2547" s="4">
        <f t="shared" si="964"/>
        <v>0.91202476343187777</v>
      </c>
      <c r="T2547" s="4">
        <f t="shared" si="965"/>
        <v>-3.9993369483194964E-2</v>
      </c>
      <c r="U2547" s="4">
        <f>IF($R2547&gt;$X$15,1,0)</f>
        <v>0</v>
      </c>
      <c r="V2547" s="4"/>
      <c r="W2547" s="4"/>
      <c r="X2547" s="4"/>
      <c r="Y2547" s="4"/>
      <c r="Z2547" s="4"/>
      <c r="AA2547" s="4"/>
      <c r="AB2547" s="4"/>
      <c r="AC2547" s="4"/>
      <c r="AD2547" s="4"/>
      <c r="AE2547" s="4"/>
      <c r="AF2547" s="4"/>
      <c r="AG2547" s="4"/>
      <c r="AH2547" s="4"/>
      <c r="AI2547" s="4"/>
      <c r="AJ2547" s="4"/>
    </row>
    <row r="2548" spans="1:36" ht="15.75" customHeight="1">
      <c r="A2548" s="4">
        <v>0</v>
      </c>
      <c r="B2548" s="4">
        <v>55</v>
      </c>
      <c r="C2548" s="4">
        <v>1</v>
      </c>
      <c r="D2548" s="4">
        <v>0</v>
      </c>
      <c r="E2548" s="4">
        <v>0</v>
      </c>
      <c r="F2548" s="4">
        <v>0</v>
      </c>
      <c r="G2548" s="4">
        <v>0</v>
      </c>
      <c r="H2548" s="4">
        <v>0</v>
      </c>
      <c r="I2548" s="4">
        <v>215</v>
      </c>
      <c r="J2548" s="4">
        <v>122</v>
      </c>
      <c r="K2548" s="4">
        <v>86</v>
      </c>
      <c r="L2548" s="4">
        <v>30.61</v>
      </c>
      <c r="M2548" s="4">
        <v>79</v>
      </c>
      <c r="N2548" s="4">
        <v>87</v>
      </c>
      <c r="O2548" s="4">
        <v>0</v>
      </c>
      <c r="P2548" s="5">
        <f>$AI$9+SUMPRODUCT($A2548*$AI$10+$B2548*$AI$11+$C2548*$AI$12+$D2548*$AI$13+$E2548*$AI$14+$F2548*$AI$15+$G2548*$AI$16+$H2548*$AI$17+$I2548*$AI$18+$J2548*$AI$19+$K2548*$AI$20+$L2548*$AI$21+$M2548*$AI$22+$N2548*$AI$24)</f>
        <v>-2.2889470971000003</v>
      </c>
      <c r="Q2548" s="4">
        <f t="shared" si="962"/>
        <v>0.10137314175717635</v>
      </c>
      <c r="R2548" s="4">
        <f t="shared" si="963"/>
        <v>0.2027462835143527</v>
      </c>
      <c r="S2548" s="4">
        <f t="shared" si="964"/>
        <v>0.79725371648564725</v>
      </c>
      <c r="T2548" s="4">
        <f t="shared" si="965"/>
        <v>-9.8403447568920874E-2</v>
      </c>
      <c r="U2548" s="4">
        <f>IF($R2548&gt;$X$15,1,0)</f>
        <v>0</v>
      </c>
      <c r="V2548" s="4"/>
      <c r="W2548" s="4"/>
      <c r="X2548" s="4"/>
      <c r="Y2548" s="4"/>
      <c r="Z2548" s="4"/>
      <c r="AA2548" s="4"/>
      <c r="AB2548" s="4"/>
      <c r="AC2548" s="4"/>
      <c r="AD2548" s="4"/>
      <c r="AE2548" s="4"/>
      <c r="AF2548" s="4"/>
      <c r="AG2548" s="4"/>
      <c r="AH2548" s="4"/>
      <c r="AI2548" s="4"/>
      <c r="AJ2548" s="4"/>
    </row>
    <row r="2549" spans="1:36" ht="15.75" customHeight="1">
      <c r="A2549" s="4">
        <v>1</v>
      </c>
      <c r="B2549" s="4">
        <v>55</v>
      </c>
      <c r="C2549" s="4">
        <v>3</v>
      </c>
      <c r="D2549" s="4">
        <v>1</v>
      </c>
      <c r="E2549" s="4">
        <v>20</v>
      </c>
      <c r="F2549" s="4">
        <v>0</v>
      </c>
      <c r="G2549" s="4">
        <v>0</v>
      </c>
      <c r="H2549" s="4">
        <v>0</v>
      </c>
      <c r="I2549" s="4">
        <v>214</v>
      </c>
      <c r="J2549" s="4">
        <v>110</v>
      </c>
      <c r="K2549" s="4">
        <v>71</v>
      </c>
      <c r="L2549" s="4">
        <v>24.24</v>
      </c>
      <c r="M2549" s="4">
        <v>75</v>
      </c>
      <c r="N2549" s="4">
        <v>72</v>
      </c>
      <c r="O2549" s="4">
        <v>0</v>
      </c>
      <c r="P2549" s="5">
        <f>$AI$9+SUMPRODUCT($A2549*$AI$10+$B2549*$AI$11+$C2549*$AI$12+$D2549*$AI$13+$E2549*$AI$14+$F2549*$AI$15+$G2549*$AI$16+$H2549*$AI$17+$I2549*$AI$18+$J2549*$AI$19+$K2549*$AI$20+$L2549*$AI$21+$M2549*$AI$22+$N2549*$AI$24)</f>
        <v>-1.6636153664000011</v>
      </c>
      <c r="Q2549" s="4">
        <f t="shared" si="962"/>
        <v>0.1894527991666943</v>
      </c>
      <c r="R2549" s="4">
        <f t="shared" si="963"/>
        <v>0.3789055983333886</v>
      </c>
      <c r="S2549" s="4">
        <f t="shared" si="964"/>
        <v>0.62109440166661134</v>
      </c>
      <c r="T2549" s="4">
        <f t="shared" si="965"/>
        <v>-0.20684238531934396</v>
      </c>
      <c r="U2549" s="4">
        <f>IF($R2549&gt;$X$15,1,0)</f>
        <v>0</v>
      </c>
      <c r="V2549" s="4"/>
      <c r="W2549" s="4"/>
      <c r="X2549" s="4"/>
      <c r="Y2549" s="4"/>
      <c r="Z2549" s="4"/>
      <c r="AA2549" s="4"/>
      <c r="AB2549" s="4"/>
      <c r="AC2549" s="4"/>
      <c r="AD2549" s="4"/>
      <c r="AE2549" s="4"/>
      <c r="AF2549" s="4"/>
      <c r="AG2549" s="4"/>
      <c r="AH2549" s="4"/>
      <c r="AI2549" s="4"/>
      <c r="AJ2549" s="4"/>
    </row>
    <row r="2550" spans="1:36" ht="15.75" customHeight="1">
      <c r="A2550" s="4">
        <v>0</v>
      </c>
      <c r="B2550" s="4">
        <v>48</v>
      </c>
      <c r="C2550" s="4">
        <v>3</v>
      </c>
      <c r="D2550" s="4">
        <v>1</v>
      </c>
      <c r="E2550" s="4">
        <v>9</v>
      </c>
      <c r="F2550" s="4">
        <v>0</v>
      </c>
      <c r="G2550" s="4">
        <v>0</v>
      </c>
      <c r="H2550" s="4">
        <v>1</v>
      </c>
      <c r="I2550" s="4">
        <v>266</v>
      </c>
      <c r="J2550" s="4">
        <v>155</v>
      </c>
      <c r="K2550" s="4">
        <v>100</v>
      </c>
      <c r="L2550" s="4">
        <v>27.86</v>
      </c>
      <c r="M2550" s="4">
        <v>75</v>
      </c>
      <c r="N2550" s="4">
        <v>84</v>
      </c>
      <c r="O2550" s="4">
        <v>0</v>
      </c>
      <c r="P2550" s="5">
        <f>$AI$9+SUMPRODUCT($A2550*$AI$10+$B2550*$AI$11+$C2550*$AI$12+$D2550*$AI$13+$E2550*$AI$14+$F2550*$AI$15+$G2550*$AI$16+$H2550*$AI$17+$I2550*$AI$18+$J2550*$AI$19+$K2550*$AI$20+$L2550*$AI$21+$M2550*$AI$22+$N2550*$AI$24)</f>
        <v>-1.8200488446000014</v>
      </c>
      <c r="Q2550" s="4">
        <f t="shared" si="962"/>
        <v>0.16201783704416345</v>
      </c>
      <c r="R2550" s="4">
        <f t="shared" si="963"/>
        <v>0.3240356740883269</v>
      </c>
      <c r="S2550" s="4">
        <f t="shared" si="964"/>
        <v>0.6759643259116731</v>
      </c>
      <c r="T2550" s="4">
        <f t="shared" si="965"/>
        <v>-0.17007622339050021</v>
      </c>
      <c r="U2550" s="4">
        <f>IF($R2550&gt;$X$15,1,0)</f>
        <v>0</v>
      </c>
      <c r="V2550" s="4"/>
      <c r="W2550" s="4"/>
      <c r="X2550" s="4"/>
      <c r="Y2550" s="4"/>
      <c r="Z2550" s="4"/>
      <c r="AA2550" s="4"/>
      <c r="AB2550" s="4"/>
      <c r="AC2550" s="4"/>
      <c r="AD2550" s="4"/>
      <c r="AE2550" s="4"/>
      <c r="AF2550" s="4"/>
      <c r="AG2550" s="4"/>
      <c r="AH2550" s="4"/>
      <c r="AI2550" s="4"/>
      <c r="AJ2550" s="4"/>
    </row>
    <row r="2551" spans="1:36" ht="15.75" hidden="1" customHeight="1">
      <c r="A2551" s="4">
        <v>1</v>
      </c>
      <c r="B2551" s="4">
        <v>57</v>
      </c>
      <c r="C2551" s="3" t="s">
        <v>56</v>
      </c>
      <c r="D2551" s="4">
        <v>1</v>
      </c>
      <c r="E2551" s="3" t="s">
        <v>56</v>
      </c>
      <c r="F2551" s="4">
        <v>0</v>
      </c>
      <c r="G2551" s="4">
        <v>0</v>
      </c>
      <c r="H2551" s="4">
        <v>0</v>
      </c>
      <c r="I2551" s="4">
        <v>223</v>
      </c>
      <c r="J2551" s="4">
        <v>107.5</v>
      </c>
      <c r="K2551" s="4">
        <v>72.5</v>
      </c>
      <c r="L2551" s="4">
        <v>24.74</v>
      </c>
      <c r="M2551" s="4">
        <v>62</v>
      </c>
      <c r="N2551" s="4">
        <v>103</v>
      </c>
      <c r="O2551" s="4">
        <v>0</v>
      </c>
      <c r="P2551" s="4"/>
      <c r="Q2551" s="4"/>
      <c r="R2551" s="4"/>
      <c r="S2551" s="4"/>
      <c r="T2551" s="4"/>
      <c r="U2551" s="4"/>
      <c r="V2551" s="4"/>
      <c r="W2551" s="4"/>
      <c r="X2551" s="4"/>
      <c r="Y2551" s="4"/>
      <c r="Z2551" s="4"/>
      <c r="AA2551" s="4"/>
      <c r="AB2551" s="4"/>
      <c r="AC2551" s="4"/>
      <c r="AD2551" s="4"/>
      <c r="AE2551" s="4"/>
      <c r="AF2551" s="4"/>
      <c r="AG2551" s="4"/>
      <c r="AH2551" s="4"/>
      <c r="AI2551" s="4"/>
      <c r="AJ2551" s="4"/>
    </row>
    <row r="2552" spans="1:36" ht="15.75" customHeight="1">
      <c r="A2552" s="4">
        <v>0</v>
      </c>
      <c r="B2552" s="4">
        <v>48</v>
      </c>
      <c r="C2552" s="4">
        <v>1</v>
      </c>
      <c r="D2552" s="4">
        <v>0</v>
      </c>
      <c r="E2552" s="4">
        <v>0</v>
      </c>
      <c r="F2552" s="4">
        <v>0</v>
      </c>
      <c r="G2552" s="4">
        <v>0</v>
      </c>
      <c r="H2552" s="4">
        <v>1</v>
      </c>
      <c r="I2552" s="4">
        <v>234</v>
      </c>
      <c r="J2552" s="4">
        <v>144</v>
      </c>
      <c r="K2552" s="4">
        <v>90</v>
      </c>
      <c r="L2552" s="4">
        <v>29.34</v>
      </c>
      <c r="M2552" s="4">
        <v>72</v>
      </c>
      <c r="N2552" s="4">
        <v>70</v>
      </c>
      <c r="O2552" s="4">
        <v>0</v>
      </c>
      <c r="P2552" s="5">
        <f>$AI$9+SUMPRODUCT($A2552*$AI$10+$B2552*$AI$11+$C2552*$AI$12+$D2552*$AI$13+$E2552*$AI$14+$F2552*$AI$15+$G2552*$AI$16+$H2552*$AI$17+$I2552*$AI$18+$J2552*$AI$19+$K2552*$AI$20+$L2552*$AI$21+$M2552*$AI$22+$N2552*$AI$24)</f>
        <v>-2.2419587674000017</v>
      </c>
      <c r="Q2552" s="4">
        <f t="shared" ref="Q2552:Q2562" si="966">EXP($P2552)</f>
        <v>0.10625018102652518</v>
      </c>
      <c r="R2552" s="4">
        <f t="shared" ref="R2552:R2562" si="967">Q2552/1+Q2552</f>
        <v>0.21250036205305037</v>
      </c>
      <c r="S2552" s="4">
        <f t="shared" ref="S2552:S2562" si="968">IF(O2552=1,R2552,1-R2552)</f>
        <v>0.78749963794694966</v>
      </c>
      <c r="T2552" s="4">
        <f t="shared" ref="T2552:T2562" si="969">LOG($S2552)</f>
        <v>-0.10374963720525467</v>
      </c>
      <c r="U2552" s="4">
        <f>IF($R2552&gt;$X$15,1,0)</f>
        <v>0</v>
      </c>
      <c r="V2552" s="4"/>
      <c r="W2552" s="4"/>
      <c r="X2552" s="4"/>
      <c r="Y2552" s="4"/>
      <c r="Z2552" s="4"/>
      <c r="AA2552" s="4"/>
      <c r="AB2552" s="4"/>
      <c r="AC2552" s="4"/>
      <c r="AD2552" s="4"/>
      <c r="AE2552" s="4"/>
      <c r="AF2552" s="4"/>
      <c r="AG2552" s="4"/>
      <c r="AH2552" s="4"/>
      <c r="AI2552" s="4"/>
      <c r="AJ2552" s="4"/>
    </row>
    <row r="2553" spans="1:36" ht="15.75" customHeight="1">
      <c r="A2553" s="4">
        <v>0</v>
      </c>
      <c r="B2553" s="4">
        <v>38</v>
      </c>
      <c r="C2553" s="4">
        <v>3</v>
      </c>
      <c r="D2553" s="4">
        <v>0</v>
      </c>
      <c r="E2553" s="4">
        <v>0</v>
      </c>
      <c r="F2553" s="4">
        <v>0</v>
      </c>
      <c r="G2553" s="4">
        <v>0</v>
      </c>
      <c r="H2553" s="4">
        <v>0</v>
      </c>
      <c r="I2553" s="4">
        <v>155</v>
      </c>
      <c r="J2553" s="4">
        <v>122</v>
      </c>
      <c r="K2553" s="4">
        <v>81</v>
      </c>
      <c r="L2553" s="4">
        <v>27.14</v>
      </c>
      <c r="M2553" s="4">
        <v>64</v>
      </c>
      <c r="N2553" s="4">
        <v>70</v>
      </c>
      <c r="O2553" s="4">
        <v>0</v>
      </c>
      <c r="P2553" s="5">
        <f>$AI$9+SUMPRODUCT($A2553*$AI$10+$B2553*$AI$11+$C2553*$AI$12+$D2553*$AI$13+$E2553*$AI$14+$F2553*$AI$15+$G2553*$AI$16+$H2553*$AI$17+$I2553*$AI$18+$J2553*$AI$19+$K2553*$AI$20+$L2553*$AI$21+$M2553*$AI$22+$N2553*$AI$24)</f>
        <v>-3.6806926154000017</v>
      </c>
      <c r="Q2553" s="4">
        <f t="shared" si="966"/>
        <v>2.5205511062959426E-2</v>
      </c>
      <c r="R2553" s="4">
        <f t="shared" si="967"/>
        <v>5.0411022125918852E-2</v>
      </c>
      <c r="S2553" s="4">
        <f t="shared" si="968"/>
        <v>0.94958897787408114</v>
      </c>
      <c r="T2553" s="4">
        <f t="shared" si="969"/>
        <v>-2.2464334993067544E-2</v>
      </c>
      <c r="U2553" s="4">
        <f>IF($R2553&gt;$X$15,1,0)</f>
        <v>0</v>
      </c>
      <c r="V2553" s="4"/>
      <c r="W2553" s="4"/>
      <c r="X2553" s="4"/>
      <c r="Y2553" s="4"/>
      <c r="Z2553" s="4"/>
      <c r="AA2553" s="4"/>
      <c r="AB2553" s="4"/>
      <c r="AC2553" s="4"/>
      <c r="AD2553" s="4"/>
      <c r="AE2553" s="4"/>
      <c r="AF2553" s="4"/>
      <c r="AG2553" s="4"/>
      <c r="AH2553" s="4"/>
      <c r="AI2553" s="4"/>
      <c r="AJ2553" s="4"/>
    </row>
    <row r="2554" spans="1:36" ht="15.75" customHeight="1">
      <c r="A2554" s="4">
        <v>0</v>
      </c>
      <c r="B2554" s="4">
        <v>48</v>
      </c>
      <c r="C2554" s="4">
        <v>4</v>
      </c>
      <c r="D2554" s="4">
        <v>0</v>
      </c>
      <c r="E2554" s="4">
        <v>0</v>
      </c>
      <c r="F2554" s="4">
        <v>0</v>
      </c>
      <c r="G2554" s="4">
        <v>0</v>
      </c>
      <c r="H2554" s="4">
        <v>0</v>
      </c>
      <c r="I2554" s="4">
        <v>240</v>
      </c>
      <c r="J2554" s="4">
        <v>123</v>
      </c>
      <c r="K2554" s="4">
        <v>80</v>
      </c>
      <c r="L2554" s="4">
        <v>24.57</v>
      </c>
      <c r="M2554" s="4">
        <v>66</v>
      </c>
      <c r="N2554" s="4">
        <v>74</v>
      </c>
      <c r="O2554" s="4">
        <v>0</v>
      </c>
      <c r="P2554" s="5">
        <f>$AI$9+SUMPRODUCT($A2554*$AI$10+$B2554*$AI$11+$C2554*$AI$12+$D2554*$AI$13+$E2554*$AI$14+$F2554*$AI$15+$G2554*$AI$16+$H2554*$AI$17+$I2554*$AI$18+$J2554*$AI$19+$K2554*$AI$20+$L2554*$AI$21+$M2554*$AI$22+$N2554*$AI$24)</f>
        <v>-2.8707532127000013</v>
      </c>
      <c r="Q2554" s="4">
        <f t="shared" si="966"/>
        <v>5.6656236307716386E-2</v>
      </c>
      <c r="R2554" s="4">
        <f t="shared" si="967"/>
        <v>0.11331247261543277</v>
      </c>
      <c r="S2554" s="4">
        <f t="shared" si="968"/>
        <v>0.88668752738456724</v>
      </c>
      <c r="T2554" s="4">
        <f t="shared" si="969"/>
        <v>-5.2229400508031376E-2</v>
      </c>
      <c r="U2554" s="4">
        <f>IF($R2554&gt;$X$15,1,0)</f>
        <v>0</v>
      </c>
      <c r="V2554" s="4"/>
      <c r="W2554" s="4"/>
      <c r="X2554" s="4"/>
      <c r="Y2554" s="4"/>
      <c r="Z2554" s="4"/>
      <c r="AA2554" s="4"/>
      <c r="AB2554" s="4"/>
      <c r="AC2554" s="4"/>
      <c r="AD2554" s="4"/>
      <c r="AE2554" s="4"/>
      <c r="AF2554" s="4"/>
      <c r="AG2554" s="4"/>
      <c r="AH2554" s="4"/>
      <c r="AI2554" s="4"/>
      <c r="AJ2554" s="4"/>
    </row>
    <row r="2555" spans="1:36" ht="15.75" customHeight="1">
      <c r="A2555" s="4">
        <v>0</v>
      </c>
      <c r="B2555" s="4">
        <v>40</v>
      </c>
      <c r="C2555" s="4">
        <v>2</v>
      </c>
      <c r="D2555" s="4">
        <v>0</v>
      </c>
      <c r="E2555" s="4">
        <v>0</v>
      </c>
      <c r="F2555" s="4">
        <v>0</v>
      </c>
      <c r="G2555" s="4">
        <v>0</v>
      </c>
      <c r="H2555" s="4">
        <v>0</v>
      </c>
      <c r="I2555" s="4">
        <v>178</v>
      </c>
      <c r="J2555" s="4">
        <v>119</v>
      </c>
      <c r="K2555" s="4">
        <v>78.5</v>
      </c>
      <c r="L2555" s="4">
        <v>23.28</v>
      </c>
      <c r="M2555" s="4">
        <v>72</v>
      </c>
      <c r="N2555" s="4">
        <v>75</v>
      </c>
      <c r="O2555" s="4">
        <v>0</v>
      </c>
      <c r="P2555" s="5">
        <f>$AI$9+SUMPRODUCT($A2555*$AI$10+$B2555*$AI$11+$C2555*$AI$12+$D2555*$AI$13+$E2555*$AI$14+$F2555*$AI$15+$G2555*$AI$16+$H2555*$AI$17+$I2555*$AI$18+$J2555*$AI$19+$K2555*$AI$20+$L2555*$AI$21+$M2555*$AI$22+$N2555*$AI$24)</f>
        <v>-3.5038387908000006</v>
      </c>
      <c r="Q2555" s="4">
        <f t="shared" si="966"/>
        <v>3.0081684199290921E-2</v>
      </c>
      <c r="R2555" s="4">
        <f t="shared" si="967"/>
        <v>6.0163368398581843E-2</v>
      </c>
      <c r="S2555" s="4">
        <f t="shared" si="968"/>
        <v>0.93983663160141817</v>
      </c>
      <c r="T2555" s="4">
        <f t="shared" si="969"/>
        <v>-2.6947631677061414E-2</v>
      </c>
      <c r="U2555" s="4">
        <f>IF($R2555&gt;$X$15,1,0)</f>
        <v>0</v>
      </c>
      <c r="V2555" s="4"/>
      <c r="W2555" s="4"/>
      <c r="X2555" s="4"/>
      <c r="Y2555" s="4"/>
      <c r="Z2555" s="4"/>
      <c r="AA2555" s="4"/>
      <c r="AB2555" s="4"/>
      <c r="AC2555" s="4"/>
      <c r="AD2555" s="4"/>
      <c r="AE2555" s="4"/>
      <c r="AF2555" s="4"/>
      <c r="AG2555" s="4"/>
      <c r="AH2555" s="4"/>
      <c r="AI2555" s="4"/>
      <c r="AJ2555" s="4"/>
    </row>
    <row r="2556" spans="1:36" ht="15.75" customHeight="1">
      <c r="A2556" s="4">
        <v>0</v>
      </c>
      <c r="B2556" s="4">
        <v>57</v>
      </c>
      <c r="C2556" s="4">
        <v>1</v>
      </c>
      <c r="D2556" s="4">
        <v>0</v>
      </c>
      <c r="E2556" s="4">
        <v>0</v>
      </c>
      <c r="F2556" s="4">
        <v>0</v>
      </c>
      <c r="G2556" s="4">
        <v>0</v>
      </c>
      <c r="H2556" s="4">
        <v>1</v>
      </c>
      <c r="I2556" s="4">
        <v>254</v>
      </c>
      <c r="J2556" s="4">
        <v>182.5</v>
      </c>
      <c r="K2556" s="4">
        <v>97</v>
      </c>
      <c r="L2556" s="4">
        <v>27.38</v>
      </c>
      <c r="M2556" s="4">
        <v>77</v>
      </c>
      <c r="N2556" s="4">
        <v>72</v>
      </c>
      <c r="O2556" s="4">
        <v>0</v>
      </c>
      <c r="P2556" s="5">
        <f>$AI$9+SUMPRODUCT($A2556*$AI$10+$B2556*$AI$11+$C2556*$AI$12+$D2556*$AI$13+$E2556*$AI$14+$F2556*$AI$15+$G2556*$AI$16+$H2556*$AI$17+$I2556*$AI$18+$J2556*$AI$19+$K2556*$AI$20+$L2556*$AI$21+$M2556*$AI$22+$N2556*$AI$24)</f>
        <v>-1.0750441918000009</v>
      </c>
      <c r="Q2556" s="4">
        <f t="shared" si="966"/>
        <v>0.34128267307210852</v>
      </c>
      <c r="R2556" s="4">
        <f t="shared" si="967"/>
        <v>0.68256534614421704</v>
      </c>
      <c r="S2556" s="4">
        <f t="shared" si="968"/>
        <v>0.31743465385578296</v>
      </c>
      <c r="T2556" s="4">
        <f t="shared" si="969"/>
        <v>-0.4983456637285501</v>
      </c>
      <c r="U2556" s="4">
        <f>IF($R2556&gt;$X$15,1,0)</f>
        <v>1</v>
      </c>
      <c r="V2556" s="4"/>
      <c r="W2556" s="4"/>
      <c r="X2556" s="4"/>
      <c r="Y2556" s="4"/>
      <c r="Z2556" s="4"/>
      <c r="AA2556" s="4"/>
      <c r="AB2556" s="4"/>
      <c r="AC2556" s="4"/>
      <c r="AD2556" s="4"/>
      <c r="AE2556" s="4"/>
      <c r="AF2556" s="4"/>
      <c r="AG2556" s="4"/>
      <c r="AH2556" s="4"/>
      <c r="AI2556" s="4"/>
      <c r="AJ2556" s="4"/>
    </row>
    <row r="2557" spans="1:36" ht="15.75" customHeight="1">
      <c r="A2557" s="4">
        <v>0</v>
      </c>
      <c r="B2557" s="4">
        <v>40</v>
      </c>
      <c r="C2557" s="4">
        <v>3</v>
      </c>
      <c r="D2557" s="4">
        <v>0</v>
      </c>
      <c r="E2557" s="4">
        <v>0</v>
      </c>
      <c r="F2557" s="4">
        <v>0</v>
      </c>
      <c r="G2557" s="4">
        <v>0</v>
      </c>
      <c r="H2557" s="4">
        <v>0</v>
      </c>
      <c r="I2557" s="4">
        <v>274</v>
      </c>
      <c r="J2557" s="4">
        <v>132.5</v>
      </c>
      <c r="K2557" s="4">
        <v>85.5</v>
      </c>
      <c r="L2557" s="4">
        <v>24.87</v>
      </c>
      <c r="M2557" s="4">
        <v>100</v>
      </c>
      <c r="N2557" s="4">
        <v>70</v>
      </c>
      <c r="O2557" s="4">
        <v>0</v>
      </c>
      <c r="P2557" s="5">
        <f>$AI$9+SUMPRODUCT($A2557*$AI$10+$B2557*$AI$11+$C2557*$AI$12+$D2557*$AI$13+$E2557*$AI$14+$F2557*$AI$15+$G2557*$AI$16+$H2557*$AI$17+$I2557*$AI$18+$J2557*$AI$19+$K2557*$AI$20+$L2557*$AI$21+$M2557*$AI$22+$N2557*$AI$24)</f>
        <v>-3.2661145857000005</v>
      </c>
      <c r="Q2557" s="4">
        <f t="shared" si="966"/>
        <v>3.8154385043290093E-2</v>
      </c>
      <c r="R2557" s="4">
        <f t="shared" si="967"/>
        <v>7.6308770086580185E-2</v>
      </c>
      <c r="S2557" s="4">
        <f t="shared" si="968"/>
        <v>0.92369122991341979</v>
      </c>
      <c r="T2557" s="4">
        <f t="shared" si="969"/>
        <v>-3.4473179813632994E-2</v>
      </c>
      <c r="U2557" s="4">
        <f>IF($R2557&gt;$X$15,1,0)</f>
        <v>0</v>
      </c>
      <c r="V2557" s="4"/>
      <c r="W2557" s="4"/>
      <c r="X2557" s="4"/>
      <c r="Y2557" s="4"/>
      <c r="Z2557" s="4"/>
      <c r="AA2557" s="4"/>
      <c r="AB2557" s="4"/>
      <c r="AC2557" s="4"/>
      <c r="AD2557" s="4"/>
      <c r="AE2557" s="4"/>
      <c r="AF2557" s="4"/>
      <c r="AG2557" s="4"/>
      <c r="AH2557" s="4"/>
      <c r="AI2557" s="4"/>
      <c r="AJ2557" s="4"/>
    </row>
    <row r="2558" spans="1:36" ht="15.75" customHeight="1">
      <c r="A2558" s="4">
        <v>0</v>
      </c>
      <c r="B2558" s="4">
        <v>64</v>
      </c>
      <c r="C2558" s="4">
        <v>2</v>
      </c>
      <c r="D2558" s="4">
        <v>0</v>
      </c>
      <c r="E2558" s="4">
        <v>0</v>
      </c>
      <c r="F2558" s="4">
        <v>0</v>
      </c>
      <c r="G2558" s="4">
        <v>0</v>
      </c>
      <c r="H2558" s="4">
        <v>1</v>
      </c>
      <c r="I2558" s="4">
        <v>266</v>
      </c>
      <c r="J2558" s="4">
        <v>166</v>
      </c>
      <c r="K2558" s="4">
        <v>90</v>
      </c>
      <c r="L2558" s="4">
        <v>23.33</v>
      </c>
      <c r="M2558" s="4">
        <v>82</v>
      </c>
      <c r="N2558" s="4">
        <v>87</v>
      </c>
      <c r="O2558" s="4">
        <v>0</v>
      </c>
      <c r="P2558" s="5">
        <f>$AI$9+SUMPRODUCT($A2558*$AI$10+$B2558*$AI$11+$C2558*$AI$12+$D2558*$AI$13+$E2558*$AI$14+$F2558*$AI$15+$G2558*$AI$16+$H2558*$AI$17+$I2558*$AI$18+$J2558*$AI$19+$K2558*$AI$20+$L2558*$AI$21+$M2558*$AI$22+$N2558*$AI$24)</f>
        <v>-0.8092403263000012</v>
      </c>
      <c r="Q2558" s="4">
        <f t="shared" si="966"/>
        <v>0.44519614159330806</v>
      </c>
      <c r="R2558" s="4">
        <f t="shared" si="967"/>
        <v>0.89039228318661612</v>
      </c>
      <c r="S2558" s="4">
        <f t="shared" si="968"/>
        <v>0.10960771681338388</v>
      </c>
      <c r="T2558" s="4">
        <f t="shared" si="969"/>
        <v>-0.96015886873948775</v>
      </c>
      <c r="U2558" s="4">
        <f>IF($R2558&gt;$X$15,1,0)</f>
        <v>1</v>
      </c>
      <c r="V2558" s="4"/>
      <c r="W2558" s="4"/>
      <c r="X2558" s="4"/>
      <c r="Y2558" s="4"/>
      <c r="Z2558" s="4"/>
      <c r="AA2558" s="4"/>
      <c r="AB2558" s="4"/>
      <c r="AC2558" s="4"/>
      <c r="AD2558" s="4"/>
      <c r="AE2558" s="4"/>
      <c r="AF2558" s="4"/>
      <c r="AG2558" s="4"/>
      <c r="AH2558" s="4"/>
      <c r="AI2558" s="4"/>
      <c r="AJ2558" s="4"/>
    </row>
    <row r="2559" spans="1:36" ht="15.75" customHeight="1">
      <c r="A2559" s="4">
        <v>0</v>
      </c>
      <c r="B2559" s="4">
        <v>53</v>
      </c>
      <c r="C2559" s="4">
        <v>1</v>
      </c>
      <c r="D2559" s="4">
        <v>0</v>
      </c>
      <c r="E2559" s="4">
        <v>0</v>
      </c>
      <c r="F2559" s="4">
        <v>0</v>
      </c>
      <c r="G2559" s="4">
        <v>0</v>
      </c>
      <c r="H2559" s="4">
        <v>0</v>
      </c>
      <c r="I2559" s="4">
        <v>237</v>
      </c>
      <c r="J2559" s="4">
        <v>126</v>
      </c>
      <c r="K2559" s="4">
        <v>84</v>
      </c>
      <c r="L2559" s="4">
        <v>27.04</v>
      </c>
      <c r="M2559" s="4">
        <v>66</v>
      </c>
      <c r="N2559" s="4">
        <v>88</v>
      </c>
      <c r="O2559" s="4">
        <v>1</v>
      </c>
      <c r="P2559" s="5">
        <f>$AI$9+SUMPRODUCT($A2559*$AI$10+$B2559*$AI$11+$C2559*$AI$12+$D2559*$AI$13+$E2559*$AI$14+$F2559*$AI$15+$G2559*$AI$16+$H2559*$AI$17+$I2559*$AI$18+$J2559*$AI$19+$K2559*$AI$20+$L2559*$AI$21+$M2559*$AI$22+$N2559*$AI$24)</f>
        <v>-2.2691854244000007</v>
      </c>
      <c r="Q2559" s="4">
        <f t="shared" si="966"/>
        <v>0.10339636994902868</v>
      </c>
      <c r="R2559" s="4">
        <f t="shared" si="967"/>
        <v>0.20679273989805735</v>
      </c>
      <c r="S2559" s="4">
        <f t="shared" si="968"/>
        <v>0.20679273989805735</v>
      </c>
      <c r="T2559" s="4">
        <f t="shared" si="969"/>
        <v>-0.68446471256822772</v>
      </c>
      <c r="U2559" s="4">
        <f>IF($R2559&gt;$X$15,1,0)</f>
        <v>0</v>
      </c>
      <c r="V2559" s="4"/>
      <c r="W2559" s="4"/>
      <c r="X2559" s="4"/>
      <c r="Y2559" s="4"/>
      <c r="Z2559" s="4"/>
      <c r="AA2559" s="4"/>
      <c r="AB2559" s="4"/>
      <c r="AC2559" s="4"/>
      <c r="AD2559" s="4"/>
      <c r="AE2559" s="4"/>
      <c r="AF2559" s="4"/>
      <c r="AG2559" s="4"/>
      <c r="AH2559" s="4"/>
      <c r="AI2559" s="4"/>
      <c r="AJ2559" s="4"/>
    </row>
    <row r="2560" spans="1:36" ht="15.75" customHeight="1">
      <c r="A2560" s="4">
        <v>1</v>
      </c>
      <c r="B2560" s="4">
        <v>46</v>
      </c>
      <c r="C2560" s="4">
        <v>4</v>
      </c>
      <c r="D2560" s="4">
        <v>1</v>
      </c>
      <c r="E2560" s="4">
        <v>9</v>
      </c>
      <c r="F2560" s="4">
        <v>0</v>
      </c>
      <c r="G2560" s="4">
        <v>0</v>
      </c>
      <c r="H2560" s="4">
        <v>1</v>
      </c>
      <c r="I2560" s="4">
        <v>260</v>
      </c>
      <c r="J2560" s="4">
        <v>137.5</v>
      </c>
      <c r="K2560" s="4">
        <v>94</v>
      </c>
      <c r="L2560" s="4">
        <v>32.369999999999997</v>
      </c>
      <c r="M2560" s="4">
        <v>78</v>
      </c>
      <c r="N2560" s="4">
        <v>78</v>
      </c>
      <c r="O2560" s="4">
        <v>0</v>
      </c>
      <c r="P2560" s="5">
        <f>$AI$9+SUMPRODUCT($A2560*$AI$10+$B2560*$AI$11+$C2560*$AI$12+$D2560*$AI$13+$E2560*$AI$14+$F2560*$AI$15+$G2560*$AI$16+$H2560*$AI$17+$I2560*$AI$18+$J2560*$AI$19+$K2560*$AI$20+$L2560*$AI$21+$M2560*$AI$22+$N2560*$AI$24)</f>
        <v>-1.7210493907000002</v>
      </c>
      <c r="Q2560" s="4">
        <f t="shared" si="966"/>
        <v>0.17887833612239765</v>
      </c>
      <c r="R2560" s="4">
        <f t="shared" si="967"/>
        <v>0.35775667224479529</v>
      </c>
      <c r="S2560" s="4">
        <f t="shared" si="968"/>
        <v>0.64224332775520465</v>
      </c>
      <c r="T2560" s="4">
        <f t="shared" si="969"/>
        <v>-0.1923003989092591</v>
      </c>
      <c r="U2560" s="4">
        <f>IF($R2560&gt;$X$15,1,0)</f>
        <v>0</v>
      </c>
      <c r="V2560" s="4"/>
      <c r="W2560" s="4"/>
      <c r="X2560" s="4"/>
      <c r="Y2560" s="4"/>
      <c r="Z2560" s="4"/>
      <c r="AA2560" s="4"/>
      <c r="AB2560" s="4"/>
      <c r="AC2560" s="4"/>
      <c r="AD2560" s="4"/>
      <c r="AE2560" s="4"/>
      <c r="AF2560" s="4"/>
      <c r="AG2560" s="4"/>
      <c r="AH2560" s="4"/>
      <c r="AI2560" s="4"/>
      <c r="AJ2560" s="4"/>
    </row>
    <row r="2561" spans="1:36" ht="15.75" customHeight="1">
      <c r="A2561" s="4">
        <v>0</v>
      </c>
      <c r="B2561" s="4">
        <v>51</v>
      </c>
      <c r="C2561" s="4">
        <v>2</v>
      </c>
      <c r="D2561" s="4">
        <v>1</v>
      </c>
      <c r="E2561" s="4">
        <v>6</v>
      </c>
      <c r="F2561" s="4">
        <v>0</v>
      </c>
      <c r="G2561" s="4">
        <v>0</v>
      </c>
      <c r="H2561" s="4">
        <v>0</v>
      </c>
      <c r="I2561" s="4">
        <v>190</v>
      </c>
      <c r="J2561" s="4">
        <v>131.5</v>
      </c>
      <c r="K2561" s="4">
        <v>89</v>
      </c>
      <c r="L2561" s="4">
        <v>23.66</v>
      </c>
      <c r="M2561" s="4">
        <v>92</v>
      </c>
      <c r="N2561" s="4">
        <v>100</v>
      </c>
      <c r="O2561" s="4">
        <v>0</v>
      </c>
      <c r="P2561" s="5">
        <f>$AI$9+SUMPRODUCT($A2561*$AI$10+$B2561*$AI$11+$C2561*$AI$12+$D2561*$AI$13+$E2561*$AI$14+$F2561*$AI$15+$G2561*$AI$16+$H2561*$AI$17+$I2561*$AI$18+$J2561*$AI$19+$K2561*$AI$20+$L2561*$AI$21+$M2561*$AI$22+$N2561*$AI$24)</f>
        <v>-2.3302430226000004</v>
      </c>
      <c r="Q2561" s="4">
        <f t="shared" si="966"/>
        <v>9.7272104897016001E-2</v>
      </c>
      <c r="R2561" s="4">
        <f t="shared" si="967"/>
        <v>0.194544209794032</v>
      </c>
      <c r="S2561" s="4">
        <f t="shared" si="968"/>
        <v>0.80545579020596803</v>
      </c>
      <c r="T2561" s="4">
        <f t="shared" si="969"/>
        <v>-9.3958292111939415E-2</v>
      </c>
      <c r="U2561" s="4">
        <f>IF($R2561&gt;$X$15,1,0)</f>
        <v>0</v>
      </c>
      <c r="V2561" s="4"/>
      <c r="W2561" s="4"/>
      <c r="X2561" s="4"/>
      <c r="Y2561" s="4"/>
      <c r="Z2561" s="4"/>
      <c r="AA2561" s="4"/>
      <c r="AB2561" s="4"/>
      <c r="AC2561" s="4"/>
      <c r="AD2561" s="4"/>
      <c r="AE2561" s="4"/>
      <c r="AF2561" s="4"/>
      <c r="AG2561" s="4"/>
      <c r="AH2561" s="4"/>
      <c r="AI2561" s="4"/>
      <c r="AJ2561" s="4"/>
    </row>
    <row r="2562" spans="1:36" ht="15.75" customHeight="1">
      <c r="A2562" s="4">
        <v>0</v>
      </c>
      <c r="B2562" s="4">
        <v>40</v>
      </c>
      <c r="C2562" s="4">
        <v>3</v>
      </c>
      <c r="D2562" s="4">
        <v>0</v>
      </c>
      <c r="E2562" s="4">
        <v>0</v>
      </c>
      <c r="F2562" s="4">
        <v>0</v>
      </c>
      <c r="G2562" s="4">
        <v>0</v>
      </c>
      <c r="H2562" s="4">
        <v>0</v>
      </c>
      <c r="I2562" s="4">
        <v>188</v>
      </c>
      <c r="J2562" s="4">
        <v>123</v>
      </c>
      <c r="K2562" s="4">
        <v>76.5</v>
      </c>
      <c r="L2562" s="4">
        <v>28</v>
      </c>
      <c r="M2562" s="4">
        <v>58</v>
      </c>
      <c r="N2562" s="4">
        <v>76</v>
      </c>
      <c r="O2562" s="4">
        <v>0</v>
      </c>
      <c r="P2562" s="5">
        <f>$AI$9+SUMPRODUCT($A2562*$AI$10+$B2562*$AI$11+$C2562*$AI$12+$D2562*$AI$13+$E2562*$AI$14+$F2562*$AI$15+$G2562*$AI$16+$H2562*$AI$17+$I2562*$AI$18+$J2562*$AI$19+$K2562*$AI$20+$L2562*$AI$21+$M2562*$AI$22+$N2562*$AI$24)</f>
        <v>-3.3737966800000017</v>
      </c>
      <c r="Q2562" s="4">
        <f t="shared" si="966"/>
        <v>3.4259318441291355E-2</v>
      </c>
      <c r="R2562" s="4">
        <f t="shared" si="967"/>
        <v>6.8518636882582709E-2</v>
      </c>
      <c r="S2562" s="4">
        <f t="shared" si="968"/>
        <v>0.93148136311741725</v>
      </c>
      <c r="T2562" s="4">
        <f t="shared" si="969"/>
        <v>-3.0825829953176571E-2</v>
      </c>
      <c r="U2562" s="4">
        <f>IF($R2562&gt;$X$15,1,0)</f>
        <v>0</v>
      </c>
      <c r="V2562" s="4"/>
      <c r="W2562" s="4"/>
      <c r="X2562" s="4"/>
      <c r="Y2562" s="4"/>
      <c r="Z2562" s="4"/>
      <c r="AA2562" s="4"/>
      <c r="AB2562" s="4"/>
      <c r="AC2562" s="4"/>
      <c r="AD2562" s="4"/>
      <c r="AE2562" s="4"/>
      <c r="AF2562" s="4"/>
      <c r="AG2562" s="4"/>
      <c r="AH2562" s="4"/>
      <c r="AI2562" s="4"/>
      <c r="AJ2562" s="4"/>
    </row>
    <row r="2563" spans="1:36" ht="15.75" hidden="1" customHeight="1">
      <c r="A2563" s="4">
        <v>1</v>
      </c>
      <c r="B2563" s="4">
        <v>63</v>
      </c>
      <c r="C2563" s="4">
        <v>1</v>
      </c>
      <c r="D2563" s="4">
        <v>0</v>
      </c>
      <c r="E2563" s="4">
        <v>0</v>
      </c>
      <c r="F2563" s="4">
        <v>0</v>
      </c>
      <c r="G2563" s="4">
        <v>0</v>
      </c>
      <c r="H2563" s="4">
        <v>0</v>
      </c>
      <c r="I2563" s="4">
        <v>270</v>
      </c>
      <c r="J2563" s="4">
        <v>118</v>
      </c>
      <c r="K2563" s="4">
        <v>78</v>
      </c>
      <c r="L2563" s="4">
        <v>27.06</v>
      </c>
      <c r="M2563" s="4">
        <v>72</v>
      </c>
      <c r="N2563" s="3" t="s">
        <v>56</v>
      </c>
      <c r="O2563" s="4">
        <v>0</v>
      </c>
      <c r="P2563" s="4"/>
      <c r="Q2563" s="4"/>
      <c r="R2563" s="4"/>
      <c r="S2563" s="4"/>
      <c r="T2563" s="4"/>
      <c r="U2563" s="4"/>
      <c r="V2563" s="4"/>
      <c r="W2563" s="4"/>
      <c r="X2563" s="4"/>
      <c r="Y2563" s="4"/>
      <c r="Z2563" s="4"/>
      <c r="AA2563" s="4"/>
      <c r="AB2563" s="4"/>
      <c r="AC2563" s="4"/>
      <c r="AD2563" s="4"/>
      <c r="AE2563" s="4"/>
      <c r="AF2563" s="4"/>
      <c r="AG2563" s="4"/>
      <c r="AH2563" s="4"/>
      <c r="AI2563" s="4"/>
      <c r="AJ2563" s="4"/>
    </row>
    <row r="2564" spans="1:36" ht="15.75" customHeight="1">
      <c r="A2564" s="4">
        <v>1</v>
      </c>
      <c r="B2564" s="4">
        <v>52</v>
      </c>
      <c r="C2564" s="4">
        <v>1</v>
      </c>
      <c r="D2564" s="4">
        <v>1</v>
      </c>
      <c r="E2564" s="4">
        <v>20</v>
      </c>
      <c r="F2564" s="4">
        <v>0</v>
      </c>
      <c r="G2564" s="4">
        <v>0</v>
      </c>
      <c r="H2564" s="4">
        <v>1</v>
      </c>
      <c r="I2564" s="4">
        <v>200</v>
      </c>
      <c r="J2564" s="4">
        <v>141</v>
      </c>
      <c r="K2564" s="4">
        <v>81.5</v>
      </c>
      <c r="L2564" s="4">
        <v>26.56</v>
      </c>
      <c r="M2564" s="4">
        <v>70</v>
      </c>
      <c r="N2564" s="4">
        <v>85</v>
      </c>
      <c r="O2564" s="4">
        <v>0</v>
      </c>
      <c r="P2564" s="5">
        <f>$AI$9+SUMPRODUCT($A2564*$AI$10+$B2564*$AI$11+$C2564*$AI$12+$D2564*$AI$13+$E2564*$AI$14+$F2564*$AI$15+$G2564*$AI$16+$H2564*$AI$17+$I2564*$AI$18+$J2564*$AI$19+$K2564*$AI$20+$L2564*$AI$21+$M2564*$AI$22+$N2564*$AI$24)</f>
        <v>-0.99592099160000114</v>
      </c>
      <c r="Q2564" s="4">
        <f t="shared" ref="Q2564:Q2575" si="970">EXP($P2564)</f>
        <v>0.36938308911361484</v>
      </c>
      <c r="R2564" s="4">
        <f t="shared" ref="R2564:R2575" si="971">Q2564/1+Q2564</f>
        <v>0.73876617822722968</v>
      </c>
      <c r="S2564" s="4">
        <f t="shared" ref="S2564:S2575" si="972">IF(O2564=1,R2564,1-R2564)</f>
        <v>0.26123382177277032</v>
      </c>
      <c r="T2564" s="4">
        <f t="shared" ref="T2564:T2575" si="973">LOG($S2564)</f>
        <v>-0.58297059593303202</v>
      </c>
      <c r="U2564" s="4">
        <f>IF($R2564&gt;$X$15,1,0)</f>
        <v>1</v>
      </c>
      <c r="V2564" s="4"/>
      <c r="W2564" s="4"/>
      <c r="X2564" s="4"/>
      <c r="Y2564" s="4"/>
      <c r="Z2564" s="4"/>
      <c r="AA2564" s="4"/>
      <c r="AB2564" s="4"/>
      <c r="AC2564" s="4"/>
      <c r="AD2564" s="4"/>
      <c r="AE2564" s="4"/>
      <c r="AF2564" s="4"/>
      <c r="AG2564" s="4"/>
      <c r="AH2564" s="4"/>
      <c r="AI2564" s="4"/>
      <c r="AJ2564" s="4"/>
    </row>
    <row r="2565" spans="1:36" ht="15.75" customHeight="1">
      <c r="A2565" s="4">
        <v>0</v>
      </c>
      <c r="B2565" s="4">
        <v>41</v>
      </c>
      <c r="C2565" s="4">
        <v>1</v>
      </c>
      <c r="D2565" s="4">
        <v>1</v>
      </c>
      <c r="E2565" s="4">
        <v>20</v>
      </c>
      <c r="F2565" s="4">
        <v>0</v>
      </c>
      <c r="G2565" s="4">
        <v>0</v>
      </c>
      <c r="H2565" s="4">
        <v>1</v>
      </c>
      <c r="I2565" s="4">
        <v>167</v>
      </c>
      <c r="J2565" s="4">
        <v>147.5</v>
      </c>
      <c r="K2565" s="4">
        <v>87.5</v>
      </c>
      <c r="L2565" s="4">
        <v>32.520000000000003</v>
      </c>
      <c r="M2565" s="4">
        <v>75</v>
      </c>
      <c r="N2565" s="4">
        <v>80</v>
      </c>
      <c r="O2565" s="4">
        <v>0</v>
      </c>
      <c r="P2565" s="5">
        <f>$AI$9+SUMPRODUCT($A2565*$AI$10+$B2565*$AI$11+$C2565*$AI$12+$D2565*$AI$13+$E2565*$AI$14+$F2565*$AI$15+$G2565*$AI$16+$H2565*$AI$17+$I2565*$AI$18+$J2565*$AI$19+$K2565*$AI$20+$L2565*$AI$21+$M2565*$AI$22+$N2565*$AI$24)</f>
        <v>-2.2639845472000006</v>
      </c>
      <c r="Q2565" s="4">
        <f t="shared" si="970"/>
        <v>0.10393552259009849</v>
      </c>
      <c r="R2565" s="4">
        <f t="shared" si="971"/>
        <v>0.20787104518019697</v>
      </c>
      <c r="S2565" s="4">
        <f t="shared" si="972"/>
        <v>0.79212895481980306</v>
      </c>
      <c r="T2565" s="4">
        <f t="shared" si="973"/>
        <v>-0.10120411158249404</v>
      </c>
      <c r="U2565" s="4">
        <f>IF($R2565&gt;$X$15,1,0)</f>
        <v>0</v>
      </c>
      <c r="V2565" s="4"/>
      <c r="W2565" s="4"/>
      <c r="X2565" s="4"/>
      <c r="Y2565" s="4"/>
      <c r="Z2565" s="4"/>
      <c r="AA2565" s="4"/>
      <c r="AB2565" s="4"/>
      <c r="AC2565" s="4"/>
      <c r="AD2565" s="4"/>
      <c r="AE2565" s="4"/>
      <c r="AF2565" s="4"/>
      <c r="AG2565" s="4"/>
      <c r="AH2565" s="4"/>
      <c r="AI2565" s="4"/>
      <c r="AJ2565" s="4"/>
    </row>
    <row r="2566" spans="1:36" ht="15.75" customHeight="1">
      <c r="A2566" s="4">
        <v>0</v>
      </c>
      <c r="B2566" s="4">
        <v>50</v>
      </c>
      <c r="C2566" s="4">
        <v>1</v>
      </c>
      <c r="D2566" s="4">
        <v>1</v>
      </c>
      <c r="E2566" s="4">
        <v>20</v>
      </c>
      <c r="F2566" s="4">
        <v>0</v>
      </c>
      <c r="G2566" s="4">
        <v>0</v>
      </c>
      <c r="H2566" s="4">
        <v>1</v>
      </c>
      <c r="I2566" s="4">
        <v>248</v>
      </c>
      <c r="J2566" s="4">
        <v>154.5</v>
      </c>
      <c r="K2566" s="4">
        <v>104</v>
      </c>
      <c r="L2566" s="4">
        <v>19.88</v>
      </c>
      <c r="M2566" s="4">
        <v>75</v>
      </c>
      <c r="N2566" s="4">
        <v>87</v>
      </c>
      <c r="O2566" s="4">
        <v>0</v>
      </c>
      <c r="P2566" s="5">
        <f>$AI$9+SUMPRODUCT($A2566*$AI$10+$B2566*$AI$11+$C2566*$AI$12+$D2566*$AI$13+$E2566*$AI$14+$F2566*$AI$15+$G2566*$AI$16+$H2566*$AI$17+$I2566*$AI$18+$J2566*$AI$19+$K2566*$AI$20+$L2566*$AI$21+$M2566*$AI$22+$N2566*$AI$24)</f>
        <v>-1.4985443768000009</v>
      </c>
      <c r="Q2566" s="4">
        <f t="shared" si="970"/>
        <v>0.22345519008933223</v>
      </c>
      <c r="R2566" s="4">
        <f t="shared" si="971"/>
        <v>0.44691038017866447</v>
      </c>
      <c r="S2566" s="4">
        <f t="shared" si="972"/>
        <v>0.55308961982133553</v>
      </c>
      <c r="T2566" s="4">
        <f t="shared" si="973"/>
        <v>-0.2572044921303962</v>
      </c>
      <c r="U2566" s="4">
        <f>IF($R2566&gt;$X$15,1,0)</f>
        <v>1</v>
      </c>
      <c r="V2566" s="4"/>
      <c r="W2566" s="4"/>
      <c r="X2566" s="4"/>
      <c r="Y2566" s="4"/>
      <c r="Z2566" s="4"/>
      <c r="AA2566" s="4"/>
      <c r="AB2566" s="4"/>
      <c r="AC2566" s="4"/>
      <c r="AD2566" s="4"/>
      <c r="AE2566" s="4"/>
      <c r="AF2566" s="4"/>
      <c r="AG2566" s="4"/>
      <c r="AH2566" s="4"/>
      <c r="AI2566" s="4"/>
      <c r="AJ2566" s="4"/>
    </row>
    <row r="2567" spans="1:36" ht="15.75" customHeight="1">
      <c r="A2567" s="4">
        <v>1</v>
      </c>
      <c r="B2567" s="4">
        <v>36</v>
      </c>
      <c r="C2567" s="4">
        <v>2</v>
      </c>
      <c r="D2567" s="4">
        <v>0</v>
      </c>
      <c r="E2567" s="4">
        <v>0</v>
      </c>
      <c r="F2567" s="4">
        <v>0</v>
      </c>
      <c r="G2567" s="4">
        <v>0</v>
      </c>
      <c r="H2567" s="4">
        <v>0</v>
      </c>
      <c r="I2567" s="4">
        <v>176</v>
      </c>
      <c r="J2567" s="4">
        <v>125</v>
      </c>
      <c r="K2567" s="4">
        <v>85</v>
      </c>
      <c r="L2567" s="4">
        <v>25.88</v>
      </c>
      <c r="M2567" s="4">
        <v>70</v>
      </c>
      <c r="N2567" s="4">
        <v>83</v>
      </c>
      <c r="O2567" s="4">
        <v>0</v>
      </c>
      <c r="P2567" s="5">
        <f>$AI$9+SUMPRODUCT($A2567*$AI$10+$B2567*$AI$11+$C2567*$AI$12+$D2567*$AI$13+$E2567*$AI$14+$F2567*$AI$15+$G2567*$AI$16+$H2567*$AI$17+$I2567*$AI$18+$J2567*$AI$19+$K2567*$AI$20+$L2567*$AI$21+$M2567*$AI$22+$N2567*$AI$24)</f>
        <v>-3.0590975368000013</v>
      </c>
      <c r="Q2567" s="4">
        <f t="shared" si="970"/>
        <v>4.6930028738805536E-2</v>
      </c>
      <c r="R2567" s="4">
        <f t="shared" si="971"/>
        <v>9.3860057477611072E-2</v>
      </c>
      <c r="S2567" s="4">
        <f t="shared" si="972"/>
        <v>0.90613994252238894</v>
      </c>
      <c r="T2567" s="4">
        <f t="shared" si="973"/>
        <v>-4.2804725532976831E-2</v>
      </c>
      <c r="U2567" s="4">
        <f>IF($R2567&gt;$X$15,1,0)</f>
        <v>0</v>
      </c>
      <c r="V2567" s="4"/>
      <c r="W2567" s="4"/>
      <c r="X2567" s="4"/>
      <c r="Y2567" s="4"/>
      <c r="Z2567" s="4"/>
      <c r="AA2567" s="4"/>
      <c r="AB2567" s="4"/>
      <c r="AC2567" s="4"/>
      <c r="AD2567" s="4"/>
      <c r="AE2567" s="4"/>
      <c r="AF2567" s="4"/>
      <c r="AG2567" s="4"/>
      <c r="AH2567" s="4"/>
      <c r="AI2567" s="4"/>
      <c r="AJ2567" s="4"/>
    </row>
    <row r="2568" spans="1:36" ht="15.75" customHeight="1">
      <c r="A2568" s="4">
        <v>0</v>
      </c>
      <c r="B2568" s="4">
        <v>51</v>
      </c>
      <c r="C2568" s="4">
        <v>1</v>
      </c>
      <c r="D2568" s="4">
        <v>0</v>
      </c>
      <c r="E2568" s="4">
        <v>0</v>
      </c>
      <c r="F2568" s="4">
        <v>0</v>
      </c>
      <c r="G2568" s="4">
        <v>0</v>
      </c>
      <c r="H2568" s="4">
        <v>0</v>
      </c>
      <c r="I2568" s="4">
        <v>226</v>
      </c>
      <c r="J2568" s="4">
        <v>105</v>
      </c>
      <c r="K2568" s="4">
        <v>71</v>
      </c>
      <c r="L2568" s="4">
        <v>27.73</v>
      </c>
      <c r="M2568" s="4">
        <v>68</v>
      </c>
      <c r="N2568" s="4">
        <v>79</v>
      </c>
      <c r="O2568" s="4">
        <v>0</v>
      </c>
      <c r="P2568" s="5">
        <f>$AI$9+SUMPRODUCT($A2568*$AI$10+$B2568*$AI$11+$C2568*$AI$12+$D2568*$AI$13+$E2568*$AI$14+$F2568*$AI$15+$G2568*$AI$16+$H2568*$AI$17+$I2568*$AI$18+$J2568*$AI$19+$K2568*$AI$20+$L2568*$AI$21+$M2568*$AI$22+$N2568*$AI$24)</f>
        <v>-2.7588437703000004</v>
      </c>
      <c r="Q2568" s="4">
        <f t="shared" si="970"/>
        <v>6.3364990504635649E-2</v>
      </c>
      <c r="R2568" s="4">
        <f t="shared" si="971"/>
        <v>0.1267299810092713</v>
      </c>
      <c r="S2568" s="4">
        <f t="shared" si="972"/>
        <v>0.87327001899072876</v>
      </c>
      <c r="T2568" s="4">
        <f t="shared" si="973"/>
        <v>-5.8851449735488198E-2</v>
      </c>
      <c r="U2568" s="4">
        <f>IF($R2568&gt;$X$15,1,0)</f>
        <v>0</v>
      </c>
      <c r="V2568" s="4"/>
      <c r="W2568" s="4"/>
      <c r="X2568" s="4"/>
      <c r="Y2568" s="4"/>
      <c r="Z2568" s="4"/>
      <c r="AA2568" s="4"/>
      <c r="AB2568" s="4"/>
      <c r="AC2568" s="4"/>
      <c r="AD2568" s="4"/>
      <c r="AE2568" s="4"/>
      <c r="AF2568" s="4"/>
      <c r="AG2568" s="4"/>
      <c r="AH2568" s="4"/>
      <c r="AI2568" s="4"/>
      <c r="AJ2568" s="4"/>
    </row>
    <row r="2569" spans="1:36" ht="15.75" customHeight="1">
      <c r="A2569" s="4">
        <v>1</v>
      </c>
      <c r="B2569" s="4">
        <v>40</v>
      </c>
      <c r="C2569" s="4">
        <v>4</v>
      </c>
      <c r="D2569" s="4">
        <v>1</v>
      </c>
      <c r="E2569" s="4">
        <v>19</v>
      </c>
      <c r="F2569" s="4">
        <v>1</v>
      </c>
      <c r="G2569" s="4">
        <v>0</v>
      </c>
      <c r="H2569" s="4">
        <v>1</v>
      </c>
      <c r="I2569" s="4">
        <v>233</v>
      </c>
      <c r="J2569" s="4">
        <v>122</v>
      </c>
      <c r="K2569" s="4">
        <v>87</v>
      </c>
      <c r="L2569" s="4">
        <v>24.91</v>
      </c>
      <c r="M2569" s="4">
        <v>65</v>
      </c>
      <c r="N2569" s="4">
        <v>69</v>
      </c>
      <c r="O2569" s="4">
        <v>0</v>
      </c>
      <c r="P2569" s="5">
        <f>$AI$9+SUMPRODUCT($A2569*$AI$10+$B2569*$AI$11+$C2569*$AI$12+$D2569*$AI$13+$E2569*$AI$14+$F2569*$AI$15+$G2569*$AI$16+$H2569*$AI$17+$I2569*$AI$18+$J2569*$AI$19+$K2569*$AI$20+$L2569*$AI$21+$M2569*$AI$22+$N2569*$AI$24)</f>
        <v>-2.1059799501000001</v>
      </c>
      <c r="Q2569" s="4">
        <f t="shared" si="970"/>
        <v>0.12172633007362448</v>
      </c>
      <c r="R2569" s="4">
        <f t="shared" si="971"/>
        <v>0.24345266014724895</v>
      </c>
      <c r="S2569" s="4">
        <f t="shared" si="972"/>
        <v>0.75654733985275102</v>
      </c>
      <c r="T2569" s="4">
        <f t="shared" si="973"/>
        <v>-0.12116389144307869</v>
      </c>
      <c r="U2569" s="4">
        <f>IF($R2569&gt;$X$15,1,0)</f>
        <v>0</v>
      </c>
      <c r="V2569" s="4"/>
      <c r="W2569" s="4"/>
      <c r="X2569" s="4"/>
      <c r="Y2569" s="4"/>
      <c r="Z2569" s="4"/>
      <c r="AA2569" s="4"/>
      <c r="AB2569" s="4"/>
      <c r="AC2569" s="4"/>
      <c r="AD2569" s="4"/>
      <c r="AE2569" s="4"/>
      <c r="AF2569" s="4"/>
      <c r="AG2569" s="4"/>
      <c r="AH2569" s="4"/>
      <c r="AI2569" s="4"/>
      <c r="AJ2569" s="4"/>
    </row>
    <row r="2570" spans="1:36" ht="15.75" customHeight="1">
      <c r="A2570" s="4">
        <v>0</v>
      </c>
      <c r="B2570" s="4">
        <v>45</v>
      </c>
      <c r="C2570" s="4">
        <v>4</v>
      </c>
      <c r="D2570" s="4">
        <v>0</v>
      </c>
      <c r="E2570" s="4">
        <v>0</v>
      </c>
      <c r="F2570" s="4">
        <v>0</v>
      </c>
      <c r="G2570" s="4">
        <v>0</v>
      </c>
      <c r="H2570" s="4">
        <v>0</v>
      </c>
      <c r="I2570" s="4">
        <v>253</v>
      </c>
      <c r="J2570" s="4">
        <v>135</v>
      </c>
      <c r="K2570" s="4">
        <v>85</v>
      </c>
      <c r="L2570" s="4">
        <v>24.35</v>
      </c>
      <c r="M2570" s="4">
        <v>78</v>
      </c>
      <c r="N2570" s="4">
        <v>84</v>
      </c>
      <c r="O2570" s="4">
        <v>0</v>
      </c>
      <c r="P2570" s="5">
        <f>$AI$9+SUMPRODUCT($A2570*$AI$10+$B2570*$AI$11+$C2570*$AI$12+$D2570*$AI$13+$E2570*$AI$14+$F2570*$AI$15+$G2570*$AI$16+$H2570*$AI$17+$I2570*$AI$18+$J2570*$AI$19+$K2570*$AI$20+$L2570*$AI$21+$M2570*$AI$22+$N2570*$AI$24)</f>
        <v>-2.8342641185000019</v>
      </c>
      <c r="Q2570" s="4">
        <f t="shared" si="970"/>
        <v>5.8761751613315649E-2</v>
      </c>
      <c r="R2570" s="4">
        <f t="shared" si="971"/>
        <v>0.1175235032266313</v>
      </c>
      <c r="S2570" s="4">
        <f t="shared" si="972"/>
        <v>0.8824764967733687</v>
      </c>
      <c r="T2570" s="4">
        <f t="shared" si="973"/>
        <v>-5.429685246428579E-2</v>
      </c>
      <c r="U2570" s="4">
        <f>IF($R2570&gt;$X$15,1,0)</f>
        <v>0</v>
      </c>
      <c r="V2570" s="4"/>
      <c r="W2570" s="4"/>
      <c r="X2570" s="4"/>
      <c r="Y2570" s="4"/>
      <c r="Z2570" s="4"/>
      <c r="AA2570" s="4"/>
      <c r="AB2570" s="4"/>
      <c r="AC2570" s="4"/>
      <c r="AD2570" s="4"/>
      <c r="AE2570" s="4"/>
      <c r="AF2570" s="4"/>
      <c r="AG2570" s="4"/>
      <c r="AH2570" s="4"/>
      <c r="AI2570" s="4"/>
      <c r="AJ2570" s="4"/>
    </row>
    <row r="2571" spans="1:36" ht="15.75" customHeight="1">
      <c r="A2571" s="4">
        <v>0</v>
      </c>
      <c r="B2571" s="4">
        <v>40</v>
      </c>
      <c r="C2571" s="4">
        <v>2</v>
      </c>
      <c r="D2571" s="4">
        <v>0</v>
      </c>
      <c r="E2571" s="4">
        <v>0</v>
      </c>
      <c r="F2571" s="4">
        <v>0</v>
      </c>
      <c r="G2571" s="4">
        <v>0</v>
      </c>
      <c r="H2571" s="4">
        <v>1</v>
      </c>
      <c r="I2571" s="4">
        <v>170</v>
      </c>
      <c r="J2571" s="4">
        <v>142.5</v>
      </c>
      <c r="K2571" s="4">
        <v>95</v>
      </c>
      <c r="L2571" s="4">
        <v>36.79</v>
      </c>
      <c r="M2571" s="4">
        <v>100</v>
      </c>
      <c r="N2571" s="4">
        <v>62</v>
      </c>
      <c r="O2571" s="4">
        <v>0</v>
      </c>
      <c r="P2571" s="5">
        <f>$AI$9+SUMPRODUCT($A2571*$AI$10+$B2571*$AI$11+$C2571*$AI$12+$D2571*$AI$13+$E2571*$AI$14+$F2571*$AI$15+$G2571*$AI$16+$H2571*$AI$17+$I2571*$AI$18+$J2571*$AI$19+$K2571*$AI$20+$L2571*$AI$21+$M2571*$AI$22+$N2571*$AI$24)</f>
        <v>-3.0895647369000008</v>
      </c>
      <c r="Q2571" s="4">
        <f t="shared" si="970"/>
        <v>4.5521764037240044E-2</v>
      </c>
      <c r="R2571" s="4">
        <f t="shared" si="971"/>
        <v>9.1043528074480087E-2</v>
      </c>
      <c r="S2571" s="4">
        <f t="shared" si="972"/>
        <v>0.90895647192551987</v>
      </c>
      <c r="T2571" s="4">
        <f t="shared" si="973"/>
        <v>-4.1456913758433502E-2</v>
      </c>
      <c r="U2571" s="4">
        <f>IF($R2571&gt;$X$15,1,0)</f>
        <v>0</v>
      </c>
      <c r="V2571" s="4"/>
      <c r="W2571" s="4"/>
      <c r="X2571" s="4"/>
      <c r="Y2571" s="4"/>
      <c r="Z2571" s="4"/>
      <c r="AA2571" s="4"/>
      <c r="AB2571" s="4"/>
      <c r="AC2571" s="4"/>
      <c r="AD2571" s="4"/>
      <c r="AE2571" s="4"/>
      <c r="AF2571" s="4"/>
      <c r="AG2571" s="4"/>
      <c r="AH2571" s="4"/>
      <c r="AI2571" s="4"/>
      <c r="AJ2571" s="4"/>
    </row>
    <row r="2572" spans="1:36" ht="15.75" customHeight="1">
      <c r="A2572" s="4">
        <v>0</v>
      </c>
      <c r="B2572" s="4">
        <v>43</v>
      </c>
      <c r="C2572" s="4">
        <v>2</v>
      </c>
      <c r="D2572" s="4">
        <v>0</v>
      </c>
      <c r="E2572" s="4">
        <v>0</v>
      </c>
      <c r="F2572" s="4">
        <v>0</v>
      </c>
      <c r="G2572" s="4">
        <v>0</v>
      </c>
      <c r="H2572" s="4">
        <v>0</v>
      </c>
      <c r="I2572" s="4">
        <v>273</v>
      </c>
      <c r="J2572" s="4">
        <v>119</v>
      </c>
      <c r="K2572" s="4">
        <v>72</v>
      </c>
      <c r="L2572" s="4">
        <v>24.59</v>
      </c>
      <c r="M2572" s="4">
        <v>90</v>
      </c>
      <c r="N2572" s="4">
        <v>75</v>
      </c>
      <c r="O2572" s="4">
        <v>0</v>
      </c>
      <c r="P2572" s="5">
        <f>$AI$9+SUMPRODUCT($A2572*$AI$10+$B2572*$AI$11+$C2572*$AI$12+$D2572*$AI$13+$E2572*$AI$14+$F2572*$AI$15+$G2572*$AI$16+$H2572*$AI$17+$I2572*$AI$18+$J2572*$AI$19+$K2572*$AI$20+$L2572*$AI$21+$M2572*$AI$22+$N2572*$AI$24)</f>
        <v>-3.1151823549000008</v>
      </c>
      <c r="Q2572" s="4">
        <f t="shared" si="970"/>
        <v>4.4370415247076862E-2</v>
      </c>
      <c r="R2572" s="4">
        <f t="shared" si="971"/>
        <v>8.8740830494153725E-2</v>
      </c>
      <c r="S2572" s="4">
        <f t="shared" si="972"/>
        <v>0.91125916950584629</v>
      </c>
      <c r="T2572" s="4">
        <f t="shared" si="973"/>
        <v>-4.0358088582605374E-2</v>
      </c>
      <c r="U2572" s="4">
        <f>IF($R2572&gt;$X$15,1,0)</f>
        <v>0</v>
      </c>
      <c r="V2572" s="4"/>
      <c r="W2572" s="4"/>
      <c r="X2572" s="4"/>
      <c r="Y2572" s="4"/>
      <c r="Z2572" s="4"/>
      <c r="AA2572" s="4"/>
      <c r="AB2572" s="4"/>
      <c r="AC2572" s="4"/>
      <c r="AD2572" s="4"/>
      <c r="AE2572" s="4"/>
      <c r="AF2572" s="4"/>
      <c r="AG2572" s="4"/>
      <c r="AH2572" s="4"/>
      <c r="AI2572" s="4"/>
      <c r="AJ2572" s="4"/>
    </row>
    <row r="2573" spans="1:36" ht="15.75" customHeight="1">
      <c r="A2573" s="4">
        <v>1</v>
      </c>
      <c r="B2573" s="4">
        <v>54</v>
      </c>
      <c r="C2573" s="4">
        <v>2</v>
      </c>
      <c r="D2573" s="4">
        <v>0</v>
      </c>
      <c r="E2573" s="4">
        <v>0</v>
      </c>
      <c r="F2573" s="4">
        <v>0</v>
      </c>
      <c r="G2573" s="4">
        <v>0</v>
      </c>
      <c r="H2573" s="4">
        <v>1</v>
      </c>
      <c r="I2573" s="4">
        <v>207</v>
      </c>
      <c r="J2573" s="4">
        <v>146</v>
      </c>
      <c r="K2573" s="4">
        <v>98</v>
      </c>
      <c r="L2573" s="4">
        <v>23.63</v>
      </c>
      <c r="M2573" s="4">
        <v>65</v>
      </c>
      <c r="N2573" s="4">
        <v>91</v>
      </c>
      <c r="O2573" s="4">
        <v>1</v>
      </c>
      <c r="P2573" s="5">
        <f>$AI$9+SUMPRODUCT($A2573*$AI$10+$B2573*$AI$11+$C2573*$AI$12+$D2573*$AI$13+$E2573*$AI$14+$F2573*$AI$15+$G2573*$AI$16+$H2573*$AI$17+$I2573*$AI$18+$J2573*$AI$19+$K2573*$AI$20+$L2573*$AI$21+$M2573*$AI$22+$N2573*$AI$24)</f>
        <v>-1.2804868693000007</v>
      </c>
      <c r="Q2573" s="4">
        <f t="shared" si="970"/>
        <v>0.2779019655752204</v>
      </c>
      <c r="R2573" s="4">
        <f t="shared" si="971"/>
        <v>0.5558039311504408</v>
      </c>
      <c r="S2573" s="4">
        <f t="shared" si="972"/>
        <v>0.5558039311504408</v>
      </c>
      <c r="T2573" s="4">
        <f t="shared" si="973"/>
        <v>-0.25507838582257952</v>
      </c>
      <c r="U2573" s="4">
        <f>IF($R2573&gt;$X$15,1,0)</f>
        <v>1</v>
      </c>
      <c r="V2573" s="4"/>
      <c r="W2573" s="4"/>
      <c r="X2573" s="4"/>
      <c r="Y2573" s="4"/>
      <c r="Z2573" s="4"/>
      <c r="AA2573" s="4"/>
      <c r="AB2573" s="4"/>
      <c r="AC2573" s="4"/>
      <c r="AD2573" s="4"/>
      <c r="AE2573" s="4"/>
      <c r="AF2573" s="4"/>
      <c r="AG2573" s="4"/>
      <c r="AH2573" s="4"/>
      <c r="AI2573" s="4"/>
      <c r="AJ2573" s="4"/>
    </row>
    <row r="2574" spans="1:36" ht="15.75" customHeight="1">
      <c r="A2574" s="4">
        <v>0</v>
      </c>
      <c r="B2574" s="4">
        <v>51</v>
      </c>
      <c r="C2574" s="4">
        <v>1</v>
      </c>
      <c r="D2574" s="4">
        <v>0</v>
      </c>
      <c r="E2574" s="4">
        <v>0</v>
      </c>
      <c r="F2574" s="4">
        <v>1</v>
      </c>
      <c r="G2574" s="4">
        <v>0</v>
      </c>
      <c r="H2574" s="4">
        <v>1</v>
      </c>
      <c r="I2574" s="4">
        <v>227</v>
      </c>
      <c r="J2574" s="4">
        <v>160</v>
      </c>
      <c r="K2574" s="4">
        <v>90</v>
      </c>
      <c r="L2574" s="4">
        <v>23.48</v>
      </c>
      <c r="M2574" s="4">
        <v>88</v>
      </c>
      <c r="N2574" s="4">
        <v>57</v>
      </c>
      <c r="O2574" s="4">
        <v>0</v>
      </c>
      <c r="P2574" s="5">
        <f>$AI$9+SUMPRODUCT($A2574*$AI$10+$B2574*$AI$11+$C2574*$AI$12+$D2574*$AI$13+$E2574*$AI$14+$F2574*$AI$15+$G2574*$AI$16+$H2574*$AI$17+$I2574*$AI$18+$J2574*$AI$19+$K2574*$AI$20+$L2574*$AI$21+$M2574*$AI$22+$N2574*$AI$24)</f>
        <v>-1.8449998828000016</v>
      </c>
      <c r="Q2574" s="4">
        <f t="shared" si="970"/>
        <v>0.15802533941021624</v>
      </c>
      <c r="R2574" s="4">
        <f t="shared" si="971"/>
        <v>0.31605067882043247</v>
      </c>
      <c r="S2574" s="4">
        <f t="shared" si="972"/>
        <v>0.68394932117956753</v>
      </c>
      <c r="T2574" s="4">
        <f t="shared" si="973"/>
        <v>-0.16497607715044935</v>
      </c>
      <c r="U2574" s="4">
        <f>IF($R2574&gt;$X$15,1,0)</f>
        <v>0</v>
      </c>
      <c r="V2574" s="4"/>
      <c r="W2574" s="4"/>
      <c r="X2574" s="4"/>
      <c r="Y2574" s="4"/>
      <c r="Z2574" s="4"/>
      <c r="AA2574" s="4"/>
      <c r="AB2574" s="4"/>
      <c r="AC2574" s="4"/>
      <c r="AD2574" s="4"/>
      <c r="AE2574" s="4"/>
      <c r="AF2574" s="4"/>
      <c r="AG2574" s="4"/>
      <c r="AH2574" s="4"/>
      <c r="AI2574" s="4"/>
      <c r="AJ2574" s="4"/>
    </row>
    <row r="2575" spans="1:36" ht="15.75" customHeight="1">
      <c r="A2575" s="4">
        <v>1</v>
      </c>
      <c r="B2575" s="4">
        <v>38</v>
      </c>
      <c r="C2575" s="4">
        <v>2</v>
      </c>
      <c r="D2575" s="4">
        <v>0</v>
      </c>
      <c r="E2575" s="4">
        <v>0</v>
      </c>
      <c r="F2575" s="4">
        <v>0</v>
      </c>
      <c r="G2575" s="4">
        <v>0</v>
      </c>
      <c r="H2575" s="4">
        <v>0</v>
      </c>
      <c r="I2575" s="4">
        <v>150</v>
      </c>
      <c r="J2575" s="4">
        <v>109</v>
      </c>
      <c r="K2575" s="4">
        <v>75</v>
      </c>
      <c r="L2575" s="4">
        <v>21.43</v>
      </c>
      <c r="M2575" s="4">
        <v>64</v>
      </c>
      <c r="N2575" s="4">
        <v>67</v>
      </c>
      <c r="O2575" s="4">
        <v>0</v>
      </c>
      <c r="P2575" s="5">
        <f>$AI$9+SUMPRODUCT($A2575*$AI$10+$B2575*$AI$11+$C2575*$AI$12+$D2575*$AI$13+$E2575*$AI$14+$F2575*$AI$15+$G2575*$AI$16+$H2575*$AI$17+$I2575*$AI$18+$J2575*$AI$19+$K2575*$AI$20+$L2575*$AI$21+$M2575*$AI$22+$N2575*$AI$24)</f>
        <v>-3.3248041773000017</v>
      </c>
      <c r="Q2575" s="4">
        <f t="shared" si="970"/>
        <v>3.5979563678933346E-2</v>
      </c>
      <c r="R2575" s="4">
        <f t="shared" si="971"/>
        <v>7.1959127357866692E-2</v>
      </c>
      <c r="S2575" s="4">
        <f t="shared" si="972"/>
        <v>0.92804087264213331</v>
      </c>
      <c r="T2575" s="4">
        <f t="shared" si="973"/>
        <v>-3.2432896225054644E-2</v>
      </c>
      <c r="U2575" s="4">
        <f>IF($R2575&gt;$X$15,1,0)</f>
        <v>0</v>
      </c>
      <c r="V2575" s="4"/>
      <c r="W2575" s="4"/>
      <c r="X2575" s="4"/>
      <c r="Y2575" s="4"/>
      <c r="Z2575" s="4"/>
      <c r="AA2575" s="4"/>
      <c r="AB2575" s="4"/>
      <c r="AC2575" s="4"/>
      <c r="AD2575" s="4"/>
      <c r="AE2575" s="4"/>
      <c r="AF2575" s="4"/>
      <c r="AG2575" s="4"/>
      <c r="AH2575" s="4"/>
      <c r="AI2575" s="4"/>
      <c r="AJ2575" s="4"/>
    </row>
    <row r="2576" spans="1:36" ht="15.75" hidden="1" customHeight="1">
      <c r="A2576" s="4">
        <v>0</v>
      </c>
      <c r="B2576" s="4">
        <v>60</v>
      </c>
      <c r="C2576" s="4">
        <v>2</v>
      </c>
      <c r="D2576" s="4">
        <v>1</v>
      </c>
      <c r="E2576" s="4">
        <v>20</v>
      </c>
      <c r="F2576" s="4">
        <v>0</v>
      </c>
      <c r="G2576" s="4">
        <v>0</v>
      </c>
      <c r="H2576" s="4">
        <v>0</v>
      </c>
      <c r="I2576" s="4">
        <v>282</v>
      </c>
      <c r="J2576" s="4">
        <v>124</v>
      </c>
      <c r="K2576" s="4">
        <v>68</v>
      </c>
      <c r="L2576" s="4">
        <v>21.07</v>
      </c>
      <c r="M2576" s="4">
        <v>80</v>
      </c>
      <c r="N2576" s="3" t="s">
        <v>56</v>
      </c>
      <c r="O2576" s="4">
        <v>0</v>
      </c>
      <c r="P2576" s="4"/>
      <c r="Q2576" s="4"/>
      <c r="R2576" s="4"/>
      <c r="S2576" s="4"/>
      <c r="T2576" s="4"/>
      <c r="U2576" s="4"/>
      <c r="V2576" s="4"/>
      <c r="W2576" s="4"/>
      <c r="X2576" s="4"/>
      <c r="Y2576" s="4"/>
      <c r="Z2576" s="4"/>
      <c r="AA2576" s="4"/>
      <c r="AB2576" s="4"/>
      <c r="AC2576" s="4"/>
      <c r="AD2576" s="4"/>
      <c r="AE2576" s="4"/>
      <c r="AF2576" s="4"/>
      <c r="AG2576" s="4"/>
      <c r="AH2576" s="4"/>
      <c r="AI2576" s="4"/>
      <c r="AJ2576" s="4"/>
    </row>
    <row r="2577" spans="1:36" ht="15.75" customHeight="1">
      <c r="A2577" s="4">
        <v>0</v>
      </c>
      <c r="B2577" s="4">
        <v>36</v>
      </c>
      <c r="C2577" s="4">
        <v>2</v>
      </c>
      <c r="D2577" s="4">
        <v>1</v>
      </c>
      <c r="E2577" s="4">
        <v>15</v>
      </c>
      <c r="F2577" s="4">
        <v>0</v>
      </c>
      <c r="G2577" s="4">
        <v>0</v>
      </c>
      <c r="H2577" s="4">
        <v>0</v>
      </c>
      <c r="I2577" s="4">
        <v>204</v>
      </c>
      <c r="J2577" s="4">
        <v>112</v>
      </c>
      <c r="K2577" s="4">
        <v>78</v>
      </c>
      <c r="L2577" s="4">
        <v>28.74</v>
      </c>
      <c r="M2577" s="4">
        <v>85</v>
      </c>
      <c r="N2577" s="4">
        <v>82</v>
      </c>
      <c r="O2577" s="4">
        <v>0</v>
      </c>
      <c r="P2577" s="5">
        <f>$AI$9+SUMPRODUCT($A2577*$AI$10+$B2577*$AI$11+$C2577*$AI$12+$D2577*$AI$13+$E2577*$AI$14+$F2577*$AI$15+$G2577*$AI$16+$H2577*$AI$17+$I2577*$AI$18+$J2577*$AI$19+$K2577*$AI$20+$L2577*$AI$21+$M2577*$AI$22+$N2577*$AI$24)</f>
        <v>-3.417887061400001</v>
      </c>
      <c r="Q2577" s="4">
        <f t="shared" ref="Q2577:Q2578" si="974">EXP($P2577)</f>
        <v>3.2781627379449008E-2</v>
      </c>
      <c r="R2577" s="4">
        <f t="shared" ref="R2577:R2578" si="975">Q2577/1+Q2577</f>
        <v>6.5563254758898015E-2</v>
      </c>
      <c r="S2577" s="4">
        <f t="shared" ref="S2577:S2578" si="976">IF(O2577=1,R2577,1-R2577)</f>
        <v>0.93443674524110198</v>
      </c>
      <c r="T2577" s="4">
        <f t="shared" ref="T2577:T2578" si="977">LOG($S2577)</f>
        <v>-2.9450091955053131E-2</v>
      </c>
      <c r="U2577" s="4">
        <f>IF($R2577&gt;$X$15,1,0)</f>
        <v>0</v>
      </c>
      <c r="V2577" s="4"/>
      <c r="W2577" s="4"/>
      <c r="X2577" s="4"/>
      <c r="Y2577" s="4"/>
      <c r="Z2577" s="4"/>
      <c r="AA2577" s="4"/>
      <c r="AB2577" s="4"/>
      <c r="AC2577" s="4"/>
      <c r="AD2577" s="4"/>
      <c r="AE2577" s="4"/>
      <c r="AF2577" s="4"/>
      <c r="AG2577" s="4"/>
      <c r="AH2577" s="4"/>
      <c r="AI2577" s="4"/>
      <c r="AJ2577" s="4"/>
    </row>
    <row r="2578" spans="1:36" ht="15.75" customHeight="1">
      <c r="A2578" s="4">
        <v>0</v>
      </c>
      <c r="B2578" s="4">
        <v>52</v>
      </c>
      <c r="C2578" s="4">
        <v>1</v>
      </c>
      <c r="D2578" s="4">
        <v>0</v>
      </c>
      <c r="E2578" s="4">
        <v>0</v>
      </c>
      <c r="F2578" s="4">
        <v>0</v>
      </c>
      <c r="G2578" s="4">
        <v>0</v>
      </c>
      <c r="H2578" s="4">
        <v>1</v>
      </c>
      <c r="I2578" s="4">
        <v>215</v>
      </c>
      <c r="J2578" s="4">
        <v>180</v>
      </c>
      <c r="K2578" s="4">
        <v>108</v>
      </c>
      <c r="L2578" s="4">
        <v>37.020000000000003</v>
      </c>
      <c r="M2578" s="4">
        <v>60</v>
      </c>
      <c r="N2578" s="4">
        <v>89</v>
      </c>
      <c r="O2578" s="4">
        <v>0</v>
      </c>
      <c r="P2578" s="5">
        <f>$AI$9+SUMPRODUCT($A2578*$AI$10+$B2578*$AI$11+$C2578*$AI$12+$D2578*$AI$13+$E2578*$AI$14+$F2578*$AI$15+$G2578*$AI$16+$H2578*$AI$17+$I2578*$AI$18+$J2578*$AI$19+$K2578*$AI$20+$L2578*$AI$21+$M2578*$AI$22+$N2578*$AI$24)</f>
        <v>-1.3231850322000005</v>
      </c>
      <c r="Q2578" s="4">
        <f t="shared" si="974"/>
        <v>0.26628582095763942</v>
      </c>
      <c r="R2578" s="4">
        <f t="shared" si="975"/>
        <v>0.53257164191527884</v>
      </c>
      <c r="S2578" s="4">
        <f t="shared" si="976"/>
        <v>0.46742835808472116</v>
      </c>
      <c r="T2578" s="4">
        <f t="shared" si="977"/>
        <v>-0.3302849432357986</v>
      </c>
      <c r="U2578" s="4">
        <f>IF($R2578&gt;$X$15,1,0)</f>
        <v>1</v>
      </c>
      <c r="V2578" s="4"/>
      <c r="W2578" s="4"/>
      <c r="X2578" s="4"/>
      <c r="Y2578" s="4"/>
      <c r="Z2578" s="4"/>
      <c r="AA2578" s="4"/>
      <c r="AB2578" s="4"/>
      <c r="AC2578" s="4"/>
      <c r="AD2578" s="4"/>
      <c r="AE2578" s="4"/>
      <c r="AF2578" s="4"/>
      <c r="AG2578" s="4"/>
      <c r="AH2578" s="4"/>
      <c r="AI2578" s="4"/>
      <c r="AJ2578" s="4"/>
    </row>
    <row r="2579" spans="1:36" ht="15.75" hidden="1" customHeight="1">
      <c r="A2579" s="4">
        <v>1</v>
      </c>
      <c r="B2579" s="4">
        <v>47</v>
      </c>
      <c r="C2579" s="4">
        <v>3</v>
      </c>
      <c r="D2579" s="4">
        <v>0</v>
      </c>
      <c r="E2579" s="4">
        <v>0</v>
      </c>
      <c r="F2579" s="4">
        <v>0</v>
      </c>
      <c r="G2579" s="4">
        <v>0</v>
      </c>
      <c r="H2579" s="4">
        <v>0</v>
      </c>
      <c r="I2579" s="4">
        <v>199</v>
      </c>
      <c r="J2579" s="4">
        <v>161</v>
      </c>
      <c r="K2579" s="4">
        <v>102</v>
      </c>
      <c r="L2579" s="4">
        <v>29.17</v>
      </c>
      <c r="M2579" s="4">
        <v>58</v>
      </c>
      <c r="N2579" s="3" t="s">
        <v>56</v>
      </c>
      <c r="O2579" s="4">
        <v>0</v>
      </c>
      <c r="P2579" s="4"/>
      <c r="Q2579" s="4"/>
      <c r="R2579" s="4"/>
      <c r="S2579" s="4"/>
      <c r="T2579" s="4"/>
      <c r="U2579" s="4"/>
      <c r="V2579" s="4"/>
      <c r="W2579" s="4"/>
      <c r="X2579" s="4"/>
      <c r="Y2579" s="4"/>
      <c r="Z2579" s="4"/>
      <c r="AA2579" s="4"/>
      <c r="AB2579" s="4"/>
      <c r="AC2579" s="4"/>
      <c r="AD2579" s="4"/>
      <c r="AE2579" s="4"/>
      <c r="AF2579" s="4"/>
      <c r="AG2579" s="4"/>
      <c r="AH2579" s="4"/>
      <c r="AI2579" s="4"/>
      <c r="AJ2579" s="4"/>
    </row>
    <row r="2580" spans="1:36" ht="15.75" customHeight="1">
      <c r="A2580" s="4">
        <v>0</v>
      </c>
      <c r="B2580" s="4">
        <v>39</v>
      </c>
      <c r="C2580" s="4">
        <v>4</v>
      </c>
      <c r="D2580" s="4">
        <v>1</v>
      </c>
      <c r="E2580" s="4">
        <v>15</v>
      </c>
      <c r="F2580" s="4">
        <v>0</v>
      </c>
      <c r="G2580" s="4">
        <v>0</v>
      </c>
      <c r="H2580" s="4">
        <v>0</v>
      </c>
      <c r="I2580" s="4">
        <v>226</v>
      </c>
      <c r="J2580" s="4">
        <v>115</v>
      </c>
      <c r="K2580" s="4">
        <v>80</v>
      </c>
      <c r="L2580" s="4">
        <v>25.19</v>
      </c>
      <c r="M2580" s="4">
        <v>72</v>
      </c>
      <c r="N2580" s="4">
        <v>74</v>
      </c>
      <c r="O2580" s="4">
        <v>0</v>
      </c>
      <c r="P2580" s="5">
        <f>$AI$9+SUMPRODUCT($A2580*$AI$10+$B2580*$AI$11+$C2580*$AI$12+$D2580*$AI$13+$E2580*$AI$14+$F2580*$AI$15+$G2580*$AI$16+$H2580*$AI$17+$I2580*$AI$18+$J2580*$AI$19+$K2580*$AI$20+$L2580*$AI$21+$M2580*$AI$22+$N2580*$AI$24)</f>
        <v>-3.2735356609000004</v>
      </c>
      <c r="Q2580" s="4">
        <f t="shared" ref="Q2580:Q2581" si="978">EXP($P2580)</f>
        <v>3.7872286514523366E-2</v>
      </c>
      <c r="R2580" s="4">
        <f t="shared" ref="R2580:R2581" si="979">Q2580/1+Q2580</f>
        <v>7.5744573029046733E-2</v>
      </c>
      <c r="S2580" s="4">
        <f t="shared" ref="S2580:S2581" si="980">IF(O2580=1,R2580,1-R2580)</f>
        <v>0.92425542697095331</v>
      </c>
      <c r="T2580" s="4">
        <f t="shared" ref="T2580:T2581" si="981">LOG($S2580)</f>
        <v>-3.4207990690891386E-2</v>
      </c>
      <c r="U2580" s="4">
        <f>IF($R2580&gt;$X$15,1,0)</f>
        <v>0</v>
      </c>
      <c r="V2580" s="4"/>
      <c r="W2580" s="4"/>
      <c r="X2580" s="4"/>
      <c r="Y2580" s="4"/>
      <c r="Z2580" s="4"/>
      <c r="AA2580" s="4"/>
      <c r="AB2580" s="4"/>
      <c r="AC2580" s="4"/>
      <c r="AD2580" s="4"/>
      <c r="AE2580" s="4"/>
      <c r="AF2580" s="4"/>
      <c r="AG2580" s="4"/>
      <c r="AH2580" s="4"/>
      <c r="AI2580" s="4"/>
      <c r="AJ2580" s="4"/>
    </row>
    <row r="2581" spans="1:36" ht="15.75" customHeight="1">
      <c r="A2581" s="4">
        <v>1</v>
      </c>
      <c r="B2581" s="4">
        <v>58</v>
      </c>
      <c r="C2581" s="4">
        <v>1</v>
      </c>
      <c r="D2581" s="4">
        <v>0</v>
      </c>
      <c r="E2581" s="4">
        <v>0</v>
      </c>
      <c r="F2581" s="4">
        <v>0</v>
      </c>
      <c r="G2581" s="4">
        <v>0</v>
      </c>
      <c r="H2581" s="4">
        <v>1</v>
      </c>
      <c r="I2581" s="4">
        <v>333</v>
      </c>
      <c r="J2581" s="4">
        <v>139</v>
      </c>
      <c r="K2581" s="4">
        <v>96</v>
      </c>
      <c r="L2581" s="4">
        <v>28.38</v>
      </c>
      <c r="M2581" s="4">
        <v>75</v>
      </c>
      <c r="N2581" s="4">
        <v>78</v>
      </c>
      <c r="O2581" s="4">
        <v>0</v>
      </c>
      <c r="P2581" s="5">
        <f>$AI$9+SUMPRODUCT($A2581*$AI$10+$B2581*$AI$11+$C2581*$AI$12+$D2581*$AI$13+$E2581*$AI$14+$F2581*$AI$15+$G2581*$AI$16+$H2581*$AI$17+$I2581*$AI$18+$J2581*$AI$19+$K2581*$AI$20+$L2581*$AI$21+$M2581*$AI$22+$N2581*$AI$24)</f>
        <v>-0.88110549180000053</v>
      </c>
      <c r="Q2581" s="4">
        <f t="shared" si="978"/>
        <v>0.41432462593617686</v>
      </c>
      <c r="R2581" s="4">
        <f t="shared" si="979"/>
        <v>0.82864925187235372</v>
      </c>
      <c r="S2581" s="4">
        <f t="shared" si="980"/>
        <v>0.17135074812764628</v>
      </c>
      <c r="T2581" s="4">
        <f t="shared" si="981"/>
        <v>-0.76611399507421196</v>
      </c>
      <c r="U2581" s="4">
        <f>IF($R2581&gt;$X$15,1,0)</f>
        <v>1</v>
      </c>
      <c r="V2581" s="4"/>
      <c r="W2581" s="4"/>
      <c r="X2581" s="4"/>
      <c r="Y2581" s="4"/>
      <c r="Z2581" s="4"/>
      <c r="AA2581" s="4"/>
      <c r="AB2581" s="4"/>
      <c r="AC2581" s="4"/>
      <c r="AD2581" s="4"/>
      <c r="AE2581" s="4"/>
      <c r="AF2581" s="4"/>
      <c r="AG2581" s="4"/>
      <c r="AH2581" s="4"/>
      <c r="AI2581" s="4"/>
      <c r="AJ2581" s="4"/>
    </row>
    <row r="2582" spans="1:36" ht="15.75" hidden="1" customHeight="1">
      <c r="A2582" s="4">
        <v>0</v>
      </c>
      <c r="B2582" s="4">
        <v>40</v>
      </c>
      <c r="C2582" s="4">
        <v>2</v>
      </c>
      <c r="D2582" s="4">
        <v>1</v>
      </c>
      <c r="E2582" s="4">
        <v>20</v>
      </c>
      <c r="F2582" s="4">
        <v>0</v>
      </c>
      <c r="G2582" s="4">
        <v>0</v>
      </c>
      <c r="H2582" s="4">
        <v>0</v>
      </c>
      <c r="I2582" s="4">
        <v>235</v>
      </c>
      <c r="J2582" s="4">
        <v>120</v>
      </c>
      <c r="K2582" s="4">
        <v>80</v>
      </c>
      <c r="L2582" s="4">
        <v>22.37</v>
      </c>
      <c r="M2582" s="4">
        <v>85</v>
      </c>
      <c r="N2582" s="3" t="s">
        <v>56</v>
      </c>
      <c r="O2582" s="4">
        <v>0</v>
      </c>
      <c r="P2582" s="4"/>
      <c r="Q2582" s="4"/>
      <c r="R2582" s="4"/>
      <c r="S2582" s="4"/>
      <c r="T2582" s="4"/>
      <c r="U2582" s="4"/>
      <c r="V2582" s="4"/>
      <c r="W2582" s="4"/>
      <c r="X2582" s="4"/>
      <c r="Y2582" s="4"/>
      <c r="Z2582" s="4"/>
      <c r="AA2582" s="4"/>
      <c r="AB2582" s="4"/>
      <c r="AC2582" s="4"/>
      <c r="AD2582" s="4"/>
      <c r="AE2582" s="4"/>
      <c r="AF2582" s="4"/>
      <c r="AG2582" s="4"/>
      <c r="AH2582" s="4"/>
      <c r="AI2582" s="4"/>
      <c r="AJ2582" s="4"/>
    </row>
    <row r="2583" spans="1:36" ht="15.75" customHeight="1">
      <c r="A2583" s="4">
        <v>1</v>
      </c>
      <c r="B2583" s="4">
        <v>49</v>
      </c>
      <c r="C2583" s="4">
        <v>1</v>
      </c>
      <c r="D2583" s="4">
        <v>0</v>
      </c>
      <c r="E2583" s="4">
        <v>0</v>
      </c>
      <c r="F2583" s="4">
        <v>0</v>
      </c>
      <c r="G2583" s="4">
        <v>0</v>
      </c>
      <c r="H2583" s="4">
        <v>1</v>
      </c>
      <c r="I2583" s="4">
        <v>304</v>
      </c>
      <c r="J2583" s="4">
        <v>147</v>
      </c>
      <c r="K2583" s="4">
        <v>102</v>
      </c>
      <c r="L2583" s="4">
        <v>31.67</v>
      </c>
      <c r="M2583" s="4">
        <v>70</v>
      </c>
      <c r="N2583" s="4">
        <v>77</v>
      </c>
      <c r="O2583" s="4">
        <v>0</v>
      </c>
      <c r="P2583" s="5">
        <f>$AI$9+SUMPRODUCT($A2583*$AI$10+$B2583*$AI$11+$C2583*$AI$12+$D2583*$AI$13+$E2583*$AI$14+$F2583*$AI$15+$G2583*$AI$16+$H2583*$AI$17+$I2583*$AI$18+$J2583*$AI$19+$K2583*$AI$20+$L2583*$AI$21+$M2583*$AI$22+$N2583*$AI$24)</f>
        <v>-1.3905173437000018</v>
      </c>
      <c r="Q2583" s="4">
        <f t="shared" ref="Q2583:Q2591" si="982">EXP($P2583)</f>
        <v>0.24894648041806189</v>
      </c>
      <c r="R2583" s="4">
        <f t="shared" ref="R2583:R2591" si="983">Q2583/1+Q2583</f>
        <v>0.49789296083612378</v>
      </c>
      <c r="S2583" s="4">
        <f t="shared" ref="S2583:S2591" si="984">IF(O2583=1,R2583,1-R2583)</f>
        <v>0.50210703916387622</v>
      </c>
      <c r="T2583" s="4">
        <f t="shared" ref="T2583:T2591" si="985">LOG($S2583)</f>
        <v>-0.29920369010026043</v>
      </c>
      <c r="U2583" s="4">
        <f>IF($R2583&gt;$X$15,1,0)</f>
        <v>1</v>
      </c>
      <c r="V2583" s="4"/>
      <c r="W2583" s="4"/>
      <c r="X2583" s="4"/>
      <c r="Y2583" s="4"/>
      <c r="Z2583" s="4"/>
      <c r="AA2583" s="4"/>
      <c r="AB2583" s="4"/>
      <c r="AC2583" s="4"/>
      <c r="AD2583" s="4"/>
      <c r="AE2583" s="4"/>
      <c r="AF2583" s="4"/>
      <c r="AG2583" s="4"/>
      <c r="AH2583" s="4"/>
      <c r="AI2583" s="4"/>
      <c r="AJ2583" s="4"/>
    </row>
    <row r="2584" spans="1:36" ht="15.75" customHeight="1">
      <c r="A2584" s="4">
        <v>0</v>
      </c>
      <c r="B2584" s="4">
        <v>52</v>
      </c>
      <c r="C2584" s="4">
        <v>3</v>
      </c>
      <c r="D2584" s="4">
        <v>0</v>
      </c>
      <c r="E2584" s="4">
        <v>0</v>
      </c>
      <c r="F2584" s="4">
        <v>0</v>
      </c>
      <c r="G2584" s="4">
        <v>0</v>
      </c>
      <c r="H2584" s="4">
        <v>1</v>
      </c>
      <c r="I2584" s="4">
        <v>350</v>
      </c>
      <c r="J2584" s="4">
        <v>175</v>
      </c>
      <c r="K2584" s="4">
        <v>85</v>
      </c>
      <c r="L2584" s="4">
        <v>30.99</v>
      </c>
      <c r="M2584" s="4">
        <v>92</v>
      </c>
      <c r="N2584" s="4">
        <v>63</v>
      </c>
      <c r="O2584" s="4">
        <v>0</v>
      </c>
      <c r="P2584" s="5">
        <f>$AI$9+SUMPRODUCT($A2584*$AI$10+$B2584*$AI$11+$C2584*$AI$12+$D2584*$AI$13+$E2584*$AI$14+$F2584*$AI$15+$G2584*$AI$16+$H2584*$AI$17+$I2584*$AI$18+$J2584*$AI$19+$K2584*$AI$20+$L2584*$AI$21+$M2584*$AI$22+$N2584*$AI$24)</f>
        <v>-1.4202776289000019</v>
      </c>
      <c r="Q2584" s="4">
        <f t="shared" si="982"/>
        <v>0.24164691941494135</v>
      </c>
      <c r="R2584" s="4">
        <f t="shared" si="983"/>
        <v>0.48329383882988269</v>
      </c>
      <c r="S2584" s="4">
        <f t="shared" si="984"/>
        <v>0.51670616117011736</v>
      </c>
      <c r="T2584" s="4">
        <f t="shared" si="985"/>
        <v>-0.28675635992476373</v>
      </c>
      <c r="U2584" s="4">
        <f>IF($R2584&gt;$X$15,1,0)</f>
        <v>1</v>
      </c>
      <c r="V2584" s="4"/>
      <c r="W2584" s="4"/>
      <c r="X2584" s="4"/>
      <c r="Y2584" s="4"/>
      <c r="Z2584" s="4"/>
      <c r="AA2584" s="4"/>
      <c r="AB2584" s="4"/>
      <c r="AC2584" s="4"/>
      <c r="AD2584" s="4"/>
      <c r="AE2584" s="4"/>
      <c r="AF2584" s="4"/>
      <c r="AG2584" s="4"/>
      <c r="AH2584" s="4"/>
      <c r="AI2584" s="4"/>
      <c r="AJ2584" s="4"/>
    </row>
    <row r="2585" spans="1:36" ht="15.75" customHeight="1">
      <c r="A2585" s="4">
        <v>1</v>
      </c>
      <c r="B2585" s="4">
        <v>40</v>
      </c>
      <c r="C2585" s="4">
        <v>2</v>
      </c>
      <c r="D2585" s="4">
        <v>1</v>
      </c>
      <c r="E2585" s="4">
        <v>20</v>
      </c>
      <c r="F2585" s="4">
        <v>0</v>
      </c>
      <c r="G2585" s="4">
        <v>0</v>
      </c>
      <c r="H2585" s="4">
        <v>0</v>
      </c>
      <c r="I2585" s="4">
        <v>275</v>
      </c>
      <c r="J2585" s="4">
        <v>112.5</v>
      </c>
      <c r="K2585" s="4">
        <v>85</v>
      </c>
      <c r="L2585" s="4">
        <v>28.04</v>
      </c>
      <c r="M2585" s="4">
        <v>73</v>
      </c>
      <c r="N2585" s="4">
        <v>71</v>
      </c>
      <c r="O2585" s="4">
        <v>1</v>
      </c>
      <c r="P2585" s="5">
        <f>$AI$9+SUMPRODUCT($A2585*$AI$10+$B2585*$AI$11+$C2585*$AI$12+$D2585*$AI$13+$E2585*$AI$14+$F2585*$AI$15+$G2585*$AI$16+$H2585*$AI$17+$I2585*$AI$18+$J2585*$AI$19+$K2585*$AI$20+$L2585*$AI$21+$M2585*$AI$22+$N2585*$AI$24)</f>
        <v>-2.4211869444000005</v>
      </c>
      <c r="Q2585" s="4">
        <f t="shared" si="982"/>
        <v>8.8816135056761433E-2</v>
      </c>
      <c r="R2585" s="4">
        <f t="shared" si="983"/>
        <v>0.17763227011352287</v>
      </c>
      <c r="S2585" s="4">
        <f t="shared" si="984"/>
        <v>0.17763227011352287</v>
      </c>
      <c r="T2585" s="4">
        <f t="shared" si="985"/>
        <v>-0.75047813394513441</v>
      </c>
      <c r="U2585" s="4">
        <f>IF($R2585&gt;$X$15,1,0)</f>
        <v>0</v>
      </c>
      <c r="V2585" s="4"/>
      <c r="W2585" s="4"/>
      <c r="X2585" s="4"/>
      <c r="Y2585" s="4"/>
      <c r="Z2585" s="4"/>
      <c r="AA2585" s="4"/>
      <c r="AB2585" s="4"/>
      <c r="AC2585" s="4"/>
      <c r="AD2585" s="4"/>
      <c r="AE2585" s="4"/>
      <c r="AF2585" s="4"/>
      <c r="AG2585" s="4"/>
      <c r="AH2585" s="4"/>
      <c r="AI2585" s="4"/>
      <c r="AJ2585" s="4"/>
    </row>
    <row r="2586" spans="1:36" ht="15.75" customHeight="1">
      <c r="A2586" s="4">
        <v>0</v>
      </c>
      <c r="B2586" s="4">
        <v>55</v>
      </c>
      <c r="C2586" s="4">
        <v>2</v>
      </c>
      <c r="D2586" s="4">
        <v>1</v>
      </c>
      <c r="E2586" s="4">
        <v>5</v>
      </c>
      <c r="F2586" s="4">
        <v>0</v>
      </c>
      <c r="G2586" s="4">
        <v>0</v>
      </c>
      <c r="H2586" s="4">
        <v>0</v>
      </c>
      <c r="I2586" s="4">
        <v>315</v>
      </c>
      <c r="J2586" s="4">
        <v>123</v>
      </c>
      <c r="K2586" s="4">
        <v>77.5</v>
      </c>
      <c r="L2586" s="4">
        <v>26.21</v>
      </c>
      <c r="M2586" s="4">
        <v>75</v>
      </c>
      <c r="N2586" s="4">
        <v>84</v>
      </c>
      <c r="O2586" s="4">
        <v>0</v>
      </c>
      <c r="P2586" s="5">
        <f>$AI$9+SUMPRODUCT($A2586*$AI$10+$B2586*$AI$11+$C2586*$AI$12+$D2586*$AI$13+$E2586*$AI$14+$F2586*$AI$15+$G2586*$AI$16+$H2586*$AI$17+$I2586*$AI$18+$J2586*$AI$19+$K2586*$AI$20+$L2586*$AI$21+$M2586*$AI$22+$N2586*$AI$24)</f>
        <v>-1.9312776231000015</v>
      </c>
      <c r="Q2586" s="4">
        <f t="shared" si="982"/>
        <v>0.14496287220609338</v>
      </c>
      <c r="R2586" s="4">
        <f t="shared" si="983"/>
        <v>0.28992574441218677</v>
      </c>
      <c r="S2586" s="4">
        <f t="shared" si="984"/>
        <v>0.71007425558781323</v>
      </c>
      <c r="T2586" s="4">
        <f t="shared" si="985"/>
        <v>-0.14869623282207967</v>
      </c>
      <c r="U2586" s="4">
        <f>IF($R2586&gt;$X$15,1,0)</f>
        <v>0</v>
      </c>
      <c r="V2586" s="4"/>
      <c r="W2586" s="4"/>
      <c r="X2586" s="4"/>
      <c r="Y2586" s="4"/>
      <c r="Z2586" s="4"/>
      <c r="AA2586" s="4"/>
      <c r="AB2586" s="4"/>
      <c r="AC2586" s="4"/>
      <c r="AD2586" s="4"/>
      <c r="AE2586" s="4"/>
      <c r="AF2586" s="4"/>
      <c r="AG2586" s="4"/>
      <c r="AH2586" s="4"/>
      <c r="AI2586" s="4"/>
      <c r="AJ2586" s="4"/>
    </row>
    <row r="2587" spans="1:36" ht="15.75" customHeight="1">
      <c r="A2587" s="4">
        <v>1</v>
      </c>
      <c r="B2587" s="4">
        <v>58</v>
      </c>
      <c r="C2587" s="4">
        <v>4</v>
      </c>
      <c r="D2587" s="4">
        <v>1</v>
      </c>
      <c r="E2587" s="4">
        <v>3</v>
      </c>
      <c r="F2587" s="4">
        <v>0</v>
      </c>
      <c r="G2587" s="4">
        <v>0</v>
      </c>
      <c r="H2587" s="4">
        <v>0</v>
      </c>
      <c r="I2587" s="4">
        <v>290</v>
      </c>
      <c r="J2587" s="4">
        <v>116.5</v>
      </c>
      <c r="K2587" s="4">
        <v>83</v>
      </c>
      <c r="L2587" s="4">
        <v>23.27</v>
      </c>
      <c r="M2587" s="4">
        <v>75</v>
      </c>
      <c r="N2587" s="4">
        <v>85</v>
      </c>
      <c r="O2587" s="4">
        <v>0</v>
      </c>
      <c r="P2587" s="5">
        <f>$AI$9+SUMPRODUCT($A2587*$AI$10+$B2587*$AI$11+$C2587*$AI$12+$D2587*$AI$13+$E2587*$AI$14+$F2587*$AI$15+$G2587*$AI$16+$H2587*$AI$17+$I2587*$AI$18+$J2587*$AI$19+$K2587*$AI$20+$L2587*$AI$21+$M2587*$AI$22+$N2587*$AI$24)</f>
        <v>-1.5098651997000019</v>
      </c>
      <c r="Q2587" s="4">
        <f t="shared" si="982"/>
        <v>0.22093975869786084</v>
      </c>
      <c r="R2587" s="4">
        <f t="shared" si="983"/>
        <v>0.44187951739572168</v>
      </c>
      <c r="S2587" s="4">
        <f t="shared" si="984"/>
        <v>0.55812048260427827</v>
      </c>
      <c r="T2587" s="4">
        <f t="shared" si="985"/>
        <v>-0.25327203890820554</v>
      </c>
      <c r="U2587" s="4">
        <f>IF($R2587&gt;$X$15,1,0)</f>
        <v>1</v>
      </c>
      <c r="V2587" s="4"/>
      <c r="W2587" s="4"/>
      <c r="X2587" s="4"/>
      <c r="Y2587" s="4"/>
      <c r="Z2587" s="4"/>
      <c r="AA2587" s="4"/>
      <c r="AB2587" s="4"/>
      <c r="AC2587" s="4"/>
      <c r="AD2587" s="4"/>
      <c r="AE2587" s="4"/>
      <c r="AF2587" s="4"/>
      <c r="AG2587" s="4"/>
      <c r="AH2587" s="4"/>
      <c r="AI2587" s="4"/>
      <c r="AJ2587" s="4"/>
    </row>
    <row r="2588" spans="1:36" ht="15.75" customHeight="1">
      <c r="A2588" s="4">
        <v>1</v>
      </c>
      <c r="B2588" s="4">
        <v>48</v>
      </c>
      <c r="C2588" s="4">
        <v>1</v>
      </c>
      <c r="D2588" s="4">
        <v>0</v>
      </c>
      <c r="E2588" s="4">
        <v>0</v>
      </c>
      <c r="F2588" s="4">
        <v>0</v>
      </c>
      <c r="G2588" s="4">
        <v>0</v>
      </c>
      <c r="H2588" s="4">
        <v>0</v>
      </c>
      <c r="I2588" s="4">
        <v>251</v>
      </c>
      <c r="J2588" s="4">
        <v>112</v>
      </c>
      <c r="K2588" s="4">
        <v>77</v>
      </c>
      <c r="L2588" s="4">
        <v>30.28</v>
      </c>
      <c r="M2588" s="4">
        <v>80</v>
      </c>
      <c r="N2588" s="4">
        <v>88</v>
      </c>
      <c r="O2588" s="4">
        <v>0</v>
      </c>
      <c r="P2588" s="5">
        <f>$AI$9+SUMPRODUCT($A2588*$AI$10+$B2588*$AI$11+$C2588*$AI$12+$D2588*$AI$13+$E2588*$AI$14+$F2588*$AI$15+$G2588*$AI$16+$H2588*$AI$17+$I2588*$AI$18+$J2588*$AI$19+$K2588*$AI$20+$L2588*$AI$21+$M2588*$AI$22+$N2588*$AI$24)</f>
        <v>-2.2088751208000019</v>
      </c>
      <c r="Q2588" s="4">
        <f t="shared" si="982"/>
        <v>0.10982411792431833</v>
      </c>
      <c r="R2588" s="4">
        <f t="shared" si="983"/>
        <v>0.21964823584863666</v>
      </c>
      <c r="S2588" s="4">
        <f t="shared" si="984"/>
        <v>0.78035176415136331</v>
      </c>
      <c r="T2588" s="4">
        <f t="shared" si="985"/>
        <v>-0.10770958347322146</v>
      </c>
      <c r="U2588" s="4">
        <f>IF($R2588&gt;$X$15,1,0)</f>
        <v>0</v>
      </c>
      <c r="V2588" s="4"/>
      <c r="W2588" s="4"/>
      <c r="X2588" s="4"/>
      <c r="Y2588" s="4"/>
      <c r="Z2588" s="4"/>
      <c r="AA2588" s="4"/>
      <c r="AB2588" s="4"/>
      <c r="AC2588" s="4"/>
      <c r="AD2588" s="4"/>
      <c r="AE2588" s="4"/>
      <c r="AF2588" s="4"/>
      <c r="AG2588" s="4"/>
      <c r="AH2588" s="4"/>
      <c r="AI2588" s="4"/>
      <c r="AJ2588" s="4"/>
    </row>
    <row r="2589" spans="1:36" ht="15.75" customHeight="1">
      <c r="A2589" s="4">
        <v>0</v>
      </c>
      <c r="B2589" s="4">
        <v>54</v>
      </c>
      <c r="C2589" s="4">
        <v>3</v>
      </c>
      <c r="D2589" s="4">
        <v>0</v>
      </c>
      <c r="E2589" s="4">
        <v>0</v>
      </c>
      <c r="F2589" s="4">
        <v>0</v>
      </c>
      <c r="G2589" s="4">
        <v>0</v>
      </c>
      <c r="H2589" s="4">
        <v>0</v>
      </c>
      <c r="I2589" s="4">
        <v>248</v>
      </c>
      <c r="J2589" s="4">
        <v>131</v>
      </c>
      <c r="K2589" s="4">
        <v>71</v>
      </c>
      <c r="L2589" s="4">
        <v>24.89</v>
      </c>
      <c r="M2589" s="4">
        <v>80</v>
      </c>
      <c r="N2589" s="4">
        <v>73</v>
      </c>
      <c r="O2589" s="4">
        <v>0</v>
      </c>
      <c r="P2589" s="5">
        <f>$AI$9+SUMPRODUCT($A2589*$AI$10+$B2589*$AI$11+$C2589*$AI$12+$D2589*$AI$13+$E2589*$AI$14+$F2589*$AI$15+$G2589*$AI$16+$H2589*$AI$17+$I2589*$AI$18+$J2589*$AI$19+$K2589*$AI$20+$L2589*$AI$21+$M2589*$AI$22+$N2589*$AI$24)</f>
        <v>-2.3138355779000008</v>
      </c>
      <c r="Q2589" s="4">
        <f t="shared" si="982"/>
        <v>9.8881256513001545E-2</v>
      </c>
      <c r="R2589" s="4">
        <f t="shared" si="983"/>
        <v>0.19776251302600309</v>
      </c>
      <c r="S2589" s="4">
        <f t="shared" si="984"/>
        <v>0.80223748697399688</v>
      </c>
      <c r="T2589" s="4">
        <f t="shared" si="985"/>
        <v>-9.5697048156454995E-2</v>
      </c>
      <c r="U2589" s="4">
        <f>IF($R2589&gt;$X$15,1,0)</f>
        <v>0</v>
      </c>
      <c r="V2589" s="4"/>
      <c r="W2589" s="4"/>
      <c r="X2589" s="4"/>
      <c r="Y2589" s="4"/>
      <c r="Z2589" s="4"/>
      <c r="AA2589" s="4"/>
      <c r="AB2589" s="4"/>
      <c r="AC2589" s="4"/>
      <c r="AD2589" s="4"/>
      <c r="AE2589" s="4"/>
      <c r="AF2589" s="4"/>
      <c r="AG2589" s="4"/>
      <c r="AH2589" s="4"/>
      <c r="AI2589" s="4"/>
      <c r="AJ2589" s="4"/>
    </row>
    <row r="2590" spans="1:36" ht="15.75" customHeight="1">
      <c r="A2590" s="4">
        <v>1</v>
      </c>
      <c r="B2590" s="4">
        <v>60</v>
      </c>
      <c r="C2590" s="4">
        <v>2</v>
      </c>
      <c r="D2590" s="4">
        <v>1</v>
      </c>
      <c r="E2590" s="4">
        <v>19</v>
      </c>
      <c r="F2590" s="4">
        <v>0</v>
      </c>
      <c r="G2590" s="4">
        <v>0</v>
      </c>
      <c r="H2590" s="4">
        <v>0</v>
      </c>
      <c r="I2590" s="4">
        <v>231</v>
      </c>
      <c r="J2590" s="4">
        <v>122</v>
      </c>
      <c r="K2590" s="4">
        <v>78</v>
      </c>
      <c r="L2590" s="4">
        <v>28.09</v>
      </c>
      <c r="M2590" s="4">
        <v>80</v>
      </c>
      <c r="N2590" s="4">
        <v>67</v>
      </c>
      <c r="O2590" s="4">
        <v>0</v>
      </c>
      <c r="P2590" s="5">
        <f>$AI$9+SUMPRODUCT($A2590*$AI$10+$B2590*$AI$11+$C2590*$AI$12+$D2590*$AI$13+$E2590*$AI$14+$F2590*$AI$15+$G2590*$AI$16+$H2590*$AI$17+$I2590*$AI$18+$J2590*$AI$19+$K2590*$AI$20+$L2590*$AI$21+$M2590*$AI$22+$N2590*$AI$24)</f>
        <v>-1.1482735198999992</v>
      </c>
      <c r="Q2590" s="4">
        <f t="shared" si="982"/>
        <v>0.31718390863692869</v>
      </c>
      <c r="R2590" s="4">
        <f t="shared" si="983"/>
        <v>0.63436781727385738</v>
      </c>
      <c r="S2590" s="4">
        <f t="shared" si="984"/>
        <v>0.36563218272614262</v>
      </c>
      <c r="T2590" s="4">
        <f t="shared" si="985"/>
        <v>-0.43695558491510889</v>
      </c>
      <c r="U2590" s="4">
        <f>IF($R2590&gt;$X$15,1,0)</f>
        <v>1</v>
      </c>
      <c r="V2590" s="4"/>
      <c r="W2590" s="4"/>
      <c r="X2590" s="4"/>
      <c r="Y2590" s="4"/>
      <c r="Z2590" s="4"/>
      <c r="AA2590" s="4"/>
      <c r="AB2590" s="4"/>
      <c r="AC2590" s="4"/>
      <c r="AD2590" s="4"/>
      <c r="AE2590" s="4"/>
      <c r="AF2590" s="4"/>
      <c r="AG2590" s="4"/>
      <c r="AH2590" s="4"/>
      <c r="AI2590" s="4"/>
      <c r="AJ2590" s="4"/>
    </row>
    <row r="2591" spans="1:36" ht="15.75" customHeight="1">
      <c r="A2591" s="4">
        <v>0</v>
      </c>
      <c r="B2591" s="4">
        <v>41</v>
      </c>
      <c r="C2591" s="4">
        <v>2</v>
      </c>
      <c r="D2591" s="4">
        <v>0</v>
      </c>
      <c r="E2591" s="4">
        <v>0</v>
      </c>
      <c r="F2591" s="4">
        <v>0</v>
      </c>
      <c r="G2591" s="4">
        <v>0</v>
      </c>
      <c r="H2591" s="4">
        <v>0</v>
      </c>
      <c r="I2591" s="4">
        <v>180</v>
      </c>
      <c r="J2591" s="4">
        <v>115</v>
      </c>
      <c r="K2591" s="4">
        <v>84</v>
      </c>
      <c r="L2591" s="4">
        <v>20.11</v>
      </c>
      <c r="M2591" s="4">
        <v>75</v>
      </c>
      <c r="N2591" s="4">
        <v>64</v>
      </c>
      <c r="O2591" s="4">
        <v>0</v>
      </c>
      <c r="P2591" s="5">
        <f>$AI$9+SUMPRODUCT($A2591*$AI$10+$B2591*$AI$11+$C2591*$AI$12+$D2591*$AI$13+$E2591*$AI$14+$F2591*$AI$15+$G2591*$AI$16+$H2591*$AI$17+$I2591*$AI$18+$J2591*$AI$19+$K2591*$AI$20+$L2591*$AI$21+$M2591*$AI$22+$N2591*$AI$24)</f>
        <v>-3.6315274021000006</v>
      </c>
      <c r="Q2591" s="4">
        <f t="shared" si="982"/>
        <v>2.6475714447963577E-2</v>
      </c>
      <c r="R2591" s="4">
        <f t="shared" si="983"/>
        <v>5.2951428895927154E-2</v>
      </c>
      <c r="S2591" s="4">
        <f t="shared" si="984"/>
        <v>0.94704857110407281</v>
      </c>
      <c r="T2591" s="4">
        <f t="shared" si="985"/>
        <v>-2.3627746845149677E-2</v>
      </c>
      <c r="U2591" s="4">
        <f>IF($R2591&gt;$X$15,1,0)</f>
        <v>0</v>
      </c>
      <c r="V2591" s="4"/>
      <c r="W2591" s="4"/>
      <c r="X2591" s="4"/>
      <c r="Y2591" s="4"/>
      <c r="Z2591" s="4"/>
      <c r="AA2591" s="4"/>
      <c r="AB2591" s="4"/>
      <c r="AC2591" s="4"/>
      <c r="AD2591" s="4"/>
      <c r="AE2591" s="4"/>
      <c r="AF2591" s="4"/>
      <c r="AG2591" s="4"/>
      <c r="AH2591" s="4"/>
      <c r="AI2591" s="4"/>
      <c r="AJ2591" s="4"/>
    </row>
    <row r="2592" spans="1:36" ht="15.75" hidden="1" customHeight="1">
      <c r="A2592" s="4">
        <v>0</v>
      </c>
      <c r="B2592" s="4">
        <v>40</v>
      </c>
      <c r="C2592" s="4">
        <v>2</v>
      </c>
      <c r="D2592" s="4">
        <v>1</v>
      </c>
      <c r="E2592" s="4">
        <v>3</v>
      </c>
      <c r="F2592" s="4">
        <v>0</v>
      </c>
      <c r="G2592" s="4">
        <v>0</v>
      </c>
      <c r="H2592" s="4">
        <v>0</v>
      </c>
      <c r="I2592" s="3" t="s">
        <v>56</v>
      </c>
      <c r="J2592" s="4">
        <v>130</v>
      </c>
      <c r="K2592" s="4">
        <v>84</v>
      </c>
      <c r="L2592" s="4">
        <v>31.57</v>
      </c>
      <c r="M2592" s="4">
        <v>72</v>
      </c>
      <c r="N2592" s="4">
        <v>112</v>
      </c>
      <c r="O2592" s="4">
        <v>0</v>
      </c>
      <c r="P2592" s="4"/>
      <c r="Q2592" s="4"/>
      <c r="R2592" s="4"/>
      <c r="S2592" s="4"/>
      <c r="T2592" s="4"/>
      <c r="U2592" s="4"/>
      <c r="V2592" s="4"/>
      <c r="W2592" s="4"/>
      <c r="X2592" s="4"/>
      <c r="Y2592" s="4"/>
      <c r="Z2592" s="4"/>
      <c r="AA2592" s="4"/>
      <c r="AB2592" s="4"/>
      <c r="AC2592" s="4"/>
      <c r="AD2592" s="4"/>
      <c r="AE2592" s="4"/>
      <c r="AF2592" s="4"/>
      <c r="AG2592" s="4"/>
      <c r="AH2592" s="4"/>
      <c r="AI2592" s="4"/>
      <c r="AJ2592" s="4"/>
    </row>
    <row r="2593" spans="1:36" ht="15.75" customHeight="1">
      <c r="A2593" s="4">
        <v>0</v>
      </c>
      <c r="B2593" s="4">
        <v>43</v>
      </c>
      <c r="C2593" s="4">
        <v>1</v>
      </c>
      <c r="D2593" s="4">
        <v>1</v>
      </c>
      <c r="E2593" s="4">
        <v>1</v>
      </c>
      <c r="F2593" s="4">
        <v>0</v>
      </c>
      <c r="G2593" s="4">
        <v>0</v>
      </c>
      <c r="H2593" s="4">
        <v>0</v>
      </c>
      <c r="I2593" s="4">
        <v>256</v>
      </c>
      <c r="J2593" s="4">
        <v>129</v>
      </c>
      <c r="K2593" s="4">
        <v>86</v>
      </c>
      <c r="L2593" s="4">
        <v>25.89</v>
      </c>
      <c r="M2593" s="4">
        <v>96</v>
      </c>
      <c r="N2593" s="4">
        <v>72</v>
      </c>
      <c r="O2593" s="4">
        <v>0</v>
      </c>
      <c r="P2593" s="5">
        <f>$AI$9+SUMPRODUCT($A2593*$AI$10+$B2593*$AI$11+$C2593*$AI$12+$D2593*$AI$13+$E2593*$AI$14+$F2593*$AI$15+$G2593*$AI$16+$H2593*$AI$17+$I2593*$AI$18+$J2593*$AI$19+$K2593*$AI$20+$L2593*$AI$21+$M2593*$AI$22+$N2593*$AI$24)</f>
        <v>-2.9552760779000007</v>
      </c>
      <c r="Q2593" s="4">
        <f>EXP($P2593)</f>
        <v>5.2064284793228298E-2</v>
      </c>
      <c r="R2593" s="4">
        <f>Q2593/1+Q2593</f>
        <v>0.1041285695864566</v>
      </c>
      <c r="S2593" s="4">
        <f>IF(O2593=1,R2593,1-R2593)</f>
        <v>0.89587143041354345</v>
      </c>
      <c r="T2593" s="4">
        <f>LOG($S2593)</f>
        <v>-4.7754312958891869E-2</v>
      </c>
      <c r="U2593" s="4">
        <f>IF($R2593&gt;$X$15,1,0)</f>
        <v>0</v>
      </c>
      <c r="V2593" s="4"/>
      <c r="W2593" s="4"/>
      <c r="X2593" s="4"/>
      <c r="Y2593" s="4"/>
      <c r="Z2593" s="4"/>
      <c r="AA2593" s="4"/>
      <c r="AB2593" s="4"/>
      <c r="AC2593" s="4"/>
      <c r="AD2593" s="4"/>
      <c r="AE2593" s="4"/>
      <c r="AF2593" s="4"/>
      <c r="AG2593" s="4"/>
      <c r="AH2593" s="4"/>
      <c r="AI2593" s="4"/>
      <c r="AJ2593" s="4"/>
    </row>
    <row r="2594" spans="1:36" ht="15.75" hidden="1" customHeight="1">
      <c r="A2594" s="4">
        <v>0</v>
      </c>
      <c r="B2594" s="4">
        <v>54</v>
      </c>
      <c r="C2594" s="4">
        <v>1</v>
      </c>
      <c r="D2594" s="4">
        <v>1</v>
      </c>
      <c r="E2594" s="4">
        <v>20</v>
      </c>
      <c r="F2594" s="4">
        <v>0</v>
      </c>
      <c r="G2594" s="4">
        <v>0</v>
      </c>
      <c r="H2594" s="4">
        <v>0</v>
      </c>
      <c r="I2594" s="4">
        <v>231</v>
      </c>
      <c r="J2594" s="4">
        <v>120</v>
      </c>
      <c r="K2594" s="4">
        <v>79</v>
      </c>
      <c r="L2594" s="4">
        <v>27.49</v>
      </c>
      <c r="M2594" s="4">
        <v>85</v>
      </c>
      <c r="N2594" s="3" t="s">
        <v>56</v>
      </c>
      <c r="O2594" s="4">
        <v>0</v>
      </c>
      <c r="P2594" s="4"/>
      <c r="Q2594" s="4"/>
      <c r="R2594" s="4"/>
      <c r="S2594" s="4"/>
      <c r="T2594" s="4"/>
      <c r="U2594" s="4"/>
      <c r="V2594" s="4"/>
      <c r="W2594" s="4"/>
      <c r="X2594" s="4"/>
      <c r="Y2594" s="4"/>
      <c r="Z2594" s="4"/>
      <c r="AA2594" s="4"/>
      <c r="AB2594" s="4"/>
      <c r="AC2594" s="4"/>
      <c r="AD2594" s="4"/>
      <c r="AE2594" s="4"/>
      <c r="AF2594" s="4"/>
      <c r="AG2594" s="4"/>
      <c r="AH2594" s="4"/>
      <c r="AI2594" s="4"/>
      <c r="AJ2594" s="4"/>
    </row>
    <row r="2595" spans="1:36" ht="15.75" customHeight="1">
      <c r="A2595" s="4">
        <v>0</v>
      </c>
      <c r="B2595" s="4">
        <v>49</v>
      </c>
      <c r="C2595" s="4">
        <v>4</v>
      </c>
      <c r="D2595" s="4">
        <v>0</v>
      </c>
      <c r="E2595" s="4">
        <v>0</v>
      </c>
      <c r="F2595" s="4">
        <v>0</v>
      </c>
      <c r="G2595" s="4">
        <v>0</v>
      </c>
      <c r="H2595" s="4">
        <v>1</v>
      </c>
      <c r="I2595" s="4">
        <v>168</v>
      </c>
      <c r="J2595" s="4">
        <v>165</v>
      </c>
      <c r="K2595" s="4">
        <v>99</v>
      </c>
      <c r="L2595" s="4">
        <v>27.1</v>
      </c>
      <c r="M2595" s="4">
        <v>73</v>
      </c>
      <c r="N2595" s="4">
        <v>86</v>
      </c>
      <c r="O2595" s="4">
        <v>0</v>
      </c>
      <c r="P2595" s="5">
        <f>$AI$9+SUMPRODUCT($A2595*$AI$10+$B2595*$AI$11+$C2595*$AI$12+$D2595*$AI$13+$E2595*$AI$14+$F2595*$AI$15+$G2595*$AI$16+$H2595*$AI$17+$I2595*$AI$18+$J2595*$AI$19+$K2595*$AI$20+$L2595*$AI$21+$M2595*$AI$22+$N2595*$AI$24)</f>
        <v>-2.0899793810000009</v>
      </c>
      <c r="Q2595" s="4">
        <f t="shared" ref="Q2595:Q2597" si="986">EXP($P2595)</f>
        <v>0.12368968614880067</v>
      </c>
      <c r="R2595" s="4">
        <f t="shared" ref="R2595:R2597" si="987">Q2595/1+Q2595</f>
        <v>0.24737937229760135</v>
      </c>
      <c r="S2595" s="4">
        <f t="shared" ref="S2595:S2597" si="988">IF(O2595=1,R2595,1-R2595)</f>
        <v>0.75262062770239868</v>
      </c>
      <c r="T2595" s="4">
        <f t="shared" ref="T2595:T2597" si="989">LOG($S2595)</f>
        <v>-0.12342388278129073</v>
      </c>
      <c r="U2595" s="4">
        <f>IF($R2595&gt;$X$15,1,0)</f>
        <v>0</v>
      </c>
      <c r="V2595" s="4"/>
      <c r="W2595" s="4"/>
      <c r="X2595" s="4"/>
      <c r="Y2595" s="4"/>
      <c r="Z2595" s="4"/>
      <c r="AA2595" s="4"/>
      <c r="AB2595" s="4"/>
      <c r="AC2595" s="4"/>
      <c r="AD2595" s="4"/>
      <c r="AE2595" s="4"/>
      <c r="AF2595" s="4"/>
      <c r="AG2595" s="4"/>
      <c r="AH2595" s="4"/>
      <c r="AI2595" s="4"/>
      <c r="AJ2595" s="4"/>
    </row>
    <row r="2596" spans="1:36" ht="15.75" customHeight="1">
      <c r="A2596" s="4">
        <v>1</v>
      </c>
      <c r="B2596" s="4">
        <v>53</v>
      </c>
      <c r="C2596" s="4">
        <v>4</v>
      </c>
      <c r="D2596" s="4">
        <v>0</v>
      </c>
      <c r="E2596" s="4">
        <v>0</v>
      </c>
      <c r="F2596" s="4">
        <v>0</v>
      </c>
      <c r="G2596" s="4">
        <v>0</v>
      </c>
      <c r="H2596" s="4">
        <v>0</v>
      </c>
      <c r="I2596" s="4">
        <v>207</v>
      </c>
      <c r="J2596" s="4">
        <v>102.5</v>
      </c>
      <c r="K2596" s="4">
        <v>72.5</v>
      </c>
      <c r="L2596" s="4">
        <v>26.5</v>
      </c>
      <c r="M2596" s="4">
        <v>72</v>
      </c>
      <c r="N2596" s="4">
        <v>95</v>
      </c>
      <c r="O2596" s="4">
        <v>0</v>
      </c>
      <c r="P2596" s="5">
        <f>$AI$9+SUMPRODUCT($A2596*$AI$10+$B2596*$AI$11+$C2596*$AI$12+$D2596*$AI$13+$E2596*$AI$14+$F2596*$AI$15+$G2596*$AI$16+$H2596*$AI$17+$I2596*$AI$18+$J2596*$AI$19+$K2596*$AI$20+$L2596*$AI$21+$M2596*$AI$22+$N2596*$AI$24)</f>
        <v>-2.2123877950000006</v>
      </c>
      <c r="Q2596" s="4">
        <f t="shared" si="986"/>
        <v>0.10943901833941086</v>
      </c>
      <c r="R2596" s="4">
        <f t="shared" si="987"/>
        <v>0.21887803667882172</v>
      </c>
      <c r="S2596" s="4">
        <f t="shared" si="988"/>
        <v>0.78112196332117834</v>
      </c>
      <c r="T2596" s="4">
        <f t="shared" si="989"/>
        <v>-0.10728115067840829</v>
      </c>
      <c r="U2596" s="4">
        <f>IF($R2596&gt;$X$15,1,0)</f>
        <v>0</v>
      </c>
      <c r="V2596" s="4"/>
      <c r="W2596" s="4"/>
      <c r="X2596" s="4"/>
      <c r="Y2596" s="4"/>
      <c r="Z2596" s="4"/>
      <c r="AA2596" s="4"/>
      <c r="AB2596" s="4"/>
      <c r="AC2596" s="4"/>
      <c r="AD2596" s="4"/>
      <c r="AE2596" s="4"/>
      <c r="AF2596" s="4"/>
      <c r="AG2596" s="4"/>
      <c r="AH2596" s="4"/>
      <c r="AI2596" s="4"/>
      <c r="AJ2596" s="4"/>
    </row>
    <row r="2597" spans="1:36" ht="15.75" customHeight="1">
      <c r="A2597" s="4">
        <v>1</v>
      </c>
      <c r="B2597" s="4">
        <v>44</v>
      </c>
      <c r="C2597" s="4">
        <v>2</v>
      </c>
      <c r="D2597" s="4">
        <v>1</v>
      </c>
      <c r="E2597" s="4">
        <v>20</v>
      </c>
      <c r="F2597" s="4">
        <v>0</v>
      </c>
      <c r="G2597" s="4">
        <v>0</v>
      </c>
      <c r="H2597" s="4">
        <v>0</v>
      </c>
      <c r="I2597" s="4">
        <v>246</v>
      </c>
      <c r="J2597" s="4">
        <v>142</v>
      </c>
      <c r="K2597" s="4">
        <v>92</v>
      </c>
      <c r="L2597" s="4">
        <v>23.85</v>
      </c>
      <c r="M2597" s="4">
        <v>76</v>
      </c>
      <c r="N2597" s="4">
        <v>65</v>
      </c>
      <c r="O2597" s="4">
        <v>1</v>
      </c>
      <c r="P2597" s="5">
        <f>$AI$9+SUMPRODUCT($A2597*$AI$10+$B2597*$AI$11+$C2597*$AI$12+$D2597*$AI$13+$E2597*$AI$14+$F2597*$AI$15+$G2597*$AI$16+$H2597*$AI$17+$I2597*$AI$18+$J2597*$AI$19+$K2597*$AI$20+$L2597*$AI$21+$M2597*$AI$22+$N2597*$AI$24)</f>
        <v>-1.8911409635000016</v>
      </c>
      <c r="Q2597" s="4">
        <f t="shared" si="986"/>
        <v>0.15089953971168935</v>
      </c>
      <c r="R2597" s="4">
        <f t="shared" si="987"/>
        <v>0.30179907942337869</v>
      </c>
      <c r="S2597" s="4">
        <f t="shared" si="988"/>
        <v>0.30179907942337869</v>
      </c>
      <c r="T2597" s="4">
        <f t="shared" si="989"/>
        <v>-0.52028208928526842</v>
      </c>
      <c r="U2597" s="4">
        <f>IF($R2597&gt;$X$15,1,0)</f>
        <v>0</v>
      </c>
      <c r="V2597" s="4"/>
      <c r="W2597" s="4"/>
      <c r="X2597" s="4"/>
      <c r="Y2597" s="4"/>
      <c r="Z2597" s="4"/>
      <c r="AA2597" s="4"/>
      <c r="AB2597" s="4"/>
      <c r="AC2597" s="4"/>
      <c r="AD2597" s="4"/>
      <c r="AE2597" s="4"/>
      <c r="AF2597" s="4"/>
      <c r="AG2597" s="4"/>
      <c r="AH2597" s="4"/>
      <c r="AI2597" s="4"/>
      <c r="AJ2597" s="4"/>
    </row>
    <row r="2598" spans="1:36" ht="15.75" hidden="1" customHeight="1">
      <c r="A2598" s="4">
        <v>0</v>
      </c>
      <c r="B2598" s="4">
        <v>67</v>
      </c>
      <c r="C2598" s="4">
        <v>1</v>
      </c>
      <c r="D2598" s="4">
        <v>0</v>
      </c>
      <c r="E2598" s="4">
        <v>0</v>
      </c>
      <c r="F2598" s="4">
        <v>0</v>
      </c>
      <c r="G2598" s="4">
        <v>0</v>
      </c>
      <c r="H2598" s="4">
        <v>1</v>
      </c>
      <c r="I2598" s="3" t="s">
        <v>56</v>
      </c>
      <c r="J2598" s="4">
        <v>173</v>
      </c>
      <c r="K2598" s="4">
        <v>100</v>
      </c>
      <c r="L2598" s="4">
        <v>33.6</v>
      </c>
      <c r="M2598" s="4">
        <v>60</v>
      </c>
      <c r="N2598" s="3" t="s">
        <v>56</v>
      </c>
      <c r="O2598" s="4">
        <v>0</v>
      </c>
      <c r="P2598" s="4"/>
      <c r="Q2598" s="4"/>
      <c r="R2598" s="4"/>
      <c r="S2598" s="4"/>
      <c r="T2598" s="4"/>
      <c r="U2598" s="4"/>
      <c r="V2598" s="4"/>
      <c r="W2598" s="4"/>
      <c r="X2598" s="4"/>
      <c r="Y2598" s="4"/>
      <c r="Z2598" s="4"/>
      <c r="AA2598" s="4"/>
      <c r="AB2598" s="4"/>
      <c r="AC2598" s="4"/>
      <c r="AD2598" s="4"/>
      <c r="AE2598" s="4"/>
      <c r="AF2598" s="4"/>
      <c r="AG2598" s="4"/>
      <c r="AH2598" s="4"/>
      <c r="AI2598" s="4"/>
      <c r="AJ2598" s="4"/>
    </row>
    <row r="2599" spans="1:36" ht="15.75" customHeight="1">
      <c r="A2599" s="4">
        <v>0</v>
      </c>
      <c r="B2599" s="4">
        <v>44</v>
      </c>
      <c r="C2599" s="4">
        <v>2</v>
      </c>
      <c r="D2599" s="4">
        <v>1</v>
      </c>
      <c r="E2599" s="4">
        <v>20</v>
      </c>
      <c r="F2599" s="4">
        <v>0</v>
      </c>
      <c r="G2599" s="4">
        <v>0</v>
      </c>
      <c r="H2599" s="4">
        <v>0</v>
      </c>
      <c r="I2599" s="4">
        <v>295</v>
      </c>
      <c r="J2599" s="4">
        <v>114</v>
      </c>
      <c r="K2599" s="4">
        <v>85</v>
      </c>
      <c r="L2599" s="4">
        <v>23.1</v>
      </c>
      <c r="M2599" s="4">
        <v>85</v>
      </c>
      <c r="N2599" s="4">
        <v>84</v>
      </c>
      <c r="O2599" s="4">
        <v>0</v>
      </c>
      <c r="P2599" s="5">
        <f>$AI$9+SUMPRODUCT($A2599*$AI$10+$B2599*$AI$11+$C2599*$AI$12+$D2599*$AI$13+$E2599*$AI$14+$F2599*$AI$15+$G2599*$AI$16+$H2599*$AI$17+$I2599*$AI$18+$J2599*$AI$19+$K2599*$AI$20+$L2599*$AI$21+$M2599*$AI$22+$N2599*$AI$24)</f>
        <v>-2.6302443110000002</v>
      </c>
      <c r="Q2599" s="4">
        <f t="shared" ref="Q2599:Q2601" si="990">EXP($P2599)</f>
        <v>7.2060854828507645E-2</v>
      </c>
      <c r="R2599" s="4">
        <f t="shared" ref="R2599:R2601" si="991">Q2599/1+Q2599</f>
        <v>0.14412170965701529</v>
      </c>
      <c r="S2599" s="4">
        <f t="shared" ref="S2599:S2601" si="992">IF(O2599=1,R2599,1-R2599)</f>
        <v>0.85587829034298468</v>
      </c>
      <c r="T2599" s="4">
        <f t="shared" ref="T2599:T2601" si="993">LOG($S2599)</f>
        <v>-6.7587989517433306E-2</v>
      </c>
      <c r="U2599" s="4">
        <f>IF($R2599&gt;$X$15,1,0)</f>
        <v>0</v>
      </c>
      <c r="V2599" s="4"/>
      <c r="W2599" s="4"/>
      <c r="X2599" s="4"/>
      <c r="Y2599" s="4"/>
      <c r="Z2599" s="4"/>
      <c r="AA2599" s="4"/>
      <c r="AB2599" s="4"/>
      <c r="AC2599" s="4"/>
      <c r="AD2599" s="4"/>
      <c r="AE2599" s="4"/>
      <c r="AF2599" s="4"/>
      <c r="AG2599" s="4"/>
      <c r="AH2599" s="4"/>
      <c r="AI2599" s="4"/>
      <c r="AJ2599" s="4"/>
    </row>
    <row r="2600" spans="1:36" ht="15.75" customHeight="1">
      <c r="A2600" s="4">
        <v>0</v>
      </c>
      <c r="B2600" s="4">
        <v>42</v>
      </c>
      <c r="C2600" s="4">
        <v>2</v>
      </c>
      <c r="D2600" s="4">
        <v>1</v>
      </c>
      <c r="E2600" s="4">
        <v>15</v>
      </c>
      <c r="F2600" s="4">
        <v>0</v>
      </c>
      <c r="G2600" s="4">
        <v>0</v>
      </c>
      <c r="H2600" s="4">
        <v>0</v>
      </c>
      <c r="I2600" s="4">
        <v>216</v>
      </c>
      <c r="J2600" s="4">
        <v>119</v>
      </c>
      <c r="K2600" s="4">
        <v>75</v>
      </c>
      <c r="L2600" s="4">
        <v>27.01</v>
      </c>
      <c r="M2600" s="4">
        <v>70</v>
      </c>
      <c r="N2600" s="4">
        <v>73</v>
      </c>
      <c r="O2600" s="4">
        <v>0</v>
      </c>
      <c r="P2600" s="5">
        <f>$AI$9+SUMPRODUCT($A2600*$AI$10+$B2600*$AI$11+$C2600*$AI$12+$D2600*$AI$13+$E2600*$AI$14+$F2600*$AI$15+$G2600*$AI$16+$H2600*$AI$17+$I2600*$AI$18+$J2600*$AI$19+$K2600*$AI$20+$L2600*$AI$21+$M2600*$AI$22+$N2600*$AI$24)</f>
        <v>-2.9174894711000015</v>
      </c>
      <c r="Q2600" s="4">
        <f t="shared" si="990"/>
        <v>5.4069259488749022E-2</v>
      </c>
      <c r="R2600" s="4">
        <f t="shared" si="991"/>
        <v>0.10813851897749804</v>
      </c>
      <c r="S2600" s="4">
        <f t="shared" si="992"/>
        <v>0.89186148102250196</v>
      </c>
      <c r="T2600" s="4">
        <f t="shared" si="993"/>
        <v>-4.9702592595883652E-2</v>
      </c>
      <c r="U2600" s="4">
        <f>IF($R2600&gt;$X$15,1,0)</f>
        <v>0</v>
      </c>
      <c r="V2600" s="4"/>
      <c r="W2600" s="4"/>
      <c r="X2600" s="4"/>
      <c r="Y2600" s="4"/>
      <c r="Z2600" s="4"/>
      <c r="AA2600" s="4"/>
      <c r="AB2600" s="4"/>
      <c r="AC2600" s="4"/>
      <c r="AD2600" s="4"/>
      <c r="AE2600" s="4"/>
      <c r="AF2600" s="4"/>
      <c r="AG2600" s="4"/>
      <c r="AH2600" s="4"/>
      <c r="AI2600" s="4"/>
      <c r="AJ2600" s="4"/>
    </row>
    <row r="2601" spans="1:36" ht="15.75" customHeight="1">
      <c r="A2601" s="4">
        <v>0</v>
      </c>
      <c r="B2601" s="4">
        <v>37</v>
      </c>
      <c r="C2601" s="4">
        <v>2</v>
      </c>
      <c r="D2601" s="4">
        <v>0</v>
      </c>
      <c r="E2601" s="4">
        <v>0</v>
      </c>
      <c r="F2601" s="4">
        <v>0</v>
      </c>
      <c r="G2601" s="4">
        <v>0</v>
      </c>
      <c r="H2601" s="4">
        <v>0</v>
      </c>
      <c r="I2601" s="4">
        <v>249</v>
      </c>
      <c r="J2601" s="4">
        <v>108</v>
      </c>
      <c r="K2601" s="4">
        <v>74</v>
      </c>
      <c r="L2601" s="4">
        <v>23.28</v>
      </c>
      <c r="M2601" s="4">
        <v>82</v>
      </c>
      <c r="N2601" s="4">
        <v>66</v>
      </c>
      <c r="O2601" s="4">
        <v>0</v>
      </c>
      <c r="P2601" s="5">
        <f>$AI$9+SUMPRODUCT($A2601*$AI$10+$B2601*$AI$11+$C2601*$AI$12+$D2601*$AI$13+$E2601*$AI$14+$F2601*$AI$15+$G2601*$AI$16+$H2601*$AI$17+$I2601*$AI$18+$J2601*$AI$19+$K2601*$AI$20+$L2601*$AI$21+$M2601*$AI$22+$N2601*$AI$24)</f>
        <v>-3.7781155108000011</v>
      </c>
      <c r="Q2601" s="4">
        <f t="shared" si="990"/>
        <v>2.2865741091173682E-2</v>
      </c>
      <c r="R2601" s="4">
        <f t="shared" si="991"/>
        <v>4.5731482182347363E-2</v>
      </c>
      <c r="S2601" s="4">
        <f t="shared" si="992"/>
        <v>0.95426851781765265</v>
      </c>
      <c r="T2601" s="4">
        <f t="shared" si="993"/>
        <v>-2.0329403704781764E-2</v>
      </c>
      <c r="U2601" s="4">
        <f>IF($R2601&gt;$X$15,1,0)</f>
        <v>0</v>
      </c>
      <c r="V2601" s="4"/>
      <c r="W2601" s="4"/>
      <c r="X2601" s="4"/>
      <c r="Y2601" s="4"/>
      <c r="Z2601" s="4"/>
      <c r="AA2601" s="4"/>
      <c r="AB2601" s="4"/>
      <c r="AC2601" s="4"/>
      <c r="AD2601" s="4"/>
      <c r="AE2601" s="4"/>
      <c r="AF2601" s="4"/>
      <c r="AG2601" s="4"/>
      <c r="AH2601" s="4"/>
      <c r="AI2601" s="4"/>
      <c r="AJ2601" s="4"/>
    </row>
    <row r="2602" spans="1:36" ht="15.75" hidden="1" customHeight="1">
      <c r="A2602" s="4">
        <v>0</v>
      </c>
      <c r="B2602" s="4">
        <v>53</v>
      </c>
      <c r="C2602" s="4">
        <v>3</v>
      </c>
      <c r="D2602" s="4">
        <v>1</v>
      </c>
      <c r="E2602" s="4">
        <v>9</v>
      </c>
      <c r="F2602" s="4">
        <v>0</v>
      </c>
      <c r="G2602" s="4">
        <v>0</v>
      </c>
      <c r="H2602" s="4">
        <v>0</v>
      </c>
      <c r="I2602" s="4">
        <v>304</v>
      </c>
      <c r="J2602" s="4">
        <v>119</v>
      </c>
      <c r="K2602" s="4">
        <v>72.5</v>
      </c>
      <c r="L2602" s="4">
        <v>22.91</v>
      </c>
      <c r="M2602" s="4">
        <v>53</v>
      </c>
      <c r="N2602" s="3" t="s">
        <v>56</v>
      </c>
      <c r="O2602" s="4">
        <v>0</v>
      </c>
      <c r="P2602" s="4"/>
      <c r="Q2602" s="4"/>
      <c r="R2602" s="4"/>
      <c r="S2602" s="4"/>
      <c r="T2602" s="4"/>
      <c r="U2602" s="4"/>
      <c r="V2602" s="4"/>
      <c r="W2602" s="4"/>
      <c r="X2602" s="4"/>
      <c r="Y2602" s="4"/>
      <c r="Z2602" s="4"/>
      <c r="AA2602" s="4"/>
      <c r="AB2602" s="4"/>
      <c r="AC2602" s="4"/>
      <c r="AD2602" s="4"/>
      <c r="AE2602" s="4"/>
      <c r="AF2602" s="4"/>
      <c r="AG2602" s="4"/>
      <c r="AH2602" s="4"/>
      <c r="AI2602" s="4"/>
      <c r="AJ2602" s="4"/>
    </row>
    <row r="2603" spans="1:36" ht="15.75" customHeight="1">
      <c r="A2603" s="4">
        <v>1</v>
      </c>
      <c r="B2603" s="4">
        <v>45</v>
      </c>
      <c r="C2603" s="4">
        <v>4</v>
      </c>
      <c r="D2603" s="4">
        <v>0</v>
      </c>
      <c r="E2603" s="4">
        <v>0</v>
      </c>
      <c r="F2603" s="4">
        <v>0</v>
      </c>
      <c r="G2603" s="4">
        <v>0</v>
      </c>
      <c r="H2603" s="4">
        <v>0</v>
      </c>
      <c r="I2603" s="4">
        <v>221</v>
      </c>
      <c r="J2603" s="4">
        <v>105</v>
      </c>
      <c r="K2603" s="4">
        <v>70</v>
      </c>
      <c r="L2603" s="4">
        <v>23.95</v>
      </c>
      <c r="M2603" s="4">
        <v>52</v>
      </c>
      <c r="N2603" s="4">
        <v>83</v>
      </c>
      <c r="O2603" s="4">
        <v>0</v>
      </c>
      <c r="P2603" s="5">
        <f>$AI$9+SUMPRODUCT($A2603*$AI$10+$B2603*$AI$11+$C2603*$AI$12+$D2603*$AI$13+$E2603*$AI$14+$F2603*$AI$15+$G2603*$AI$16+$H2603*$AI$17+$I2603*$AI$18+$J2603*$AI$19+$K2603*$AI$20+$L2603*$AI$21+$M2603*$AI$22+$N2603*$AI$24)</f>
        <v>-2.6785165644999998</v>
      </c>
      <c r="Q2603" s="4">
        <f t="shared" ref="Q2603:Q2616" si="994">EXP($P2603)</f>
        <v>6.8664938647842497E-2</v>
      </c>
      <c r="R2603" s="4">
        <f t="shared" ref="R2603:R2616" si="995">Q2603/1+Q2603</f>
        <v>0.13732987729568499</v>
      </c>
      <c r="S2603" s="4">
        <f t="shared" ref="S2603:S2616" si="996">IF(O2603=1,R2603,1-R2603)</f>
        <v>0.86267012270431498</v>
      </c>
      <c r="T2603" s="4">
        <f t="shared" ref="T2603:T2616" si="997">LOG($S2603)</f>
        <v>-6.4155242844630228E-2</v>
      </c>
      <c r="U2603" s="4">
        <f>IF($R2603&gt;$X$15,1,0)</f>
        <v>0</v>
      </c>
      <c r="V2603" s="4"/>
      <c r="W2603" s="4"/>
      <c r="X2603" s="4"/>
      <c r="Y2603" s="4"/>
      <c r="Z2603" s="4"/>
      <c r="AA2603" s="4"/>
      <c r="AB2603" s="4"/>
      <c r="AC2603" s="4"/>
      <c r="AD2603" s="4"/>
      <c r="AE2603" s="4"/>
      <c r="AF2603" s="4"/>
      <c r="AG2603" s="4"/>
      <c r="AH2603" s="4"/>
      <c r="AI2603" s="4"/>
      <c r="AJ2603" s="4"/>
    </row>
    <row r="2604" spans="1:36" ht="15.75" hidden="1" customHeight="1">
      <c r="A2604" s="4">
        <v>0</v>
      </c>
      <c r="B2604" s="4">
        <v>64</v>
      </c>
      <c r="C2604" s="3" t="s">
        <v>56</v>
      </c>
      <c r="D2604" s="4">
        <v>0</v>
      </c>
      <c r="E2604" s="4">
        <v>0</v>
      </c>
      <c r="F2604" s="4">
        <v>0</v>
      </c>
      <c r="G2604" s="4">
        <v>0</v>
      </c>
      <c r="H2604" s="4">
        <v>1</v>
      </c>
      <c r="I2604" s="4">
        <v>270</v>
      </c>
      <c r="J2604" s="4">
        <v>155</v>
      </c>
      <c r="K2604" s="4">
        <v>93</v>
      </c>
      <c r="L2604" s="4">
        <v>35.35</v>
      </c>
      <c r="M2604" s="4">
        <v>83</v>
      </c>
      <c r="N2604" s="4">
        <v>112</v>
      </c>
      <c r="O2604" s="4">
        <v>0</v>
      </c>
      <c r="P2604" s="4" t="e">
        <f>$AI$9+SUMPRODUCT($A2604*$AI$10+$B2604*$AI$11+$C2604*$AI$12+$D2604*$AI$13+$E2604*$AI$14+$F2604*$AI$15+$G2604*$AI$16+$H2604*$AI$17+$I2604*$AI$18+$J2604*$AI$19+$K2604*$AI$20+$L2604*$AI$21+$M2604*$AI$22+$N2604*$AI$24)</f>
        <v>#VALUE!</v>
      </c>
      <c r="Q2604" s="4" t="e">
        <f t="shared" si="994"/>
        <v>#VALUE!</v>
      </c>
      <c r="R2604" s="4" t="e">
        <f t="shared" si="995"/>
        <v>#VALUE!</v>
      </c>
      <c r="S2604" s="4" t="e">
        <f t="shared" si="996"/>
        <v>#VALUE!</v>
      </c>
      <c r="T2604" s="4" t="e">
        <f t="shared" si="997"/>
        <v>#VALUE!</v>
      </c>
      <c r="U2604" s="4" t="e">
        <f t="shared" ref="U2604" si="998">IF($R2604&gt;0.5,1,0)</f>
        <v>#VALUE!</v>
      </c>
      <c r="V2604" s="4"/>
      <c r="W2604" s="4"/>
      <c r="X2604" s="4"/>
      <c r="Y2604" s="4"/>
      <c r="Z2604" s="4"/>
      <c r="AA2604" s="4"/>
      <c r="AB2604" s="4"/>
      <c r="AC2604" s="4"/>
      <c r="AD2604" s="4"/>
      <c r="AE2604" s="4"/>
      <c r="AF2604" s="4"/>
      <c r="AG2604" s="4"/>
      <c r="AH2604" s="4"/>
      <c r="AI2604" s="4"/>
      <c r="AJ2604" s="4"/>
    </row>
    <row r="2605" spans="1:36" ht="15.75" customHeight="1">
      <c r="A2605" s="4">
        <v>0</v>
      </c>
      <c r="B2605" s="4">
        <v>36</v>
      </c>
      <c r="C2605" s="4">
        <v>3</v>
      </c>
      <c r="D2605" s="4">
        <v>1</v>
      </c>
      <c r="E2605" s="4">
        <v>20</v>
      </c>
      <c r="F2605" s="4">
        <v>0</v>
      </c>
      <c r="G2605" s="4">
        <v>0</v>
      </c>
      <c r="H2605" s="4">
        <v>0</v>
      </c>
      <c r="I2605" s="4">
        <v>214</v>
      </c>
      <c r="J2605" s="4">
        <v>107.5</v>
      </c>
      <c r="K2605" s="4">
        <v>66</v>
      </c>
      <c r="L2605" s="4">
        <v>22.02</v>
      </c>
      <c r="M2605" s="4">
        <v>80</v>
      </c>
      <c r="N2605" s="4">
        <v>103</v>
      </c>
      <c r="O2605" s="4">
        <v>0</v>
      </c>
      <c r="P2605" s="5">
        <f>$AI$9+SUMPRODUCT($A2605*$AI$10+$B2605*$AI$11+$C2605*$AI$12+$D2605*$AI$13+$E2605*$AI$14+$F2605*$AI$15+$G2605*$AI$16+$H2605*$AI$17+$I2605*$AI$18+$J2605*$AI$19+$K2605*$AI$20+$L2605*$AI$21+$M2605*$AI$22+$N2605*$AI$24)</f>
        <v>-3.2474170122000015</v>
      </c>
      <c r="Q2605" s="4">
        <f t="shared" si="994"/>
        <v>3.8874490596328963E-2</v>
      </c>
      <c r="R2605" s="4">
        <f t="shared" si="995"/>
        <v>7.7748981192657926E-2</v>
      </c>
      <c r="S2605" s="4">
        <f t="shared" si="996"/>
        <v>0.92225101880734206</v>
      </c>
      <c r="T2605" s="4">
        <f t="shared" si="997"/>
        <v>-3.51508563373613E-2</v>
      </c>
      <c r="U2605" s="4">
        <f>IF($R2605&gt;$X$15,1,0)</f>
        <v>0</v>
      </c>
      <c r="V2605" s="4"/>
      <c r="W2605" s="4"/>
      <c r="X2605" s="4"/>
      <c r="Y2605" s="4"/>
      <c r="Z2605" s="4"/>
      <c r="AA2605" s="4"/>
      <c r="AB2605" s="4"/>
      <c r="AC2605" s="4"/>
      <c r="AD2605" s="4"/>
      <c r="AE2605" s="4"/>
      <c r="AF2605" s="4"/>
      <c r="AG2605" s="4"/>
      <c r="AH2605" s="4"/>
      <c r="AI2605" s="4"/>
      <c r="AJ2605" s="4"/>
    </row>
    <row r="2606" spans="1:36" ht="15.75" customHeight="1">
      <c r="A2606" s="4">
        <v>1</v>
      </c>
      <c r="B2606" s="4">
        <v>64</v>
      </c>
      <c r="C2606" s="4">
        <v>1</v>
      </c>
      <c r="D2606" s="4">
        <v>1</v>
      </c>
      <c r="E2606" s="4">
        <v>20</v>
      </c>
      <c r="F2606" s="4">
        <v>0</v>
      </c>
      <c r="G2606" s="4">
        <v>0</v>
      </c>
      <c r="H2606" s="4">
        <v>1</v>
      </c>
      <c r="I2606" s="4">
        <v>214</v>
      </c>
      <c r="J2606" s="4">
        <v>155</v>
      </c>
      <c r="K2606" s="4">
        <v>99</v>
      </c>
      <c r="L2606" s="4">
        <v>22.46</v>
      </c>
      <c r="M2606" s="4">
        <v>75</v>
      </c>
      <c r="N2606" s="4">
        <v>82</v>
      </c>
      <c r="O2606" s="4">
        <v>0</v>
      </c>
      <c r="P2606" s="5">
        <f>$AI$9+SUMPRODUCT($A2606*$AI$10+$B2606*$AI$11+$C2606*$AI$12+$D2606*$AI$13+$E2606*$AI$14+$F2606*$AI$15+$G2606*$AI$16+$H2606*$AI$17+$I2606*$AI$18+$J2606*$AI$19+$K2606*$AI$20+$L2606*$AI$21+$M2606*$AI$22+$N2606*$AI$24)</f>
        <v>-0.12433521060000174</v>
      </c>
      <c r="Q2606" s="4">
        <f t="shared" si="994"/>
        <v>0.8830837722217082</v>
      </c>
      <c r="R2606" s="4">
        <f t="shared" si="995"/>
        <v>1.7661675444434164</v>
      </c>
      <c r="S2606" s="4">
        <f t="shared" si="996"/>
        <v>-0.76616754444341639</v>
      </c>
      <c r="T2606" s="4" t="e">
        <f t="shared" si="997"/>
        <v>#NUM!</v>
      </c>
      <c r="U2606" s="4">
        <f>IF($R2606&gt;$X$15,1,0)</f>
        <v>1</v>
      </c>
      <c r="V2606" s="4"/>
      <c r="W2606" s="4"/>
      <c r="X2606" s="4"/>
      <c r="Y2606" s="4"/>
      <c r="Z2606" s="4"/>
      <c r="AA2606" s="4"/>
      <c r="AB2606" s="4"/>
      <c r="AC2606" s="4"/>
      <c r="AD2606" s="4"/>
      <c r="AE2606" s="4"/>
      <c r="AF2606" s="4"/>
      <c r="AG2606" s="4"/>
      <c r="AH2606" s="4"/>
      <c r="AI2606" s="4"/>
      <c r="AJ2606" s="4"/>
    </row>
    <row r="2607" spans="1:36" ht="15.75" customHeight="1">
      <c r="A2607" s="4">
        <v>0</v>
      </c>
      <c r="B2607" s="4">
        <v>54</v>
      </c>
      <c r="C2607" s="4">
        <v>3</v>
      </c>
      <c r="D2607" s="4">
        <v>1</v>
      </c>
      <c r="E2607" s="4">
        <v>2</v>
      </c>
      <c r="F2607" s="4">
        <v>0</v>
      </c>
      <c r="G2607" s="4">
        <v>0</v>
      </c>
      <c r="H2607" s="4">
        <v>0</v>
      </c>
      <c r="I2607" s="4">
        <v>213</v>
      </c>
      <c r="J2607" s="4">
        <v>144</v>
      </c>
      <c r="K2607" s="4">
        <v>82</v>
      </c>
      <c r="L2607" s="4">
        <v>29.45</v>
      </c>
      <c r="M2607" s="4">
        <v>63</v>
      </c>
      <c r="N2607" s="4">
        <v>72</v>
      </c>
      <c r="O2607" s="4">
        <v>0</v>
      </c>
      <c r="P2607" s="5">
        <f>$AI$9+SUMPRODUCT($A2607*$AI$10+$B2607*$AI$11+$C2607*$AI$12+$D2607*$AI$13+$E2607*$AI$14+$F2607*$AI$15+$G2607*$AI$16+$H2607*$AI$17+$I2607*$AI$18+$J2607*$AI$19+$K2607*$AI$20+$L2607*$AI$21+$M2607*$AI$22+$N2607*$AI$24)</f>
        <v>-2.0555750195</v>
      </c>
      <c r="Q2607" s="4">
        <f t="shared" si="994"/>
        <v>0.12801920087198934</v>
      </c>
      <c r="R2607" s="4">
        <f t="shared" si="995"/>
        <v>0.25603840174397868</v>
      </c>
      <c r="S2607" s="4">
        <f t="shared" si="996"/>
        <v>0.74396159825602126</v>
      </c>
      <c r="T2607" s="4">
        <f t="shared" si="997"/>
        <v>-0.12844948124972769</v>
      </c>
      <c r="U2607" s="4">
        <f>IF($R2607&gt;$X$15,1,0)</f>
        <v>0</v>
      </c>
      <c r="V2607" s="4"/>
      <c r="W2607" s="4"/>
      <c r="X2607" s="4"/>
      <c r="Y2607" s="4"/>
      <c r="Z2607" s="4"/>
      <c r="AA2607" s="4"/>
      <c r="AB2607" s="4"/>
      <c r="AC2607" s="4"/>
      <c r="AD2607" s="4"/>
      <c r="AE2607" s="4"/>
      <c r="AF2607" s="4"/>
      <c r="AG2607" s="4"/>
      <c r="AH2607" s="4"/>
      <c r="AI2607" s="4"/>
      <c r="AJ2607" s="4"/>
    </row>
    <row r="2608" spans="1:36" ht="15.75" customHeight="1">
      <c r="A2608" s="4">
        <v>1</v>
      </c>
      <c r="B2608" s="4">
        <v>55</v>
      </c>
      <c r="C2608" s="4">
        <v>1</v>
      </c>
      <c r="D2608" s="4">
        <v>1</v>
      </c>
      <c r="E2608" s="4">
        <v>5</v>
      </c>
      <c r="F2608" s="4">
        <v>0</v>
      </c>
      <c r="G2608" s="4">
        <v>0</v>
      </c>
      <c r="H2608" s="4">
        <v>1</v>
      </c>
      <c r="I2608" s="4">
        <v>240</v>
      </c>
      <c r="J2608" s="4">
        <v>135</v>
      </c>
      <c r="K2608" s="4">
        <v>95</v>
      </c>
      <c r="L2608" s="4">
        <v>28.69</v>
      </c>
      <c r="M2608" s="4">
        <v>75</v>
      </c>
      <c r="N2608" s="4">
        <v>108</v>
      </c>
      <c r="O2608" s="4">
        <v>0</v>
      </c>
      <c r="P2608" s="5">
        <f>$AI$9+SUMPRODUCT($A2608*$AI$10+$B2608*$AI$11+$C2608*$AI$12+$D2608*$AI$13+$E2608*$AI$14+$F2608*$AI$15+$G2608*$AI$16+$H2608*$AI$17+$I2608*$AI$18+$J2608*$AI$19+$K2608*$AI$20+$L2608*$AI$21+$M2608*$AI$22+$N2608*$AI$24)</f>
        <v>-0.96363042590000081</v>
      </c>
      <c r="Q2608" s="4">
        <f t="shared" si="994"/>
        <v>0.38150534193683355</v>
      </c>
      <c r="R2608" s="4">
        <f t="shared" si="995"/>
        <v>0.76301068387366711</v>
      </c>
      <c r="S2608" s="4">
        <f t="shared" si="996"/>
        <v>0.23698931612633289</v>
      </c>
      <c r="T2608" s="4">
        <f t="shared" si="997"/>
        <v>-0.62527123226823234</v>
      </c>
      <c r="U2608" s="4">
        <f>IF($R2608&gt;$X$15,1,0)</f>
        <v>1</v>
      </c>
      <c r="V2608" s="4"/>
      <c r="W2608" s="4"/>
      <c r="X2608" s="4"/>
      <c r="Y2608" s="4"/>
      <c r="Z2608" s="4"/>
      <c r="AA2608" s="4"/>
      <c r="AB2608" s="4"/>
      <c r="AC2608" s="4"/>
      <c r="AD2608" s="4"/>
      <c r="AE2608" s="4"/>
      <c r="AF2608" s="4"/>
      <c r="AG2608" s="4"/>
      <c r="AH2608" s="4"/>
      <c r="AI2608" s="4"/>
      <c r="AJ2608" s="4"/>
    </row>
    <row r="2609" spans="1:36" ht="15.75" customHeight="1">
      <c r="A2609" s="4">
        <v>1</v>
      </c>
      <c r="B2609" s="4">
        <v>59</v>
      </c>
      <c r="C2609" s="4">
        <v>1</v>
      </c>
      <c r="D2609" s="4">
        <v>1</v>
      </c>
      <c r="E2609" s="4">
        <v>3</v>
      </c>
      <c r="F2609" s="4">
        <v>0</v>
      </c>
      <c r="G2609" s="4">
        <v>0</v>
      </c>
      <c r="H2609" s="4">
        <v>1</v>
      </c>
      <c r="I2609" s="4">
        <v>230</v>
      </c>
      <c r="J2609" s="4">
        <v>182</v>
      </c>
      <c r="K2609" s="4">
        <v>102</v>
      </c>
      <c r="L2609" s="4">
        <v>25.91</v>
      </c>
      <c r="M2609" s="4">
        <v>66</v>
      </c>
      <c r="N2609" s="4">
        <v>147</v>
      </c>
      <c r="O2609" s="4">
        <v>1</v>
      </c>
      <c r="P2609" s="5">
        <f>$AI$9+SUMPRODUCT($A2609*$AI$10+$B2609*$AI$11+$C2609*$AI$12+$D2609*$AI$13+$E2609*$AI$14+$F2609*$AI$15+$G2609*$AI$16+$H2609*$AI$17+$I2609*$AI$18+$J2609*$AI$19+$K2609*$AI$20+$L2609*$AI$21+$M2609*$AI$22+$N2609*$AI$24)</f>
        <v>0.22159066989999765</v>
      </c>
      <c r="Q2609" s="4">
        <f t="shared" si="994"/>
        <v>1.2480604046028247</v>
      </c>
      <c r="R2609" s="4">
        <f t="shared" si="995"/>
        <v>2.4961208092056495</v>
      </c>
      <c r="S2609" s="4">
        <f t="shared" si="996"/>
        <v>2.4961208092056495</v>
      </c>
      <c r="T2609" s="4">
        <f t="shared" si="997"/>
        <v>0.39726560084279516</v>
      </c>
      <c r="U2609" s="4">
        <f>IF($R2609&gt;$X$15,1,0)</f>
        <v>1</v>
      </c>
      <c r="V2609" s="4"/>
      <c r="W2609" s="4"/>
      <c r="X2609" s="4"/>
      <c r="Y2609" s="4"/>
      <c r="Z2609" s="4"/>
      <c r="AA2609" s="4"/>
      <c r="AB2609" s="4"/>
      <c r="AC2609" s="4"/>
      <c r="AD2609" s="4"/>
      <c r="AE2609" s="4"/>
      <c r="AF2609" s="4"/>
      <c r="AG2609" s="4"/>
      <c r="AH2609" s="4"/>
      <c r="AI2609" s="4"/>
      <c r="AJ2609" s="4"/>
    </row>
    <row r="2610" spans="1:36" ht="15.75" customHeight="1">
      <c r="A2610" s="4">
        <v>1</v>
      </c>
      <c r="B2610" s="4">
        <v>55</v>
      </c>
      <c r="C2610" s="4">
        <v>3</v>
      </c>
      <c r="D2610" s="4">
        <v>1</v>
      </c>
      <c r="E2610" s="4">
        <v>20</v>
      </c>
      <c r="F2610" s="4">
        <v>0</v>
      </c>
      <c r="G2610" s="4">
        <v>0</v>
      </c>
      <c r="H2610" s="4">
        <v>1</v>
      </c>
      <c r="I2610" s="4">
        <v>252</v>
      </c>
      <c r="J2610" s="4">
        <v>129</v>
      </c>
      <c r="K2610" s="4">
        <v>84</v>
      </c>
      <c r="L2610" s="4">
        <v>23.55</v>
      </c>
      <c r="M2610" s="4">
        <v>80</v>
      </c>
      <c r="N2610" s="4">
        <v>72</v>
      </c>
      <c r="O2610" s="4">
        <v>0</v>
      </c>
      <c r="P2610" s="5">
        <f>$AI$9+SUMPRODUCT($A2610*$AI$10+$B2610*$AI$11+$C2610*$AI$12+$D2610*$AI$13+$E2610*$AI$14+$F2610*$AI$15+$G2610*$AI$16+$H2610*$AI$17+$I2610*$AI$18+$J2610*$AI$19+$K2610*$AI$20+$L2610*$AI$21+$M2610*$AI$22+$N2610*$AI$24)</f>
        <v>-1.1225515805000015</v>
      </c>
      <c r="Q2610" s="4">
        <f t="shared" si="994"/>
        <v>0.32544832669132562</v>
      </c>
      <c r="R2610" s="4">
        <f t="shared" si="995"/>
        <v>0.65089665338265124</v>
      </c>
      <c r="S2610" s="4">
        <f t="shared" si="996"/>
        <v>0.34910334661734876</v>
      </c>
      <c r="T2610" s="4">
        <f t="shared" si="997"/>
        <v>-0.45704598787879991</v>
      </c>
      <c r="U2610" s="4">
        <f>IF($R2610&gt;$X$15,1,0)</f>
        <v>1</v>
      </c>
      <c r="V2610" s="4"/>
      <c r="W2610" s="4"/>
      <c r="X2610" s="4"/>
      <c r="Y2610" s="4"/>
      <c r="Z2610" s="4"/>
      <c r="AA2610" s="4"/>
      <c r="AB2610" s="4"/>
      <c r="AC2610" s="4"/>
      <c r="AD2610" s="4"/>
      <c r="AE2610" s="4"/>
      <c r="AF2610" s="4"/>
      <c r="AG2610" s="4"/>
      <c r="AH2610" s="4"/>
      <c r="AI2610" s="4"/>
      <c r="AJ2610" s="4"/>
    </row>
    <row r="2611" spans="1:36" ht="15.75" customHeight="1">
      <c r="A2611" s="4">
        <v>0</v>
      </c>
      <c r="B2611" s="4">
        <v>60</v>
      </c>
      <c r="C2611" s="4">
        <v>2</v>
      </c>
      <c r="D2611" s="4">
        <v>0</v>
      </c>
      <c r="E2611" s="4">
        <v>0</v>
      </c>
      <c r="F2611" s="4">
        <v>0</v>
      </c>
      <c r="G2611" s="4">
        <v>0</v>
      </c>
      <c r="H2611" s="4">
        <v>0</v>
      </c>
      <c r="I2611" s="4">
        <v>354</v>
      </c>
      <c r="J2611" s="4">
        <v>130</v>
      </c>
      <c r="K2611" s="4">
        <v>82.5</v>
      </c>
      <c r="L2611" s="4">
        <v>26.76</v>
      </c>
      <c r="M2611" s="4">
        <v>65</v>
      </c>
      <c r="N2611" s="4">
        <v>79</v>
      </c>
      <c r="O2611" s="4">
        <v>0</v>
      </c>
      <c r="P2611" s="5">
        <f>$AI$9+SUMPRODUCT($A2611*$AI$10+$B2611*$AI$11+$C2611*$AI$12+$D2611*$AI$13+$E2611*$AI$14+$F2611*$AI$15+$G2611*$AI$16+$H2611*$AI$17+$I2611*$AI$18+$J2611*$AI$19+$K2611*$AI$20+$L2611*$AI$21+$M2611*$AI$22+$N2611*$AI$24)</f>
        <v>-1.5968528936000013</v>
      </c>
      <c r="Q2611" s="4">
        <f t="shared" si="994"/>
        <v>0.20253290868793655</v>
      </c>
      <c r="R2611" s="4">
        <f t="shared" si="995"/>
        <v>0.40506581737587311</v>
      </c>
      <c r="S2611" s="4">
        <f t="shared" si="996"/>
        <v>0.59493418262412689</v>
      </c>
      <c r="T2611" s="4">
        <f t="shared" si="997"/>
        <v>-0.22553107747182502</v>
      </c>
      <c r="U2611" s="4">
        <f>IF($R2611&gt;$X$15,1,0)</f>
        <v>1</v>
      </c>
      <c r="V2611" s="4"/>
      <c r="W2611" s="4"/>
      <c r="X2611" s="4"/>
      <c r="Y2611" s="4"/>
      <c r="Z2611" s="4"/>
      <c r="AA2611" s="4"/>
      <c r="AB2611" s="4"/>
      <c r="AC2611" s="4"/>
      <c r="AD2611" s="4"/>
      <c r="AE2611" s="4"/>
      <c r="AF2611" s="4"/>
      <c r="AG2611" s="4"/>
      <c r="AH2611" s="4"/>
      <c r="AI2611" s="4"/>
      <c r="AJ2611" s="4"/>
    </row>
    <row r="2612" spans="1:36" ht="15.75" customHeight="1">
      <c r="A2612" s="4">
        <v>0</v>
      </c>
      <c r="B2612" s="4">
        <v>57</v>
      </c>
      <c r="C2612" s="4">
        <v>1</v>
      </c>
      <c r="D2612" s="4">
        <v>0</v>
      </c>
      <c r="E2612" s="4">
        <v>0</v>
      </c>
      <c r="F2612" s="4">
        <v>0</v>
      </c>
      <c r="G2612" s="4">
        <v>0</v>
      </c>
      <c r="H2612" s="4">
        <v>1</v>
      </c>
      <c r="I2612" s="4">
        <v>320</v>
      </c>
      <c r="J2612" s="4">
        <v>125</v>
      </c>
      <c r="K2612" s="4">
        <v>72.5</v>
      </c>
      <c r="L2612" s="4">
        <v>25.27</v>
      </c>
      <c r="M2612" s="4">
        <v>83</v>
      </c>
      <c r="N2612" s="4">
        <v>82</v>
      </c>
      <c r="O2612" s="4">
        <v>0</v>
      </c>
      <c r="P2612" s="5">
        <f>$AI$9+SUMPRODUCT($A2612*$AI$10+$B2612*$AI$11+$C2612*$AI$12+$D2612*$AI$13+$E2612*$AI$14+$F2612*$AI$15+$G2612*$AI$16+$H2612*$AI$17+$I2612*$AI$18+$J2612*$AI$19+$K2612*$AI$20+$L2612*$AI$21+$M2612*$AI$22+$N2612*$AI$24)</f>
        <v>-1.6659918297000003</v>
      </c>
      <c r="Q2612" s="4">
        <f t="shared" si="994"/>
        <v>0.18900310609357449</v>
      </c>
      <c r="R2612" s="4">
        <f t="shared" si="995"/>
        <v>0.37800621218714897</v>
      </c>
      <c r="S2612" s="4">
        <f t="shared" si="996"/>
        <v>0.62199378781285097</v>
      </c>
      <c r="T2612" s="4">
        <f t="shared" si="997"/>
        <v>-0.20621395282055124</v>
      </c>
      <c r="U2612" s="4">
        <f>IF($R2612&gt;$X$15,1,0)</f>
        <v>0</v>
      </c>
      <c r="V2612" s="4"/>
      <c r="W2612" s="4"/>
      <c r="X2612" s="4"/>
      <c r="Y2612" s="4"/>
      <c r="Z2612" s="4"/>
      <c r="AA2612" s="4"/>
      <c r="AB2612" s="4"/>
      <c r="AC2612" s="4"/>
      <c r="AD2612" s="4"/>
      <c r="AE2612" s="4"/>
      <c r="AF2612" s="4"/>
      <c r="AG2612" s="4"/>
      <c r="AH2612" s="4"/>
      <c r="AI2612" s="4"/>
      <c r="AJ2612" s="4"/>
    </row>
    <row r="2613" spans="1:36" ht="15.75" customHeight="1">
      <c r="A2613" s="4">
        <v>0</v>
      </c>
      <c r="B2613" s="4">
        <v>42</v>
      </c>
      <c r="C2613" s="4">
        <v>1</v>
      </c>
      <c r="D2613" s="4">
        <v>0</v>
      </c>
      <c r="E2613" s="4">
        <v>0</v>
      </c>
      <c r="F2613" s="4">
        <v>0</v>
      </c>
      <c r="G2613" s="4">
        <v>0</v>
      </c>
      <c r="H2613" s="4">
        <v>0</v>
      </c>
      <c r="I2613" s="4">
        <v>193</v>
      </c>
      <c r="J2613" s="4">
        <v>137.5</v>
      </c>
      <c r="K2613" s="4">
        <v>82.5</v>
      </c>
      <c r="L2613" s="4">
        <v>30.55</v>
      </c>
      <c r="M2613" s="4">
        <v>63</v>
      </c>
      <c r="N2613" s="4">
        <v>69</v>
      </c>
      <c r="O2613" s="4">
        <v>0</v>
      </c>
      <c r="P2613" s="5">
        <f>$AI$9+SUMPRODUCT($A2613*$AI$10+$B2613*$AI$11+$C2613*$AI$12+$D2613*$AI$13+$E2613*$AI$14+$F2613*$AI$15+$G2613*$AI$16+$H2613*$AI$17+$I2613*$AI$18+$J2613*$AI$19+$K2613*$AI$20+$L2613*$AI$21+$M2613*$AI$22+$N2613*$AI$24)</f>
        <v>-2.9919710505000001</v>
      </c>
      <c r="Q2613" s="4">
        <f t="shared" si="994"/>
        <v>5.0188415266498899E-2</v>
      </c>
      <c r="R2613" s="4">
        <f t="shared" si="995"/>
        <v>0.1003768305329978</v>
      </c>
      <c r="S2613" s="4">
        <f t="shared" si="996"/>
        <v>0.89962316946700216</v>
      </c>
      <c r="T2613" s="4">
        <f t="shared" si="997"/>
        <v>-4.5939367996198438E-2</v>
      </c>
      <c r="U2613" s="4">
        <f>IF($R2613&gt;$X$15,1,0)</f>
        <v>0</v>
      </c>
      <c r="V2613" s="4"/>
      <c r="W2613" s="4"/>
      <c r="X2613" s="4"/>
      <c r="Y2613" s="4"/>
      <c r="Z2613" s="4"/>
      <c r="AA2613" s="4"/>
      <c r="AB2613" s="4"/>
      <c r="AC2613" s="4"/>
      <c r="AD2613" s="4"/>
      <c r="AE2613" s="4"/>
      <c r="AF2613" s="4"/>
      <c r="AG2613" s="4"/>
      <c r="AH2613" s="4"/>
      <c r="AI2613" s="4"/>
      <c r="AJ2613" s="4"/>
    </row>
    <row r="2614" spans="1:36" ht="15.75" customHeight="1">
      <c r="A2614" s="4">
        <v>1</v>
      </c>
      <c r="B2614" s="4">
        <v>59</v>
      </c>
      <c r="C2614" s="4">
        <v>3</v>
      </c>
      <c r="D2614" s="4">
        <v>1</v>
      </c>
      <c r="E2614" s="4">
        <v>40</v>
      </c>
      <c r="F2614" s="4">
        <v>0</v>
      </c>
      <c r="G2614" s="4">
        <v>0</v>
      </c>
      <c r="H2614" s="4">
        <v>1</v>
      </c>
      <c r="I2614" s="4">
        <v>243</v>
      </c>
      <c r="J2614" s="4">
        <v>162</v>
      </c>
      <c r="K2614" s="4">
        <v>91</v>
      </c>
      <c r="L2614" s="4">
        <v>33</v>
      </c>
      <c r="M2614" s="4">
        <v>85</v>
      </c>
      <c r="N2614" s="4">
        <v>81</v>
      </c>
      <c r="O2614" s="4">
        <v>1</v>
      </c>
      <c r="P2614" s="5">
        <f>$AI$9+SUMPRODUCT($A2614*$AI$10+$B2614*$AI$11+$C2614*$AI$12+$D2614*$AI$13+$E2614*$AI$14+$F2614*$AI$15+$G2614*$AI$16+$H2614*$AI$17+$I2614*$AI$18+$J2614*$AI$19+$K2614*$AI$20+$L2614*$AI$21+$M2614*$AI$22+$N2614*$AI$24)</f>
        <v>6.0927469999997541E-2</v>
      </c>
      <c r="Q2614" s="4">
        <f t="shared" si="994"/>
        <v>1.0628218249246226</v>
      </c>
      <c r="R2614" s="4">
        <f t="shared" si="995"/>
        <v>2.1256436498492453</v>
      </c>
      <c r="S2614" s="4">
        <f t="shared" si="996"/>
        <v>2.1256436498492453</v>
      </c>
      <c r="T2614" s="4">
        <f t="shared" si="997"/>
        <v>0.32749045968130608</v>
      </c>
      <c r="U2614" s="4">
        <f>IF($R2614&gt;$X$15,1,0)</f>
        <v>1</v>
      </c>
      <c r="V2614" s="4"/>
      <c r="W2614" s="4"/>
      <c r="X2614" s="4"/>
      <c r="Y2614" s="4"/>
      <c r="Z2614" s="4"/>
      <c r="AA2614" s="4"/>
      <c r="AB2614" s="4"/>
      <c r="AC2614" s="4"/>
      <c r="AD2614" s="4"/>
      <c r="AE2614" s="4"/>
      <c r="AF2614" s="4"/>
      <c r="AG2614" s="4"/>
      <c r="AH2614" s="4"/>
      <c r="AI2614" s="4"/>
      <c r="AJ2614" s="4"/>
    </row>
    <row r="2615" spans="1:36" ht="15.75" customHeight="1">
      <c r="A2615" s="4">
        <v>0</v>
      </c>
      <c r="B2615" s="4">
        <v>58</v>
      </c>
      <c r="C2615" s="4">
        <v>1</v>
      </c>
      <c r="D2615" s="4">
        <v>0</v>
      </c>
      <c r="E2615" s="4">
        <v>0</v>
      </c>
      <c r="F2615" s="4">
        <v>0</v>
      </c>
      <c r="G2615" s="4">
        <v>0</v>
      </c>
      <c r="H2615" s="4">
        <v>1</v>
      </c>
      <c r="I2615" s="4">
        <v>268</v>
      </c>
      <c r="J2615" s="4">
        <v>170</v>
      </c>
      <c r="K2615" s="4">
        <v>104</v>
      </c>
      <c r="L2615" s="4">
        <v>24.51</v>
      </c>
      <c r="M2615" s="4">
        <v>70</v>
      </c>
      <c r="N2615" s="4">
        <v>75</v>
      </c>
      <c r="O2615" s="4">
        <v>0</v>
      </c>
      <c r="P2615" s="5">
        <f>$AI$9+SUMPRODUCT($A2615*$AI$10+$B2615*$AI$11+$C2615*$AI$12+$D2615*$AI$13+$E2615*$AI$14+$F2615*$AI$15+$G2615*$AI$16+$H2615*$AI$17+$I2615*$AI$18+$J2615*$AI$19+$K2615*$AI$20+$L2615*$AI$21+$M2615*$AI$22+$N2615*$AI$24)</f>
        <v>-1.1751367361000007</v>
      </c>
      <c r="Q2615" s="4">
        <f t="shared" si="994"/>
        <v>0.30877675587195685</v>
      </c>
      <c r="R2615" s="4">
        <f t="shared" si="995"/>
        <v>0.61755351174391371</v>
      </c>
      <c r="S2615" s="4">
        <f t="shared" si="996"/>
        <v>0.38244648825608629</v>
      </c>
      <c r="T2615" s="4">
        <f t="shared" si="997"/>
        <v>-0.41742932255187482</v>
      </c>
      <c r="U2615" s="4">
        <f>IF($R2615&gt;$X$15,1,0)</f>
        <v>1</v>
      </c>
      <c r="V2615" s="4"/>
      <c r="W2615" s="4"/>
      <c r="X2615" s="4"/>
      <c r="Y2615" s="4"/>
      <c r="Z2615" s="4"/>
      <c r="AA2615" s="4"/>
      <c r="AB2615" s="4"/>
      <c r="AC2615" s="4"/>
      <c r="AD2615" s="4"/>
      <c r="AE2615" s="4"/>
      <c r="AF2615" s="4"/>
      <c r="AG2615" s="4"/>
      <c r="AH2615" s="4"/>
      <c r="AI2615" s="4"/>
      <c r="AJ2615" s="4"/>
    </row>
    <row r="2616" spans="1:36" ht="15.75" customHeight="1">
      <c r="A2616" s="4">
        <v>0</v>
      </c>
      <c r="B2616" s="4">
        <v>57</v>
      </c>
      <c r="C2616" s="4">
        <v>1</v>
      </c>
      <c r="D2616" s="4">
        <v>0</v>
      </c>
      <c r="E2616" s="4">
        <v>0</v>
      </c>
      <c r="F2616" s="4">
        <v>0</v>
      </c>
      <c r="G2616" s="4">
        <v>0</v>
      </c>
      <c r="H2616" s="4">
        <v>1</v>
      </c>
      <c r="I2616" s="4">
        <v>382</v>
      </c>
      <c r="J2616" s="4">
        <v>133</v>
      </c>
      <c r="K2616" s="4">
        <v>77</v>
      </c>
      <c r="L2616" s="4">
        <v>24.27</v>
      </c>
      <c r="M2616" s="4">
        <v>75</v>
      </c>
      <c r="N2616" s="4">
        <v>81</v>
      </c>
      <c r="O2616" s="4">
        <v>0</v>
      </c>
      <c r="P2616" s="5">
        <f>$AI$9+SUMPRODUCT($A2616*$AI$10+$B2616*$AI$11+$C2616*$AI$12+$D2616*$AI$13+$E2616*$AI$14+$F2616*$AI$15+$G2616*$AI$16+$H2616*$AI$17+$I2616*$AI$18+$J2616*$AI$19+$K2616*$AI$20+$L2616*$AI$21+$M2616*$AI$22+$N2616*$AI$24)</f>
        <v>-1.4052474697000017</v>
      </c>
      <c r="Q2616" s="4">
        <f t="shared" si="994"/>
        <v>0.24530634305374882</v>
      </c>
      <c r="R2616" s="4">
        <f t="shared" si="995"/>
        <v>0.49061268610749764</v>
      </c>
      <c r="S2616" s="4">
        <f t="shared" si="996"/>
        <v>0.50938731389250236</v>
      </c>
      <c r="T2616" s="4">
        <f t="shared" si="997"/>
        <v>-0.29295187518529853</v>
      </c>
      <c r="U2616" s="4">
        <f>IF($R2616&gt;$X$15,1,0)</f>
        <v>1</v>
      </c>
      <c r="V2616" s="4"/>
      <c r="W2616" s="4"/>
      <c r="X2616" s="4"/>
      <c r="Y2616" s="4"/>
      <c r="Z2616" s="4"/>
      <c r="AA2616" s="4"/>
      <c r="AB2616" s="4"/>
      <c r="AC2616" s="4"/>
      <c r="AD2616" s="4"/>
      <c r="AE2616" s="4"/>
      <c r="AF2616" s="4"/>
      <c r="AG2616" s="4"/>
      <c r="AH2616" s="4"/>
      <c r="AI2616" s="4"/>
      <c r="AJ2616" s="4"/>
    </row>
    <row r="2617" spans="1:36" ht="15.75" hidden="1" customHeight="1">
      <c r="A2617" s="4">
        <v>0</v>
      </c>
      <c r="B2617" s="4">
        <v>52</v>
      </c>
      <c r="C2617" s="4">
        <v>1</v>
      </c>
      <c r="D2617" s="4">
        <v>0</v>
      </c>
      <c r="E2617" s="4">
        <v>0</v>
      </c>
      <c r="F2617" s="3" t="s">
        <v>56</v>
      </c>
      <c r="G2617" s="4">
        <v>0</v>
      </c>
      <c r="H2617" s="4">
        <v>1</v>
      </c>
      <c r="I2617" s="4">
        <v>252</v>
      </c>
      <c r="J2617" s="4">
        <v>208</v>
      </c>
      <c r="K2617" s="4">
        <v>136</v>
      </c>
      <c r="L2617" s="4">
        <v>25.79</v>
      </c>
      <c r="M2617" s="4">
        <v>92</v>
      </c>
      <c r="N2617" s="4">
        <v>82</v>
      </c>
      <c r="O2617" s="4">
        <v>0</v>
      </c>
      <c r="P2617" s="4"/>
      <c r="Q2617" s="4"/>
      <c r="R2617" s="4"/>
      <c r="S2617" s="4"/>
      <c r="T2617" s="4"/>
      <c r="U2617" s="4"/>
      <c r="V2617" s="4"/>
      <c r="W2617" s="4"/>
      <c r="X2617" s="4"/>
      <c r="Y2617" s="4"/>
      <c r="Z2617" s="4"/>
      <c r="AA2617" s="4"/>
      <c r="AB2617" s="4"/>
      <c r="AC2617" s="4"/>
      <c r="AD2617" s="4"/>
      <c r="AE2617" s="4"/>
      <c r="AF2617" s="4"/>
      <c r="AG2617" s="4"/>
      <c r="AH2617" s="4"/>
      <c r="AI2617" s="4"/>
      <c r="AJ2617" s="4"/>
    </row>
    <row r="2618" spans="1:36" ht="15.75" hidden="1" customHeight="1">
      <c r="A2618" s="4">
        <v>0</v>
      </c>
      <c r="B2618" s="4">
        <v>58</v>
      </c>
      <c r="C2618" s="4">
        <v>3</v>
      </c>
      <c r="D2618" s="4">
        <v>0</v>
      </c>
      <c r="E2618" s="4">
        <v>0</v>
      </c>
      <c r="F2618" s="4">
        <v>0</v>
      </c>
      <c r="G2618" s="4">
        <v>0</v>
      </c>
      <c r="H2618" s="4">
        <v>1</v>
      </c>
      <c r="I2618" s="4">
        <v>241</v>
      </c>
      <c r="J2618" s="4">
        <v>143.5</v>
      </c>
      <c r="K2618" s="4">
        <v>85.5</v>
      </c>
      <c r="L2618" s="4">
        <v>23.96</v>
      </c>
      <c r="M2618" s="4">
        <v>96</v>
      </c>
      <c r="N2618" s="3" t="s">
        <v>56</v>
      </c>
      <c r="O2618" s="4">
        <v>1</v>
      </c>
      <c r="P2618" s="4"/>
      <c r="Q2618" s="4"/>
      <c r="R2618" s="4"/>
      <c r="S2618" s="4"/>
      <c r="T2618" s="4"/>
      <c r="U2618" s="4"/>
      <c r="V2618" s="4"/>
      <c r="W2618" s="4"/>
      <c r="X2618" s="4"/>
      <c r="Y2618" s="4"/>
      <c r="Z2618" s="4"/>
      <c r="AA2618" s="4"/>
      <c r="AB2618" s="4"/>
      <c r="AC2618" s="4"/>
      <c r="AD2618" s="4"/>
      <c r="AE2618" s="4"/>
      <c r="AF2618" s="4"/>
      <c r="AG2618" s="4"/>
      <c r="AH2618" s="4"/>
      <c r="AI2618" s="4"/>
      <c r="AJ2618" s="4"/>
    </row>
    <row r="2619" spans="1:36" ht="15.75" customHeight="1">
      <c r="A2619" s="4">
        <v>1</v>
      </c>
      <c r="B2619" s="4">
        <v>51</v>
      </c>
      <c r="C2619" s="4">
        <v>4</v>
      </c>
      <c r="D2619" s="4">
        <v>1</v>
      </c>
      <c r="E2619" s="4">
        <v>10</v>
      </c>
      <c r="F2619" s="4">
        <v>0</v>
      </c>
      <c r="G2619" s="4">
        <v>0</v>
      </c>
      <c r="H2619" s="4">
        <v>0</v>
      </c>
      <c r="I2619" s="4">
        <v>231</v>
      </c>
      <c r="J2619" s="4">
        <v>110</v>
      </c>
      <c r="K2619" s="4">
        <v>72</v>
      </c>
      <c r="L2619" s="4">
        <v>21.19</v>
      </c>
      <c r="M2619" s="4">
        <v>75</v>
      </c>
      <c r="N2619" s="4">
        <v>81</v>
      </c>
      <c r="O2619" s="4">
        <v>0</v>
      </c>
      <c r="P2619" s="5">
        <f>$AI$9+SUMPRODUCT($A2619*$AI$10+$B2619*$AI$11+$C2619*$AI$12+$D2619*$AI$13+$E2619*$AI$14+$F2619*$AI$15+$G2619*$AI$16+$H2619*$AI$17+$I2619*$AI$18+$J2619*$AI$19+$K2619*$AI$20+$L2619*$AI$21+$M2619*$AI$22+$N2619*$AI$24)</f>
        <v>-2.0635899809000016</v>
      </c>
      <c r="Q2619" s="4">
        <f t="shared" ref="Q2619:Q2620" si="999">EXP($P2619)</f>
        <v>0.12699723290633547</v>
      </c>
      <c r="R2619" s="4">
        <f t="shared" ref="R2619:R2620" si="1000">Q2619/1+Q2619</f>
        <v>0.25399446581267093</v>
      </c>
      <c r="S2619" s="4">
        <f t="shared" ref="S2619:S2620" si="1001">IF(O2619=1,R2619,1-R2619)</f>
        <v>0.74600553418732907</v>
      </c>
      <c r="T2619" s="4">
        <f t="shared" ref="T2619:T2620" si="1002">LOG($S2619)</f>
        <v>-0.12725795073362633</v>
      </c>
      <c r="U2619" s="4">
        <f>IF($R2619&gt;$X$15,1,0)</f>
        <v>0</v>
      </c>
      <c r="V2619" s="4"/>
      <c r="W2619" s="4"/>
      <c r="X2619" s="4"/>
      <c r="Y2619" s="4"/>
      <c r="Z2619" s="4"/>
      <c r="AA2619" s="4"/>
      <c r="AB2619" s="4"/>
      <c r="AC2619" s="4"/>
      <c r="AD2619" s="4"/>
      <c r="AE2619" s="4"/>
      <c r="AF2619" s="4"/>
      <c r="AG2619" s="4"/>
      <c r="AH2619" s="4"/>
      <c r="AI2619" s="4"/>
      <c r="AJ2619" s="4"/>
    </row>
    <row r="2620" spans="1:36" ht="15.75" customHeight="1">
      <c r="A2620" s="4">
        <v>1</v>
      </c>
      <c r="B2620" s="4">
        <v>49</v>
      </c>
      <c r="C2620" s="4">
        <v>1</v>
      </c>
      <c r="D2620" s="4">
        <v>1</v>
      </c>
      <c r="E2620" s="4">
        <v>20</v>
      </c>
      <c r="F2620" s="4">
        <v>0</v>
      </c>
      <c r="G2620" s="4">
        <v>0</v>
      </c>
      <c r="H2620" s="4">
        <v>0</v>
      </c>
      <c r="I2620" s="4">
        <v>288</v>
      </c>
      <c r="J2620" s="4">
        <v>128</v>
      </c>
      <c r="K2620" s="4">
        <v>89</v>
      </c>
      <c r="L2620" s="4">
        <v>35.96</v>
      </c>
      <c r="M2620" s="4">
        <v>73</v>
      </c>
      <c r="N2620" s="4">
        <v>75</v>
      </c>
      <c r="O2620" s="4">
        <v>0</v>
      </c>
      <c r="P2620" s="5">
        <f>$AI$9+SUMPRODUCT($A2620*$AI$10+$B2620*$AI$11+$C2620*$AI$12+$D2620*$AI$13+$E2620*$AI$14+$F2620*$AI$15+$G2620*$AI$16+$H2620*$AI$17+$I2620*$AI$18+$J2620*$AI$19+$K2620*$AI$20+$L2620*$AI$21+$M2620*$AI$22+$N2620*$AI$24)</f>
        <v>-1.4676772456000009</v>
      </c>
      <c r="Q2620" s="4">
        <f t="shared" si="999"/>
        <v>0.2304601663452279</v>
      </c>
      <c r="R2620" s="4">
        <f t="shared" si="1000"/>
        <v>0.46092033269045579</v>
      </c>
      <c r="S2620" s="4">
        <f t="shared" si="1001"/>
        <v>0.53907966730954415</v>
      </c>
      <c r="T2620" s="4">
        <f t="shared" si="1002"/>
        <v>-0.26834704832679795</v>
      </c>
      <c r="U2620" s="4">
        <f>IF($R2620&gt;$X$15,1,0)</f>
        <v>1</v>
      </c>
      <c r="V2620" s="4"/>
      <c r="W2620" s="4"/>
      <c r="X2620" s="4"/>
      <c r="Y2620" s="4"/>
      <c r="Z2620" s="4"/>
      <c r="AA2620" s="4"/>
      <c r="AB2620" s="4"/>
      <c r="AC2620" s="4"/>
      <c r="AD2620" s="4"/>
      <c r="AE2620" s="4"/>
      <c r="AF2620" s="4"/>
      <c r="AG2620" s="4"/>
      <c r="AH2620" s="4"/>
      <c r="AI2620" s="4"/>
      <c r="AJ2620" s="4"/>
    </row>
    <row r="2621" spans="1:36" ht="15.75" hidden="1" customHeight="1">
      <c r="A2621" s="4">
        <v>0</v>
      </c>
      <c r="B2621" s="4">
        <v>64</v>
      </c>
      <c r="C2621" s="4">
        <v>1</v>
      </c>
      <c r="D2621" s="4">
        <v>1</v>
      </c>
      <c r="E2621" s="4">
        <v>10</v>
      </c>
      <c r="F2621" s="4">
        <v>0</v>
      </c>
      <c r="G2621" s="4">
        <v>0</v>
      </c>
      <c r="H2621" s="4">
        <v>1</v>
      </c>
      <c r="I2621" s="3" t="s">
        <v>56</v>
      </c>
      <c r="J2621" s="4">
        <v>160</v>
      </c>
      <c r="K2621" s="4">
        <v>98</v>
      </c>
      <c r="L2621" s="4">
        <v>26.24</v>
      </c>
      <c r="M2621" s="4">
        <v>85</v>
      </c>
      <c r="N2621" s="3" t="s">
        <v>56</v>
      </c>
      <c r="O2621" s="4">
        <v>0</v>
      </c>
      <c r="P2621" s="4"/>
      <c r="Q2621" s="4"/>
      <c r="R2621" s="4"/>
      <c r="S2621" s="4"/>
      <c r="T2621" s="4"/>
      <c r="U2621" s="4"/>
      <c r="V2621" s="4"/>
      <c r="W2621" s="4"/>
      <c r="X2621" s="4"/>
      <c r="Y2621" s="4"/>
      <c r="Z2621" s="4"/>
      <c r="AA2621" s="4"/>
      <c r="AB2621" s="4"/>
      <c r="AC2621" s="4"/>
      <c r="AD2621" s="4"/>
      <c r="AE2621" s="4"/>
      <c r="AF2621" s="4"/>
      <c r="AG2621" s="4"/>
      <c r="AH2621" s="4"/>
      <c r="AI2621" s="4"/>
      <c r="AJ2621" s="4"/>
    </row>
    <row r="2622" spans="1:36" ht="15.75" customHeight="1">
      <c r="A2622" s="4">
        <v>0</v>
      </c>
      <c r="B2622" s="4">
        <v>52</v>
      </c>
      <c r="C2622" s="4">
        <v>1</v>
      </c>
      <c r="D2622" s="4">
        <v>0</v>
      </c>
      <c r="E2622" s="4">
        <v>0</v>
      </c>
      <c r="F2622" s="4">
        <v>0</v>
      </c>
      <c r="G2622" s="4">
        <v>0</v>
      </c>
      <c r="H2622" s="4">
        <v>0</v>
      </c>
      <c r="I2622" s="4">
        <v>211</v>
      </c>
      <c r="J2622" s="4">
        <v>129</v>
      </c>
      <c r="K2622" s="4">
        <v>73</v>
      </c>
      <c r="L2622" s="4">
        <v>29.09</v>
      </c>
      <c r="M2622" s="4">
        <v>62</v>
      </c>
      <c r="N2622" s="4">
        <v>117</v>
      </c>
      <c r="O2622" s="4">
        <v>0</v>
      </c>
      <c r="P2622" s="5">
        <f>$AI$9+SUMPRODUCT($A2622*$AI$10+$B2622*$AI$11+$C2622*$AI$12+$D2622*$AI$13+$E2622*$AI$14+$F2622*$AI$15+$G2622*$AI$16+$H2622*$AI$17+$I2622*$AI$18+$J2622*$AI$19+$K2622*$AI$20+$L2622*$AI$21+$M2622*$AI$22+$N2622*$AI$24)</f>
        <v>-2.0626172299000007</v>
      </c>
      <c r="Q2622" s="4">
        <f t="shared" ref="Q2622:Q2623" si="1003">EXP($P2622)</f>
        <v>0.12712082969634692</v>
      </c>
      <c r="R2622" s="4">
        <f t="shared" ref="R2622:R2623" si="1004">Q2622/1+Q2622</f>
        <v>0.25424165939269383</v>
      </c>
      <c r="S2622" s="4">
        <f t="shared" ref="S2622:S2623" si="1005">IF(O2622=1,R2622,1-R2622)</f>
        <v>0.74575834060730617</v>
      </c>
      <c r="T2622" s="4">
        <f t="shared" ref="T2622:T2623" si="1006">LOG($S2622)</f>
        <v>-0.12740188076244971</v>
      </c>
      <c r="U2622" s="4">
        <f>IF($R2622&gt;$X$15,1,0)</f>
        <v>0</v>
      </c>
      <c r="V2622" s="4"/>
      <c r="W2622" s="4"/>
      <c r="X2622" s="4"/>
      <c r="Y2622" s="4"/>
      <c r="Z2622" s="4"/>
      <c r="AA2622" s="4"/>
      <c r="AB2622" s="4"/>
      <c r="AC2622" s="4"/>
      <c r="AD2622" s="4"/>
      <c r="AE2622" s="4"/>
      <c r="AF2622" s="4"/>
      <c r="AG2622" s="4"/>
      <c r="AH2622" s="4"/>
      <c r="AI2622" s="4"/>
      <c r="AJ2622" s="4"/>
    </row>
    <row r="2623" spans="1:36" ht="15.75" customHeight="1">
      <c r="A2623" s="4">
        <v>1</v>
      </c>
      <c r="B2623" s="4">
        <v>41</v>
      </c>
      <c r="C2623" s="4">
        <v>3</v>
      </c>
      <c r="D2623" s="4">
        <v>1</v>
      </c>
      <c r="E2623" s="4">
        <v>20</v>
      </c>
      <c r="F2623" s="4">
        <v>0</v>
      </c>
      <c r="G2623" s="4">
        <v>0</v>
      </c>
      <c r="H2623" s="4">
        <v>1</v>
      </c>
      <c r="I2623" s="4">
        <v>240</v>
      </c>
      <c r="J2623" s="4">
        <v>166</v>
      </c>
      <c r="K2623" s="4">
        <v>71</v>
      </c>
      <c r="L2623" s="4">
        <v>35.53</v>
      </c>
      <c r="M2623" s="4">
        <v>90</v>
      </c>
      <c r="N2623" s="4">
        <v>57</v>
      </c>
      <c r="O2623" s="4">
        <v>0</v>
      </c>
      <c r="P2623" s="5">
        <f>$AI$9+SUMPRODUCT($A2623*$AI$10+$B2623*$AI$11+$C2623*$AI$12+$D2623*$AI$13+$E2623*$AI$14+$F2623*$AI$15+$G2623*$AI$16+$H2623*$AI$17+$I2623*$AI$18+$J2623*$AI$19+$K2623*$AI$20+$L2623*$AI$21+$M2623*$AI$22+$N2623*$AI$24)</f>
        <v>-1.4771066283000005</v>
      </c>
      <c r="Q2623" s="4">
        <f t="shared" si="1003"/>
        <v>0.22829728259469256</v>
      </c>
      <c r="R2623" s="4">
        <f t="shared" si="1004"/>
        <v>0.45659456518938513</v>
      </c>
      <c r="S2623" s="4">
        <f t="shared" si="1005"/>
        <v>0.54340543481061487</v>
      </c>
      <c r="T2623" s="4">
        <f t="shared" si="1006"/>
        <v>-0.26487602234717295</v>
      </c>
      <c r="U2623" s="4">
        <f>IF($R2623&gt;$X$15,1,0)</f>
        <v>1</v>
      </c>
      <c r="V2623" s="4"/>
      <c r="W2623" s="4"/>
      <c r="X2623" s="4"/>
      <c r="Y2623" s="4"/>
      <c r="Z2623" s="4"/>
      <c r="AA2623" s="4"/>
      <c r="AB2623" s="4"/>
      <c r="AC2623" s="4"/>
      <c r="AD2623" s="4"/>
      <c r="AE2623" s="4"/>
      <c r="AF2623" s="4"/>
      <c r="AG2623" s="4"/>
      <c r="AH2623" s="4"/>
      <c r="AI2623" s="4"/>
      <c r="AJ2623" s="4"/>
    </row>
    <row r="2624" spans="1:36" ht="15.75" hidden="1" customHeight="1">
      <c r="A2624" s="4">
        <v>0</v>
      </c>
      <c r="B2624" s="4">
        <v>47</v>
      </c>
      <c r="C2624" s="4">
        <v>1</v>
      </c>
      <c r="D2624" s="4">
        <v>1</v>
      </c>
      <c r="E2624" s="4">
        <v>9</v>
      </c>
      <c r="F2624" s="4">
        <v>0</v>
      </c>
      <c r="G2624" s="4">
        <v>0</v>
      </c>
      <c r="H2624" s="4">
        <v>0</v>
      </c>
      <c r="I2624" s="4">
        <v>214</v>
      </c>
      <c r="J2624" s="4">
        <v>118</v>
      </c>
      <c r="K2624" s="4">
        <v>72</v>
      </c>
      <c r="L2624" s="4">
        <v>24.08</v>
      </c>
      <c r="M2624" s="4">
        <v>60</v>
      </c>
      <c r="N2624" s="3" t="s">
        <v>56</v>
      </c>
      <c r="O2624" s="4">
        <v>0</v>
      </c>
      <c r="P2624" s="4"/>
      <c r="Q2624" s="4"/>
      <c r="R2624" s="4"/>
      <c r="S2624" s="4"/>
      <c r="T2624" s="4"/>
      <c r="U2624" s="4"/>
      <c r="V2624" s="4"/>
      <c r="W2624" s="4"/>
      <c r="X2624" s="4"/>
      <c r="Y2624" s="4"/>
      <c r="Z2624" s="4"/>
      <c r="AA2624" s="4"/>
      <c r="AB2624" s="4"/>
      <c r="AC2624" s="4"/>
      <c r="AD2624" s="4"/>
      <c r="AE2624" s="4"/>
      <c r="AF2624" s="4"/>
      <c r="AG2624" s="4"/>
      <c r="AH2624" s="4"/>
      <c r="AI2624" s="4"/>
      <c r="AJ2624" s="4"/>
    </row>
    <row r="2625" spans="1:36" ht="15.75" customHeight="1">
      <c r="A2625" s="4">
        <v>1</v>
      </c>
      <c r="B2625" s="4">
        <v>44</v>
      </c>
      <c r="C2625" s="4">
        <v>4</v>
      </c>
      <c r="D2625" s="4">
        <v>1</v>
      </c>
      <c r="E2625" s="4">
        <v>25</v>
      </c>
      <c r="F2625" s="4">
        <v>0</v>
      </c>
      <c r="G2625" s="4">
        <v>0</v>
      </c>
      <c r="H2625" s="4">
        <v>0</v>
      </c>
      <c r="I2625" s="4">
        <v>210</v>
      </c>
      <c r="J2625" s="4">
        <v>103</v>
      </c>
      <c r="K2625" s="4">
        <v>78</v>
      </c>
      <c r="L2625" s="4">
        <v>34.89</v>
      </c>
      <c r="M2625" s="4">
        <v>62</v>
      </c>
      <c r="N2625" s="4">
        <v>77</v>
      </c>
      <c r="O2625" s="4">
        <v>0</v>
      </c>
      <c r="P2625" s="5">
        <f>$AI$9+SUMPRODUCT($A2625*$AI$10+$B2625*$AI$11+$C2625*$AI$12+$D2625*$AI$13+$E2625*$AI$14+$F2625*$AI$15+$G2625*$AI$16+$H2625*$AI$17+$I2625*$AI$18+$J2625*$AI$19+$K2625*$AI$20+$L2625*$AI$21+$M2625*$AI$22+$N2625*$AI$24)</f>
        <v>-2.3157668779000007</v>
      </c>
      <c r="Q2625" s="4">
        <f t="shared" ref="Q2625:Q2634" si="1007">EXP($P2625)</f>
        <v>9.8690471433211385E-2</v>
      </c>
      <c r="R2625" s="4">
        <f t="shared" ref="R2625:R2634" si="1008">Q2625/1+Q2625</f>
        <v>0.19738094286642277</v>
      </c>
      <c r="S2625" s="4">
        <f t="shared" ref="S2625:S2634" si="1009">IF(O2625=1,R2625,1-R2625)</f>
        <v>0.80261905713357717</v>
      </c>
      <c r="T2625" s="4">
        <f t="shared" ref="T2625:T2634" si="1010">LOG($S2625)</f>
        <v>-9.549053272864845E-2</v>
      </c>
      <c r="U2625" s="4">
        <f>IF($R2625&gt;$X$15,1,0)</f>
        <v>0</v>
      </c>
      <c r="V2625" s="4"/>
      <c r="W2625" s="4"/>
      <c r="X2625" s="4"/>
      <c r="Y2625" s="4"/>
      <c r="Z2625" s="4"/>
      <c r="AA2625" s="4"/>
      <c r="AB2625" s="4"/>
      <c r="AC2625" s="4"/>
      <c r="AD2625" s="4"/>
      <c r="AE2625" s="4"/>
      <c r="AF2625" s="4"/>
      <c r="AG2625" s="4"/>
      <c r="AH2625" s="4"/>
      <c r="AI2625" s="4"/>
      <c r="AJ2625" s="4"/>
    </row>
    <row r="2626" spans="1:36" ht="15.75" customHeight="1">
      <c r="A2626" s="4">
        <v>1</v>
      </c>
      <c r="B2626" s="4">
        <v>40</v>
      </c>
      <c r="C2626" s="4">
        <v>2</v>
      </c>
      <c r="D2626" s="4">
        <v>1</v>
      </c>
      <c r="E2626" s="4">
        <v>30</v>
      </c>
      <c r="F2626" s="4">
        <v>1</v>
      </c>
      <c r="G2626" s="4">
        <v>0</v>
      </c>
      <c r="H2626" s="4">
        <v>1</v>
      </c>
      <c r="I2626" s="4">
        <v>287</v>
      </c>
      <c r="J2626" s="4">
        <v>141</v>
      </c>
      <c r="K2626" s="4">
        <v>86</v>
      </c>
      <c r="L2626" s="4">
        <v>27.42</v>
      </c>
      <c r="M2626" s="4">
        <v>80</v>
      </c>
      <c r="N2626" s="4">
        <v>94</v>
      </c>
      <c r="O2626" s="4">
        <v>0</v>
      </c>
      <c r="P2626" s="5">
        <f>$AI$9+SUMPRODUCT($A2626*$AI$10+$B2626*$AI$11+$C2626*$AI$12+$D2626*$AI$13+$E2626*$AI$14+$F2626*$AI$15+$G2626*$AI$16+$H2626*$AI$17+$I2626*$AI$18+$J2626*$AI$19+$K2626*$AI$20+$L2626*$AI$21+$M2626*$AI$22+$N2626*$AI$24)</f>
        <v>-1.2405308061999989</v>
      </c>
      <c r="Q2626" s="4">
        <f t="shared" si="1007"/>
        <v>0.28923065176253171</v>
      </c>
      <c r="R2626" s="4">
        <f t="shared" si="1008"/>
        <v>0.57846130352506342</v>
      </c>
      <c r="S2626" s="4">
        <f t="shared" si="1009"/>
        <v>0.42153869647493658</v>
      </c>
      <c r="T2626" s="4">
        <f t="shared" si="1010"/>
        <v>-0.37516255177673374</v>
      </c>
      <c r="U2626" s="4">
        <f>IF($R2626&gt;$X$15,1,0)</f>
        <v>1</v>
      </c>
      <c r="V2626" s="4"/>
      <c r="W2626" s="4"/>
      <c r="X2626" s="4"/>
      <c r="Y2626" s="4"/>
      <c r="Z2626" s="4"/>
      <c r="AA2626" s="4"/>
      <c r="AB2626" s="4"/>
      <c r="AC2626" s="4"/>
      <c r="AD2626" s="4"/>
      <c r="AE2626" s="4"/>
      <c r="AF2626" s="4"/>
      <c r="AG2626" s="4"/>
      <c r="AH2626" s="4"/>
      <c r="AI2626" s="4"/>
      <c r="AJ2626" s="4"/>
    </row>
    <row r="2627" spans="1:36" ht="15.75" customHeight="1">
      <c r="A2627" s="4">
        <v>0</v>
      </c>
      <c r="B2627" s="4">
        <v>39</v>
      </c>
      <c r="C2627" s="4">
        <v>1</v>
      </c>
      <c r="D2627" s="4">
        <v>0</v>
      </c>
      <c r="E2627" s="4">
        <v>0</v>
      </c>
      <c r="F2627" s="4">
        <v>0</v>
      </c>
      <c r="G2627" s="4">
        <v>0</v>
      </c>
      <c r="H2627" s="4">
        <v>0</v>
      </c>
      <c r="I2627" s="4">
        <v>205</v>
      </c>
      <c r="J2627" s="4">
        <v>139.5</v>
      </c>
      <c r="K2627" s="4">
        <v>87</v>
      </c>
      <c r="L2627" s="4">
        <v>20.7</v>
      </c>
      <c r="M2627" s="4">
        <v>67</v>
      </c>
      <c r="N2627" s="4">
        <v>85</v>
      </c>
      <c r="O2627" s="4">
        <v>0</v>
      </c>
      <c r="P2627" s="5">
        <f>$AI$9+SUMPRODUCT($A2627*$AI$10+$B2627*$AI$11+$C2627*$AI$12+$D2627*$AI$13+$E2627*$AI$14+$F2627*$AI$15+$G2627*$AI$16+$H2627*$AI$17+$I2627*$AI$18+$J2627*$AI$19+$K2627*$AI$20+$L2627*$AI$21+$M2627*$AI$22+$N2627*$AI$24)</f>
        <v>-3.1044492769999996</v>
      </c>
      <c r="Q2627" s="4">
        <f t="shared" si="1007"/>
        <v>4.4849211251394044E-2</v>
      </c>
      <c r="R2627" s="4">
        <f t="shared" si="1008"/>
        <v>8.9698422502788089E-2</v>
      </c>
      <c r="S2627" s="4">
        <f t="shared" si="1009"/>
        <v>0.91030157749721186</v>
      </c>
      <c r="T2627" s="4">
        <f t="shared" si="1010"/>
        <v>-4.0814704662260441E-2</v>
      </c>
      <c r="U2627" s="4">
        <f>IF($R2627&gt;$X$15,1,0)</f>
        <v>0</v>
      </c>
      <c r="V2627" s="4"/>
      <c r="W2627" s="4"/>
      <c r="X2627" s="4"/>
      <c r="Y2627" s="4"/>
      <c r="Z2627" s="4"/>
      <c r="AA2627" s="4"/>
      <c r="AB2627" s="4"/>
      <c r="AC2627" s="4"/>
      <c r="AD2627" s="4"/>
      <c r="AE2627" s="4"/>
      <c r="AF2627" s="4"/>
      <c r="AG2627" s="4"/>
      <c r="AH2627" s="4"/>
      <c r="AI2627" s="4"/>
      <c r="AJ2627" s="4"/>
    </row>
    <row r="2628" spans="1:36" ht="15.75" customHeight="1">
      <c r="A2628" s="4">
        <v>0</v>
      </c>
      <c r="B2628" s="4">
        <v>38</v>
      </c>
      <c r="C2628" s="4">
        <v>2</v>
      </c>
      <c r="D2628" s="4">
        <v>1</v>
      </c>
      <c r="E2628" s="4">
        <v>20</v>
      </c>
      <c r="F2628" s="4">
        <v>0</v>
      </c>
      <c r="G2628" s="4">
        <v>0</v>
      </c>
      <c r="H2628" s="4">
        <v>0</v>
      </c>
      <c r="I2628" s="4">
        <v>195</v>
      </c>
      <c r="J2628" s="4">
        <v>116</v>
      </c>
      <c r="K2628" s="4">
        <v>72</v>
      </c>
      <c r="L2628" s="4">
        <v>24.45</v>
      </c>
      <c r="M2628" s="4">
        <v>75</v>
      </c>
      <c r="N2628" s="4">
        <v>90</v>
      </c>
      <c r="O2628" s="4">
        <v>0</v>
      </c>
      <c r="P2628" s="5">
        <f>$AI$9+SUMPRODUCT($A2628*$AI$10+$B2628*$AI$11+$C2628*$AI$12+$D2628*$AI$13+$E2628*$AI$14+$F2628*$AI$15+$G2628*$AI$16+$H2628*$AI$17+$I2628*$AI$18+$J2628*$AI$19+$K2628*$AI$20+$L2628*$AI$21+$M2628*$AI$22+$N2628*$AI$24)</f>
        <v>-3.0735473895000007</v>
      </c>
      <c r="Q2628" s="4">
        <f t="shared" si="1007"/>
        <v>4.6256772676305458E-2</v>
      </c>
      <c r="R2628" s="4">
        <f t="shared" si="1008"/>
        <v>9.2513545352610915E-2</v>
      </c>
      <c r="S2628" s="4">
        <f t="shared" si="1009"/>
        <v>0.90748645464738908</v>
      </c>
      <c r="T2628" s="4">
        <f t="shared" si="1010"/>
        <v>-4.2159848623306836E-2</v>
      </c>
      <c r="U2628" s="4">
        <f>IF($R2628&gt;$X$15,1,0)</f>
        <v>0</v>
      </c>
      <c r="V2628" s="4"/>
      <c r="W2628" s="4"/>
      <c r="X2628" s="4"/>
      <c r="Y2628" s="4"/>
      <c r="Z2628" s="4"/>
      <c r="AA2628" s="4"/>
      <c r="AB2628" s="4"/>
      <c r="AC2628" s="4"/>
      <c r="AD2628" s="4"/>
      <c r="AE2628" s="4"/>
      <c r="AF2628" s="4"/>
      <c r="AG2628" s="4"/>
      <c r="AH2628" s="4"/>
      <c r="AI2628" s="4"/>
      <c r="AJ2628" s="4"/>
    </row>
    <row r="2629" spans="1:36" ht="15.75" customHeight="1">
      <c r="A2629" s="4">
        <v>1</v>
      </c>
      <c r="B2629" s="4">
        <v>64</v>
      </c>
      <c r="C2629" s="4">
        <v>1</v>
      </c>
      <c r="D2629" s="4">
        <v>0</v>
      </c>
      <c r="E2629" s="4">
        <v>0</v>
      </c>
      <c r="F2629" s="4">
        <v>0</v>
      </c>
      <c r="G2629" s="4">
        <v>0</v>
      </c>
      <c r="H2629" s="4">
        <v>1</v>
      </c>
      <c r="I2629" s="4">
        <v>188</v>
      </c>
      <c r="J2629" s="4">
        <v>191</v>
      </c>
      <c r="K2629" s="4">
        <v>106</v>
      </c>
      <c r="L2629" s="4">
        <v>37.380000000000003</v>
      </c>
      <c r="M2629" s="4">
        <v>82</v>
      </c>
      <c r="N2629" s="4">
        <v>84</v>
      </c>
      <c r="O2629" s="4">
        <v>0</v>
      </c>
      <c r="P2629" s="5">
        <f>$AI$9+SUMPRODUCT($A2629*$AI$10+$B2629*$AI$11+$C2629*$AI$12+$D2629*$AI$13+$E2629*$AI$14+$F2629*$AI$15+$G2629*$AI$16+$H2629*$AI$17+$I2629*$AI$18+$J2629*$AI$19+$K2629*$AI$20+$L2629*$AI$21+$M2629*$AI$22+$N2629*$AI$24)</f>
        <v>3.2443881999988378E-3</v>
      </c>
      <c r="Q2629" s="4">
        <f t="shared" si="1007"/>
        <v>1.0032496569237825</v>
      </c>
      <c r="R2629" s="4">
        <f t="shared" si="1008"/>
        <v>2.0064993138475651</v>
      </c>
      <c r="S2629" s="4">
        <f t="shared" si="1009"/>
        <v>-1.0064993138475651</v>
      </c>
      <c r="T2629" s="4" t="e">
        <f t="shared" si="1010"/>
        <v>#NUM!</v>
      </c>
      <c r="U2629" s="4">
        <f>IF($R2629&gt;$X$15,1,0)</f>
        <v>1</v>
      </c>
      <c r="V2629" s="4"/>
      <c r="W2629" s="4"/>
      <c r="X2629" s="4"/>
      <c r="Y2629" s="4"/>
      <c r="Z2629" s="4"/>
      <c r="AA2629" s="4"/>
      <c r="AB2629" s="4"/>
      <c r="AC2629" s="4"/>
      <c r="AD2629" s="4"/>
      <c r="AE2629" s="4"/>
      <c r="AF2629" s="4"/>
      <c r="AG2629" s="4"/>
      <c r="AH2629" s="4"/>
      <c r="AI2629" s="4"/>
      <c r="AJ2629" s="4"/>
    </row>
    <row r="2630" spans="1:36" ht="15.75" customHeight="1">
      <c r="A2630" s="4">
        <v>1</v>
      </c>
      <c r="B2630" s="4">
        <v>44</v>
      </c>
      <c r="C2630" s="4">
        <v>2</v>
      </c>
      <c r="D2630" s="4">
        <v>1</v>
      </c>
      <c r="E2630" s="4">
        <v>30</v>
      </c>
      <c r="F2630" s="4">
        <v>0</v>
      </c>
      <c r="G2630" s="4">
        <v>0</v>
      </c>
      <c r="H2630" s="4">
        <v>0</v>
      </c>
      <c r="I2630" s="4">
        <v>240</v>
      </c>
      <c r="J2630" s="4">
        <v>134</v>
      </c>
      <c r="K2630" s="4">
        <v>88</v>
      </c>
      <c r="L2630" s="4">
        <v>31.62</v>
      </c>
      <c r="M2630" s="4">
        <v>70</v>
      </c>
      <c r="N2630" s="4">
        <v>61</v>
      </c>
      <c r="O2630" s="4">
        <v>0</v>
      </c>
      <c r="P2630" s="5">
        <f>$AI$9+SUMPRODUCT($A2630*$AI$10+$B2630*$AI$11+$C2630*$AI$12+$D2630*$AI$13+$E2630*$AI$14+$F2630*$AI$15+$G2630*$AI$16+$H2630*$AI$17+$I2630*$AI$18+$J2630*$AI$19+$K2630*$AI$20+$L2630*$AI$21+$M2630*$AI$22+$N2630*$AI$24)</f>
        <v>-1.7901274481999998</v>
      </c>
      <c r="Q2630" s="4">
        <f t="shared" si="1007"/>
        <v>0.16693889224985803</v>
      </c>
      <c r="R2630" s="4">
        <f t="shared" si="1008"/>
        <v>0.33387778449971606</v>
      </c>
      <c r="S2630" s="4">
        <f t="shared" si="1009"/>
        <v>0.66612221550028394</v>
      </c>
      <c r="T2630" s="4">
        <f t="shared" si="1010"/>
        <v>-0.17644608216914259</v>
      </c>
      <c r="U2630" s="4">
        <f>IF($R2630&gt;$X$15,1,0)</f>
        <v>0</v>
      </c>
      <c r="V2630" s="4"/>
      <c r="W2630" s="4"/>
      <c r="X2630" s="4"/>
      <c r="Y2630" s="4"/>
      <c r="Z2630" s="4"/>
      <c r="AA2630" s="4"/>
      <c r="AB2630" s="4"/>
      <c r="AC2630" s="4"/>
      <c r="AD2630" s="4"/>
      <c r="AE2630" s="4"/>
      <c r="AF2630" s="4"/>
      <c r="AG2630" s="4"/>
      <c r="AH2630" s="4"/>
      <c r="AI2630" s="4"/>
      <c r="AJ2630" s="4"/>
    </row>
    <row r="2631" spans="1:36" ht="15.75" customHeight="1">
      <c r="A2631" s="4">
        <v>1</v>
      </c>
      <c r="B2631" s="4">
        <v>53</v>
      </c>
      <c r="C2631" s="4">
        <v>4</v>
      </c>
      <c r="D2631" s="4">
        <v>0</v>
      </c>
      <c r="E2631" s="4">
        <v>0</v>
      </c>
      <c r="F2631" s="4">
        <v>0</v>
      </c>
      <c r="G2631" s="4">
        <v>0</v>
      </c>
      <c r="H2631" s="4">
        <v>0</v>
      </c>
      <c r="I2631" s="4">
        <v>241</v>
      </c>
      <c r="J2631" s="4">
        <v>113</v>
      </c>
      <c r="K2631" s="4">
        <v>84</v>
      </c>
      <c r="L2631" s="4">
        <v>28.27</v>
      </c>
      <c r="M2631" s="4">
        <v>62</v>
      </c>
      <c r="N2631" s="4">
        <v>73</v>
      </c>
      <c r="O2631" s="4">
        <v>0</v>
      </c>
      <c r="P2631" s="5">
        <f>$AI$9+SUMPRODUCT($A2631*$AI$10+$B2631*$AI$11+$C2631*$AI$12+$D2631*$AI$13+$E2631*$AI$14+$F2631*$AI$15+$G2631*$AI$16+$H2631*$AI$17+$I2631*$AI$18+$J2631*$AI$19+$K2631*$AI$20+$L2631*$AI$21+$M2631*$AI$22+$N2631*$AI$24)</f>
        <v>-2.1357171797000003</v>
      </c>
      <c r="Q2631" s="4">
        <f t="shared" si="1007"/>
        <v>0.11815981815887283</v>
      </c>
      <c r="R2631" s="4">
        <f t="shared" si="1008"/>
        <v>0.23631963631774566</v>
      </c>
      <c r="S2631" s="4">
        <f t="shared" si="1009"/>
        <v>0.76368036368225434</v>
      </c>
      <c r="T2631" s="4">
        <f t="shared" si="1010"/>
        <v>-0.1170883761567038</v>
      </c>
      <c r="U2631" s="4">
        <f>IF($R2631&gt;$X$15,1,0)</f>
        <v>0</v>
      </c>
      <c r="V2631" s="4"/>
      <c r="W2631" s="4"/>
      <c r="X2631" s="4"/>
      <c r="Y2631" s="4"/>
      <c r="Z2631" s="4"/>
      <c r="AA2631" s="4"/>
      <c r="AB2631" s="4"/>
      <c r="AC2631" s="4"/>
      <c r="AD2631" s="4"/>
      <c r="AE2631" s="4"/>
      <c r="AF2631" s="4"/>
      <c r="AG2631" s="4"/>
      <c r="AH2631" s="4"/>
      <c r="AI2631" s="4"/>
      <c r="AJ2631" s="4"/>
    </row>
    <row r="2632" spans="1:36" ht="15.75" customHeight="1">
      <c r="A2632" s="4">
        <v>0</v>
      </c>
      <c r="B2632" s="4">
        <v>43</v>
      </c>
      <c r="C2632" s="4">
        <v>2</v>
      </c>
      <c r="D2632" s="4">
        <v>0</v>
      </c>
      <c r="E2632" s="4">
        <v>0</v>
      </c>
      <c r="F2632" s="4">
        <v>0</v>
      </c>
      <c r="G2632" s="4">
        <v>0</v>
      </c>
      <c r="H2632" s="4">
        <v>0</v>
      </c>
      <c r="I2632" s="4">
        <v>308</v>
      </c>
      <c r="J2632" s="4">
        <v>110</v>
      </c>
      <c r="K2632" s="4">
        <v>70</v>
      </c>
      <c r="L2632" s="4">
        <v>24.83</v>
      </c>
      <c r="M2632" s="4">
        <v>55</v>
      </c>
      <c r="N2632" s="4">
        <v>83</v>
      </c>
      <c r="O2632" s="4">
        <v>0</v>
      </c>
      <c r="P2632" s="5">
        <f>$AI$9+SUMPRODUCT($A2632*$AI$10+$B2632*$AI$11+$C2632*$AI$12+$D2632*$AI$13+$E2632*$AI$14+$F2632*$AI$15+$G2632*$AI$16+$H2632*$AI$17+$I2632*$AI$18+$J2632*$AI$19+$K2632*$AI$20+$L2632*$AI$21+$M2632*$AI$22+$N2632*$AI$24)</f>
        <v>-2.9902602513000005</v>
      </c>
      <c r="Q2632" s="4">
        <f t="shared" si="1007"/>
        <v>5.0274351055665772E-2</v>
      </c>
      <c r="R2632" s="4">
        <f t="shared" si="1008"/>
        <v>0.10054870211133154</v>
      </c>
      <c r="S2632" s="4">
        <f t="shared" si="1009"/>
        <v>0.8994512978886684</v>
      </c>
      <c r="T2632" s="4">
        <f t="shared" si="1010"/>
        <v>-4.6022347194278154E-2</v>
      </c>
      <c r="U2632" s="4">
        <f>IF($R2632&gt;$X$15,1,0)</f>
        <v>0</v>
      </c>
      <c r="V2632" s="4"/>
      <c r="W2632" s="4"/>
      <c r="X2632" s="4"/>
      <c r="Y2632" s="4"/>
      <c r="Z2632" s="4"/>
      <c r="AA2632" s="4"/>
      <c r="AB2632" s="4"/>
      <c r="AC2632" s="4"/>
      <c r="AD2632" s="4"/>
      <c r="AE2632" s="4"/>
      <c r="AF2632" s="4"/>
      <c r="AG2632" s="4"/>
      <c r="AH2632" s="4"/>
      <c r="AI2632" s="4"/>
      <c r="AJ2632" s="4"/>
    </row>
    <row r="2633" spans="1:36" ht="15.75" customHeight="1">
      <c r="A2633" s="4">
        <v>0</v>
      </c>
      <c r="B2633" s="4">
        <v>53</v>
      </c>
      <c r="C2633" s="4">
        <v>2</v>
      </c>
      <c r="D2633" s="4">
        <v>0</v>
      </c>
      <c r="E2633" s="4">
        <v>0</v>
      </c>
      <c r="F2633" s="4">
        <v>0</v>
      </c>
      <c r="G2633" s="4">
        <v>0</v>
      </c>
      <c r="H2633" s="4">
        <v>0</v>
      </c>
      <c r="I2633" s="4">
        <v>213</v>
      </c>
      <c r="J2633" s="4">
        <v>133</v>
      </c>
      <c r="K2633" s="4">
        <v>89</v>
      </c>
      <c r="L2633" s="4">
        <v>17.89</v>
      </c>
      <c r="M2633" s="4">
        <v>75</v>
      </c>
      <c r="N2633" s="4">
        <v>73</v>
      </c>
      <c r="O2633" s="4">
        <v>0</v>
      </c>
      <c r="P2633" s="5">
        <f>$AI$9+SUMPRODUCT($A2633*$AI$10+$B2633*$AI$11+$C2633*$AI$12+$D2633*$AI$13+$E2633*$AI$14+$F2633*$AI$15+$G2633*$AI$16+$H2633*$AI$17+$I2633*$AI$18+$J2633*$AI$19+$K2633*$AI$20+$L2633*$AI$21+$M2633*$AI$22+$N2633*$AI$24)</f>
        <v>-2.4857202579000006</v>
      </c>
      <c r="Q2633" s="4">
        <f t="shared" si="1007"/>
        <v>8.326556023144463E-2</v>
      </c>
      <c r="R2633" s="4">
        <f t="shared" si="1008"/>
        <v>0.16653112046288926</v>
      </c>
      <c r="S2633" s="4">
        <f t="shared" si="1009"/>
        <v>0.8334688795371108</v>
      </c>
      <c r="T2633" s="4">
        <f t="shared" si="1010"/>
        <v>-7.9110611430009498E-2</v>
      </c>
      <c r="U2633" s="4">
        <f>IF($R2633&gt;$X$15,1,0)</f>
        <v>0</v>
      </c>
      <c r="V2633" s="4"/>
      <c r="W2633" s="4"/>
      <c r="X2633" s="4"/>
      <c r="Y2633" s="4"/>
      <c r="Z2633" s="4"/>
      <c r="AA2633" s="4"/>
      <c r="AB2633" s="4"/>
      <c r="AC2633" s="4"/>
      <c r="AD2633" s="4"/>
      <c r="AE2633" s="4"/>
      <c r="AF2633" s="4"/>
      <c r="AG2633" s="4"/>
      <c r="AH2633" s="4"/>
      <c r="AI2633" s="4"/>
      <c r="AJ2633" s="4"/>
    </row>
    <row r="2634" spans="1:36" ht="15.75" customHeight="1">
      <c r="A2634" s="4">
        <v>0</v>
      </c>
      <c r="B2634" s="4">
        <v>60</v>
      </c>
      <c r="C2634" s="4">
        <v>3</v>
      </c>
      <c r="D2634" s="4">
        <v>0</v>
      </c>
      <c r="E2634" s="4">
        <v>0</v>
      </c>
      <c r="F2634" s="4">
        <v>0</v>
      </c>
      <c r="G2634" s="4">
        <v>0</v>
      </c>
      <c r="H2634" s="4">
        <v>1</v>
      </c>
      <c r="I2634" s="4">
        <v>232</v>
      </c>
      <c r="J2634" s="4">
        <v>152.5</v>
      </c>
      <c r="K2634" s="4">
        <v>85</v>
      </c>
      <c r="L2634" s="4">
        <v>23.03</v>
      </c>
      <c r="M2634" s="4">
        <v>85</v>
      </c>
      <c r="N2634" s="4">
        <v>123</v>
      </c>
      <c r="O2634" s="4">
        <v>1</v>
      </c>
      <c r="P2634" s="5">
        <f>$AI$9+SUMPRODUCT($A2634*$AI$10+$B2634*$AI$11+$C2634*$AI$12+$D2634*$AI$13+$E2634*$AI$14+$F2634*$AI$15+$G2634*$AI$16+$H2634*$AI$17+$I2634*$AI$18+$J2634*$AI$19+$K2634*$AI$20+$L2634*$AI$21+$M2634*$AI$22+$N2634*$AI$24)</f>
        <v>-1.1256417133000003</v>
      </c>
      <c r="Q2634" s="4">
        <f t="shared" si="1007"/>
        <v>0.32444420038315891</v>
      </c>
      <c r="R2634" s="4">
        <f t="shared" si="1008"/>
        <v>0.64888840076631782</v>
      </c>
      <c r="S2634" s="4">
        <f t="shared" si="1009"/>
        <v>0.64888840076631782</v>
      </c>
      <c r="T2634" s="4">
        <f t="shared" si="1010"/>
        <v>-0.18782998902233114</v>
      </c>
      <c r="U2634" s="4">
        <f>IF($R2634&gt;$X$15,1,0)</f>
        <v>1</v>
      </c>
      <c r="V2634" s="4"/>
      <c r="W2634" s="4"/>
      <c r="X2634" s="4"/>
      <c r="Y2634" s="4"/>
      <c r="Z2634" s="4"/>
      <c r="AA2634" s="4"/>
      <c r="AB2634" s="4"/>
      <c r="AC2634" s="4"/>
      <c r="AD2634" s="4"/>
      <c r="AE2634" s="4"/>
      <c r="AF2634" s="4"/>
      <c r="AG2634" s="4"/>
      <c r="AH2634" s="4"/>
      <c r="AI2634" s="4"/>
      <c r="AJ2634" s="4"/>
    </row>
    <row r="2635" spans="1:36" ht="15.75" hidden="1" customHeight="1">
      <c r="A2635" s="4">
        <v>0</v>
      </c>
      <c r="B2635" s="4">
        <v>48</v>
      </c>
      <c r="C2635" s="4">
        <v>2</v>
      </c>
      <c r="D2635" s="4">
        <v>1</v>
      </c>
      <c r="E2635" s="4">
        <v>20</v>
      </c>
      <c r="F2635" s="4">
        <v>0</v>
      </c>
      <c r="G2635" s="4">
        <v>0</v>
      </c>
      <c r="H2635" s="4">
        <v>0</v>
      </c>
      <c r="I2635" s="4">
        <v>211</v>
      </c>
      <c r="J2635" s="4">
        <v>130</v>
      </c>
      <c r="K2635" s="4">
        <v>73</v>
      </c>
      <c r="L2635" s="4">
        <v>19.72</v>
      </c>
      <c r="M2635" s="4">
        <v>82</v>
      </c>
      <c r="N2635" s="3" t="s">
        <v>56</v>
      </c>
      <c r="O2635" s="4">
        <v>1</v>
      </c>
      <c r="P2635" s="4"/>
      <c r="Q2635" s="4"/>
      <c r="R2635" s="4"/>
      <c r="S2635" s="4"/>
      <c r="T2635" s="4"/>
      <c r="U2635" s="4"/>
      <c r="V2635" s="4"/>
      <c r="W2635" s="4"/>
      <c r="X2635" s="4"/>
      <c r="Y2635" s="4"/>
      <c r="Z2635" s="4"/>
      <c r="AA2635" s="4"/>
      <c r="AB2635" s="4"/>
      <c r="AC2635" s="4"/>
      <c r="AD2635" s="4"/>
      <c r="AE2635" s="4"/>
      <c r="AF2635" s="4"/>
      <c r="AG2635" s="4"/>
      <c r="AH2635" s="4"/>
      <c r="AI2635" s="4"/>
      <c r="AJ2635" s="4"/>
    </row>
    <row r="2636" spans="1:36" ht="15.75" customHeight="1">
      <c r="A2636" s="4">
        <v>0</v>
      </c>
      <c r="B2636" s="4">
        <v>48</v>
      </c>
      <c r="C2636" s="4">
        <v>1</v>
      </c>
      <c r="D2636" s="4">
        <v>0</v>
      </c>
      <c r="E2636" s="4">
        <v>0</v>
      </c>
      <c r="F2636" s="4">
        <v>0</v>
      </c>
      <c r="G2636" s="4">
        <v>0</v>
      </c>
      <c r="H2636" s="4">
        <v>0</v>
      </c>
      <c r="I2636" s="4">
        <v>225</v>
      </c>
      <c r="J2636" s="4">
        <v>132</v>
      </c>
      <c r="K2636" s="4">
        <v>80</v>
      </c>
      <c r="L2636" s="4">
        <v>21.35</v>
      </c>
      <c r="M2636" s="4">
        <v>60</v>
      </c>
      <c r="N2636" s="4">
        <v>74</v>
      </c>
      <c r="O2636" s="4">
        <v>0</v>
      </c>
      <c r="P2636" s="5">
        <f>$AI$9+SUMPRODUCT($A2636*$AI$10+$B2636*$AI$11+$C2636*$AI$12+$D2636*$AI$13+$E2636*$AI$14+$F2636*$AI$15+$G2636*$AI$16+$H2636*$AI$17+$I2636*$AI$18+$J2636*$AI$19+$K2636*$AI$20+$L2636*$AI$21+$M2636*$AI$22+$N2636*$AI$24)</f>
        <v>-2.626405568500001</v>
      </c>
      <c r="Q2636" s="4">
        <f t="shared" ref="Q2636:Q2646" si="1011">EXP($P2636)</f>
        <v>7.2338009516920279E-2</v>
      </c>
      <c r="R2636" s="4">
        <f t="shared" ref="R2636:R2646" si="1012">Q2636/1+Q2636</f>
        <v>0.14467601903384056</v>
      </c>
      <c r="S2636" s="4">
        <f t="shared" ref="S2636:S2646" si="1013">IF(O2636=1,R2636,1-R2636)</f>
        <v>0.85532398096615947</v>
      </c>
      <c r="T2636" s="4">
        <f t="shared" ref="T2636:T2646" si="1014">LOG($S2636)</f>
        <v>-6.7869351360014721E-2</v>
      </c>
      <c r="U2636" s="4">
        <f>IF($R2636&gt;$X$15,1,0)</f>
        <v>0</v>
      </c>
      <c r="V2636" s="4"/>
      <c r="W2636" s="4"/>
      <c r="X2636" s="4"/>
      <c r="Y2636" s="4"/>
      <c r="Z2636" s="4"/>
      <c r="AA2636" s="4"/>
      <c r="AB2636" s="4"/>
      <c r="AC2636" s="4"/>
      <c r="AD2636" s="4"/>
      <c r="AE2636" s="4"/>
      <c r="AF2636" s="4"/>
      <c r="AG2636" s="4"/>
      <c r="AH2636" s="4"/>
      <c r="AI2636" s="4"/>
      <c r="AJ2636" s="4"/>
    </row>
    <row r="2637" spans="1:36" ht="15.75" customHeight="1">
      <c r="A2637" s="4">
        <v>0</v>
      </c>
      <c r="B2637" s="4">
        <v>50</v>
      </c>
      <c r="C2637" s="4">
        <v>1</v>
      </c>
      <c r="D2637" s="4">
        <v>0</v>
      </c>
      <c r="E2637" s="4">
        <v>0</v>
      </c>
      <c r="F2637" s="4">
        <v>0</v>
      </c>
      <c r="G2637" s="4">
        <v>0</v>
      </c>
      <c r="H2637" s="4">
        <v>1</v>
      </c>
      <c r="I2637" s="4">
        <v>312</v>
      </c>
      <c r="J2637" s="4">
        <v>165</v>
      </c>
      <c r="K2637" s="4">
        <v>90</v>
      </c>
      <c r="L2637" s="4">
        <v>30.47</v>
      </c>
      <c r="M2637" s="4">
        <v>72</v>
      </c>
      <c r="N2637" s="4">
        <v>83</v>
      </c>
      <c r="O2637" s="4">
        <v>0</v>
      </c>
      <c r="P2637" s="5">
        <f>$AI$9+SUMPRODUCT($A2637*$AI$10+$B2637*$AI$11+$C2637*$AI$12+$D2637*$AI$13+$E2637*$AI$14+$F2637*$AI$15+$G2637*$AI$16+$H2637*$AI$17+$I2637*$AI$18+$J2637*$AI$19+$K2637*$AI$20+$L2637*$AI$21+$M2637*$AI$22+$N2637*$AI$24)</f>
        <v>-1.5075707116999997</v>
      </c>
      <c r="Q2637" s="4">
        <f t="shared" si="1011"/>
        <v>0.22144728435601951</v>
      </c>
      <c r="R2637" s="4">
        <f t="shared" si="1012"/>
        <v>0.44289456871203903</v>
      </c>
      <c r="S2637" s="4">
        <f t="shared" si="1013"/>
        <v>0.55710543128796097</v>
      </c>
      <c r="T2637" s="4">
        <f t="shared" si="1014"/>
        <v>-0.25406260753069709</v>
      </c>
      <c r="U2637" s="4">
        <f>IF($R2637&gt;$X$15,1,0)</f>
        <v>1</v>
      </c>
      <c r="V2637" s="4"/>
      <c r="W2637" s="4"/>
      <c r="X2637" s="4"/>
      <c r="Y2637" s="4"/>
      <c r="Z2637" s="4"/>
      <c r="AA2637" s="4"/>
      <c r="AB2637" s="4"/>
      <c r="AC2637" s="4"/>
      <c r="AD2637" s="4"/>
      <c r="AE2637" s="4"/>
      <c r="AF2637" s="4"/>
      <c r="AG2637" s="4"/>
      <c r="AH2637" s="4"/>
      <c r="AI2637" s="4"/>
      <c r="AJ2637" s="4"/>
    </row>
    <row r="2638" spans="1:36" ht="15.75" customHeight="1">
      <c r="A2638" s="4">
        <v>0</v>
      </c>
      <c r="B2638" s="4">
        <v>45</v>
      </c>
      <c r="C2638" s="4">
        <v>2</v>
      </c>
      <c r="D2638" s="4">
        <v>1</v>
      </c>
      <c r="E2638" s="4">
        <v>20</v>
      </c>
      <c r="F2638" s="4">
        <v>0</v>
      </c>
      <c r="G2638" s="4">
        <v>0</v>
      </c>
      <c r="H2638" s="4">
        <v>0</v>
      </c>
      <c r="I2638" s="4">
        <v>280</v>
      </c>
      <c r="J2638" s="4">
        <v>116</v>
      </c>
      <c r="K2638" s="4">
        <v>69</v>
      </c>
      <c r="L2638" s="4">
        <v>26.45</v>
      </c>
      <c r="M2638" s="4">
        <v>99</v>
      </c>
      <c r="N2638" s="4">
        <v>92</v>
      </c>
      <c r="O2638" s="4">
        <v>0</v>
      </c>
      <c r="P2638" s="5">
        <f>$AI$9+SUMPRODUCT($A2638*$AI$10+$B2638*$AI$11+$C2638*$AI$12+$D2638*$AI$13+$E2638*$AI$14+$F2638*$AI$15+$G2638*$AI$16+$H2638*$AI$17+$I2638*$AI$18+$J2638*$AI$19+$K2638*$AI$20+$L2638*$AI$21+$M2638*$AI$22+$N2638*$AI$24)</f>
        <v>-2.4690429194999997</v>
      </c>
      <c r="Q2638" s="4">
        <f t="shared" si="1011"/>
        <v>8.4665852273068262E-2</v>
      </c>
      <c r="R2638" s="4">
        <f t="shared" si="1012"/>
        <v>0.16933170454613652</v>
      </c>
      <c r="S2638" s="4">
        <f t="shared" si="1013"/>
        <v>0.83066829545386345</v>
      </c>
      <c r="T2638" s="4">
        <f t="shared" si="1014"/>
        <v>-8.0572365160381659E-2</v>
      </c>
      <c r="U2638" s="4">
        <f>IF($R2638&gt;$X$15,1,0)</f>
        <v>0</v>
      </c>
      <c r="V2638" s="4"/>
      <c r="W2638" s="4"/>
      <c r="X2638" s="4"/>
      <c r="Y2638" s="4"/>
      <c r="Z2638" s="4"/>
      <c r="AA2638" s="4"/>
      <c r="AB2638" s="4"/>
      <c r="AC2638" s="4"/>
      <c r="AD2638" s="4"/>
      <c r="AE2638" s="4"/>
      <c r="AF2638" s="4"/>
      <c r="AG2638" s="4"/>
      <c r="AH2638" s="4"/>
      <c r="AI2638" s="4"/>
      <c r="AJ2638" s="4"/>
    </row>
    <row r="2639" spans="1:36" ht="15.75" customHeight="1">
      <c r="A2639" s="4">
        <v>0</v>
      </c>
      <c r="B2639" s="4">
        <v>56</v>
      </c>
      <c r="C2639" s="4">
        <v>2</v>
      </c>
      <c r="D2639" s="4">
        <v>1</v>
      </c>
      <c r="E2639" s="4">
        <v>30</v>
      </c>
      <c r="F2639" s="4">
        <v>0</v>
      </c>
      <c r="G2639" s="4">
        <v>0</v>
      </c>
      <c r="H2639" s="4">
        <v>0</v>
      </c>
      <c r="I2639" s="4">
        <v>288</v>
      </c>
      <c r="J2639" s="4">
        <v>123</v>
      </c>
      <c r="K2639" s="4">
        <v>70</v>
      </c>
      <c r="L2639" s="4">
        <v>18.62</v>
      </c>
      <c r="M2639" s="4">
        <v>72</v>
      </c>
      <c r="N2639" s="4">
        <v>96</v>
      </c>
      <c r="O2639" s="4">
        <v>0</v>
      </c>
      <c r="P2639" s="5">
        <f>$AI$9+SUMPRODUCT($A2639*$AI$10+$B2639*$AI$11+$C2639*$AI$12+$D2639*$AI$13+$E2639*$AI$14+$F2639*$AI$15+$G2639*$AI$16+$H2639*$AI$17+$I2639*$AI$18+$J2639*$AI$19+$K2639*$AI$20+$L2639*$AI$21+$M2639*$AI$22+$N2639*$AI$24)</f>
        <v>-1.4048383882</v>
      </c>
      <c r="Q2639" s="4">
        <f t="shared" si="1011"/>
        <v>0.2454067138690473</v>
      </c>
      <c r="R2639" s="4">
        <f t="shared" si="1012"/>
        <v>0.49081342773809461</v>
      </c>
      <c r="S2639" s="4">
        <f t="shared" si="1013"/>
        <v>0.50918657226190533</v>
      </c>
      <c r="T2639" s="4">
        <f t="shared" si="1014"/>
        <v>-0.29312305762924362</v>
      </c>
      <c r="U2639" s="4">
        <f>IF($R2639&gt;$X$15,1,0)</f>
        <v>1</v>
      </c>
      <c r="V2639" s="4"/>
      <c r="W2639" s="4"/>
      <c r="X2639" s="4"/>
      <c r="Y2639" s="4"/>
      <c r="Z2639" s="4"/>
      <c r="AA2639" s="4"/>
      <c r="AB2639" s="4"/>
      <c r="AC2639" s="4"/>
      <c r="AD2639" s="4"/>
      <c r="AE2639" s="4"/>
      <c r="AF2639" s="4"/>
      <c r="AG2639" s="4"/>
      <c r="AH2639" s="4"/>
      <c r="AI2639" s="4"/>
      <c r="AJ2639" s="4"/>
    </row>
    <row r="2640" spans="1:36" ht="15.75" customHeight="1">
      <c r="A2640" s="4">
        <v>1</v>
      </c>
      <c r="B2640" s="4">
        <v>61</v>
      </c>
      <c r="C2640" s="4">
        <v>1</v>
      </c>
      <c r="D2640" s="4">
        <v>1</v>
      </c>
      <c r="E2640" s="4">
        <v>5</v>
      </c>
      <c r="F2640" s="4">
        <v>0</v>
      </c>
      <c r="G2640" s="4">
        <v>0</v>
      </c>
      <c r="H2640" s="4">
        <v>0</v>
      </c>
      <c r="I2640" s="4">
        <v>222</v>
      </c>
      <c r="J2640" s="4">
        <v>139</v>
      </c>
      <c r="K2640" s="4">
        <v>67</v>
      </c>
      <c r="L2640" s="4">
        <v>22.01</v>
      </c>
      <c r="M2640" s="4">
        <v>92</v>
      </c>
      <c r="N2640" s="4">
        <v>72</v>
      </c>
      <c r="O2640" s="4">
        <v>0</v>
      </c>
      <c r="P2640" s="5">
        <f>$AI$9+SUMPRODUCT($A2640*$AI$10+$B2640*$AI$11+$C2640*$AI$12+$D2640*$AI$13+$E2640*$AI$14+$F2640*$AI$15+$G2640*$AI$16+$H2640*$AI$17+$I2640*$AI$18+$J2640*$AI$19+$K2640*$AI$20+$L2640*$AI$21+$M2640*$AI$22+$N2640*$AI$24)</f>
        <v>-1.0448294311000019</v>
      </c>
      <c r="Q2640" s="4">
        <f t="shared" si="1011"/>
        <v>0.35175181218114426</v>
      </c>
      <c r="R2640" s="4">
        <f t="shared" si="1012"/>
        <v>0.70350362436228853</v>
      </c>
      <c r="S2640" s="4">
        <f t="shared" si="1013"/>
        <v>0.29649637563771147</v>
      </c>
      <c r="T2640" s="4">
        <f t="shared" si="1014"/>
        <v>-0.52798061106923899</v>
      </c>
      <c r="U2640" s="4">
        <f>IF($R2640&gt;$X$15,1,0)</f>
        <v>1</v>
      </c>
      <c r="V2640" s="4"/>
      <c r="W2640" s="4"/>
      <c r="X2640" s="4"/>
      <c r="Y2640" s="4"/>
      <c r="Z2640" s="4"/>
      <c r="AA2640" s="4"/>
      <c r="AB2640" s="4"/>
      <c r="AC2640" s="4"/>
      <c r="AD2640" s="4"/>
      <c r="AE2640" s="4"/>
      <c r="AF2640" s="4"/>
      <c r="AG2640" s="4"/>
      <c r="AH2640" s="4"/>
      <c r="AI2640" s="4"/>
      <c r="AJ2640" s="4"/>
    </row>
    <row r="2641" spans="1:36" ht="15.75" customHeight="1">
      <c r="A2641" s="4">
        <v>1</v>
      </c>
      <c r="B2641" s="4">
        <v>44</v>
      </c>
      <c r="C2641" s="4">
        <v>2</v>
      </c>
      <c r="D2641" s="4">
        <v>0</v>
      </c>
      <c r="E2641" s="4">
        <v>0</v>
      </c>
      <c r="F2641" s="4">
        <v>0</v>
      </c>
      <c r="G2641" s="4">
        <v>0</v>
      </c>
      <c r="H2641" s="4">
        <v>0</v>
      </c>
      <c r="I2641" s="4">
        <v>267</v>
      </c>
      <c r="J2641" s="4">
        <v>131</v>
      </c>
      <c r="K2641" s="4">
        <v>79</v>
      </c>
      <c r="L2641" s="4">
        <v>30.32</v>
      </c>
      <c r="M2641" s="4">
        <v>70</v>
      </c>
      <c r="N2641" s="4">
        <v>79</v>
      </c>
      <c r="O2641" s="4">
        <v>0</v>
      </c>
      <c r="P2641" s="5">
        <f>$AI$9+SUMPRODUCT($A2641*$AI$10+$B2641*$AI$11+$C2641*$AI$12+$D2641*$AI$13+$E2641*$AI$14+$F2641*$AI$15+$G2641*$AI$16+$H2641*$AI$17+$I2641*$AI$18+$J2641*$AI$19+$K2641*$AI$20+$L2641*$AI$21+$M2641*$AI$22+$N2641*$AI$24)</f>
        <v>-2.2217961752000015</v>
      </c>
      <c r="Q2641" s="4">
        <f t="shared" si="1011"/>
        <v>0.108414202932159</v>
      </c>
      <c r="R2641" s="4">
        <f t="shared" si="1012"/>
        <v>0.21682840586431801</v>
      </c>
      <c r="S2641" s="4">
        <f t="shared" si="1013"/>
        <v>0.78317159413568205</v>
      </c>
      <c r="T2641" s="4">
        <f t="shared" si="1014"/>
        <v>-0.10614307290799405</v>
      </c>
      <c r="U2641" s="4">
        <f>IF($R2641&gt;$X$15,1,0)</f>
        <v>0</v>
      </c>
      <c r="V2641" s="4"/>
      <c r="W2641" s="4"/>
      <c r="X2641" s="4"/>
      <c r="Y2641" s="4"/>
      <c r="Z2641" s="4"/>
      <c r="AA2641" s="4"/>
      <c r="AB2641" s="4"/>
      <c r="AC2641" s="4"/>
      <c r="AD2641" s="4"/>
      <c r="AE2641" s="4"/>
      <c r="AF2641" s="4"/>
      <c r="AG2641" s="4"/>
      <c r="AH2641" s="4"/>
      <c r="AI2641" s="4"/>
      <c r="AJ2641" s="4"/>
    </row>
    <row r="2642" spans="1:36" ht="15.75" customHeight="1">
      <c r="A2642" s="4">
        <v>0</v>
      </c>
      <c r="B2642" s="4">
        <v>43</v>
      </c>
      <c r="C2642" s="4">
        <v>2</v>
      </c>
      <c r="D2642" s="4">
        <v>0</v>
      </c>
      <c r="E2642" s="4">
        <v>0</v>
      </c>
      <c r="F2642" s="4">
        <v>0</v>
      </c>
      <c r="G2642" s="4">
        <v>0</v>
      </c>
      <c r="H2642" s="4">
        <v>0</v>
      </c>
      <c r="I2642" s="4">
        <v>202</v>
      </c>
      <c r="J2642" s="4">
        <v>121.5</v>
      </c>
      <c r="K2642" s="4">
        <v>86.5</v>
      </c>
      <c r="L2642" s="4">
        <v>20.82</v>
      </c>
      <c r="M2642" s="4">
        <v>92</v>
      </c>
      <c r="N2642" s="4">
        <v>77</v>
      </c>
      <c r="O2642" s="4">
        <v>1</v>
      </c>
      <c r="P2642" s="5">
        <f>$AI$9+SUMPRODUCT($A2642*$AI$10+$B2642*$AI$11+$C2642*$AI$12+$D2642*$AI$13+$E2642*$AI$14+$F2642*$AI$15+$G2642*$AI$16+$H2642*$AI$17+$I2642*$AI$18+$J2642*$AI$19+$K2642*$AI$20+$L2642*$AI$21+$M2642*$AI$22+$N2642*$AI$24)</f>
        <v>-3.3191620202000012</v>
      </c>
      <c r="Q2642" s="4">
        <f t="shared" si="1011"/>
        <v>3.6183139793758042E-2</v>
      </c>
      <c r="R2642" s="4">
        <f t="shared" si="1012"/>
        <v>7.2366279587516083E-2</v>
      </c>
      <c r="S2642" s="4">
        <f t="shared" si="1013"/>
        <v>7.2366279587516083E-2</v>
      </c>
      <c r="T2642" s="4">
        <f t="shared" si="1014"/>
        <v>-1.1404637542517291</v>
      </c>
      <c r="U2642" s="4">
        <f>IF($R2642&gt;$X$15,1,0)</f>
        <v>0</v>
      </c>
      <c r="V2642" s="4"/>
      <c r="W2642" s="4"/>
      <c r="X2642" s="4"/>
      <c r="Y2642" s="4"/>
      <c r="Z2642" s="4"/>
      <c r="AA2642" s="4"/>
      <c r="AB2642" s="4"/>
      <c r="AC2642" s="4"/>
      <c r="AD2642" s="4"/>
      <c r="AE2642" s="4"/>
      <c r="AF2642" s="4"/>
      <c r="AG2642" s="4"/>
      <c r="AH2642" s="4"/>
      <c r="AI2642" s="4"/>
      <c r="AJ2642" s="4"/>
    </row>
    <row r="2643" spans="1:36" ht="15.75" customHeight="1">
      <c r="A2643" s="4">
        <v>0</v>
      </c>
      <c r="B2643" s="4">
        <v>59</v>
      </c>
      <c r="C2643" s="4">
        <v>2</v>
      </c>
      <c r="D2643" s="4">
        <v>1</v>
      </c>
      <c r="E2643" s="4">
        <v>35</v>
      </c>
      <c r="F2643" s="4">
        <v>0</v>
      </c>
      <c r="G2643" s="4">
        <v>0</v>
      </c>
      <c r="H2643" s="4">
        <v>1</v>
      </c>
      <c r="I2643" s="4">
        <v>345</v>
      </c>
      <c r="J2643" s="4">
        <v>182.5</v>
      </c>
      <c r="K2643" s="4">
        <v>103</v>
      </c>
      <c r="L2643" s="4">
        <v>31.52</v>
      </c>
      <c r="M2643" s="4">
        <v>83</v>
      </c>
      <c r="N2643" s="4">
        <v>76</v>
      </c>
      <c r="O2643" s="4">
        <v>1</v>
      </c>
      <c r="P2643" s="5">
        <f>$AI$9+SUMPRODUCT($A2643*$AI$10+$B2643*$AI$11+$C2643*$AI$12+$D2643*$AI$13+$E2643*$AI$14+$F2643*$AI$15+$G2643*$AI$16+$H2643*$AI$17+$I2643*$AI$18+$J2643*$AI$19+$K2643*$AI$20+$L2643*$AI$21+$M2643*$AI$22+$N2643*$AI$24)</f>
        <v>-7.3349237200000417E-2</v>
      </c>
      <c r="Q2643" s="4">
        <f t="shared" si="1011"/>
        <v>0.92927623551833405</v>
      </c>
      <c r="R2643" s="4">
        <f t="shared" si="1012"/>
        <v>1.8585524710366681</v>
      </c>
      <c r="S2643" s="4">
        <f t="shared" si="1013"/>
        <v>1.8585524710366681</v>
      </c>
      <c r="T2643" s="4">
        <f t="shared" si="1014"/>
        <v>0.26917482669620829</v>
      </c>
      <c r="U2643" s="4">
        <f>IF($R2643&gt;$X$15,1,0)</f>
        <v>1</v>
      </c>
      <c r="V2643" s="4"/>
      <c r="W2643" s="4"/>
      <c r="X2643" s="4"/>
      <c r="Y2643" s="4"/>
      <c r="Z2643" s="4"/>
      <c r="AA2643" s="4"/>
      <c r="AB2643" s="4"/>
      <c r="AC2643" s="4"/>
      <c r="AD2643" s="4"/>
      <c r="AE2643" s="4"/>
      <c r="AF2643" s="4"/>
      <c r="AG2643" s="4"/>
      <c r="AH2643" s="4"/>
      <c r="AI2643" s="4"/>
      <c r="AJ2643" s="4"/>
    </row>
    <row r="2644" spans="1:36" ht="15.75" customHeight="1">
      <c r="A2644" s="4">
        <v>0</v>
      </c>
      <c r="B2644" s="4">
        <v>41</v>
      </c>
      <c r="C2644" s="4">
        <v>1</v>
      </c>
      <c r="D2644" s="4">
        <v>0</v>
      </c>
      <c r="E2644" s="4">
        <v>0</v>
      </c>
      <c r="F2644" s="4">
        <v>0</v>
      </c>
      <c r="G2644" s="4">
        <v>0</v>
      </c>
      <c r="H2644" s="4">
        <v>0</v>
      </c>
      <c r="I2644" s="4">
        <v>295</v>
      </c>
      <c r="J2644" s="4">
        <v>118</v>
      </c>
      <c r="K2644" s="4">
        <v>83</v>
      </c>
      <c r="L2644" s="4">
        <v>29.01</v>
      </c>
      <c r="M2644" s="4">
        <v>75</v>
      </c>
      <c r="N2644" s="4">
        <v>75</v>
      </c>
      <c r="O2644" s="4">
        <v>0</v>
      </c>
      <c r="P2644" s="5">
        <f>$AI$9+SUMPRODUCT($A2644*$AI$10+$B2644*$AI$11+$C2644*$AI$12+$D2644*$AI$13+$E2644*$AI$14+$F2644*$AI$15+$G2644*$AI$16+$H2644*$AI$17+$I2644*$AI$18+$J2644*$AI$19+$K2644*$AI$20+$L2644*$AI$21+$M2644*$AI$22+$N2644*$AI$24)</f>
        <v>-3.1260593611000012</v>
      </c>
      <c r="Q2644" s="4">
        <f t="shared" si="1011"/>
        <v>4.3890413190392608E-2</v>
      </c>
      <c r="R2644" s="4">
        <f t="shared" si="1012"/>
        <v>8.7780826380785215E-2</v>
      </c>
      <c r="S2644" s="4">
        <f t="shared" si="1013"/>
        <v>0.91221917361921478</v>
      </c>
      <c r="T2644" s="4">
        <f t="shared" si="1014"/>
        <v>-3.9900803713682403E-2</v>
      </c>
      <c r="U2644" s="4">
        <f>IF($R2644&gt;$X$15,1,0)</f>
        <v>0</v>
      </c>
      <c r="V2644" s="4"/>
      <c r="W2644" s="4"/>
      <c r="X2644" s="4"/>
      <c r="Y2644" s="4"/>
      <c r="Z2644" s="4"/>
      <c r="AA2644" s="4"/>
      <c r="AB2644" s="4"/>
      <c r="AC2644" s="4"/>
      <c r="AD2644" s="4"/>
      <c r="AE2644" s="4"/>
      <c r="AF2644" s="4"/>
      <c r="AG2644" s="4"/>
      <c r="AH2644" s="4"/>
      <c r="AI2644" s="4"/>
      <c r="AJ2644" s="4"/>
    </row>
    <row r="2645" spans="1:36" ht="15.75" customHeight="1">
      <c r="A2645" s="4">
        <v>0</v>
      </c>
      <c r="B2645" s="4">
        <v>42</v>
      </c>
      <c r="C2645" s="4">
        <v>2</v>
      </c>
      <c r="D2645" s="4">
        <v>1</v>
      </c>
      <c r="E2645" s="4">
        <v>10</v>
      </c>
      <c r="F2645" s="4">
        <v>0</v>
      </c>
      <c r="G2645" s="4">
        <v>0</v>
      </c>
      <c r="H2645" s="4">
        <v>0</v>
      </c>
      <c r="I2645" s="4">
        <v>173</v>
      </c>
      <c r="J2645" s="4">
        <v>105</v>
      </c>
      <c r="K2645" s="4">
        <v>70</v>
      </c>
      <c r="L2645" s="4">
        <v>21.98</v>
      </c>
      <c r="M2645" s="4">
        <v>60</v>
      </c>
      <c r="N2645" s="4">
        <v>79</v>
      </c>
      <c r="O2645" s="4">
        <v>0</v>
      </c>
      <c r="P2645" s="5">
        <f>$AI$9+SUMPRODUCT($A2645*$AI$10+$B2645*$AI$11+$C2645*$AI$12+$D2645*$AI$13+$E2645*$AI$14+$F2645*$AI$15+$G2645*$AI$16+$H2645*$AI$17+$I2645*$AI$18+$J2645*$AI$19+$K2645*$AI$20+$L2645*$AI$21+$M2645*$AI$22+$N2645*$AI$24)</f>
        <v>-3.259366217800002</v>
      </c>
      <c r="Q2645" s="4">
        <f t="shared" si="1011"/>
        <v>3.841273561245459E-2</v>
      </c>
      <c r="R2645" s="4">
        <f t="shared" si="1012"/>
        <v>7.6825471224909181E-2</v>
      </c>
      <c r="S2645" s="4">
        <f t="shared" si="1013"/>
        <v>0.92317452877509076</v>
      </c>
      <c r="T2645" s="4">
        <f t="shared" si="1014"/>
        <v>-3.471618660280381E-2</v>
      </c>
      <c r="U2645" s="4">
        <f>IF($R2645&gt;$X$15,1,0)</f>
        <v>0</v>
      </c>
      <c r="V2645" s="4"/>
      <c r="W2645" s="4"/>
      <c r="X2645" s="4"/>
      <c r="Y2645" s="4"/>
      <c r="Z2645" s="4"/>
      <c r="AA2645" s="4"/>
      <c r="AB2645" s="4"/>
      <c r="AC2645" s="4"/>
      <c r="AD2645" s="4"/>
      <c r="AE2645" s="4"/>
      <c r="AF2645" s="4"/>
      <c r="AG2645" s="4"/>
      <c r="AH2645" s="4"/>
      <c r="AI2645" s="4"/>
      <c r="AJ2645" s="4"/>
    </row>
    <row r="2646" spans="1:36" ht="15.75" customHeight="1">
      <c r="A2646" s="4">
        <v>1</v>
      </c>
      <c r="B2646" s="4">
        <v>61</v>
      </c>
      <c r="C2646" s="4">
        <v>1</v>
      </c>
      <c r="D2646" s="4">
        <v>1</v>
      </c>
      <c r="E2646" s="4">
        <v>20</v>
      </c>
      <c r="F2646" s="4">
        <v>0</v>
      </c>
      <c r="G2646" s="4">
        <v>0</v>
      </c>
      <c r="H2646" s="4">
        <v>0</v>
      </c>
      <c r="I2646" s="4">
        <v>215</v>
      </c>
      <c r="J2646" s="4">
        <v>114</v>
      </c>
      <c r="K2646" s="4">
        <v>72.5</v>
      </c>
      <c r="L2646" s="4">
        <v>25.86</v>
      </c>
      <c r="M2646" s="4">
        <v>65</v>
      </c>
      <c r="N2646" s="4">
        <v>61</v>
      </c>
      <c r="O2646" s="4">
        <v>1</v>
      </c>
      <c r="P2646" s="5">
        <f>$AI$9+SUMPRODUCT($A2646*$AI$10+$B2646*$AI$11+$C2646*$AI$12+$D2646*$AI$13+$E2646*$AI$14+$F2646*$AI$15+$G2646*$AI$16+$H2646*$AI$17+$I2646*$AI$18+$J2646*$AI$19+$K2646*$AI$20+$L2646*$AI$21+$M2646*$AI$22+$N2646*$AI$24)</f>
        <v>-1.1669550445999999</v>
      </c>
      <c r="Q2646" s="4">
        <f t="shared" si="1011"/>
        <v>0.31131343504363868</v>
      </c>
      <c r="R2646" s="4">
        <f t="shared" si="1012"/>
        <v>0.62262687008727735</v>
      </c>
      <c r="S2646" s="4">
        <f t="shared" si="1013"/>
        <v>0.62262687008727735</v>
      </c>
      <c r="T2646" s="4">
        <f t="shared" si="1014"/>
        <v>-0.20577214083496187</v>
      </c>
      <c r="U2646" s="4">
        <f>IF($R2646&gt;$X$15,1,0)</f>
        <v>1</v>
      </c>
      <c r="V2646" s="4"/>
      <c r="W2646" s="4"/>
      <c r="X2646" s="4"/>
      <c r="Y2646" s="4"/>
      <c r="Z2646" s="4"/>
      <c r="AA2646" s="4"/>
      <c r="AB2646" s="4"/>
      <c r="AC2646" s="4"/>
      <c r="AD2646" s="4"/>
      <c r="AE2646" s="4"/>
      <c r="AF2646" s="4"/>
      <c r="AG2646" s="4"/>
      <c r="AH2646" s="4"/>
      <c r="AI2646" s="4"/>
      <c r="AJ2646" s="4"/>
    </row>
    <row r="2647" spans="1:36" ht="15.75" hidden="1" customHeight="1">
      <c r="A2647" s="4">
        <v>1</v>
      </c>
      <c r="B2647" s="4">
        <v>61</v>
      </c>
      <c r="C2647" s="4">
        <v>1</v>
      </c>
      <c r="D2647" s="4">
        <v>0</v>
      </c>
      <c r="E2647" s="4">
        <v>0</v>
      </c>
      <c r="F2647" s="4">
        <v>0</v>
      </c>
      <c r="G2647" s="4">
        <v>0</v>
      </c>
      <c r="H2647" s="4">
        <v>0</v>
      </c>
      <c r="I2647" s="4">
        <v>193</v>
      </c>
      <c r="J2647" s="4">
        <v>108.5</v>
      </c>
      <c r="K2647" s="4">
        <v>71</v>
      </c>
      <c r="L2647" s="4">
        <v>31.31</v>
      </c>
      <c r="M2647" s="4">
        <v>60</v>
      </c>
      <c r="N2647" s="3" t="s">
        <v>56</v>
      </c>
      <c r="O2647" s="4">
        <v>0</v>
      </c>
      <c r="P2647" s="4"/>
      <c r="Q2647" s="4"/>
      <c r="R2647" s="4"/>
      <c r="S2647" s="4"/>
      <c r="T2647" s="4"/>
      <c r="U2647" s="4"/>
      <c r="V2647" s="4"/>
      <c r="W2647" s="4"/>
      <c r="X2647" s="4"/>
      <c r="Y2647" s="4"/>
      <c r="Z2647" s="4"/>
      <c r="AA2647" s="4"/>
      <c r="AB2647" s="4"/>
      <c r="AC2647" s="4"/>
      <c r="AD2647" s="4"/>
      <c r="AE2647" s="4"/>
      <c r="AF2647" s="4"/>
      <c r="AG2647" s="4"/>
      <c r="AH2647" s="4"/>
      <c r="AI2647" s="4"/>
      <c r="AJ2647" s="4"/>
    </row>
    <row r="2648" spans="1:36" ht="15.75" customHeight="1">
      <c r="A2648" s="4">
        <v>0</v>
      </c>
      <c r="B2648" s="4">
        <v>43</v>
      </c>
      <c r="C2648" s="4">
        <v>1</v>
      </c>
      <c r="D2648" s="4">
        <v>0</v>
      </c>
      <c r="E2648" s="4">
        <v>0</v>
      </c>
      <c r="F2648" s="4">
        <v>0</v>
      </c>
      <c r="G2648" s="4">
        <v>0</v>
      </c>
      <c r="H2648" s="4">
        <v>0</v>
      </c>
      <c r="I2648" s="4">
        <v>260</v>
      </c>
      <c r="J2648" s="4">
        <v>127</v>
      </c>
      <c r="K2648" s="4">
        <v>79.5</v>
      </c>
      <c r="L2648" s="4">
        <v>26.01</v>
      </c>
      <c r="M2648" s="4">
        <v>63</v>
      </c>
      <c r="N2648" s="4">
        <v>77</v>
      </c>
      <c r="O2648" s="4">
        <v>0</v>
      </c>
      <c r="P2648" s="5">
        <f>$AI$9+SUMPRODUCT($A2648*$AI$10+$B2648*$AI$11+$C2648*$AI$12+$D2648*$AI$13+$E2648*$AI$14+$F2648*$AI$15+$G2648*$AI$16+$H2648*$AI$17+$I2648*$AI$18+$J2648*$AI$19+$K2648*$AI$20+$L2648*$AI$21+$M2648*$AI$22+$N2648*$AI$24)</f>
        <v>-2.893881941100001</v>
      </c>
      <c r="Q2648" s="4">
        <f>EXP($P2648)</f>
        <v>5.536088723817556E-2</v>
      </c>
      <c r="R2648" s="4">
        <f>Q2648/1+Q2648</f>
        <v>0.11072177447635112</v>
      </c>
      <c r="S2648" s="4">
        <f>IF(O2648=1,R2648,1-R2648)</f>
        <v>0.88927822552364888</v>
      </c>
      <c r="T2648" s="4">
        <f>LOG($S2648)</f>
        <v>-5.0962341498233595E-2</v>
      </c>
      <c r="U2648" s="4">
        <f>IF($R2648&gt;$X$15,1,0)</f>
        <v>0</v>
      </c>
      <c r="V2648" s="4"/>
      <c r="W2648" s="4"/>
      <c r="X2648" s="4"/>
      <c r="Y2648" s="4"/>
      <c r="Z2648" s="4"/>
      <c r="AA2648" s="4"/>
      <c r="AB2648" s="4"/>
      <c r="AC2648" s="4"/>
      <c r="AD2648" s="4"/>
      <c r="AE2648" s="4"/>
      <c r="AF2648" s="4"/>
      <c r="AG2648" s="4"/>
      <c r="AH2648" s="4"/>
      <c r="AI2648" s="4"/>
      <c r="AJ2648" s="4"/>
    </row>
    <row r="2649" spans="1:36" ht="15.75" hidden="1" customHeight="1">
      <c r="A2649" s="4">
        <v>0</v>
      </c>
      <c r="B2649" s="4">
        <v>53</v>
      </c>
      <c r="C2649" s="4">
        <v>1</v>
      </c>
      <c r="D2649" s="4">
        <v>0</v>
      </c>
      <c r="E2649" s="4">
        <v>0</v>
      </c>
      <c r="F2649" s="4">
        <v>0</v>
      </c>
      <c r="G2649" s="4">
        <v>0</v>
      </c>
      <c r="H2649" s="4">
        <v>1</v>
      </c>
      <c r="I2649" s="4">
        <v>342</v>
      </c>
      <c r="J2649" s="4">
        <v>144</v>
      </c>
      <c r="K2649" s="4">
        <v>96</v>
      </c>
      <c r="L2649" s="4">
        <v>32.6</v>
      </c>
      <c r="M2649" s="4">
        <v>75</v>
      </c>
      <c r="N2649" s="3" t="s">
        <v>56</v>
      </c>
      <c r="O2649" s="4">
        <v>0</v>
      </c>
      <c r="P2649" s="4"/>
      <c r="Q2649" s="4"/>
      <c r="R2649" s="4"/>
      <c r="S2649" s="4"/>
      <c r="T2649" s="4"/>
      <c r="U2649" s="4"/>
      <c r="V2649" s="4"/>
      <c r="W2649" s="4"/>
      <c r="X2649" s="4"/>
      <c r="Y2649" s="4"/>
      <c r="Z2649" s="4"/>
      <c r="AA2649" s="4"/>
      <c r="AB2649" s="4"/>
      <c r="AC2649" s="4"/>
      <c r="AD2649" s="4"/>
      <c r="AE2649" s="4"/>
      <c r="AF2649" s="4"/>
      <c r="AG2649" s="4"/>
      <c r="AH2649" s="4"/>
      <c r="AI2649" s="4"/>
      <c r="AJ2649" s="4"/>
    </row>
    <row r="2650" spans="1:36" ht="15.75" customHeight="1">
      <c r="A2650" s="4">
        <v>0</v>
      </c>
      <c r="B2650" s="4">
        <v>47</v>
      </c>
      <c r="C2650" s="4">
        <v>4</v>
      </c>
      <c r="D2650" s="4">
        <v>1</v>
      </c>
      <c r="E2650" s="4">
        <v>4</v>
      </c>
      <c r="F2650" s="4">
        <v>0</v>
      </c>
      <c r="G2650" s="4">
        <v>0</v>
      </c>
      <c r="H2650" s="4">
        <v>0</v>
      </c>
      <c r="I2650" s="4">
        <v>243</v>
      </c>
      <c r="J2650" s="4">
        <v>121</v>
      </c>
      <c r="K2650" s="4">
        <v>61</v>
      </c>
      <c r="L2650" s="4">
        <v>20.32</v>
      </c>
      <c r="M2650" s="4">
        <v>84</v>
      </c>
      <c r="N2650" s="4">
        <v>110</v>
      </c>
      <c r="O2650" s="4">
        <v>0</v>
      </c>
      <c r="P2650" s="5">
        <f>$AI$9+SUMPRODUCT($A2650*$AI$10+$B2650*$AI$11+$C2650*$AI$12+$D2650*$AI$13+$E2650*$AI$14+$F2650*$AI$15+$G2650*$AI$16+$H2650*$AI$17+$I2650*$AI$18+$J2650*$AI$19+$K2650*$AI$20+$L2650*$AI$21+$M2650*$AI$22+$N2650*$AI$24)</f>
        <v>-2.5606636452</v>
      </c>
      <c r="Q2650" s="4">
        <f t="shared" ref="Q2650:Q2653" si="1015">EXP($P2650)</f>
        <v>7.7253454543070366E-2</v>
      </c>
      <c r="R2650" s="4">
        <f t="shared" ref="R2650:R2653" si="1016">Q2650/1+Q2650</f>
        <v>0.15450690908614073</v>
      </c>
      <c r="S2650" s="4">
        <f t="shared" ref="S2650:S2653" si="1017">IF(O2650=1,R2650,1-R2650)</f>
        <v>0.84549309091385927</v>
      </c>
      <c r="T2650" s="4">
        <f t="shared" ref="T2650:T2653" si="1018">LOG($S2650)</f>
        <v>-7.2889936960675569E-2</v>
      </c>
      <c r="U2650" s="4">
        <f>IF($R2650&gt;$X$15,1,0)</f>
        <v>0</v>
      </c>
      <c r="V2650" s="4"/>
      <c r="W2650" s="4"/>
      <c r="X2650" s="4"/>
      <c r="Y2650" s="4"/>
      <c r="Z2650" s="4"/>
      <c r="AA2650" s="4"/>
      <c r="AB2650" s="4"/>
      <c r="AC2650" s="4"/>
      <c r="AD2650" s="4"/>
      <c r="AE2650" s="4"/>
      <c r="AF2650" s="4"/>
      <c r="AG2650" s="4"/>
      <c r="AH2650" s="4"/>
      <c r="AI2650" s="4"/>
      <c r="AJ2650" s="4"/>
    </row>
    <row r="2651" spans="1:36" ht="15.75" customHeight="1">
      <c r="A2651" s="4">
        <v>1</v>
      </c>
      <c r="B2651" s="4">
        <v>55</v>
      </c>
      <c r="C2651" s="4">
        <v>1</v>
      </c>
      <c r="D2651" s="4">
        <v>0</v>
      </c>
      <c r="E2651" s="4">
        <v>0</v>
      </c>
      <c r="F2651" s="4">
        <v>0</v>
      </c>
      <c r="G2651" s="4">
        <v>0</v>
      </c>
      <c r="H2651" s="4">
        <v>1</v>
      </c>
      <c r="I2651" s="4">
        <v>246</v>
      </c>
      <c r="J2651" s="4">
        <v>147</v>
      </c>
      <c r="K2651" s="4">
        <v>86.5</v>
      </c>
      <c r="L2651" s="4">
        <v>24.8</v>
      </c>
      <c r="M2651" s="4">
        <v>75</v>
      </c>
      <c r="N2651" s="4">
        <v>76</v>
      </c>
      <c r="O2651" s="4">
        <v>0</v>
      </c>
      <c r="P2651" s="5">
        <f>$AI$9+SUMPRODUCT($A2651*$AI$10+$B2651*$AI$11+$C2651*$AI$12+$D2651*$AI$13+$E2651*$AI$14+$F2651*$AI$15+$G2651*$AI$16+$H2651*$AI$17+$I2651*$AI$18+$J2651*$AI$19+$K2651*$AI$20+$L2651*$AI$21+$M2651*$AI$22+$N2651*$AI$24)</f>
        <v>-1.1498729480000005</v>
      </c>
      <c r="Q2651" s="4">
        <f t="shared" si="1015"/>
        <v>0.31667700126959314</v>
      </c>
      <c r="R2651" s="4">
        <f t="shared" si="1016"/>
        <v>0.63335400253918628</v>
      </c>
      <c r="S2651" s="4">
        <f t="shared" si="1017"/>
        <v>0.36664599746081372</v>
      </c>
      <c r="T2651" s="4">
        <f t="shared" si="1018"/>
        <v>-0.43575305167524436</v>
      </c>
      <c r="U2651" s="4">
        <f>IF($R2651&gt;$X$15,1,0)</f>
        <v>1</v>
      </c>
      <c r="V2651" s="4"/>
      <c r="W2651" s="4"/>
      <c r="X2651" s="4"/>
      <c r="Y2651" s="4"/>
      <c r="Z2651" s="4"/>
      <c r="AA2651" s="4"/>
      <c r="AB2651" s="4"/>
      <c r="AC2651" s="4"/>
      <c r="AD2651" s="4"/>
      <c r="AE2651" s="4"/>
      <c r="AF2651" s="4"/>
      <c r="AG2651" s="4"/>
      <c r="AH2651" s="4"/>
      <c r="AI2651" s="4"/>
      <c r="AJ2651" s="4"/>
    </row>
    <row r="2652" spans="1:36" ht="15.75" customHeight="1">
      <c r="A2652" s="4">
        <v>1</v>
      </c>
      <c r="B2652" s="4">
        <v>38</v>
      </c>
      <c r="C2652" s="4">
        <v>1</v>
      </c>
      <c r="D2652" s="4">
        <v>0</v>
      </c>
      <c r="E2652" s="4">
        <v>0</v>
      </c>
      <c r="F2652" s="4">
        <v>0</v>
      </c>
      <c r="G2652" s="4">
        <v>0</v>
      </c>
      <c r="H2652" s="4">
        <v>0</v>
      </c>
      <c r="I2652" s="4">
        <v>205</v>
      </c>
      <c r="J2652" s="4">
        <v>125</v>
      </c>
      <c r="K2652" s="4">
        <v>85</v>
      </c>
      <c r="L2652" s="4">
        <v>28.03</v>
      </c>
      <c r="M2652" s="4">
        <v>60</v>
      </c>
      <c r="N2652" s="4">
        <v>84</v>
      </c>
      <c r="O2652" s="4">
        <v>0</v>
      </c>
      <c r="P2652" s="5">
        <f>$AI$9+SUMPRODUCT($A2652*$AI$10+$B2652*$AI$11+$C2652*$AI$12+$D2652*$AI$13+$E2652*$AI$14+$F2652*$AI$15+$G2652*$AI$16+$H2652*$AI$17+$I2652*$AI$18+$J2652*$AI$19+$K2652*$AI$20+$L2652*$AI$21+$M2652*$AI$22+$N2652*$AI$24)</f>
        <v>-2.762904563300002</v>
      </c>
      <c r="Q2652" s="4">
        <f t="shared" si="1015"/>
        <v>6.3108200133892761E-2</v>
      </c>
      <c r="R2652" s="4">
        <f t="shared" si="1016"/>
        <v>0.12621640026778552</v>
      </c>
      <c r="S2652" s="4">
        <f t="shared" si="1017"/>
        <v>0.87378359973221453</v>
      </c>
      <c r="T2652" s="4">
        <f t="shared" si="1018"/>
        <v>-5.8596110934121419E-2</v>
      </c>
      <c r="U2652" s="4">
        <f>IF($R2652&gt;$X$15,1,0)</f>
        <v>0</v>
      </c>
      <c r="V2652" s="4"/>
      <c r="W2652" s="4"/>
      <c r="X2652" s="4"/>
      <c r="Y2652" s="4"/>
      <c r="Z2652" s="4"/>
      <c r="AA2652" s="4"/>
      <c r="AB2652" s="4"/>
      <c r="AC2652" s="4"/>
      <c r="AD2652" s="4"/>
      <c r="AE2652" s="4"/>
      <c r="AF2652" s="4"/>
      <c r="AG2652" s="4"/>
      <c r="AH2652" s="4"/>
      <c r="AI2652" s="4"/>
      <c r="AJ2652" s="4"/>
    </row>
    <row r="2653" spans="1:36" ht="15.75" customHeight="1">
      <c r="A2653" s="4">
        <v>1</v>
      </c>
      <c r="B2653" s="4">
        <v>46</v>
      </c>
      <c r="C2653" s="4">
        <v>1</v>
      </c>
      <c r="D2653" s="4">
        <v>1</v>
      </c>
      <c r="E2653" s="4">
        <v>20</v>
      </c>
      <c r="F2653" s="4">
        <v>0</v>
      </c>
      <c r="G2653" s="4">
        <v>0</v>
      </c>
      <c r="H2653" s="4">
        <v>0</v>
      </c>
      <c r="I2653" s="4">
        <v>219</v>
      </c>
      <c r="J2653" s="4">
        <v>118</v>
      </c>
      <c r="K2653" s="4">
        <v>79</v>
      </c>
      <c r="L2653" s="4">
        <v>24.17</v>
      </c>
      <c r="M2653" s="4">
        <v>70</v>
      </c>
      <c r="N2653" s="4">
        <v>90</v>
      </c>
      <c r="O2653" s="4">
        <v>0</v>
      </c>
      <c r="P2653" s="5">
        <f>$AI$9+SUMPRODUCT($A2653*$AI$10+$B2653*$AI$11+$C2653*$AI$12+$D2653*$AI$13+$E2653*$AI$14+$F2653*$AI$15+$G2653*$AI$16+$H2653*$AI$17+$I2653*$AI$18+$J2653*$AI$19+$K2653*$AI$20+$L2653*$AI$21+$M2653*$AI$22+$N2653*$AI$24)</f>
        <v>-1.8907735587000003</v>
      </c>
      <c r="Q2653" s="4">
        <f t="shared" si="1015"/>
        <v>0.15095499111282912</v>
      </c>
      <c r="R2653" s="4">
        <f t="shared" si="1016"/>
        <v>0.30190998222565824</v>
      </c>
      <c r="S2653" s="4">
        <f t="shared" si="1017"/>
        <v>0.69809001777434176</v>
      </c>
      <c r="T2653" s="4">
        <f t="shared" si="1018"/>
        <v>-0.1560885720731317</v>
      </c>
      <c r="U2653" s="4">
        <f>IF($R2653&gt;$X$15,1,0)</f>
        <v>0</v>
      </c>
      <c r="V2653" s="4"/>
      <c r="W2653" s="4"/>
      <c r="X2653" s="4"/>
      <c r="Y2653" s="4"/>
      <c r="Z2653" s="4"/>
      <c r="AA2653" s="4"/>
      <c r="AB2653" s="4"/>
      <c r="AC2653" s="4"/>
      <c r="AD2653" s="4"/>
      <c r="AE2653" s="4"/>
      <c r="AF2653" s="4"/>
      <c r="AG2653" s="4"/>
      <c r="AH2653" s="4"/>
      <c r="AI2653" s="4"/>
      <c r="AJ2653" s="4"/>
    </row>
    <row r="2654" spans="1:36" ht="15.75" hidden="1" customHeight="1">
      <c r="A2654" s="4">
        <v>0</v>
      </c>
      <c r="B2654" s="4">
        <v>66</v>
      </c>
      <c r="C2654" s="4">
        <v>1</v>
      </c>
      <c r="D2654" s="4">
        <v>0</v>
      </c>
      <c r="E2654" s="4">
        <v>0</v>
      </c>
      <c r="F2654" s="3" t="s">
        <v>56</v>
      </c>
      <c r="G2654" s="4">
        <v>0</v>
      </c>
      <c r="H2654" s="4">
        <v>1</v>
      </c>
      <c r="I2654" s="4">
        <v>203</v>
      </c>
      <c r="J2654" s="4">
        <v>205</v>
      </c>
      <c r="K2654" s="4">
        <v>83</v>
      </c>
      <c r="L2654" s="4">
        <v>28.27</v>
      </c>
      <c r="M2654" s="4">
        <v>75</v>
      </c>
      <c r="N2654" s="4">
        <v>118</v>
      </c>
      <c r="O2654" s="4">
        <v>1</v>
      </c>
      <c r="P2654" s="4"/>
      <c r="Q2654" s="4"/>
      <c r="R2654" s="4"/>
      <c r="S2654" s="4"/>
      <c r="T2654" s="4"/>
      <c r="U2654" s="4"/>
      <c r="V2654" s="4"/>
      <c r="W2654" s="4"/>
      <c r="X2654" s="4"/>
      <c r="Y2654" s="4"/>
      <c r="Z2654" s="4"/>
      <c r="AA2654" s="4"/>
      <c r="AB2654" s="4"/>
      <c r="AC2654" s="4"/>
      <c r="AD2654" s="4"/>
      <c r="AE2654" s="4"/>
      <c r="AF2654" s="4"/>
      <c r="AG2654" s="4"/>
      <c r="AH2654" s="4"/>
      <c r="AI2654" s="4"/>
      <c r="AJ2654" s="4"/>
    </row>
    <row r="2655" spans="1:36" ht="15.75" customHeight="1">
      <c r="A2655" s="4">
        <v>0</v>
      </c>
      <c r="B2655" s="4">
        <v>64</v>
      </c>
      <c r="C2655" s="4">
        <v>1</v>
      </c>
      <c r="D2655" s="4">
        <v>0</v>
      </c>
      <c r="E2655" s="4">
        <v>0</v>
      </c>
      <c r="F2655" s="4">
        <v>0</v>
      </c>
      <c r="G2655" s="4">
        <v>0</v>
      </c>
      <c r="H2655" s="4">
        <v>1</v>
      </c>
      <c r="I2655" s="4">
        <v>262</v>
      </c>
      <c r="J2655" s="4">
        <v>160</v>
      </c>
      <c r="K2655" s="4">
        <v>82</v>
      </c>
      <c r="L2655" s="4">
        <v>21.11</v>
      </c>
      <c r="M2655" s="4">
        <v>108</v>
      </c>
      <c r="N2655" s="4">
        <v>90</v>
      </c>
      <c r="O2655" s="4">
        <v>0</v>
      </c>
      <c r="P2655" s="5">
        <f>$AI$9+SUMPRODUCT($A2655*$AI$10+$B2655*$AI$11+$C2655*$AI$12+$D2655*$AI$13+$E2655*$AI$14+$F2655*$AI$15+$G2655*$AI$16+$H2655*$AI$17+$I2655*$AI$18+$J2655*$AI$19+$K2655*$AI$20+$L2655*$AI$21+$M2655*$AI$22+$N2655*$AI$24)</f>
        <v>-0.90764027210000187</v>
      </c>
      <c r="Q2655" s="4">
        <f t="shared" ref="Q2655:Q2663" si="1019">EXP($P2655)</f>
        <v>0.40347519324853276</v>
      </c>
      <c r="R2655" s="4">
        <f t="shared" ref="R2655:R2663" si="1020">Q2655/1+Q2655</f>
        <v>0.80695038649706552</v>
      </c>
      <c r="S2655" s="4">
        <f t="shared" ref="S2655:S2663" si="1021">IF(O2655=1,R2655,1-R2655)</f>
        <v>0.19304961350293448</v>
      </c>
      <c r="T2655" s="4">
        <f t="shared" ref="T2655:T2663" si="1022">LOG($S2655)</f>
        <v>-0.71433106352302378</v>
      </c>
      <c r="U2655" s="4">
        <f>IF($R2655&gt;$X$15,1,0)</f>
        <v>1</v>
      </c>
      <c r="V2655" s="4"/>
      <c r="W2655" s="4"/>
      <c r="X2655" s="4"/>
      <c r="Y2655" s="4"/>
      <c r="Z2655" s="4"/>
      <c r="AA2655" s="4"/>
      <c r="AB2655" s="4"/>
      <c r="AC2655" s="4"/>
      <c r="AD2655" s="4"/>
      <c r="AE2655" s="4"/>
      <c r="AF2655" s="4"/>
      <c r="AG2655" s="4"/>
      <c r="AH2655" s="4"/>
      <c r="AI2655" s="4"/>
      <c r="AJ2655" s="4"/>
    </row>
    <row r="2656" spans="1:36" ht="15.75" customHeight="1">
      <c r="A2656" s="4">
        <v>0</v>
      </c>
      <c r="B2656" s="4">
        <v>40</v>
      </c>
      <c r="C2656" s="4">
        <v>1</v>
      </c>
      <c r="D2656" s="4">
        <v>1</v>
      </c>
      <c r="E2656" s="4">
        <v>5</v>
      </c>
      <c r="F2656" s="4">
        <v>0</v>
      </c>
      <c r="G2656" s="4">
        <v>0</v>
      </c>
      <c r="H2656" s="4">
        <v>0</v>
      </c>
      <c r="I2656" s="4">
        <v>155</v>
      </c>
      <c r="J2656" s="4">
        <v>120</v>
      </c>
      <c r="K2656" s="4">
        <v>73.5</v>
      </c>
      <c r="L2656" s="4">
        <v>21.32</v>
      </c>
      <c r="M2656" s="4">
        <v>65</v>
      </c>
      <c r="N2656" s="4">
        <v>78</v>
      </c>
      <c r="O2656" s="4">
        <v>0</v>
      </c>
      <c r="P2656" s="5">
        <f>$AI$9+SUMPRODUCT($A2656*$AI$10+$B2656*$AI$11+$C2656*$AI$12+$D2656*$AI$13+$E2656*$AI$14+$F2656*$AI$15+$G2656*$AI$16+$H2656*$AI$17+$I2656*$AI$18+$J2656*$AI$19+$K2656*$AI$20+$L2656*$AI$21+$M2656*$AI$22+$N2656*$AI$24)</f>
        <v>-3.2817141752000003</v>
      </c>
      <c r="Q2656" s="4">
        <f t="shared" si="1019"/>
        <v>3.7563810634334414E-2</v>
      </c>
      <c r="R2656" s="4">
        <f t="shared" si="1020"/>
        <v>7.5127621268668829E-2</v>
      </c>
      <c r="S2656" s="4">
        <f t="shared" si="1021"/>
        <v>0.92487237873133121</v>
      </c>
      <c r="T2656" s="4">
        <f t="shared" si="1022"/>
        <v>-3.3918190543764111E-2</v>
      </c>
      <c r="U2656" s="4">
        <f>IF($R2656&gt;$X$15,1,0)</f>
        <v>0</v>
      </c>
      <c r="V2656" s="4"/>
      <c r="W2656" s="4"/>
      <c r="X2656" s="4"/>
      <c r="Y2656" s="4"/>
      <c r="Z2656" s="4"/>
      <c r="AA2656" s="4"/>
      <c r="AB2656" s="4"/>
      <c r="AC2656" s="4"/>
      <c r="AD2656" s="4"/>
      <c r="AE2656" s="4"/>
      <c r="AF2656" s="4"/>
      <c r="AG2656" s="4"/>
      <c r="AH2656" s="4"/>
      <c r="AI2656" s="4"/>
      <c r="AJ2656" s="4"/>
    </row>
    <row r="2657" spans="1:36" ht="15.75" customHeight="1">
      <c r="A2657" s="4">
        <v>0</v>
      </c>
      <c r="B2657" s="4">
        <v>60</v>
      </c>
      <c r="C2657" s="4">
        <v>2</v>
      </c>
      <c r="D2657" s="4">
        <v>0</v>
      </c>
      <c r="E2657" s="4">
        <v>0</v>
      </c>
      <c r="F2657" s="4">
        <v>0</v>
      </c>
      <c r="G2657" s="4">
        <v>0</v>
      </c>
      <c r="H2657" s="4">
        <v>0</v>
      </c>
      <c r="I2657" s="4">
        <v>254</v>
      </c>
      <c r="J2657" s="4">
        <v>114</v>
      </c>
      <c r="K2657" s="4">
        <v>78</v>
      </c>
      <c r="L2657" s="4">
        <v>33.880000000000003</v>
      </c>
      <c r="M2657" s="4">
        <v>94</v>
      </c>
      <c r="N2657" s="4">
        <v>84</v>
      </c>
      <c r="O2657" s="4">
        <v>0</v>
      </c>
      <c r="P2657" s="5">
        <f>$AI$9+SUMPRODUCT($A2657*$AI$10+$B2657*$AI$11+$C2657*$AI$12+$D2657*$AI$13+$E2657*$AI$14+$F2657*$AI$15+$G2657*$AI$16+$H2657*$AI$17+$I2657*$AI$18+$J2657*$AI$19+$K2657*$AI$20+$L2657*$AI$21+$M2657*$AI$22+$N2657*$AI$24)</f>
        <v>-2.0671978668000008</v>
      </c>
      <c r="Q2657" s="4">
        <f t="shared" si="1019"/>
        <v>0.12653986693862834</v>
      </c>
      <c r="R2657" s="4">
        <f t="shared" si="1020"/>
        <v>0.25307973387725669</v>
      </c>
      <c r="S2657" s="4">
        <f t="shared" si="1021"/>
        <v>0.74692026612274331</v>
      </c>
      <c r="T2657" s="4">
        <f t="shared" si="1022"/>
        <v>-0.12672575672692971</v>
      </c>
      <c r="U2657" s="4">
        <f>IF($R2657&gt;$X$15,1,0)</f>
        <v>0</v>
      </c>
      <c r="V2657" s="4"/>
      <c r="W2657" s="4"/>
      <c r="X2657" s="4"/>
      <c r="Y2657" s="4"/>
      <c r="Z2657" s="4"/>
      <c r="AA2657" s="4"/>
      <c r="AB2657" s="4"/>
      <c r="AC2657" s="4"/>
      <c r="AD2657" s="4"/>
      <c r="AE2657" s="4"/>
      <c r="AF2657" s="4"/>
      <c r="AG2657" s="4"/>
      <c r="AH2657" s="4"/>
      <c r="AI2657" s="4"/>
      <c r="AJ2657" s="4"/>
    </row>
    <row r="2658" spans="1:36" ht="15.75" customHeight="1">
      <c r="A2658" s="4">
        <v>0</v>
      </c>
      <c r="B2658" s="4">
        <v>63</v>
      </c>
      <c r="C2658" s="4">
        <v>1</v>
      </c>
      <c r="D2658" s="4">
        <v>0</v>
      </c>
      <c r="E2658" s="4">
        <v>0</v>
      </c>
      <c r="F2658" s="4">
        <v>0</v>
      </c>
      <c r="G2658" s="4">
        <v>0</v>
      </c>
      <c r="H2658" s="4">
        <v>1</v>
      </c>
      <c r="I2658" s="4">
        <v>150</v>
      </c>
      <c r="J2658" s="4">
        <v>152</v>
      </c>
      <c r="K2658" s="4">
        <v>88</v>
      </c>
      <c r="L2658" s="4">
        <v>36.54</v>
      </c>
      <c r="M2658" s="4">
        <v>72</v>
      </c>
      <c r="N2658" s="4">
        <v>170</v>
      </c>
      <c r="O2658" s="4">
        <v>0</v>
      </c>
      <c r="P2658" s="5">
        <f>$AI$9+SUMPRODUCT($A2658*$AI$10+$B2658*$AI$11+$C2658*$AI$12+$D2658*$AI$13+$E2658*$AI$14+$F2658*$AI$15+$G2658*$AI$16+$H2658*$AI$17+$I2658*$AI$18+$J2658*$AI$19+$K2658*$AI$20+$L2658*$AI$21+$M2658*$AI$22+$N2658*$AI$24)</f>
        <v>-0.57470199940000111</v>
      </c>
      <c r="Q2658" s="4">
        <f t="shared" si="1019"/>
        <v>0.56287258018328667</v>
      </c>
      <c r="R2658" s="4">
        <f t="shared" si="1020"/>
        <v>1.1257451603665733</v>
      </c>
      <c r="S2658" s="4">
        <f t="shared" si="1021"/>
        <v>-0.12574516036657335</v>
      </c>
      <c r="T2658" s="4" t="e">
        <f t="shared" si="1022"/>
        <v>#NUM!</v>
      </c>
      <c r="U2658" s="4">
        <f>IF($R2658&gt;$X$15,1,0)</f>
        <v>1</v>
      </c>
      <c r="V2658" s="4"/>
      <c r="W2658" s="4"/>
      <c r="X2658" s="4"/>
      <c r="Y2658" s="4"/>
      <c r="Z2658" s="4"/>
      <c r="AA2658" s="4"/>
      <c r="AB2658" s="4"/>
      <c r="AC2658" s="4"/>
      <c r="AD2658" s="4"/>
      <c r="AE2658" s="4"/>
      <c r="AF2658" s="4"/>
      <c r="AG2658" s="4"/>
      <c r="AH2658" s="4"/>
      <c r="AI2658" s="4"/>
      <c r="AJ2658" s="4"/>
    </row>
    <row r="2659" spans="1:36" ht="15.75" customHeight="1">
      <c r="A2659" s="4">
        <v>0</v>
      </c>
      <c r="B2659" s="4">
        <v>64</v>
      </c>
      <c r="C2659" s="4">
        <v>1</v>
      </c>
      <c r="D2659" s="4">
        <v>0</v>
      </c>
      <c r="E2659" s="4">
        <v>0</v>
      </c>
      <c r="F2659" s="4">
        <v>0</v>
      </c>
      <c r="G2659" s="4">
        <v>0</v>
      </c>
      <c r="H2659" s="4">
        <v>1</v>
      </c>
      <c r="I2659" s="4">
        <v>255</v>
      </c>
      <c r="J2659" s="4">
        <v>147.5</v>
      </c>
      <c r="K2659" s="4">
        <v>93</v>
      </c>
      <c r="L2659" s="4">
        <v>25.16</v>
      </c>
      <c r="M2659" s="4">
        <v>95</v>
      </c>
      <c r="N2659" s="4">
        <v>84</v>
      </c>
      <c r="O2659" s="4">
        <v>0</v>
      </c>
      <c r="P2659" s="5">
        <f>$AI$9+SUMPRODUCT($A2659*$AI$10+$B2659*$AI$11+$C2659*$AI$12+$D2659*$AI$13+$E2659*$AI$14+$F2659*$AI$15+$G2659*$AI$16+$H2659*$AI$17+$I2659*$AI$18+$J2659*$AI$19+$K2659*$AI$20+$L2659*$AI$21+$M2659*$AI$22+$N2659*$AI$24)</f>
        <v>-1.1365404576000016</v>
      </c>
      <c r="Q2659" s="4">
        <f t="shared" si="1019"/>
        <v>0.32092736535791361</v>
      </c>
      <c r="R2659" s="4">
        <f t="shared" si="1020"/>
        <v>0.64185473071582722</v>
      </c>
      <c r="S2659" s="4">
        <f t="shared" si="1021"/>
        <v>0.35814526928417278</v>
      </c>
      <c r="T2659" s="4">
        <f t="shared" si="1022"/>
        <v>-0.44594078103292656</v>
      </c>
      <c r="U2659" s="4">
        <f>IF($R2659&gt;$X$15,1,0)</f>
        <v>1</v>
      </c>
      <c r="V2659" s="4"/>
      <c r="W2659" s="4"/>
      <c r="X2659" s="4"/>
      <c r="Y2659" s="4"/>
      <c r="Z2659" s="4"/>
      <c r="AA2659" s="4"/>
      <c r="AB2659" s="4"/>
      <c r="AC2659" s="4"/>
      <c r="AD2659" s="4"/>
      <c r="AE2659" s="4"/>
      <c r="AF2659" s="4"/>
      <c r="AG2659" s="4"/>
      <c r="AH2659" s="4"/>
      <c r="AI2659" s="4"/>
      <c r="AJ2659" s="4"/>
    </row>
    <row r="2660" spans="1:36" ht="15.75" customHeight="1">
      <c r="A2660" s="4">
        <v>1</v>
      </c>
      <c r="B2660" s="4">
        <v>45</v>
      </c>
      <c r="C2660" s="4">
        <v>2</v>
      </c>
      <c r="D2660" s="4">
        <v>0</v>
      </c>
      <c r="E2660" s="4">
        <v>0</v>
      </c>
      <c r="F2660" s="4">
        <v>0</v>
      </c>
      <c r="G2660" s="4">
        <v>0</v>
      </c>
      <c r="H2660" s="4">
        <v>0</v>
      </c>
      <c r="I2660" s="4">
        <v>279</v>
      </c>
      <c r="J2660" s="4">
        <v>143.5</v>
      </c>
      <c r="K2660" s="4">
        <v>90</v>
      </c>
      <c r="L2660" s="4">
        <v>21.07</v>
      </c>
      <c r="M2660" s="4">
        <v>90</v>
      </c>
      <c r="N2660" s="4">
        <v>87</v>
      </c>
      <c r="O2660" s="4">
        <v>0</v>
      </c>
      <c r="P2660" s="5">
        <f>$AI$9+SUMPRODUCT($A2660*$AI$10+$B2660*$AI$11+$C2660*$AI$12+$D2660*$AI$13+$E2660*$AI$14+$F2660*$AI$15+$G2660*$AI$16+$H2660*$AI$17+$I2660*$AI$18+$J2660*$AI$19+$K2660*$AI$20+$L2660*$AI$21+$M2660*$AI$22+$N2660*$AI$24)</f>
        <v>-2.0520815277000013</v>
      </c>
      <c r="Q2660" s="4">
        <f t="shared" si="1019"/>
        <v>0.12846721701518887</v>
      </c>
      <c r="R2660" s="4">
        <f t="shared" si="1020"/>
        <v>0.25693443403037775</v>
      </c>
      <c r="S2660" s="4">
        <f t="shared" si="1021"/>
        <v>0.74306556596962225</v>
      </c>
      <c r="T2660" s="4">
        <f t="shared" si="1022"/>
        <v>-0.12897286365194521</v>
      </c>
      <c r="U2660" s="4">
        <f>IF($R2660&gt;$X$15,1,0)</f>
        <v>0</v>
      </c>
      <c r="V2660" s="4"/>
      <c r="W2660" s="4"/>
      <c r="X2660" s="4"/>
      <c r="Y2660" s="4"/>
      <c r="Z2660" s="4"/>
      <c r="AA2660" s="4"/>
      <c r="AB2660" s="4"/>
      <c r="AC2660" s="4"/>
      <c r="AD2660" s="4"/>
      <c r="AE2660" s="4"/>
      <c r="AF2660" s="4"/>
      <c r="AG2660" s="4"/>
      <c r="AH2660" s="4"/>
      <c r="AI2660" s="4"/>
      <c r="AJ2660" s="4"/>
    </row>
    <row r="2661" spans="1:36" ht="15.75" customHeight="1">
      <c r="A2661" s="4">
        <v>1</v>
      </c>
      <c r="B2661" s="4">
        <v>47</v>
      </c>
      <c r="C2661" s="4">
        <v>2</v>
      </c>
      <c r="D2661" s="4">
        <v>1</v>
      </c>
      <c r="E2661" s="4">
        <v>20</v>
      </c>
      <c r="F2661" s="4">
        <v>0</v>
      </c>
      <c r="G2661" s="4">
        <v>0</v>
      </c>
      <c r="H2661" s="4">
        <v>0</v>
      </c>
      <c r="I2661" s="4">
        <v>210</v>
      </c>
      <c r="J2661" s="4">
        <v>131</v>
      </c>
      <c r="K2661" s="4">
        <v>74</v>
      </c>
      <c r="L2661" s="4">
        <v>18.88</v>
      </c>
      <c r="M2661" s="4">
        <v>60</v>
      </c>
      <c r="N2661" s="4">
        <v>86</v>
      </c>
      <c r="O2661" s="4">
        <v>0</v>
      </c>
      <c r="P2661" s="5">
        <f>$AI$9+SUMPRODUCT($A2661*$AI$10+$B2661*$AI$11+$C2661*$AI$12+$D2661*$AI$13+$E2661*$AI$14+$F2661*$AI$15+$G2661*$AI$16+$H2661*$AI$17+$I2661*$AI$18+$J2661*$AI$19+$K2661*$AI$20+$L2661*$AI$21+$M2661*$AI$22+$N2661*$AI$24)</f>
        <v>-1.7070263168000004</v>
      </c>
      <c r="Q2661" s="4">
        <f t="shared" si="1019"/>
        <v>0.1814044306586077</v>
      </c>
      <c r="R2661" s="4">
        <f t="shared" si="1020"/>
        <v>0.3628088613172154</v>
      </c>
      <c r="S2661" s="4">
        <f t="shared" si="1021"/>
        <v>0.63719113868278465</v>
      </c>
      <c r="T2661" s="4">
        <f t="shared" si="1022"/>
        <v>-0.19573027249414621</v>
      </c>
      <c r="U2661" s="4">
        <f>IF($R2661&gt;$X$15,1,0)</f>
        <v>0</v>
      </c>
      <c r="V2661" s="4"/>
      <c r="W2661" s="4"/>
      <c r="X2661" s="4"/>
      <c r="Y2661" s="4"/>
      <c r="Z2661" s="4"/>
      <c r="AA2661" s="4"/>
      <c r="AB2661" s="4"/>
      <c r="AC2661" s="4"/>
      <c r="AD2661" s="4"/>
      <c r="AE2661" s="4"/>
      <c r="AF2661" s="4"/>
      <c r="AG2661" s="4"/>
      <c r="AH2661" s="4"/>
      <c r="AI2661" s="4"/>
      <c r="AJ2661" s="4"/>
    </row>
    <row r="2662" spans="1:36" ht="15.75" customHeight="1">
      <c r="A2662" s="4">
        <v>1</v>
      </c>
      <c r="B2662" s="4">
        <v>54</v>
      </c>
      <c r="C2662" s="4">
        <v>4</v>
      </c>
      <c r="D2662" s="4">
        <v>0</v>
      </c>
      <c r="E2662" s="4">
        <v>0</v>
      </c>
      <c r="F2662" s="4">
        <v>0</v>
      </c>
      <c r="G2662" s="4">
        <v>0</v>
      </c>
      <c r="H2662" s="4">
        <v>0</v>
      </c>
      <c r="I2662" s="4">
        <v>226</v>
      </c>
      <c r="J2662" s="4">
        <v>122.5</v>
      </c>
      <c r="K2662" s="4">
        <v>77.5</v>
      </c>
      <c r="L2662" s="4">
        <v>27.93</v>
      </c>
      <c r="M2662" s="4">
        <v>92</v>
      </c>
      <c r="N2662" s="4">
        <v>71</v>
      </c>
      <c r="O2662" s="4">
        <v>0</v>
      </c>
      <c r="P2662" s="5">
        <f>$AI$9+SUMPRODUCT($A2662*$AI$10+$B2662*$AI$11+$C2662*$AI$12+$D2662*$AI$13+$E2662*$AI$14+$F2662*$AI$15+$G2662*$AI$16+$H2662*$AI$17+$I2662*$AI$18+$J2662*$AI$19+$K2662*$AI$20+$L2662*$AI$21+$M2662*$AI$22+$N2662*$AI$24)</f>
        <v>-2.0482416523000007</v>
      </c>
      <c r="Q2662" s="4">
        <f t="shared" si="1019"/>
        <v>0.12896146343655907</v>
      </c>
      <c r="R2662" s="4">
        <f t="shared" si="1020"/>
        <v>0.25792292687311813</v>
      </c>
      <c r="S2662" s="4">
        <f t="shared" si="1021"/>
        <v>0.74207707312688187</v>
      </c>
      <c r="T2662" s="4">
        <f t="shared" si="1022"/>
        <v>-0.12955098596706247</v>
      </c>
      <c r="U2662" s="4">
        <f>IF($R2662&gt;$X$15,1,0)</f>
        <v>0</v>
      </c>
      <c r="V2662" s="4"/>
      <c r="W2662" s="4"/>
      <c r="X2662" s="4"/>
      <c r="Y2662" s="4"/>
      <c r="Z2662" s="4"/>
      <c r="AA2662" s="4"/>
      <c r="AB2662" s="4"/>
      <c r="AC2662" s="4"/>
      <c r="AD2662" s="4"/>
      <c r="AE2662" s="4"/>
      <c r="AF2662" s="4"/>
      <c r="AG2662" s="4"/>
      <c r="AH2662" s="4"/>
      <c r="AI2662" s="4"/>
      <c r="AJ2662" s="4"/>
    </row>
    <row r="2663" spans="1:36" ht="15.75" customHeight="1">
      <c r="A2663" s="4">
        <v>0</v>
      </c>
      <c r="B2663" s="4">
        <v>42</v>
      </c>
      <c r="C2663" s="4">
        <v>1</v>
      </c>
      <c r="D2663" s="4">
        <v>1</v>
      </c>
      <c r="E2663" s="4">
        <v>20</v>
      </c>
      <c r="F2663" s="4">
        <v>0</v>
      </c>
      <c r="G2663" s="4">
        <v>0</v>
      </c>
      <c r="H2663" s="4">
        <v>0</v>
      </c>
      <c r="I2663" s="4">
        <v>171</v>
      </c>
      <c r="J2663" s="4">
        <v>111</v>
      </c>
      <c r="K2663" s="4">
        <v>81</v>
      </c>
      <c r="L2663" s="4">
        <v>29.47</v>
      </c>
      <c r="M2663" s="4">
        <v>75</v>
      </c>
      <c r="N2663" s="4">
        <v>77</v>
      </c>
      <c r="O2663" s="4">
        <v>0</v>
      </c>
      <c r="P2663" s="5">
        <f>$AI$9+SUMPRODUCT($A2663*$AI$10+$B2663*$AI$11+$C2663*$AI$12+$D2663*$AI$13+$E2663*$AI$14+$F2663*$AI$15+$G2663*$AI$16+$H2663*$AI$17+$I2663*$AI$18+$J2663*$AI$19+$K2663*$AI$20+$L2663*$AI$21+$M2663*$AI$22+$N2663*$AI$24)</f>
        <v>-3.0036199317000012</v>
      </c>
      <c r="Q2663" s="4">
        <f t="shared" si="1019"/>
        <v>4.9607168390094478E-2</v>
      </c>
      <c r="R2663" s="4">
        <f t="shared" si="1020"/>
        <v>9.9214336780188955E-2</v>
      </c>
      <c r="S2663" s="4">
        <f t="shared" si="1021"/>
        <v>0.90078566321981102</v>
      </c>
      <c r="T2663" s="4">
        <f t="shared" si="1022"/>
        <v>-4.5378534608707242E-2</v>
      </c>
      <c r="U2663" s="4">
        <f>IF($R2663&gt;$X$15,1,0)</f>
        <v>0</v>
      </c>
      <c r="V2663" s="4"/>
      <c r="W2663" s="4"/>
      <c r="X2663" s="4"/>
      <c r="Y2663" s="4"/>
      <c r="Z2663" s="4"/>
      <c r="AA2663" s="4"/>
      <c r="AB2663" s="4"/>
      <c r="AC2663" s="4"/>
      <c r="AD2663" s="4"/>
      <c r="AE2663" s="4"/>
      <c r="AF2663" s="4"/>
      <c r="AG2663" s="4"/>
      <c r="AH2663" s="4"/>
      <c r="AI2663" s="4"/>
      <c r="AJ2663" s="4"/>
    </row>
    <row r="2664" spans="1:36" ht="15.75" hidden="1" customHeight="1">
      <c r="A2664" s="4">
        <v>0</v>
      </c>
      <c r="B2664" s="4">
        <v>52</v>
      </c>
      <c r="C2664" s="4">
        <v>4</v>
      </c>
      <c r="D2664" s="4">
        <v>0</v>
      </c>
      <c r="E2664" s="4">
        <v>0</v>
      </c>
      <c r="F2664" s="4">
        <v>0</v>
      </c>
      <c r="G2664" s="4">
        <v>0</v>
      </c>
      <c r="H2664" s="4">
        <v>1</v>
      </c>
      <c r="I2664" s="4">
        <v>240</v>
      </c>
      <c r="J2664" s="4">
        <v>139</v>
      </c>
      <c r="K2664" s="4">
        <v>80</v>
      </c>
      <c r="L2664" s="4">
        <v>22</v>
      </c>
      <c r="M2664" s="4">
        <v>68</v>
      </c>
      <c r="N2664" s="3" t="s">
        <v>56</v>
      </c>
      <c r="O2664" s="4">
        <v>0</v>
      </c>
      <c r="P2664" s="4"/>
      <c r="Q2664" s="4"/>
      <c r="R2664" s="4"/>
      <c r="S2664" s="4"/>
      <c r="T2664" s="4"/>
      <c r="U2664" s="4"/>
      <c r="V2664" s="4"/>
      <c r="W2664" s="4"/>
      <c r="X2664" s="4"/>
      <c r="Y2664" s="4"/>
      <c r="Z2664" s="4"/>
      <c r="AA2664" s="4"/>
      <c r="AB2664" s="4"/>
      <c r="AC2664" s="4"/>
      <c r="AD2664" s="4"/>
      <c r="AE2664" s="4"/>
      <c r="AF2664" s="4"/>
      <c r="AG2664" s="4"/>
      <c r="AH2664" s="4"/>
      <c r="AI2664" s="4"/>
      <c r="AJ2664" s="4"/>
    </row>
    <row r="2665" spans="1:36" ht="15.75" customHeight="1">
      <c r="A2665" s="4">
        <v>1</v>
      </c>
      <c r="B2665" s="4">
        <v>46</v>
      </c>
      <c r="C2665" s="4">
        <v>1</v>
      </c>
      <c r="D2665" s="4">
        <v>0</v>
      </c>
      <c r="E2665" s="4">
        <v>0</v>
      </c>
      <c r="F2665" s="4">
        <v>0</v>
      </c>
      <c r="G2665" s="4">
        <v>0</v>
      </c>
      <c r="H2665" s="4">
        <v>0</v>
      </c>
      <c r="I2665" s="4">
        <v>220</v>
      </c>
      <c r="J2665" s="4">
        <v>119</v>
      </c>
      <c r="K2665" s="4">
        <v>80</v>
      </c>
      <c r="L2665" s="4">
        <v>25.86</v>
      </c>
      <c r="M2665" s="4">
        <v>75</v>
      </c>
      <c r="N2665" s="4">
        <v>95</v>
      </c>
      <c r="O2665" s="4">
        <v>0</v>
      </c>
      <c r="P2665" s="5">
        <f>$AI$9+SUMPRODUCT($A2665*$AI$10+$B2665*$AI$11+$C2665*$AI$12+$D2665*$AI$13+$E2665*$AI$14+$F2665*$AI$15+$G2665*$AI$16+$H2665*$AI$17+$I2665*$AI$18+$J2665*$AI$19+$K2665*$AI$20+$L2665*$AI$21+$M2665*$AI$22+$N2665*$AI$24)</f>
        <v>-2.2747939146000009</v>
      </c>
      <c r="Q2665" s="4">
        <f t="shared" ref="Q2665:Q2666" si="1023">EXP($P2665)</f>
        <v>0.10281809556038353</v>
      </c>
      <c r="R2665" s="4">
        <f t="shared" ref="R2665:R2666" si="1024">Q2665/1+Q2665</f>
        <v>0.20563619112076706</v>
      </c>
      <c r="S2665" s="4">
        <f t="shared" ref="S2665:S2666" si="1025">IF(O2665=1,R2665,1-R2665)</f>
        <v>0.79436380887923297</v>
      </c>
      <c r="T2665" s="4">
        <f t="shared" ref="T2665:T2666" si="1026">LOG($S2665)</f>
        <v>-9.9980550466959806E-2</v>
      </c>
      <c r="U2665" s="4">
        <f>IF($R2665&gt;$X$15,1,0)</f>
        <v>0</v>
      </c>
      <c r="V2665" s="4"/>
      <c r="W2665" s="4"/>
      <c r="X2665" s="4"/>
      <c r="Y2665" s="4"/>
      <c r="Z2665" s="4"/>
      <c r="AA2665" s="4"/>
      <c r="AB2665" s="4"/>
      <c r="AC2665" s="4"/>
      <c r="AD2665" s="4"/>
      <c r="AE2665" s="4"/>
      <c r="AF2665" s="4"/>
      <c r="AG2665" s="4"/>
      <c r="AH2665" s="4"/>
      <c r="AI2665" s="4"/>
      <c r="AJ2665" s="4"/>
    </row>
    <row r="2666" spans="1:36" ht="15.75" customHeight="1">
      <c r="A2666" s="4">
        <v>0</v>
      </c>
      <c r="B2666" s="4">
        <v>55</v>
      </c>
      <c r="C2666" s="4">
        <v>1</v>
      </c>
      <c r="D2666" s="4">
        <v>0</v>
      </c>
      <c r="E2666" s="4">
        <v>0</v>
      </c>
      <c r="F2666" s="4">
        <v>0</v>
      </c>
      <c r="G2666" s="4">
        <v>0</v>
      </c>
      <c r="H2666" s="4">
        <v>1</v>
      </c>
      <c r="I2666" s="4">
        <v>208</v>
      </c>
      <c r="J2666" s="4">
        <v>190</v>
      </c>
      <c r="K2666" s="4">
        <v>130</v>
      </c>
      <c r="L2666" s="4">
        <v>56.8</v>
      </c>
      <c r="M2666" s="4">
        <v>90</v>
      </c>
      <c r="N2666" s="4">
        <v>86</v>
      </c>
      <c r="O2666" s="4">
        <v>1</v>
      </c>
      <c r="P2666" s="5">
        <f>$AI$9+SUMPRODUCT($A2666*$AI$10+$B2666*$AI$11+$C2666*$AI$12+$D2666*$AI$13+$E2666*$AI$14+$F2666*$AI$15+$G2666*$AI$16+$H2666*$AI$17+$I2666*$AI$18+$J2666*$AI$19+$K2666*$AI$20+$L2666*$AI$21+$M2666*$AI$22+$N2666*$AI$24)</f>
        <v>-1.0731737480000003</v>
      </c>
      <c r="Q2666" s="4">
        <f t="shared" si="1023"/>
        <v>0.34192162050335156</v>
      </c>
      <c r="R2666" s="4">
        <f t="shared" si="1024"/>
        <v>0.68384324100670313</v>
      </c>
      <c r="S2666" s="4">
        <f t="shared" si="1025"/>
        <v>0.68384324100670313</v>
      </c>
      <c r="T2666" s="4">
        <f t="shared" si="1026"/>
        <v>-0.16504344121584985</v>
      </c>
      <c r="U2666" s="4">
        <f>IF($R2666&gt;$X$15,1,0)</f>
        <v>1</v>
      </c>
      <c r="V2666" s="4"/>
      <c r="W2666" s="4"/>
      <c r="X2666" s="4"/>
      <c r="Y2666" s="4"/>
      <c r="Z2666" s="4"/>
      <c r="AA2666" s="4"/>
      <c r="AB2666" s="4"/>
      <c r="AC2666" s="4"/>
      <c r="AD2666" s="4"/>
      <c r="AE2666" s="4"/>
      <c r="AF2666" s="4"/>
      <c r="AG2666" s="4"/>
      <c r="AH2666" s="4"/>
      <c r="AI2666" s="4"/>
      <c r="AJ2666" s="4"/>
    </row>
    <row r="2667" spans="1:36" ht="15.75" hidden="1" customHeight="1">
      <c r="A2667" s="4">
        <v>0</v>
      </c>
      <c r="B2667" s="4">
        <v>40</v>
      </c>
      <c r="C2667" s="4">
        <v>2</v>
      </c>
      <c r="D2667" s="4">
        <v>1</v>
      </c>
      <c r="E2667" s="4">
        <v>20</v>
      </c>
      <c r="F2667" s="4">
        <v>0</v>
      </c>
      <c r="G2667" s="4">
        <v>0</v>
      </c>
      <c r="H2667" s="4">
        <v>0</v>
      </c>
      <c r="I2667" s="4">
        <v>250</v>
      </c>
      <c r="J2667" s="4">
        <v>104</v>
      </c>
      <c r="K2667" s="4">
        <v>74</v>
      </c>
      <c r="L2667" s="4">
        <v>18.75</v>
      </c>
      <c r="M2667" s="4">
        <v>90</v>
      </c>
      <c r="N2667" s="3" t="s">
        <v>56</v>
      </c>
      <c r="O2667" s="4">
        <v>0</v>
      </c>
      <c r="P2667" s="4"/>
      <c r="Q2667" s="4"/>
      <c r="R2667" s="4"/>
      <c r="S2667" s="4"/>
      <c r="T2667" s="4"/>
      <c r="U2667" s="4"/>
      <c r="V2667" s="4"/>
      <c r="W2667" s="4"/>
      <c r="X2667" s="4"/>
      <c r="Y2667" s="4"/>
      <c r="Z2667" s="4"/>
      <c r="AA2667" s="4"/>
      <c r="AB2667" s="4"/>
      <c r="AC2667" s="4"/>
      <c r="AD2667" s="4"/>
      <c r="AE2667" s="4"/>
      <c r="AF2667" s="4"/>
      <c r="AG2667" s="4"/>
      <c r="AH2667" s="4"/>
      <c r="AI2667" s="4"/>
      <c r="AJ2667" s="4"/>
    </row>
    <row r="2668" spans="1:36" ht="15.75" customHeight="1">
      <c r="A2668" s="4">
        <v>1</v>
      </c>
      <c r="B2668" s="4">
        <v>44</v>
      </c>
      <c r="C2668" s="4">
        <v>2</v>
      </c>
      <c r="D2668" s="4">
        <v>1</v>
      </c>
      <c r="E2668" s="4">
        <v>20</v>
      </c>
      <c r="F2668" s="4">
        <v>0</v>
      </c>
      <c r="G2668" s="4">
        <v>0</v>
      </c>
      <c r="H2668" s="4">
        <v>0</v>
      </c>
      <c r="I2668" s="4">
        <v>211</v>
      </c>
      <c r="J2668" s="4">
        <v>145</v>
      </c>
      <c r="K2668" s="4">
        <v>88</v>
      </c>
      <c r="L2668" s="4">
        <v>23.39</v>
      </c>
      <c r="M2668" s="4">
        <v>60</v>
      </c>
      <c r="N2668" s="4">
        <v>79</v>
      </c>
      <c r="O2668" s="4">
        <v>0</v>
      </c>
      <c r="P2668" s="5">
        <f>$AI$9+SUMPRODUCT($A2668*$AI$10+$B2668*$AI$11+$C2668*$AI$12+$D2668*$AI$13+$E2668*$AI$14+$F2668*$AI$15+$G2668*$AI$16+$H2668*$AI$17+$I2668*$AI$18+$J2668*$AI$19+$K2668*$AI$20+$L2668*$AI$21+$M2668*$AI$22+$N2668*$AI$24)</f>
        <v>-1.7585251628999998</v>
      </c>
      <c r="Q2668" s="4">
        <f t="shared" ref="Q2668:Q2697" si="1027">EXP($P2668)</f>
        <v>0.17229878917431857</v>
      </c>
      <c r="R2668" s="4">
        <f t="shared" ref="R2668:R2697" si="1028">Q2668/1+Q2668</f>
        <v>0.34459757834863713</v>
      </c>
      <c r="S2668" s="4">
        <f t="shared" ref="S2668:S2697" si="1029">IF(O2668=1,R2668,1-R2668)</f>
        <v>0.65540242165136287</v>
      </c>
      <c r="T2668" s="4">
        <f t="shared" ref="T2668:T2697" si="1030">LOG($S2668)</f>
        <v>-0.18349195827271381</v>
      </c>
      <c r="U2668" s="4">
        <f>IF($R2668&gt;$X$15,1,0)</f>
        <v>0</v>
      </c>
      <c r="V2668" s="4"/>
      <c r="W2668" s="4"/>
      <c r="X2668" s="4"/>
      <c r="Y2668" s="4"/>
      <c r="Z2668" s="4"/>
      <c r="AA2668" s="4"/>
      <c r="AB2668" s="4"/>
      <c r="AC2668" s="4"/>
      <c r="AD2668" s="4"/>
      <c r="AE2668" s="4"/>
      <c r="AF2668" s="4"/>
      <c r="AG2668" s="4"/>
      <c r="AH2668" s="4"/>
      <c r="AI2668" s="4"/>
      <c r="AJ2668" s="4"/>
    </row>
    <row r="2669" spans="1:36" ht="15.75" customHeight="1">
      <c r="A2669" s="4">
        <v>1</v>
      </c>
      <c r="B2669" s="4">
        <v>52</v>
      </c>
      <c r="C2669" s="4">
        <v>3</v>
      </c>
      <c r="D2669" s="4">
        <v>1</v>
      </c>
      <c r="E2669" s="4">
        <v>30</v>
      </c>
      <c r="F2669" s="4">
        <v>0</v>
      </c>
      <c r="G2669" s="4">
        <v>0</v>
      </c>
      <c r="H2669" s="4">
        <v>0</v>
      </c>
      <c r="I2669" s="4">
        <v>248</v>
      </c>
      <c r="J2669" s="4">
        <v>119</v>
      </c>
      <c r="K2669" s="4">
        <v>82</v>
      </c>
      <c r="L2669" s="4">
        <v>26.55</v>
      </c>
      <c r="M2669" s="4">
        <v>65</v>
      </c>
      <c r="N2669" s="4">
        <v>100</v>
      </c>
      <c r="O2669" s="4">
        <v>0</v>
      </c>
      <c r="P2669" s="5">
        <f>$AI$9+SUMPRODUCT($A2669*$AI$10+$B2669*$AI$11+$C2669*$AI$12+$D2669*$AI$13+$E2669*$AI$14+$F2669*$AI$15+$G2669*$AI$16+$H2669*$AI$17+$I2669*$AI$18+$J2669*$AI$19+$K2669*$AI$20+$L2669*$AI$21+$M2669*$AI$22+$N2669*$AI$24)</f>
        <v>-1.2501529905000011</v>
      </c>
      <c r="Q2669" s="4">
        <f t="shared" si="1027"/>
        <v>0.28646096770087376</v>
      </c>
      <c r="R2669" s="4">
        <f t="shared" si="1028"/>
        <v>0.57292193540174752</v>
      </c>
      <c r="S2669" s="4">
        <f t="shared" si="1029"/>
        <v>0.42707806459825248</v>
      </c>
      <c r="T2669" s="4">
        <f t="shared" si="1030"/>
        <v>-0.36949273404865979</v>
      </c>
      <c r="U2669" s="4">
        <f>IF($R2669&gt;$X$15,1,0)</f>
        <v>1</v>
      </c>
      <c r="V2669" s="4"/>
      <c r="W2669" s="4"/>
      <c r="X2669" s="4"/>
      <c r="Y2669" s="4"/>
      <c r="Z2669" s="4"/>
      <c r="AA2669" s="4"/>
      <c r="AB2669" s="4"/>
      <c r="AC2669" s="4"/>
      <c r="AD2669" s="4"/>
      <c r="AE2669" s="4"/>
      <c r="AF2669" s="4"/>
      <c r="AG2669" s="4"/>
      <c r="AH2669" s="4"/>
      <c r="AI2669" s="4"/>
      <c r="AJ2669" s="4"/>
    </row>
    <row r="2670" spans="1:36" ht="15.75" customHeight="1">
      <c r="A2670" s="4">
        <v>0</v>
      </c>
      <c r="B2670" s="4">
        <v>65</v>
      </c>
      <c r="C2670" s="4">
        <v>3</v>
      </c>
      <c r="D2670" s="4">
        <v>0</v>
      </c>
      <c r="E2670" s="4">
        <v>0</v>
      </c>
      <c r="F2670" s="4">
        <v>0</v>
      </c>
      <c r="G2670" s="4">
        <v>0</v>
      </c>
      <c r="H2670" s="4">
        <v>0</v>
      </c>
      <c r="I2670" s="4">
        <v>344</v>
      </c>
      <c r="J2670" s="4">
        <v>120</v>
      </c>
      <c r="K2670" s="4">
        <v>75</v>
      </c>
      <c r="L2670" s="4">
        <v>25.41</v>
      </c>
      <c r="M2670" s="4">
        <v>87</v>
      </c>
      <c r="N2670" s="4">
        <v>98</v>
      </c>
      <c r="O2670" s="4">
        <v>0</v>
      </c>
      <c r="P2670" s="5">
        <f>$AI$9+SUMPRODUCT($A2670*$AI$10+$B2670*$AI$11+$C2670*$AI$12+$D2670*$AI$13+$E2670*$AI$14+$F2670*$AI$15+$G2670*$AI$16+$H2670*$AI$17+$I2670*$AI$18+$J2670*$AI$19+$K2670*$AI$20+$L2670*$AI$21+$M2670*$AI$22+$N2670*$AI$24)</f>
        <v>-1.414907265100001</v>
      </c>
      <c r="Q2670" s="4">
        <f t="shared" si="1027"/>
        <v>0.2429481421757963</v>
      </c>
      <c r="R2670" s="4">
        <f t="shared" si="1028"/>
        <v>0.4858962843515926</v>
      </c>
      <c r="S2670" s="4">
        <f t="shared" si="1029"/>
        <v>0.5141037156484074</v>
      </c>
      <c r="T2670" s="4">
        <f t="shared" si="1030"/>
        <v>-0.28894925728883342</v>
      </c>
      <c r="U2670" s="4">
        <f>IF($R2670&gt;$X$15,1,0)</f>
        <v>1</v>
      </c>
      <c r="V2670" s="4"/>
      <c r="W2670" s="4"/>
      <c r="X2670" s="4"/>
      <c r="Y2670" s="4"/>
      <c r="Z2670" s="4"/>
      <c r="AA2670" s="4"/>
      <c r="AB2670" s="4"/>
      <c r="AC2670" s="4"/>
      <c r="AD2670" s="4"/>
      <c r="AE2670" s="4"/>
      <c r="AF2670" s="4"/>
      <c r="AG2670" s="4"/>
      <c r="AH2670" s="4"/>
      <c r="AI2670" s="4"/>
      <c r="AJ2670" s="4"/>
    </row>
    <row r="2671" spans="1:36" ht="15.75" customHeight="1">
      <c r="A2671" s="4">
        <v>0</v>
      </c>
      <c r="B2671" s="4">
        <v>51</v>
      </c>
      <c r="C2671" s="4">
        <v>1</v>
      </c>
      <c r="D2671" s="4">
        <v>0</v>
      </c>
      <c r="E2671" s="4">
        <v>0</v>
      </c>
      <c r="F2671" s="4">
        <v>0</v>
      </c>
      <c r="G2671" s="4">
        <v>0</v>
      </c>
      <c r="H2671" s="4">
        <v>1</v>
      </c>
      <c r="I2671" s="4">
        <v>285</v>
      </c>
      <c r="J2671" s="4">
        <v>151.5</v>
      </c>
      <c r="K2671" s="4">
        <v>79</v>
      </c>
      <c r="L2671" s="4">
        <v>26.91</v>
      </c>
      <c r="M2671" s="4">
        <v>84</v>
      </c>
      <c r="N2671" s="4">
        <v>76</v>
      </c>
      <c r="O2671" s="4">
        <v>0</v>
      </c>
      <c r="P2671" s="5">
        <f>$AI$9+SUMPRODUCT($A2671*$AI$10+$B2671*$AI$11+$C2671*$AI$12+$D2671*$AI$13+$E2671*$AI$14+$F2671*$AI$15+$G2671*$AI$16+$H2671*$AI$17+$I2671*$AI$18+$J2671*$AI$19+$K2671*$AI$20+$L2671*$AI$21+$M2671*$AI$22+$N2671*$AI$24)</f>
        <v>-1.7831878601</v>
      </c>
      <c r="Q2671" s="4">
        <f t="shared" si="1027"/>
        <v>0.16810140842629825</v>
      </c>
      <c r="R2671" s="4">
        <f t="shared" si="1028"/>
        <v>0.33620281685259651</v>
      </c>
      <c r="S2671" s="4">
        <f t="shared" si="1029"/>
        <v>0.66379718314740344</v>
      </c>
      <c r="T2671" s="4">
        <f t="shared" si="1030"/>
        <v>-0.17796459487127547</v>
      </c>
      <c r="U2671" s="4">
        <f>IF($R2671&gt;$X$15,1,0)</f>
        <v>0</v>
      </c>
      <c r="V2671" s="4"/>
      <c r="W2671" s="4"/>
      <c r="X2671" s="4"/>
      <c r="Y2671" s="4"/>
      <c r="Z2671" s="4"/>
      <c r="AA2671" s="4"/>
      <c r="AB2671" s="4"/>
      <c r="AC2671" s="4"/>
      <c r="AD2671" s="4"/>
      <c r="AE2671" s="4"/>
      <c r="AF2671" s="4"/>
      <c r="AG2671" s="4"/>
      <c r="AH2671" s="4"/>
      <c r="AI2671" s="4"/>
      <c r="AJ2671" s="4"/>
    </row>
    <row r="2672" spans="1:36" ht="15.75" customHeight="1">
      <c r="A2672" s="4">
        <v>0</v>
      </c>
      <c r="B2672" s="4">
        <v>42</v>
      </c>
      <c r="C2672" s="4">
        <v>1</v>
      </c>
      <c r="D2672" s="4">
        <v>0</v>
      </c>
      <c r="E2672" s="4">
        <v>0</v>
      </c>
      <c r="F2672" s="4">
        <v>0</v>
      </c>
      <c r="G2672" s="4">
        <v>0</v>
      </c>
      <c r="H2672" s="4">
        <v>0</v>
      </c>
      <c r="I2672" s="4">
        <v>158</v>
      </c>
      <c r="J2672" s="4">
        <v>127.5</v>
      </c>
      <c r="K2672" s="4">
        <v>90</v>
      </c>
      <c r="L2672" s="4">
        <v>31.75</v>
      </c>
      <c r="M2672" s="4">
        <v>120</v>
      </c>
      <c r="N2672" s="4">
        <v>92</v>
      </c>
      <c r="O2672" s="4">
        <v>0</v>
      </c>
      <c r="P2672" s="5">
        <f>$AI$9+SUMPRODUCT($A2672*$AI$10+$B2672*$AI$11+$C2672*$AI$12+$D2672*$AI$13+$E2672*$AI$14+$F2672*$AI$15+$G2672*$AI$16+$H2672*$AI$17+$I2672*$AI$18+$J2672*$AI$19+$K2672*$AI$20+$L2672*$AI$21+$M2672*$AI$22+$N2672*$AI$24)</f>
        <v>-3.2676517225000001</v>
      </c>
      <c r="Q2672" s="4">
        <f t="shared" si="1027"/>
        <v>3.809578158626286E-2</v>
      </c>
      <c r="R2672" s="4">
        <f t="shared" si="1028"/>
        <v>7.619156317252572E-2</v>
      </c>
      <c r="S2672" s="4">
        <f t="shared" si="1029"/>
        <v>0.92380843682747427</v>
      </c>
      <c r="T2672" s="4">
        <f t="shared" si="1030"/>
        <v>-3.4418075807933386E-2</v>
      </c>
      <c r="U2672" s="4">
        <f>IF($R2672&gt;$X$15,1,0)</f>
        <v>0</v>
      </c>
      <c r="V2672" s="4"/>
      <c r="W2672" s="4"/>
      <c r="X2672" s="4"/>
      <c r="Y2672" s="4"/>
      <c r="Z2672" s="4"/>
      <c r="AA2672" s="4"/>
      <c r="AB2672" s="4"/>
      <c r="AC2672" s="4"/>
      <c r="AD2672" s="4"/>
      <c r="AE2672" s="4"/>
      <c r="AF2672" s="4"/>
      <c r="AG2672" s="4"/>
      <c r="AH2672" s="4"/>
      <c r="AI2672" s="4"/>
      <c r="AJ2672" s="4"/>
    </row>
    <row r="2673" spans="1:36" ht="15.75" customHeight="1">
      <c r="A2673" s="4">
        <v>1</v>
      </c>
      <c r="B2673" s="4">
        <v>42</v>
      </c>
      <c r="C2673" s="4">
        <v>2</v>
      </c>
      <c r="D2673" s="4">
        <v>1</v>
      </c>
      <c r="E2673" s="4">
        <v>20</v>
      </c>
      <c r="F2673" s="4">
        <v>0</v>
      </c>
      <c r="G2673" s="4">
        <v>0</v>
      </c>
      <c r="H2673" s="4">
        <v>0</v>
      </c>
      <c r="I2673" s="4">
        <v>272</v>
      </c>
      <c r="J2673" s="4">
        <v>125.5</v>
      </c>
      <c r="K2673" s="4">
        <v>80.5</v>
      </c>
      <c r="L2673" s="4">
        <v>25.35</v>
      </c>
      <c r="M2673" s="4">
        <v>66</v>
      </c>
      <c r="N2673" s="4">
        <v>71</v>
      </c>
      <c r="O2673" s="4">
        <v>0</v>
      </c>
      <c r="P2673" s="5">
        <f>$AI$9+SUMPRODUCT($A2673*$AI$10+$B2673*$AI$11+$C2673*$AI$12+$D2673*$AI$13+$E2673*$AI$14+$F2673*$AI$15+$G2673*$AI$16+$H2673*$AI$17+$I2673*$AI$18+$J2673*$AI$19+$K2673*$AI$20+$L2673*$AI$21+$M2673*$AI$22+$N2673*$AI$24)</f>
        <v>-2.0776060485000007</v>
      </c>
      <c r="Q2673" s="4">
        <f t="shared" si="1027"/>
        <v>0.12522964734106939</v>
      </c>
      <c r="R2673" s="4">
        <f t="shared" si="1028"/>
        <v>0.25045929468213879</v>
      </c>
      <c r="S2673" s="4">
        <f t="shared" si="1029"/>
        <v>0.74954070531786121</v>
      </c>
      <c r="T2673" s="4">
        <f t="shared" si="1030"/>
        <v>-0.12520477693858328</v>
      </c>
      <c r="U2673" s="4">
        <f>IF($R2673&gt;$X$15,1,0)</f>
        <v>0</v>
      </c>
      <c r="V2673" s="4"/>
      <c r="W2673" s="4"/>
      <c r="X2673" s="4"/>
      <c r="Y2673" s="4"/>
      <c r="Z2673" s="4"/>
      <c r="AA2673" s="4"/>
      <c r="AB2673" s="4"/>
      <c r="AC2673" s="4"/>
      <c r="AD2673" s="4"/>
      <c r="AE2673" s="4"/>
      <c r="AF2673" s="4"/>
      <c r="AG2673" s="4"/>
      <c r="AH2673" s="4"/>
      <c r="AI2673" s="4"/>
      <c r="AJ2673" s="4"/>
    </row>
    <row r="2674" spans="1:36" ht="15.75" customHeight="1">
      <c r="A2674" s="4">
        <v>1</v>
      </c>
      <c r="B2674" s="4">
        <v>58</v>
      </c>
      <c r="C2674" s="4">
        <v>1</v>
      </c>
      <c r="D2674" s="4">
        <v>1</v>
      </c>
      <c r="E2674" s="4">
        <v>15</v>
      </c>
      <c r="F2674" s="4">
        <v>0</v>
      </c>
      <c r="G2674" s="4">
        <v>0</v>
      </c>
      <c r="H2674" s="4">
        <v>0</v>
      </c>
      <c r="I2674" s="4">
        <v>175</v>
      </c>
      <c r="J2674" s="4">
        <v>83.5</v>
      </c>
      <c r="K2674" s="4">
        <v>58</v>
      </c>
      <c r="L2674" s="4">
        <v>29.66</v>
      </c>
      <c r="M2674" s="4">
        <v>95</v>
      </c>
      <c r="N2674" s="4">
        <v>115</v>
      </c>
      <c r="O2674" s="4">
        <v>0</v>
      </c>
      <c r="P2674" s="5">
        <f>$AI$9+SUMPRODUCT($A2674*$AI$10+$B2674*$AI$11+$C2674*$AI$12+$D2674*$AI$13+$E2674*$AI$14+$F2674*$AI$15+$G2674*$AI$16+$H2674*$AI$17+$I2674*$AI$18+$J2674*$AI$19+$K2674*$AI$20+$L2674*$AI$21+$M2674*$AI$22+$N2674*$AI$24)</f>
        <v>-1.6270122826000009</v>
      </c>
      <c r="Q2674" s="4">
        <f t="shared" si="1027"/>
        <v>0.19651583167454062</v>
      </c>
      <c r="R2674" s="4">
        <f t="shared" si="1028"/>
        <v>0.39303166334908124</v>
      </c>
      <c r="S2674" s="4">
        <f t="shared" si="1029"/>
        <v>0.60696833665091876</v>
      </c>
      <c r="T2674" s="4">
        <f t="shared" si="1030"/>
        <v>-0.2168339639106634</v>
      </c>
      <c r="U2674" s="4">
        <f>IF($R2674&gt;$X$15,1,0)</f>
        <v>0</v>
      </c>
      <c r="V2674" s="4"/>
      <c r="W2674" s="4"/>
      <c r="X2674" s="4"/>
      <c r="Y2674" s="4"/>
      <c r="Z2674" s="4"/>
      <c r="AA2674" s="4"/>
      <c r="AB2674" s="4"/>
      <c r="AC2674" s="4"/>
      <c r="AD2674" s="4"/>
      <c r="AE2674" s="4"/>
      <c r="AF2674" s="4"/>
      <c r="AG2674" s="4"/>
      <c r="AH2674" s="4"/>
      <c r="AI2674" s="4"/>
      <c r="AJ2674" s="4"/>
    </row>
    <row r="2675" spans="1:36" ht="15.75" customHeight="1">
      <c r="A2675" s="4">
        <v>0</v>
      </c>
      <c r="B2675" s="4">
        <v>40</v>
      </c>
      <c r="C2675" s="4">
        <v>1</v>
      </c>
      <c r="D2675" s="4">
        <v>1</v>
      </c>
      <c r="E2675" s="4">
        <v>10</v>
      </c>
      <c r="F2675" s="4">
        <v>0</v>
      </c>
      <c r="G2675" s="4">
        <v>0</v>
      </c>
      <c r="H2675" s="4">
        <v>0</v>
      </c>
      <c r="I2675" s="4">
        <v>209</v>
      </c>
      <c r="J2675" s="4">
        <v>96</v>
      </c>
      <c r="K2675" s="4">
        <v>67</v>
      </c>
      <c r="L2675" s="4">
        <v>23.46</v>
      </c>
      <c r="M2675" s="4">
        <v>52</v>
      </c>
      <c r="N2675" s="4">
        <v>70</v>
      </c>
      <c r="O2675" s="4">
        <v>0</v>
      </c>
      <c r="P2675" s="5">
        <f>$AI$9+SUMPRODUCT($A2675*$AI$10+$B2675*$AI$11+$C2675*$AI$12+$D2675*$AI$13+$E2675*$AI$14+$F2675*$AI$15+$G2675*$AI$16+$H2675*$AI$17+$I2675*$AI$18+$J2675*$AI$19+$K2675*$AI$20+$L2675*$AI$21+$M2675*$AI$22+$N2675*$AI$24)</f>
        <v>-3.4110153106000016</v>
      </c>
      <c r="Q2675" s="4">
        <f t="shared" si="1027"/>
        <v>3.3007670319499742E-2</v>
      </c>
      <c r="R2675" s="4">
        <f t="shared" si="1028"/>
        <v>6.6015340638999484E-2</v>
      </c>
      <c r="S2675" s="4">
        <f t="shared" si="1029"/>
        <v>0.9339846593610005</v>
      </c>
      <c r="T2675" s="4">
        <f t="shared" si="1030"/>
        <v>-2.9660256970742222E-2</v>
      </c>
      <c r="U2675" s="4">
        <f>IF($R2675&gt;$X$15,1,0)</f>
        <v>0</v>
      </c>
      <c r="V2675" s="4"/>
      <c r="W2675" s="4"/>
      <c r="X2675" s="4"/>
      <c r="Y2675" s="4"/>
      <c r="Z2675" s="4"/>
      <c r="AA2675" s="4"/>
      <c r="AB2675" s="4"/>
      <c r="AC2675" s="4"/>
      <c r="AD2675" s="4"/>
      <c r="AE2675" s="4"/>
      <c r="AF2675" s="4"/>
      <c r="AG2675" s="4"/>
      <c r="AH2675" s="4"/>
      <c r="AI2675" s="4"/>
      <c r="AJ2675" s="4"/>
    </row>
    <row r="2676" spans="1:36" ht="15.75" customHeight="1">
      <c r="A2676" s="4">
        <v>1</v>
      </c>
      <c r="B2676" s="4">
        <v>41</v>
      </c>
      <c r="C2676" s="4">
        <v>3</v>
      </c>
      <c r="D2676" s="4">
        <v>1</v>
      </c>
      <c r="E2676" s="4">
        <v>30</v>
      </c>
      <c r="F2676" s="4">
        <v>0</v>
      </c>
      <c r="G2676" s="4">
        <v>0</v>
      </c>
      <c r="H2676" s="4">
        <v>1</v>
      </c>
      <c r="I2676" s="4">
        <v>292</v>
      </c>
      <c r="J2676" s="4">
        <v>152</v>
      </c>
      <c r="K2676" s="4">
        <v>73</v>
      </c>
      <c r="L2676" s="4">
        <v>25.21</v>
      </c>
      <c r="M2676" s="4">
        <v>75</v>
      </c>
      <c r="N2676" s="4">
        <v>112</v>
      </c>
      <c r="O2676" s="4">
        <v>0</v>
      </c>
      <c r="P2676" s="5">
        <f>$AI$9+SUMPRODUCT($A2676*$AI$10+$B2676*$AI$11+$C2676*$AI$12+$D2676*$AI$13+$E2676*$AI$14+$F2676*$AI$15+$G2676*$AI$16+$H2676*$AI$17+$I2676*$AI$18+$J2676*$AI$19+$K2676*$AI$20+$L2676*$AI$21+$M2676*$AI$22+$N2676*$AI$24)</f>
        <v>-1.0193339831000019</v>
      </c>
      <c r="Q2676" s="4">
        <f t="shared" si="1027"/>
        <v>0.36083518249112878</v>
      </c>
      <c r="R2676" s="4">
        <f t="shared" si="1028"/>
        <v>0.72167036498225756</v>
      </c>
      <c r="S2676" s="4">
        <f t="shared" si="1029"/>
        <v>0.27832963501774244</v>
      </c>
      <c r="T2676" s="4">
        <f t="shared" si="1030"/>
        <v>-0.55544054990213587</v>
      </c>
      <c r="U2676" s="4">
        <f>IF($R2676&gt;$X$15,1,0)</f>
        <v>1</v>
      </c>
      <c r="V2676" s="4"/>
      <c r="W2676" s="4"/>
      <c r="X2676" s="4"/>
      <c r="Y2676" s="4"/>
      <c r="Z2676" s="4"/>
      <c r="AA2676" s="4"/>
      <c r="AB2676" s="4"/>
      <c r="AC2676" s="4"/>
      <c r="AD2676" s="4"/>
      <c r="AE2676" s="4"/>
      <c r="AF2676" s="4"/>
      <c r="AG2676" s="4"/>
      <c r="AH2676" s="4"/>
      <c r="AI2676" s="4"/>
      <c r="AJ2676" s="4"/>
    </row>
    <row r="2677" spans="1:36" ht="15.75" customHeight="1">
      <c r="A2677" s="4">
        <v>0</v>
      </c>
      <c r="B2677" s="4">
        <v>57</v>
      </c>
      <c r="C2677" s="4">
        <v>2</v>
      </c>
      <c r="D2677" s="4">
        <v>0</v>
      </c>
      <c r="E2677" s="4">
        <v>0</v>
      </c>
      <c r="F2677" s="4">
        <v>1</v>
      </c>
      <c r="G2677" s="4">
        <v>0</v>
      </c>
      <c r="H2677" s="4">
        <v>1</v>
      </c>
      <c r="I2677" s="4">
        <v>318</v>
      </c>
      <c r="J2677" s="4">
        <v>161</v>
      </c>
      <c r="K2677" s="4">
        <v>90</v>
      </c>
      <c r="L2677" s="4">
        <v>38.11</v>
      </c>
      <c r="M2677" s="4">
        <v>68</v>
      </c>
      <c r="N2677" s="4">
        <v>112</v>
      </c>
      <c r="O2677" s="4">
        <v>0</v>
      </c>
      <c r="P2677" s="5">
        <f>$AI$9+SUMPRODUCT($A2677*$AI$10+$B2677*$AI$11+$C2677*$AI$12+$D2677*$AI$13+$E2677*$AI$14+$F2677*$AI$15+$G2677*$AI$16+$H2677*$AI$17+$I2677*$AI$18+$J2677*$AI$19+$K2677*$AI$20+$L2677*$AI$21+$M2677*$AI$22+$N2677*$AI$24)</f>
        <v>-0.71966144210000227</v>
      </c>
      <c r="Q2677" s="4">
        <f t="shared" si="1027"/>
        <v>0.48691707768084214</v>
      </c>
      <c r="R2677" s="4">
        <f t="shared" si="1028"/>
        <v>0.97383415536168427</v>
      </c>
      <c r="S2677" s="4">
        <f t="shared" si="1029"/>
        <v>2.6165844638315727E-2</v>
      </c>
      <c r="T2677" s="4">
        <f t="shared" si="1030"/>
        <v>-1.5822652415916532</v>
      </c>
      <c r="U2677" s="4">
        <f>IF($R2677&gt;$X$15,1,0)</f>
        <v>1</v>
      </c>
      <c r="V2677" s="4"/>
      <c r="W2677" s="4"/>
      <c r="X2677" s="4"/>
      <c r="Y2677" s="4"/>
      <c r="Z2677" s="4"/>
      <c r="AA2677" s="4"/>
      <c r="AB2677" s="4"/>
      <c r="AC2677" s="4"/>
      <c r="AD2677" s="4"/>
      <c r="AE2677" s="4"/>
      <c r="AF2677" s="4"/>
      <c r="AG2677" s="4"/>
      <c r="AH2677" s="4"/>
      <c r="AI2677" s="4"/>
      <c r="AJ2677" s="4"/>
    </row>
    <row r="2678" spans="1:36" ht="15.75" hidden="1" customHeight="1">
      <c r="A2678" s="4">
        <v>1</v>
      </c>
      <c r="B2678" s="4">
        <v>55</v>
      </c>
      <c r="C2678" s="3" t="s">
        <v>56</v>
      </c>
      <c r="D2678" s="4">
        <v>0</v>
      </c>
      <c r="E2678" s="4">
        <v>0</v>
      </c>
      <c r="F2678" s="4">
        <v>0</v>
      </c>
      <c r="G2678" s="4">
        <v>0</v>
      </c>
      <c r="H2678" s="4">
        <v>0</v>
      </c>
      <c r="I2678" s="4">
        <v>222</v>
      </c>
      <c r="J2678" s="4">
        <v>129</v>
      </c>
      <c r="K2678" s="4">
        <v>86.5</v>
      </c>
      <c r="L2678" s="4">
        <v>33.76</v>
      </c>
      <c r="M2678" s="4">
        <v>95</v>
      </c>
      <c r="N2678" s="4">
        <v>92</v>
      </c>
      <c r="O2678" s="4">
        <v>1</v>
      </c>
      <c r="P2678" s="4" t="e">
        <f>$AI$9+SUMPRODUCT($A2678*$AI$10+$B2678*$AI$11+$C2678*$AI$12+$D2678*$AI$13+$E2678*$AI$14+$F2678*$AI$15+$G2678*$AI$16+$H2678*$AI$17+$I2678*$AI$18+$J2678*$AI$19+$K2678*$AI$20+$L2678*$AI$21+$M2678*$AI$22+$N2678*$AI$24)</f>
        <v>#VALUE!</v>
      </c>
      <c r="Q2678" s="4" t="e">
        <f t="shared" si="1027"/>
        <v>#VALUE!</v>
      </c>
      <c r="R2678" s="4" t="e">
        <f t="shared" si="1028"/>
        <v>#VALUE!</v>
      </c>
      <c r="S2678" s="4" t="e">
        <f t="shared" si="1029"/>
        <v>#VALUE!</v>
      </c>
      <c r="T2678" s="4" t="e">
        <f t="shared" si="1030"/>
        <v>#VALUE!</v>
      </c>
      <c r="U2678" s="4" t="e">
        <f t="shared" ref="U2678" si="1031">IF($R2678&gt;0.5,1,0)</f>
        <v>#VALUE!</v>
      </c>
      <c r="V2678" s="4"/>
      <c r="W2678" s="4"/>
      <c r="X2678" s="4"/>
      <c r="Y2678" s="4"/>
      <c r="Z2678" s="4"/>
      <c r="AA2678" s="4"/>
      <c r="AB2678" s="4"/>
      <c r="AC2678" s="4"/>
      <c r="AD2678" s="4"/>
      <c r="AE2678" s="4"/>
      <c r="AF2678" s="4"/>
      <c r="AG2678" s="4"/>
      <c r="AH2678" s="4"/>
      <c r="AI2678" s="4"/>
      <c r="AJ2678" s="4"/>
    </row>
    <row r="2679" spans="1:36" ht="15.75" customHeight="1">
      <c r="A2679" s="4">
        <v>0</v>
      </c>
      <c r="B2679" s="4">
        <v>65</v>
      </c>
      <c r="C2679" s="4">
        <v>1</v>
      </c>
      <c r="D2679" s="4">
        <v>0</v>
      </c>
      <c r="E2679" s="4">
        <v>0</v>
      </c>
      <c r="F2679" s="4">
        <v>1</v>
      </c>
      <c r="G2679" s="4">
        <v>0</v>
      </c>
      <c r="H2679" s="4">
        <v>1</v>
      </c>
      <c r="I2679" s="4">
        <v>230</v>
      </c>
      <c r="J2679" s="4">
        <v>159</v>
      </c>
      <c r="K2679" s="4">
        <v>87</v>
      </c>
      <c r="L2679" s="4">
        <v>22.91</v>
      </c>
      <c r="M2679" s="4">
        <v>70</v>
      </c>
      <c r="N2679" s="4">
        <v>65</v>
      </c>
      <c r="O2679" s="4">
        <v>1</v>
      </c>
      <c r="P2679" s="5">
        <f>$AI$9+SUMPRODUCT($A2679*$AI$10+$B2679*$AI$11+$C2679*$AI$12+$D2679*$AI$13+$E2679*$AI$14+$F2679*$AI$15+$G2679*$AI$16+$H2679*$AI$17+$I2679*$AI$18+$J2679*$AI$19+$K2679*$AI$20+$L2679*$AI$21+$M2679*$AI$22+$N2679*$AI$24)</f>
        <v>-0.83920384010000149</v>
      </c>
      <c r="Q2679" s="4">
        <f t="shared" si="1027"/>
        <v>0.43205437089686116</v>
      </c>
      <c r="R2679" s="4">
        <f t="shared" si="1028"/>
        <v>0.86410874179372232</v>
      </c>
      <c r="S2679" s="4">
        <f t="shared" si="1029"/>
        <v>0.86410874179372232</v>
      </c>
      <c r="T2679" s="4">
        <f t="shared" si="1030"/>
        <v>-6.343160128346835E-2</v>
      </c>
      <c r="U2679" s="4">
        <f>IF($R2679&gt;$X$15,1,0)</f>
        <v>1</v>
      </c>
      <c r="V2679" s="4"/>
      <c r="W2679" s="4"/>
      <c r="X2679" s="4"/>
      <c r="Y2679" s="4"/>
      <c r="Z2679" s="4"/>
      <c r="AA2679" s="4"/>
      <c r="AB2679" s="4"/>
      <c r="AC2679" s="4"/>
      <c r="AD2679" s="4"/>
      <c r="AE2679" s="4"/>
      <c r="AF2679" s="4"/>
      <c r="AG2679" s="4"/>
      <c r="AH2679" s="4"/>
      <c r="AI2679" s="4"/>
      <c r="AJ2679" s="4"/>
    </row>
    <row r="2680" spans="1:36" ht="15.75" customHeight="1">
      <c r="A2680" s="4">
        <v>0</v>
      </c>
      <c r="B2680" s="4">
        <v>59</v>
      </c>
      <c r="C2680" s="4">
        <v>2</v>
      </c>
      <c r="D2680" s="4">
        <v>0</v>
      </c>
      <c r="E2680" s="4">
        <v>0</v>
      </c>
      <c r="F2680" s="4">
        <v>0</v>
      </c>
      <c r="G2680" s="4">
        <v>0</v>
      </c>
      <c r="H2680" s="4">
        <v>0</v>
      </c>
      <c r="I2680" s="4">
        <v>364</v>
      </c>
      <c r="J2680" s="4">
        <v>142</v>
      </c>
      <c r="K2680" s="4">
        <v>84</v>
      </c>
      <c r="L2680" s="4">
        <v>26.24</v>
      </c>
      <c r="M2680" s="4">
        <v>67</v>
      </c>
      <c r="N2680" s="4">
        <v>70</v>
      </c>
      <c r="O2680" s="4">
        <v>0</v>
      </c>
      <c r="P2680" s="5">
        <f>$AI$9+SUMPRODUCT($A2680*$AI$10+$B2680*$AI$11+$C2680*$AI$12+$D2680*$AI$13+$E2680*$AI$14+$F2680*$AI$15+$G2680*$AI$16+$H2680*$AI$17+$I2680*$AI$18+$J2680*$AI$19+$K2680*$AI$20+$L2680*$AI$21+$M2680*$AI$22+$N2680*$AI$24)</f>
        <v>-1.5342288264000015</v>
      </c>
      <c r="Q2680" s="4">
        <f t="shared" si="1027"/>
        <v>0.21562190899390293</v>
      </c>
      <c r="R2680" s="4">
        <f t="shared" si="1028"/>
        <v>0.43124381798780587</v>
      </c>
      <c r="S2680" s="4">
        <f t="shared" si="1029"/>
        <v>0.56875618201219413</v>
      </c>
      <c r="T2680" s="4">
        <f t="shared" si="1030"/>
        <v>-0.24507386980877963</v>
      </c>
      <c r="U2680" s="4">
        <f>IF($R2680&gt;$X$15,1,0)</f>
        <v>1</v>
      </c>
      <c r="V2680" s="4"/>
      <c r="W2680" s="4"/>
      <c r="X2680" s="4"/>
      <c r="Y2680" s="4"/>
      <c r="Z2680" s="4"/>
      <c r="AA2680" s="4"/>
      <c r="AB2680" s="4"/>
      <c r="AC2680" s="4"/>
      <c r="AD2680" s="4"/>
      <c r="AE2680" s="4"/>
      <c r="AF2680" s="4"/>
      <c r="AG2680" s="4"/>
      <c r="AH2680" s="4"/>
      <c r="AI2680" s="4"/>
      <c r="AJ2680" s="4"/>
    </row>
    <row r="2681" spans="1:36" ht="15.75" customHeight="1">
      <c r="A2681" s="4">
        <v>1</v>
      </c>
      <c r="B2681" s="4">
        <v>51</v>
      </c>
      <c r="C2681" s="4">
        <v>1</v>
      </c>
      <c r="D2681" s="4">
        <v>1</v>
      </c>
      <c r="E2681" s="4">
        <v>15</v>
      </c>
      <c r="F2681" s="4">
        <v>0</v>
      </c>
      <c r="G2681" s="4">
        <v>0</v>
      </c>
      <c r="H2681" s="4">
        <v>0</v>
      </c>
      <c r="I2681" s="4">
        <v>339</v>
      </c>
      <c r="J2681" s="4">
        <v>137.5</v>
      </c>
      <c r="K2681" s="4">
        <v>81</v>
      </c>
      <c r="L2681" s="4">
        <v>24.22</v>
      </c>
      <c r="M2681" s="4">
        <v>80</v>
      </c>
      <c r="N2681" s="4">
        <v>85</v>
      </c>
      <c r="O2681" s="4">
        <v>1</v>
      </c>
      <c r="P2681" s="5">
        <f>$AI$9+SUMPRODUCT($A2681*$AI$10+$B2681*$AI$11+$C2681*$AI$12+$D2681*$AI$13+$E2681*$AI$14+$F2681*$AI$15+$G2681*$AI$16+$H2681*$AI$17+$I2681*$AI$18+$J2681*$AI$19+$K2681*$AI$20+$L2681*$AI$21+$M2681*$AI$22+$N2681*$AI$24)</f>
        <v>-1.1605652642000015</v>
      </c>
      <c r="Q2681" s="4">
        <f t="shared" si="1027"/>
        <v>0.3133090284410408</v>
      </c>
      <c r="R2681" s="4">
        <f t="shared" si="1028"/>
        <v>0.62661805688208161</v>
      </c>
      <c r="S2681" s="4">
        <f t="shared" si="1029"/>
        <v>0.62661805688208161</v>
      </c>
      <c r="T2681" s="4">
        <f t="shared" si="1030"/>
        <v>-0.202997094466669</v>
      </c>
      <c r="U2681" s="4">
        <f>IF($R2681&gt;$X$15,1,0)</f>
        <v>1</v>
      </c>
      <c r="V2681" s="4"/>
      <c r="W2681" s="4"/>
      <c r="X2681" s="4"/>
      <c r="Y2681" s="4"/>
      <c r="Z2681" s="4"/>
      <c r="AA2681" s="4"/>
      <c r="AB2681" s="4"/>
      <c r="AC2681" s="4"/>
      <c r="AD2681" s="4"/>
      <c r="AE2681" s="4"/>
      <c r="AF2681" s="4"/>
      <c r="AG2681" s="4"/>
      <c r="AH2681" s="4"/>
      <c r="AI2681" s="4"/>
      <c r="AJ2681" s="4"/>
    </row>
    <row r="2682" spans="1:36" ht="15.75" customHeight="1">
      <c r="A2682" s="4">
        <v>1</v>
      </c>
      <c r="B2682" s="4">
        <v>36</v>
      </c>
      <c r="C2682" s="4">
        <v>1</v>
      </c>
      <c r="D2682" s="4">
        <v>1</v>
      </c>
      <c r="E2682" s="4">
        <v>20</v>
      </c>
      <c r="F2682" s="4">
        <v>0</v>
      </c>
      <c r="G2682" s="4">
        <v>0</v>
      </c>
      <c r="H2682" s="4">
        <v>0</v>
      </c>
      <c r="I2682" s="4">
        <v>242</v>
      </c>
      <c r="J2682" s="4">
        <v>115</v>
      </c>
      <c r="K2682" s="4">
        <v>75</v>
      </c>
      <c r="L2682" s="4">
        <v>25.64</v>
      </c>
      <c r="M2682" s="4">
        <v>83</v>
      </c>
      <c r="N2682" s="4">
        <v>83</v>
      </c>
      <c r="O2682" s="4">
        <v>0</v>
      </c>
      <c r="P2682" s="5">
        <f>$AI$9+SUMPRODUCT($A2682*$AI$10+$B2682*$AI$11+$C2682*$AI$12+$D2682*$AI$13+$E2682*$AI$14+$F2682*$AI$15+$G2682*$AI$16+$H2682*$AI$17+$I2682*$AI$18+$J2682*$AI$19+$K2682*$AI$20+$L2682*$AI$21+$M2682*$AI$22+$N2682*$AI$24)</f>
        <v>-2.5851623704000009</v>
      </c>
      <c r="Q2682" s="4">
        <f t="shared" si="1027"/>
        <v>7.5383838503347303E-2</v>
      </c>
      <c r="R2682" s="4">
        <f t="shared" si="1028"/>
        <v>0.15076767700669461</v>
      </c>
      <c r="S2682" s="4">
        <f t="shared" si="1029"/>
        <v>0.84923232299330542</v>
      </c>
      <c r="T2682" s="4">
        <f t="shared" si="1030"/>
        <v>-7.0973484324126007E-2</v>
      </c>
      <c r="U2682" s="4">
        <f>IF($R2682&gt;$X$15,1,0)</f>
        <v>0</v>
      </c>
      <c r="V2682" s="4"/>
      <c r="W2682" s="4"/>
      <c r="X2682" s="4"/>
      <c r="Y2682" s="4"/>
      <c r="Z2682" s="4"/>
      <c r="AA2682" s="4"/>
      <c r="AB2682" s="4"/>
      <c r="AC2682" s="4"/>
      <c r="AD2682" s="4"/>
      <c r="AE2682" s="4"/>
      <c r="AF2682" s="4"/>
      <c r="AG2682" s="4"/>
      <c r="AH2682" s="4"/>
      <c r="AI2682" s="4"/>
      <c r="AJ2682" s="4"/>
    </row>
    <row r="2683" spans="1:36" ht="15.75" customHeight="1">
      <c r="A2683" s="4">
        <v>1</v>
      </c>
      <c r="B2683" s="4">
        <v>63</v>
      </c>
      <c r="C2683" s="4">
        <v>1</v>
      </c>
      <c r="D2683" s="4">
        <v>1</v>
      </c>
      <c r="E2683" s="4">
        <v>10</v>
      </c>
      <c r="F2683" s="4">
        <v>0</v>
      </c>
      <c r="G2683" s="4">
        <v>0</v>
      </c>
      <c r="H2683" s="4">
        <v>1</v>
      </c>
      <c r="I2683" s="4">
        <v>230</v>
      </c>
      <c r="J2683" s="4">
        <v>152.5</v>
      </c>
      <c r="K2683" s="4">
        <v>88</v>
      </c>
      <c r="L2683" s="4">
        <v>24.1</v>
      </c>
      <c r="M2683" s="4">
        <v>72</v>
      </c>
      <c r="N2683" s="4">
        <v>74</v>
      </c>
      <c r="O2683" s="4">
        <v>0</v>
      </c>
      <c r="P2683" s="5">
        <f>$AI$9+SUMPRODUCT($A2683*$AI$10+$B2683*$AI$11+$C2683*$AI$12+$D2683*$AI$13+$E2683*$AI$14+$F2683*$AI$15+$G2683*$AI$16+$H2683*$AI$17+$I2683*$AI$18+$J2683*$AI$19+$K2683*$AI$20+$L2683*$AI$21+$M2683*$AI$22+$N2683*$AI$24)</f>
        <v>-0.36039477100000106</v>
      </c>
      <c r="Q2683" s="4">
        <f t="shared" si="1027"/>
        <v>0.69740095804734215</v>
      </c>
      <c r="R2683" s="4">
        <f t="shared" si="1028"/>
        <v>1.3948019160946843</v>
      </c>
      <c r="S2683" s="4">
        <f t="shared" si="1029"/>
        <v>-0.39480191609468429</v>
      </c>
      <c r="T2683" s="4" t="e">
        <f t="shared" si="1030"/>
        <v>#NUM!</v>
      </c>
      <c r="U2683" s="4">
        <f>IF($R2683&gt;$X$15,1,0)</f>
        <v>1</v>
      </c>
      <c r="V2683" s="4"/>
      <c r="W2683" s="4"/>
      <c r="X2683" s="4"/>
      <c r="Y2683" s="4"/>
      <c r="Z2683" s="4"/>
      <c r="AA2683" s="4"/>
      <c r="AB2683" s="4"/>
      <c r="AC2683" s="4"/>
      <c r="AD2683" s="4"/>
      <c r="AE2683" s="4"/>
      <c r="AF2683" s="4"/>
      <c r="AG2683" s="4"/>
      <c r="AH2683" s="4"/>
      <c r="AI2683" s="4"/>
      <c r="AJ2683" s="4"/>
    </row>
    <row r="2684" spans="1:36" ht="15.75" customHeight="1">
      <c r="A2684" s="4">
        <v>1</v>
      </c>
      <c r="B2684" s="4">
        <v>37</v>
      </c>
      <c r="C2684" s="4">
        <v>2</v>
      </c>
      <c r="D2684" s="4">
        <v>1</v>
      </c>
      <c r="E2684" s="4">
        <v>30</v>
      </c>
      <c r="F2684" s="4">
        <v>0</v>
      </c>
      <c r="G2684" s="4">
        <v>0</v>
      </c>
      <c r="H2684" s="4">
        <v>0</v>
      </c>
      <c r="I2684" s="4">
        <v>179</v>
      </c>
      <c r="J2684" s="4">
        <v>131.5</v>
      </c>
      <c r="K2684" s="4">
        <v>81</v>
      </c>
      <c r="L2684" s="4">
        <v>24.99</v>
      </c>
      <c r="M2684" s="4">
        <v>64</v>
      </c>
      <c r="N2684" s="4">
        <v>68</v>
      </c>
      <c r="O2684" s="4">
        <v>0</v>
      </c>
      <c r="P2684" s="5">
        <f>$AI$9+SUMPRODUCT($A2684*$AI$10+$B2684*$AI$11+$C2684*$AI$12+$D2684*$AI$13+$E2684*$AI$14+$F2684*$AI$15+$G2684*$AI$16+$H2684*$AI$17+$I2684*$AI$18+$J2684*$AI$19+$K2684*$AI$20+$L2684*$AI$21+$M2684*$AI$22+$N2684*$AI$24)</f>
        <v>-2.3595732289000013</v>
      </c>
      <c r="Q2684" s="4">
        <f t="shared" si="1027"/>
        <v>9.4460527618587531E-2</v>
      </c>
      <c r="R2684" s="4">
        <f t="shared" si="1028"/>
        <v>0.18892105523717506</v>
      </c>
      <c r="S2684" s="4">
        <f t="shared" si="1029"/>
        <v>0.81107894476282494</v>
      </c>
      <c r="T2684" s="4">
        <f t="shared" si="1030"/>
        <v>-9.0936872538201277E-2</v>
      </c>
      <c r="U2684" s="4">
        <f>IF($R2684&gt;$X$15,1,0)</f>
        <v>0</v>
      </c>
      <c r="V2684" s="4"/>
      <c r="W2684" s="4"/>
      <c r="X2684" s="4"/>
      <c r="Y2684" s="4"/>
      <c r="Z2684" s="4"/>
      <c r="AA2684" s="4"/>
      <c r="AB2684" s="4"/>
      <c r="AC2684" s="4"/>
      <c r="AD2684" s="4"/>
      <c r="AE2684" s="4"/>
      <c r="AF2684" s="4"/>
      <c r="AG2684" s="4"/>
      <c r="AH2684" s="4"/>
      <c r="AI2684" s="4"/>
      <c r="AJ2684" s="4"/>
    </row>
    <row r="2685" spans="1:36" ht="15.75" customHeight="1">
      <c r="A2685" s="4">
        <v>1</v>
      </c>
      <c r="B2685" s="4">
        <v>51</v>
      </c>
      <c r="C2685" s="4">
        <v>4</v>
      </c>
      <c r="D2685" s="4">
        <v>1</v>
      </c>
      <c r="E2685" s="4">
        <v>20</v>
      </c>
      <c r="F2685" s="4">
        <v>0</v>
      </c>
      <c r="G2685" s="4">
        <v>0</v>
      </c>
      <c r="H2685" s="4">
        <v>0</v>
      </c>
      <c r="I2685" s="4">
        <v>215</v>
      </c>
      <c r="J2685" s="4">
        <v>115</v>
      </c>
      <c r="K2685" s="4">
        <v>69</v>
      </c>
      <c r="L2685" s="4">
        <v>25.7</v>
      </c>
      <c r="M2685" s="4">
        <v>68</v>
      </c>
      <c r="N2685" s="4">
        <v>77</v>
      </c>
      <c r="O2685" s="4">
        <v>0</v>
      </c>
      <c r="P2685" s="5">
        <f>$AI$9+SUMPRODUCT($A2685*$AI$10+$B2685*$AI$11+$C2685*$AI$12+$D2685*$AI$13+$E2685*$AI$14+$F2685*$AI$15+$G2685*$AI$16+$H2685*$AI$17+$I2685*$AI$18+$J2685*$AI$19+$K2685*$AI$20+$L2685*$AI$21+$M2685*$AI$22+$N2685*$AI$24)</f>
        <v>-1.8083707870000003</v>
      </c>
      <c r="Q2685" s="4">
        <f t="shared" si="1027"/>
        <v>0.16392098156433946</v>
      </c>
      <c r="R2685" s="4">
        <f t="shared" si="1028"/>
        <v>0.32784196312867891</v>
      </c>
      <c r="S2685" s="4">
        <f t="shared" si="1029"/>
        <v>0.67215803687132114</v>
      </c>
      <c r="T2685" s="4">
        <f t="shared" si="1030"/>
        <v>-0.17252860422014762</v>
      </c>
      <c r="U2685" s="4">
        <f>IF($R2685&gt;$X$15,1,0)</f>
        <v>0</v>
      </c>
      <c r="V2685" s="4"/>
      <c r="W2685" s="4"/>
      <c r="X2685" s="4"/>
      <c r="Y2685" s="4"/>
      <c r="Z2685" s="4"/>
      <c r="AA2685" s="4"/>
      <c r="AB2685" s="4"/>
      <c r="AC2685" s="4"/>
      <c r="AD2685" s="4"/>
      <c r="AE2685" s="4"/>
      <c r="AF2685" s="4"/>
      <c r="AG2685" s="4"/>
      <c r="AH2685" s="4"/>
      <c r="AI2685" s="4"/>
      <c r="AJ2685" s="4"/>
    </row>
    <row r="2686" spans="1:36" ht="15.75" customHeight="1">
      <c r="A2686" s="4">
        <v>1</v>
      </c>
      <c r="B2686" s="4">
        <v>52</v>
      </c>
      <c r="C2686" s="4">
        <v>2</v>
      </c>
      <c r="D2686" s="4">
        <v>0</v>
      </c>
      <c r="E2686" s="4">
        <v>0</v>
      </c>
      <c r="F2686" s="4">
        <v>0</v>
      </c>
      <c r="G2686" s="4">
        <v>0</v>
      </c>
      <c r="H2686" s="4">
        <v>0</v>
      </c>
      <c r="I2686" s="4">
        <v>210</v>
      </c>
      <c r="J2686" s="4">
        <v>128</v>
      </c>
      <c r="K2686" s="4">
        <v>87</v>
      </c>
      <c r="L2686" s="4">
        <v>26.25</v>
      </c>
      <c r="M2686" s="4">
        <v>67</v>
      </c>
      <c r="N2686" s="4">
        <v>61</v>
      </c>
      <c r="O2686" s="4">
        <v>0</v>
      </c>
      <c r="P2686" s="5">
        <f>$AI$9+SUMPRODUCT($A2686*$AI$10+$B2686*$AI$11+$C2686*$AI$12+$D2686*$AI$13+$E2686*$AI$14+$F2686*$AI$15+$G2686*$AI$16+$H2686*$AI$17+$I2686*$AI$18+$J2686*$AI$19+$K2686*$AI$20+$L2686*$AI$21+$M2686*$AI$22+$N2686*$AI$24)</f>
        <v>-2.0750720674999998</v>
      </c>
      <c r="Q2686" s="4">
        <f t="shared" si="1027"/>
        <v>0.1255473792814038</v>
      </c>
      <c r="R2686" s="4">
        <f t="shared" si="1028"/>
        <v>0.25109475856280761</v>
      </c>
      <c r="S2686" s="4">
        <f t="shared" si="1029"/>
        <v>0.74890524143719239</v>
      </c>
      <c r="T2686" s="4">
        <f t="shared" si="1030"/>
        <v>-0.12557312986311212</v>
      </c>
      <c r="U2686" s="4">
        <f>IF($R2686&gt;$X$15,1,0)</f>
        <v>0</v>
      </c>
      <c r="V2686" s="4"/>
      <c r="W2686" s="4"/>
      <c r="X2686" s="4"/>
      <c r="Y2686" s="4"/>
      <c r="Z2686" s="4"/>
      <c r="AA2686" s="4"/>
      <c r="AB2686" s="4"/>
      <c r="AC2686" s="4"/>
      <c r="AD2686" s="4"/>
      <c r="AE2686" s="4"/>
      <c r="AF2686" s="4"/>
      <c r="AG2686" s="4"/>
      <c r="AH2686" s="4"/>
      <c r="AI2686" s="4"/>
      <c r="AJ2686" s="4"/>
    </row>
    <row r="2687" spans="1:36" ht="15.75" customHeight="1">
      <c r="A2687" s="4">
        <v>0</v>
      </c>
      <c r="B2687" s="4">
        <v>47</v>
      </c>
      <c r="C2687" s="4">
        <v>3</v>
      </c>
      <c r="D2687" s="4">
        <v>1</v>
      </c>
      <c r="E2687" s="4">
        <v>9</v>
      </c>
      <c r="F2687" s="4">
        <v>0</v>
      </c>
      <c r="G2687" s="4">
        <v>0</v>
      </c>
      <c r="H2687" s="4">
        <v>0</v>
      </c>
      <c r="I2687" s="4">
        <v>250</v>
      </c>
      <c r="J2687" s="4">
        <v>98</v>
      </c>
      <c r="K2687" s="4">
        <v>73</v>
      </c>
      <c r="L2687" s="4">
        <v>24.39</v>
      </c>
      <c r="M2687" s="4">
        <v>60</v>
      </c>
      <c r="N2687" s="4">
        <v>88</v>
      </c>
      <c r="O2687" s="4">
        <v>0</v>
      </c>
      <c r="P2687" s="5">
        <f>$AI$9+SUMPRODUCT($A2687*$AI$10+$B2687*$AI$11+$C2687*$AI$12+$D2687*$AI$13+$E2687*$AI$14+$F2687*$AI$15+$G2687*$AI$16+$H2687*$AI$17+$I2687*$AI$18+$J2687*$AI$19+$K2687*$AI$20+$L2687*$AI$21+$M2687*$AI$22+$N2687*$AI$24)</f>
        <v>-2.8667177529000014</v>
      </c>
      <c r="Q2687" s="4">
        <f t="shared" si="1027"/>
        <v>5.6885332214515659E-2</v>
      </c>
      <c r="R2687" s="4">
        <f t="shared" si="1028"/>
        <v>0.11377066442903132</v>
      </c>
      <c r="S2687" s="4">
        <f t="shared" si="1029"/>
        <v>0.88622933557096872</v>
      </c>
      <c r="T2687" s="4">
        <f t="shared" si="1030"/>
        <v>-5.2453878242872932E-2</v>
      </c>
      <c r="U2687" s="4">
        <f>IF($R2687&gt;$X$15,1,0)</f>
        <v>0</v>
      </c>
      <c r="V2687" s="4"/>
      <c r="W2687" s="4"/>
      <c r="X2687" s="4"/>
      <c r="Y2687" s="4"/>
      <c r="Z2687" s="4"/>
      <c r="AA2687" s="4"/>
      <c r="AB2687" s="4"/>
      <c r="AC2687" s="4"/>
      <c r="AD2687" s="4"/>
      <c r="AE2687" s="4"/>
      <c r="AF2687" s="4"/>
      <c r="AG2687" s="4"/>
      <c r="AH2687" s="4"/>
      <c r="AI2687" s="4"/>
      <c r="AJ2687" s="4"/>
    </row>
    <row r="2688" spans="1:36" ht="15.75" customHeight="1">
      <c r="A2688" s="4">
        <v>0</v>
      </c>
      <c r="B2688" s="4">
        <v>56</v>
      </c>
      <c r="C2688" s="4">
        <v>1</v>
      </c>
      <c r="D2688" s="4">
        <v>0</v>
      </c>
      <c r="E2688" s="4">
        <v>0</v>
      </c>
      <c r="F2688" s="4">
        <v>0</v>
      </c>
      <c r="G2688" s="4">
        <v>0</v>
      </c>
      <c r="H2688" s="4">
        <v>0</v>
      </c>
      <c r="I2688" s="4">
        <v>307</v>
      </c>
      <c r="J2688" s="4">
        <v>118</v>
      </c>
      <c r="K2688" s="4">
        <v>80</v>
      </c>
      <c r="L2688" s="4">
        <v>29.67</v>
      </c>
      <c r="M2688" s="4">
        <v>60</v>
      </c>
      <c r="N2688" s="4">
        <v>70</v>
      </c>
      <c r="O2688" s="4">
        <v>0</v>
      </c>
      <c r="P2688" s="5">
        <f>$AI$9+SUMPRODUCT($A2688*$AI$10+$B2688*$AI$11+$C2688*$AI$12+$D2688*$AI$13+$E2688*$AI$14+$F2688*$AI$15+$G2688*$AI$16+$H2688*$AI$17+$I2688*$AI$18+$J2688*$AI$19+$K2688*$AI$20+$L2688*$AI$21+$M2688*$AI$22+$N2688*$AI$24)</f>
        <v>-2.116959983700001</v>
      </c>
      <c r="Q2688" s="4">
        <f t="shared" si="1027"/>
        <v>0.12039708182921767</v>
      </c>
      <c r="R2688" s="4">
        <f t="shared" si="1028"/>
        <v>0.24079416365843534</v>
      </c>
      <c r="S2688" s="4">
        <f t="shared" si="1029"/>
        <v>0.75920583634156469</v>
      </c>
      <c r="T2688" s="4">
        <f t="shared" si="1030"/>
        <v>-0.11964046195959226</v>
      </c>
      <c r="U2688" s="4">
        <f>IF($R2688&gt;$X$15,1,0)</f>
        <v>0</v>
      </c>
      <c r="V2688" s="4"/>
      <c r="W2688" s="4"/>
      <c r="X2688" s="4"/>
      <c r="Y2688" s="4"/>
      <c r="Z2688" s="4"/>
      <c r="AA2688" s="4"/>
      <c r="AB2688" s="4"/>
      <c r="AC2688" s="4"/>
      <c r="AD2688" s="4"/>
      <c r="AE2688" s="4"/>
      <c r="AF2688" s="4"/>
      <c r="AG2688" s="4"/>
      <c r="AH2688" s="4"/>
      <c r="AI2688" s="4"/>
      <c r="AJ2688" s="4"/>
    </row>
    <row r="2689" spans="1:36" ht="15.75" customHeight="1">
      <c r="A2689" s="4">
        <v>0</v>
      </c>
      <c r="B2689" s="4">
        <v>39</v>
      </c>
      <c r="C2689" s="4">
        <v>2</v>
      </c>
      <c r="D2689" s="4">
        <v>0</v>
      </c>
      <c r="E2689" s="4">
        <v>0</v>
      </c>
      <c r="F2689" s="4">
        <v>0</v>
      </c>
      <c r="G2689" s="4">
        <v>0</v>
      </c>
      <c r="H2689" s="4">
        <v>0</v>
      </c>
      <c r="I2689" s="4">
        <v>253</v>
      </c>
      <c r="J2689" s="4">
        <v>127</v>
      </c>
      <c r="K2689" s="4">
        <v>68</v>
      </c>
      <c r="L2689" s="4">
        <v>23.29</v>
      </c>
      <c r="M2689" s="4">
        <v>85</v>
      </c>
      <c r="N2689" s="4">
        <v>75</v>
      </c>
      <c r="O2689" s="4">
        <v>0</v>
      </c>
      <c r="P2689" s="5">
        <f>$AI$9+SUMPRODUCT($A2689*$AI$10+$B2689*$AI$11+$C2689*$AI$12+$D2689*$AI$13+$E2689*$AI$14+$F2689*$AI$15+$G2689*$AI$16+$H2689*$AI$17+$I2689*$AI$18+$J2689*$AI$19+$K2689*$AI$20+$L2689*$AI$21+$M2689*$AI$22+$N2689*$AI$24)</f>
        <v>-3.2682507119000013</v>
      </c>
      <c r="Q2689" s="4">
        <f t="shared" si="1027"/>
        <v>3.8072969449703987E-2</v>
      </c>
      <c r="R2689" s="4">
        <f t="shared" si="1028"/>
        <v>7.6145938899407975E-2</v>
      </c>
      <c r="S2689" s="4">
        <f t="shared" si="1029"/>
        <v>0.92385406110059198</v>
      </c>
      <c r="T2689" s="4">
        <f t="shared" si="1030"/>
        <v>-3.4396627767415033E-2</v>
      </c>
      <c r="U2689" s="4">
        <f>IF($R2689&gt;$X$15,1,0)</f>
        <v>0</v>
      </c>
      <c r="V2689" s="4"/>
      <c r="W2689" s="4"/>
      <c r="X2689" s="4"/>
      <c r="Y2689" s="4"/>
      <c r="Z2689" s="4"/>
      <c r="AA2689" s="4"/>
      <c r="AB2689" s="4"/>
      <c r="AC2689" s="4"/>
      <c r="AD2689" s="4"/>
      <c r="AE2689" s="4"/>
      <c r="AF2689" s="4"/>
      <c r="AG2689" s="4"/>
      <c r="AH2689" s="4"/>
      <c r="AI2689" s="4"/>
      <c r="AJ2689" s="4"/>
    </row>
    <row r="2690" spans="1:36" ht="15.75" customHeight="1">
      <c r="A2690" s="4">
        <v>0</v>
      </c>
      <c r="B2690" s="4">
        <v>68</v>
      </c>
      <c r="C2690" s="4">
        <v>2</v>
      </c>
      <c r="D2690" s="4">
        <v>0</v>
      </c>
      <c r="E2690" s="4">
        <v>0</v>
      </c>
      <c r="F2690" s="4">
        <v>0</v>
      </c>
      <c r="G2690" s="4">
        <v>0</v>
      </c>
      <c r="H2690" s="4">
        <v>0</v>
      </c>
      <c r="I2690" s="4">
        <v>242</v>
      </c>
      <c r="J2690" s="4">
        <v>146.5</v>
      </c>
      <c r="K2690" s="4">
        <v>71</v>
      </c>
      <c r="L2690" s="4">
        <v>25.21</v>
      </c>
      <c r="M2690" s="4">
        <v>100</v>
      </c>
      <c r="N2690" s="4">
        <v>96</v>
      </c>
      <c r="O2690" s="4">
        <v>0</v>
      </c>
      <c r="P2690" s="5">
        <f>$AI$9+SUMPRODUCT($A2690*$AI$10+$B2690*$AI$11+$C2690*$AI$12+$D2690*$AI$13+$E2690*$AI$14+$F2690*$AI$15+$G2690*$AI$16+$H2690*$AI$17+$I2690*$AI$18+$J2690*$AI$19+$K2690*$AI$20+$L2690*$AI$21+$M2690*$AI$22+$N2690*$AI$24)</f>
        <v>-1.0476493031000009</v>
      </c>
      <c r="Q2690" s="4">
        <f t="shared" si="1027"/>
        <v>0.35076131429000368</v>
      </c>
      <c r="R2690" s="4">
        <f t="shared" si="1028"/>
        <v>0.70152262858000736</v>
      </c>
      <c r="S2690" s="4">
        <f t="shared" si="1029"/>
        <v>0.29847737141999264</v>
      </c>
      <c r="T2690" s="4">
        <f t="shared" si="1030"/>
        <v>-0.52508858862153962</v>
      </c>
      <c r="U2690" s="4">
        <f>IF($R2690&gt;$X$15,1,0)</f>
        <v>1</v>
      </c>
      <c r="V2690" s="4"/>
      <c r="W2690" s="4"/>
      <c r="X2690" s="4"/>
      <c r="Y2690" s="4"/>
      <c r="Z2690" s="4"/>
      <c r="AA2690" s="4"/>
      <c r="AB2690" s="4"/>
      <c r="AC2690" s="4"/>
      <c r="AD2690" s="4"/>
      <c r="AE2690" s="4"/>
      <c r="AF2690" s="4"/>
      <c r="AG2690" s="4"/>
      <c r="AH2690" s="4"/>
      <c r="AI2690" s="4"/>
      <c r="AJ2690" s="4"/>
    </row>
    <row r="2691" spans="1:36" ht="15.75" customHeight="1">
      <c r="A2691" s="4">
        <v>0</v>
      </c>
      <c r="B2691" s="4">
        <v>52</v>
      </c>
      <c r="C2691" s="4">
        <v>1</v>
      </c>
      <c r="D2691" s="4">
        <v>0</v>
      </c>
      <c r="E2691" s="4">
        <v>0</v>
      </c>
      <c r="F2691" s="4">
        <v>0</v>
      </c>
      <c r="G2691" s="4">
        <v>1</v>
      </c>
      <c r="H2691" s="4">
        <v>1</v>
      </c>
      <c r="I2691" s="4">
        <v>291</v>
      </c>
      <c r="J2691" s="4">
        <v>150</v>
      </c>
      <c r="K2691" s="4">
        <v>94</v>
      </c>
      <c r="L2691" s="4">
        <v>28.68</v>
      </c>
      <c r="M2691" s="4">
        <v>67</v>
      </c>
      <c r="N2691" s="4">
        <v>74</v>
      </c>
      <c r="O2691" s="4">
        <v>0</v>
      </c>
      <c r="P2691" s="5">
        <f>$AI$9+SUMPRODUCT($A2691*$AI$10+$B2691*$AI$11+$C2691*$AI$12+$D2691*$AI$13+$E2691*$AI$14+$F2691*$AI$15+$G2691*$AI$16+$H2691*$AI$17+$I2691*$AI$18+$J2691*$AI$19+$K2691*$AI$20+$L2691*$AI$21+$M2691*$AI$22+$N2691*$AI$24)</f>
        <v>-1.0456333247999998</v>
      </c>
      <c r="Q2691" s="4">
        <f t="shared" si="1027"/>
        <v>0.3514691547438577</v>
      </c>
      <c r="R2691" s="4">
        <f t="shared" si="1028"/>
        <v>0.70293830948771541</v>
      </c>
      <c r="S2691" s="4">
        <f t="shared" si="1029"/>
        <v>0.29706169051228459</v>
      </c>
      <c r="T2691" s="4">
        <f t="shared" si="1030"/>
        <v>-0.52715335180413525</v>
      </c>
      <c r="U2691" s="4">
        <f>IF($R2691&gt;$X$15,1,0)</f>
        <v>1</v>
      </c>
      <c r="V2691" s="4"/>
      <c r="W2691" s="4"/>
      <c r="X2691" s="4"/>
      <c r="Y2691" s="4"/>
      <c r="Z2691" s="4"/>
      <c r="AA2691" s="4"/>
      <c r="AB2691" s="4"/>
      <c r="AC2691" s="4"/>
      <c r="AD2691" s="4"/>
      <c r="AE2691" s="4"/>
      <c r="AF2691" s="4"/>
      <c r="AG2691" s="4"/>
      <c r="AH2691" s="4"/>
      <c r="AI2691" s="4"/>
      <c r="AJ2691" s="4"/>
    </row>
    <row r="2692" spans="1:36" ht="15.75" customHeight="1">
      <c r="A2692" s="4">
        <v>0</v>
      </c>
      <c r="B2692" s="4">
        <v>65</v>
      </c>
      <c r="C2692" s="4">
        <v>1</v>
      </c>
      <c r="D2692" s="4">
        <v>0</v>
      </c>
      <c r="E2692" s="4">
        <v>0</v>
      </c>
      <c r="F2692" s="4">
        <v>0</v>
      </c>
      <c r="G2692" s="4">
        <v>0</v>
      </c>
      <c r="H2692" s="4">
        <v>1</v>
      </c>
      <c r="I2692" s="4">
        <v>295</v>
      </c>
      <c r="J2692" s="4">
        <v>210</v>
      </c>
      <c r="K2692" s="4">
        <v>135</v>
      </c>
      <c r="L2692" s="4">
        <v>24.73</v>
      </c>
      <c r="M2692" s="4">
        <v>72</v>
      </c>
      <c r="N2692" s="4">
        <v>93</v>
      </c>
      <c r="O2692" s="4">
        <v>1</v>
      </c>
      <c r="P2692" s="5">
        <f>$AI$9+SUMPRODUCT($A2692*$AI$10+$B2692*$AI$11+$C2692*$AI$12+$D2692*$AI$13+$E2692*$AI$14+$F2692*$AI$15+$G2692*$AI$16+$H2692*$AI$17+$I2692*$AI$18+$J2692*$AI$19+$K2692*$AI$20+$L2692*$AI$21+$M2692*$AI$22+$N2692*$AI$24)</f>
        <v>-5.4097470300002115E-2</v>
      </c>
      <c r="Q2692" s="4">
        <f t="shared" si="1027"/>
        <v>0.94733976451051982</v>
      </c>
      <c r="R2692" s="4">
        <f t="shared" si="1028"/>
        <v>1.8946795290210396</v>
      </c>
      <c r="S2692" s="4">
        <f t="shared" si="1029"/>
        <v>1.8946795290210396</v>
      </c>
      <c r="T2692" s="4">
        <f t="shared" si="1030"/>
        <v>0.27753576282776521</v>
      </c>
      <c r="U2692" s="4">
        <f>IF($R2692&gt;$X$15,1,0)</f>
        <v>1</v>
      </c>
      <c r="V2692" s="4"/>
      <c r="W2692" s="4"/>
      <c r="X2692" s="4"/>
      <c r="Y2692" s="4"/>
      <c r="Z2692" s="4"/>
      <c r="AA2692" s="4"/>
      <c r="AB2692" s="4"/>
      <c r="AC2692" s="4"/>
      <c r="AD2692" s="4"/>
      <c r="AE2692" s="4"/>
      <c r="AF2692" s="4"/>
      <c r="AG2692" s="4"/>
      <c r="AH2692" s="4"/>
      <c r="AI2692" s="4"/>
      <c r="AJ2692" s="4"/>
    </row>
    <row r="2693" spans="1:36" ht="15.75" customHeight="1">
      <c r="A2693" s="4">
        <v>1</v>
      </c>
      <c r="B2693" s="4">
        <v>47</v>
      </c>
      <c r="C2693" s="4">
        <v>3</v>
      </c>
      <c r="D2693" s="4">
        <v>1</v>
      </c>
      <c r="E2693" s="4">
        <v>25</v>
      </c>
      <c r="F2693" s="4">
        <v>0</v>
      </c>
      <c r="G2693" s="4">
        <v>0</v>
      </c>
      <c r="H2693" s="4">
        <v>0</v>
      </c>
      <c r="I2693" s="4">
        <v>173</v>
      </c>
      <c r="J2693" s="4">
        <v>117.5</v>
      </c>
      <c r="K2693" s="4">
        <v>77.5</v>
      </c>
      <c r="L2693" s="4">
        <v>20.23</v>
      </c>
      <c r="M2693" s="4">
        <v>68</v>
      </c>
      <c r="N2693" s="4">
        <v>75</v>
      </c>
      <c r="O2693" s="4">
        <v>0</v>
      </c>
      <c r="P2693" s="5">
        <f>$AI$9+SUMPRODUCT($A2693*$AI$10+$B2693*$AI$11+$C2693*$AI$12+$D2693*$AI$13+$E2693*$AI$14+$F2693*$AI$15+$G2693*$AI$16+$H2693*$AI$17+$I2693*$AI$18+$J2693*$AI$19+$K2693*$AI$20+$L2693*$AI$21+$M2693*$AI$22+$N2693*$AI$24)</f>
        <v>-2.0708273553000005</v>
      </c>
      <c r="Q2693" s="4">
        <f t="shared" si="1027"/>
        <v>0.12608142440599546</v>
      </c>
      <c r="R2693" s="4">
        <f t="shared" si="1028"/>
        <v>0.25216284881199091</v>
      </c>
      <c r="S2693" s="4">
        <f t="shared" si="1029"/>
        <v>0.74783715118800909</v>
      </c>
      <c r="T2693" s="4">
        <f t="shared" si="1030"/>
        <v>-0.12619296368678157</v>
      </c>
      <c r="U2693" s="4">
        <f>IF($R2693&gt;$X$15,1,0)</f>
        <v>0</v>
      </c>
      <c r="V2693" s="4"/>
      <c r="W2693" s="4"/>
      <c r="X2693" s="4"/>
      <c r="Y2693" s="4"/>
      <c r="Z2693" s="4"/>
      <c r="AA2693" s="4"/>
      <c r="AB2693" s="4"/>
      <c r="AC2693" s="4"/>
      <c r="AD2693" s="4"/>
      <c r="AE2693" s="4"/>
      <c r="AF2693" s="4"/>
      <c r="AG2693" s="4"/>
      <c r="AH2693" s="4"/>
      <c r="AI2693" s="4"/>
      <c r="AJ2693" s="4"/>
    </row>
    <row r="2694" spans="1:36" ht="15.75" customHeight="1">
      <c r="A2694" s="4">
        <v>0</v>
      </c>
      <c r="B2694" s="4">
        <v>54</v>
      </c>
      <c r="C2694" s="4">
        <v>1</v>
      </c>
      <c r="D2694" s="4">
        <v>0</v>
      </c>
      <c r="E2694" s="4">
        <v>0</v>
      </c>
      <c r="F2694" s="4">
        <v>0</v>
      </c>
      <c r="G2694" s="4">
        <v>0</v>
      </c>
      <c r="H2694" s="4">
        <v>0</v>
      </c>
      <c r="I2694" s="4">
        <v>248</v>
      </c>
      <c r="J2694" s="4">
        <v>131.5</v>
      </c>
      <c r="K2694" s="4">
        <v>83</v>
      </c>
      <c r="L2694" s="4">
        <v>26.84</v>
      </c>
      <c r="M2694" s="4">
        <v>67</v>
      </c>
      <c r="N2694" s="4">
        <v>63</v>
      </c>
      <c r="O2694" s="4">
        <v>0</v>
      </c>
      <c r="P2694" s="5">
        <f>$AI$9+SUMPRODUCT($A2694*$AI$10+$B2694*$AI$11+$C2694*$AI$12+$D2694*$AI$13+$E2694*$AI$14+$F2694*$AI$15+$G2694*$AI$16+$H2694*$AI$17+$I2694*$AI$18+$J2694*$AI$19+$K2694*$AI$20+$L2694*$AI$21+$M2694*$AI$22+$N2694*$AI$24)</f>
        <v>-2.2785519424000009</v>
      </c>
      <c r="Q2694" s="4">
        <f t="shared" si="1027"/>
        <v>0.10243242742859682</v>
      </c>
      <c r="R2694" s="4">
        <f t="shared" si="1028"/>
        <v>0.20486485485719363</v>
      </c>
      <c r="S2694" s="4">
        <f t="shared" si="1029"/>
        <v>0.79513514514280637</v>
      </c>
      <c r="T2694" s="4">
        <f t="shared" si="1030"/>
        <v>-9.9559050209398522E-2</v>
      </c>
      <c r="U2694" s="4">
        <f>IF($R2694&gt;$X$15,1,0)</f>
        <v>0</v>
      </c>
      <c r="V2694" s="4"/>
      <c r="W2694" s="4"/>
      <c r="X2694" s="4"/>
      <c r="Y2694" s="4"/>
      <c r="Z2694" s="4"/>
      <c r="AA2694" s="4"/>
      <c r="AB2694" s="4"/>
      <c r="AC2694" s="4"/>
      <c r="AD2694" s="4"/>
      <c r="AE2694" s="4"/>
      <c r="AF2694" s="4"/>
      <c r="AG2694" s="4"/>
      <c r="AH2694" s="4"/>
      <c r="AI2694" s="4"/>
      <c r="AJ2694" s="4"/>
    </row>
    <row r="2695" spans="1:36" ht="15.75" customHeight="1">
      <c r="A2695" s="4">
        <v>1</v>
      </c>
      <c r="B2695" s="4">
        <v>67</v>
      </c>
      <c r="C2695" s="4">
        <v>1</v>
      </c>
      <c r="D2695" s="4">
        <v>1</v>
      </c>
      <c r="E2695" s="4">
        <v>10</v>
      </c>
      <c r="F2695" s="4">
        <v>0</v>
      </c>
      <c r="G2695" s="4">
        <v>0</v>
      </c>
      <c r="H2695" s="4">
        <v>1</v>
      </c>
      <c r="I2695" s="4">
        <v>194</v>
      </c>
      <c r="J2695" s="4">
        <v>171</v>
      </c>
      <c r="K2695" s="4">
        <v>84</v>
      </c>
      <c r="L2695" s="4">
        <v>21.64</v>
      </c>
      <c r="M2695" s="4">
        <v>75</v>
      </c>
      <c r="N2695" s="4">
        <v>88</v>
      </c>
      <c r="O2695" s="4">
        <v>0</v>
      </c>
      <c r="P2695" s="5">
        <f>$AI$9+SUMPRODUCT($A2695*$AI$10+$B2695*$AI$11+$C2695*$AI$12+$D2695*$AI$13+$E2695*$AI$14+$F2695*$AI$15+$G2695*$AI$16+$H2695*$AI$17+$I2695*$AI$18+$J2695*$AI$19+$K2695*$AI$20+$L2695*$AI$21+$M2695*$AI$22+$N2695*$AI$24)</f>
        <v>0.1873544395999982</v>
      </c>
      <c r="Q2695" s="4">
        <f t="shared" si="1027"/>
        <v>1.2060546828414616</v>
      </c>
      <c r="R2695" s="4">
        <f t="shared" si="1028"/>
        <v>2.4121093656829231</v>
      </c>
      <c r="S2695" s="4">
        <f t="shared" si="1029"/>
        <v>-1.4121093656829231</v>
      </c>
      <c r="T2695" s="4" t="e">
        <f t="shared" si="1030"/>
        <v>#NUM!</v>
      </c>
      <c r="U2695" s="4">
        <f>IF($R2695&gt;$X$15,1,0)</f>
        <v>1</v>
      </c>
      <c r="V2695" s="4"/>
      <c r="W2695" s="4"/>
      <c r="X2695" s="4"/>
      <c r="Y2695" s="4"/>
      <c r="Z2695" s="4"/>
      <c r="AA2695" s="4"/>
      <c r="AB2695" s="4"/>
      <c r="AC2695" s="4"/>
      <c r="AD2695" s="4"/>
      <c r="AE2695" s="4"/>
      <c r="AF2695" s="4"/>
      <c r="AG2695" s="4"/>
      <c r="AH2695" s="4"/>
      <c r="AI2695" s="4"/>
      <c r="AJ2695" s="4"/>
    </row>
    <row r="2696" spans="1:36" ht="15.75" customHeight="1">
      <c r="A2696" s="4">
        <v>1</v>
      </c>
      <c r="B2696" s="4">
        <v>63</v>
      </c>
      <c r="C2696" s="4">
        <v>3</v>
      </c>
      <c r="D2696" s="4">
        <v>0</v>
      </c>
      <c r="E2696" s="4">
        <v>0</v>
      </c>
      <c r="F2696" s="4">
        <v>0</v>
      </c>
      <c r="G2696" s="4">
        <v>0</v>
      </c>
      <c r="H2696" s="4">
        <v>1</v>
      </c>
      <c r="I2696" s="4">
        <v>204</v>
      </c>
      <c r="J2696" s="4">
        <v>158</v>
      </c>
      <c r="K2696" s="4">
        <v>109</v>
      </c>
      <c r="L2696" s="4">
        <v>28.4</v>
      </c>
      <c r="M2696" s="4">
        <v>75</v>
      </c>
      <c r="N2696" s="4">
        <v>71</v>
      </c>
      <c r="O2696" s="4">
        <v>0</v>
      </c>
      <c r="P2696" s="5">
        <f>$AI$9+SUMPRODUCT($A2696*$AI$10+$B2696*$AI$11+$C2696*$AI$12+$D2696*$AI$13+$E2696*$AI$14+$F2696*$AI$15+$G2696*$AI$16+$H2696*$AI$17+$I2696*$AI$18+$J2696*$AI$19+$K2696*$AI$20+$L2696*$AI$21+$M2696*$AI$22+$N2696*$AI$24)</f>
        <v>-0.77129041400000098</v>
      </c>
      <c r="Q2696" s="4">
        <f t="shared" si="1027"/>
        <v>0.46241597509727222</v>
      </c>
      <c r="R2696" s="4">
        <f t="shared" si="1028"/>
        <v>0.92483195019454445</v>
      </c>
      <c r="S2696" s="4">
        <f t="shared" si="1029"/>
        <v>7.516804980545555E-2</v>
      </c>
      <c r="T2696" s="4">
        <f t="shared" si="1030"/>
        <v>-1.1239667171440357</v>
      </c>
      <c r="U2696" s="4">
        <f>IF($R2696&gt;$X$15,1,0)</f>
        <v>1</v>
      </c>
      <c r="V2696" s="4"/>
      <c r="W2696" s="4"/>
      <c r="X2696" s="4"/>
      <c r="Y2696" s="4"/>
      <c r="Z2696" s="4"/>
      <c r="AA2696" s="4"/>
      <c r="AB2696" s="4"/>
      <c r="AC2696" s="4"/>
      <c r="AD2696" s="4"/>
      <c r="AE2696" s="4"/>
      <c r="AF2696" s="4"/>
      <c r="AG2696" s="4"/>
      <c r="AH2696" s="4"/>
      <c r="AI2696" s="4"/>
      <c r="AJ2696" s="4"/>
    </row>
    <row r="2697" spans="1:36" ht="15.75" customHeight="1">
      <c r="A2697" s="4">
        <v>0</v>
      </c>
      <c r="B2697" s="4">
        <v>58</v>
      </c>
      <c r="C2697" s="4">
        <v>2</v>
      </c>
      <c r="D2697" s="4">
        <v>0</v>
      </c>
      <c r="E2697" s="4">
        <v>0</v>
      </c>
      <c r="F2697" s="4">
        <v>0</v>
      </c>
      <c r="G2697" s="4">
        <v>0</v>
      </c>
      <c r="H2697" s="4">
        <v>0</v>
      </c>
      <c r="I2697" s="4">
        <v>220</v>
      </c>
      <c r="J2697" s="4">
        <v>121</v>
      </c>
      <c r="K2697" s="4">
        <v>75</v>
      </c>
      <c r="L2697" s="4">
        <v>25.33</v>
      </c>
      <c r="M2697" s="4">
        <v>73</v>
      </c>
      <c r="N2697" s="4">
        <v>76</v>
      </c>
      <c r="O2697" s="4">
        <v>0</v>
      </c>
      <c r="P2697" s="5">
        <f>$AI$9+SUMPRODUCT($A2697*$AI$10+$B2697*$AI$11+$C2697*$AI$12+$D2697*$AI$13+$E2697*$AI$14+$F2697*$AI$15+$G2697*$AI$16+$H2697*$AI$17+$I2697*$AI$18+$J2697*$AI$19+$K2697*$AI$20+$L2697*$AI$21+$M2697*$AI$22+$N2697*$AI$24)</f>
        <v>-2.2004944763000012</v>
      </c>
      <c r="Q2697" s="4">
        <f t="shared" si="1027"/>
        <v>0.11074838237038943</v>
      </c>
      <c r="R2697" s="4">
        <f t="shared" si="1028"/>
        <v>0.22149676474077887</v>
      </c>
      <c r="S2697" s="4">
        <f t="shared" si="1029"/>
        <v>0.77850323525922116</v>
      </c>
      <c r="T2697" s="4">
        <f t="shared" si="1030"/>
        <v>-0.10873957827594087</v>
      </c>
      <c r="U2697" s="4">
        <f>IF($R2697&gt;$X$15,1,0)</f>
        <v>0</v>
      </c>
      <c r="V2697" s="4"/>
      <c r="W2697" s="4"/>
      <c r="X2697" s="4"/>
      <c r="Y2697" s="4"/>
      <c r="Z2697" s="4"/>
      <c r="AA2697" s="4"/>
      <c r="AB2697" s="4"/>
      <c r="AC2697" s="4"/>
      <c r="AD2697" s="4"/>
      <c r="AE2697" s="4"/>
      <c r="AF2697" s="4"/>
      <c r="AG2697" s="4"/>
      <c r="AH2697" s="4"/>
      <c r="AI2697" s="4"/>
      <c r="AJ2697" s="4"/>
    </row>
    <row r="2698" spans="1:36" ht="15.75" hidden="1" customHeight="1">
      <c r="A2698" s="4">
        <v>0</v>
      </c>
      <c r="B2698" s="4">
        <v>40</v>
      </c>
      <c r="C2698" s="4">
        <v>2</v>
      </c>
      <c r="D2698" s="4">
        <v>0</v>
      </c>
      <c r="E2698" s="4">
        <v>0</v>
      </c>
      <c r="F2698" s="4">
        <v>0</v>
      </c>
      <c r="G2698" s="4">
        <v>0</v>
      </c>
      <c r="H2698" s="4">
        <v>0</v>
      </c>
      <c r="I2698" s="4">
        <v>159</v>
      </c>
      <c r="J2698" s="4">
        <v>142</v>
      </c>
      <c r="K2698" s="4">
        <v>90.5</v>
      </c>
      <c r="L2698" s="4">
        <v>22.31</v>
      </c>
      <c r="M2698" s="4">
        <v>100</v>
      </c>
      <c r="N2698" s="3" t="s">
        <v>56</v>
      </c>
      <c r="O2698" s="4">
        <v>0</v>
      </c>
      <c r="P2698" s="4"/>
      <c r="Q2698" s="4"/>
      <c r="R2698" s="4"/>
      <c r="S2698" s="4"/>
      <c r="T2698" s="4"/>
      <c r="U2698" s="4"/>
      <c r="V2698" s="4"/>
      <c r="W2698" s="4"/>
      <c r="X2698" s="4"/>
      <c r="Y2698" s="4"/>
      <c r="Z2698" s="4"/>
      <c r="AA2698" s="4"/>
      <c r="AB2698" s="4"/>
      <c r="AC2698" s="4"/>
      <c r="AD2698" s="4"/>
      <c r="AE2698" s="4"/>
      <c r="AF2698" s="4"/>
      <c r="AG2698" s="4"/>
      <c r="AH2698" s="4"/>
      <c r="AI2698" s="4"/>
      <c r="AJ2698" s="4"/>
    </row>
    <row r="2699" spans="1:36" ht="15.75" customHeight="1">
      <c r="A2699" s="4">
        <v>0</v>
      </c>
      <c r="B2699" s="4">
        <v>63</v>
      </c>
      <c r="C2699" s="4">
        <v>1</v>
      </c>
      <c r="D2699" s="4">
        <v>0</v>
      </c>
      <c r="E2699" s="4">
        <v>0</v>
      </c>
      <c r="F2699" s="4">
        <v>0</v>
      </c>
      <c r="G2699" s="4">
        <v>0</v>
      </c>
      <c r="H2699" s="4">
        <v>0</v>
      </c>
      <c r="I2699" s="4">
        <v>246</v>
      </c>
      <c r="J2699" s="4">
        <v>116</v>
      </c>
      <c r="K2699" s="4">
        <v>69</v>
      </c>
      <c r="L2699" s="4">
        <v>23.44</v>
      </c>
      <c r="M2699" s="4">
        <v>65</v>
      </c>
      <c r="N2699" s="4">
        <v>78</v>
      </c>
      <c r="O2699" s="4">
        <v>1</v>
      </c>
      <c r="P2699" s="5">
        <f>$AI$9+SUMPRODUCT($A2699*$AI$10+$B2699*$AI$11+$C2699*$AI$12+$D2699*$AI$13+$E2699*$AI$14+$F2699*$AI$15+$G2699*$AI$16+$H2699*$AI$17+$I2699*$AI$18+$J2699*$AI$19+$K2699*$AI$20+$L2699*$AI$21+$M2699*$AI$22+$N2699*$AI$24)</f>
        <v>-1.7992385384</v>
      </c>
      <c r="Q2699" s="4">
        <f t="shared" ref="Q2699:Q2703" si="1032">EXP($P2699)</f>
        <v>0.16542480491176803</v>
      </c>
      <c r="R2699" s="4">
        <f t="shared" ref="R2699:R2703" si="1033">Q2699/1+Q2699</f>
        <v>0.33084960982353606</v>
      </c>
      <c r="S2699" s="4">
        <f t="shared" ref="S2699:S2703" si="1034">IF(O2699=1,R2699,1-R2699)</f>
        <v>0.33084960982353606</v>
      </c>
      <c r="T2699" s="4">
        <f t="shared" ref="T2699:T2703" si="1035">LOG($S2699)</f>
        <v>-0.48036937319081086</v>
      </c>
      <c r="U2699" s="4">
        <f>IF($R2699&gt;$X$15,1,0)</f>
        <v>0</v>
      </c>
      <c r="V2699" s="4"/>
      <c r="W2699" s="4"/>
      <c r="X2699" s="4"/>
      <c r="Y2699" s="4"/>
      <c r="Z2699" s="4"/>
      <c r="AA2699" s="4"/>
      <c r="AB2699" s="4"/>
      <c r="AC2699" s="4"/>
      <c r="AD2699" s="4"/>
      <c r="AE2699" s="4"/>
      <c r="AF2699" s="4"/>
      <c r="AG2699" s="4"/>
      <c r="AH2699" s="4"/>
      <c r="AI2699" s="4"/>
      <c r="AJ2699" s="4"/>
    </row>
    <row r="2700" spans="1:36" ht="15.75" customHeight="1">
      <c r="A2700" s="4">
        <v>1</v>
      </c>
      <c r="B2700" s="4">
        <v>58</v>
      </c>
      <c r="C2700" s="4">
        <v>2</v>
      </c>
      <c r="D2700" s="4">
        <v>1</v>
      </c>
      <c r="E2700" s="4">
        <v>20</v>
      </c>
      <c r="F2700" s="4">
        <v>0</v>
      </c>
      <c r="G2700" s="4">
        <v>0</v>
      </c>
      <c r="H2700" s="4">
        <v>0</v>
      </c>
      <c r="I2700" s="4">
        <v>207</v>
      </c>
      <c r="J2700" s="4">
        <v>110</v>
      </c>
      <c r="K2700" s="4">
        <v>80</v>
      </c>
      <c r="L2700" s="4">
        <v>23.55</v>
      </c>
      <c r="M2700" s="4">
        <v>78</v>
      </c>
      <c r="N2700" s="4">
        <v>78</v>
      </c>
      <c r="O2700" s="4">
        <v>0</v>
      </c>
      <c r="P2700" s="5">
        <f>$AI$9+SUMPRODUCT($A2700*$AI$10+$B2700*$AI$11+$C2700*$AI$12+$D2700*$AI$13+$E2700*$AI$14+$F2700*$AI$15+$G2700*$AI$16+$H2700*$AI$17+$I2700*$AI$18+$J2700*$AI$19+$K2700*$AI$20+$L2700*$AI$21+$M2700*$AI$22+$N2700*$AI$24)</f>
        <v>-1.4497863105000004</v>
      </c>
      <c r="Q2700" s="4">
        <f t="shared" si="1032"/>
        <v>0.23462041865737196</v>
      </c>
      <c r="R2700" s="4">
        <f t="shared" si="1033"/>
        <v>0.46924083731474392</v>
      </c>
      <c r="S2700" s="4">
        <f t="shared" si="1034"/>
        <v>0.53075916268525614</v>
      </c>
      <c r="T2700" s="4">
        <f t="shared" si="1035"/>
        <v>-0.27510249971627748</v>
      </c>
      <c r="U2700" s="4">
        <f>IF($R2700&gt;$X$15,1,0)</f>
        <v>1</v>
      </c>
      <c r="V2700" s="4"/>
      <c r="W2700" s="4"/>
      <c r="X2700" s="4"/>
      <c r="Y2700" s="4"/>
      <c r="Z2700" s="4"/>
      <c r="AA2700" s="4"/>
      <c r="AB2700" s="4"/>
      <c r="AC2700" s="4"/>
      <c r="AD2700" s="4"/>
      <c r="AE2700" s="4"/>
      <c r="AF2700" s="4"/>
      <c r="AG2700" s="4"/>
      <c r="AH2700" s="4"/>
      <c r="AI2700" s="4"/>
      <c r="AJ2700" s="4"/>
    </row>
    <row r="2701" spans="1:36" ht="15.75" customHeight="1">
      <c r="A2701" s="4">
        <v>0</v>
      </c>
      <c r="B2701" s="4">
        <v>36</v>
      </c>
      <c r="C2701" s="4">
        <v>2</v>
      </c>
      <c r="D2701" s="4">
        <v>1</v>
      </c>
      <c r="E2701" s="4">
        <v>20</v>
      </c>
      <c r="F2701" s="4">
        <v>0</v>
      </c>
      <c r="G2701" s="4">
        <v>0</v>
      </c>
      <c r="H2701" s="4">
        <v>0</v>
      </c>
      <c r="I2701" s="4">
        <v>177</v>
      </c>
      <c r="J2701" s="4">
        <v>115</v>
      </c>
      <c r="K2701" s="4">
        <v>63.5</v>
      </c>
      <c r="L2701" s="4">
        <v>22.54</v>
      </c>
      <c r="M2701" s="4">
        <v>71</v>
      </c>
      <c r="N2701" s="4">
        <v>73</v>
      </c>
      <c r="O2701" s="4">
        <v>0</v>
      </c>
      <c r="P2701" s="5">
        <f>$AI$9+SUMPRODUCT($A2701*$AI$10+$B2701*$AI$11+$C2701*$AI$12+$D2701*$AI$13+$E2701*$AI$14+$F2701*$AI$15+$G2701*$AI$16+$H2701*$AI$17+$I2701*$AI$18+$J2701*$AI$19+$K2701*$AI$20+$L2701*$AI$21+$M2701*$AI$22+$N2701*$AI$24)</f>
        <v>-3.3465251794000004</v>
      </c>
      <c r="Q2701" s="4">
        <f t="shared" si="1032"/>
        <v>3.5206477993640725E-2</v>
      </c>
      <c r="R2701" s="4">
        <f t="shared" si="1033"/>
        <v>7.041295598728145E-2</v>
      </c>
      <c r="S2701" s="4">
        <f t="shared" si="1034"/>
        <v>0.92958704401271852</v>
      </c>
      <c r="T2701" s="4">
        <f t="shared" si="1035"/>
        <v>-3.1709937829168901E-2</v>
      </c>
      <c r="U2701" s="4">
        <f>IF($R2701&gt;$X$15,1,0)</f>
        <v>0</v>
      </c>
      <c r="V2701" s="4"/>
      <c r="W2701" s="4"/>
      <c r="X2701" s="4"/>
      <c r="Y2701" s="4"/>
      <c r="Z2701" s="4"/>
      <c r="AA2701" s="4"/>
      <c r="AB2701" s="4"/>
      <c r="AC2701" s="4"/>
      <c r="AD2701" s="4"/>
      <c r="AE2701" s="4"/>
      <c r="AF2701" s="4"/>
      <c r="AG2701" s="4"/>
      <c r="AH2701" s="4"/>
      <c r="AI2701" s="4"/>
      <c r="AJ2701" s="4"/>
    </row>
    <row r="2702" spans="1:36" ht="15.75" customHeight="1">
      <c r="A2702" s="4">
        <v>0</v>
      </c>
      <c r="B2702" s="4">
        <v>46</v>
      </c>
      <c r="C2702" s="4">
        <v>1</v>
      </c>
      <c r="D2702" s="4">
        <v>0</v>
      </c>
      <c r="E2702" s="4">
        <v>0</v>
      </c>
      <c r="F2702" s="4">
        <v>0</v>
      </c>
      <c r="G2702" s="4">
        <v>0</v>
      </c>
      <c r="H2702" s="4">
        <v>0</v>
      </c>
      <c r="I2702" s="4">
        <v>208</v>
      </c>
      <c r="J2702" s="4">
        <v>122</v>
      </c>
      <c r="K2702" s="4">
        <v>76</v>
      </c>
      <c r="L2702" s="4">
        <v>18.399999999999999</v>
      </c>
      <c r="M2702" s="4">
        <v>75</v>
      </c>
      <c r="N2702" s="4">
        <v>70</v>
      </c>
      <c r="O2702" s="4">
        <v>0</v>
      </c>
      <c r="P2702" s="5">
        <f>$AI$9+SUMPRODUCT($A2702*$AI$10+$B2702*$AI$11+$C2702*$AI$12+$D2702*$AI$13+$E2702*$AI$14+$F2702*$AI$15+$G2702*$AI$16+$H2702*$AI$17+$I2702*$AI$18+$J2702*$AI$19+$K2702*$AI$20+$L2702*$AI$21+$M2702*$AI$22+$N2702*$AI$24)</f>
        <v>-3.0280648440000011</v>
      </c>
      <c r="Q2702" s="4">
        <f t="shared" si="1032"/>
        <v>4.8409226948360536E-2</v>
      </c>
      <c r="R2702" s="4">
        <f t="shared" si="1033"/>
        <v>9.6818453896721071E-2</v>
      </c>
      <c r="S2702" s="4">
        <f t="shared" si="1034"/>
        <v>0.90318154610327894</v>
      </c>
      <c r="T2702" s="4">
        <f t="shared" si="1035"/>
        <v>-4.4224944541227156E-2</v>
      </c>
      <c r="U2702" s="4">
        <f>IF($R2702&gt;$X$15,1,0)</f>
        <v>0</v>
      </c>
      <c r="V2702" s="4"/>
      <c r="W2702" s="4"/>
      <c r="X2702" s="4"/>
      <c r="Y2702" s="4"/>
      <c r="Z2702" s="4"/>
      <c r="AA2702" s="4"/>
      <c r="AB2702" s="4"/>
      <c r="AC2702" s="4"/>
      <c r="AD2702" s="4"/>
      <c r="AE2702" s="4"/>
      <c r="AF2702" s="4"/>
      <c r="AG2702" s="4"/>
      <c r="AH2702" s="4"/>
      <c r="AI2702" s="4"/>
      <c r="AJ2702" s="4"/>
    </row>
    <row r="2703" spans="1:36" ht="15.75" customHeight="1">
      <c r="A2703" s="4">
        <v>1</v>
      </c>
      <c r="B2703" s="4">
        <v>64</v>
      </c>
      <c r="C2703" s="4">
        <v>1</v>
      </c>
      <c r="D2703" s="4">
        <v>1</v>
      </c>
      <c r="E2703" s="4">
        <v>20</v>
      </c>
      <c r="F2703" s="4">
        <v>0</v>
      </c>
      <c r="G2703" s="4">
        <v>0</v>
      </c>
      <c r="H2703" s="4">
        <v>0</v>
      </c>
      <c r="I2703" s="4">
        <v>259</v>
      </c>
      <c r="J2703" s="4">
        <v>115</v>
      </c>
      <c r="K2703" s="4">
        <v>81</v>
      </c>
      <c r="L2703" s="4">
        <v>20.09</v>
      </c>
      <c r="M2703" s="4">
        <v>72</v>
      </c>
      <c r="N2703" s="4">
        <v>78</v>
      </c>
      <c r="O2703" s="4">
        <v>0</v>
      </c>
      <c r="P2703" s="5">
        <f>$AI$9+SUMPRODUCT($A2703*$AI$10+$B2703*$AI$11+$C2703*$AI$12+$D2703*$AI$13+$E2703*$AI$14+$F2703*$AI$15+$G2703*$AI$16+$H2703*$AI$17+$I2703*$AI$18+$J2703*$AI$19+$K2703*$AI$20+$L2703*$AI$21+$M2703*$AI$22+$N2703*$AI$24)</f>
        <v>-0.83125318990000174</v>
      </c>
      <c r="Q2703" s="4">
        <f t="shared" si="1032"/>
        <v>0.43550317602144217</v>
      </c>
      <c r="R2703" s="4">
        <f t="shared" si="1033"/>
        <v>0.87100635204288435</v>
      </c>
      <c r="S2703" s="4">
        <f t="shared" si="1034"/>
        <v>0.12899364795711565</v>
      </c>
      <c r="T2703" s="4">
        <f t="shared" si="1035"/>
        <v>-0.88943167516660171</v>
      </c>
      <c r="U2703" s="4">
        <f>IF($R2703&gt;$X$15,1,0)</f>
        <v>1</v>
      </c>
      <c r="V2703" s="4"/>
      <c r="W2703" s="4"/>
      <c r="X2703" s="4"/>
      <c r="Y2703" s="4"/>
      <c r="Z2703" s="4"/>
      <c r="AA2703" s="4"/>
      <c r="AB2703" s="4"/>
      <c r="AC2703" s="4"/>
      <c r="AD2703" s="4"/>
      <c r="AE2703" s="4"/>
      <c r="AF2703" s="4"/>
      <c r="AG2703" s="4"/>
      <c r="AH2703" s="4"/>
      <c r="AI2703" s="4"/>
      <c r="AJ2703" s="4"/>
    </row>
    <row r="2704" spans="1:36" ht="15.75" hidden="1" customHeight="1">
      <c r="A2704" s="4">
        <v>0</v>
      </c>
      <c r="B2704" s="4">
        <v>41</v>
      </c>
      <c r="C2704" s="4">
        <v>3</v>
      </c>
      <c r="D2704" s="4">
        <v>0</v>
      </c>
      <c r="E2704" s="4">
        <v>0</v>
      </c>
      <c r="F2704" s="4">
        <v>0</v>
      </c>
      <c r="G2704" s="4">
        <v>0</v>
      </c>
      <c r="H2704" s="4">
        <v>0</v>
      </c>
      <c r="I2704" s="4">
        <v>180</v>
      </c>
      <c r="J2704" s="4">
        <v>124</v>
      </c>
      <c r="K2704" s="4">
        <v>75.5</v>
      </c>
      <c r="L2704" s="4">
        <v>24.2</v>
      </c>
      <c r="M2704" s="4">
        <v>68</v>
      </c>
      <c r="N2704" s="3" t="s">
        <v>56</v>
      </c>
      <c r="O2704" s="4">
        <v>0</v>
      </c>
      <c r="P2704" s="4"/>
      <c r="Q2704" s="4"/>
      <c r="R2704" s="4"/>
      <c r="S2704" s="4"/>
      <c r="T2704" s="4"/>
      <c r="U2704" s="4"/>
      <c r="V2704" s="4"/>
      <c r="W2704" s="4"/>
      <c r="X2704" s="4"/>
      <c r="Y2704" s="4"/>
      <c r="Z2704" s="4"/>
      <c r="AA2704" s="4"/>
      <c r="AB2704" s="4"/>
      <c r="AC2704" s="4"/>
      <c r="AD2704" s="4"/>
      <c r="AE2704" s="4"/>
      <c r="AF2704" s="4"/>
      <c r="AG2704" s="4"/>
      <c r="AH2704" s="4"/>
      <c r="AI2704" s="4"/>
      <c r="AJ2704" s="4"/>
    </row>
    <row r="2705" spans="1:36" ht="15.75" hidden="1" customHeight="1">
      <c r="A2705" s="4">
        <v>0</v>
      </c>
      <c r="B2705" s="4">
        <v>43</v>
      </c>
      <c r="C2705" s="4">
        <v>1</v>
      </c>
      <c r="D2705" s="4">
        <v>1</v>
      </c>
      <c r="E2705" s="4">
        <v>15</v>
      </c>
      <c r="F2705" s="4">
        <v>0</v>
      </c>
      <c r="G2705" s="4">
        <v>0</v>
      </c>
      <c r="H2705" s="4">
        <v>0</v>
      </c>
      <c r="I2705" s="4">
        <v>315</v>
      </c>
      <c r="J2705" s="4">
        <v>132.5</v>
      </c>
      <c r="K2705" s="4">
        <v>76.5</v>
      </c>
      <c r="L2705" s="4">
        <v>31.54</v>
      </c>
      <c r="M2705" s="4">
        <v>95</v>
      </c>
      <c r="N2705" s="3" t="s">
        <v>56</v>
      </c>
      <c r="O2705" s="4">
        <v>0</v>
      </c>
      <c r="P2705" s="4"/>
      <c r="Q2705" s="4"/>
      <c r="R2705" s="4"/>
      <c r="S2705" s="4"/>
      <c r="T2705" s="4"/>
      <c r="U2705" s="4"/>
      <c r="V2705" s="4"/>
      <c r="W2705" s="4"/>
      <c r="X2705" s="4"/>
      <c r="Y2705" s="4"/>
      <c r="Z2705" s="4"/>
      <c r="AA2705" s="4"/>
      <c r="AB2705" s="4"/>
      <c r="AC2705" s="4"/>
      <c r="AD2705" s="4"/>
      <c r="AE2705" s="4"/>
      <c r="AF2705" s="4"/>
      <c r="AG2705" s="4"/>
      <c r="AH2705" s="4"/>
      <c r="AI2705" s="4"/>
      <c r="AJ2705" s="4"/>
    </row>
    <row r="2706" spans="1:36" ht="15.75" customHeight="1">
      <c r="A2706" s="4">
        <v>0</v>
      </c>
      <c r="B2706" s="4">
        <v>56</v>
      </c>
      <c r="C2706" s="4">
        <v>1</v>
      </c>
      <c r="D2706" s="4">
        <v>0</v>
      </c>
      <c r="E2706" s="4">
        <v>0</v>
      </c>
      <c r="F2706" s="4">
        <v>0</v>
      </c>
      <c r="G2706" s="4">
        <v>0</v>
      </c>
      <c r="H2706" s="4">
        <v>1</v>
      </c>
      <c r="I2706" s="4">
        <v>262</v>
      </c>
      <c r="J2706" s="4">
        <v>150</v>
      </c>
      <c r="K2706" s="4">
        <v>89</v>
      </c>
      <c r="L2706" s="4">
        <v>40.21</v>
      </c>
      <c r="M2706" s="4">
        <v>75</v>
      </c>
      <c r="N2706" s="4">
        <v>86</v>
      </c>
      <c r="O2706" s="4">
        <v>0</v>
      </c>
      <c r="P2706" s="5">
        <f>$AI$9+SUMPRODUCT($A2706*$AI$10+$B2706*$AI$11+$C2706*$AI$12+$D2706*$AI$13+$E2706*$AI$14+$F2706*$AI$15+$G2706*$AI$16+$H2706*$AI$17+$I2706*$AI$18+$J2706*$AI$19+$K2706*$AI$20+$L2706*$AI$21+$M2706*$AI$22+$N2706*$AI$24)</f>
        <v>-1.3924473531000015</v>
      </c>
      <c r="Q2706" s="4">
        <f t="shared" ref="Q2706:Q2707" si="1036">EXP($P2706)</f>
        <v>0.24846647472750483</v>
      </c>
      <c r="R2706" s="4">
        <f t="shared" ref="R2706:R2707" si="1037">Q2706/1+Q2706</f>
        <v>0.49693294945500965</v>
      </c>
      <c r="S2706" s="4">
        <f t="shared" ref="S2706:S2707" si="1038">IF(O2706=1,R2706,1-R2706)</f>
        <v>0.50306705054499035</v>
      </c>
      <c r="T2706" s="4">
        <f t="shared" ref="T2706:T2707" si="1039">LOG($S2706)</f>
        <v>-0.29837412679094155</v>
      </c>
      <c r="U2706" s="4">
        <f>IF($R2706&gt;$X$15,1,0)</f>
        <v>1</v>
      </c>
      <c r="V2706" s="4"/>
      <c r="W2706" s="4"/>
      <c r="X2706" s="4"/>
      <c r="Y2706" s="4"/>
      <c r="Z2706" s="4"/>
      <c r="AA2706" s="4"/>
      <c r="AB2706" s="4"/>
      <c r="AC2706" s="4"/>
      <c r="AD2706" s="4"/>
      <c r="AE2706" s="4"/>
      <c r="AF2706" s="4"/>
      <c r="AG2706" s="4"/>
      <c r="AH2706" s="4"/>
      <c r="AI2706" s="4"/>
      <c r="AJ2706" s="4"/>
    </row>
    <row r="2707" spans="1:36" ht="15.75" customHeight="1">
      <c r="A2707" s="4">
        <v>0</v>
      </c>
      <c r="B2707" s="4">
        <v>68</v>
      </c>
      <c r="C2707" s="4">
        <v>2</v>
      </c>
      <c r="D2707" s="4">
        <v>1</v>
      </c>
      <c r="E2707" s="4">
        <v>20</v>
      </c>
      <c r="F2707" s="4">
        <v>0</v>
      </c>
      <c r="G2707" s="4">
        <v>0</v>
      </c>
      <c r="H2707" s="4">
        <v>0</v>
      </c>
      <c r="I2707" s="4">
        <v>322</v>
      </c>
      <c r="J2707" s="4">
        <v>148</v>
      </c>
      <c r="K2707" s="4">
        <v>95</v>
      </c>
      <c r="L2707" s="4">
        <v>20.98</v>
      </c>
      <c r="M2707" s="4">
        <v>95</v>
      </c>
      <c r="N2707" s="4">
        <v>72</v>
      </c>
      <c r="O2707" s="4">
        <v>0</v>
      </c>
      <c r="P2707" s="5">
        <f>$AI$9+SUMPRODUCT($A2707*$AI$10+$B2707*$AI$11+$C2707*$AI$12+$D2707*$AI$13+$E2707*$AI$14+$F2707*$AI$15+$G2707*$AI$16+$H2707*$AI$17+$I2707*$AI$18+$J2707*$AI$19+$K2707*$AI$20+$L2707*$AI$21+$M2707*$AI$22+$N2707*$AI$24)</f>
        <v>-0.69633350780000125</v>
      </c>
      <c r="Q2707" s="4">
        <f t="shared" si="1036"/>
        <v>0.49840937185662454</v>
      </c>
      <c r="R2707" s="4">
        <f t="shared" si="1037"/>
        <v>0.99681874371324908</v>
      </c>
      <c r="S2707" s="4">
        <f t="shared" si="1038"/>
        <v>3.181256286750922E-3</v>
      </c>
      <c r="T2707" s="4">
        <f t="shared" si="1039"/>
        <v>-2.4974013420720818</v>
      </c>
      <c r="U2707" s="4">
        <f>IF($R2707&gt;$X$15,1,0)</f>
        <v>1</v>
      </c>
      <c r="V2707" s="4"/>
      <c r="W2707" s="4"/>
      <c r="X2707" s="4"/>
      <c r="Y2707" s="4"/>
      <c r="Z2707" s="4"/>
      <c r="AA2707" s="4"/>
      <c r="AB2707" s="4"/>
      <c r="AC2707" s="4"/>
      <c r="AD2707" s="4"/>
      <c r="AE2707" s="4"/>
      <c r="AF2707" s="4"/>
      <c r="AG2707" s="4"/>
      <c r="AH2707" s="4"/>
      <c r="AI2707" s="4"/>
      <c r="AJ2707" s="4"/>
    </row>
    <row r="2708" spans="1:36" ht="15.75" hidden="1" customHeight="1">
      <c r="A2708" s="4">
        <v>0</v>
      </c>
      <c r="B2708" s="4">
        <v>48</v>
      </c>
      <c r="C2708" s="4">
        <v>3</v>
      </c>
      <c r="D2708" s="4">
        <v>1</v>
      </c>
      <c r="E2708" s="4">
        <v>5</v>
      </c>
      <c r="F2708" s="4">
        <v>0</v>
      </c>
      <c r="G2708" s="4">
        <v>0</v>
      </c>
      <c r="H2708" s="4">
        <v>0</v>
      </c>
      <c r="I2708" s="4">
        <v>172</v>
      </c>
      <c r="J2708" s="4">
        <v>114</v>
      </c>
      <c r="K2708" s="4">
        <v>80</v>
      </c>
      <c r="L2708" s="4">
        <v>21.33</v>
      </c>
      <c r="M2708" s="4">
        <v>60</v>
      </c>
      <c r="N2708" s="3" t="s">
        <v>56</v>
      </c>
      <c r="O2708" s="4">
        <v>0</v>
      </c>
      <c r="P2708" s="4"/>
      <c r="Q2708" s="4"/>
      <c r="R2708" s="4"/>
      <c r="S2708" s="4"/>
      <c r="T2708" s="4"/>
      <c r="U2708" s="4"/>
      <c r="V2708" s="4"/>
      <c r="W2708" s="4"/>
      <c r="X2708" s="4"/>
      <c r="Y2708" s="4"/>
      <c r="Z2708" s="4"/>
      <c r="AA2708" s="4"/>
      <c r="AB2708" s="4"/>
      <c r="AC2708" s="4"/>
      <c r="AD2708" s="4"/>
      <c r="AE2708" s="4"/>
      <c r="AF2708" s="4"/>
      <c r="AG2708" s="4"/>
      <c r="AH2708" s="4"/>
      <c r="AI2708" s="4"/>
      <c r="AJ2708" s="4"/>
    </row>
    <row r="2709" spans="1:36" ht="15.75" customHeight="1">
      <c r="A2709" s="4">
        <v>0</v>
      </c>
      <c r="B2709" s="4">
        <v>63</v>
      </c>
      <c r="C2709" s="4">
        <v>1</v>
      </c>
      <c r="D2709" s="4">
        <v>0</v>
      </c>
      <c r="E2709" s="4">
        <v>0</v>
      </c>
      <c r="F2709" s="4">
        <v>0</v>
      </c>
      <c r="G2709" s="4">
        <v>0</v>
      </c>
      <c r="H2709" s="4">
        <v>0</v>
      </c>
      <c r="I2709" s="4">
        <v>219</v>
      </c>
      <c r="J2709" s="4">
        <v>124</v>
      </c>
      <c r="K2709" s="4">
        <v>75</v>
      </c>
      <c r="L2709" s="4">
        <v>28.57</v>
      </c>
      <c r="M2709" s="4">
        <v>66</v>
      </c>
      <c r="N2709" s="4">
        <v>76</v>
      </c>
      <c r="O2709" s="4">
        <v>0</v>
      </c>
      <c r="P2709" s="5">
        <f>$AI$9+SUMPRODUCT($A2709*$AI$10+$B2709*$AI$11+$C2709*$AI$12+$D2709*$AI$13+$E2709*$AI$14+$F2709*$AI$15+$G2709*$AI$16+$H2709*$AI$17+$I2709*$AI$18+$J2709*$AI$19+$K2709*$AI$20+$L2709*$AI$21+$M2709*$AI$22+$N2709*$AI$24)</f>
        <v>-1.7472120227000012</v>
      </c>
      <c r="Q2709" s="4">
        <f t="shared" ref="Q2709:Q2718" si="1040">EXP($P2709)</f>
        <v>0.17425909724474806</v>
      </c>
      <c r="R2709" s="4">
        <f t="shared" ref="R2709:R2718" si="1041">Q2709/1+Q2709</f>
        <v>0.34851819448949611</v>
      </c>
      <c r="S2709" s="4">
        <f t="shared" ref="S2709:S2718" si="1042">IF(O2709=1,R2709,1-R2709)</f>
        <v>0.65148180551050383</v>
      </c>
      <c r="T2709" s="4">
        <f t="shared" ref="T2709:T2718" si="1043">LOG($S2709)</f>
        <v>-0.18609770869541478</v>
      </c>
      <c r="U2709" s="4">
        <f>IF($R2709&gt;$X$15,1,0)</f>
        <v>0</v>
      </c>
      <c r="V2709" s="4"/>
      <c r="W2709" s="4"/>
      <c r="X2709" s="4"/>
      <c r="Y2709" s="4"/>
      <c r="Z2709" s="4"/>
      <c r="AA2709" s="4"/>
      <c r="AB2709" s="4"/>
      <c r="AC2709" s="4"/>
      <c r="AD2709" s="4"/>
      <c r="AE2709" s="4"/>
      <c r="AF2709" s="4"/>
      <c r="AG2709" s="4"/>
      <c r="AH2709" s="4"/>
      <c r="AI2709" s="4"/>
      <c r="AJ2709" s="4"/>
    </row>
    <row r="2710" spans="1:36" ht="15.75" customHeight="1">
      <c r="A2710" s="4">
        <v>0</v>
      </c>
      <c r="B2710" s="4">
        <v>49</v>
      </c>
      <c r="C2710" s="4">
        <v>1</v>
      </c>
      <c r="D2710" s="4">
        <v>1</v>
      </c>
      <c r="E2710" s="4">
        <v>10</v>
      </c>
      <c r="F2710" s="4">
        <v>0</v>
      </c>
      <c r="G2710" s="4">
        <v>0</v>
      </c>
      <c r="H2710" s="4">
        <v>0</v>
      </c>
      <c r="I2710" s="4">
        <v>288</v>
      </c>
      <c r="J2710" s="4">
        <v>99</v>
      </c>
      <c r="K2710" s="4">
        <v>60</v>
      </c>
      <c r="L2710" s="4">
        <v>22.19</v>
      </c>
      <c r="M2710" s="4">
        <v>77</v>
      </c>
      <c r="N2710" s="4">
        <v>76</v>
      </c>
      <c r="O2710" s="4">
        <v>0</v>
      </c>
      <c r="P2710" s="5">
        <f>$AI$9+SUMPRODUCT($A2710*$AI$10+$B2710*$AI$11+$C2710*$AI$12+$D2710*$AI$13+$E2710*$AI$14+$F2710*$AI$15+$G2710*$AI$16+$H2710*$AI$17+$I2710*$AI$18+$J2710*$AI$19+$K2710*$AI$20+$L2710*$AI$21+$M2710*$AI$22+$N2710*$AI$24)</f>
        <v>-2.6266538709000002</v>
      </c>
      <c r="Q2710" s="4">
        <f t="shared" si="1040"/>
        <v>7.232005004532828E-2</v>
      </c>
      <c r="R2710" s="4">
        <f t="shared" si="1041"/>
        <v>0.14464010009065656</v>
      </c>
      <c r="S2710" s="4">
        <f t="shared" si="1042"/>
        <v>0.85535989990934347</v>
      </c>
      <c r="T2710" s="4">
        <f t="shared" si="1043"/>
        <v>-6.785111374288709E-2</v>
      </c>
      <c r="U2710" s="4">
        <f>IF($R2710&gt;$X$15,1,0)</f>
        <v>0</v>
      </c>
      <c r="V2710" s="4"/>
      <c r="W2710" s="4"/>
      <c r="X2710" s="4"/>
      <c r="Y2710" s="4"/>
      <c r="Z2710" s="4"/>
      <c r="AA2710" s="4"/>
      <c r="AB2710" s="4"/>
      <c r="AC2710" s="4"/>
      <c r="AD2710" s="4"/>
      <c r="AE2710" s="4"/>
      <c r="AF2710" s="4"/>
      <c r="AG2710" s="4"/>
      <c r="AH2710" s="4"/>
      <c r="AI2710" s="4"/>
      <c r="AJ2710" s="4"/>
    </row>
    <row r="2711" spans="1:36" ht="15.75" customHeight="1">
      <c r="A2711" s="4">
        <v>1</v>
      </c>
      <c r="B2711" s="4">
        <v>40</v>
      </c>
      <c r="C2711" s="4">
        <v>2</v>
      </c>
      <c r="D2711" s="4">
        <v>1</v>
      </c>
      <c r="E2711" s="4">
        <v>25</v>
      </c>
      <c r="F2711" s="4">
        <v>0</v>
      </c>
      <c r="G2711" s="4">
        <v>0</v>
      </c>
      <c r="H2711" s="4">
        <v>0</v>
      </c>
      <c r="I2711" s="4">
        <v>335</v>
      </c>
      <c r="J2711" s="4">
        <v>136.5</v>
      </c>
      <c r="K2711" s="4">
        <v>84</v>
      </c>
      <c r="L2711" s="4">
        <v>23.6</v>
      </c>
      <c r="M2711" s="4">
        <v>85</v>
      </c>
      <c r="N2711" s="4">
        <v>76</v>
      </c>
      <c r="O2711" s="4">
        <v>0</v>
      </c>
      <c r="P2711" s="5">
        <f>$AI$9+SUMPRODUCT($A2711*$AI$10+$B2711*$AI$11+$C2711*$AI$12+$D2711*$AI$13+$E2711*$AI$14+$F2711*$AI$15+$G2711*$AI$16+$H2711*$AI$17+$I2711*$AI$18+$J2711*$AI$19+$K2711*$AI$20+$L2711*$AI$21+$M2711*$AI$22+$N2711*$AI$24)</f>
        <v>-1.8504432260000012</v>
      </c>
      <c r="Q2711" s="4">
        <f t="shared" si="1040"/>
        <v>0.15716749015563394</v>
      </c>
      <c r="R2711" s="4">
        <f t="shared" si="1041"/>
        <v>0.31433498031126789</v>
      </c>
      <c r="S2711" s="4">
        <f t="shared" si="1042"/>
        <v>0.68566501968873217</v>
      </c>
      <c r="T2711" s="4">
        <f t="shared" si="1043"/>
        <v>-0.16388800620571795</v>
      </c>
      <c r="U2711" s="4">
        <f>IF($R2711&gt;$X$15,1,0)</f>
        <v>0</v>
      </c>
      <c r="V2711" s="4"/>
      <c r="W2711" s="4"/>
      <c r="X2711" s="4"/>
      <c r="Y2711" s="4"/>
      <c r="Z2711" s="4"/>
      <c r="AA2711" s="4"/>
      <c r="AB2711" s="4"/>
      <c r="AC2711" s="4"/>
      <c r="AD2711" s="4"/>
      <c r="AE2711" s="4"/>
      <c r="AF2711" s="4"/>
      <c r="AG2711" s="4"/>
      <c r="AH2711" s="4"/>
      <c r="AI2711" s="4"/>
      <c r="AJ2711" s="4"/>
    </row>
    <row r="2712" spans="1:36" ht="15.75" customHeight="1">
      <c r="A2712" s="4">
        <v>0</v>
      </c>
      <c r="B2712" s="4">
        <v>46</v>
      </c>
      <c r="C2712" s="4">
        <v>4</v>
      </c>
      <c r="D2712" s="4">
        <v>0</v>
      </c>
      <c r="E2712" s="4">
        <v>0</v>
      </c>
      <c r="F2712" s="4">
        <v>0</v>
      </c>
      <c r="G2712" s="4">
        <v>0</v>
      </c>
      <c r="H2712" s="4">
        <v>0</v>
      </c>
      <c r="I2712" s="4">
        <v>192</v>
      </c>
      <c r="J2712" s="4">
        <v>122</v>
      </c>
      <c r="K2712" s="4">
        <v>83</v>
      </c>
      <c r="L2712" s="4">
        <v>23.99</v>
      </c>
      <c r="M2712" s="4">
        <v>78</v>
      </c>
      <c r="N2712" s="4">
        <v>106</v>
      </c>
      <c r="O2712" s="4">
        <v>0</v>
      </c>
      <c r="P2712" s="5">
        <f>$AI$9+SUMPRODUCT($A2712*$AI$10+$B2712*$AI$11+$C2712*$AI$12+$D2712*$AI$13+$E2712*$AI$14+$F2712*$AI$15+$G2712*$AI$16+$H2712*$AI$17+$I2712*$AI$18+$J2712*$AI$19+$K2712*$AI$20+$L2712*$AI$21+$M2712*$AI$22+$N2712*$AI$24)</f>
        <v>-2.9462437289000007</v>
      </c>
      <c r="Q2712" s="4">
        <f t="shared" si="1040"/>
        <v>5.2536677781471953E-2</v>
      </c>
      <c r="R2712" s="4">
        <f t="shared" si="1041"/>
        <v>0.10507335556294391</v>
      </c>
      <c r="S2712" s="4">
        <f t="shared" si="1042"/>
        <v>0.89492664443705605</v>
      </c>
      <c r="T2712" s="4">
        <f t="shared" si="1043"/>
        <v>-4.8212561579994692E-2</v>
      </c>
      <c r="U2712" s="4">
        <f>IF($R2712&gt;$X$15,1,0)</f>
        <v>0</v>
      </c>
      <c r="V2712" s="4"/>
      <c r="W2712" s="4"/>
      <c r="X2712" s="4"/>
      <c r="Y2712" s="4"/>
      <c r="Z2712" s="4"/>
      <c r="AA2712" s="4"/>
      <c r="AB2712" s="4"/>
      <c r="AC2712" s="4"/>
      <c r="AD2712" s="4"/>
      <c r="AE2712" s="4"/>
      <c r="AF2712" s="4"/>
      <c r="AG2712" s="4"/>
      <c r="AH2712" s="4"/>
      <c r="AI2712" s="4"/>
      <c r="AJ2712" s="4"/>
    </row>
    <row r="2713" spans="1:36" ht="15.75" customHeight="1">
      <c r="A2713" s="4">
        <v>0</v>
      </c>
      <c r="B2713" s="4">
        <v>51</v>
      </c>
      <c r="C2713" s="4">
        <v>1</v>
      </c>
      <c r="D2713" s="4">
        <v>0</v>
      </c>
      <c r="E2713" s="4">
        <v>0</v>
      </c>
      <c r="F2713" s="4">
        <v>0</v>
      </c>
      <c r="G2713" s="4">
        <v>0</v>
      </c>
      <c r="H2713" s="4">
        <v>0</v>
      </c>
      <c r="I2713" s="4">
        <v>198</v>
      </c>
      <c r="J2713" s="4">
        <v>128</v>
      </c>
      <c r="K2713" s="4">
        <v>90</v>
      </c>
      <c r="L2713" s="4">
        <v>26.32</v>
      </c>
      <c r="M2713" s="4">
        <v>70</v>
      </c>
      <c r="N2713" s="4">
        <v>75</v>
      </c>
      <c r="O2713" s="4">
        <v>0</v>
      </c>
      <c r="P2713" s="5">
        <f>$AI$9+SUMPRODUCT($A2713*$AI$10+$B2713*$AI$11+$C2713*$AI$12+$D2713*$AI$13+$E2713*$AI$14+$F2713*$AI$15+$G2713*$AI$16+$H2713*$AI$17+$I2713*$AI$18+$J2713*$AI$19+$K2713*$AI$20+$L2713*$AI$21+$M2713*$AI$22+$N2713*$AI$24)</f>
        <v>-2.5937748052000007</v>
      </c>
      <c r="Q2713" s="4">
        <f t="shared" si="1040"/>
        <v>7.4737387862079174E-2</v>
      </c>
      <c r="R2713" s="4">
        <f t="shared" si="1041"/>
        <v>0.14947477572415835</v>
      </c>
      <c r="S2713" s="4">
        <f t="shared" si="1042"/>
        <v>0.85052522427584165</v>
      </c>
      <c r="T2713" s="4">
        <f t="shared" si="1043"/>
        <v>-7.0312801861686008E-2</v>
      </c>
      <c r="U2713" s="4">
        <f>IF($R2713&gt;$X$15,1,0)</f>
        <v>0</v>
      </c>
      <c r="V2713" s="4"/>
      <c r="W2713" s="4"/>
      <c r="X2713" s="4"/>
      <c r="Y2713" s="4"/>
      <c r="Z2713" s="4"/>
      <c r="AA2713" s="4"/>
      <c r="AB2713" s="4"/>
      <c r="AC2713" s="4"/>
      <c r="AD2713" s="4"/>
      <c r="AE2713" s="4"/>
      <c r="AF2713" s="4"/>
      <c r="AG2713" s="4"/>
      <c r="AH2713" s="4"/>
      <c r="AI2713" s="4"/>
      <c r="AJ2713" s="4"/>
    </row>
    <row r="2714" spans="1:36" ht="15.75" customHeight="1">
      <c r="A2714" s="4">
        <v>1</v>
      </c>
      <c r="B2714" s="4">
        <v>44</v>
      </c>
      <c r="C2714" s="4">
        <v>1</v>
      </c>
      <c r="D2714" s="4">
        <v>1</v>
      </c>
      <c r="E2714" s="4">
        <v>15</v>
      </c>
      <c r="F2714" s="4">
        <v>0</v>
      </c>
      <c r="G2714" s="4">
        <v>0</v>
      </c>
      <c r="H2714" s="4">
        <v>1</v>
      </c>
      <c r="I2714" s="4">
        <v>274</v>
      </c>
      <c r="J2714" s="4">
        <v>150</v>
      </c>
      <c r="K2714" s="4">
        <v>95</v>
      </c>
      <c r="L2714" s="4">
        <v>25.46</v>
      </c>
      <c r="M2714" s="4">
        <v>75</v>
      </c>
      <c r="N2714" s="4">
        <v>70</v>
      </c>
      <c r="O2714" s="4">
        <v>0</v>
      </c>
      <c r="P2714" s="5">
        <f>$AI$9+SUMPRODUCT($A2714*$AI$10+$B2714*$AI$11+$C2714*$AI$12+$D2714*$AI$13+$E2714*$AI$14+$F2714*$AI$15+$G2714*$AI$16+$H2714*$AI$17+$I2714*$AI$18+$J2714*$AI$19+$K2714*$AI$20+$L2714*$AI$21+$M2714*$AI$22+$N2714*$AI$24)</f>
        <v>-1.471843680600001</v>
      </c>
      <c r="Q2714" s="4">
        <f t="shared" si="1040"/>
        <v>0.22950196656673819</v>
      </c>
      <c r="R2714" s="4">
        <f t="shared" si="1041"/>
        <v>0.45900393313347637</v>
      </c>
      <c r="S2714" s="4">
        <f t="shared" si="1042"/>
        <v>0.54099606686652368</v>
      </c>
      <c r="T2714" s="4">
        <f t="shared" si="1043"/>
        <v>-0.26680589227674767</v>
      </c>
      <c r="U2714" s="4">
        <f>IF($R2714&gt;$X$15,1,0)</f>
        <v>1</v>
      </c>
      <c r="V2714" s="4"/>
      <c r="W2714" s="4"/>
      <c r="X2714" s="4"/>
      <c r="Y2714" s="4"/>
      <c r="Z2714" s="4"/>
      <c r="AA2714" s="4"/>
      <c r="AB2714" s="4"/>
      <c r="AC2714" s="4"/>
      <c r="AD2714" s="4"/>
      <c r="AE2714" s="4"/>
      <c r="AF2714" s="4"/>
      <c r="AG2714" s="4"/>
      <c r="AH2714" s="4"/>
      <c r="AI2714" s="4"/>
      <c r="AJ2714" s="4"/>
    </row>
    <row r="2715" spans="1:36" ht="15.75" customHeight="1">
      <c r="A2715" s="4">
        <v>0</v>
      </c>
      <c r="B2715" s="4">
        <v>67</v>
      </c>
      <c r="C2715" s="4">
        <v>1</v>
      </c>
      <c r="D2715" s="4">
        <v>0</v>
      </c>
      <c r="E2715" s="4">
        <v>0</v>
      </c>
      <c r="F2715" s="4">
        <v>1</v>
      </c>
      <c r="G2715" s="4">
        <v>0</v>
      </c>
      <c r="H2715" s="4">
        <v>1</v>
      </c>
      <c r="I2715" s="4">
        <v>228</v>
      </c>
      <c r="J2715" s="4">
        <v>144</v>
      </c>
      <c r="K2715" s="4">
        <v>85</v>
      </c>
      <c r="L2715" s="4">
        <v>27.59</v>
      </c>
      <c r="M2715" s="4">
        <v>65</v>
      </c>
      <c r="N2715" s="4">
        <v>75</v>
      </c>
      <c r="O2715" s="4">
        <v>1</v>
      </c>
      <c r="P2715" s="5">
        <f>$AI$9+SUMPRODUCT($A2715*$AI$10+$B2715*$AI$11+$C2715*$AI$12+$D2715*$AI$13+$E2715*$AI$14+$F2715*$AI$15+$G2715*$AI$16+$H2715*$AI$17+$I2715*$AI$18+$J2715*$AI$19+$K2715*$AI$20+$L2715*$AI$21+$M2715*$AI$22+$N2715*$AI$24)</f>
        <v>-0.81893303490000147</v>
      </c>
      <c r="Q2715" s="4">
        <f t="shared" si="1040"/>
        <v>0.44090183049637349</v>
      </c>
      <c r="R2715" s="4">
        <f t="shared" si="1041"/>
        <v>0.88180366099274698</v>
      </c>
      <c r="S2715" s="4">
        <f t="shared" si="1042"/>
        <v>0.88180366099274698</v>
      </c>
      <c r="T2715" s="4">
        <f t="shared" si="1043"/>
        <v>-5.4628102441372568E-2</v>
      </c>
      <c r="U2715" s="4">
        <f>IF($R2715&gt;$X$15,1,0)</f>
        <v>1</v>
      </c>
      <c r="V2715" s="4"/>
      <c r="W2715" s="4"/>
      <c r="X2715" s="4"/>
      <c r="Y2715" s="4"/>
      <c r="Z2715" s="4"/>
      <c r="AA2715" s="4"/>
      <c r="AB2715" s="4"/>
      <c r="AC2715" s="4"/>
      <c r="AD2715" s="4"/>
      <c r="AE2715" s="4"/>
      <c r="AF2715" s="4"/>
      <c r="AG2715" s="4"/>
      <c r="AH2715" s="4"/>
      <c r="AI2715" s="4"/>
      <c r="AJ2715" s="4"/>
    </row>
    <row r="2716" spans="1:36" ht="15.75" customHeight="1">
      <c r="A2716" s="4">
        <v>0</v>
      </c>
      <c r="B2716" s="4">
        <v>38</v>
      </c>
      <c r="C2716" s="4">
        <v>2</v>
      </c>
      <c r="D2716" s="4">
        <v>0</v>
      </c>
      <c r="E2716" s="4">
        <v>0</v>
      </c>
      <c r="F2716" s="4">
        <v>0</v>
      </c>
      <c r="G2716" s="4">
        <v>0</v>
      </c>
      <c r="H2716" s="4">
        <v>0</v>
      </c>
      <c r="I2716" s="4">
        <v>215</v>
      </c>
      <c r="J2716" s="4">
        <v>106.5</v>
      </c>
      <c r="K2716" s="4">
        <v>75</v>
      </c>
      <c r="L2716" s="4">
        <v>23.82</v>
      </c>
      <c r="M2716" s="4">
        <v>60</v>
      </c>
      <c r="N2716" s="4">
        <v>67</v>
      </c>
      <c r="O2716" s="4">
        <v>0</v>
      </c>
      <c r="P2716" s="5">
        <f>$AI$9+SUMPRODUCT($A2716*$AI$10+$B2716*$AI$11+$C2716*$AI$12+$D2716*$AI$13+$E2716*$AI$14+$F2716*$AI$15+$G2716*$AI$16+$H2716*$AI$17+$I2716*$AI$18+$J2716*$AI$19+$K2716*$AI$20+$L2716*$AI$21+$M2716*$AI$22+$N2716*$AI$24)</f>
        <v>-3.7385546202000004</v>
      </c>
      <c r="Q2716" s="4">
        <f t="shared" si="1040"/>
        <v>2.3788461656715793E-2</v>
      </c>
      <c r="R2716" s="4">
        <f t="shared" si="1041"/>
        <v>4.7576923313431586E-2</v>
      </c>
      <c r="S2716" s="4">
        <f t="shared" si="1042"/>
        <v>0.95242307668656845</v>
      </c>
      <c r="T2716" s="4">
        <f t="shared" si="1043"/>
        <v>-2.1170090423581939E-2</v>
      </c>
      <c r="U2716" s="4">
        <f>IF($R2716&gt;$X$15,1,0)</f>
        <v>0</v>
      </c>
      <c r="V2716" s="4"/>
      <c r="W2716" s="4"/>
      <c r="X2716" s="4"/>
      <c r="Y2716" s="4"/>
      <c r="Z2716" s="4"/>
      <c r="AA2716" s="4"/>
      <c r="AB2716" s="4"/>
      <c r="AC2716" s="4"/>
      <c r="AD2716" s="4"/>
      <c r="AE2716" s="4"/>
      <c r="AF2716" s="4"/>
      <c r="AG2716" s="4"/>
      <c r="AH2716" s="4"/>
      <c r="AI2716" s="4"/>
      <c r="AJ2716" s="4"/>
    </row>
    <row r="2717" spans="1:36" ht="15.75" customHeight="1">
      <c r="A2717" s="4">
        <v>1</v>
      </c>
      <c r="B2717" s="4">
        <v>43</v>
      </c>
      <c r="C2717" s="4">
        <v>1</v>
      </c>
      <c r="D2717" s="4">
        <v>1</v>
      </c>
      <c r="E2717" s="4">
        <v>20</v>
      </c>
      <c r="F2717" s="4">
        <v>0</v>
      </c>
      <c r="G2717" s="4">
        <v>0</v>
      </c>
      <c r="H2717" s="4">
        <v>0</v>
      </c>
      <c r="I2717" s="4">
        <v>263</v>
      </c>
      <c r="J2717" s="4">
        <v>132</v>
      </c>
      <c r="K2717" s="4">
        <v>90</v>
      </c>
      <c r="L2717" s="4">
        <v>28.85</v>
      </c>
      <c r="M2717" s="4">
        <v>72</v>
      </c>
      <c r="N2717" s="4">
        <v>71</v>
      </c>
      <c r="O2717" s="4">
        <v>0</v>
      </c>
      <c r="P2717" s="5">
        <f>$AI$9+SUMPRODUCT($A2717*$AI$10+$B2717*$AI$11+$C2717*$AI$12+$D2717*$AI$13+$E2717*$AI$14+$F2717*$AI$15+$G2717*$AI$16+$H2717*$AI$17+$I2717*$AI$18+$J2717*$AI$19+$K2717*$AI$20+$L2717*$AI$21+$M2717*$AI$22+$N2717*$AI$24)</f>
        <v>-1.9228534235000012</v>
      </c>
      <c r="Q2717" s="4">
        <f t="shared" si="1040"/>
        <v>0.14618922665089493</v>
      </c>
      <c r="R2717" s="4">
        <f t="shared" si="1041"/>
        <v>0.29237845330178985</v>
      </c>
      <c r="S2717" s="4">
        <f t="shared" si="1042"/>
        <v>0.70762154669821009</v>
      </c>
      <c r="T2717" s="4">
        <f t="shared" si="1043"/>
        <v>-0.15019895152592772</v>
      </c>
      <c r="U2717" s="4">
        <f>IF($R2717&gt;$X$15,1,0)</f>
        <v>0</v>
      </c>
      <c r="V2717" s="4"/>
      <c r="W2717" s="4"/>
      <c r="X2717" s="4"/>
      <c r="Y2717" s="4"/>
      <c r="Z2717" s="4"/>
      <c r="AA2717" s="4"/>
      <c r="AB2717" s="4"/>
      <c r="AC2717" s="4"/>
      <c r="AD2717" s="4"/>
      <c r="AE2717" s="4"/>
      <c r="AF2717" s="4"/>
      <c r="AG2717" s="4"/>
      <c r="AH2717" s="4"/>
      <c r="AI2717" s="4"/>
      <c r="AJ2717" s="4"/>
    </row>
    <row r="2718" spans="1:36" ht="15.75" customHeight="1">
      <c r="A2718" s="4">
        <v>1</v>
      </c>
      <c r="B2718" s="4">
        <v>46</v>
      </c>
      <c r="C2718" s="4">
        <v>1</v>
      </c>
      <c r="D2718" s="4">
        <v>1</v>
      </c>
      <c r="E2718" s="4">
        <v>60</v>
      </c>
      <c r="F2718" s="4">
        <v>0</v>
      </c>
      <c r="G2718" s="4">
        <v>0</v>
      </c>
      <c r="H2718" s="4">
        <v>0</v>
      </c>
      <c r="I2718" s="4">
        <v>285</v>
      </c>
      <c r="J2718" s="4">
        <v>121</v>
      </c>
      <c r="K2718" s="4">
        <v>82</v>
      </c>
      <c r="L2718" s="4">
        <v>27.62</v>
      </c>
      <c r="M2718" s="4">
        <v>70</v>
      </c>
      <c r="N2718" s="4">
        <v>79</v>
      </c>
      <c r="O2718" s="4">
        <v>0</v>
      </c>
      <c r="P2718" s="5">
        <f>$AI$9+SUMPRODUCT($A2718*$AI$10+$B2718*$AI$11+$C2718*$AI$12+$D2718*$AI$13+$E2718*$AI$14+$F2718*$AI$15+$G2718*$AI$16+$H2718*$AI$17+$I2718*$AI$18+$J2718*$AI$19+$K2718*$AI$20+$L2718*$AI$21+$M2718*$AI$22+$N2718*$AI$24)</f>
        <v>-1.0438325982000016</v>
      </c>
      <c r="Q2718" s="4">
        <f t="shared" si="1040"/>
        <v>0.35210262478188276</v>
      </c>
      <c r="R2718" s="4">
        <f t="shared" si="1041"/>
        <v>0.70420524956376551</v>
      </c>
      <c r="S2718" s="4">
        <f t="shared" si="1042"/>
        <v>0.29579475043623449</v>
      </c>
      <c r="T2718" s="4">
        <f t="shared" si="1043"/>
        <v>-0.52900953783340054</v>
      </c>
      <c r="U2718" s="4">
        <f>IF($R2718&gt;$X$15,1,0)</f>
        <v>1</v>
      </c>
      <c r="V2718" s="4"/>
      <c r="W2718" s="4"/>
      <c r="X2718" s="4"/>
      <c r="Y2718" s="4"/>
      <c r="Z2718" s="4"/>
      <c r="AA2718" s="4"/>
      <c r="AB2718" s="4"/>
      <c r="AC2718" s="4"/>
      <c r="AD2718" s="4"/>
      <c r="AE2718" s="4"/>
      <c r="AF2718" s="4"/>
      <c r="AG2718" s="4"/>
      <c r="AH2718" s="4"/>
      <c r="AI2718" s="4"/>
      <c r="AJ2718" s="4"/>
    </row>
    <row r="2719" spans="1:36" ht="15.75" hidden="1" customHeight="1">
      <c r="A2719" s="4">
        <v>1</v>
      </c>
      <c r="B2719" s="4">
        <v>49</v>
      </c>
      <c r="C2719" s="4">
        <v>2</v>
      </c>
      <c r="D2719" s="4">
        <v>1</v>
      </c>
      <c r="E2719" s="4">
        <v>60</v>
      </c>
      <c r="F2719" s="4">
        <v>0</v>
      </c>
      <c r="G2719" s="4">
        <v>0</v>
      </c>
      <c r="H2719" s="4">
        <v>0</v>
      </c>
      <c r="I2719" s="4">
        <v>213</v>
      </c>
      <c r="J2719" s="4">
        <v>123</v>
      </c>
      <c r="K2719" s="4">
        <v>75</v>
      </c>
      <c r="L2719" s="4">
        <v>24.84</v>
      </c>
      <c r="M2719" s="4">
        <v>70</v>
      </c>
      <c r="N2719" s="3" t="s">
        <v>56</v>
      </c>
      <c r="O2719" s="4">
        <v>1</v>
      </c>
      <c r="P2719" s="4"/>
      <c r="Q2719" s="4"/>
      <c r="R2719" s="4"/>
      <c r="S2719" s="4"/>
      <c r="T2719" s="4"/>
      <c r="U2719" s="4"/>
      <c r="V2719" s="4"/>
      <c r="W2719" s="4"/>
      <c r="X2719" s="4"/>
      <c r="Y2719" s="4"/>
      <c r="Z2719" s="4"/>
      <c r="AA2719" s="4"/>
      <c r="AB2719" s="4"/>
      <c r="AC2719" s="4"/>
      <c r="AD2719" s="4"/>
      <c r="AE2719" s="4"/>
      <c r="AF2719" s="4"/>
      <c r="AG2719" s="4"/>
      <c r="AH2719" s="4"/>
      <c r="AI2719" s="4"/>
      <c r="AJ2719" s="4"/>
    </row>
    <row r="2720" spans="1:36" ht="15.75" hidden="1" customHeight="1">
      <c r="A2720" s="4">
        <v>1</v>
      </c>
      <c r="B2720" s="4">
        <v>41</v>
      </c>
      <c r="C2720" s="4">
        <v>4</v>
      </c>
      <c r="D2720" s="4">
        <v>0</v>
      </c>
      <c r="E2720" s="4">
        <v>0</v>
      </c>
      <c r="F2720" s="4">
        <v>0</v>
      </c>
      <c r="G2720" s="4">
        <v>0</v>
      </c>
      <c r="H2720" s="4">
        <v>0</v>
      </c>
      <c r="I2720" s="4">
        <v>178</v>
      </c>
      <c r="J2720" s="4">
        <v>135</v>
      </c>
      <c r="K2720" s="4">
        <v>80</v>
      </c>
      <c r="L2720" s="4">
        <v>26.91</v>
      </c>
      <c r="M2720" s="4">
        <v>75</v>
      </c>
      <c r="N2720" s="3" t="s">
        <v>56</v>
      </c>
      <c r="O2720" s="4">
        <v>0</v>
      </c>
      <c r="P2720" s="4"/>
      <c r="Q2720" s="4"/>
      <c r="R2720" s="4"/>
      <c r="S2720" s="4"/>
      <c r="T2720" s="4"/>
      <c r="U2720" s="4"/>
      <c r="V2720" s="4"/>
      <c r="W2720" s="4"/>
      <c r="X2720" s="4"/>
      <c r="Y2720" s="4"/>
      <c r="Z2720" s="4"/>
      <c r="AA2720" s="4"/>
      <c r="AB2720" s="4"/>
      <c r="AC2720" s="4"/>
      <c r="AD2720" s="4"/>
      <c r="AE2720" s="4"/>
      <c r="AF2720" s="4"/>
      <c r="AG2720" s="4"/>
      <c r="AH2720" s="4"/>
      <c r="AI2720" s="4"/>
      <c r="AJ2720" s="4"/>
    </row>
    <row r="2721" spans="1:36" ht="15.75" customHeight="1">
      <c r="A2721" s="4">
        <v>1</v>
      </c>
      <c r="B2721" s="4">
        <v>41</v>
      </c>
      <c r="C2721" s="4">
        <v>1</v>
      </c>
      <c r="D2721" s="4">
        <v>1</v>
      </c>
      <c r="E2721" s="4">
        <v>3</v>
      </c>
      <c r="F2721" s="4">
        <v>0</v>
      </c>
      <c r="G2721" s="4">
        <v>0</v>
      </c>
      <c r="H2721" s="4">
        <v>0</v>
      </c>
      <c r="I2721" s="4">
        <v>309</v>
      </c>
      <c r="J2721" s="4">
        <v>113</v>
      </c>
      <c r="K2721" s="4">
        <v>74</v>
      </c>
      <c r="L2721" s="4">
        <v>25.4</v>
      </c>
      <c r="M2721" s="4">
        <v>75</v>
      </c>
      <c r="N2721" s="4">
        <v>64</v>
      </c>
      <c r="O2721" s="4">
        <v>0</v>
      </c>
      <c r="P2721" s="5">
        <f>$AI$9+SUMPRODUCT($A2721*$AI$10+$B2721*$AI$11+$C2721*$AI$12+$D2721*$AI$13+$E2721*$AI$14+$F2721*$AI$15+$G2721*$AI$16+$H2721*$AI$17+$I2721*$AI$18+$J2721*$AI$19+$K2721*$AI$20+$L2721*$AI$21+$M2721*$AI$22+$N2721*$AI$24)</f>
        <v>-2.5577478240000016</v>
      </c>
      <c r="Q2721" s="4">
        <f t="shared" ref="Q2721:Q2727" si="1044">EXP($P2721)</f>
        <v>7.747904052797086E-2</v>
      </c>
      <c r="R2721" s="4">
        <f t="shared" ref="R2721:R2727" si="1045">Q2721/1+Q2721</f>
        <v>0.15495808105594172</v>
      </c>
      <c r="S2721" s="4">
        <f t="shared" ref="S2721:S2727" si="1046">IF(O2721=1,R2721,1-R2721)</f>
        <v>0.84504191894405833</v>
      </c>
      <c r="T2721" s="4">
        <f t="shared" ref="T2721:T2727" si="1047">LOG($S2721)</f>
        <v>-7.3121747009427474E-2</v>
      </c>
      <c r="U2721" s="4">
        <f>IF($R2721&gt;$X$15,1,0)</f>
        <v>0</v>
      </c>
      <c r="V2721" s="4"/>
      <c r="W2721" s="4"/>
      <c r="X2721" s="4"/>
      <c r="Y2721" s="4"/>
      <c r="Z2721" s="4"/>
      <c r="AA2721" s="4"/>
      <c r="AB2721" s="4"/>
      <c r="AC2721" s="4"/>
      <c r="AD2721" s="4"/>
      <c r="AE2721" s="4"/>
      <c r="AF2721" s="4"/>
      <c r="AG2721" s="4"/>
      <c r="AH2721" s="4"/>
      <c r="AI2721" s="4"/>
      <c r="AJ2721" s="4"/>
    </row>
    <row r="2722" spans="1:36" ht="15.75" customHeight="1">
      <c r="A2722" s="4">
        <v>0</v>
      </c>
      <c r="B2722" s="4">
        <v>54</v>
      </c>
      <c r="C2722" s="4">
        <v>3</v>
      </c>
      <c r="D2722" s="4">
        <v>0</v>
      </c>
      <c r="E2722" s="4">
        <v>0</v>
      </c>
      <c r="F2722" s="4">
        <v>0</v>
      </c>
      <c r="G2722" s="4">
        <v>0</v>
      </c>
      <c r="H2722" s="4">
        <v>1</v>
      </c>
      <c r="I2722" s="4">
        <v>341</v>
      </c>
      <c r="J2722" s="4">
        <v>155</v>
      </c>
      <c r="K2722" s="4">
        <v>105</v>
      </c>
      <c r="L2722" s="4">
        <v>27.01</v>
      </c>
      <c r="M2722" s="4">
        <v>63</v>
      </c>
      <c r="N2722" s="4">
        <v>62</v>
      </c>
      <c r="O2722" s="4">
        <v>0</v>
      </c>
      <c r="P2722" s="5">
        <f>$AI$9+SUMPRODUCT($A2722*$AI$10+$B2722*$AI$11+$C2722*$AI$12+$D2722*$AI$13+$E2722*$AI$14+$F2722*$AI$15+$G2722*$AI$16+$H2722*$AI$17+$I2722*$AI$18+$J2722*$AI$19+$K2722*$AI$20+$L2722*$AI$21+$M2722*$AI$22+$N2722*$AI$24)</f>
        <v>-1.6450290911000005</v>
      </c>
      <c r="Q2722" s="4">
        <f t="shared" si="1044"/>
        <v>0.19300694792766784</v>
      </c>
      <c r="R2722" s="4">
        <f t="shared" si="1045"/>
        <v>0.38601389585533569</v>
      </c>
      <c r="S2722" s="4">
        <f t="shared" si="1046"/>
        <v>0.61398610414466437</v>
      </c>
      <c r="T2722" s="4">
        <f t="shared" si="1047"/>
        <v>-0.21184145778649441</v>
      </c>
      <c r="U2722" s="4">
        <f>IF($R2722&gt;$X$15,1,0)</f>
        <v>0</v>
      </c>
      <c r="V2722" s="4"/>
      <c r="W2722" s="4"/>
      <c r="X2722" s="4"/>
      <c r="Y2722" s="4"/>
      <c r="Z2722" s="4"/>
      <c r="AA2722" s="4"/>
      <c r="AB2722" s="4"/>
      <c r="AC2722" s="4"/>
      <c r="AD2722" s="4"/>
      <c r="AE2722" s="4"/>
      <c r="AF2722" s="4"/>
      <c r="AG2722" s="4"/>
      <c r="AH2722" s="4"/>
      <c r="AI2722" s="4"/>
      <c r="AJ2722" s="4"/>
    </row>
    <row r="2723" spans="1:36" ht="15.75" customHeight="1">
      <c r="A2723" s="4">
        <v>1</v>
      </c>
      <c r="B2723" s="4">
        <v>41</v>
      </c>
      <c r="C2723" s="4">
        <v>1</v>
      </c>
      <c r="D2723" s="4">
        <v>1</v>
      </c>
      <c r="E2723" s="4">
        <v>15</v>
      </c>
      <c r="F2723" s="4">
        <v>0</v>
      </c>
      <c r="G2723" s="4">
        <v>0</v>
      </c>
      <c r="H2723" s="4">
        <v>0</v>
      </c>
      <c r="I2723" s="4">
        <v>265</v>
      </c>
      <c r="J2723" s="4">
        <v>130</v>
      </c>
      <c r="K2723" s="4">
        <v>80</v>
      </c>
      <c r="L2723" s="4">
        <v>26.58</v>
      </c>
      <c r="M2723" s="4">
        <v>84</v>
      </c>
      <c r="N2723" s="4">
        <v>63</v>
      </c>
      <c r="O2723" s="4">
        <v>0</v>
      </c>
      <c r="P2723" s="5">
        <f>$AI$9+SUMPRODUCT($A2723*$AI$10+$B2723*$AI$11+$C2723*$AI$12+$D2723*$AI$13+$E2723*$AI$14+$F2723*$AI$15+$G2723*$AI$16+$H2723*$AI$17+$I2723*$AI$18+$J2723*$AI$19+$K2723*$AI$20+$L2723*$AI$21+$M2723*$AI$22+$N2723*$AI$24)</f>
        <v>-2.2367440238</v>
      </c>
      <c r="Q2723" s="4">
        <f t="shared" si="1044"/>
        <v>0.10680569565233473</v>
      </c>
      <c r="R2723" s="4">
        <f t="shared" si="1045"/>
        <v>0.21361139130466947</v>
      </c>
      <c r="S2723" s="4">
        <f t="shared" si="1046"/>
        <v>0.78638860869533056</v>
      </c>
      <c r="T2723" s="4">
        <f t="shared" si="1047"/>
        <v>-0.10436278614310145</v>
      </c>
      <c r="U2723" s="4">
        <f>IF($R2723&gt;$X$15,1,0)</f>
        <v>0</v>
      </c>
      <c r="V2723" s="4"/>
      <c r="W2723" s="4"/>
      <c r="X2723" s="4"/>
      <c r="Y2723" s="4"/>
      <c r="Z2723" s="4"/>
      <c r="AA2723" s="4"/>
      <c r="AB2723" s="4"/>
      <c r="AC2723" s="4"/>
      <c r="AD2723" s="4"/>
      <c r="AE2723" s="4"/>
      <c r="AF2723" s="4"/>
      <c r="AG2723" s="4"/>
      <c r="AH2723" s="4"/>
      <c r="AI2723" s="4"/>
      <c r="AJ2723" s="4"/>
    </row>
    <row r="2724" spans="1:36" ht="15.75" customHeight="1">
      <c r="A2724" s="4">
        <v>0</v>
      </c>
      <c r="B2724" s="4">
        <v>48</v>
      </c>
      <c r="C2724" s="4">
        <v>1</v>
      </c>
      <c r="D2724" s="4">
        <v>1</v>
      </c>
      <c r="E2724" s="4">
        <v>10</v>
      </c>
      <c r="F2724" s="4">
        <v>0</v>
      </c>
      <c r="G2724" s="4">
        <v>0</v>
      </c>
      <c r="H2724" s="4">
        <v>0</v>
      </c>
      <c r="I2724" s="4">
        <v>195</v>
      </c>
      <c r="J2724" s="4">
        <v>121</v>
      </c>
      <c r="K2724" s="4">
        <v>78</v>
      </c>
      <c r="L2724" s="4">
        <v>26.27</v>
      </c>
      <c r="M2724" s="4">
        <v>75</v>
      </c>
      <c r="N2724" s="4">
        <v>80</v>
      </c>
      <c r="O2724" s="4">
        <v>0</v>
      </c>
      <c r="P2724" s="5">
        <f>$AI$9+SUMPRODUCT($A2724*$AI$10+$B2724*$AI$11+$C2724*$AI$12+$D2724*$AI$13+$E2724*$AI$14+$F2724*$AI$15+$G2724*$AI$16+$H2724*$AI$17+$I2724*$AI$18+$J2724*$AI$19+$K2724*$AI$20+$L2724*$AI$21+$M2724*$AI$22+$N2724*$AI$24)</f>
        <v>-2.5792458297000005</v>
      </c>
      <c r="Q2724" s="4">
        <f t="shared" si="1044"/>
        <v>7.5831172080707596E-2</v>
      </c>
      <c r="R2724" s="4">
        <f t="shared" si="1045"/>
        <v>0.15166234416141519</v>
      </c>
      <c r="S2724" s="4">
        <f t="shared" si="1046"/>
        <v>0.84833765583858478</v>
      </c>
      <c r="T2724" s="4">
        <f t="shared" si="1047"/>
        <v>-7.1431255195730264E-2</v>
      </c>
      <c r="U2724" s="4">
        <f>IF($R2724&gt;$X$15,1,0)</f>
        <v>0</v>
      </c>
      <c r="V2724" s="4"/>
      <c r="W2724" s="4"/>
      <c r="X2724" s="4"/>
      <c r="Y2724" s="4"/>
      <c r="Z2724" s="4"/>
      <c r="AA2724" s="4"/>
      <c r="AB2724" s="4"/>
      <c r="AC2724" s="4"/>
      <c r="AD2724" s="4"/>
      <c r="AE2724" s="4"/>
      <c r="AF2724" s="4"/>
      <c r="AG2724" s="4"/>
      <c r="AH2724" s="4"/>
      <c r="AI2724" s="4"/>
      <c r="AJ2724" s="4"/>
    </row>
    <row r="2725" spans="1:36" ht="15.75" customHeight="1">
      <c r="A2725" s="4">
        <v>1</v>
      </c>
      <c r="B2725" s="4">
        <v>62</v>
      </c>
      <c r="C2725" s="4">
        <v>4</v>
      </c>
      <c r="D2725" s="4">
        <v>0</v>
      </c>
      <c r="E2725" s="4">
        <v>0</v>
      </c>
      <c r="F2725" s="4">
        <v>0</v>
      </c>
      <c r="G2725" s="4">
        <v>0</v>
      </c>
      <c r="H2725" s="4">
        <v>1</v>
      </c>
      <c r="I2725" s="4">
        <v>240</v>
      </c>
      <c r="J2725" s="4">
        <v>152</v>
      </c>
      <c r="K2725" s="4">
        <v>95</v>
      </c>
      <c r="L2725" s="4">
        <v>25.37</v>
      </c>
      <c r="M2725" s="4">
        <v>63</v>
      </c>
      <c r="N2725" s="4">
        <v>70</v>
      </c>
      <c r="O2725" s="4">
        <v>1</v>
      </c>
      <c r="P2725" s="5">
        <f>$AI$9+SUMPRODUCT($A2725*$AI$10+$B2725*$AI$11+$C2725*$AI$12+$D2725*$AI$13+$E2725*$AI$14+$F2725*$AI$15+$G2725*$AI$16+$H2725*$AI$17+$I2725*$AI$18+$J2725*$AI$19+$K2725*$AI$20+$L2725*$AI$21+$M2725*$AI$22+$N2725*$AI$24)</f>
        <v>-0.82151978070000098</v>
      </c>
      <c r="Q2725" s="4">
        <f t="shared" si="1044"/>
        <v>0.43976280336008189</v>
      </c>
      <c r="R2725" s="4">
        <f t="shared" si="1045"/>
        <v>0.87952560672016378</v>
      </c>
      <c r="S2725" s="4">
        <f t="shared" si="1046"/>
        <v>0.87952560672016378</v>
      </c>
      <c r="T2725" s="4">
        <f t="shared" si="1047"/>
        <v>-5.5751511868398794E-2</v>
      </c>
      <c r="U2725" s="4">
        <f>IF($R2725&gt;$X$15,1,0)</f>
        <v>1</v>
      </c>
      <c r="V2725" s="4"/>
      <c r="W2725" s="4"/>
      <c r="X2725" s="4"/>
      <c r="Y2725" s="4"/>
      <c r="Z2725" s="4"/>
      <c r="AA2725" s="4"/>
      <c r="AB2725" s="4"/>
      <c r="AC2725" s="4"/>
      <c r="AD2725" s="4"/>
      <c r="AE2725" s="4"/>
      <c r="AF2725" s="4"/>
      <c r="AG2725" s="4"/>
      <c r="AH2725" s="4"/>
      <c r="AI2725" s="4"/>
      <c r="AJ2725" s="4"/>
    </row>
    <row r="2726" spans="1:36" ht="15.75" customHeight="1">
      <c r="A2726" s="4">
        <v>0</v>
      </c>
      <c r="B2726" s="4">
        <v>58</v>
      </c>
      <c r="C2726" s="4">
        <v>1</v>
      </c>
      <c r="D2726" s="4">
        <v>0</v>
      </c>
      <c r="E2726" s="4">
        <v>0</v>
      </c>
      <c r="F2726" s="4">
        <v>0</v>
      </c>
      <c r="G2726" s="4">
        <v>0</v>
      </c>
      <c r="H2726" s="4">
        <v>0</v>
      </c>
      <c r="I2726" s="4">
        <v>282</v>
      </c>
      <c r="J2726" s="4">
        <v>143</v>
      </c>
      <c r="K2726" s="4">
        <v>76</v>
      </c>
      <c r="L2726" s="4">
        <v>27.87</v>
      </c>
      <c r="M2726" s="4">
        <v>79</v>
      </c>
      <c r="N2726" s="4">
        <v>92</v>
      </c>
      <c r="O2726" s="4">
        <v>0</v>
      </c>
      <c r="P2726" s="5">
        <f>$AI$9+SUMPRODUCT($A2726*$AI$10+$B2726*$AI$11+$C2726*$AI$12+$D2726*$AI$13+$E2726*$AI$14+$F2726*$AI$15+$G2726*$AI$16+$H2726*$AI$17+$I2726*$AI$18+$J2726*$AI$19+$K2726*$AI$20+$L2726*$AI$21+$M2726*$AI$22+$N2726*$AI$24)</f>
        <v>-1.5595751957000017</v>
      </c>
      <c r="Q2726" s="4">
        <f t="shared" si="1044"/>
        <v>0.2102253568705211</v>
      </c>
      <c r="R2726" s="4">
        <f t="shared" si="1045"/>
        <v>0.4204507137410422</v>
      </c>
      <c r="S2726" s="4">
        <f t="shared" si="1046"/>
        <v>0.57954928625895774</v>
      </c>
      <c r="T2726" s="4">
        <f t="shared" si="1047"/>
        <v>-0.23690962468724008</v>
      </c>
      <c r="U2726" s="4">
        <f>IF($R2726&gt;$X$15,1,0)</f>
        <v>1</v>
      </c>
      <c r="V2726" s="4"/>
      <c r="W2726" s="4"/>
      <c r="X2726" s="4"/>
      <c r="Y2726" s="4"/>
      <c r="Z2726" s="4"/>
      <c r="AA2726" s="4"/>
      <c r="AB2726" s="4"/>
      <c r="AC2726" s="4"/>
      <c r="AD2726" s="4"/>
      <c r="AE2726" s="4"/>
      <c r="AF2726" s="4"/>
      <c r="AG2726" s="4"/>
      <c r="AH2726" s="4"/>
      <c r="AI2726" s="4"/>
      <c r="AJ2726" s="4"/>
    </row>
    <row r="2727" spans="1:36" ht="15.75" customHeight="1">
      <c r="A2727" s="4">
        <v>1</v>
      </c>
      <c r="B2727" s="4">
        <v>67</v>
      </c>
      <c r="C2727" s="4">
        <v>1</v>
      </c>
      <c r="D2727" s="4">
        <v>1</v>
      </c>
      <c r="E2727" s="4">
        <v>40</v>
      </c>
      <c r="F2727" s="4">
        <v>0</v>
      </c>
      <c r="G2727" s="4">
        <v>0</v>
      </c>
      <c r="H2727" s="4">
        <v>1</v>
      </c>
      <c r="I2727" s="4">
        <v>216</v>
      </c>
      <c r="J2727" s="4">
        <v>148</v>
      </c>
      <c r="K2727" s="4">
        <v>70</v>
      </c>
      <c r="L2727" s="4">
        <v>32.630000000000003</v>
      </c>
      <c r="M2727" s="4">
        <v>90</v>
      </c>
      <c r="N2727" s="4">
        <v>103</v>
      </c>
      <c r="O2727" s="4">
        <v>1</v>
      </c>
      <c r="P2727" s="5">
        <f>$AI$9+SUMPRODUCT($A2727*$AI$10+$B2727*$AI$11+$C2727*$AI$12+$D2727*$AI$13+$E2727*$AI$14+$F2727*$AI$15+$G2727*$AI$16+$H2727*$AI$17+$I2727*$AI$18+$J2727*$AI$19+$K2727*$AI$20+$L2727*$AI$21+$M2727*$AI$22+$N2727*$AI$24)</f>
        <v>0.61462097069999722</v>
      </c>
      <c r="Q2727" s="4">
        <f t="shared" si="1044"/>
        <v>1.8489556583591686</v>
      </c>
      <c r="R2727" s="4">
        <f t="shared" si="1045"/>
        <v>3.6979113167183373</v>
      </c>
      <c r="S2727" s="4">
        <f t="shared" si="1046"/>
        <v>3.6979113167183373</v>
      </c>
      <c r="T2727" s="4">
        <f t="shared" si="1047"/>
        <v>0.56795649170101026</v>
      </c>
      <c r="U2727" s="4">
        <f>IF($R2727&gt;$X$15,1,0)</f>
        <v>1</v>
      </c>
      <c r="V2727" s="4"/>
      <c r="W2727" s="4"/>
      <c r="X2727" s="4"/>
      <c r="Y2727" s="4"/>
      <c r="Z2727" s="4"/>
      <c r="AA2727" s="4"/>
      <c r="AB2727" s="4"/>
      <c r="AC2727" s="4"/>
      <c r="AD2727" s="4"/>
      <c r="AE2727" s="4"/>
      <c r="AF2727" s="4"/>
      <c r="AG2727" s="4"/>
      <c r="AH2727" s="4"/>
      <c r="AI2727" s="4"/>
      <c r="AJ2727" s="4"/>
    </row>
    <row r="2728" spans="1:36" ht="15.75" hidden="1" customHeight="1">
      <c r="A2728" s="4">
        <v>1</v>
      </c>
      <c r="B2728" s="4">
        <v>38</v>
      </c>
      <c r="C2728" s="4">
        <v>4</v>
      </c>
      <c r="D2728" s="4">
        <v>1</v>
      </c>
      <c r="E2728" s="4">
        <v>20</v>
      </c>
      <c r="F2728" s="4">
        <v>0</v>
      </c>
      <c r="G2728" s="4">
        <v>0</v>
      </c>
      <c r="H2728" s="4">
        <v>0</v>
      </c>
      <c r="I2728" s="4">
        <v>215</v>
      </c>
      <c r="J2728" s="4">
        <v>110</v>
      </c>
      <c r="K2728" s="4">
        <v>80</v>
      </c>
      <c r="L2728" s="3" t="s">
        <v>56</v>
      </c>
      <c r="M2728" s="4">
        <v>100</v>
      </c>
      <c r="N2728" s="4">
        <v>73</v>
      </c>
      <c r="O2728" s="4">
        <v>0</v>
      </c>
      <c r="P2728" s="4"/>
      <c r="Q2728" s="4"/>
      <c r="R2728" s="4"/>
      <c r="S2728" s="4"/>
      <c r="T2728" s="4"/>
      <c r="U2728" s="4"/>
      <c r="V2728" s="4"/>
      <c r="W2728" s="4"/>
      <c r="X2728" s="4"/>
      <c r="Y2728" s="4"/>
      <c r="Z2728" s="4"/>
      <c r="AA2728" s="4"/>
      <c r="AB2728" s="4"/>
      <c r="AC2728" s="4"/>
      <c r="AD2728" s="4"/>
      <c r="AE2728" s="4"/>
      <c r="AF2728" s="4"/>
      <c r="AG2728" s="4"/>
      <c r="AH2728" s="4"/>
      <c r="AI2728" s="4"/>
      <c r="AJ2728" s="4"/>
    </row>
    <row r="2729" spans="1:36" ht="15.75" customHeight="1">
      <c r="A2729" s="4">
        <v>0</v>
      </c>
      <c r="B2729" s="4">
        <v>41</v>
      </c>
      <c r="C2729" s="4">
        <v>2</v>
      </c>
      <c r="D2729" s="4">
        <v>1</v>
      </c>
      <c r="E2729" s="4">
        <v>7</v>
      </c>
      <c r="F2729" s="4">
        <v>0</v>
      </c>
      <c r="G2729" s="4">
        <v>0</v>
      </c>
      <c r="H2729" s="4">
        <v>0</v>
      </c>
      <c r="I2729" s="4">
        <v>260</v>
      </c>
      <c r="J2729" s="4">
        <v>101</v>
      </c>
      <c r="K2729" s="4">
        <v>68</v>
      </c>
      <c r="L2729" s="4">
        <v>22.49</v>
      </c>
      <c r="M2729" s="4">
        <v>80</v>
      </c>
      <c r="N2729" s="4">
        <v>77</v>
      </c>
      <c r="O2729" s="4">
        <v>0</v>
      </c>
      <c r="P2729" s="5">
        <f>$AI$9+SUMPRODUCT($A2729*$AI$10+$B2729*$AI$11+$C2729*$AI$12+$D2729*$AI$13+$E2729*$AI$14+$F2729*$AI$15+$G2729*$AI$16+$H2729*$AI$17+$I2729*$AI$18+$J2729*$AI$19+$K2729*$AI$20+$L2729*$AI$21+$M2729*$AI$22+$N2729*$AI$24)</f>
        <v>-3.3037400139000006</v>
      </c>
      <c r="Q2729" s="4">
        <f t="shared" ref="Q2729:Q2735" si="1048">EXP($P2729)</f>
        <v>3.6745481476611747E-2</v>
      </c>
      <c r="R2729" s="4">
        <f t="shared" ref="R2729:R2735" si="1049">Q2729/1+Q2729</f>
        <v>7.3490962953223493E-2</v>
      </c>
      <c r="S2729" s="4">
        <f t="shared" ref="S2729:S2735" si="1050">IF(O2729=1,R2729,1-R2729)</f>
        <v>0.92650903704677656</v>
      </c>
      <c r="T2729" s="4">
        <f t="shared" ref="T2729:T2735" si="1051">LOG($S2729)</f>
        <v>-3.3150340273408505E-2</v>
      </c>
      <c r="U2729" s="4">
        <f>IF($R2729&gt;$X$15,1,0)</f>
        <v>0</v>
      </c>
      <c r="V2729" s="4"/>
      <c r="W2729" s="4"/>
      <c r="X2729" s="4"/>
      <c r="Y2729" s="4"/>
      <c r="Z2729" s="4"/>
      <c r="AA2729" s="4"/>
      <c r="AB2729" s="4"/>
      <c r="AC2729" s="4"/>
      <c r="AD2729" s="4"/>
      <c r="AE2729" s="4"/>
      <c r="AF2729" s="4"/>
      <c r="AG2729" s="4"/>
      <c r="AH2729" s="4"/>
      <c r="AI2729" s="4"/>
      <c r="AJ2729" s="4"/>
    </row>
    <row r="2730" spans="1:36" ht="15.75" customHeight="1">
      <c r="A2730" s="4">
        <v>1</v>
      </c>
      <c r="B2730" s="4">
        <v>37</v>
      </c>
      <c r="C2730" s="4">
        <v>3</v>
      </c>
      <c r="D2730" s="4">
        <v>1</v>
      </c>
      <c r="E2730" s="4">
        <v>20</v>
      </c>
      <c r="F2730" s="4">
        <v>0</v>
      </c>
      <c r="G2730" s="4">
        <v>0</v>
      </c>
      <c r="H2730" s="4">
        <v>0</v>
      </c>
      <c r="I2730" s="4">
        <v>205</v>
      </c>
      <c r="J2730" s="4">
        <v>142</v>
      </c>
      <c r="K2730" s="4">
        <v>80</v>
      </c>
      <c r="L2730" s="4">
        <v>27.93</v>
      </c>
      <c r="M2730" s="4">
        <v>100</v>
      </c>
      <c r="N2730" s="4">
        <v>103</v>
      </c>
      <c r="O2730" s="4">
        <v>0</v>
      </c>
      <c r="P2730" s="5">
        <f>$AI$9+SUMPRODUCT($A2730*$AI$10+$B2730*$AI$11+$C2730*$AI$12+$D2730*$AI$13+$E2730*$AI$14+$F2730*$AI$15+$G2730*$AI$16+$H2730*$AI$17+$I2730*$AI$18+$J2730*$AI$19+$K2730*$AI$20+$L2730*$AI$21+$M2730*$AI$22+$N2730*$AI$24)</f>
        <v>-2.2015522223000001</v>
      </c>
      <c r="Q2730" s="4">
        <f t="shared" si="1048"/>
        <v>0.11063130064421076</v>
      </c>
      <c r="R2730" s="4">
        <f t="shared" si="1049"/>
        <v>0.22126260128842151</v>
      </c>
      <c r="S2730" s="4">
        <f t="shared" si="1050"/>
        <v>0.77873739871157843</v>
      </c>
      <c r="T2730" s="4">
        <f t="shared" si="1051"/>
        <v>-0.10860896789528396</v>
      </c>
      <c r="U2730" s="4">
        <f>IF($R2730&gt;$X$15,1,0)</f>
        <v>0</v>
      </c>
      <c r="V2730" s="4"/>
      <c r="W2730" s="4"/>
      <c r="X2730" s="4"/>
      <c r="Y2730" s="4"/>
      <c r="Z2730" s="4"/>
      <c r="AA2730" s="4"/>
      <c r="AB2730" s="4"/>
      <c r="AC2730" s="4"/>
      <c r="AD2730" s="4"/>
      <c r="AE2730" s="4"/>
      <c r="AF2730" s="4"/>
      <c r="AG2730" s="4"/>
      <c r="AH2730" s="4"/>
      <c r="AI2730" s="4"/>
      <c r="AJ2730" s="4"/>
    </row>
    <row r="2731" spans="1:36" ht="15.75" customHeight="1">
      <c r="A2731" s="4">
        <v>0</v>
      </c>
      <c r="B2731" s="4">
        <v>62</v>
      </c>
      <c r="C2731" s="4">
        <v>2</v>
      </c>
      <c r="D2731" s="4">
        <v>1</v>
      </c>
      <c r="E2731" s="4">
        <v>3</v>
      </c>
      <c r="F2731" s="4">
        <v>0</v>
      </c>
      <c r="G2731" s="4">
        <v>0</v>
      </c>
      <c r="H2731" s="4">
        <v>0</v>
      </c>
      <c r="I2731" s="4">
        <v>286</v>
      </c>
      <c r="J2731" s="4">
        <v>123</v>
      </c>
      <c r="K2731" s="4">
        <v>77</v>
      </c>
      <c r="L2731" s="4">
        <v>20.56</v>
      </c>
      <c r="M2731" s="4">
        <v>59</v>
      </c>
      <c r="N2731" s="4">
        <v>86</v>
      </c>
      <c r="O2731" s="4">
        <v>0</v>
      </c>
      <c r="P2731" s="5">
        <f>$AI$9+SUMPRODUCT($A2731*$AI$10+$B2731*$AI$11+$C2731*$AI$12+$D2731*$AI$13+$E2731*$AI$14+$F2731*$AI$15+$G2731*$AI$16+$H2731*$AI$17+$I2731*$AI$18+$J2731*$AI$19+$K2731*$AI$20+$L2731*$AI$21+$M2731*$AI$22+$N2731*$AI$24)</f>
        <v>-1.559448001599999</v>
      </c>
      <c r="Q2731" s="4">
        <f t="shared" si="1048"/>
        <v>0.21025209799620664</v>
      </c>
      <c r="R2731" s="4">
        <f t="shared" si="1049"/>
        <v>0.42050419599241329</v>
      </c>
      <c r="S2731" s="4">
        <f t="shared" si="1050"/>
        <v>0.57949580400758671</v>
      </c>
      <c r="T2731" s="4">
        <f t="shared" si="1051"/>
        <v>-0.23694970431289356</v>
      </c>
      <c r="U2731" s="4">
        <f>IF($R2731&gt;$X$15,1,0)</f>
        <v>1</v>
      </c>
      <c r="V2731" s="4"/>
      <c r="W2731" s="4"/>
      <c r="X2731" s="4"/>
      <c r="Y2731" s="4"/>
      <c r="Z2731" s="4"/>
      <c r="AA2731" s="4"/>
      <c r="AB2731" s="4"/>
      <c r="AC2731" s="4"/>
      <c r="AD2731" s="4"/>
      <c r="AE2731" s="4"/>
      <c r="AF2731" s="4"/>
      <c r="AG2731" s="4"/>
      <c r="AH2731" s="4"/>
      <c r="AI2731" s="4"/>
      <c r="AJ2731" s="4"/>
    </row>
    <row r="2732" spans="1:36" ht="15.75" customHeight="1">
      <c r="A2732" s="4">
        <v>1</v>
      </c>
      <c r="B2732" s="4">
        <v>44</v>
      </c>
      <c r="C2732" s="4">
        <v>4</v>
      </c>
      <c r="D2732" s="4">
        <v>1</v>
      </c>
      <c r="E2732" s="4">
        <v>20</v>
      </c>
      <c r="F2732" s="4">
        <v>0</v>
      </c>
      <c r="G2732" s="4">
        <v>0</v>
      </c>
      <c r="H2732" s="4">
        <v>0</v>
      </c>
      <c r="I2732" s="4">
        <v>225</v>
      </c>
      <c r="J2732" s="4">
        <v>130</v>
      </c>
      <c r="K2732" s="4">
        <v>77.5</v>
      </c>
      <c r="L2732" s="4">
        <v>21.19</v>
      </c>
      <c r="M2732" s="4">
        <v>92</v>
      </c>
      <c r="N2732" s="4">
        <v>82</v>
      </c>
      <c r="O2732" s="4">
        <v>0</v>
      </c>
      <c r="P2732" s="5">
        <f>$AI$9+SUMPRODUCT($A2732*$AI$10+$B2732*$AI$11+$C2732*$AI$12+$D2732*$AI$13+$E2732*$AI$14+$F2732*$AI$15+$G2732*$AI$16+$H2732*$AI$17+$I2732*$AI$18+$J2732*$AI$19+$K2732*$AI$20+$L2732*$AI$21+$M2732*$AI$22+$N2732*$AI$24)</f>
        <v>-2.1053686709000017</v>
      </c>
      <c r="Q2732" s="4">
        <f t="shared" si="1048"/>
        <v>0.1218007615941931</v>
      </c>
      <c r="R2732" s="4">
        <f t="shared" si="1049"/>
        <v>0.24360152318838621</v>
      </c>
      <c r="S2732" s="4">
        <f t="shared" si="1050"/>
        <v>0.75639847681161376</v>
      </c>
      <c r="T2732" s="4">
        <f t="shared" si="1051"/>
        <v>-0.12124935438143615</v>
      </c>
      <c r="U2732" s="4">
        <f>IF($R2732&gt;$X$15,1,0)</f>
        <v>0</v>
      </c>
      <c r="V2732" s="4"/>
      <c r="W2732" s="4"/>
      <c r="X2732" s="4"/>
      <c r="Y2732" s="4"/>
      <c r="Z2732" s="4"/>
      <c r="AA2732" s="4"/>
      <c r="AB2732" s="4"/>
      <c r="AC2732" s="4"/>
      <c r="AD2732" s="4"/>
      <c r="AE2732" s="4"/>
      <c r="AF2732" s="4"/>
      <c r="AG2732" s="4"/>
      <c r="AH2732" s="4"/>
      <c r="AI2732" s="4"/>
      <c r="AJ2732" s="4"/>
    </row>
    <row r="2733" spans="1:36" ht="15.75" customHeight="1">
      <c r="A2733" s="4">
        <v>0</v>
      </c>
      <c r="B2733" s="4">
        <v>48</v>
      </c>
      <c r="C2733" s="4">
        <v>1</v>
      </c>
      <c r="D2733" s="4">
        <v>0</v>
      </c>
      <c r="E2733" s="4">
        <v>0</v>
      </c>
      <c r="F2733" s="4">
        <v>0</v>
      </c>
      <c r="G2733" s="4">
        <v>0</v>
      </c>
      <c r="H2733" s="4">
        <v>1</v>
      </c>
      <c r="I2733" s="4">
        <v>275</v>
      </c>
      <c r="J2733" s="4">
        <v>177</v>
      </c>
      <c r="K2733" s="4">
        <v>101</v>
      </c>
      <c r="L2733" s="4">
        <v>25.22</v>
      </c>
      <c r="M2733" s="4">
        <v>75</v>
      </c>
      <c r="N2733" s="4">
        <v>82</v>
      </c>
      <c r="O2733" s="4">
        <v>1</v>
      </c>
      <c r="P2733" s="5">
        <f>$AI$9+SUMPRODUCT($A2733*$AI$10+$B2733*$AI$11+$C2733*$AI$12+$D2733*$AI$13+$E2733*$AI$14+$F2733*$AI$15+$G2733*$AI$16+$H2733*$AI$17+$I2733*$AI$18+$J2733*$AI$19+$K2733*$AI$20+$L2733*$AI$21+$M2733*$AI$22+$N2733*$AI$24)</f>
        <v>-1.6336647242000009</v>
      </c>
      <c r="Q2733" s="4">
        <f t="shared" si="1048"/>
        <v>0.19521286035639437</v>
      </c>
      <c r="R2733" s="4">
        <f t="shared" si="1049"/>
        <v>0.39042572071278875</v>
      </c>
      <c r="S2733" s="4">
        <f t="shared" si="1050"/>
        <v>0.39042572071278875</v>
      </c>
      <c r="T2733" s="4">
        <f t="shared" si="1051"/>
        <v>-0.40846157933607696</v>
      </c>
      <c r="U2733" s="4">
        <f>IF($R2733&gt;$X$15,1,0)</f>
        <v>0</v>
      </c>
      <c r="V2733" s="4"/>
      <c r="W2733" s="4"/>
      <c r="X2733" s="4"/>
      <c r="Y2733" s="4"/>
      <c r="Z2733" s="4"/>
      <c r="AA2733" s="4"/>
      <c r="AB2733" s="4"/>
      <c r="AC2733" s="4"/>
      <c r="AD2733" s="4"/>
      <c r="AE2733" s="4"/>
      <c r="AF2733" s="4"/>
      <c r="AG2733" s="4"/>
      <c r="AH2733" s="4"/>
      <c r="AI2733" s="4"/>
      <c r="AJ2733" s="4"/>
    </row>
    <row r="2734" spans="1:36" ht="15.75" customHeight="1">
      <c r="A2734" s="4">
        <v>0</v>
      </c>
      <c r="B2734" s="4">
        <v>44</v>
      </c>
      <c r="C2734" s="4">
        <v>1</v>
      </c>
      <c r="D2734" s="4">
        <v>1</v>
      </c>
      <c r="E2734" s="4">
        <v>9</v>
      </c>
      <c r="F2734" s="4">
        <v>0</v>
      </c>
      <c r="G2734" s="4">
        <v>0</v>
      </c>
      <c r="H2734" s="4">
        <v>0</v>
      </c>
      <c r="I2734" s="4">
        <v>231</v>
      </c>
      <c r="J2734" s="4">
        <v>103</v>
      </c>
      <c r="K2734" s="4">
        <v>73</v>
      </c>
      <c r="L2734" s="4">
        <v>22.02</v>
      </c>
      <c r="M2734" s="4">
        <v>72</v>
      </c>
      <c r="N2734" s="4">
        <v>83</v>
      </c>
      <c r="O2734" s="4">
        <v>0</v>
      </c>
      <c r="P2734" s="5">
        <f>$AI$9+SUMPRODUCT($A2734*$AI$10+$B2734*$AI$11+$C2734*$AI$12+$D2734*$AI$13+$E2734*$AI$14+$F2734*$AI$15+$G2734*$AI$16+$H2734*$AI$17+$I2734*$AI$18+$J2734*$AI$19+$K2734*$AI$20+$L2734*$AI$21+$M2734*$AI$22+$N2734*$AI$24)</f>
        <v>-3.0206117421999998</v>
      </c>
      <c r="Q2734" s="4">
        <f t="shared" si="1048"/>
        <v>4.8771373726871618E-2</v>
      </c>
      <c r="R2734" s="4">
        <f t="shared" si="1049"/>
        <v>9.7542747453743237E-2</v>
      </c>
      <c r="S2734" s="4">
        <f t="shared" si="1050"/>
        <v>0.90245725254625675</v>
      </c>
      <c r="T2734" s="4">
        <f t="shared" si="1051"/>
        <v>-4.4573360528078178E-2</v>
      </c>
      <c r="U2734" s="4">
        <f>IF($R2734&gt;$X$15,1,0)</f>
        <v>0</v>
      </c>
      <c r="V2734" s="4"/>
      <c r="W2734" s="4"/>
      <c r="X2734" s="4"/>
      <c r="Y2734" s="4"/>
      <c r="Z2734" s="4"/>
      <c r="AA2734" s="4"/>
      <c r="AB2734" s="4"/>
      <c r="AC2734" s="4"/>
      <c r="AD2734" s="4"/>
      <c r="AE2734" s="4"/>
      <c r="AF2734" s="4"/>
      <c r="AG2734" s="4"/>
      <c r="AH2734" s="4"/>
      <c r="AI2734" s="4"/>
      <c r="AJ2734" s="4"/>
    </row>
    <row r="2735" spans="1:36" ht="15.75" customHeight="1">
      <c r="A2735" s="4">
        <v>0</v>
      </c>
      <c r="B2735" s="4">
        <v>42</v>
      </c>
      <c r="C2735" s="4">
        <v>3</v>
      </c>
      <c r="D2735" s="4">
        <v>0</v>
      </c>
      <c r="E2735" s="4">
        <v>0</v>
      </c>
      <c r="F2735" s="4">
        <v>0</v>
      </c>
      <c r="G2735" s="4">
        <v>0</v>
      </c>
      <c r="H2735" s="4">
        <v>0</v>
      </c>
      <c r="I2735" s="4">
        <v>212</v>
      </c>
      <c r="J2735" s="4">
        <v>116</v>
      </c>
      <c r="K2735" s="4">
        <v>68</v>
      </c>
      <c r="L2735" s="4">
        <v>21.49</v>
      </c>
      <c r="M2735" s="4">
        <v>72</v>
      </c>
      <c r="N2735" s="4">
        <v>79</v>
      </c>
      <c r="O2735" s="4">
        <v>0</v>
      </c>
      <c r="P2735" s="5">
        <f>$AI$9+SUMPRODUCT($A2735*$AI$10+$B2735*$AI$11+$C2735*$AI$12+$D2735*$AI$13+$E2735*$AI$14+$F2735*$AI$15+$G2735*$AI$16+$H2735*$AI$17+$I2735*$AI$18+$J2735*$AI$19+$K2735*$AI$20+$L2735*$AI$21+$M2735*$AI$22+$N2735*$AI$24)</f>
        <v>-3.3307705439000017</v>
      </c>
      <c r="Q2735" s="4">
        <f t="shared" si="1048"/>
        <v>3.5765535532016147E-2</v>
      </c>
      <c r="R2735" s="4">
        <f t="shared" si="1049"/>
        <v>7.1531071064032295E-2</v>
      </c>
      <c r="S2735" s="4">
        <f t="shared" si="1050"/>
        <v>0.92846892893596766</v>
      </c>
      <c r="T2735" s="4">
        <f t="shared" si="1051"/>
        <v>-3.2232625276317879E-2</v>
      </c>
      <c r="U2735" s="4">
        <f>IF($R2735&gt;$X$15,1,0)</f>
        <v>0</v>
      </c>
      <c r="V2735" s="4"/>
      <c r="W2735" s="4"/>
      <c r="X2735" s="4"/>
      <c r="Y2735" s="4"/>
      <c r="Z2735" s="4"/>
      <c r="AA2735" s="4"/>
      <c r="AB2735" s="4"/>
      <c r="AC2735" s="4"/>
      <c r="AD2735" s="4"/>
      <c r="AE2735" s="4"/>
      <c r="AF2735" s="4"/>
      <c r="AG2735" s="4"/>
      <c r="AH2735" s="4"/>
      <c r="AI2735" s="4"/>
      <c r="AJ2735" s="4"/>
    </row>
    <row r="2736" spans="1:36" ht="15.75" hidden="1" customHeight="1">
      <c r="A2736" s="4">
        <v>0</v>
      </c>
      <c r="B2736" s="4">
        <v>48</v>
      </c>
      <c r="C2736" s="4">
        <v>2</v>
      </c>
      <c r="D2736" s="4">
        <v>1</v>
      </c>
      <c r="E2736" s="4">
        <v>20</v>
      </c>
      <c r="F2736" s="4">
        <v>0</v>
      </c>
      <c r="G2736" s="4">
        <v>0</v>
      </c>
      <c r="H2736" s="4">
        <v>0</v>
      </c>
      <c r="I2736" s="4">
        <v>182</v>
      </c>
      <c r="J2736" s="4">
        <v>121</v>
      </c>
      <c r="K2736" s="4">
        <v>72</v>
      </c>
      <c r="L2736" s="4">
        <v>26.39</v>
      </c>
      <c r="M2736" s="4">
        <v>76</v>
      </c>
      <c r="N2736" s="3" t="s">
        <v>56</v>
      </c>
      <c r="O2736" s="4">
        <v>0</v>
      </c>
      <c r="P2736" s="4"/>
      <c r="Q2736" s="4"/>
      <c r="R2736" s="4"/>
      <c r="S2736" s="4"/>
      <c r="T2736" s="4"/>
      <c r="U2736" s="4"/>
      <c r="V2736" s="4"/>
      <c r="W2736" s="4"/>
      <c r="X2736" s="4"/>
      <c r="Y2736" s="4"/>
      <c r="Z2736" s="4"/>
      <c r="AA2736" s="4"/>
      <c r="AB2736" s="4"/>
      <c r="AC2736" s="4"/>
      <c r="AD2736" s="4"/>
      <c r="AE2736" s="4"/>
      <c r="AF2736" s="4"/>
      <c r="AG2736" s="4"/>
      <c r="AH2736" s="4"/>
      <c r="AI2736" s="4"/>
      <c r="AJ2736" s="4"/>
    </row>
    <row r="2737" spans="1:36" ht="15.75" hidden="1" customHeight="1">
      <c r="A2737" s="4">
        <v>0</v>
      </c>
      <c r="B2737" s="4">
        <v>40</v>
      </c>
      <c r="C2737" s="4">
        <v>1</v>
      </c>
      <c r="D2737" s="4">
        <v>1</v>
      </c>
      <c r="E2737" s="4">
        <v>5</v>
      </c>
      <c r="F2737" s="4">
        <v>0</v>
      </c>
      <c r="G2737" s="4">
        <v>0</v>
      </c>
      <c r="H2737" s="4">
        <v>0</v>
      </c>
      <c r="I2737" s="4">
        <v>220</v>
      </c>
      <c r="J2737" s="4">
        <v>113</v>
      </c>
      <c r="K2737" s="4">
        <v>78</v>
      </c>
      <c r="L2737" s="4">
        <v>24.29</v>
      </c>
      <c r="M2737" s="4">
        <v>68</v>
      </c>
      <c r="N2737" s="3" t="s">
        <v>56</v>
      </c>
      <c r="O2737" s="4">
        <v>0</v>
      </c>
      <c r="P2737" s="4"/>
      <c r="Q2737" s="4"/>
      <c r="R2737" s="4"/>
      <c r="S2737" s="4"/>
      <c r="T2737" s="4"/>
      <c r="U2737" s="4"/>
      <c r="V2737" s="4"/>
      <c r="W2737" s="4"/>
      <c r="X2737" s="4"/>
      <c r="Y2737" s="4"/>
      <c r="Z2737" s="4"/>
      <c r="AA2737" s="4"/>
      <c r="AB2737" s="4"/>
      <c r="AC2737" s="4"/>
      <c r="AD2737" s="4"/>
      <c r="AE2737" s="4"/>
      <c r="AF2737" s="4"/>
      <c r="AG2737" s="4"/>
      <c r="AH2737" s="4"/>
      <c r="AI2737" s="4"/>
      <c r="AJ2737" s="4"/>
    </row>
    <row r="2738" spans="1:36" ht="15.75" customHeight="1">
      <c r="A2738" s="4">
        <v>1</v>
      </c>
      <c r="B2738" s="4">
        <v>46</v>
      </c>
      <c r="C2738" s="4">
        <v>2</v>
      </c>
      <c r="D2738" s="4">
        <v>1</v>
      </c>
      <c r="E2738" s="4">
        <v>20</v>
      </c>
      <c r="F2738" s="4">
        <v>0</v>
      </c>
      <c r="G2738" s="4">
        <v>0</v>
      </c>
      <c r="H2738" s="4">
        <v>1</v>
      </c>
      <c r="I2738" s="4">
        <v>238</v>
      </c>
      <c r="J2738" s="4">
        <v>140.5</v>
      </c>
      <c r="K2738" s="4">
        <v>92.5</v>
      </c>
      <c r="L2738" s="4">
        <v>26.97</v>
      </c>
      <c r="M2738" s="4">
        <v>75</v>
      </c>
      <c r="N2738" s="4">
        <v>83</v>
      </c>
      <c r="O2738" s="4">
        <v>0</v>
      </c>
      <c r="P2738" s="5">
        <f>$AI$9+SUMPRODUCT($A2738*$AI$10+$B2738*$AI$11+$C2738*$AI$12+$D2738*$AI$13+$E2738*$AI$14+$F2738*$AI$15+$G2738*$AI$16+$H2738*$AI$17+$I2738*$AI$18+$J2738*$AI$19+$K2738*$AI$20+$L2738*$AI$21+$M2738*$AI$22+$N2738*$AI$24)</f>
        <v>-1.4174072667000015</v>
      </c>
      <c r="Q2738" s="4">
        <f t="shared" ref="Q2738:Q2746" si="1052">EXP($P2738)</f>
        <v>0.24234153001327233</v>
      </c>
      <c r="R2738" s="4">
        <f t="shared" ref="R2738:R2746" si="1053">Q2738/1+Q2738</f>
        <v>0.48468306002654465</v>
      </c>
      <c r="S2738" s="4">
        <f t="shared" ref="S2738:S2746" si="1054">IF(O2738=1,R2738,1-R2738)</f>
        <v>0.5153169399734554</v>
      </c>
      <c r="T2738" s="4">
        <f t="shared" ref="T2738:T2746" si="1055">LOG($S2738)</f>
        <v>-0.28792558077573499</v>
      </c>
      <c r="U2738" s="4">
        <f>IF($R2738&gt;$X$15,1,0)</f>
        <v>1</v>
      </c>
      <c r="V2738" s="4"/>
      <c r="W2738" s="4"/>
      <c r="X2738" s="4"/>
      <c r="Y2738" s="4"/>
      <c r="Z2738" s="4"/>
      <c r="AA2738" s="4"/>
      <c r="AB2738" s="4"/>
      <c r="AC2738" s="4"/>
      <c r="AD2738" s="4"/>
      <c r="AE2738" s="4"/>
      <c r="AF2738" s="4"/>
      <c r="AG2738" s="4"/>
      <c r="AH2738" s="4"/>
      <c r="AI2738" s="4"/>
      <c r="AJ2738" s="4"/>
    </row>
    <row r="2739" spans="1:36" ht="15.75" customHeight="1">
      <c r="A2739" s="4">
        <v>0</v>
      </c>
      <c r="B2739" s="4">
        <v>46</v>
      </c>
      <c r="C2739" s="4">
        <v>2</v>
      </c>
      <c r="D2739" s="4">
        <v>1</v>
      </c>
      <c r="E2739" s="4">
        <v>20</v>
      </c>
      <c r="F2739" s="4">
        <v>0</v>
      </c>
      <c r="G2739" s="4">
        <v>0</v>
      </c>
      <c r="H2739" s="4">
        <v>0</v>
      </c>
      <c r="I2739" s="4">
        <v>211</v>
      </c>
      <c r="J2739" s="4">
        <v>120</v>
      </c>
      <c r="K2739" s="4">
        <v>84</v>
      </c>
      <c r="L2739" s="4">
        <v>22.53</v>
      </c>
      <c r="M2739" s="4">
        <v>94</v>
      </c>
      <c r="N2739" s="4">
        <v>87</v>
      </c>
      <c r="O2739" s="4">
        <v>0</v>
      </c>
      <c r="P2739" s="5">
        <f>$AI$9+SUMPRODUCT($A2739*$AI$10+$B2739*$AI$11+$C2739*$AI$12+$D2739*$AI$13+$E2739*$AI$14+$F2739*$AI$15+$G2739*$AI$16+$H2739*$AI$17+$I2739*$AI$18+$J2739*$AI$19+$K2739*$AI$20+$L2739*$AI$21+$M2739*$AI$22+$N2739*$AI$24)</f>
        <v>-2.6132796883000013</v>
      </c>
      <c r="Q2739" s="4">
        <f t="shared" si="1052"/>
        <v>7.3293768430074763E-2</v>
      </c>
      <c r="R2739" s="4">
        <f t="shared" si="1053"/>
        <v>0.14658753686014953</v>
      </c>
      <c r="S2739" s="4">
        <f t="shared" si="1054"/>
        <v>0.85341246313985053</v>
      </c>
      <c r="T2739" s="4">
        <f t="shared" si="1055"/>
        <v>-6.8841019042512872E-2</v>
      </c>
      <c r="U2739" s="4">
        <f>IF($R2739&gt;$X$15,1,0)</f>
        <v>0</v>
      </c>
      <c r="V2739" s="4"/>
      <c r="W2739" s="4"/>
      <c r="X2739" s="4"/>
      <c r="Y2739" s="4"/>
      <c r="Z2739" s="4"/>
      <c r="AA2739" s="4"/>
      <c r="AB2739" s="4"/>
      <c r="AC2739" s="4"/>
      <c r="AD2739" s="4"/>
      <c r="AE2739" s="4"/>
      <c r="AF2739" s="4"/>
      <c r="AG2739" s="4"/>
      <c r="AH2739" s="4"/>
      <c r="AI2739" s="4"/>
      <c r="AJ2739" s="4"/>
    </row>
    <row r="2740" spans="1:36" ht="15.75" customHeight="1">
      <c r="A2740" s="4">
        <v>1</v>
      </c>
      <c r="B2740" s="4">
        <v>56</v>
      </c>
      <c r="C2740" s="4">
        <v>1</v>
      </c>
      <c r="D2740" s="4">
        <v>1</v>
      </c>
      <c r="E2740" s="4">
        <v>20</v>
      </c>
      <c r="F2740" s="4">
        <v>0</v>
      </c>
      <c r="G2740" s="4">
        <v>0</v>
      </c>
      <c r="H2740" s="4">
        <v>0</v>
      </c>
      <c r="I2740" s="4">
        <v>300</v>
      </c>
      <c r="J2740" s="4">
        <v>165</v>
      </c>
      <c r="K2740" s="4">
        <v>112</v>
      </c>
      <c r="L2740" s="4">
        <v>23.68</v>
      </c>
      <c r="M2740" s="4">
        <v>86</v>
      </c>
      <c r="N2740" s="4">
        <v>78</v>
      </c>
      <c r="O2740" s="4">
        <v>1</v>
      </c>
      <c r="P2740" s="5">
        <f>$AI$9+SUMPRODUCT($A2740*$AI$10+$B2740*$AI$11+$C2740*$AI$12+$D2740*$AI$13+$E2740*$AI$14+$F2740*$AI$15+$G2740*$AI$16+$H2740*$AI$17+$I2740*$AI$18+$J2740*$AI$19+$K2740*$AI$20+$L2740*$AI$21+$M2740*$AI$22+$N2740*$AI$24)</f>
        <v>-0.62368650480000198</v>
      </c>
      <c r="Q2740" s="4">
        <f t="shared" si="1052"/>
        <v>0.53596495377346887</v>
      </c>
      <c r="R2740" s="4">
        <f t="shared" si="1053"/>
        <v>1.0719299075469377</v>
      </c>
      <c r="S2740" s="4">
        <f t="shared" si="1054"/>
        <v>1.0719299075469377</v>
      </c>
      <c r="T2740" s="4">
        <f t="shared" si="1055"/>
        <v>3.0166388191814344E-2</v>
      </c>
      <c r="U2740" s="4">
        <f>IF($R2740&gt;$X$15,1,0)</f>
        <v>1</v>
      </c>
      <c r="V2740" s="4"/>
      <c r="W2740" s="4"/>
      <c r="X2740" s="4"/>
      <c r="Y2740" s="4"/>
      <c r="Z2740" s="4"/>
      <c r="AA2740" s="4"/>
      <c r="AB2740" s="4"/>
      <c r="AC2740" s="4"/>
      <c r="AD2740" s="4"/>
      <c r="AE2740" s="4"/>
      <c r="AF2740" s="4"/>
      <c r="AG2740" s="4"/>
      <c r="AH2740" s="4"/>
      <c r="AI2740" s="4"/>
      <c r="AJ2740" s="4"/>
    </row>
    <row r="2741" spans="1:36" ht="15.75" customHeight="1">
      <c r="A2741" s="4">
        <v>0</v>
      </c>
      <c r="B2741" s="4">
        <v>40</v>
      </c>
      <c r="C2741" s="4">
        <v>2</v>
      </c>
      <c r="D2741" s="4">
        <v>1</v>
      </c>
      <c r="E2741" s="4">
        <v>15</v>
      </c>
      <c r="F2741" s="4">
        <v>0</v>
      </c>
      <c r="G2741" s="4">
        <v>0</v>
      </c>
      <c r="H2741" s="4">
        <v>1</v>
      </c>
      <c r="I2741" s="4">
        <v>232</v>
      </c>
      <c r="J2741" s="4">
        <v>140</v>
      </c>
      <c r="K2741" s="4">
        <v>92</v>
      </c>
      <c r="L2741" s="4">
        <v>26.56</v>
      </c>
      <c r="M2741" s="4">
        <v>75</v>
      </c>
      <c r="N2741" s="4">
        <v>73</v>
      </c>
      <c r="O2741" s="4">
        <v>0</v>
      </c>
      <c r="P2741" s="5">
        <f>$AI$9+SUMPRODUCT($A2741*$AI$10+$B2741*$AI$11+$C2741*$AI$12+$D2741*$AI$13+$E2741*$AI$14+$F2741*$AI$15+$G2741*$AI$16+$H2741*$AI$17+$I2741*$AI$18+$J2741*$AI$19+$K2741*$AI$20+$L2741*$AI$21+$M2741*$AI$22+$N2741*$AI$24)</f>
        <v>-2.5387354116000012</v>
      </c>
      <c r="Q2741" s="4">
        <f t="shared" si="1052"/>
        <v>7.8966196412525655E-2</v>
      </c>
      <c r="R2741" s="4">
        <f t="shared" si="1053"/>
        <v>0.15793239282505131</v>
      </c>
      <c r="S2741" s="4">
        <f t="shared" si="1054"/>
        <v>0.84206760717494866</v>
      </c>
      <c r="T2741" s="4">
        <f t="shared" si="1055"/>
        <v>-7.4653038851521733E-2</v>
      </c>
      <c r="U2741" s="4">
        <f>IF($R2741&gt;$X$15,1,0)</f>
        <v>0</v>
      </c>
      <c r="V2741" s="4"/>
      <c r="W2741" s="4"/>
      <c r="X2741" s="4"/>
      <c r="Y2741" s="4"/>
      <c r="Z2741" s="4"/>
      <c r="AA2741" s="4"/>
      <c r="AB2741" s="4"/>
      <c r="AC2741" s="4"/>
      <c r="AD2741" s="4"/>
      <c r="AE2741" s="4"/>
      <c r="AF2741" s="4"/>
      <c r="AG2741" s="4"/>
      <c r="AH2741" s="4"/>
      <c r="AI2741" s="4"/>
      <c r="AJ2741" s="4"/>
    </row>
    <row r="2742" spans="1:36" ht="15.75" customHeight="1">
      <c r="A2742" s="4">
        <v>1</v>
      </c>
      <c r="B2742" s="4">
        <v>53</v>
      </c>
      <c r="C2742" s="4">
        <v>3</v>
      </c>
      <c r="D2742" s="4">
        <v>1</v>
      </c>
      <c r="E2742" s="4">
        <v>30</v>
      </c>
      <c r="F2742" s="4">
        <v>1</v>
      </c>
      <c r="G2742" s="4">
        <v>0</v>
      </c>
      <c r="H2742" s="4">
        <v>1</v>
      </c>
      <c r="I2742" s="4">
        <v>190</v>
      </c>
      <c r="J2742" s="4">
        <v>141</v>
      </c>
      <c r="K2742" s="4">
        <v>115</v>
      </c>
      <c r="L2742" s="4">
        <v>21.01</v>
      </c>
      <c r="M2742" s="4">
        <v>115</v>
      </c>
      <c r="N2742" s="4">
        <v>86</v>
      </c>
      <c r="O2742" s="4">
        <v>1</v>
      </c>
      <c r="P2742" s="5">
        <f>$AI$9+SUMPRODUCT($A2742*$AI$10+$B2742*$AI$11+$C2742*$AI$12+$D2742*$AI$13+$E2742*$AI$14+$F2742*$AI$15+$G2742*$AI$16+$H2742*$AI$17+$I2742*$AI$18+$J2742*$AI$19+$K2742*$AI$20+$L2742*$AI$21+$M2742*$AI$22+$N2742*$AI$24)</f>
        <v>-1.0241069611000011</v>
      </c>
      <c r="Q2742" s="4">
        <f t="shared" si="1052"/>
        <v>0.35911702772274606</v>
      </c>
      <c r="R2742" s="4">
        <f t="shared" si="1053"/>
        <v>0.71823405544549213</v>
      </c>
      <c r="S2742" s="4">
        <f t="shared" si="1054"/>
        <v>0.71823405544549213</v>
      </c>
      <c r="T2742" s="4">
        <f t="shared" si="1055"/>
        <v>-0.14373400642045747</v>
      </c>
      <c r="U2742" s="4">
        <f>IF($R2742&gt;$X$15,1,0)</f>
        <v>1</v>
      </c>
      <c r="V2742" s="4"/>
      <c r="W2742" s="4"/>
      <c r="X2742" s="4"/>
      <c r="Y2742" s="4"/>
      <c r="Z2742" s="4"/>
      <c r="AA2742" s="4"/>
      <c r="AB2742" s="4"/>
      <c r="AC2742" s="4"/>
      <c r="AD2742" s="4"/>
      <c r="AE2742" s="4"/>
      <c r="AF2742" s="4"/>
      <c r="AG2742" s="4"/>
      <c r="AH2742" s="4"/>
      <c r="AI2742" s="4"/>
      <c r="AJ2742" s="4"/>
    </row>
    <row r="2743" spans="1:36" ht="15.75" customHeight="1">
      <c r="A2743" s="4">
        <v>0</v>
      </c>
      <c r="B2743" s="4">
        <v>63</v>
      </c>
      <c r="C2743" s="4">
        <v>1</v>
      </c>
      <c r="D2743" s="4">
        <v>0</v>
      </c>
      <c r="E2743" s="4">
        <v>0</v>
      </c>
      <c r="F2743" s="4">
        <v>0</v>
      </c>
      <c r="G2743" s="4">
        <v>0</v>
      </c>
      <c r="H2743" s="4">
        <v>1</v>
      </c>
      <c r="I2743" s="4">
        <v>180</v>
      </c>
      <c r="J2743" s="4">
        <v>170.5</v>
      </c>
      <c r="K2743" s="4">
        <v>100.5</v>
      </c>
      <c r="L2743" s="4">
        <v>27.69</v>
      </c>
      <c r="M2743" s="4">
        <v>86</v>
      </c>
      <c r="N2743" s="4">
        <v>63</v>
      </c>
      <c r="O2743" s="4">
        <v>0</v>
      </c>
      <c r="P2743" s="5">
        <f>$AI$9+SUMPRODUCT($A2743*$AI$10+$B2743*$AI$11+$C2743*$AI$12+$D2743*$AI$13+$E2743*$AI$14+$F2743*$AI$15+$G2743*$AI$16+$H2743*$AI$17+$I2743*$AI$18+$J2743*$AI$19+$K2743*$AI$20+$L2743*$AI$21+$M2743*$AI$22+$N2743*$AI$24)</f>
        <v>-1.158619765900001</v>
      </c>
      <c r="Q2743" s="4">
        <f t="shared" si="1052"/>
        <v>0.31391916393959018</v>
      </c>
      <c r="R2743" s="4">
        <f t="shared" si="1053"/>
        <v>0.62783832787918037</v>
      </c>
      <c r="S2743" s="4">
        <f t="shared" si="1054"/>
        <v>0.37216167212081963</v>
      </c>
      <c r="T2743" s="4">
        <f t="shared" si="1055"/>
        <v>-0.42926835566399069</v>
      </c>
      <c r="U2743" s="4">
        <f>IF($R2743&gt;$X$15,1,0)</f>
        <v>1</v>
      </c>
      <c r="V2743" s="4"/>
      <c r="W2743" s="4"/>
      <c r="X2743" s="4"/>
      <c r="Y2743" s="4"/>
      <c r="Z2743" s="4"/>
      <c r="AA2743" s="4"/>
      <c r="AB2743" s="4"/>
      <c r="AC2743" s="4"/>
      <c r="AD2743" s="4"/>
      <c r="AE2743" s="4"/>
      <c r="AF2743" s="4"/>
      <c r="AG2743" s="4"/>
      <c r="AH2743" s="4"/>
      <c r="AI2743" s="4"/>
      <c r="AJ2743" s="4"/>
    </row>
    <row r="2744" spans="1:36" ht="15.75" customHeight="1">
      <c r="A2744" s="4">
        <v>1</v>
      </c>
      <c r="B2744" s="4">
        <v>41</v>
      </c>
      <c r="C2744" s="4">
        <v>2</v>
      </c>
      <c r="D2744" s="4">
        <v>1</v>
      </c>
      <c r="E2744" s="4">
        <v>20</v>
      </c>
      <c r="F2744" s="4">
        <v>0</v>
      </c>
      <c r="G2744" s="4">
        <v>0</v>
      </c>
      <c r="H2744" s="4">
        <v>1</v>
      </c>
      <c r="I2744" s="4">
        <v>236</v>
      </c>
      <c r="J2744" s="4">
        <v>127</v>
      </c>
      <c r="K2744" s="4">
        <v>84</v>
      </c>
      <c r="L2744" s="4">
        <v>31.12</v>
      </c>
      <c r="M2744" s="4">
        <v>80</v>
      </c>
      <c r="N2744" s="4">
        <v>83</v>
      </c>
      <c r="O2744" s="4">
        <v>1</v>
      </c>
      <c r="P2744" s="5">
        <f>$AI$9+SUMPRODUCT($A2744*$AI$10+$B2744*$AI$11+$C2744*$AI$12+$D2744*$AI$13+$E2744*$AI$14+$F2744*$AI$15+$G2744*$AI$16+$H2744*$AI$17+$I2744*$AI$18+$J2744*$AI$19+$K2744*$AI$20+$L2744*$AI$21+$M2744*$AI$22+$N2744*$AI$24)</f>
        <v>-1.9005033932000011</v>
      </c>
      <c r="Q2744" s="4">
        <f t="shared" si="1052"/>
        <v>0.14949334634430192</v>
      </c>
      <c r="R2744" s="4">
        <f t="shared" si="1053"/>
        <v>0.29898669268860384</v>
      </c>
      <c r="S2744" s="4">
        <f t="shared" si="1054"/>
        <v>0.29898669268860384</v>
      </c>
      <c r="T2744" s="4">
        <f t="shared" si="1055"/>
        <v>-0.52434814084118542</v>
      </c>
      <c r="U2744" s="4">
        <f>IF($R2744&gt;$X$15,1,0)</f>
        <v>0</v>
      </c>
      <c r="V2744" s="4"/>
      <c r="W2744" s="4"/>
      <c r="X2744" s="4"/>
      <c r="Y2744" s="4"/>
      <c r="Z2744" s="4"/>
      <c r="AA2744" s="4"/>
      <c r="AB2744" s="4"/>
      <c r="AC2744" s="4"/>
      <c r="AD2744" s="4"/>
      <c r="AE2744" s="4"/>
      <c r="AF2744" s="4"/>
      <c r="AG2744" s="4"/>
      <c r="AH2744" s="4"/>
      <c r="AI2744" s="4"/>
      <c r="AJ2744" s="4"/>
    </row>
    <row r="2745" spans="1:36" ht="15.75" customHeight="1">
      <c r="A2745" s="4">
        <v>1</v>
      </c>
      <c r="B2745" s="4">
        <v>55</v>
      </c>
      <c r="C2745" s="4">
        <v>1</v>
      </c>
      <c r="D2745" s="4">
        <v>1</v>
      </c>
      <c r="E2745" s="4">
        <v>3</v>
      </c>
      <c r="F2745" s="4">
        <v>0</v>
      </c>
      <c r="G2745" s="4">
        <v>0</v>
      </c>
      <c r="H2745" s="4">
        <v>1</v>
      </c>
      <c r="I2745" s="4">
        <v>211</v>
      </c>
      <c r="J2745" s="4">
        <v>142</v>
      </c>
      <c r="K2745" s="4">
        <v>82.5</v>
      </c>
      <c r="L2745" s="4">
        <v>19.809999999999999</v>
      </c>
      <c r="M2745" s="4">
        <v>90</v>
      </c>
      <c r="N2745" s="4">
        <v>70</v>
      </c>
      <c r="O2745" s="4">
        <v>0</v>
      </c>
      <c r="P2745" s="5">
        <f>$AI$9+SUMPRODUCT($A2745*$AI$10+$B2745*$AI$11+$C2745*$AI$12+$D2745*$AI$13+$E2745*$AI$14+$F2745*$AI$15+$G2745*$AI$16+$H2745*$AI$17+$I2745*$AI$18+$J2745*$AI$19+$K2745*$AI$20+$L2745*$AI$21+$M2745*$AI$22+$N2745*$AI$24)</f>
        <v>-1.2932159390999995</v>
      </c>
      <c r="Q2745" s="4">
        <f t="shared" si="1052"/>
        <v>0.27438695095222632</v>
      </c>
      <c r="R2745" s="4">
        <f t="shared" si="1053"/>
        <v>0.54877390190445263</v>
      </c>
      <c r="S2745" s="4">
        <f t="shared" si="1054"/>
        <v>0.45122609809554737</v>
      </c>
      <c r="T2745" s="4">
        <f t="shared" si="1055"/>
        <v>-0.34560578949656334</v>
      </c>
      <c r="U2745" s="4">
        <f>IF($R2745&gt;$X$15,1,0)</f>
        <v>1</v>
      </c>
      <c r="V2745" s="4"/>
      <c r="W2745" s="4"/>
      <c r="X2745" s="4"/>
      <c r="Y2745" s="4"/>
      <c r="Z2745" s="4"/>
      <c r="AA2745" s="4"/>
      <c r="AB2745" s="4"/>
      <c r="AC2745" s="4"/>
      <c r="AD2745" s="4"/>
      <c r="AE2745" s="4"/>
      <c r="AF2745" s="4"/>
      <c r="AG2745" s="4"/>
      <c r="AH2745" s="4"/>
      <c r="AI2745" s="4"/>
      <c r="AJ2745" s="4"/>
    </row>
    <row r="2746" spans="1:36" ht="15.75" customHeight="1">
      <c r="A2746" s="4">
        <v>1</v>
      </c>
      <c r="B2746" s="4">
        <v>45</v>
      </c>
      <c r="C2746" s="4">
        <v>2</v>
      </c>
      <c r="D2746" s="4">
        <v>1</v>
      </c>
      <c r="E2746" s="4">
        <v>20</v>
      </c>
      <c r="F2746" s="4">
        <v>0</v>
      </c>
      <c r="G2746" s="4">
        <v>0</v>
      </c>
      <c r="H2746" s="4">
        <v>0</v>
      </c>
      <c r="I2746" s="4">
        <v>212</v>
      </c>
      <c r="J2746" s="4">
        <v>119</v>
      </c>
      <c r="K2746" s="4">
        <v>72</v>
      </c>
      <c r="L2746" s="4">
        <v>22.33</v>
      </c>
      <c r="M2746" s="4">
        <v>60</v>
      </c>
      <c r="N2746" s="4">
        <v>91</v>
      </c>
      <c r="O2746" s="4">
        <v>0</v>
      </c>
      <c r="P2746" s="5">
        <f>$AI$9+SUMPRODUCT($A2746*$AI$10+$B2746*$AI$11+$C2746*$AI$12+$D2746*$AI$13+$E2746*$AI$14+$F2746*$AI$15+$G2746*$AI$16+$H2746*$AI$17+$I2746*$AI$18+$J2746*$AI$19+$K2746*$AI$20+$L2746*$AI$21+$M2746*$AI$22+$N2746*$AI$24)</f>
        <v>-1.9461738763000005</v>
      </c>
      <c r="Q2746" s="4">
        <f t="shared" si="1052"/>
        <v>0.14281947250404081</v>
      </c>
      <c r="R2746" s="4">
        <f t="shared" si="1053"/>
        <v>0.28563894500808162</v>
      </c>
      <c r="S2746" s="4">
        <f t="shared" si="1054"/>
        <v>0.71436105499191838</v>
      </c>
      <c r="T2746" s="4">
        <f t="shared" si="1055"/>
        <v>-0.14608223001976303</v>
      </c>
      <c r="U2746" s="4">
        <f>IF($R2746&gt;$X$15,1,0)</f>
        <v>0</v>
      </c>
      <c r="V2746" s="4"/>
      <c r="W2746" s="4"/>
      <c r="X2746" s="4"/>
      <c r="Y2746" s="4"/>
      <c r="Z2746" s="4"/>
      <c r="AA2746" s="4"/>
      <c r="AB2746" s="4"/>
      <c r="AC2746" s="4"/>
      <c r="AD2746" s="4"/>
      <c r="AE2746" s="4"/>
      <c r="AF2746" s="4"/>
      <c r="AG2746" s="4"/>
      <c r="AH2746" s="4"/>
      <c r="AI2746" s="4"/>
      <c r="AJ2746" s="4"/>
    </row>
    <row r="2747" spans="1:36" ht="15.75" hidden="1" customHeight="1">
      <c r="A2747" s="4">
        <v>0</v>
      </c>
      <c r="B2747" s="4">
        <v>68</v>
      </c>
      <c r="C2747" s="4">
        <v>1</v>
      </c>
      <c r="D2747" s="4">
        <v>0</v>
      </c>
      <c r="E2747" s="4">
        <v>0</v>
      </c>
      <c r="F2747" s="3" t="s">
        <v>56</v>
      </c>
      <c r="G2747" s="4">
        <v>0</v>
      </c>
      <c r="H2747" s="4">
        <v>1</v>
      </c>
      <c r="I2747" s="4">
        <v>258</v>
      </c>
      <c r="J2747" s="4">
        <v>139</v>
      </c>
      <c r="K2747" s="4">
        <v>74</v>
      </c>
      <c r="L2747" s="4">
        <v>26.58</v>
      </c>
      <c r="M2747" s="4">
        <v>85</v>
      </c>
      <c r="N2747" s="4">
        <v>75</v>
      </c>
      <c r="O2747" s="4">
        <v>1</v>
      </c>
      <c r="P2747" s="4"/>
      <c r="Q2747" s="4"/>
      <c r="R2747" s="4"/>
      <c r="S2747" s="4"/>
      <c r="T2747" s="4"/>
      <c r="U2747" s="4"/>
      <c r="V2747" s="4"/>
      <c r="W2747" s="4"/>
      <c r="X2747" s="4"/>
      <c r="Y2747" s="4"/>
      <c r="Z2747" s="4"/>
      <c r="AA2747" s="4"/>
      <c r="AB2747" s="4"/>
      <c r="AC2747" s="4"/>
      <c r="AD2747" s="4"/>
      <c r="AE2747" s="4"/>
      <c r="AF2747" s="4"/>
      <c r="AG2747" s="4"/>
      <c r="AH2747" s="4"/>
      <c r="AI2747" s="4"/>
      <c r="AJ2747" s="4"/>
    </row>
    <row r="2748" spans="1:36" ht="15.75" customHeight="1">
      <c r="A2748" s="4">
        <v>0</v>
      </c>
      <c r="B2748" s="4">
        <v>43</v>
      </c>
      <c r="C2748" s="4">
        <v>1</v>
      </c>
      <c r="D2748" s="4">
        <v>1</v>
      </c>
      <c r="E2748" s="4">
        <v>10</v>
      </c>
      <c r="F2748" s="4">
        <v>0</v>
      </c>
      <c r="G2748" s="4">
        <v>0</v>
      </c>
      <c r="H2748" s="4">
        <v>0</v>
      </c>
      <c r="I2748" s="4">
        <v>249</v>
      </c>
      <c r="J2748" s="4">
        <v>108</v>
      </c>
      <c r="K2748" s="4">
        <v>76</v>
      </c>
      <c r="L2748" s="4">
        <v>27.49</v>
      </c>
      <c r="M2748" s="4">
        <v>80</v>
      </c>
      <c r="N2748" s="4">
        <v>76</v>
      </c>
      <c r="O2748" s="4">
        <v>0</v>
      </c>
      <c r="P2748" s="5">
        <f>$AI$9+SUMPRODUCT($A2748*$AI$10+$B2748*$AI$11+$C2748*$AI$12+$D2748*$AI$13+$E2748*$AI$14+$F2748*$AI$15+$G2748*$AI$16+$H2748*$AI$17+$I2748*$AI$18+$J2748*$AI$19+$K2748*$AI$20+$L2748*$AI$21+$M2748*$AI$22+$N2748*$AI$24)</f>
        <v>-3.0002246439000011</v>
      </c>
      <c r="Q2748" s="4">
        <f t="shared" ref="Q2748:Q2760" si="1056">EXP($P2748)</f>
        <v>4.9775885262811362E-2</v>
      </c>
      <c r="R2748" s="4">
        <f t="shared" ref="R2748:R2760" si="1057">Q2748/1+Q2748</f>
        <v>9.9551770525622724E-2</v>
      </c>
      <c r="S2748" s="4">
        <f t="shared" ref="S2748:S2760" si="1058">IF(O2748=1,R2748,1-R2748)</f>
        <v>0.9004482294743773</v>
      </c>
      <c r="T2748" s="4">
        <f t="shared" ref="T2748:T2760" si="1059">LOG($S2748)</f>
        <v>-4.5541251528434884E-2</v>
      </c>
      <c r="U2748" s="4">
        <f>IF($R2748&gt;$X$15,1,0)</f>
        <v>0</v>
      </c>
      <c r="V2748" s="4"/>
      <c r="W2748" s="4"/>
      <c r="X2748" s="4"/>
      <c r="Y2748" s="4"/>
      <c r="Z2748" s="4"/>
      <c r="AA2748" s="4"/>
      <c r="AB2748" s="4"/>
      <c r="AC2748" s="4"/>
      <c r="AD2748" s="4"/>
      <c r="AE2748" s="4"/>
      <c r="AF2748" s="4"/>
      <c r="AG2748" s="4"/>
      <c r="AH2748" s="4"/>
      <c r="AI2748" s="4"/>
      <c r="AJ2748" s="4"/>
    </row>
    <row r="2749" spans="1:36" ht="15.75" customHeight="1">
      <c r="A2749" s="4">
        <v>0</v>
      </c>
      <c r="B2749" s="4">
        <v>45</v>
      </c>
      <c r="C2749" s="4">
        <v>2</v>
      </c>
      <c r="D2749" s="4">
        <v>1</v>
      </c>
      <c r="E2749" s="4">
        <v>15</v>
      </c>
      <c r="F2749" s="4">
        <v>0</v>
      </c>
      <c r="G2749" s="4">
        <v>0</v>
      </c>
      <c r="H2749" s="4">
        <v>0</v>
      </c>
      <c r="I2749" s="4">
        <v>200</v>
      </c>
      <c r="J2749" s="4">
        <v>117.5</v>
      </c>
      <c r="K2749" s="4">
        <v>83.5</v>
      </c>
      <c r="L2749" s="4">
        <v>23.68</v>
      </c>
      <c r="M2749" s="4">
        <v>77</v>
      </c>
      <c r="N2749" s="4">
        <v>73</v>
      </c>
      <c r="O2749" s="4">
        <v>0</v>
      </c>
      <c r="P2749" s="5">
        <f>$AI$9+SUMPRODUCT($A2749*$AI$10+$B2749*$AI$11+$C2749*$AI$12+$D2749*$AI$13+$E2749*$AI$14+$F2749*$AI$15+$G2749*$AI$16+$H2749*$AI$17+$I2749*$AI$18+$J2749*$AI$19+$K2749*$AI$20+$L2749*$AI$21+$M2749*$AI$22+$N2749*$AI$24)</f>
        <v>-2.8677347548000007</v>
      </c>
      <c r="Q2749" s="4">
        <f t="shared" si="1056"/>
        <v>5.6827509131647809E-2</v>
      </c>
      <c r="R2749" s="4">
        <f t="shared" si="1057"/>
        <v>0.11365501826329562</v>
      </c>
      <c r="S2749" s="4">
        <f t="shared" si="1058"/>
        <v>0.8863449817367044</v>
      </c>
      <c r="T2749" s="4">
        <f t="shared" si="1059"/>
        <v>-5.2397209824276168E-2</v>
      </c>
      <c r="U2749" s="4">
        <f>IF($R2749&gt;$X$15,1,0)</f>
        <v>0</v>
      </c>
      <c r="V2749" s="4"/>
      <c r="W2749" s="4"/>
      <c r="X2749" s="4"/>
      <c r="Y2749" s="4"/>
      <c r="Z2749" s="4"/>
      <c r="AA2749" s="4"/>
      <c r="AB2749" s="4"/>
      <c r="AC2749" s="4"/>
      <c r="AD2749" s="4"/>
      <c r="AE2749" s="4"/>
      <c r="AF2749" s="4"/>
      <c r="AG2749" s="4"/>
      <c r="AH2749" s="4"/>
      <c r="AI2749" s="4"/>
      <c r="AJ2749" s="4"/>
    </row>
    <row r="2750" spans="1:36" ht="15.75" customHeight="1">
      <c r="A2750" s="4">
        <v>0</v>
      </c>
      <c r="B2750" s="4">
        <v>38</v>
      </c>
      <c r="C2750" s="4">
        <v>2</v>
      </c>
      <c r="D2750" s="4">
        <v>0</v>
      </c>
      <c r="E2750" s="4">
        <v>0</v>
      </c>
      <c r="F2750" s="4">
        <v>0</v>
      </c>
      <c r="G2750" s="4">
        <v>0</v>
      </c>
      <c r="H2750" s="4">
        <v>0</v>
      </c>
      <c r="I2750" s="4">
        <v>159</v>
      </c>
      <c r="J2750" s="4">
        <v>132</v>
      </c>
      <c r="K2750" s="4">
        <v>85</v>
      </c>
      <c r="L2750" s="4">
        <v>28.21</v>
      </c>
      <c r="M2750" s="4">
        <v>69</v>
      </c>
      <c r="N2750" s="4">
        <v>76</v>
      </c>
      <c r="O2750" s="4">
        <v>0</v>
      </c>
      <c r="P2750" s="5">
        <f>$AI$9+SUMPRODUCT($A2750*$AI$10+$B2750*$AI$11+$C2750*$AI$12+$D2750*$AI$13+$E2750*$AI$14+$F2750*$AI$15+$G2750*$AI$16+$H2750*$AI$17+$I2750*$AI$18+$J2750*$AI$19+$K2750*$AI$20+$L2750*$AI$21+$M2750*$AI$22+$N2750*$AI$24)</f>
        <v>-3.4516354631000006</v>
      </c>
      <c r="Q2750" s="4">
        <f t="shared" si="1056"/>
        <v>3.1693759993704752E-2</v>
      </c>
      <c r="R2750" s="4">
        <f t="shared" si="1057"/>
        <v>6.3387519987409505E-2</v>
      </c>
      <c r="S2750" s="4">
        <f t="shared" si="1058"/>
        <v>0.93661248001259045</v>
      </c>
      <c r="T2750" s="4">
        <f t="shared" si="1059"/>
        <v>-2.8440059703103704E-2</v>
      </c>
      <c r="U2750" s="4">
        <f>IF($R2750&gt;$X$15,1,0)</f>
        <v>0</v>
      </c>
      <c r="V2750" s="4"/>
      <c r="W2750" s="4"/>
      <c r="X2750" s="4"/>
      <c r="Y2750" s="4"/>
      <c r="Z2750" s="4"/>
      <c r="AA2750" s="4"/>
      <c r="AB2750" s="4"/>
      <c r="AC2750" s="4"/>
      <c r="AD2750" s="4"/>
      <c r="AE2750" s="4"/>
      <c r="AF2750" s="4"/>
      <c r="AG2750" s="4"/>
      <c r="AH2750" s="4"/>
      <c r="AI2750" s="4"/>
      <c r="AJ2750" s="4"/>
    </row>
    <row r="2751" spans="1:36" ht="15.75" customHeight="1">
      <c r="A2751" s="4">
        <v>1</v>
      </c>
      <c r="B2751" s="4">
        <v>40</v>
      </c>
      <c r="C2751" s="4">
        <v>1</v>
      </c>
      <c r="D2751" s="4">
        <v>1</v>
      </c>
      <c r="E2751" s="4">
        <v>20</v>
      </c>
      <c r="F2751" s="4">
        <v>0</v>
      </c>
      <c r="G2751" s="4">
        <v>0</v>
      </c>
      <c r="H2751" s="4">
        <v>0</v>
      </c>
      <c r="I2751" s="4">
        <v>228</v>
      </c>
      <c r="J2751" s="4">
        <v>131</v>
      </c>
      <c r="K2751" s="4">
        <v>80</v>
      </c>
      <c r="L2751" s="4">
        <v>26.77</v>
      </c>
      <c r="M2751" s="4">
        <v>64</v>
      </c>
      <c r="N2751" s="4">
        <v>74</v>
      </c>
      <c r="O2751" s="4">
        <v>0</v>
      </c>
      <c r="P2751" s="5">
        <f>$AI$9+SUMPRODUCT($A2751*$AI$10+$B2751*$AI$11+$C2751*$AI$12+$D2751*$AI$13+$E2751*$AI$14+$F2751*$AI$15+$G2751*$AI$16+$H2751*$AI$17+$I2751*$AI$18+$J2751*$AI$19+$K2751*$AI$20+$L2751*$AI$21+$M2751*$AI$22+$N2751*$AI$24)</f>
        <v>-2.1346075747000004</v>
      </c>
      <c r="Q2751" s="4">
        <f t="shared" si="1056"/>
        <v>0.11829100165137091</v>
      </c>
      <c r="R2751" s="4">
        <f t="shared" si="1057"/>
        <v>0.23658200330274182</v>
      </c>
      <c r="S2751" s="4">
        <f t="shared" si="1058"/>
        <v>0.76341799669725818</v>
      </c>
      <c r="T2751" s="4">
        <f t="shared" si="1059"/>
        <v>-0.11723760627559443</v>
      </c>
      <c r="U2751" s="4">
        <f>IF($R2751&gt;$X$15,1,0)</f>
        <v>0</v>
      </c>
      <c r="V2751" s="4"/>
      <c r="W2751" s="4"/>
      <c r="X2751" s="4"/>
      <c r="Y2751" s="4"/>
      <c r="Z2751" s="4"/>
      <c r="AA2751" s="4"/>
      <c r="AB2751" s="4"/>
      <c r="AC2751" s="4"/>
      <c r="AD2751" s="4"/>
      <c r="AE2751" s="4"/>
      <c r="AF2751" s="4"/>
      <c r="AG2751" s="4"/>
      <c r="AH2751" s="4"/>
      <c r="AI2751" s="4"/>
      <c r="AJ2751" s="4"/>
    </row>
    <row r="2752" spans="1:36" ht="15.75" customHeight="1">
      <c r="A2752" s="4">
        <v>0</v>
      </c>
      <c r="B2752" s="4">
        <v>40</v>
      </c>
      <c r="C2752" s="4">
        <v>1</v>
      </c>
      <c r="D2752" s="4">
        <v>1</v>
      </c>
      <c r="E2752" s="4">
        <v>20</v>
      </c>
      <c r="F2752" s="4">
        <v>0</v>
      </c>
      <c r="G2752" s="4">
        <v>0</v>
      </c>
      <c r="H2752" s="4">
        <v>0</v>
      </c>
      <c r="I2752" s="4">
        <v>187</v>
      </c>
      <c r="J2752" s="4">
        <v>107</v>
      </c>
      <c r="K2752" s="4">
        <v>74</v>
      </c>
      <c r="L2752" s="4">
        <v>22.37</v>
      </c>
      <c r="M2752" s="4">
        <v>60</v>
      </c>
      <c r="N2752" s="4">
        <v>67</v>
      </c>
      <c r="O2752" s="4">
        <v>0</v>
      </c>
      <c r="P2752" s="5">
        <f>$AI$9+SUMPRODUCT($A2752*$AI$10+$B2752*$AI$11+$C2752*$AI$12+$D2752*$AI$13+$E2752*$AI$14+$F2752*$AI$15+$G2752*$AI$16+$H2752*$AI$17+$I2752*$AI$18+$J2752*$AI$19+$K2752*$AI$20+$L2752*$AI$21+$M2752*$AI$22+$N2752*$AI$24)</f>
        <v>-3.197822790700001</v>
      </c>
      <c r="Q2752" s="4">
        <f t="shared" si="1056"/>
        <v>4.0851048509430651E-2</v>
      </c>
      <c r="R2752" s="4">
        <f t="shared" si="1057"/>
        <v>8.1702097018861303E-2</v>
      </c>
      <c r="S2752" s="4">
        <f t="shared" si="1058"/>
        <v>0.91829790298113867</v>
      </c>
      <c r="T2752" s="4">
        <f t="shared" si="1059"/>
        <v>-3.7016407433803078E-2</v>
      </c>
      <c r="U2752" s="4">
        <f>IF($R2752&gt;$X$15,1,0)</f>
        <v>0</v>
      </c>
      <c r="V2752" s="4"/>
      <c r="W2752" s="4"/>
      <c r="X2752" s="4"/>
      <c r="Y2752" s="4"/>
      <c r="Z2752" s="4"/>
      <c r="AA2752" s="4"/>
      <c r="AB2752" s="4"/>
      <c r="AC2752" s="4"/>
      <c r="AD2752" s="4"/>
      <c r="AE2752" s="4"/>
      <c r="AF2752" s="4"/>
      <c r="AG2752" s="4"/>
      <c r="AH2752" s="4"/>
      <c r="AI2752" s="4"/>
      <c r="AJ2752" s="4"/>
    </row>
    <row r="2753" spans="1:36" ht="15.75" customHeight="1">
      <c r="A2753" s="4">
        <v>1</v>
      </c>
      <c r="B2753" s="4">
        <v>43</v>
      </c>
      <c r="C2753" s="4">
        <v>2</v>
      </c>
      <c r="D2753" s="4">
        <v>1</v>
      </c>
      <c r="E2753" s="4">
        <v>20</v>
      </c>
      <c r="F2753" s="4">
        <v>0</v>
      </c>
      <c r="G2753" s="4">
        <v>0</v>
      </c>
      <c r="H2753" s="4">
        <v>0</v>
      </c>
      <c r="I2753" s="4">
        <v>275</v>
      </c>
      <c r="J2753" s="4">
        <v>111</v>
      </c>
      <c r="K2753" s="4">
        <v>76</v>
      </c>
      <c r="L2753" s="4">
        <v>23.95</v>
      </c>
      <c r="M2753" s="4">
        <v>68</v>
      </c>
      <c r="N2753" s="4">
        <v>65</v>
      </c>
      <c r="O2753" s="4">
        <v>0</v>
      </c>
      <c r="P2753" s="5">
        <f>$AI$9+SUMPRODUCT($A2753*$AI$10+$B2753*$AI$11+$C2753*$AI$12+$D2753*$AI$13+$E2753*$AI$14+$F2753*$AI$15+$G2753*$AI$16+$H2753*$AI$17+$I2753*$AI$18+$J2753*$AI$19+$K2753*$AI$20+$L2753*$AI$21+$M2753*$AI$22+$N2753*$AI$24)</f>
        <v>-2.2715302845000016</v>
      </c>
      <c r="Q2753" s="4">
        <f t="shared" si="1056"/>
        <v>0.10315420396029236</v>
      </c>
      <c r="R2753" s="4">
        <f t="shared" si="1057"/>
        <v>0.20630840792058472</v>
      </c>
      <c r="S2753" s="4">
        <f t="shared" si="1058"/>
        <v>0.79369159207941531</v>
      </c>
      <c r="T2753" s="4">
        <f t="shared" si="1059"/>
        <v>-0.10034822034052186</v>
      </c>
      <c r="U2753" s="4">
        <f>IF($R2753&gt;$X$15,1,0)</f>
        <v>0</v>
      </c>
      <c r="V2753" s="4"/>
      <c r="W2753" s="4"/>
      <c r="X2753" s="4"/>
      <c r="Y2753" s="4"/>
      <c r="Z2753" s="4"/>
      <c r="AA2753" s="4"/>
      <c r="AB2753" s="4"/>
      <c r="AC2753" s="4"/>
      <c r="AD2753" s="4"/>
      <c r="AE2753" s="4"/>
      <c r="AF2753" s="4"/>
      <c r="AG2753" s="4"/>
      <c r="AH2753" s="4"/>
      <c r="AI2753" s="4"/>
      <c r="AJ2753" s="4"/>
    </row>
    <row r="2754" spans="1:36" ht="15.75" customHeight="1">
      <c r="A2754" s="4">
        <v>1</v>
      </c>
      <c r="B2754" s="4">
        <v>58</v>
      </c>
      <c r="C2754" s="4">
        <v>1</v>
      </c>
      <c r="D2754" s="4">
        <v>1</v>
      </c>
      <c r="E2754" s="4">
        <v>15</v>
      </c>
      <c r="F2754" s="4">
        <v>0</v>
      </c>
      <c r="G2754" s="4">
        <v>0</v>
      </c>
      <c r="H2754" s="4">
        <v>0</v>
      </c>
      <c r="I2754" s="4">
        <v>264</v>
      </c>
      <c r="J2754" s="4">
        <v>156</v>
      </c>
      <c r="K2754" s="4">
        <v>86</v>
      </c>
      <c r="L2754" s="4">
        <v>26.05</v>
      </c>
      <c r="M2754" s="4">
        <v>92</v>
      </c>
      <c r="N2754" s="4">
        <v>103</v>
      </c>
      <c r="O2754" s="4">
        <v>1</v>
      </c>
      <c r="P2754" s="5">
        <f>$AI$9+SUMPRODUCT($A2754*$AI$10+$B2754*$AI$11+$C2754*$AI$12+$D2754*$AI$13+$E2754*$AI$14+$F2754*$AI$15+$G2754*$AI$16+$H2754*$AI$17+$I2754*$AI$18+$J2754*$AI$19+$K2754*$AI$20+$L2754*$AI$21+$M2754*$AI$22+$N2754*$AI$24)</f>
        <v>-0.52172766550000116</v>
      </c>
      <c r="Q2754" s="4">
        <f t="shared" si="1056"/>
        <v>0.59349430209048881</v>
      </c>
      <c r="R2754" s="4">
        <f t="shared" si="1057"/>
        <v>1.1869886041809776</v>
      </c>
      <c r="S2754" s="4">
        <f t="shared" si="1058"/>
        <v>1.1869886041809776</v>
      </c>
      <c r="T2754" s="4">
        <f t="shared" si="1059"/>
        <v>7.4446549481065105E-2</v>
      </c>
      <c r="U2754" s="4">
        <f>IF($R2754&gt;$X$15,1,0)</f>
        <v>1</v>
      </c>
      <c r="V2754" s="4"/>
      <c r="W2754" s="4"/>
      <c r="X2754" s="4"/>
      <c r="Y2754" s="4"/>
      <c r="Z2754" s="4"/>
      <c r="AA2754" s="4"/>
      <c r="AB2754" s="4"/>
      <c r="AC2754" s="4"/>
      <c r="AD2754" s="4"/>
      <c r="AE2754" s="4"/>
      <c r="AF2754" s="4"/>
      <c r="AG2754" s="4"/>
      <c r="AH2754" s="4"/>
      <c r="AI2754" s="4"/>
      <c r="AJ2754" s="4"/>
    </row>
    <row r="2755" spans="1:36" ht="15.75" customHeight="1">
      <c r="A2755" s="4">
        <v>0</v>
      </c>
      <c r="B2755" s="4">
        <v>45</v>
      </c>
      <c r="C2755" s="4">
        <v>3</v>
      </c>
      <c r="D2755" s="4">
        <v>1</v>
      </c>
      <c r="E2755" s="4">
        <v>10</v>
      </c>
      <c r="F2755" s="4">
        <v>0</v>
      </c>
      <c r="G2755" s="4">
        <v>0</v>
      </c>
      <c r="H2755" s="4">
        <v>0</v>
      </c>
      <c r="I2755" s="4">
        <v>210</v>
      </c>
      <c r="J2755" s="4">
        <v>121</v>
      </c>
      <c r="K2755" s="4">
        <v>82</v>
      </c>
      <c r="L2755" s="4">
        <v>23.08</v>
      </c>
      <c r="M2755" s="4">
        <v>85</v>
      </c>
      <c r="N2755" s="4">
        <v>71</v>
      </c>
      <c r="O2755" s="4">
        <v>1</v>
      </c>
      <c r="P2755" s="5">
        <f>$AI$9+SUMPRODUCT($A2755*$AI$10+$B2755*$AI$11+$C2755*$AI$12+$D2755*$AI$13+$E2755*$AI$14+$F2755*$AI$15+$G2755*$AI$16+$H2755*$AI$17+$I2755*$AI$18+$J2755*$AI$19+$K2755*$AI$20+$L2755*$AI$21+$M2755*$AI$22+$N2755*$AI$24)</f>
        <v>-2.9661665288000005</v>
      </c>
      <c r="Q2755" s="4">
        <f t="shared" si="1056"/>
        <v>5.1500357540632084E-2</v>
      </c>
      <c r="R2755" s="4">
        <f t="shared" si="1057"/>
        <v>0.10300071508126417</v>
      </c>
      <c r="S2755" s="4">
        <f t="shared" si="1058"/>
        <v>0.10300071508126417</v>
      </c>
      <c r="T2755" s="4">
        <f t="shared" si="1059"/>
        <v>-0.98715976019998197</v>
      </c>
      <c r="U2755" s="4">
        <f>IF($R2755&gt;$X$15,1,0)</f>
        <v>0</v>
      </c>
      <c r="V2755" s="4"/>
      <c r="W2755" s="4"/>
      <c r="X2755" s="4"/>
      <c r="Y2755" s="4"/>
      <c r="Z2755" s="4"/>
      <c r="AA2755" s="4"/>
      <c r="AB2755" s="4"/>
      <c r="AC2755" s="4"/>
      <c r="AD2755" s="4"/>
      <c r="AE2755" s="4"/>
      <c r="AF2755" s="4"/>
      <c r="AG2755" s="4"/>
      <c r="AH2755" s="4"/>
      <c r="AI2755" s="4"/>
      <c r="AJ2755" s="4"/>
    </row>
    <row r="2756" spans="1:36" ht="15.75" customHeight="1">
      <c r="A2756" s="4">
        <v>1</v>
      </c>
      <c r="B2756" s="4">
        <v>59</v>
      </c>
      <c r="C2756" s="4">
        <v>2</v>
      </c>
      <c r="D2756" s="4">
        <v>1</v>
      </c>
      <c r="E2756" s="4">
        <v>1</v>
      </c>
      <c r="F2756" s="4">
        <v>0</v>
      </c>
      <c r="G2756" s="4">
        <v>0</v>
      </c>
      <c r="H2756" s="4">
        <v>0</v>
      </c>
      <c r="I2756" s="4">
        <v>232</v>
      </c>
      <c r="J2756" s="4">
        <v>108</v>
      </c>
      <c r="K2756" s="4">
        <v>73</v>
      </c>
      <c r="L2756" s="4">
        <v>24.92</v>
      </c>
      <c r="M2756" s="4">
        <v>65</v>
      </c>
      <c r="N2756" s="4">
        <v>81</v>
      </c>
      <c r="O2756" s="4">
        <v>0</v>
      </c>
      <c r="P2756" s="5">
        <f>$AI$9+SUMPRODUCT($A2756*$AI$10+$B2756*$AI$11+$C2756*$AI$12+$D2756*$AI$13+$E2756*$AI$14+$F2756*$AI$15+$G2756*$AI$16+$H2756*$AI$17+$I2756*$AI$18+$J2756*$AI$19+$K2756*$AI$20+$L2756*$AI$21+$M2756*$AI$22+$N2756*$AI$24)</f>
        <v>-1.5970955912000004</v>
      </c>
      <c r="Q2756" s="4">
        <f t="shared" si="1056"/>
        <v>0.20248376040140398</v>
      </c>
      <c r="R2756" s="4">
        <f t="shared" si="1057"/>
        <v>0.40496752080280796</v>
      </c>
      <c r="S2756" s="4">
        <f t="shared" si="1058"/>
        <v>0.59503247919719204</v>
      </c>
      <c r="T2756" s="4">
        <f t="shared" si="1059"/>
        <v>-0.22545932813507646</v>
      </c>
      <c r="U2756" s="4">
        <f>IF($R2756&gt;$X$15,1,0)</f>
        <v>1</v>
      </c>
      <c r="V2756" s="4"/>
      <c r="W2756" s="4"/>
      <c r="X2756" s="4"/>
      <c r="Y2756" s="4"/>
      <c r="Z2756" s="4"/>
      <c r="AA2756" s="4"/>
      <c r="AB2756" s="4"/>
      <c r="AC2756" s="4"/>
      <c r="AD2756" s="4"/>
      <c r="AE2756" s="4"/>
      <c r="AF2756" s="4"/>
      <c r="AG2756" s="4"/>
      <c r="AH2756" s="4"/>
      <c r="AI2756" s="4"/>
      <c r="AJ2756" s="4"/>
    </row>
    <row r="2757" spans="1:36" ht="15.75" hidden="1" customHeight="1">
      <c r="A2757" s="4">
        <v>0</v>
      </c>
      <c r="B2757" s="4">
        <v>39</v>
      </c>
      <c r="C2757" s="3" t="s">
        <v>56</v>
      </c>
      <c r="D2757" s="4">
        <v>0</v>
      </c>
      <c r="E2757" s="4">
        <v>0</v>
      </c>
      <c r="F2757" s="4">
        <v>0</v>
      </c>
      <c r="G2757" s="4">
        <v>0</v>
      </c>
      <c r="H2757" s="4">
        <v>0</v>
      </c>
      <c r="I2757" s="4">
        <v>185</v>
      </c>
      <c r="J2757" s="4">
        <v>109</v>
      </c>
      <c r="K2757" s="4">
        <v>78</v>
      </c>
      <c r="L2757" s="4">
        <v>29.68</v>
      </c>
      <c r="M2757" s="4">
        <v>63</v>
      </c>
      <c r="N2757" s="4">
        <v>93</v>
      </c>
      <c r="O2757" s="4">
        <v>0</v>
      </c>
      <c r="P2757" s="4" t="e">
        <f>$AI$9+SUMPRODUCT($A2757*$AI$10+$B2757*$AI$11+$C2757*$AI$12+$D2757*$AI$13+$E2757*$AI$14+$F2757*$AI$15+$G2757*$AI$16+$H2757*$AI$17+$I2757*$AI$18+$J2757*$AI$19+$K2757*$AI$20+$L2757*$AI$21+$M2757*$AI$22+$N2757*$AI$24)</f>
        <v>#VALUE!</v>
      </c>
      <c r="Q2757" s="4" t="e">
        <f t="shared" si="1056"/>
        <v>#VALUE!</v>
      </c>
      <c r="R2757" s="4" t="e">
        <f t="shared" si="1057"/>
        <v>#VALUE!</v>
      </c>
      <c r="S2757" s="4" t="e">
        <f t="shared" si="1058"/>
        <v>#VALUE!</v>
      </c>
      <c r="T2757" s="4" t="e">
        <f t="shared" si="1059"/>
        <v>#VALUE!</v>
      </c>
      <c r="U2757" s="4" t="e">
        <f t="shared" ref="U2757" si="1060">IF($R2757&gt;0.5,1,0)</f>
        <v>#VALUE!</v>
      </c>
      <c r="V2757" s="4"/>
      <c r="W2757" s="4"/>
      <c r="X2757" s="4"/>
      <c r="Y2757" s="4"/>
      <c r="Z2757" s="4"/>
      <c r="AA2757" s="4"/>
      <c r="AB2757" s="4"/>
      <c r="AC2757" s="4"/>
      <c r="AD2757" s="4"/>
      <c r="AE2757" s="4"/>
      <c r="AF2757" s="4"/>
      <c r="AG2757" s="4"/>
      <c r="AH2757" s="4"/>
      <c r="AI2757" s="4"/>
      <c r="AJ2757" s="4"/>
    </row>
    <row r="2758" spans="1:36" ht="15.75" customHeight="1">
      <c r="A2758" s="4">
        <v>0</v>
      </c>
      <c r="B2758" s="4">
        <v>64</v>
      </c>
      <c r="C2758" s="4">
        <v>1</v>
      </c>
      <c r="D2758" s="4">
        <v>0</v>
      </c>
      <c r="E2758" s="4">
        <v>0</v>
      </c>
      <c r="F2758" s="4">
        <v>0</v>
      </c>
      <c r="G2758" s="4">
        <v>0</v>
      </c>
      <c r="H2758" s="4">
        <v>0</v>
      </c>
      <c r="I2758" s="4">
        <v>305</v>
      </c>
      <c r="J2758" s="4">
        <v>126.5</v>
      </c>
      <c r="K2758" s="4">
        <v>67</v>
      </c>
      <c r="L2758" s="4">
        <v>25.77</v>
      </c>
      <c r="M2758" s="4">
        <v>67</v>
      </c>
      <c r="N2758" s="4">
        <v>66</v>
      </c>
      <c r="O2758" s="4">
        <v>1</v>
      </c>
      <c r="P2758" s="5">
        <f>$AI$9+SUMPRODUCT($A2758*$AI$10+$B2758*$AI$11+$C2758*$AI$12+$D2758*$AI$13+$E2758*$AI$14+$F2758*$AI$15+$G2758*$AI$16+$H2758*$AI$17+$I2758*$AI$18+$J2758*$AI$19+$K2758*$AI$20+$L2758*$AI$21+$M2758*$AI$22+$N2758*$AI$24)</f>
        <v>-1.5070854547000012</v>
      </c>
      <c r="Q2758" s="4">
        <f t="shared" si="1056"/>
        <v>0.22155476927768006</v>
      </c>
      <c r="R2758" s="4">
        <f t="shared" si="1057"/>
        <v>0.44310953855536012</v>
      </c>
      <c r="S2758" s="4">
        <f t="shared" si="1058"/>
        <v>0.44310953855536012</v>
      </c>
      <c r="T2758" s="4">
        <f t="shared" si="1059"/>
        <v>-0.35348890106888259</v>
      </c>
      <c r="U2758" s="4">
        <f>IF($R2758&gt;$X$15,1,0)</f>
        <v>1</v>
      </c>
      <c r="V2758" s="4"/>
      <c r="W2758" s="4"/>
      <c r="X2758" s="4"/>
      <c r="Y2758" s="4"/>
      <c r="Z2758" s="4"/>
      <c r="AA2758" s="4"/>
      <c r="AB2758" s="4"/>
      <c r="AC2758" s="4"/>
      <c r="AD2758" s="4"/>
      <c r="AE2758" s="4"/>
      <c r="AF2758" s="4"/>
      <c r="AG2758" s="4"/>
      <c r="AH2758" s="4"/>
      <c r="AI2758" s="4"/>
      <c r="AJ2758" s="4"/>
    </row>
    <row r="2759" spans="1:36" ht="15.75" customHeight="1">
      <c r="A2759" s="4">
        <v>1</v>
      </c>
      <c r="B2759" s="4">
        <v>44</v>
      </c>
      <c r="C2759" s="4">
        <v>1</v>
      </c>
      <c r="D2759" s="4">
        <v>0</v>
      </c>
      <c r="E2759" s="4">
        <v>0</v>
      </c>
      <c r="F2759" s="4">
        <v>0</v>
      </c>
      <c r="G2759" s="4">
        <v>0</v>
      </c>
      <c r="H2759" s="4">
        <v>0</v>
      </c>
      <c r="I2759" s="4">
        <v>229</v>
      </c>
      <c r="J2759" s="4">
        <v>132</v>
      </c>
      <c r="K2759" s="4">
        <v>94</v>
      </c>
      <c r="L2759" s="4">
        <v>34.39</v>
      </c>
      <c r="M2759" s="4">
        <v>110</v>
      </c>
      <c r="N2759" s="4">
        <v>80</v>
      </c>
      <c r="O2759" s="4">
        <v>1</v>
      </c>
      <c r="P2759" s="5">
        <f>$AI$9+SUMPRODUCT($A2759*$AI$10+$B2759*$AI$11+$C2759*$AI$12+$D2759*$AI$13+$E2759*$AI$14+$F2759*$AI$15+$G2759*$AI$16+$H2759*$AI$17+$I2759*$AI$18+$J2759*$AI$19+$K2759*$AI$20+$L2759*$AI$21+$M2759*$AI$22+$N2759*$AI$24)</f>
        <v>-2.4048784229000004</v>
      </c>
      <c r="Q2759" s="4">
        <f t="shared" si="1056"/>
        <v>9.0276470494104338E-2</v>
      </c>
      <c r="R2759" s="4">
        <f t="shared" si="1057"/>
        <v>0.18055294098820868</v>
      </c>
      <c r="S2759" s="4">
        <f t="shared" si="1058"/>
        <v>0.18055294098820868</v>
      </c>
      <c r="T2759" s="4">
        <f t="shared" si="1059"/>
        <v>-0.74339543304968381</v>
      </c>
      <c r="U2759" s="4">
        <f>IF($R2759&gt;$X$15,1,0)</f>
        <v>0</v>
      </c>
      <c r="V2759" s="4"/>
      <c r="W2759" s="4"/>
      <c r="X2759" s="4"/>
      <c r="Y2759" s="4"/>
      <c r="Z2759" s="4"/>
      <c r="AA2759" s="4"/>
      <c r="AB2759" s="4"/>
      <c r="AC2759" s="4"/>
      <c r="AD2759" s="4"/>
      <c r="AE2759" s="4"/>
      <c r="AF2759" s="4"/>
      <c r="AG2759" s="4"/>
      <c r="AH2759" s="4"/>
      <c r="AI2759" s="4"/>
      <c r="AJ2759" s="4"/>
    </row>
    <row r="2760" spans="1:36" ht="15.75" customHeight="1">
      <c r="A2760" s="4">
        <v>1</v>
      </c>
      <c r="B2760" s="4">
        <v>39</v>
      </c>
      <c r="C2760" s="4">
        <v>2</v>
      </c>
      <c r="D2760" s="4">
        <v>1</v>
      </c>
      <c r="E2760" s="4">
        <v>20</v>
      </c>
      <c r="F2760" s="4">
        <v>0</v>
      </c>
      <c r="G2760" s="4">
        <v>0</v>
      </c>
      <c r="H2760" s="4">
        <v>0</v>
      </c>
      <c r="I2760" s="4">
        <v>285</v>
      </c>
      <c r="J2760" s="4">
        <v>120</v>
      </c>
      <c r="K2760" s="4">
        <v>77.5</v>
      </c>
      <c r="L2760" s="4">
        <v>28.33</v>
      </c>
      <c r="M2760" s="4">
        <v>95</v>
      </c>
      <c r="N2760" s="4">
        <v>79</v>
      </c>
      <c r="O2760" s="4">
        <v>0</v>
      </c>
      <c r="P2760" s="5">
        <f>$AI$9+SUMPRODUCT($A2760*$AI$10+$B2760*$AI$11+$C2760*$AI$12+$D2760*$AI$13+$E2760*$AI$14+$F2760*$AI$15+$G2760*$AI$16+$H2760*$AI$17+$I2760*$AI$18+$J2760*$AI$19+$K2760*$AI$20+$L2760*$AI$21+$M2760*$AI$22+$N2760*$AI$24)</f>
        <v>-2.3258577463000005</v>
      </c>
      <c r="Q2760" s="4">
        <f t="shared" si="1056"/>
        <v>9.7699606624775059E-2</v>
      </c>
      <c r="R2760" s="4">
        <f t="shared" si="1057"/>
        <v>0.19539921324955012</v>
      </c>
      <c r="S2760" s="4">
        <f t="shared" si="1058"/>
        <v>0.80460078675044988</v>
      </c>
      <c r="T2760" s="4">
        <f t="shared" si="1059"/>
        <v>-9.4419547105035889E-2</v>
      </c>
      <c r="U2760" s="4">
        <f>IF($R2760&gt;$X$15,1,0)</f>
        <v>0</v>
      </c>
      <c r="V2760" s="4"/>
      <c r="W2760" s="4"/>
      <c r="X2760" s="4"/>
      <c r="Y2760" s="4"/>
      <c r="Z2760" s="4"/>
      <c r="AA2760" s="4"/>
      <c r="AB2760" s="4"/>
      <c r="AC2760" s="4"/>
      <c r="AD2760" s="4"/>
      <c r="AE2760" s="4"/>
      <c r="AF2760" s="4"/>
      <c r="AG2760" s="4"/>
      <c r="AH2760" s="4"/>
      <c r="AI2760" s="4"/>
      <c r="AJ2760" s="4"/>
    </row>
    <row r="2761" spans="1:36" ht="15.75" hidden="1" customHeight="1">
      <c r="A2761" s="4">
        <v>0</v>
      </c>
      <c r="B2761" s="4">
        <v>52</v>
      </c>
      <c r="C2761" s="4">
        <v>3</v>
      </c>
      <c r="D2761" s="4">
        <v>0</v>
      </c>
      <c r="E2761" s="4">
        <v>0</v>
      </c>
      <c r="F2761" s="4">
        <v>0</v>
      </c>
      <c r="G2761" s="4">
        <v>0</v>
      </c>
      <c r="H2761" s="4">
        <v>0</v>
      </c>
      <c r="I2761" s="4">
        <v>325</v>
      </c>
      <c r="J2761" s="4">
        <v>119.5</v>
      </c>
      <c r="K2761" s="4">
        <v>86</v>
      </c>
      <c r="L2761" s="4">
        <v>24.56</v>
      </c>
      <c r="M2761" s="4">
        <v>64</v>
      </c>
      <c r="N2761" s="3" t="s">
        <v>56</v>
      </c>
      <c r="O2761" s="4">
        <v>1</v>
      </c>
      <c r="P2761" s="4"/>
      <c r="Q2761" s="4"/>
      <c r="R2761" s="4"/>
      <c r="S2761" s="4"/>
      <c r="T2761" s="4"/>
      <c r="U2761" s="4"/>
      <c r="V2761" s="4"/>
      <c r="W2761" s="4"/>
      <c r="X2761" s="4"/>
      <c r="Y2761" s="4"/>
      <c r="Z2761" s="4"/>
      <c r="AA2761" s="4"/>
      <c r="AB2761" s="4"/>
      <c r="AC2761" s="4"/>
      <c r="AD2761" s="4"/>
      <c r="AE2761" s="4"/>
      <c r="AF2761" s="4"/>
      <c r="AG2761" s="4"/>
      <c r="AH2761" s="4"/>
      <c r="AI2761" s="4"/>
      <c r="AJ2761" s="4"/>
    </row>
    <row r="2762" spans="1:36" ht="15.75" customHeight="1">
      <c r="A2762" s="4">
        <v>0</v>
      </c>
      <c r="B2762" s="4">
        <v>47</v>
      </c>
      <c r="C2762" s="4">
        <v>4</v>
      </c>
      <c r="D2762" s="4">
        <v>1</v>
      </c>
      <c r="E2762" s="4">
        <v>10</v>
      </c>
      <c r="F2762" s="4">
        <v>0</v>
      </c>
      <c r="G2762" s="4">
        <v>0</v>
      </c>
      <c r="H2762" s="4">
        <v>0</v>
      </c>
      <c r="I2762" s="4">
        <v>205</v>
      </c>
      <c r="J2762" s="4">
        <v>107</v>
      </c>
      <c r="K2762" s="4">
        <v>68</v>
      </c>
      <c r="L2762" s="4">
        <v>23.29</v>
      </c>
      <c r="M2762" s="4">
        <v>90</v>
      </c>
      <c r="N2762" s="4">
        <v>108</v>
      </c>
      <c r="O2762" s="4">
        <v>0</v>
      </c>
      <c r="P2762" s="5">
        <f>$AI$9+SUMPRODUCT($A2762*$AI$10+$B2762*$AI$11+$C2762*$AI$12+$D2762*$AI$13+$E2762*$AI$14+$F2762*$AI$15+$G2762*$AI$16+$H2762*$AI$17+$I2762*$AI$18+$J2762*$AI$19+$K2762*$AI$20+$L2762*$AI$21+$M2762*$AI$22+$N2762*$AI$24)</f>
        <v>-2.8003947819000006</v>
      </c>
      <c r="Q2762" s="4">
        <f t="shared" ref="Q2762:Q2764" si="1061">EXP($P2762)</f>
        <v>6.0786060651239801E-2</v>
      </c>
      <c r="R2762" s="4">
        <f t="shared" ref="R2762:R2764" si="1062">Q2762/1+Q2762</f>
        <v>0.1215721213024796</v>
      </c>
      <c r="S2762" s="4">
        <f t="shared" ref="S2762:S2764" si="1063">IF(O2762=1,R2762,1-R2762)</f>
        <v>0.87842787869752037</v>
      </c>
      <c r="T2762" s="4">
        <f t="shared" ref="T2762:T2764" si="1064">LOG($S2762)</f>
        <v>-5.6293889455499013E-2</v>
      </c>
      <c r="U2762" s="4">
        <f>IF($R2762&gt;$X$15,1,0)</f>
        <v>0</v>
      </c>
      <c r="V2762" s="4"/>
      <c r="W2762" s="4"/>
      <c r="X2762" s="4"/>
      <c r="Y2762" s="4"/>
      <c r="Z2762" s="4"/>
      <c r="AA2762" s="4"/>
      <c r="AB2762" s="4"/>
      <c r="AC2762" s="4"/>
      <c r="AD2762" s="4"/>
      <c r="AE2762" s="4"/>
      <c r="AF2762" s="4"/>
      <c r="AG2762" s="4"/>
      <c r="AH2762" s="4"/>
      <c r="AI2762" s="4"/>
      <c r="AJ2762" s="4"/>
    </row>
    <row r="2763" spans="1:36" ht="15.75" customHeight="1">
      <c r="A2763" s="4">
        <v>0</v>
      </c>
      <c r="B2763" s="4">
        <v>45</v>
      </c>
      <c r="C2763" s="4">
        <v>1</v>
      </c>
      <c r="D2763" s="4">
        <v>0</v>
      </c>
      <c r="E2763" s="4">
        <v>0</v>
      </c>
      <c r="F2763" s="4">
        <v>0</v>
      </c>
      <c r="G2763" s="4">
        <v>0</v>
      </c>
      <c r="H2763" s="4">
        <v>0</v>
      </c>
      <c r="I2763" s="4">
        <v>175</v>
      </c>
      <c r="J2763" s="4">
        <v>114</v>
      </c>
      <c r="K2763" s="4">
        <v>74</v>
      </c>
      <c r="L2763" s="4">
        <v>30.53</v>
      </c>
      <c r="M2763" s="4">
        <v>72</v>
      </c>
      <c r="N2763" s="4">
        <v>105</v>
      </c>
      <c r="O2763" s="4">
        <v>0</v>
      </c>
      <c r="P2763" s="5">
        <f>$AI$9+SUMPRODUCT($A2763*$AI$10+$B2763*$AI$11+$C2763*$AI$12+$D2763*$AI$13+$E2763*$AI$14+$F2763*$AI$15+$G2763*$AI$16+$H2763*$AI$17+$I2763*$AI$18+$J2763*$AI$19+$K2763*$AI$20+$L2763*$AI$21+$M2763*$AI$22+$N2763*$AI$24)</f>
        <v>-2.9363830683000005</v>
      </c>
      <c r="Q2763" s="4">
        <f t="shared" si="1061"/>
        <v>5.3057286685640491E-2</v>
      </c>
      <c r="R2763" s="4">
        <f t="shared" si="1062"/>
        <v>0.10611457337128098</v>
      </c>
      <c r="S2763" s="4">
        <f t="shared" si="1063"/>
        <v>0.89388542662871906</v>
      </c>
      <c r="T2763" s="4">
        <f t="shared" si="1064"/>
        <v>-4.87181431410805E-2</v>
      </c>
      <c r="U2763" s="4">
        <f>IF($R2763&gt;$X$15,1,0)</f>
        <v>0</v>
      </c>
      <c r="V2763" s="4"/>
      <c r="W2763" s="4"/>
      <c r="X2763" s="4"/>
      <c r="Y2763" s="4"/>
      <c r="Z2763" s="4"/>
      <c r="AA2763" s="4"/>
      <c r="AB2763" s="4"/>
      <c r="AC2763" s="4"/>
      <c r="AD2763" s="4"/>
      <c r="AE2763" s="4"/>
      <c r="AF2763" s="4"/>
      <c r="AG2763" s="4"/>
      <c r="AH2763" s="4"/>
      <c r="AI2763" s="4"/>
      <c r="AJ2763" s="4"/>
    </row>
    <row r="2764" spans="1:36" ht="15.75" customHeight="1">
      <c r="A2764" s="4">
        <v>1</v>
      </c>
      <c r="B2764" s="4">
        <v>45</v>
      </c>
      <c r="C2764" s="4">
        <v>3</v>
      </c>
      <c r="D2764" s="4">
        <v>1</v>
      </c>
      <c r="E2764" s="4">
        <v>20</v>
      </c>
      <c r="F2764" s="4">
        <v>1</v>
      </c>
      <c r="G2764" s="4">
        <v>0</v>
      </c>
      <c r="H2764" s="4">
        <v>1</v>
      </c>
      <c r="I2764" s="4">
        <v>238</v>
      </c>
      <c r="J2764" s="4">
        <v>175</v>
      </c>
      <c r="K2764" s="4">
        <v>114</v>
      </c>
      <c r="L2764" s="4">
        <v>31.14</v>
      </c>
      <c r="M2764" s="4">
        <v>78</v>
      </c>
      <c r="N2764" s="4">
        <v>70</v>
      </c>
      <c r="O2764" s="4">
        <v>0</v>
      </c>
      <c r="P2764" s="5">
        <f>$AI$9+SUMPRODUCT($A2764*$AI$10+$B2764*$AI$11+$C2764*$AI$12+$D2764*$AI$13+$E2764*$AI$14+$F2764*$AI$15+$G2764*$AI$16+$H2764*$AI$17+$I2764*$AI$18+$J2764*$AI$19+$K2764*$AI$20+$L2764*$AI$21+$M2764*$AI$22+$N2764*$AI$24)</f>
        <v>-1.0004483254000007</v>
      </c>
      <c r="Q2764" s="4">
        <f t="shared" si="1061"/>
        <v>0.367714548439389</v>
      </c>
      <c r="R2764" s="4">
        <f t="shared" si="1062"/>
        <v>0.735429096878778</v>
      </c>
      <c r="S2764" s="4">
        <f t="shared" si="1063"/>
        <v>0.264570903121222</v>
      </c>
      <c r="T2764" s="4">
        <f t="shared" si="1064"/>
        <v>-0.57745792019666897</v>
      </c>
      <c r="U2764" s="4">
        <f>IF($R2764&gt;$X$15,1,0)</f>
        <v>1</v>
      </c>
      <c r="V2764" s="4"/>
      <c r="W2764" s="4"/>
      <c r="X2764" s="4"/>
      <c r="Y2764" s="4"/>
      <c r="Z2764" s="4"/>
      <c r="AA2764" s="4"/>
      <c r="AB2764" s="4"/>
      <c r="AC2764" s="4"/>
      <c r="AD2764" s="4"/>
      <c r="AE2764" s="4"/>
      <c r="AF2764" s="4"/>
      <c r="AG2764" s="4"/>
      <c r="AH2764" s="4"/>
      <c r="AI2764" s="4"/>
      <c r="AJ2764" s="4"/>
    </row>
    <row r="2765" spans="1:36" ht="15.75" hidden="1" customHeight="1">
      <c r="A2765" s="4">
        <v>0</v>
      </c>
      <c r="B2765" s="4">
        <v>41</v>
      </c>
      <c r="C2765" s="4">
        <v>2</v>
      </c>
      <c r="D2765" s="4">
        <v>1</v>
      </c>
      <c r="E2765" s="4">
        <v>9</v>
      </c>
      <c r="F2765" s="4">
        <v>1</v>
      </c>
      <c r="G2765" s="4">
        <v>1</v>
      </c>
      <c r="H2765" s="4">
        <v>1</v>
      </c>
      <c r="I2765" s="4">
        <v>180</v>
      </c>
      <c r="J2765" s="4">
        <v>114</v>
      </c>
      <c r="K2765" s="4">
        <v>70</v>
      </c>
      <c r="L2765" s="4">
        <v>22.41</v>
      </c>
      <c r="M2765" s="4">
        <v>92</v>
      </c>
      <c r="N2765" s="3" t="s">
        <v>56</v>
      </c>
      <c r="O2765" s="4">
        <v>0</v>
      </c>
      <c r="P2765" s="4"/>
      <c r="Q2765" s="4"/>
      <c r="R2765" s="4"/>
      <c r="S2765" s="4"/>
      <c r="T2765" s="4"/>
      <c r="U2765" s="4"/>
      <c r="V2765" s="4"/>
      <c r="W2765" s="4"/>
      <c r="X2765" s="4"/>
      <c r="Y2765" s="4"/>
      <c r="Z2765" s="4"/>
      <c r="AA2765" s="4"/>
      <c r="AB2765" s="4"/>
      <c r="AC2765" s="4"/>
      <c r="AD2765" s="4"/>
      <c r="AE2765" s="4"/>
      <c r="AF2765" s="4"/>
      <c r="AG2765" s="4"/>
      <c r="AH2765" s="4"/>
      <c r="AI2765" s="4"/>
      <c r="AJ2765" s="4"/>
    </row>
    <row r="2766" spans="1:36" ht="15.75" customHeight="1">
      <c r="A2766" s="4">
        <v>1</v>
      </c>
      <c r="B2766" s="4">
        <v>50</v>
      </c>
      <c r="C2766" s="4">
        <v>1</v>
      </c>
      <c r="D2766" s="4">
        <v>1</v>
      </c>
      <c r="E2766" s="4">
        <v>35</v>
      </c>
      <c r="F2766" s="4">
        <v>0</v>
      </c>
      <c r="G2766" s="4">
        <v>0</v>
      </c>
      <c r="H2766" s="4">
        <v>0</v>
      </c>
      <c r="I2766" s="4">
        <v>293</v>
      </c>
      <c r="J2766" s="4">
        <v>150</v>
      </c>
      <c r="K2766" s="4">
        <v>85</v>
      </c>
      <c r="L2766" s="4">
        <v>26.09</v>
      </c>
      <c r="M2766" s="4">
        <v>67</v>
      </c>
      <c r="N2766" s="4">
        <v>68</v>
      </c>
      <c r="O2766" s="4">
        <v>1</v>
      </c>
      <c r="P2766" s="5">
        <f>$AI$9+SUMPRODUCT($A2766*$AI$10+$B2766*$AI$11+$C2766*$AI$12+$D2766*$AI$13+$E2766*$AI$14+$F2766*$AI$15+$G2766*$AI$16+$H2766*$AI$17+$I2766*$AI$18+$J2766*$AI$19+$K2766*$AI$20+$L2766*$AI$21+$M2766*$AI$22+$N2766*$AI$24)</f>
        <v>-0.86610790990000019</v>
      </c>
      <c r="Q2766" s="4">
        <f t="shared" ref="Q2766:Q2771" si="1065">EXP($P2766)</f>
        <v>0.42058532376123303</v>
      </c>
      <c r="R2766" s="4">
        <f t="shared" ref="R2766:R2771" si="1066">Q2766/1+Q2766</f>
        <v>0.84117064752246606</v>
      </c>
      <c r="S2766" s="4">
        <f t="shared" ref="S2766:S2771" si="1067">IF(O2766=1,R2766,1-R2766)</f>
        <v>0.84117064752246606</v>
      </c>
      <c r="T2766" s="4">
        <f t="shared" ref="T2766:T2771" si="1068">LOG($S2766)</f>
        <v>-7.5115890338347716E-2</v>
      </c>
      <c r="U2766" s="4">
        <f>IF($R2766&gt;$X$15,1,0)</f>
        <v>1</v>
      </c>
      <c r="V2766" s="4"/>
      <c r="W2766" s="4"/>
      <c r="X2766" s="4"/>
      <c r="Y2766" s="4"/>
      <c r="Z2766" s="4"/>
      <c r="AA2766" s="4"/>
      <c r="AB2766" s="4"/>
      <c r="AC2766" s="4"/>
      <c r="AD2766" s="4"/>
      <c r="AE2766" s="4"/>
      <c r="AF2766" s="4"/>
      <c r="AG2766" s="4"/>
      <c r="AH2766" s="4"/>
      <c r="AI2766" s="4"/>
      <c r="AJ2766" s="4"/>
    </row>
    <row r="2767" spans="1:36" ht="15.75" customHeight="1">
      <c r="A2767" s="4">
        <v>0</v>
      </c>
      <c r="B2767" s="4">
        <v>54</v>
      </c>
      <c r="C2767" s="4">
        <v>1</v>
      </c>
      <c r="D2767" s="4">
        <v>0</v>
      </c>
      <c r="E2767" s="4">
        <v>0</v>
      </c>
      <c r="F2767" s="4">
        <v>0</v>
      </c>
      <c r="G2767" s="4">
        <v>0</v>
      </c>
      <c r="H2767" s="4">
        <v>0</v>
      </c>
      <c r="I2767" s="4">
        <v>208</v>
      </c>
      <c r="J2767" s="4">
        <v>138</v>
      </c>
      <c r="K2767" s="4">
        <v>78</v>
      </c>
      <c r="L2767" s="4">
        <v>30.47</v>
      </c>
      <c r="M2767" s="4">
        <v>67</v>
      </c>
      <c r="N2767" s="4">
        <v>73</v>
      </c>
      <c r="O2767" s="4">
        <v>0</v>
      </c>
      <c r="P2767" s="5">
        <f>$AI$9+SUMPRODUCT($A2767*$AI$10+$B2767*$AI$11+$C2767*$AI$12+$D2767*$AI$13+$E2767*$AI$14+$F2767*$AI$15+$G2767*$AI$16+$H2767*$AI$17+$I2767*$AI$18+$J2767*$AI$19+$K2767*$AI$20+$L2767*$AI$21+$M2767*$AI$22+$N2767*$AI$24)</f>
        <v>-2.1533280516999991</v>
      </c>
      <c r="Q2767" s="4">
        <f t="shared" si="1065"/>
        <v>0.11609713684424461</v>
      </c>
      <c r="R2767" s="4">
        <f t="shared" si="1066"/>
        <v>0.23219427368848922</v>
      </c>
      <c r="S2767" s="4">
        <f t="shared" si="1067"/>
        <v>0.76780572631151078</v>
      </c>
      <c r="T2767" s="4">
        <f t="shared" si="1068"/>
        <v>-0.11474865322901101</v>
      </c>
      <c r="U2767" s="4">
        <f>IF($R2767&gt;$X$15,1,0)</f>
        <v>0</v>
      </c>
      <c r="V2767" s="4"/>
      <c r="W2767" s="4"/>
      <c r="X2767" s="4"/>
      <c r="Y2767" s="4"/>
      <c r="Z2767" s="4"/>
      <c r="AA2767" s="4"/>
      <c r="AB2767" s="4"/>
      <c r="AC2767" s="4"/>
      <c r="AD2767" s="4"/>
      <c r="AE2767" s="4"/>
      <c r="AF2767" s="4"/>
      <c r="AG2767" s="4"/>
      <c r="AH2767" s="4"/>
      <c r="AI2767" s="4"/>
      <c r="AJ2767" s="4"/>
    </row>
    <row r="2768" spans="1:36" ht="15.75" customHeight="1">
      <c r="A2768" s="4">
        <v>0</v>
      </c>
      <c r="B2768" s="4">
        <v>41</v>
      </c>
      <c r="C2768" s="4">
        <v>1</v>
      </c>
      <c r="D2768" s="4">
        <v>0</v>
      </c>
      <c r="E2768" s="4">
        <v>0</v>
      </c>
      <c r="F2768" s="4">
        <v>0</v>
      </c>
      <c r="G2768" s="4">
        <v>0</v>
      </c>
      <c r="H2768" s="4">
        <v>0</v>
      </c>
      <c r="I2768" s="4">
        <v>170</v>
      </c>
      <c r="J2768" s="4">
        <v>113.5</v>
      </c>
      <c r="K2768" s="4">
        <v>65.5</v>
      </c>
      <c r="L2768" s="4">
        <v>31.71</v>
      </c>
      <c r="M2768" s="4">
        <v>73</v>
      </c>
      <c r="N2768" s="4">
        <v>93</v>
      </c>
      <c r="O2768" s="4">
        <v>0</v>
      </c>
      <c r="P2768" s="5">
        <f>$AI$9+SUMPRODUCT($A2768*$AI$10+$B2768*$AI$11+$C2768*$AI$12+$D2768*$AI$13+$E2768*$AI$14+$F2768*$AI$15+$G2768*$AI$16+$H2768*$AI$17+$I2768*$AI$18+$J2768*$AI$19+$K2768*$AI$20+$L2768*$AI$21+$M2768*$AI$22+$N2768*$AI$24)</f>
        <v>-3.2573667481000008</v>
      </c>
      <c r="Q2768" s="4">
        <f t="shared" si="1065"/>
        <v>3.8489617549343769E-2</v>
      </c>
      <c r="R2768" s="4">
        <f t="shared" si="1066"/>
        <v>7.6979235098687537E-2</v>
      </c>
      <c r="S2768" s="4">
        <f t="shared" si="1067"/>
        <v>0.92302076490131246</v>
      </c>
      <c r="T2768" s="4">
        <f t="shared" si="1068"/>
        <v>-3.4788528680893945E-2</v>
      </c>
      <c r="U2768" s="4">
        <f>IF($R2768&gt;$X$15,1,0)</f>
        <v>0</v>
      </c>
      <c r="V2768" s="4"/>
      <c r="W2768" s="4"/>
      <c r="X2768" s="4"/>
      <c r="Y2768" s="4"/>
      <c r="Z2768" s="4"/>
      <c r="AA2768" s="4"/>
      <c r="AB2768" s="4"/>
      <c r="AC2768" s="4"/>
      <c r="AD2768" s="4"/>
      <c r="AE2768" s="4"/>
      <c r="AF2768" s="4"/>
      <c r="AG2768" s="4"/>
      <c r="AH2768" s="4"/>
      <c r="AI2768" s="4"/>
      <c r="AJ2768" s="4"/>
    </row>
    <row r="2769" spans="1:36" ht="15.75" customHeight="1">
      <c r="A2769" s="4">
        <v>0</v>
      </c>
      <c r="B2769" s="4">
        <v>44</v>
      </c>
      <c r="C2769" s="4">
        <v>3</v>
      </c>
      <c r="D2769" s="4">
        <v>0</v>
      </c>
      <c r="E2769" s="4">
        <v>0</v>
      </c>
      <c r="F2769" s="4">
        <v>0</v>
      </c>
      <c r="G2769" s="4">
        <v>0</v>
      </c>
      <c r="H2769" s="4">
        <v>0</v>
      </c>
      <c r="I2769" s="4">
        <v>244</v>
      </c>
      <c r="J2769" s="4">
        <v>132.5</v>
      </c>
      <c r="K2769" s="4">
        <v>87</v>
      </c>
      <c r="L2769" s="4">
        <v>24.17</v>
      </c>
      <c r="M2769" s="4">
        <v>58</v>
      </c>
      <c r="N2769" s="4">
        <v>86</v>
      </c>
      <c r="O2769" s="4">
        <v>0</v>
      </c>
      <c r="P2769" s="5">
        <f>$AI$9+SUMPRODUCT($A2769*$AI$10+$B2769*$AI$11+$C2769*$AI$12+$D2769*$AI$13+$E2769*$AI$14+$F2769*$AI$15+$G2769*$AI$16+$H2769*$AI$17+$I2769*$AI$18+$J2769*$AI$19+$K2769*$AI$20+$L2769*$AI$21+$M2769*$AI$22+$N2769*$AI$24)</f>
        <v>-2.8394969886999997</v>
      </c>
      <c r="Q2769" s="4">
        <f t="shared" si="1065"/>
        <v>5.845506212737224E-2</v>
      </c>
      <c r="R2769" s="4">
        <f t="shared" si="1066"/>
        <v>0.11691012425474448</v>
      </c>
      <c r="S2769" s="4">
        <f t="shared" si="1067"/>
        <v>0.88308987574525555</v>
      </c>
      <c r="T2769" s="4">
        <f t="shared" si="1068"/>
        <v>-5.3995094209632194E-2</v>
      </c>
      <c r="U2769" s="4">
        <f>IF($R2769&gt;$X$15,1,0)</f>
        <v>0</v>
      </c>
      <c r="V2769" s="4"/>
      <c r="W2769" s="4"/>
      <c r="X2769" s="4"/>
      <c r="Y2769" s="4"/>
      <c r="Z2769" s="4"/>
      <c r="AA2769" s="4"/>
      <c r="AB2769" s="4"/>
      <c r="AC2769" s="4"/>
      <c r="AD2769" s="4"/>
      <c r="AE2769" s="4"/>
      <c r="AF2769" s="4"/>
      <c r="AG2769" s="4"/>
      <c r="AH2769" s="4"/>
      <c r="AI2769" s="4"/>
      <c r="AJ2769" s="4"/>
    </row>
    <row r="2770" spans="1:36" ht="15.75" customHeight="1">
      <c r="A2770" s="4">
        <v>0</v>
      </c>
      <c r="B2770" s="4">
        <v>44</v>
      </c>
      <c r="C2770" s="4">
        <v>4</v>
      </c>
      <c r="D2770" s="4">
        <v>0</v>
      </c>
      <c r="E2770" s="4">
        <v>0</v>
      </c>
      <c r="F2770" s="4">
        <v>0</v>
      </c>
      <c r="G2770" s="4">
        <v>0</v>
      </c>
      <c r="H2770" s="4">
        <v>0</v>
      </c>
      <c r="I2770" s="4">
        <v>205</v>
      </c>
      <c r="J2770" s="4">
        <v>109</v>
      </c>
      <c r="K2770" s="4">
        <v>73</v>
      </c>
      <c r="L2770" s="4">
        <v>17.48</v>
      </c>
      <c r="M2770" s="4">
        <v>75</v>
      </c>
      <c r="N2770" s="4">
        <v>57</v>
      </c>
      <c r="O2770" s="4">
        <v>0</v>
      </c>
      <c r="P2770" s="5">
        <f>$AI$9+SUMPRODUCT($A2770*$AI$10+$B2770*$AI$11+$C2770*$AI$12+$D2770*$AI$13+$E2770*$AI$14+$F2770*$AI$15+$G2770*$AI$16+$H2770*$AI$17+$I2770*$AI$18+$J2770*$AI$19+$K2770*$AI$20+$L2770*$AI$21+$M2770*$AI$22+$N2770*$AI$24)</f>
        <v>-3.5936358428000013</v>
      </c>
      <c r="Q2770" s="4">
        <f t="shared" si="1065"/>
        <v>2.7498169427444184E-2</v>
      </c>
      <c r="R2770" s="4">
        <f t="shared" si="1066"/>
        <v>5.4996338854888367E-2</v>
      </c>
      <c r="S2770" s="4">
        <f t="shared" si="1067"/>
        <v>0.94500366114511158</v>
      </c>
      <c r="T2770" s="4">
        <f t="shared" si="1068"/>
        <v>-2.4566508938314434E-2</v>
      </c>
      <c r="U2770" s="4">
        <f>IF($R2770&gt;$X$15,1,0)</f>
        <v>0</v>
      </c>
      <c r="V2770" s="4"/>
      <c r="W2770" s="4"/>
      <c r="X2770" s="4"/>
      <c r="Y2770" s="4"/>
      <c r="Z2770" s="4"/>
      <c r="AA2770" s="4"/>
      <c r="AB2770" s="4"/>
      <c r="AC2770" s="4"/>
      <c r="AD2770" s="4"/>
      <c r="AE2770" s="4"/>
      <c r="AF2770" s="4"/>
      <c r="AG2770" s="4"/>
      <c r="AH2770" s="4"/>
      <c r="AI2770" s="4"/>
      <c r="AJ2770" s="4"/>
    </row>
    <row r="2771" spans="1:36" ht="15.75" customHeight="1">
      <c r="A2771" s="4">
        <v>1</v>
      </c>
      <c r="B2771" s="4">
        <v>45</v>
      </c>
      <c r="C2771" s="4">
        <v>1</v>
      </c>
      <c r="D2771" s="4">
        <v>1</v>
      </c>
      <c r="E2771" s="4">
        <v>20</v>
      </c>
      <c r="F2771" s="4">
        <v>0</v>
      </c>
      <c r="G2771" s="4">
        <v>0</v>
      </c>
      <c r="H2771" s="4">
        <v>0</v>
      </c>
      <c r="I2771" s="4">
        <v>234</v>
      </c>
      <c r="J2771" s="4">
        <v>126</v>
      </c>
      <c r="K2771" s="4">
        <v>80</v>
      </c>
      <c r="L2771" s="4">
        <v>23.14</v>
      </c>
      <c r="M2771" s="4">
        <v>72</v>
      </c>
      <c r="N2771" s="4">
        <v>88</v>
      </c>
      <c r="O2771" s="4">
        <v>0</v>
      </c>
      <c r="P2771" s="5">
        <f>$AI$9+SUMPRODUCT($A2771*$AI$10+$B2771*$AI$11+$C2771*$AI$12+$D2771*$AI$13+$E2771*$AI$14+$F2771*$AI$15+$G2771*$AI$16+$H2771*$AI$17+$I2771*$AI$18+$J2771*$AI$19+$K2771*$AI$20+$L2771*$AI$21+$M2771*$AI$22+$N2771*$AI$24)</f>
        <v>-1.8283136254000008</v>
      </c>
      <c r="Q2771" s="4">
        <f t="shared" si="1065"/>
        <v>0.16068431336644465</v>
      </c>
      <c r="R2771" s="4">
        <f t="shared" si="1066"/>
        <v>0.3213686267328893</v>
      </c>
      <c r="S2771" s="4">
        <f t="shared" si="1067"/>
        <v>0.67863137326711076</v>
      </c>
      <c r="T2771" s="4">
        <f t="shared" si="1068"/>
        <v>-0.16836606670411669</v>
      </c>
      <c r="U2771" s="4">
        <f>IF($R2771&gt;$X$15,1,0)</f>
        <v>0</v>
      </c>
      <c r="V2771" s="4"/>
      <c r="W2771" s="4"/>
      <c r="X2771" s="4"/>
      <c r="Y2771" s="4"/>
      <c r="Z2771" s="4"/>
      <c r="AA2771" s="4"/>
      <c r="AB2771" s="4"/>
      <c r="AC2771" s="4"/>
      <c r="AD2771" s="4"/>
      <c r="AE2771" s="4"/>
      <c r="AF2771" s="4"/>
      <c r="AG2771" s="4"/>
      <c r="AH2771" s="4"/>
      <c r="AI2771" s="4"/>
      <c r="AJ2771" s="4"/>
    </row>
    <row r="2772" spans="1:36" ht="15.75" hidden="1" customHeight="1">
      <c r="A2772" s="4">
        <v>1</v>
      </c>
      <c r="B2772" s="4">
        <v>46</v>
      </c>
      <c r="C2772" s="4">
        <v>1</v>
      </c>
      <c r="D2772" s="4">
        <v>1</v>
      </c>
      <c r="E2772" s="4">
        <v>9</v>
      </c>
      <c r="F2772" s="4">
        <v>0</v>
      </c>
      <c r="G2772" s="4">
        <v>0</v>
      </c>
      <c r="H2772" s="4">
        <v>0</v>
      </c>
      <c r="I2772" s="4">
        <v>255</v>
      </c>
      <c r="J2772" s="4">
        <v>113.5</v>
      </c>
      <c r="K2772" s="4">
        <v>72.5</v>
      </c>
      <c r="L2772" s="4">
        <v>23.22</v>
      </c>
      <c r="M2772" s="4">
        <v>60</v>
      </c>
      <c r="N2772" s="3" t="s">
        <v>56</v>
      </c>
      <c r="O2772" s="4">
        <v>0</v>
      </c>
      <c r="P2772" s="4"/>
      <c r="Q2772" s="4"/>
      <c r="R2772" s="4"/>
      <c r="S2772" s="4"/>
      <c r="T2772" s="4"/>
      <c r="U2772" s="4"/>
      <c r="V2772" s="4"/>
      <c r="W2772" s="4"/>
      <c r="X2772" s="4"/>
      <c r="Y2772" s="4"/>
      <c r="Z2772" s="4"/>
      <c r="AA2772" s="4"/>
      <c r="AB2772" s="4"/>
      <c r="AC2772" s="4"/>
      <c r="AD2772" s="4"/>
      <c r="AE2772" s="4"/>
      <c r="AF2772" s="4"/>
      <c r="AG2772" s="4"/>
      <c r="AH2772" s="4"/>
      <c r="AI2772" s="4"/>
      <c r="AJ2772" s="4"/>
    </row>
    <row r="2773" spans="1:36" ht="15.75" customHeight="1">
      <c r="A2773" s="4">
        <v>1</v>
      </c>
      <c r="B2773" s="4">
        <v>41</v>
      </c>
      <c r="C2773" s="4">
        <v>4</v>
      </c>
      <c r="D2773" s="4">
        <v>0</v>
      </c>
      <c r="E2773" s="4">
        <v>0</v>
      </c>
      <c r="F2773" s="4">
        <v>0</v>
      </c>
      <c r="G2773" s="4">
        <v>0</v>
      </c>
      <c r="H2773" s="4">
        <v>0</v>
      </c>
      <c r="I2773" s="4">
        <v>197</v>
      </c>
      <c r="J2773" s="4">
        <v>134</v>
      </c>
      <c r="K2773" s="4">
        <v>87</v>
      </c>
      <c r="L2773" s="4">
        <v>25.48</v>
      </c>
      <c r="M2773" s="4">
        <v>75</v>
      </c>
      <c r="N2773" s="4">
        <v>75</v>
      </c>
      <c r="O2773" s="4">
        <v>0</v>
      </c>
      <c r="P2773" s="5">
        <f>$AI$9+SUMPRODUCT($A2773*$AI$10+$B2773*$AI$11+$C2773*$AI$12+$D2773*$AI$13+$E2773*$AI$14+$F2773*$AI$15+$G2773*$AI$16+$H2773*$AI$17+$I2773*$AI$18+$J2773*$AI$19+$K2773*$AI$20+$L2773*$AI$21+$M2773*$AI$22+$N2773*$AI$24)</f>
        <v>-2.7351029428000011</v>
      </c>
      <c r="Q2773" s="4">
        <f t="shared" ref="Q2773:Q2779" si="1069">EXP($P2773)</f>
        <v>6.4887327076910931E-2</v>
      </c>
      <c r="R2773" s="4">
        <f t="shared" ref="R2773:R2779" si="1070">Q2773/1+Q2773</f>
        <v>0.12977465415382186</v>
      </c>
      <c r="S2773" s="4">
        <f t="shared" ref="S2773:S2779" si="1071">IF(O2773=1,R2773,1-R2773)</f>
        <v>0.87022534584617817</v>
      </c>
      <c r="T2773" s="4">
        <f t="shared" ref="T2773:T2779" si="1072">LOG($S2773)</f>
        <v>-6.0368271766317469E-2</v>
      </c>
      <c r="U2773" s="4">
        <f>IF($R2773&gt;$X$15,1,0)</f>
        <v>0</v>
      </c>
      <c r="V2773" s="4"/>
      <c r="W2773" s="4"/>
      <c r="X2773" s="4"/>
      <c r="Y2773" s="4"/>
      <c r="Z2773" s="4"/>
      <c r="AA2773" s="4"/>
      <c r="AB2773" s="4"/>
      <c r="AC2773" s="4"/>
      <c r="AD2773" s="4"/>
      <c r="AE2773" s="4"/>
      <c r="AF2773" s="4"/>
      <c r="AG2773" s="4"/>
      <c r="AH2773" s="4"/>
      <c r="AI2773" s="4"/>
      <c r="AJ2773" s="4"/>
    </row>
    <row r="2774" spans="1:36" ht="15.75" customHeight="1">
      <c r="A2774" s="4">
        <v>0</v>
      </c>
      <c r="B2774" s="4">
        <v>41</v>
      </c>
      <c r="C2774" s="4">
        <v>1</v>
      </c>
      <c r="D2774" s="4">
        <v>1</v>
      </c>
      <c r="E2774" s="4">
        <v>5</v>
      </c>
      <c r="F2774" s="4">
        <v>0</v>
      </c>
      <c r="G2774" s="4">
        <v>0</v>
      </c>
      <c r="H2774" s="4">
        <v>0</v>
      </c>
      <c r="I2774" s="4">
        <v>209</v>
      </c>
      <c r="J2774" s="4">
        <v>107</v>
      </c>
      <c r="K2774" s="4">
        <v>65</v>
      </c>
      <c r="L2774" s="4">
        <v>27.27</v>
      </c>
      <c r="M2774" s="4">
        <v>84</v>
      </c>
      <c r="N2774" s="4">
        <v>87</v>
      </c>
      <c r="O2774" s="4">
        <v>0</v>
      </c>
      <c r="P2774" s="5">
        <f>$AI$9+SUMPRODUCT($A2774*$AI$10+$B2774*$AI$11+$C2774*$AI$12+$D2774*$AI$13+$E2774*$AI$14+$F2774*$AI$15+$G2774*$AI$16+$H2774*$AI$17+$I2774*$AI$18+$J2774*$AI$19+$K2774*$AI$20+$L2774*$AI$21+$M2774*$AI$22+$N2774*$AI$24)</f>
        <v>-3.2136719097000004</v>
      </c>
      <c r="Q2774" s="4">
        <f t="shared" si="1069"/>
        <v>4.0208699162118708E-2</v>
      </c>
      <c r="R2774" s="4">
        <f t="shared" si="1070"/>
        <v>8.0417398324237416E-2</v>
      </c>
      <c r="S2774" s="4">
        <f t="shared" si="1071"/>
        <v>0.91958260167576256</v>
      </c>
      <c r="T2774" s="4">
        <f t="shared" si="1072"/>
        <v>-3.6409254092285778E-2</v>
      </c>
      <c r="U2774" s="4">
        <f>IF($R2774&gt;$X$15,1,0)</f>
        <v>0</v>
      </c>
      <c r="V2774" s="4"/>
      <c r="W2774" s="4"/>
      <c r="X2774" s="4"/>
      <c r="Y2774" s="4"/>
      <c r="Z2774" s="4"/>
      <c r="AA2774" s="4"/>
      <c r="AB2774" s="4"/>
      <c r="AC2774" s="4"/>
      <c r="AD2774" s="4"/>
      <c r="AE2774" s="4"/>
      <c r="AF2774" s="4"/>
      <c r="AG2774" s="4"/>
      <c r="AH2774" s="4"/>
      <c r="AI2774" s="4"/>
      <c r="AJ2774" s="4"/>
    </row>
    <row r="2775" spans="1:36" ht="15.75" customHeight="1">
      <c r="A2775" s="4">
        <v>0</v>
      </c>
      <c r="B2775" s="4">
        <v>58</v>
      </c>
      <c r="C2775" s="4">
        <v>2</v>
      </c>
      <c r="D2775" s="4">
        <v>1</v>
      </c>
      <c r="E2775" s="4">
        <v>20</v>
      </c>
      <c r="F2775" s="4">
        <v>0</v>
      </c>
      <c r="G2775" s="4">
        <v>0</v>
      </c>
      <c r="H2775" s="4">
        <v>1</v>
      </c>
      <c r="I2775" s="4">
        <v>231</v>
      </c>
      <c r="J2775" s="4">
        <v>165</v>
      </c>
      <c r="K2775" s="4">
        <v>94.5</v>
      </c>
      <c r="L2775" s="4">
        <v>27.02</v>
      </c>
      <c r="M2775" s="4">
        <v>100</v>
      </c>
      <c r="N2775" s="4">
        <v>80</v>
      </c>
      <c r="O2775" s="4">
        <v>0</v>
      </c>
      <c r="P2775" s="5">
        <f>$AI$9+SUMPRODUCT($A2775*$AI$10+$B2775*$AI$11+$C2775*$AI$12+$D2775*$AI$13+$E2775*$AI$14+$F2775*$AI$15+$G2775*$AI$16+$H2775*$AI$17+$I2775*$AI$18+$J2775*$AI$19+$K2775*$AI$20+$L2775*$AI$21+$M2775*$AI$22+$N2775*$AI$24)</f>
        <v>-0.9612771022000004</v>
      </c>
      <c r="Q2775" s="4">
        <f t="shared" si="1069"/>
        <v>0.38240420474242692</v>
      </c>
      <c r="R2775" s="4">
        <f t="shared" si="1070"/>
        <v>0.76480840948485385</v>
      </c>
      <c r="S2775" s="4">
        <f t="shared" si="1071"/>
        <v>0.23519159051514615</v>
      </c>
      <c r="T2775" s="4">
        <f t="shared" si="1072"/>
        <v>-0.62857821090440513</v>
      </c>
      <c r="U2775" s="4">
        <f>IF($R2775&gt;$X$15,1,0)</f>
        <v>1</v>
      </c>
      <c r="V2775" s="4"/>
      <c r="W2775" s="4"/>
      <c r="X2775" s="4"/>
      <c r="Y2775" s="4"/>
      <c r="Z2775" s="4"/>
      <c r="AA2775" s="4"/>
      <c r="AB2775" s="4"/>
      <c r="AC2775" s="4"/>
      <c r="AD2775" s="4"/>
      <c r="AE2775" s="4"/>
      <c r="AF2775" s="4"/>
      <c r="AG2775" s="4"/>
      <c r="AH2775" s="4"/>
      <c r="AI2775" s="4"/>
      <c r="AJ2775" s="4"/>
    </row>
    <row r="2776" spans="1:36" ht="15.75" customHeight="1">
      <c r="A2776" s="4">
        <v>1</v>
      </c>
      <c r="B2776" s="4">
        <v>65</v>
      </c>
      <c r="C2776" s="4">
        <v>4</v>
      </c>
      <c r="D2776" s="4">
        <v>0</v>
      </c>
      <c r="E2776" s="4">
        <v>0</v>
      </c>
      <c r="F2776" s="4">
        <v>0</v>
      </c>
      <c r="G2776" s="4">
        <v>0</v>
      </c>
      <c r="H2776" s="4">
        <v>0</v>
      </c>
      <c r="I2776" s="4">
        <v>253</v>
      </c>
      <c r="J2776" s="4">
        <v>111</v>
      </c>
      <c r="K2776" s="4">
        <v>60</v>
      </c>
      <c r="L2776" s="4">
        <v>24.12</v>
      </c>
      <c r="M2776" s="4">
        <v>60</v>
      </c>
      <c r="N2776" s="4">
        <v>69</v>
      </c>
      <c r="O2776" s="4">
        <v>0</v>
      </c>
      <c r="P2776" s="5">
        <f>$AI$9+SUMPRODUCT($A2776*$AI$10+$B2776*$AI$11+$C2776*$AI$12+$D2776*$AI$13+$E2776*$AI$14+$F2776*$AI$15+$G2776*$AI$16+$H2776*$AI$17+$I2776*$AI$18+$J2776*$AI$19+$K2776*$AI$20+$L2776*$AI$21+$M2776*$AI$22+$N2776*$AI$24)</f>
        <v>-1.3278739332000011</v>
      </c>
      <c r="Q2776" s="4">
        <f t="shared" si="1069"/>
        <v>0.26504015578803869</v>
      </c>
      <c r="R2776" s="4">
        <f t="shared" si="1070"/>
        <v>0.53008031157607738</v>
      </c>
      <c r="S2776" s="4">
        <f t="shared" si="1071"/>
        <v>0.46991968842392262</v>
      </c>
      <c r="T2776" s="4">
        <f t="shared" si="1072"/>
        <v>-0.32797635877627995</v>
      </c>
      <c r="U2776" s="4">
        <f>IF($R2776&gt;$X$15,1,0)</f>
        <v>1</v>
      </c>
      <c r="V2776" s="4"/>
      <c r="W2776" s="4"/>
      <c r="X2776" s="4"/>
      <c r="Y2776" s="4"/>
      <c r="Z2776" s="4"/>
      <c r="AA2776" s="4"/>
      <c r="AB2776" s="4"/>
      <c r="AC2776" s="4"/>
      <c r="AD2776" s="4"/>
      <c r="AE2776" s="4"/>
      <c r="AF2776" s="4"/>
      <c r="AG2776" s="4"/>
      <c r="AH2776" s="4"/>
      <c r="AI2776" s="4"/>
      <c r="AJ2776" s="4"/>
    </row>
    <row r="2777" spans="1:36" ht="15.75" customHeight="1">
      <c r="A2777" s="4">
        <v>0</v>
      </c>
      <c r="B2777" s="4">
        <v>44</v>
      </c>
      <c r="C2777" s="4">
        <v>2</v>
      </c>
      <c r="D2777" s="4">
        <v>0</v>
      </c>
      <c r="E2777" s="4">
        <v>0</v>
      </c>
      <c r="F2777" s="4">
        <v>0</v>
      </c>
      <c r="G2777" s="4">
        <v>0</v>
      </c>
      <c r="H2777" s="4">
        <v>0</v>
      </c>
      <c r="I2777" s="4">
        <v>226</v>
      </c>
      <c r="J2777" s="4">
        <v>123</v>
      </c>
      <c r="K2777" s="4">
        <v>82</v>
      </c>
      <c r="L2777" s="4">
        <v>24.67</v>
      </c>
      <c r="M2777" s="4">
        <v>72</v>
      </c>
      <c r="N2777" s="4">
        <v>70</v>
      </c>
      <c r="O2777" s="4">
        <v>0</v>
      </c>
      <c r="P2777" s="5">
        <f>$AI$9+SUMPRODUCT($A2777*$AI$10+$B2777*$AI$11+$C2777*$AI$12+$D2777*$AI$13+$E2777*$AI$14+$F2777*$AI$15+$G2777*$AI$16+$H2777*$AI$17+$I2777*$AI$18+$J2777*$AI$19+$K2777*$AI$20+$L2777*$AI$21+$M2777*$AI$22+$N2777*$AI$24)</f>
        <v>-3.1184331437000008</v>
      </c>
      <c r="Q2777" s="4">
        <f t="shared" si="1069"/>
        <v>4.4226410589320225E-2</v>
      </c>
      <c r="R2777" s="4">
        <f t="shared" si="1070"/>
        <v>8.8452821178640451E-2</v>
      </c>
      <c r="S2777" s="4">
        <f t="shared" si="1071"/>
        <v>0.9115471788213596</v>
      </c>
      <c r="T2777" s="4">
        <f t="shared" si="1072"/>
        <v>-4.0220848707815789E-2</v>
      </c>
      <c r="U2777" s="4">
        <f>IF($R2777&gt;$X$15,1,0)</f>
        <v>0</v>
      </c>
      <c r="V2777" s="4"/>
      <c r="W2777" s="4"/>
      <c r="X2777" s="4"/>
      <c r="Y2777" s="4"/>
      <c r="Z2777" s="4"/>
      <c r="AA2777" s="4"/>
      <c r="AB2777" s="4"/>
      <c r="AC2777" s="4"/>
      <c r="AD2777" s="4"/>
      <c r="AE2777" s="4"/>
      <c r="AF2777" s="4"/>
      <c r="AG2777" s="4"/>
      <c r="AH2777" s="4"/>
      <c r="AI2777" s="4"/>
      <c r="AJ2777" s="4"/>
    </row>
    <row r="2778" spans="1:36" ht="15.75" customHeight="1">
      <c r="A2778" s="4">
        <v>0</v>
      </c>
      <c r="B2778" s="4">
        <v>41</v>
      </c>
      <c r="C2778" s="4">
        <v>1</v>
      </c>
      <c r="D2778" s="4">
        <v>0</v>
      </c>
      <c r="E2778" s="4">
        <v>0</v>
      </c>
      <c r="F2778" s="4">
        <v>0</v>
      </c>
      <c r="G2778" s="4">
        <v>0</v>
      </c>
      <c r="H2778" s="4">
        <v>0</v>
      </c>
      <c r="I2778" s="4">
        <v>228</v>
      </c>
      <c r="J2778" s="4">
        <v>93</v>
      </c>
      <c r="K2778" s="4">
        <v>71</v>
      </c>
      <c r="L2778" s="4">
        <v>31.57</v>
      </c>
      <c r="M2778" s="4">
        <v>50</v>
      </c>
      <c r="N2778" s="4">
        <v>85</v>
      </c>
      <c r="O2778" s="4">
        <v>0</v>
      </c>
      <c r="P2778" s="5">
        <f>$AI$9+SUMPRODUCT($A2778*$AI$10+$B2778*$AI$11+$C2778*$AI$12+$D2778*$AI$13+$E2778*$AI$14+$F2778*$AI$15+$G2778*$AI$16+$H2778*$AI$17+$I2778*$AI$18+$J2778*$AI$19+$K2778*$AI$20+$L2778*$AI$21+$M2778*$AI$22+$N2778*$AI$24)</f>
        <v>-3.4456566327000004</v>
      </c>
      <c r="Q2778" s="4">
        <f t="shared" si="1069"/>
        <v>3.1883819209192171E-2</v>
      </c>
      <c r="R2778" s="4">
        <f t="shared" si="1070"/>
        <v>6.3767638418384343E-2</v>
      </c>
      <c r="S2778" s="4">
        <f t="shared" si="1071"/>
        <v>0.93623236158161571</v>
      </c>
      <c r="T2778" s="4">
        <f t="shared" si="1072"/>
        <v>-2.8616351230989531E-2</v>
      </c>
      <c r="U2778" s="4">
        <f>IF($R2778&gt;$X$15,1,0)</f>
        <v>0</v>
      </c>
      <c r="V2778" s="4"/>
      <c r="W2778" s="4"/>
      <c r="X2778" s="4"/>
      <c r="Y2778" s="4"/>
      <c r="Z2778" s="4"/>
      <c r="AA2778" s="4"/>
      <c r="AB2778" s="4"/>
      <c r="AC2778" s="4"/>
      <c r="AD2778" s="4"/>
      <c r="AE2778" s="4"/>
      <c r="AF2778" s="4"/>
      <c r="AG2778" s="4"/>
      <c r="AH2778" s="4"/>
      <c r="AI2778" s="4"/>
      <c r="AJ2778" s="4"/>
    </row>
    <row r="2779" spans="1:36" ht="15.75" customHeight="1">
      <c r="A2779" s="4">
        <v>0</v>
      </c>
      <c r="B2779" s="4">
        <v>60</v>
      </c>
      <c r="C2779" s="4">
        <v>1</v>
      </c>
      <c r="D2779" s="4">
        <v>0</v>
      </c>
      <c r="E2779" s="4">
        <v>0</v>
      </c>
      <c r="F2779" s="4">
        <v>0</v>
      </c>
      <c r="G2779" s="4">
        <v>0</v>
      </c>
      <c r="H2779" s="4">
        <v>0</v>
      </c>
      <c r="I2779" s="4">
        <v>261</v>
      </c>
      <c r="J2779" s="4">
        <v>123.5</v>
      </c>
      <c r="K2779" s="4">
        <v>79</v>
      </c>
      <c r="L2779" s="4">
        <v>29.28</v>
      </c>
      <c r="M2779" s="4">
        <v>70</v>
      </c>
      <c r="N2779" s="4">
        <v>103</v>
      </c>
      <c r="O2779" s="4">
        <v>0</v>
      </c>
      <c r="P2779" s="5">
        <f>$AI$9+SUMPRODUCT($A2779*$AI$10+$B2779*$AI$11+$C2779*$AI$12+$D2779*$AI$13+$E2779*$AI$14+$F2779*$AI$15+$G2779*$AI$16+$H2779*$AI$17+$I2779*$AI$18+$J2779*$AI$19+$K2779*$AI$20+$L2779*$AI$21+$M2779*$AI$22+$N2779*$AI$24)</f>
        <v>-1.6751674608</v>
      </c>
      <c r="Q2779" s="4">
        <f t="shared" si="1069"/>
        <v>0.18727681533058066</v>
      </c>
      <c r="R2779" s="4">
        <f t="shared" si="1070"/>
        <v>0.37455363066116132</v>
      </c>
      <c r="S2779" s="4">
        <f t="shared" si="1071"/>
        <v>0.62544636933883868</v>
      </c>
      <c r="T2779" s="4">
        <f t="shared" si="1072"/>
        <v>-0.20380992417803093</v>
      </c>
      <c r="U2779" s="4">
        <f>IF($R2779&gt;$X$15,1,0)</f>
        <v>0</v>
      </c>
      <c r="V2779" s="4"/>
      <c r="W2779" s="4"/>
      <c r="X2779" s="4"/>
      <c r="Y2779" s="4"/>
      <c r="Z2779" s="4"/>
      <c r="AA2779" s="4"/>
      <c r="AB2779" s="4"/>
      <c r="AC2779" s="4"/>
      <c r="AD2779" s="4"/>
      <c r="AE2779" s="4"/>
      <c r="AF2779" s="4"/>
      <c r="AG2779" s="4"/>
      <c r="AH2779" s="4"/>
      <c r="AI2779" s="4"/>
      <c r="AJ2779" s="4"/>
    </row>
    <row r="2780" spans="1:36" ht="15.75" hidden="1" customHeight="1">
      <c r="A2780" s="4">
        <v>0</v>
      </c>
      <c r="B2780" s="4">
        <v>59</v>
      </c>
      <c r="C2780" s="4">
        <v>1</v>
      </c>
      <c r="D2780" s="4">
        <v>0</v>
      </c>
      <c r="E2780" s="4">
        <v>0</v>
      </c>
      <c r="F2780" s="4">
        <v>0</v>
      </c>
      <c r="G2780" s="4">
        <v>0</v>
      </c>
      <c r="H2780" s="4">
        <v>1</v>
      </c>
      <c r="I2780" s="4">
        <v>267</v>
      </c>
      <c r="J2780" s="4">
        <v>190</v>
      </c>
      <c r="K2780" s="4">
        <v>90</v>
      </c>
      <c r="L2780" s="4">
        <v>26.23</v>
      </c>
      <c r="M2780" s="4">
        <v>75</v>
      </c>
      <c r="N2780" s="3" t="s">
        <v>56</v>
      </c>
      <c r="O2780" s="4">
        <v>0</v>
      </c>
      <c r="P2780" s="4"/>
      <c r="Q2780" s="4"/>
      <c r="R2780" s="4"/>
      <c r="S2780" s="4"/>
      <c r="T2780" s="4"/>
      <c r="U2780" s="4"/>
      <c r="V2780" s="4"/>
      <c r="W2780" s="4"/>
      <c r="X2780" s="4"/>
      <c r="Y2780" s="4"/>
      <c r="Z2780" s="4"/>
      <c r="AA2780" s="4"/>
      <c r="AB2780" s="4"/>
      <c r="AC2780" s="4"/>
      <c r="AD2780" s="4"/>
      <c r="AE2780" s="4"/>
      <c r="AF2780" s="4"/>
      <c r="AG2780" s="4"/>
      <c r="AH2780" s="4"/>
      <c r="AI2780" s="4"/>
      <c r="AJ2780" s="4"/>
    </row>
    <row r="2781" spans="1:36" ht="15.75" customHeight="1">
      <c r="A2781" s="4">
        <v>0</v>
      </c>
      <c r="B2781" s="4">
        <v>40</v>
      </c>
      <c r="C2781" s="4">
        <v>2</v>
      </c>
      <c r="D2781" s="4">
        <v>1</v>
      </c>
      <c r="E2781" s="4">
        <v>9</v>
      </c>
      <c r="F2781" s="4">
        <v>0</v>
      </c>
      <c r="G2781" s="4">
        <v>0</v>
      </c>
      <c r="H2781" s="4">
        <v>0</v>
      </c>
      <c r="I2781" s="4">
        <v>240</v>
      </c>
      <c r="J2781" s="4">
        <v>115</v>
      </c>
      <c r="K2781" s="4">
        <v>72</v>
      </c>
      <c r="L2781" s="4">
        <v>18.82</v>
      </c>
      <c r="M2781" s="4">
        <v>80</v>
      </c>
      <c r="N2781" s="4">
        <v>68</v>
      </c>
      <c r="O2781" s="4">
        <v>0</v>
      </c>
      <c r="P2781" s="5">
        <f>$AI$9+SUMPRODUCT($A2781*$AI$10+$B2781*$AI$11+$C2781*$AI$12+$D2781*$AI$13+$E2781*$AI$14+$F2781*$AI$15+$G2781*$AI$16+$H2781*$AI$17+$I2781*$AI$18+$J2781*$AI$19+$K2781*$AI$20+$L2781*$AI$21+$M2781*$AI$22+$N2781*$AI$24)</f>
        <v>-3.2692393502000003</v>
      </c>
      <c r="Q2781" s="4">
        <f>EXP($P2781)</f>
        <v>3.8035347654149627E-2</v>
      </c>
      <c r="R2781" s="4">
        <f>Q2781/1+Q2781</f>
        <v>7.6070695308299255E-2</v>
      </c>
      <c r="S2781" s="4">
        <f>IF(O2781=1,R2781,1-R2781)</f>
        <v>0.92392930469170076</v>
      </c>
      <c r="T2781" s="4">
        <f>LOG($S2781)</f>
        <v>-3.436125795400493E-2</v>
      </c>
      <c r="U2781" s="4">
        <f>IF($R2781&gt;$X$15,1,0)</f>
        <v>0</v>
      </c>
      <c r="V2781" s="4"/>
      <c r="W2781" s="4"/>
      <c r="X2781" s="4"/>
      <c r="Y2781" s="4"/>
      <c r="Z2781" s="4"/>
      <c r="AA2781" s="4"/>
      <c r="AB2781" s="4"/>
      <c r="AC2781" s="4"/>
      <c r="AD2781" s="4"/>
      <c r="AE2781" s="4"/>
      <c r="AF2781" s="4"/>
      <c r="AG2781" s="4"/>
      <c r="AH2781" s="4"/>
      <c r="AI2781" s="4"/>
      <c r="AJ2781" s="4"/>
    </row>
    <row r="2782" spans="1:36" ht="15.75" hidden="1" customHeight="1">
      <c r="A2782" s="4">
        <v>0</v>
      </c>
      <c r="B2782" s="4">
        <v>42</v>
      </c>
      <c r="C2782" s="4">
        <v>2</v>
      </c>
      <c r="D2782" s="4">
        <v>0</v>
      </c>
      <c r="E2782" s="4">
        <v>0</v>
      </c>
      <c r="F2782" s="4">
        <v>0</v>
      </c>
      <c r="G2782" s="4">
        <v>0</v>
      </c>
      <c r="H2782" s="4">
        <v>0</v>
      </c>
      <c r="I2782" s="4">
        <v>233</v>
      </c>
      <c r="J2782" s="4">
        <v>127</v>
      </c>
      <c r="K2782" s="4">
        <v>82</v>
      </c>
      <c r="L2782" s="4">
        <v>30.22</v>
      </c>
      <c r="M2782" s="4">
        <v>70</v>
      </c>
      <c r="N2782" s="3" t="s">
        <v>56</v>
      </c>
      <c r="O2782" s="4">
        <v>0</v>
      </c>
      <c r="P2782" s="4"/>
      <c r="Q2782" s="4"/>
      <c r="R2782" s="4"/>
      <c r="S2782" s="4"/>
      <c r="T2782" s="4"/>
      <c r="U2782" s="4"/>
      <c r="V2782" s="4"/>
      <c r="W2782" s="4"/>
      <c r="X2782" s="4"/>
      <c r="Y2782" s="4"/>
      <c r="Z2782" s="4"/>
      <c r="AA2782" s="4"/>
      <c r="AB2782" s="4"/>
      <c r="AC2782" s="4"/>
      <c r="AD2782" s="4"/>
      <c r="AE2782" s="4"/>
      <c r="AF2782" s="4"/>
      <c r="AG2782" s="4"/>
      <c r="AH2782" s="4"/>
      <c r="AI2782" s="4"/>
      <c r="AJ2782" s="4"/>
    </row>
    <row r="2783" spans="1:36" ht="15.75" customHeight="1">
      <c r="A2783" s="4">
        <v>0</v>
      </c>
      <c r="B2783" s="4">
        <v>56</v>
      </c>
      <c r="C2783" s="4">
        <v>2</v>
      </c>
      <c r="D2783" s="4">
        <v>0</v>
      </c>
      <c r="E2783" s="4">
        <v>0</v>
      </c>
      <c r="F2783" s="4">
        <v>0</v>
      </c>
      <c r="G2783" s="4">
        <v>0</v>
      </c>
      <c r="H2783" s="4">
        <v>0</v>
      </c>
      <c r="I2783" s="4">
        <v>280</v>
      </c>
      <c r="J2783" s="4">
        <v>101</v>
      </c>
      <c r="K2783" s="4">
        <v>71</v>
      </c>
      <c r="L2783" s="4">
        <v>28.22</v>
      </c>
      <c r="M2783" s="4">
        <v>79</v>
      </c>
      <c r="N2783" s="4">
        <v>67</v>
      </c>
      <c r="O2783" s="4">
        <v>0</v>
      </c>
      <c r="P2783" s="5">
        <f>$AI$9+SUMPRODUCT($A2783*$AI$10+$B2783*$AI$11+$C2783*$AI$12+$D2783*$AI$13+$E2783*$AI$14+$F2783*$AI$15+$G2783*$AI$16+$H2783*$AI$17+$I2783*$AI$18+$J2783*$AI$19+$K2783*$AI$20+$L2783*$AI$21+$M2783*$AI$22+$N2783*$AI$24)</f>
        <v>-2.5452012542000002</v>
      </c>
      <c r="Q2783" s="4">
        <f t="shared" ref="Q2783:Q2800" si="1073">EXP($P2783)</f>
        <v>7.8457260538523102E-2</v>
      </c>
      <c r="R2783" s="4">
        <f t="shared" ref="R2783:R2800" si="1074">Q2783/1+Q2783</f>
        <v>0.1569145210770462</v>
      </c>
      <c r="S2783" s="4">
        <f t="shared" ref="S2783:S2800" si="1075">IF(O2783=1,R2783,1-R2783)</f>
        <v>0.84308547892295382</v>
      </c>
      <c r="T2783" s="4">
        <f t="shared" ref="T2783:T2800" si="1076">LOG($S2783)</f>
        <v>-7.4128390805179536E-2</v>
      </c>
      <c r="U2783" s="4">
        <f>IF($R2783&gt;$X$15,1,0)</f>
        <v>0</v>
      </c>
      <c r="V2783" s="4"/>
      <c r="W2783" s="4"/>
      <c r="X2783" s="4"/>
      <c r="Y2783" s="4"/>
      <c r="Z2783" s="4"/>
      <c r="AA2783" s="4"/>
      <c r="AB2783" s="4"/>
      <c r="AC2783" s="4"/>
      <c r="AD2783" s="4"/>
      <c r="AE2783" s="4"/>
      <c r="AF2783" s="4"/>
      <c r="AG2783" s="4"/>
      <c r="AH2783" s="4"/>
      <c r="AI2783" s="4"/>
      <c r="AJ2783" s="4"/>
    </row>
    <row r="2784" spans="1:36" ht="15.75" customHeight="1">
      <c r="A2784" s="4">
        <v>0</v>
      </c>
      <c r="B2784" s="4">
        <v>52</v>
      </c>
      <c r="C2784" s="4">
        <v>2</v>
      </c>
      <c r="D2784" s="4">
        <v>0</v>
      </c>
      <c r="E2784" s="4">
        <v>0</v>
      </c>
      <c r="F2784" s="4">
        <v>0</v>
      </c>
      <c r="G2784" s="4">
        <v>0</v>
      </c>
      <c r="H2784" s="4">
        <v>1</v>
      </c>
      <c r="I2784" s="4">
        <v>260</v>
      </c>
      <c r="J2784" s="4">
        <v>171</v>
      </c>
      <c r="K2784" s="4">
        <v>118</v>
      </c>
      <c r="L2784" s="4">
        <v>28.33</v>
      </c>
      <c r="M2784" s="4">
        <v>69</v>
      </c>
      <c r="N2784" s="4">
        <v>80</v>
      </c>
      <c r="O2784" s="4">
        <v>1</v>
      </c>
      <c r="P2784" s="5">
        <f>$AI$9+SUMPRODUCT($A2784*$AI$10+$B2784*$AI$11+$C2784*$AI$12+$D2784*$AI$13+$E2784*$AI$14+$F2784*$AI$15+$G2784*$AI$16+$H2784*$AI$17+$I2784*$AI$18+$J2784*$AI$19+$K2784*$AI$20+$L2784*$AI$21+$M2784*$AI$22+$N2784*$AI$24)</f>
        <v>-1.5994607263000011</v>
      </c>
      <c r="Q2784" s="4">
        <f t="shared" si="1073"/>
        <v>0.20200542483959055</v>
      </c>
      <c r="R2784" s="4">
        <f t="shared" si="1074"/>
        <v>0.40401084967918111</v>
      </c>
      <c r="S2784" s="4">
        <f t="shared" si="1075"/>
        <v>0.40401084967918111</v>
      </c>
      <c r="T2784" s="4">
        <f t="shared" si="1076"/>
        <v>-0.39360697178907672</v>
      </c>
      <c r="U2784" s="4">
        <f>IF($R2784&gt;$X$15,1,0)</f>
        <v>1</v>
      </c>
      <c r="V2784" s="4"/>
      <c r="W2784" s="4"/>
      <c r="X2784" s="4"/>
      <c r="Y2784" s="4"/>
      <c r="Z2784" s="4"/>
      <c r="AA2784" s="4"/>
      <c r="AB2784" s="4"/>
      <c r="AC2784" s="4"/>
      <c r="AD2784" s="4"/>
      <c r="AE2784" s="4"/>
      <c r="AF2784" s="4"/>
      <c r="AG2784" s="4"/>
      <c r="AH2784" s="4"/>
      <c r="AI2784" s="4"/>
      <c r="AJ2784" s="4"/>
    </row>
    <row r="2785" spans="1:36" ht="15.75" customHeight="1">
      <c r="A2785" s="4">
        <v>1</v>
      </c>
      <c r="B2785" s="4">
        <v>54</v>
      </c>
      <c r="C2785" s="4">
        <v>1</v>
      </c>
      <c r="D2785" s="4">
        <v>0</v>
      </c>
      <c r="E2785" s="4">
        <v>0</v>
      </c>
      <c r="F2785" s="4">
        <v>0</v>
      </c>
      <c r="G2785" s="4">
        <v>0</v>
      </c>
      <c r="H2785" s="4">
        <v>0</v>
      </c>
      <c r="I2785" s="4">
        <v>235</v>
      </c>
      <c r="J2785" s="4">
        <v>132</v>
      </c>
      <c r="K2785" s="4">
        <v>87</v>
      </c>
      <c r="L2785" s="4">
        <v>26.13</v>
      </c>
      <c r="M2785" s="4">
        <v>65</v>
      </c>
      <c r="N2785" s="4">
        <v>75</v>
      </c>
      <c r="O2785" s="4">
        <v>0</v>
      </c>
      <c r="P2785" s="5">
        <f>$AI$9+SUMPRODUCT($A2785*$AI$10+$B2785*$AI$11+$C2785*$AI$12+$D2785*$AI$13+$E2785*$AI$14+$F2785*$AI$15+$G2785*$AI$16+$H2785*$AI$17+$I2785*$AI$18+$J2785*$AI$19+$K2785*$AI$20+$L2785*$AI$21+$M2785*$AI$22+$N2785*$AI$24)</f>
        <v>-1.6727924843000004</v>
      </c>
      <c r="Q2785" s="4">
        <f t="shared" si="1073"/>
        <v>0.18772212195305427</v>
      </c>
      <c r="R2785" s="4">
        <f t="shared" si="1074"/>
        <v>0.37544424390610853</v>
      </c>
      <c r="S2785" s="4">
        <f t="shared" si="1075"/>
        <v>0.62455575609389147</v>
      </c>
      <c r="T2785" s="4">
        <f t="shared" si="1076"/>
        <v>-0.20442878469893852</v>
      </c>
      <c r="U2785" s="4">
        <f>IF($R2785&gt;$X$15,1,0)</f>
        <v>0</v>
      </c>
      <c r="V2785" s="4"/>
      <c r="W2785" s="4"/>
      <c r="X2785" s="4"/>
      <c r="Y2785" s="4"/>
      <c r="Z2785" s="4"/>
      <c r="AA2785" s="4"/>
      <c r="AB2785" s="4"/>
      <c r="AC2785" s="4"/>
      <c r="AD2785" s="4"/>
      <c r="AE2785" s="4"/>
      <c r="AF2785" s="4"/>
      <c r="AG2785" s="4"/>
      <c r="AH2785" s="4"/>
      <c r="AI2785" s="4"/>
      <c r="AJ2785" s="4"/>
    </row>
    <row r="2786" spans="1:36" ht="15.75" customHeight="1">
      <c r="A2786" s="4">
        <v>0</v>
      </c>
      <c r="B2786" s="4">
        <v>42</v>
      </c>
      <c r="C2786" s="4">
        <v>4</v>
      </c>
      <c r="D2786" s="4">
        <v>0</v>
      </c>
      <c r="E2786" s="4">
        <v>0</v>
      </c>
      <c r="F2786" s="4">
        <v>0</v>
      </c>
      <c r="G2786" s="4">
        <v>0</v>
      </c>
      <c r="H2786" s="4">
        <v>0</v>
      </c>
      <c r="I2786" s="4">
        <v>278</v>
      </c>
      <c r="J2786" s="4">
        <v>118.5</v>
      </c>
      <c r="K2786" s="4">
        <v>72</v>
      </c>
      <c r="L2786" s="4">
        <v>21.99</v>
      </c>
      <c r="M2786" s="4">
        <v>72</v>
      </c>
      <c r="N2786" s="4">
        <v>78</v>
      </c>
      <c r="O2786" s="4">
        <v>0</v>
      </c>
      <c r="P2786" s="5">
        <f>$AI$9+SUMPRODUCT($A2786*$AI$10+$B2786*$AI$11+$C2786*$AI$12+$D2786*$AI$13+$E2786*$AI$14+$F2786*$AI$15+$G2786*$AI$16+$H2786*$AI$17+$I2786*$AI$18+$J2786*$AI$19+$K2786*$AI$20+$L2786*$AI$21+$M2786*$AI$22+$N2786*$AI$24)</f>
        <v>-3.2068701089000013</v>
      </c>
      <c r="Q2786" s="4">
        <f t="shared" si="1073"/>
        <v>4.0483122954225195E-2</v>
      </c>
      <c r="R2786" s="4">
        <f t="shared" si="1074"/>
        <v>8.096624590845039E-2</v>
      </c>
      <c r="S2786" s="4">
        <f t="shared" si="1075"/>
        <v>0.91903375409154964</v>
      </c>
      <c r="T2786" s="4">
        <f t="shared" si="1076"/>
        <v>-3.6668537638374077E-2</v>
      </c>
      <c r="U2786" s="4">
        <f>IF($R2786&gt;$X$15,1,0)</f>
        <v>0</v>
      </c>
      <c r="V2786" s="4"/>
      <c r="W2786" s="4"/>
      <c r="X2786" s="4"/>
      <c r="Y2786" s="4"/>
      <c r="Z2786" s="4"/>
      <c r="AA2786" s="4"/>
      <c r="AB2786" s="4"/>
      <c r="AC2786" s="4"/>
      <c r="AD2786" s="4"/>
      <c r="AE2786" s="4"/>
      <c r="AF2786" s="4"/>
      <c r="AG2786" s="4"/>
      <c r="AH2786" s="4"/>
      <c r="AI2786" s="4"/>
      <c r="AJ2786" s="4"/>
    </row>
    <row r="2787" spans="1:36" ht="15.75" customHeight="1">
      <c r="A2787" s="4">
        <v>1</v>
      </c>
      <c r="B2787" s="4">
        <v>42</v>
      </c>
      <c r="C2787" s="4">
        <v>2</v>
      </c>
      <c r="D2787" s="4">
        <v>1</v>
      </c>
      <c r="E2787" s="4">
        <v>20</v>
      </c>
      <c r="F2787" s="4">
        <v>0</v>
      </c>
      <c r="G2787" s="4">
        <v>0</v>
      </c>
      <c r="H2787" s="4">
        <v>0</v>
      </c>
      <c r="I2787" s="4">
        <v>238</v>
      </c>
      <c r="J2787" s="4">
        <v>133</v>
      </c>
      <c r="K2787" s="4">
        <v>88</v>
      </c>
      <c r="L2787" s="4">
        <v>28.84</v>
      </c>
      <c r="M2787" s="4">
        <v>80</v>
      </c>
      <c r="N2787" s="4">
        <v>58</v>
      </c>
      <c r="O2787" s="4">
        <v>0</v>
      </c>
      <c r="P2787" s="5">
        <f>$AI$9+SUMPRODUCT($A2787*$AI$10+$B2787*$AI$11+$C2787*$AI$12+$D2787*$AI$13+$E2787*$AI$14+$F2787*$AI$15+$G2787*$AI$16+$H2787*$AI$17+$I2787*$AI$18+$J2787*$AI$19+$K2787*$AI$20+$L2787*$AI$21+$M2787*$AI$22+$N2787*$AI$24)</f>
        <v>-2.1894162124000003</v>
      </c>
      <c r="Q2787" s="4">
        <f t="shared" si="1073"/>
        <v>0.11198210330217515</v>
      </c>
      <c r="R2787" s="4">
        <f t="shared" si="1074"/>
        <v>0.22396420660435029</v>
      </c>
      <c r="S2787" s="4">
        <f t="shared" si="1075"/>
        <v>0.77603579339564965</v>
      </c>
      <c r="T2787" s="4">
        <f t="shared" si="1076"/>
        <v>-0.11011824714938551</v>
      </c>
      <c r="U2787" s="4">
        <f>IF($R2787&gt;$X$15,1,0)</f>
        <v>0</v>
      </c>
      <c r="V2787" s="4"/>
      <c r="W2787" s="4"/>
      <c r="X2787" s="4"/>
      <c r="Y2787" s="4"/>
      <c r="Z2787" s="4"/>
      <c r="AA2787" s="4"/>
      <c r="AB2787" s="4"/>
      <c r="AC2787" s="4"/>
      <c r="AD2787" s="4"/>
      <c r="AE2787" s="4"/>
      <c r="AF2787" s="4"/>
      <c r="AG2787" s="4"/>
      <c r="AH2787" s="4"/>
      <c r="AI2787" s="4"/>
      <c r="AJ2787" s="4"/>
    </row>
    <row r="2788" spans="1:36" ht="15.75" customHeight="1">
      <c r="A2788" s="4">
        <v>1</v>
      </c>
      <c r="B2788" s="4">
        <v>43</v>
      </c>
      <c r="C2788" s="4">
        <v>1</v>
      </c>
      <c r="D2788" s="4">
        <v>0</v>
      </c>
      <c r="E2788" s="4">
        <v>0</v>
      </c>
      <c r="F2788" s="4">
        <v>1</v>
      </c>
      <c r="G2788" s="4">
        <v>0</v>
      </c>
      <c r="H2788" s="4">
        <v>1</v>
      </c>
      <c r="I2788" s="4">
        <v>210</v>
      </c>
      <c r="J2788" s="4">
        <v>181</v>
      </c>
      <c r="K2788" s="4">
        <v>97.5</v>
      </c>
      <c r="L2788" s="4">
        <v>21.83</v>
      </c>
      <c r="M2788" s="4">
        <v>75</v>
      </c>
      <c r="N2788" s="4">
        <v>55</v>
      </c>
      <c r="O2788" s="4">
        <v>0</v>
      </c>
      <c r="P2788" s="5">
        <f>$AI$9+SUMPRODUCT($A2788*$AI$10+$B2788*$AI$11+$C2788*$AI$12+$D2788*$AI$13+$E2788*$AI$14+$F2788*$AI$15+$G2788*$AI$16+$H2788*$AI$17+$I2788*$AI$18+$J2788*$AI$19+$K2788*$AI$20+$L2788*$AI$21+$M2788*$AI$22+$N2788*$AI$24)</f>
        <v>-1.5279878613000015</v>
      </c>
      <c r="Q2788" s="4">
        <f t="shared" si="1073"/>
        <v>0.21697180575050537</v>
      </c>
      <c r="R2788" s="4">
        <f t="shared" si="1074"/>
        <v>0.43394361150101074</v>
      </c>
      <c r="S2788" s="4">
        <f t="shared" si="1075"/>
        <v>0.56605638849898932</v>
      </c>
      <c r="T2788" s="4">
        <f t="shared" si="1076"/>
        <v>-0.24714030380439692</v>
      </c>
      <c r="U2788" s="4">
        <f>IF($R2788&gt;$X$15,1,0)</f>
        <v>1</v>
      </c>
      <c r="V2788" s="4"/>
      <c r="W2788" s="4"/>
      <c r="X2788" s="4"/>
      <c r="Y2788" s="4"/>
      <c r="Z2788" s="4"/>
      <c r="AA2788" s="4"/>
      <c r="AB2788" s="4"/>
      <c r="AC2788" s="4"/>
      <c r="AD2788" s="4"/>
      <c r="AE2788" s="4"/>
      <c r="AF2788" s="4"/>
      <c r="AG2788" s="4"/>
      <c r="AH2788" s="4"/>
      <c r="AI2788" s="4"/>
      <c r="AJ2788" s="4"/>
    </row>
    <row r="2789" spans="1:36" ht="15.75" customHeight="1">
      <c r="A2789" s="4">
        <v>0</v>
      </c>
      <c r="B2789" s="4">
        <v>49</v>
      </c>
      <c r="C2789" s="4">
        <v>2</v>
      </c>
      <c r="D2789" s="4">
        <v>0</v>
      </c>
      <c r="E2789" s="4">
        <v>0</v>
      </c>
      <c r="F2789" s="4">
        <v>0</v>
      </c>
      <c r="G2789" s="4">
        <v>0</v>
      </c>
      <c r="H2789" s="4">
        <v>1</v>
      </c>
      <c r="I2789" s="4">
        <v>239</v>
      </c>
      <c r="J2789" s="4">
        <v>143</v>
      </c>
      <c r="K2789" s="4">
        <v>93</v>
      </c>
      <c r="L2789" s="4">
        <v>28.38</v>
      </c>
      <c r="M2789" s="4">
        <v>75</v>
      </c>
      <c r="N2789" s="4">
        <v>87</v>
      </c>
      <c r="O2789" s="4">
        <v>0</v>
      </c>
      <c r="P2789" s="5">
        <f>$AI$9+SUMPRODUCT($A2789*$AI$10+$B2789*$AI$11+$C2789*$AI$12+$D2789*$AI$13+$E2789*$AI$14+$F2789*$AI$15+$G2789*$AI$16+$H2789*$AI$17+$I2789*$AI$18+$J2789*$AI$19+$K2789*$AI$20+$L2789*$AI$21+$M2789*$AI$22+$N2789*$AI$24)</f>
        <v>-2.1342289018000011</v>
      </c>
      <c r="Q2789" s="4">
        <f t="shared" si="1073"/>
        <v>0.11833580373014124</v>
      </c>
      <c r="R2789" s="4">
        <f t="shared" si="1074"/>
        <v>0.23667160746028248</v>
      </c>
      <c r="S2789" s="4">
        <f t="shared" si="1075"/>
        <v>0.76332839253971752</v>
      </c>
      <c r="T2789" s="4">
        <f t="shared" si="1076"/>
        <v>-0.11728858342739189</v>
      </c>
      <c r="U2789" s="4">
        <f>IF($R2789&gt;$X$15,1,0)</f>
        <v>0</v>
      </c>
      <c r="V2789" s="4"/>
      <c r="W2789" s="4"/>
      <c r="X2789" s="4"/>
      <c r="Y2789" s="4"/>
      <c r="Z2789" s="4"/>
      <c r="AA2789" s="4"/>
      <c r="AB2789" s="4"/>
      <c r="AC2789" s="4"/>
      <c r="AD2789" s="4"/>
      <c r="AE2789" s="4"/>
      <c r="AF2789" s="4"/>
      <c r="AG2789" s="4"/>
      <c r="AH2789" s="4"/>
      <c r="AI2789" s="4"/>
      <c r="AJ2789" s="4"/>
    </row>
    <row r="2790" spans="1:36" ht="15.75" customHeight="1">
      <c r="A2790" s="4">
        <v>1</v>
      </c>
      <c r="B2790" s="4">
        <v>47</v>
      </c>
      <c r="C2790" s="4">
        <v>2</v>
      </c>
      <c r="D2790" s="4">
        <v>1</v>
      </c>
      <c r="E2790" s="4">
        <v>20</v>
      </c>
      <c r="F2790" s="4">
        <v>0</v>
      </c>
      <c r="G2790" s="4">
        <v>0</v>
      </c>
      <c r="H2790" s="4">
        <v>0</v>
      </c>
      <c r="I2790" s="4">
        <v>344</v>
      </c>
      <c r="J2790" s="4">
        <v>102.5</v>
      </c>
      <c r="K2790" s="4">
        <v>71</v>
      </c>
      <c r="L2790" s="4">
        <v>27.73</v>
      </c>
      <c r="M2790" s="4">
        <v>65</v>
      </c>
      <c r="N2790" s="4">
        <v>80</v>
      </c>
      <c r="O2790" s="4">
        <v>0</v>
      </c>
      <c r="P2790" s="5">
        <f>$AI$9+SUMPRODUCT($A2790*$AI$10+$B2790*$AI$11+$C2790*$AI$12+$D2790*$AI$13+$E2790*$AI$14+$F2790*$AI$15+$G2790*$AI$16+$H2790*$AI$17+$I2790*$AI$18+$J2790*$AI$19+$K2790*$AI$20+$L2790*$AI$21+$M2790*$AI$22+$N2790*$AI$24)</f>
        <v>-1.8225935203000008</v>
      </c>
      <c r="Q2790" s="4">
        <f t="shared" si="1073"/>
        <v>0.16160607830968463</v>
      </c>
      <c r="R2790" s="4">
        <f t="shared" si="1074"/>
        <v>0.32321215661936925</v>
      </c>
      <c r="S2790" s="4">
        <f t="shared" si="1075"/>
        <v>0.67678784338063069</v>
      </c>
      <c r="T2790" s="4">
        <f t="shared" si="1076"/>
        <v>-0.16954745079664321</v>
      </c>
      <c r="U2790" s="4">
        <f>IF($R2790&gt;$X$15,1,0)</f>
        <v>0</v>
      </c>
      <c r="V2790" s="4"/>
      <c r="W2790" s="4"/>
      <c r="X2790" s="4"/>
      <c r="Y2790" s="4"/>
      <c r="Z2790" s="4"/>
      <c r="AA2790" s="4"/>
      <c r="AB2790" s="4"/>
      <c r="AC2790" s="4"/>
      <c r="AD2790" s="4"/>
      <c r="AE2790" s="4"/>
      <c r="AF2790" s="4"/>
      <c r="AG2790" s="4"/>
      <c r="AH2790" s="4"/>
      <c r="AI2790" s="4"/>
      <c r="AJ2790" s="4"/>
    </row>
    <row r="2791" spans="1:36" ht="15.75" customHeight="1">
      <c r="A2791" s="4">
        <v>1</v>
      </c>
      <c r="B2791" s="4">
        <v>53</v>
      </c>
      <c r="C2791" s="4">
        <v>3</v>
      </c>
      <c r="D2791" s="4">
        <v>1</v>
      </c>
      <c r="E2791" s="4">
        <v>43</v>
      </c>
      <c r="F2791" s="4">
        <v>0</v>
      </c>
      <c r="G2791" s="4">
        <v>0</v>
      </c>
      <c r="H2791" s="4">
        <v>1</v>
      </c>
      <c r="I2791" s="4">
        <v>193</v>
      </c>
      <c r="J2791" s="4">
        <v>142.5</v>
      </c>
      <c r="K2791" s="4">
        <v>100</v>
      </c>
      <c r="L2791" s="4">
        <v>24.15</v>
      </c>
      <c r="M2791" s="4">
        <v>82</v>
      </c>
      <c r="N2791" s="4">
        <v>69</v>
      </c>
      <c r="O2791" s="4">
        <v>0</v>
      </c>
      <c r="P2791" s="5">
        <f>$AI$9+SUMPRODUCT($A2791*$AI$10+$B2791*$AI$11+$C2791*$AI$12+$D2791*$AI$13+$E2791*$AI$14+$F2791*$AI$15+$G2791*$AI$16+$H2791*$AI$17+$I2791*$AI$18+$J2791*$AI$19+$K2791*$AI$20+$L2791*$AI$21+$M2791*$AI$22+$N2791*$AI$24)</f>
        <v>-0.8573902465000014</v>
      </c>
      <c r="Q2791" s="4">
        <f t="shared" si="1073"/>
        <v>0.42426787333652372</v>
      </c>
      <c r="R2791" s="4">
        <f t="shared" si="1074"/>
        <v>0.84853574667304743</v>
      </c>
      <c r="S2791" s="4">
        <f t="shared" si="1075"/>
        <v>0.15146425332695257</v>
      </c>
      <c r="T2791" s="4">
        <f t="shared" si="1076"/>
        <v>-0.81968985174691988</v>
      </c>
      <c r="U2791" s="4">
        <f>IF($R2791&gt;$X$15,1,0)</f>
        <v>1</v>
      </c>
      <c r="V2791" s="4"/>
      <c r="W2791" s="4"/>
      <c r="X2791" s="4"/>
      <c r="Y2791" s="4"/>
      <c r="Z2791" s="4"/>
      <c r="AA2791" s="4"/>
      <c r="AB2791" s="4"/>
      <c r="AC2791" s="4"/>
      <c r="AD2791" s="4"/>
      <c r="AE2791" s="4"/>
      <c r="AF2791" s="4"/>
      <c r="AG2791" s="4"/>
      <c r="AH2791" s="4"/>
      <c r="AI2791" s="4"/>
      <c r="AJ2791" s="4"/>
    </row>
    <row r="2792" spans="1:36" ht="15.75" customHeight="1">
      <c r="A2792" s="4">
        <v>0</v>
      </c>
      <c r="B2792" s="4">
        <v>62</v>
      </c>
      <c r="C2792" s="4">
        <v>4</v>
      </c>
      <c r="D2792" s="4">
        <v>0</v>
      </c>
      <c r="E2792" s="4">
        <v>0</v>
      </c>
      <c r="F2792" s="4">
        <v>0</v>
      </c>
      <c r="G2792" s="4">
        <v>0</v>
      </c>
      <c r="H2792" s="4">
        <v>0</v>
      </c>
      <c r="I2792" s="4">
        <v>281</v>
      </c>
      <c r="J2792" s="4">
        <v>126</v>
      </c>
      <c r="K2792" s="4">
        <v>85.5</v>
      </c>
      <c r="L2792" s="4">
        <v>23.29</v>
      </c>
      <c r="M2792" s="4">
        <v>65</v>
      </c>
      <c r="N2792" s="4">
        <v>63</v>
      </c>
      <c r="O2792" s="4">
        <v>0</v>
      </c>
      <c r="P2792" s="5">
        <f>$AI$9+SUMPRODUCT($A2792*$AI$10+$B2792*$AI$11+$C2792*$AI$12+$D2792*$AI$13+$E2792*$AI$14+$F2792*$AI$15+$G2792*$AI$16+$H2792*$AI$17+$I2792*$AI$18+$J2792*$AI$19+$K2792*$AI$20+$L2792*$AI$21+$M2792*$AI$22+$N2792*$AI$24)</f>
        <v>-1.9490910719000007</v>
      </c>
      <c r="Q2792" s="4">
        <f t="shared" si="1073"/>
        <v>0.14240344727577259</v>
      </c>
      <c r="R2792" s="4">
        <f t="shared" si="1074"/>
        <v>0.28480689455154518</v>
      </c>
      <c r="S2792" s="4">
        <f t="shared" si="1075"/>
        <v>0.71519310544845482</v>
      </c>
      <c r="T2792" s="4">
        <f t="shared" si="1076"/>
        <v>-0.14557668084542141</v>
      </c>
      <c r="U2792" s="4">
        <f>IF($R2792&gt;$X$15,1,0)</f>
        <v>0</v>
      </c>
      <c r="V2792" s="4"/>
      <c r="W2792" s="4"/>
      <c r="X2792" s="4"/>
      <c r="Y2792" s="4"/>
      <c r="Z2792" s="4"/>
      <c r="AA2792" s="4"/>
      <c r="AB2792" s="4"/>
      <c r="AC2792" s="4"/>
      <c r="AD2792" s="4"/>
      <c r="AE2792" s="4"/>
      <c r="AF2792" s="4"/>
      <c r="AG2792" s="4"/>
      <c r="AH2792" s="4"/>
      <c r="AI2792" s="4"/>
      <c r="AJ2792" s="4"/>
    </row>
    <row r="2793" spans="1:36" ht="15.75" hidden="1" customHeight="1">
      <c r="A2793" s="4">
        <v>0</v>
      </c>
      <c r="B2793" s="4">
        <v>55</v>
      </c>
      <c r="C2793" s="3" t="s">
        <v>56</v>
      </c>
      <c r="D2793" s="4">
        <v>0</v>
      </c>
      <c r="E2793" s="4">
        <v>0</v>
      </c>
      <c r="F2793" s="4">
        <v>1</v>
      </c>
      <c r="G2793" s="4">
        <v>0</v>
      </c>
      <c r="H2793" s="4">
        <v>1</v>
      </c>
      <c r="I2793" s="4">
        <v>279</v>
      </c>
      <c r="J2793" s="4">
        <v>165</v>
      </c>
      <c r="K2793" s="4">
        <v>105.5</v>
      </c>
      <c r="L2793" s="4">
        <v>32.51</v>
      </c>
      <c r="M2793" s="4">
        <v>73</v>
      </c>
      <c r="N2793" s="4">
        <v>87</v>
      </c>
      <c r="O2793" s="4">
        <v>0</v>
      </c>
      <c r="P2793" s="4" t="e">
        <f>$AI$9+SUMPRODUCT($A2793*$AI$10+$B2793*$AI$11+$C2793*$AI$12+$D2793*$AI$13+$E2793*$AI$14+$F2793*$AI$15+$G2793*$AI$16+$H2793*$AI$17+$I2793*$AI$18+$J2793*$AI$19+$K2793*$AI$20+$L2793*$AI$21+$M2793*$AI$22+$N2793*$AI$24)</f>
        <v>#VALUE!</v>
      </c>
      <c r="Q2793" s="4" t="e">
        <f t="shared" si="1073"/>
        <v>#VALUE!</v>
      </c>
      <c r="R2793" s="4" t="e">
        <f t="shared" si="1074"/>
        <v>#VALUE!</v>
      </c>
      <c r="S2793" s="4" t="e">
        <f t="shared" si="1075"/>
        <v>#VALUE!</v>
      </c>
      <c r="T2793" s="4" t="e">
        <f t="shared" si="1076"/>
        <v>#VALUE!</v>
      </c>
      <c r="U2793" s="4" t="e">
        <f t="shared" ref="U2793" si="1077">IF($R2793&gt;0.5,1,0)</f>
        <v>#VALUE!</v>
      </c>
      <c r="V2793" s="4"/>
      <c r="W2793" s="4"/>
      <c r="X2793" s="4"/>
      <c r="Y2793" s="4"/>
      <c r="Z2793" s="4"/>
      <c r="AA2793" s="4"/>
      <c r="AB2793" s="4"/>
      <c r="AC2793" s="4"/>
      <c r="AD2793" s="4"/>
      <c r="AE2793" s="4"/>
      <c r="AF2793" s="4"/>
      <c r="AG2793" s="4"/>
      <c r="AH2793" s="4"/>
      <c r="AI2793" s="4"/>
      <c r="AJ2793" s="4"/>
    </row>
    <row r="2794" spans="1:36" ht="15.75" customHeight="1">
      <c r="A2794" s="4">
        <v>0</v>
      </c>
      <c r="B2794" s="4">
        <v>41</v>
      </c>
      <c r="C2794" s="4">
        <v>2</v>
      </c>
      <c r="D2794" s="4">
        <v>1</v>
      </c>
      <c r="E2794" s="4">
        <v>1</v>
      </c>
      <c r="F2794" s="4">
        <v>0</v>
      </c>
      <c r="G2794" s="4">
        <v>0</v>
      </c>
      <c r="H2794" s="4">
        <v>0</v>
      </c>
      <c r="I2794" s="4">
        <v>189</v>
      </c>
      <c r="J2794" s="4">
        <v>113.5</v>
      </c>
      <c r="K2794" s="4">
        <v>61</v>
      </c>
      <c r="L2794" s="4">
        <v>23.08</v>
      </c>
      <c r="M2794" s="4">
        <v>55</v>
      </c>
      <c r="N2794" s="4">
        <v>73</v>
      </c>
      <c r="O2794" s="4">
        <v>0</v>
      </c>
      <c r="P2794" s="5">
        <f>$AI$9+SUMPRODUCT($A2794*$AI$10+$B2794*$AI$11+$C2794*$AI$12+$D2794*$AI$13+$E2794*$AI$14+$F2794*$AI$15+$G2794*$AI$16+$H2794*$AI$17+$I2794*$AI$18+$J2794*$AI$19+$K2794*$AI$20+$L2794*$AI$21+$M2794*$AI$22+$N2794*$AI$24)</f>
        <v>-3.298891298800001</v>
      </c>
      <c r="Q2794" s="4">
        <f t="shared" si="1073"/>
        <v>3.6924082490310567E-2</v>
      </c>
      <c r="R2794" s="4">
        <f t="shared" si="1074"/>
        <v>7.3848164980621134E-2</v>
      </c>
      <c r="S2794" s="4">
        <f t="shared" si="1075"/>
        <v>0.92615183501937892</v>
      </c>
      <c r="T2794" s="4">
        <f t="shared" si="1076"/>
        <v>-3.331780845248513E-2</v>
      </c>
      <c r="U2794" s="4">
        <f>IF($R2794&gt;$X$15,1,0)</f>
        <v>0</v>
      </c>
      <c r="V2794" s="4"/>
      <c r="W2794" s="4"/>
      <c r="X2794" s="4"/>
      <c r="Y2794" s="4"/>
      <c r="Z2794" s="4"/>
      <c r="AA2794" s="4"/>
      <c r="AB2794" s="4"/>
      <c r="AC2794" s="4"/>
      <c r="AD2794" s="4"/>
      <c r="AE2794" s="4"/>
      <c r="AF2794" s="4"/>
      <c r="AG2794" s="4"/>
      <c r="AH2794" s="4"/>
      <c r="AI2794" s="4"/>
      <c r="AJ2794" s="4"/>
    </row>
    <row r="2795" spans="1:36" ht="15.75" customHeight="1">
      <c r="A2795" s="4">
        <v>0</v>
      </c>
      <c r="B2795" s="4">
        <v>38</v>
      </c>
      <c r="C2795" s="4">
        <v>2</v>
      </c>
      <c r="D2795" s="4">
        <v>1</v>
      </c>
      <c r="E2795" s="4">
        <v>5</v>
      </c>
      <c r="F2795" s="4">
        <v>0</v>
      </c>
      <c r="G2795" s="4">
        <v>0</v>
      </c>
      <c r="H2795" s="4">
        <v>0</v>
      </c>
      <c r="I2795" s="4">
        <v>179</v>
      </c>
      <c r="J2795" s="4">
        <v>116.5</v>
      </c>
      <c r="K2795" s="4">
        <v>72.5</v>
      </c>
      <c r="L2795" s="4">
        <v>21.49</v>
      </c>
      <c r="M2795" s="4">
        <v>70</v>
      </c>
      <c r="N2795" s="4">
        <v>76</v>
      </c>
      <c r="O2795" s="4">
        <v>0</v>
      </c>
      <c r="P2795" s="5">
        <f>$AI$9+SUMPRODUCT($A2795*$AI$10+$B2795*$AI$11+$C2795*$AI$12+$D2795*$AI$13+$E2795*$AI$14+$F2795*$AI$15+$G2795*$AI$16+$H2795*$AI$17+$I2795*$AI$18+$J2795*$AI$19+$K2795*$AI$20+$L2795*$AI$21+$M2795*$AI$22+$N2795*$AI$24)</f>
        <v>-3.4798852838999998</v>
      </c>
      <c r="Q2795" s="4">
        <f t="shared" si="1073"/>
        <v>3.0810945341513036E-2</v>
      </c>
      <c r="R2795" s="4">
        <f t="shared" si="1074"/>
        <v>6.1621890683026072E-2</v>
      </c>
      <c r="S2795" s="4">
        <f t="shared" si="1075"/>
        <v>0.93837810931697396</v>
      </c>
      <c r="T2795" s="4">
        <f t="shared" si="1076"/>
        <v>-2.7622132087894949E-2</v>
      </c>
      <c r="U2795" s="4">
        <f>IF($R2795&gt;$X$15,1,0)</f>
        <v>0</v>
      </c>
      <c r="V2795" s="4"/>
      <c r="W2795" s="4"/>
      <c r="X2795" s="4"/>
      <c r="Y2795" s="4"/>
      <c r="Z2795" s="4"/>
      <c r="AA2795" s="4"/>
      <c r="AB2795" s="4"/>
      <c r="AC2795" s="4"/>
      <c r="AD2795" s="4"/>
      <c r="AE2795" s="4"/>
      <c r="AF2795" s="4"/>
      <c r="AG2795" s="4"/>
      <c r="AH2795" s="4"/>
      <c r="AI2795" s="4"/>
      <c r="AJ2795" s="4"/>
    </row>
    <row r="2796" spans="1:36" ht="15.75" customHeight="1">
      <c r="A2796" s="4">
        <v>0</v>
      </c>
      <c r="B2796" s="4">
        <v>50</v>
      </c>
      <c r="C2796" s="4">
        <v>4</v>
      </c>
      <c r="D2796" s="4">
        <v>1</v>
      </c>
      <c r="E2796" s="4">
        <v>30</v>
      </c>
      <c r="F2796" s="4">
        <v>0</v>
      </c>
      <c r="G2796" s="4">
        <v>0</v>
      </c>
      <c r="H2796" s="4">
        <v>0</v>
      </c>
      <c r="I2796" s="4">
        <v>243</v>
      </c>
      <c r="J2796" s="4">
        <v>128</v>
      </c>
      <c r="K2796" s="4">
        <v>76</v>
      </c>
      <c r="L2796" s="4">
        <v>25.65</v>
      </c>
      <c r="M2796" s="4">
        <v>69</v>
      </c>
      <c r="N2796" s="4">
        <v>80</v>
      </c>
      <c r="O2796" s="4">
        <v>0</v>
      </c>
      <c r="P2796" s="5">
        <f>$AI$9+SUMPRODUCT($A2796*$AI$10+$B2796*$AI$11+$C2796*$AI$12+$D2796*$AI$13+$E2796*$AI$14+$F2796*$AI$15+$G2796*$AI$16+$H2796*$AI$17+$I2796*$AI$18+$J2796*$AI$19+$K2796*$AI$20+$L2796*$AI$21+$M2796*$AI$22+$N2796*$AI$24)</f>
        <v>-1.9934397414999996</v>
      </c>
      <c r="Q2796" s="4">
        <f t="shared" si="1073"/>
        <v>0.13622603626928403</v>
      </c>
      <c r="R2796" s="4">
        <f t="shared" si="1074"/>
        <v>0.27245207253856807</v>
      </c>
      <c r="S2796" s="4">
        <f t="shared" si="1075"/>
        <v>0.72754792746143193</v>
      </c>
      <c r="T2796" s="4">
        <f t="shared" si="1076"/>
        <v>-0.13813839210641102</v>
      </c>
      <c r="U2796" s="4">
        <f>IF($R2796&gt;$X$15,1,0)</f>
        <v>0</v>
      </c>
      <c r="V2796" s="4"/>
      <c r="W2796" s="4"/>
      <c r="X2796" s="4"/>
      <c r="Y2796" s="4"/>
      <c r="Z2796" s="4"/>
      <c r="AA2796" s="4"/>
      <c r="AB2796" s="4"/>
      <c r="AC2796" s="4"/>
      <c r="AD2796" s="4"/>
      <c r="AE2796" s="4"/>
      <c r="AF2796" s="4"/>
      <c r="AG2796" s="4"/>
      <c r="AH2796" s="4"/>
      <c r="AI2796" s="4"/>
      <c r="AJ2796" s="4"/>
    </row>
    <row r="2797" spans="1:36" ht="15.75" customHeight="1">
      <c r="A2797" s="4">
        <v>1</v>
      </c>
      <c r="B2797" s="4">
        <v>44</v>
      </c>
      <c r="C2797" s="4">
        <v>4</v>
      </c>
      <c r="D2797" s="4">
        <v>1</v>
      </c>
      <c r="E2797" s="4">
        <v>20</v>
      </c>
      <c r="F2797" s="4">
        <v>0</v>
      </c>
      <c r="G2797" s="4">
        <v>0</v>
      </c>
      <c r="H2797" s="4">
        <v>1</v>
      </c>
      <c r="I2797" s="4">
        <v>230</v>
      </c>
      <c r="J2797" s="4">
        <v>138</v>
      </c>
      <c r="K2797" s="4">
        <v>98</v>
      </c>
      <c r="L2797" s="4">
        <v>25.12</v>
      </c>
      <c r="M2797" s="4">
        <v>75</v>
      </c>
      <c r="N2797" s="4">
        <v>93</v>
      </c>
      <c r="O2797" s="4">
        <v>0</v>
      </c>
      <c r="P2797" s="5">
        <f>$AI$9+SUMPRODUCT($A2797*$AI$10+$B2797*$AI$11+$C2797*$AI$12+$D2797*$AI$13+$E2797*$AI$14+$F2797*$AI$15+$G2797*$AI$16+$H2797*$AI$17+$I2797*$AI$18+$J2797*$AI$19+$K2797*$AI$20+$L2797*$AI$21+$M2797*$AI$22+$N2797*$AI$24)</f>
        <v>-1.6587540932000007</v>
      </c>
      <c r="Q2797" s="4">
        <f t="shared" si="1073"/>
        <v>0.19037602318590613</v>
      </c>
      <c r="R2797" s="4">
        <f t="shared" si="1074"/>
        <v>0.38075204637181226</v>
      </c>
      <c r="S2797" s="4">
        <f t="shared" si="1075"/>
        <v>0.61924795362818774</v>
      </c>
      <c r="T2797" s="4">
        <f t="shared" si="1076"/>
        <v>-0.20813541991282292</v>
      </c>
      <c r="U2797" s="4">
        <f>IF($R2797&gt;$X$15,1,0)</f>
        <v>0</v>
      </c>
      <c r="V2797" s="4"/>
      <c r="W2797" s="4"/>
      <c r="X2797" s="4"/>
      <c r="Y2797" s="4"/>
      <c r="Z2797" s="4"/>
      <c r="AA2797" s="4"/>
      <c r="AB2797" s="4"/>
      <c r="AC2797" s="4"/>
      <c r="AD2797" s="4"/>
      <c r="AE2797" s="4"/>
      <c r="AF2797" s="4"/>
      <c r="AG2797" s="4"/>
      <c r="AH2797" s="4"/>
      <c r="AI2797" s="4"/>
      <c r="AJ2797" s="4"/>
    </row>
    <row r="2798" spans="1:36" ht="15.75" customHeight="1">
      <c r="A2798" s="4">
        <v>1</v>
      </c>
      <c r="B2798" s="4">
        <v>55</v>
      </c>
      <c r="C2798" s="4">
        <v>1</v>
      </c>
      <c r="D2798" s="4">
        <v>1</v>
      </c>
      <c r="E2798" s="4">
        <v>6</v>
      </c>
      <c r="F2798" s="4">
        <v>0</v>
      </c>
      <c r="G2798" s="4">
        <v>0</v>
      </c>
      <c r="H2798" s="4">
        <v>1</v>
      </c>
      <c r="I2798" s="4">
        <v>274</v>
      </c>
      <c r="J2798" s="4">
        <v>148</v>
      </c>
      <c r="K2798" s="4">
        <v>94</v>
      </c>
      <c r="L2798" s="4">
        <v>28.55</v>
      </c>
      <c r="M2798" s="4">
        <v>62</v>
      </c>
      <c r="N2798" s="4">
        <v>65</v>
      </c>
      <c r="O2798" s="4">
        <v>0</v>
      </c>
      <c r="P2798" s="5">
        <f>$AI$9+SUMPRODUCT($A2798*$AI$10+$B2798*$AI$11+$C2798*$AI$12+$D2798*$AI$13+$E2798*$AI$14+$F2798*$AI$15+$G2798*$AI$16+$H2798*$AI$17+$I2798*$AI$18+$J2798*$AI$19+$K2798*$AI$20+$L2798*$AI$21+$M2798*$AI$22+$N2798*$AI$24)</f>
        <v>-0.9351739005000006</v>
      </c>
      <c r="Q2798" s="4">
        <f t="shared" si="1073"/>
        <v>0.39251760058903512</v>
      </c>
      <c r="R2798" s="4">
        <f t="shared" si="1074"/>
        <v>0.78503520117807024</v>
      </c>
      <c r="S2798" s="4">
        <f t="shared" si="1075"/>
        <v>0.21496479882192976</v>
      </c>
      <c r="T2798" s="4">
        <f t="shared" si="1076"/>
        <v>-0.66763265138219596</v>
      </c>
      <c r="U2798" s="4">
        <f>IF($R2798&gt;$X$15,1,0)</f>
        <v>1</v>
      </c>
      <c r="V2798" s="4"/>
      <c r="W2798" s="4"/>
      <c r="X2798" s="4"/>
      <c r="Y2798" s="4"/>
      <c r="Z2798" s="4"/>
      <c r="AA2798" s="4"/>
      <c r="AB2798" s="4"/>
      <c r="AC2798" s="4"/>
      <c r="AD2798" s="4"/>
      <c r="AE2798" s="4"/>
      <c r="AF2798" s="4"/>
      <c r="AG2798" s="4"/>
      <c r="AH2798" s="4"/>
      <c r="AI2798" s="4"/>
      <c r="AJ2798" s="4"/>
    </row>
    <row r="2799" spans="1:36" ht="15.75" customHeight="1">
      <c r="A2799" s="4">
        <v>0</v>
      </c>
      <c r="B2799" s="4">
        <v>53</v>
      </c>
      <c r="C2799" s="4">
        <v>1</v>
      </c>
      <c r="D2799" s="4">
        <v>0</v>
      </c>
      <c r="E2799" s="4">
        <v>0</v>
      </c>
      <c r="F2799" s="4">
        <v>0</v>
      </c>
      <c r="G2799" s="4">
        <v>0</v>
      </c>
      <c r="H2799" s="4">
        <v>1</v>
      </c>
      <c r="I2799" s="4">
        <v>268</v>
      </c>
      <c r="J2799" s="4">
        <v>156</v>
      </c>
      <c r="K2799" s="4">
        <v>100</v>
      </c>
      <c r="L2799" s="4">
        <v>26.73</v>
      </c>
      <c r="M2799" s="4">
        <v>85</v>
      </c>
      <c r="N2799" s="4">
        <v>69</v>
      </c>
      <c r="O2799" s="4">
        <v>0</v>
      </c>
      <c r="P2799" s="5">
        <f>$AI$9+SUMPRODUCT($A2799*$AI$10+$B2799*$AI$11+$C2799*$AI$12+$D2799*$AI$13+$E2799*$AI$14+$F2799*$AI$15+$G2799*$AI$16+$H2799*$AI$17+$I2799*$AI$18+$J2799*$AI$19+$K2799*$AI$20+$L2799*$AI$21+$M2799*$AI$22+$N2799*$AI$24)</f>
        <v>-1.7692395403000001</v>
      </c>
      <c r="Q2799" s="4">
        <f t="shared" si="1073"/>
        <v>0.17046256946317345</v>
      </c>
      <c r="R2799" s="4">
        <f t="shared" si="1074"/>
        <v>0.3409251389263469</v>
      </c>
      <c r="S2799" s="4">
        <f t="shared" si="1075"/>
        <v>0.6590748610736531</v>
      </c>
      <c r="T2799" s="4">
        <f t="shared" si="1076"/>
        <v>-0.18106525322890063</v>
      </c>
      <c r="U2799" s="4">
        <f>IF($R2799&gt;$X$15,1,0)</f>
        <v>0</v>
      </c>
      <c r="V2799" s="4"/>
      <c r="W2799" s="4"/>
      <c r="X2799" s="4"/>
      <c r="Y2799" s="4"/>
      <c r="Z2799" s="4"/>
      <c r="AA2799" s="4"/>
      <c r="AB2799" s="4"/>
      <c r="AC2799" s="4"/>
      <c r="AD2799" s="4"/>
      <c r="AE2799" s="4"/>
      <c r="AF2799" s="4"/>
      <c r="AG2799" s="4"/>
      <c r="AH2799" s="4"/>
      <c r="AI2799" s="4"/>
      <c r="AJ2799" s="4"/>
    </row>
    <row r="2800" spans="1:36" ht="15.75" customHeight="1">
      <c r="A2800" s="4">
        <v>0</v>
      </c>
      <c r="B2800" s="4">
        <v>54</v>
      </c>
      <c r="C2800" s="4">
        <v>2</v>
      </c>
      <c r="D2800" s="4">
        <v>0</v>
      </c>
      <c r="E2800" s="4">
        <v>0</v>
      </c>
      <c r="F2800" s="4">
        <v>0</v>
      </c>
      <c r="G2800" s="4">
        <v>0</v>
      </c>
      <c r="H2800" s="4">
        <v>1</v>
      </c>
      <c r="I2800" s="4">
        <v>220</v>
      </c>
      <c r="J2800" s="4">
        <v>142.5</v>
      </c>
      <c r="K2800" s="4">
        <v>83.5</v>
      </c>
      <c r="L2800" s="4">
        <v>25.09</v>
      </c>
      <c r="M2800" s="4">
        <v>72</v>
      </c>
      <c r="N2800" s="4">
        <v>84</v>
      </c>
      <c r="O2800" s="4">
        <v>0</v>
      </c>
      <c r="P2800" s="5">
        <f>$AI$9+SUMPRODUCT($A2800*$AI$10+$B2800*$AI$11+$C2800*$AI$12+$D2800*$AI$13+$E2800*$AI$14+$F2800*$AI$15+$G2800*$AI$16+$H2800*$AI$17+$I2800*$AI$18+$J2800*$AI$19+$K2800*$AI$20+$L2800*$AI$21+$M2800*$AI$22+$N2800*$AI$24)</f>
        <v>-1.8635595099</v>
      </c>
      <c r="Q2800" s="4">
        <f t="shared" si="1073"/>
        <v>0.15511949712469267</v>
      </c>
      <c r="R2800" s="4">
        <f t="shared" si="1074"/>
        <v>0.31023899424938534</v>
      </c>
      <c r="S2800" s="4">
        <f t="shared" si="1075"/>
        <v>0.68976100575061472</v>
      </c>
      <c r="T2800" s="4">
        <f t="shared" si="1076"/>
        <v>-0.16130136123858702</v>
      </c>
      <c r="U2800" s="4">
        <f>IF($R2800&gt;$X$15,1,0)</f>
        <v>0</v>
      </c>
      <c r="V2800" s="4"/>
      <c r="W2800" s="4"/>
      <c r="X2800" s="4"/>
      <c r="Y2800" s="4"/>
      <c r="Z2800" s="4"/>
      <c r="AA2800" s="4"/>
      <c r="AB2800" s="4"/>
      <c r="AC2800" s="4"/>
      <c r="AD2800" s="4"/>
      <c r="AE2800" s="4"/>
      <c r="AF2800" s="4"/>
      <c r="AG2800" s="4"/>
      <c r="AH2800" s="4"/>
      <c r="AI2800" s="4"/>
      <c r="AJ2800" s="4"/>
    </row>
    <row r="2801" spans="1:36" ht="15.75" hidden="1" customHeight="1">
      <c r="A2801" s="4">
        <v>0</v>
      </c>
      <c r="B2801" s="4">
        <v>36</v>
      </c>
      <c r="C2801" s="4">
        <v>3</v>
      </c>
      <c r="D2801" s="4">
        <v>1</v>
      </c>
      <c r="E2801" s="4">
        <v>15</v>
      </c>
      <c r="F2801" s="4">
        <v>0</v>
      </c>
      <c r="G2801" s="4">
        <v>0</v>
      </c>
      <c r="H2801" s="4">
        <v>0</v>
      </c>
      <c r="I2801" s="4">
        <v>180</v>
      </c>
      <c r="J2801" s="4">
        <v>105</v>
      </c>
      <c r="K2801" s="4">
        <v>60</v>
      </c>
      <c r="L2801" s="4">
        <v>25.97</v>
      </c>
      <c r="M2801" s="4">
        <v>102</v>
      </c>
      <c r="N2801" s="3" t="s">
        <v>56</v>
      </c>
      <c r="O2801" s="4">
        <v>0</v>
      </c>
      <c r="P2801" s="4"/>
      <c r="Q2801" s="4"/>
      <c r="R2801" s="4"/>
      <c r="S2801" s="4"/>
      <c r="T2801" s="4"/>
      <c r="U2801" s="4"/>
      <c r="V2801" s="4"/>
      <c r="W2801" s="4"/>
      <c r="X2801" s="4"/>
      <c r="Y2801" s="4"/>
      <c r="Z2801" s="4"/>
      <c r="AA2801" s="4"/>
      <c r="AB2801" s="4"/>
      <c r="AC2801" s="4"/>
      <c r="AD2801" s="4"/>
      <c r="AE2801" s="4"/>
      <c r="AF2801" s="4"/>
      <c r="AG2801" s="4"/>
      <c r="AH2801" s="4"/>
      <c r="AI2801" s="4"/>
      <c r="AJ2801" s="4"/>
    </row>
    <row r="2802" spans="1:36" ht="15.75" customHeight="1">
      <c r="A2802" s="4">
        <v>1</v>
      </c>
      <c r="B2802" s="4">
        <v>47</v>
      </c>
      <c r="C2802" s="4">
        <v>1</v>
      </c>
      <c r="D2802" s="4">
        <v>1</v>
      </c>
      <c r="E2802" s="4">
        <v>20</v>
      </c>
      <c r="F2802" s="4">
        <v>0</v>
      </c>
      <c r="G2802" s="4">
        <v>0</v>
      </c>
      <c r="H2802" s="4">
        <v>1</v>
      </c>
      <c r="I2802" s="4">
        <v>286</v>
      </c>
      <c r="J2802" s="4">
        <v>148</v>
      </c>
      <c r="K2802" s="4">
        <v>98</v>
      </c>
      <c r="L2802" s="4">
        <v>29.98</v>
      </c>
      <c r="M2802" s="4">
        <v>80</v>
      </c>
      <c r="N2802" s="4">
        <v>93</v>
      </c>
      <c r="O2802" s="4">
        <v>1</v>
      </c>
      <c r="P2802" s="5">
        <f>$AI$9+SUMPRODUCT($A2802*$AI$10+$B2802*$AI$11+$C2802*$AI$12+$D2802*$AI$13+$E2802*$AI$14+$F2802*$AI$15+$G2802*$AI$16+$H2802*$AI$17+$I2802*$AI$18+$J2802*$AI$19+$K2802*$AI$20+$L2802*$AI$21+$M2802*$AI$22+$N2802*$AI$24)</f>
        <v>-1.0250216877999998</v>
      </c>
      <c r="Q2802" s="4">
        <f t="shared" ref="Q2802:Q2808" si="1078">EXP($P2802)</f>
        <v>0.35878868398435049</v>
      </c>
      <c r="R2802" s="4">
        <f t="shared" ref="R2802:R2808" si="1079">Q2802/1+Q2802</f>
        <v>0.71757736796870097</v>
      </c>
      <c r="S2802" s="4">
        <f t="shared" ref="S2802:S2808" si="1080">IF(O2802=1,R2802,1-R2802)</f>
        <v>0.71757736796870097</v>
      </c>
      <c r="T2802" s="4">
        <f t="shared" ref="T2802:T2808" si="1081">LOG($S2802)</f>
        <v>-0.14413126717871647</v>
      </c>
      <c r="U2802" s="4">
        <f>IF($R2802&gt;$X$15,1,0)</f>
        <v>1</v>
      </c>
      <c r="V2802" s="4"/>
      <c r="W2802" s="4"/>
      <c r="X2802" s="4"/>
      <c r="Y2802" s="4"/>
      <c r="Z2802" s="4"/>
      <c r="AA2802" s="4"/>
      <c r="AB2802" s="4"/>
      <c r="AC2802" s="4"/>
      <c r="AD2802" s="4"/>
      <c r="AE2802" s="4"/>
      <c r="AF2802" s="4"/>
      <c r="AG2802" s="4"/>
      <c r="AH2802" s="4"/>
      <c r="AI2802" s="4"/>
      <c r="AJ2802" s="4"/>
    </row>
    <row r="2803" spans="1:36" ht="15.75" customHeight="1">
      <c r="A2803" s="4">
        <v>1</v>
      </c>
      <c r="B2803" s="4">
        <v>51</v>
      </c>
      <c r="C2803" s="4">
        <v>1</v>
      </c>
      <c r="D2803" s="4">
        <v>1</v>
      </c>
      <c r="E2803" s="4">
        <v>7</v>
      </c>
      <c r="F2803" s="4">
        <v>0</v>
      </c>
      <c r="G2803" s="4">
        <v>0</v>
      </c>
      <c r="H2803" s="4">
        <v>1</v>
      </c>
      <c r="I2803" s="4">
        <v>133</v>
      </c>
      <c r="J2803" s="4">
        <v>138</v>
      </c>
      <c r="K2803" s="4">
        <v>78</v>
      </c>
      <c r="L2803" s="4">
        <v>16.98</v>
      </c>
      <c r="M2803" s="4">
        <v>80</v>
      </c>
      <c r="N2803" s="4">
        <v>65</v>
      </c>
      <c r="O2803" s="4">
        <v>1</v>
      </c>
      <c r="P2803" s="5">
        <f>$AI$9+SUMPRODUCT($A2803*$AI$10+$B2803*$AI$11+$C2803*$AI$12+$D2803*$AI$13+$E2803*$AI$14+$F2803*$AI$15+$G2803*$AI$16+$H2803*$AI$17+$I2803*$AI$18+$J2803*$AI$19+$K2803*$AI$20+$L2803*$AI$21+$M2803*$AI$22+$N2803*$AI$24)</f>
        <v>-1.7227923478000005</v>
      </c>
      <c r="Q2803" s="4">
        <f t="shared" si="1078"/>
        <v>0.17856683040582733</v>
      </c>
      <c r="R2803" s="4">
        <f t="shared" si="1079"/>
        <v>0.35713366081165465</v>
      </c>
      <c r="S2803" s="4">
        <f t="shared" si="1080"/>
        <v>0.35713366081165465</v>
      </c>
      <c r="T2803" s="4">
        <f t="shared" si="1081"/>
        <v>-0.44716921445070684</v>
      </c>
      <c r="U2803" s="4">
        <f>IF($R2803&gt;$X$15,1,0)</f>
        <v>0</v>
      </c>
      <c r="V2803" s="4"/>
      <c r="W2803" s="4"/>
      <c r="X2803" s="4"/>
      <c r="Y2803" s="4"/>
      <c r="Z2803" s="4"/>
      <c r="AA2803" s="4"/>
      <c r="AB2803" s="4"/>
      <c r="AC2803" s="4"/>
      <c r="AD2803" s="4"/>
      <c r="AE2803" s="4"/>
      <c r="AF2803" s="4"/>
      <c r="AG2803" s="4"/>
      <c r="AH2803" s="4"/>
      <c r="AI2803" s="4"/>
      <c r="AJ2803" s="4"/>
    </row>
    <row r="2804" spans="1:36" ht="15.75" customHeight="1">
      <c r="A2804" s="4">
        <v>0</v>
      </c>
      <c r="B2804" s="4">
        <v>60</v>
      </c>
      <c r="C2804" s="4">
        <v>1</v>
      </c>
      <c r="D2804" s="4">
        <v>0</v>
      </c>
      <c r="E2804" s="4">
        <v>0</v>
      </c>
      <c r="F2804" s="4">
        <v>0</v>
      </c>
      <c r="G2804" s="4">
        <v>0</v>
      </c>
      <c r="H2804" s="4">
        <v>1</v>
      </c>
      <c r="I2804" s="4">
        <v>295</v>
      </c>
      <c r="J2804" s="4">
        <v>149</v>
      </c>
      <c r="K2804" s="4">
        <v>103.5</v>
      </c>
      <c r="L2804" s="4">
        <v>22.69</v>
      </c>
      <c r="M2804" s="4">
        <v>80</v>
      </c>
      <c r="N2804" s="4">
        <v>52</v>
      </c>
      <c r="O2804" s="4">
        <v>0</v>
      </c>
      <c r="P2804" s="5">
        <f>$AI$9+SUMPRODUCT($A2804*$AI$10+$B2804*$AI$11+$C2804*$AI$12+$D2804*$AI$13+$E2804*$AI$14+$F2804*$AI$15+$G2804*$AI$16+$H2804*$AI$17+$I2804*$AI$18+$J2804*$AI$19+$K2804*$AI$20+$L2804*$AI$21+$M2804*$AI$22+$N2804*$AI$24)</f>
        <v>-1.5195173359000007</v>
      </c>
      <c r="Q2804" s="4">
        <f t="shared" si="1078"/>
        <v>0.21881747680845628</v>
      </c>
      <c r="R2804" s="4">
        <f t="shared" si="1079"/>
        <v>0.43763495361691257</v>
      </c>
      <c r="S2804" s="4">
        <f t="shared" si="1080"/>
        <v>0.56236504638308737</v>
      </c>
      <c r="T2804" s="4">
        <f t="shared" si="1081"/>
        <v>-0.24998168058193265</v>
      </c>
      <c r="U2804" s="4">
        <f>IF($R2804&gt;$X$15,1,0)</f>
        <v>1</v>
      </c>
      <c r="V2804" s="4"/>
      <c r="W2804" s="4"/>
      <c r="X2804" s="4"/>
      <c r="Y2804" s="4"/>
      <c r="Z2804" s="4"/>
      <c r="AA2804" s="4"/>
      <c r="AB2804" s="4"/>
      <c r="AC2804" s="4"/>
      <c r="AD2804" s="4"/>
      <c r="AE2804" s="4"/>
      <c r="AF2804" s="4"/>
      <c r="AG2804" s="4"/>
      <c r="AH2804" s="4"/>
      <c r="AI2804" s="4"/>
      <c r="AJ2804" s="4"/>
    </row>
    <row r="2805" spans="1:36" ht="15.75" customHeight="1">
      <c r="A2805" s="4">
        <v>1</v>
      </c>
      <c r="B2805" s="4">
        <v>49</v>
      </c>
      <c r="C2805" s="4">
        <v>4</v>
      </c>
      <c r="D2805" s="4">
        <v>0</v>
      </c>
      <c r="E2805" s="4">
        <v>0</v>
      </c>
      <c r="F2805" s="4">
        <v>1</v>
      </c>
      <c r="G2805" s="4">
        <v>0</v>
      </c>
      <c r="H2805" s="4">
        <v>1</v>
      </c>
      <c r="I2805" s="4">
        <v>280</v>
      </c>
      <c r="J2805" s="4">
        <v>166</v>
      </c>
      <c r="K2805" s="4">
        <v>98</v>
      </c>
      <c r="L2805" s="4">
        <v>23.03</v>
      </c>
      <c r="M2805" s="4">
        <v>70</v>
      </c>
      <c r="N2805" s="4">
        <v>72</v>
      </c>
      <c r="O2805" s="4">
        <v>1</v>
      </c>
      <c r="P2805" s="5">
        <f>$AI$9+SUMPRODUCT($A2805*$AI$10+$B2805*$AI$11+$C2805*$AI$12+$D2805*$AI$13+$E2805*$AI$14+$F2805*$AI$15+$G2805*$AI$16+$H2805*$AI$17+$I2805*$AI$18+$J2805*$AI$19+$K2805*$AI$20+$L2805*$AI$21+$M2805*$AI$22+$N2805*$AI$24)</f>
        <v>-1.2116002033000015</v>
      </c>
      <c r="Q2805" s="4">
        <f t="shared" si="1078"/>
        <v>0.29772048474524815</v>
      </c>
      <c r="R2805" s="4">
        <f t="shared" si="1079"/>
        <v>0.5954409694904963</v>
      </c>
      <c r="S2805" s="4">
        <f t="shared" si="1080"/>
        <v>0.5954409694904963</v>
      </c>
      <c r="T2805" s="4">
        <f t="shared" si="1081"/>
        <v>-0.22516128690206752</v>
      </c>
      <c r="U2805" s="4">
        <f>IF($R2805&gt;$X$15,1,0)</f>
        <v>1</v>
      </c>
      <c r="V2805" s="4"/>
      <c r="W2805" s="4"/>
      <c r="X2805" s="4"/>
      <c r="Y2805" s="4"/>
      <c r="Z2805" s="4"/>
      <c r="AA2805" s="4"/>
      <c r="AB2805" s="4"/>
      <c r="AC2805" s="4"/>
      <c r="AD2805" s="4"/>
      <c r="AE2805" s="4"/>
      <c r="AF2805" s="4"/>
      <c r="AG2805" s="4"/>
      <c r="AH2805" s="4"/>
      <c r="AI2805" s="4"/>
      <c r="AJ2805" s="4"/>
    </row>
    <row r="2806" spans="1:36" ht="15.75" customHeight="1">
      <c r="A2806" s="4">
        <v>1</v>
      </c>
      <c r="B2806" s="4">
        <v>43</v>
      </c>
      <c r="C2806" s="4">
        <v>4</v>
      </c>
      <c r="D2806" s="4">
        <v>0</v>
      </c>
      <c r="E2806" s="4">
        <v>0</v>
      </c>
      <c r="F2806" s="4">
        <v>0</v>
      </c>
      <c r="G2806" s="4">
        <v>0</v>
      </c>
      <c r="H2806" s="4">
        <v>1</v>
      </c>
      <c r="I2806" s="4">
        <v>367</v>
      </c>
      <c r="J2806" s="4">
        <v>141</v>
      </c>
      <c r="K2806" s="4">
        <v>82.5</v>
      </c>
      <c r="L2806" s="4">
        <v>25.62</v>
      </c>
      <c r="M2806" s="4">
        <v>92</v>
      </c>
      <c r="N2806" s="4">
        <v>90</v>
      </c>
      <c r="O2806" s="4">
        <v>0</v>
      </c>
      <c r="P2806" s="5">
        <f>$AI$9+SUMPRODUCT($A2806*$AI$10+$B2806*$AI$11+$C2806*$AI$12+$D2806*$AI$13+$E2806*$AI$14+$F2806*$AI$15+$G2806*$AI$16+$H2806*$AI$17+$I2806*$AI$18+$J2806*$AI$19+$K2806*$AI$20+$L2806*$AI$21+$M2806*$AI$22+$N2806*$AI$24)</f>
        <v>-1.7960576882000021</v>
      </c>
      <c r="Q2806" s="4">
        <f t="shared" si="1078"/>
        <v>0.16595183419178661</v>
      </c>
      <c r="R2806" s="4">
        <f t="shared" si="1079"/>
        <v>0.33190366838357321</v>
      </c>
      <c r="S2806" s="4">
        <f t="shared" si="1080"/>
        <v>0.66809633161642679</v>
      </c>
      <c r="T2806" s="4">
        <f t="shared" si="1081"/>
        <v>-0.17516091286404703</v>
      </c>
      <c r="U2806" s="4">
        <f>IF($R2806&gt;$X$15,1,0)</f>
        <v>0</v>
      </c>
      <c r="V2806" s="4"/>
      <c r="W2806" s="4"/>
      <c r="X2806" s="4"/>
      <c r="Y2806" s="4"/>
      <c r="Z2806" s="4"/>
      <c r="AA2806" s="4"/>
      <c r="AB2806" s="4"/>
      <c r="AC2806" s="4"/>
      <c r="AD2806" s="4"/>
      <c r="AE2806" s="4"/>
      <c r="AF2806" s="4"/>
      <c r="AG2806" s="4"/>
      <c r="AH2806" s="4"/>
      <c r="AI2806" s="4"/>
      <c r="AJ2806" s="4"/>
    </row>
    <row r="2807" spans="1:36" ht="15.75" customHeight="1">
      <c r="A2807" s="4">
        <v>1</v>
      </c>
      <c r="B2807" s="4">
        <v>57</v>
      </c>
      <c r="C2807" s="4">
        <v>1</v>
      </c>
      <c r="D2807" s="4">
        <v>0</v>
      </c>
      <c r="E2807" s="4">
        <v>0</v>
      </c>
      <c r="F2807" s="4">
        <v>0</v>
      </c>
      <c r="G2807" s="4">
        <v>0</v>
      </c>
      <c r="H2807" s="4">
        <v>0</v>
      </c>
      <c r="I2807" s="4">
        <v>207</v>
      </c>
      <c r="J2807" s="4">
        <v>111</v>
      </c>
      <c r="K2807" s="4">
        <v>80</v>
      </c>
      <c r="L2807" s="4">
        <v>37.15</v>
      </c>
      <c r="M2807" s="4">
        <v>63</v>
      </c>
      <c r="N2807" s="4">
        <v>70</v>
      </c>
      <c r="O2807" s="4">
        <v>0</v>
      </c>
      <c r="P2807" s="5">
        <f>$AI$9+SUMPRODUCT($A2807*$AI$10+$B2807*$AI$11+$C2807*$AI$12+$D2807*$AI$13+$E2807*$AI$14+$F2807*$AI$15+$G2807*$AI$16+$H2807*$AI$17+$I2807*$AI$18+$J2807*$AI$19+$K2807*$AI$20+$L2807*$AI$21+$M2807*$AI$22+$N2807*$AI$24)</f>
        <v>-1.798055766500001</v>
      </c>
      <c r="Q2807" s="4">
        <f t="shared" si="1078"/>
        <v>0.16562058047867678</v>
      </c>
      <c r="R2807" s="4">
        <f t="shared" si="1079"/>
        <v>0.33124116095735356</v>
      </c>
      <c r="S2807" s="4">
        <f t="shared" si="1080"/>
        <v>0.66875883904264644</v>
      </c>
      <c r="T2807" s="4">
        <f t="shared" si="1081"/>
        <v>-0.17473046482555174</v>
      </c>
      <c r="U2807" s="4">
        <f>IF($R2807&gt;$X$15,1,0)</f>
        <v>0</v>
      </c>
      <c r="V2807" s="4"/>
      <c r="W2807" s="4"/>
      <c r="X2807" s="4"/>
      <c r="Y2807" s="4"/>
      <c r="Z2807" s="4"/>
      <c r="AA2807" s="4"/>
      <c r="AB2807" s="4"/>
      <c r="AC2807" s="4"/>
      <c r="AD2807" s="4"/>
      <c r="AE2807" s="4"/>
      <c r="AF2807" s="4"/>
      <c r="AG2807" s="4"/>
      <c r="AH2807" s="4"/>
      <c r="AI2807" s="4"/>
      <c r="AJ2807" s="4"/>
    </row>
    <row r="2808" spans="1:36" ht="15.75" customHeight="1">
      <c r="A2808" s="4">
        <v>0</v>
      </c>
      <c r="B2808" s="4">
        <v>61</v>
      </c>
      <c r="C2808" s="4">
        <v>2</v>
      </c>
      <c r="D2808" s="4">
        <v>0</v>
      </c>
      <c r="E2808" s="4">
        <v>0</v>
      </c>
      <c r="F2808" s="4">
        <v>0</v>
      </c>
      <c r="G2808" s="4">
        <v>0</v>
      </c>
      <c r="H2808" s="4">
        <v>1</v>
      </c>
      <c r="I2808" s="4">
        <v>224</v>
      </c>
      <c r="J2808" s="4">
        <v>155</v>
      </c>
      <c r="K2808" s="4">
        <v>71</v>
      </c>
      <c r="L2808" s="4">
        <v>25.98</v>
      </c>
      <c r="M2808" s="4">
        <v>75</v>
      </c>
      <c r="N2808" s="4">
        <v>86</v>
      </c>
      <c r="O2808" s="4">
        <v>0</v>
      </c>
      <c r="P2808" s="5">
        <f>$AI$9+SUMPRODUCT($A2808*$AI$10+$B2808*$AI$11+$C2808*$AI$12+$D2808*$AI$13+$E2808*$AI$14+$F2808*$AI$15+$G2808*$AI$16+$H2808*$AI$17+$I2808*$AI$18+$J2808*$AI$19+$K2808*$AI$20+$L2808*$AI$21+$M2808*$AI$22+$N2808*$AI$24)</f>
        <v>-1.1547176578</v>
      </c>
      <c r="Q2808" s="4">
        <f t="shared" si="1078"/>
        <v>0.31514650350043055</v>
      </c>
      <c r="R2808" s="4">
        <f t="shared" si="1079"/>
        <v>0.63029300700086111</v>
      </c>
      <c r="S2808" s="4">
        <f t="shared" si="1080"/>
        <v>0.36970699299913889</v>
      </c>
      <c r="T2808" s="4">
        <f t="shared" si="1081"/>
        <v>-0.43214233467921886</v>
      </c>
      <c r="U2808" s="4">
        <f>IF($R2808&gt;$X$15,1,0)</f>
        <v>1</v>
      </c>
      <c r="V2808" s="4"/>
      <c r="W2808" s="4"/>
      <c r="X2808" s="4"/>
      <c r="Y2808" s="4"/>
      <c r="Z2808" s="4"/>
      <c r="AA2808" s="4"/>
      <c r="AB2808" s="4"/>
      <c r="AC2808" s="4"/>
      <c r="AD2808" s="4"/>
      <c r="AE2808" s="4"/>
      <c r="AF2808" s="4"/>
      <c r="AG2808" s="4"/>
      <c r="AH2808" s="4"/>
      <c r="AI2808" s="4"/>
      <c r="AJ2808" s="4"/>
    </row>
    <row r="2809" spans="1:36" ht="15.75" hidden="1" customHeight="1">
      <c r="A2809" s="4">
        <v>0</v>
      </c>
      <c r="B2809" s="4">
        <v>46</v>
      </c>
      <c r="C2809" s="4">
        <v>1</v>
      </c>
      <c r="D2809" s="4">
        <v>0</v>
      </c>
      <c r="E2809" s="4">
        <v>0</v>
      </c>
      <c r="F2809" s="4">
        <v>0</v>
      </c>
      <c r="G2809" s="4">
        <v>0</v>
      </c>
      <c r="H2809" s="4">
        <v>0</v>
      </c>
      <c r="I2809" s="4">
        <v>284</v>
      </c>
      <c r="J2809" s="4">
        <v>147</v>
      </c>
      <c r="K2809" s="4">
        <v>82</v>
      </c>
      <c r="L2809" s="4">
        <v>25.6</v>
      </c>
      <c r="M2809" s="4">
        <v>80</v>
      </c>
      <c r="N2809" s="3" t="s">
        <v>56</v>
      </c>
      <c r="O2809" s="4">
        <v>0</v>
      </c>
      <c r="P2809" s="4"/>
      <c r="Q2809" s="4"/>
      <c r="R2809" s="4"/>
      <c r="S2809" s="4"/>
      <c r="T2809" s="4"/>
      <c r="U2809" s="4"/>
      <c r="V2809" s="4"/>
      <c r="W2809" s="4"/>
      <c r="X2809" s="4"/>
      <c r="Y2809" s="4"/>
      <c r="Z2809" s="4"/>
      <c r="AA2809" s="4"/>
      <c r="AB2809" s="4"/>
      <c r="AC2809" s="4"/>
      <c r="AD2809" s="4"/>
      <c r="AE2809" s="4"/>
      <c r="AF2809" s="4"/>
      <c r="AG2809" s="4"/>
      <c r="AH2809" s="4"/>
      <c r="AI2809" s="4"/>
      <c r="AJ2809" s="4"/>
    </row>
    <row r="2810" spans="1:36" ht="15.75" customHeight="1">
      <c r="A2810" s="4">
        <v>0</v>
      </c>
      <c r="B2810" s="4">
        <v>47</v>
      </c>
      <c r="C2810" s="4">
        <v>1</v>
      </c>
      <c r="D2810" s="4">
        <v>1</v>
      </c>
      <c r="E2810" s="4">
        <v>1</v>
      </c>
      <c r="F2810" s="4">
        <v>0</v>
      </c>
      <c r="G2810" s="4">
        <v>0</v>
      </c>
      <c r="H2810" s="4">
        <v>1</v>
      </c>
      <c r="I2810" s="4">
        <v>160</v>
      </c>
      <c r="J2810" s="4">
        <v>197</v>
      </c>
      <c r="K2810" s="4">
        <v>109</v>
      </c>
      <c r="L2810" s="4">
        <v>34.909999999999997</v>
      </c>
      <c r="M2810" s="4">
        <v>82</v>
      </c>
      <c r="N2810" s="4">
        <v>320</v>
      </c>
      <c r="O2810" s="4">
        <v>1</v>
      </c>
      <c r="P2810" s="5">
        <f>$AI$9+SUMPRODUCT($A2810*$AI$10+$B2810*$AI$11+$C2810*$AI$12+$D2810*$AI$13+$E2810*$AI$14+$F2810*$AI$15+$G2810*$AI$16+$H2810*$AI$17+$I2810*$AI$18+$J2810*$AI$19+$K2810*$AI$20+$L2810*$AI$21+$M2810*$AI$22+$N2810*$AI$24)</f>
        <v>0.18031318989999967</v>
      </c>
      <c r="Q2810" s="4">
        <f t="shared" ref="Q2810:Q2813" si="1082">EXP($P2810)</f>
        <v>1.1975923782304509</v>
      </c>
      <c r="R2810" s="4">
        <f t="shared" ref="R2810:R2813" si="1083">Q2810/1+Q2810</f>
        <v>2.3951847564609019</v>
      </c>
      <c r="S2810" s="4">
        <f t="shared" ref="S2810:S2813" si="1084">IF(O2810=1,R2810,1-R2810)</f>
        <v>2.3951847564609019</v>
      </c>
      <c r="T2810" s="4">
        <f t="shared" ref="T2810:T2813" si="1085">LOG($S2810)</f>
        <v>0.37933901905192419</v>
      </c>
      <c r="U2810" s="4">
        <f>IF($R2810&gt;$X$15,1,0)</f>
        <v>1</v>
      </c>
      <c r="V2810" s="4"/>
      <c r="W2810" s="4"/>
      <c r="X2810" s="4"/>
      <c r="Y2810" s="4"/>
      <c r="Z2810" s="4"/>
      <c r="AA2810" s="4"/>
      <c r="AB2810" s="4"/>
      <c r="AC2810" s="4"/>
      <c r="AD2810" s="4"/>
      <c r="AE2810" s="4"/>
      <c r="AF2810" s="4"/>
      <c r="AG2810" s="4"/>
      <c r="AH2810" s="4"/>
      <c r="AI2810" s="4"/>
      <c r="AJ2810" s="4"/>
    </row>
    <row r="2811" spans="1:36" ht="15.75" customHeight="1">
      <c r="A2811" s="4">
        <v>0</v>
      </c>
      <c r="B2811" s="4">
        <v>62</v>
      </c>
      <c r="C2811" s="4">
        <v>2</v>
      </c>
      <c r="D2811" s="4">
        <v>0</v>
      </c>
      <c r="E2811" s="4">
        <v>0</v>
      </c>
      <c r="F2811" s="4">
        <v>0</v>
      </c>
      <c r="G2811" s="4">
        <v>0</v>
      </c>
      <c r="H2811" s="4">
        <v>1</v>
      </c>
      <c r="I2811" s="4">
        <v>313</v>
      </c>
      <c r="J2811" s="4">
        <v>164</v>
      </c>
      <c r="K2811" s="4">
        <v>94</v>
      </c>
      <c r="L2811" s="4">
        <v>27.4</v>
      </c>
      <c r="M2811" s="4">
        <v>70</v>
      </c>
      <c r="N2811" s="4">
        <v>81</v>
      </c>
      <c r="O2811" s="4">
        <v>0</v>
      </c>
      <c r="P2811" s="5">
        <f>$AI$9+SUMPRODUCT($A2811*$AI$10+$B2811*$AI$11+$C2811*$AI$12+$D2811*$AI$13+$E2811*$AI$14+$F2811*$AI$15+$G2811*$AI$16+$H2811*$AI$17+$I2811*$AI$18+$J2811*$AI$19+$K2811*$AI$20+$L2811*$AI$21+$M2811*$AI$22+$N2811*$AI$24)</f>
        <v>-0.85182861400000043</v>
      </c>
      <c r="Q2811" s="4">
        <f t="shared" si="1082"/>
        <v>0.42663406918623509</v>
      </c>
      <c r="R2811" s="4">
        <f t="shared" si="1083"/>
        <v>0.85326813837247018</v>
      </c>
      <c r="S2811" s="4">
        <f t="shared" si="1084"/>
        <v>0.14673186162752982</v>
      </c>
      <c r="T2811" s="4">
        <f t="shared" si="1085"/>
        <v>-0.83347557241043024</v>
      </c>
      <c r="U2811" s="4">
        <f>IF($R2811&gt;$X$15,1,0)</f>
        <v>1</v>
      </c>
      <c r="V2811" s="4"/>
      <c r="W2811" s="4"/>
      <c r="X2811" s="4"/>
      <c r="Y2811" s="4"/>
      <c r="Z2811" s="4"/>
      <c r="AA2811" s="4"/>
      <c r="AB2811" s="4"/>
      <c r="AC2811" s="4"/>
      <c r="AD2811" s="4"/>
      <c r="AE2811" s="4"/>
      <c r="AF2811" s="4"/>
      <c r="AG2811" s="4"/>
      <c r="AH2811" s="4"/>
      <c r="AI2811" s="4"/>
      <c r="AJ2811" s="4"/>
    </row>
    <row r="2812" spans="1:36" ht="15.75" customHeight="1">
      <c r="A2812" s="4">
        <v>1</v>
      </c>
      <c r="B2812" s="4">
        <v>62</v>
      </c>
      <c r="C2812" s="4">
        <v>1</v>
      </c>
      <c r="D2812" s="4">
        <v>0</v>
      </c>
      <c r="E2812" s="4">
        <v>0</v>
      </c>
      <c r="F2812" s="4">
        <v>0</v>
      </c>
      <c r="G2812" s="4">
        <v>0</v>
      </c>
      <c r="H2812" s="4">
        <v>1</v>
      </c>
      <c r="I2812" s="4">
        <v>191</v>
      </c>
      <c r="J2812" s="4">
        <v>156</v>
      </c>
      <c r="K2812" s="4">
        <v>91</v>
      </c>
      <c r="L2812" s="4">
        <v>31.2</v>
      </c>
      <c r="M2812" s="4">
        <v>68</v>
      </c>
      <c r="N2812" s="4">
        <v>75</v>
      </c>
      <c r="O2812" s="4">
        <v>1</v>
      </c>
      <c r="P2812" s="5">
        <f>$AI$9+SUMPRODUCT($A2812*$AI$10+$B2812*$AI$11+$C2812*$AI$12+$D2812*$AI$13+$E2812*$AI$14+$F2812*$AI$15+$G2812*$AI$16+$H2812*$AI$17+$I2812*$AI$18+$J2812*$AI$19+$K2812*$AI$20+$L2812*$AI$21+$M2812*$AI$22+$N2812*$AI$24)</f>
        <v>-0.65521687200000223</v>
      </c>
      <c r="Q2812" s="4">
        <f t="shared" si="1082"/>
        <v>0.51932942236274648</v>
      </c>
      <c r="R2812" s="4">
        <f t="shared" si="1083"/>
        <v>1.038658844725493</v>
      </c>
      <c r="S2812" s="4">
        <f t="shared" si="1084"/>
        <v>1.038658844725493</v>
      </c>
      <c r="T2812" s="4">
        <f t="shared" si="1085"/>
        <v>1.6472923704470968E-2</v>
      </c>
      <c r="U2812" s="4">
        <f>IF($R2812&gt;$X$15,1,0)</f>
        <v>1</v>
      </c>
      <c r="V2812" s="4"/>
      <c r="W2812" s="4"/>
      <c r="X2812" s="4"/>
      <c r="Y2812" s="4"/>
      <c r="Z2812" s="4"/>
      <c r="AA2812" s="4"/>
      <c r="AB2812" s="4"/>
      <c r="AC2812" s="4"/>
      <c r="AD2812" s="4"/>
      <c r="AE2812" s="4"/>
      <c r="AF2812" s="4"/>
      <c r="AG2812" s="4"/>
      <c r="AH2812" s="4"/>
      <c r="AI2812" s="4"/>
      <c r="AJ2812" s="4"/>
    </row>
    <row r="2813" spans="1:36" ht="15.75" customHeight="1">
      <c r="A2813" s="4">
        <v>0</v>
      </c>
      <c r="B2813" s="4">
        <v>35</v>
      </c>
      <c r="C2813" s="4">
        <v>3</v>
      </c>
      <c r="D2813" s="4">
        <v>0</v>
      </c>
      <c r="E2813" s="4">
        <v>0</v>
      </c>
      <c r="F2813" s="4">
        <v>0</v>
      </c>
      <c r="G2813" s="4">
        <v>0</v>
      </c>
      <c r="H2813" s="4">
        <v>0</v>
      </c>
      <c r="I2813" s="4">
        <v>219</v>
      </c>
      <c r="J2813" s="4">
        <v>116</v>
      </c>
      <c r="K2813" s="4">
        <v>74</v>
      </c>
      <c r="L2813" s="4">
        <v>21.63</v>
      </c>
      <c r="M2813" s="4">
        <v>75</v>
      </c>
      <c r="N2813" s="4">
        <v>68</v>
      </c>
      <c r="O2813" s="4">
        <v>0</v>
      </c>
      <c r="P2813" s="5">
        <f>$AI$9+SUMPRODUCT($A2813*$AI$10+$B2813*$AI$11+$C2813*$AI$12+$D2813*$AI$13+$E2813*$AI$14+$F2813*$AI$15+$G2813*$AI$16+$H2813*$AI$17+$I2813*$AI$18+$J2813*$AI$19+$K2813*$AI$20+$L2813*$AI$21+$M2813*$AI$22+$N2813*$AI$24)</f>
        <v>-3.8728986393000007</v>
      </c>
      <c r="Q2813" s="4">
        <f t="shared" si="1082"/>
        <v>2.0797996078414666E-2</v>
      </c>
      <c r="R2813" s="4">
        <f t="shared" si="1083"/>
        <v>4.1595992156829333E-2</v>
      </c>
      <c r="S2813" s="4">
        <f t="shared" si="1084"/>
        <v>0.9584040078431707</v>
      </c>
      <c r="T2813" s="4">
        <f t="shared" si="1085"/>
        <v>-1.845137882315492E-2</v>
      </c>
      <c r="U2813" s="4">
        <f>IF($R2813&gt;$X$15,1,0)</f>
        <v>0</v>
      </c>
      <c r="V2813" s="4"/>
      <c r="W2813" s="4"/>
      <c r="X2813" s="4"/>
      <c r="Y2813" s="4"/>
      <c r="Z2813" s="4"/>
      <c r="AA2813" s="4"/>
      <c r="AB2813" s="4"/>
      <c r="AC2813" s="4"/>
      <c r="AD2813" s="4"/>
      <c r="AE2813" s="4"/>
      <c r="AF2813" s="4"/>
      <c r="AG2813" s="4"/>
      <c r="AH2813" s="4"/>
      <c r="AI2813" s="4"/>
      <c r="AJ2813" s="4"/>
    </row>
    <row r="2814" spans="1:36" ht="15.75" hidden="1" customHeight="1">
      <c r="A2814" s="4">
        <v>0</v>
      </c>
      <c r="B2814" s="4">
        <v>48</v>
      </c>
      <c r="C2814" s="4">
        <v>1</v>
      </c>
      <c r="D2814" s="4">
        <v>1</v>
      </c>
      <c r="E2814" s="4">
        <v>20</v>
      </c>
      <c r="F2814" s="4">
        <v>0</v>
      </c>
      <c r="G2814" s="4">
        <v>0</v>
      </c>
      <c r="H2814" s="4">
        <v>0</v>
      </c>
      <c r="I2814" s="3" t="s">
        <v>56</v>
      </c>
      <c r="J2814" s="4">
        <v>117.5</v>
      </c>
      <c r="K2814" s="4">
        <v>67.5</v>
      </c>
      <c r="L2814" s="4">
        <v>28.62</v>
      </c>
      <c r="M2814" s="4">
        <v>75</v>
      </c>
      <c r="N2814" s="4">
        <v>68</v>
      </c>
      <c r="O2814" s="4">
        <v>1</v>
      </c>
      <c r="P2814" s="4"/>
      <c r="Q2814" s="4"/>
      <c r="R2814" s="4"/>
      <c r="S2814" s="4"/>
      <c r="T2814" s="4"/>
      <c r="U2814" s="4"/>
      <c r="V2814" s="4"/>
      <c r="W2814" s="4"/>
      <c r="X2814" s="4"/>
      <c r="Y2814" s="4"/>
      <c r="Z2814" s="4"/>
      <c r="AA2814" s="4"/>
      <c r="AB2814" s="4"/>
      <c r="AC2814" s="4"/>
      <c r="AD2814" s="4"/>
      <c r="AE2814" s="4"/>
      <c r="AF2814" s="4"/>
      <c r="AG2814" s="4"/>
      <c r="AH2814" s="4"/>
      <c r="AI2814" s="4"/>
      <c r="AJ2814" s="4"/>
    </row>
    <row r="2815" spans="1:36" ht="15.75" customHeight="1">
      <c r="A2815" s="4">
        <v>1</v>
      </c>
      <c r="B2815" s="4">
        <v>51</v>
      </c>
      <c r="C2815" s="4">
        <v>1</v>
      </c>
      <c r="D2815" s="4">
        <v>1</v>
      </c>
      <c r="E2815" s="4">
        <v>15</v>
      </c>
      <c r="F2815" s="4">
        <v>0</v>
      </c>
      <c r="G2815" s="4">
        <v>0</v>
      </c>
      <c r="H2815" s="4">
        <v>0</v>
      </c>
      <c r="I2815" s="4">
        <v>212</v>
      </c>
      <c r="J2815" s="4">
        <v>146</v>
      </c>
      <c r="K2815" s="4">
        <v>89</v>
      </c>
      <c r="L2815" s="4">
        <v>24.49</v>
      </c>
      <c r="M2815" s="4">
        <v>100</v>
      </c>
      <c r="N2815" s="4">
        <v>132</v>
      </c>
      <c r="O2815" s="4">
        <v>1</v>
      </c>
      <c r="P2815" s="5">
        <f>$AI$9+SUMPRODUCT($A2815*$AI$10+$B2815*$AI$11+$C2815*$AI$12+$D2815*$AI$13+$E2815*$AI$14+$F2815*$AI$15+$G2815*$AI$16+$H2815*$AI$17+$I2815*$AI$18+$J2815*$AI$19+$K2815*$AI$20+$L2815*$AI$21+$M2815*$AI$22+$N2815*$AI$24)</f>
        <v>-1.0779943639000003</v>
      </c>
      <c r="Q2815" s="4">
        <f t="shared" ref="Q2815:Q2833" si="1086">EXP($P2815)</f>
        <v>0.34027731417186663</v>
      </c>
      <c r="R2815" s="4">
        <f t="shared" ref="R2815:R2833" si="1087">Q2815/1+Q2815</f>
        <v>0.68055462834373326</v>
      </c>
      <c r="S2815" s="4">
        <f t="shared" ref="S2815:S2833" si="1088">IF(O2815=1,R2815,1-R2815)</f>
        <v>0.68055462834373326</v>
      </c>
      <c r="T2815" s="4">
        <f t="shared" ref="T2815:T2833" si="1089">LOG($S2815)</f>
        <v>-0.1671370081005949</v>
      </c>
      <c r="U2815" s="4">
        <f>IF($R2815&gt;$X$15,1,0)</f>
        <v>1</v>
      </c>
      <c r="V2815" s="4"/>
      <c r="W2815" s="4"/>
      <c r="X2815" s="4"/>
      <c r="Y2815" s="4"/>
      <c r="Z2815" s="4"/>
      <c r="AA2815" s="4"/>
      <c r="AB2815" s="4"/>
      <c r="AC2815" s="4"/>
      <c r="AD2815" s="4"/>
      <c r="AE2815" s="4"/>
      <c r="AF2815" s="4"/>
      <c r="AG2815" s="4"/>
      <c r="AH2815" s="4"/>
      <c r="AI2815" s="4"/>
      <c r="AJ2815" s="4"/>
    </row>
    <row r="2816" spans="1:36" ht="15.75" customHeight="1">
      <c r="A2816" s="4">
        <v>1</v>
      </c>
      <c r="B2816" s="4">
        <v>42</v>
      </c>
      <c r="C2816" s="4">
        <v>1</v>
      </c>
      <c r="D2816" s="4">
        <v>1</v>
      </c>
      <c r="E2816" s="4">
        <v>20</v>
      </c>
      <c r="F2816" s="4">
        <v>0</v>
      </c>
      <c r="G2816" s="4">
        <v>0</v>
      </c>
      <c r="H2816" s="4">
        <v>0</v>
      </c>
      <c r="I2816" s="4">
        <v>241</v>
      </c>
      <c r="J2816" s="4">
        <v>118</v>
      </c>
      <c r="K2816" s="4">
        <v>85</v>
      </c>
      <c r="L2816" s="4">
        <v>30.03</v>
      </c>
      <c r="M2816" s="4">
        <v>68</v>
      </c>
      <c r="N2816" s="4">
        <v>74</v>
      </c>
      <c r="O2816" s="4">
        <v>1</v>
      </c>
      <c r="P2816" s="5">
        <f>$AI$9+SUMPRODUCT($A2816*$AI$10+$B2816*$AI$11+$C2816*$AI$12+$D2816*$AI$13+$E2816*$AI$14+$F2816*$AI$15+$G2816*$AI$16+$H2816*$AI$17+$I2816*$AI$18+$J2816*$AI$19+$K2816*$AI$20+$L2816*$AI$21+$M2816*$AI$22+$N2816*$AI$24)</f>
        <v>-2.1895381233000011</v>
      </c>
      <c r="Q2816" s="4">
        <f t="shared" si="1086"/>
        <v>0.11196845229529777</v>
      </c>
      <c r="R2816" s="4">
        <f t="shared" si="1087"/>
        <v>0.22393690459059554</v>
      </c>
      <c r="S2816" s="4">
        <f t="shared" si="1088"/>
        <v>0.22393690459059554</v>
      </c>
      <c r="T2816" s="4">
        <f t="shared" si="1089"/>
        <v>-0.64987432920201105</v>
      </c>
      <c r="U2816" s="4">
        <f>IF($R2816&gt;$X$15,1,0)</f>
        <v>0</v>
      </c>
      <c r="V2816" s="4"/>
      <c r="W2816" s="4"/>
      <c r="X2816" s="4"/>
      <c r="Y2816" s="4"/>
      <c r="Z2816" s="4"/>
      <c r="AA2816" s="4"/>
      <c r="AB2816" s="4"/>
      <c r="AC2816" s="4"/>
      <c r="AD2816" s="4"/>
      <c r="AE2816" s="4"/>
      <c r="AF2816" s="4"/>
      <c r="AG2816" s="4"/>
      <c r="AH2816" s="4"/>
      <c r="AI2816" s="4"/>
      <c r="AJ2816" s="4"/>
    </row>
    <row r="2817" spans="1:36" ht="15.75" customHeight="1">
      <c r="A2817" s="4">
        <v>0</v>
      </c>
      <c r="B2817" s="4">
        <v>40</v>
      </c>
      <c r="C2817" s="4">
        <v>2</v>
      </c>
      <c r="D2817" s="4">
        <v>0</v>
      </c>
      <c r="E2817" s="4">
        <v>0</v>
      </c>
      <c r="F2817" s="4">
        <v>0</v>
      </c>
      <c r="G2817" s="4">
        <v>0</v>
      </c>
      <c r="H2817" s="4">
        <v>0</v>
      </c>
      <c r="I2817" s="4">
        <v>215</v>
      </c>
      <c r="J2817" s="4">
        <v>110</v>
      </c>
      <c r="K2817" s="4">
        <v>70</v>
      </c>
      <c r="L2817" s="4">
        <v>19.64</v>
      </c>
      <c r="M2817" s="4">
        <v>70</v>
      </c>
      <c r="N2817" s="4">
        <v>87</v>
      </c>
      <c r="O2817" s="4">
        <v>0</v>
      </c>
      <c r="P2817" s="5">
        <f>$AI$9+SUMPRODUCT($A2817*$AI$10+$B2817*$AI$11+$C2817*$AI$12+$D2817*$AI$13+$E2817*$AI$14+$F2817*$AI$15+$G2817*$AI$16+$H2817*$AI$17+$I2817*$AI$18+$J2817*$AI$19+$K2817*$AI$20+$L2817*$AI$21+$M2817*$AI$22+$N2817*$AI$24)</f>
        <v>-3.4513156004000001</v>
      </c>
      <c r="Q2817" s="4">
        <f t="shared" si="1086"/>
        <v>3.1703899266850702E-2</v>
      </c>
      <c r="R2817" s="4">
        <f t="shared" si="1087"/>
        <v>6.3407798533701404E-2</v>
      </c>
      <c r="S2817" s="4">
        <f t="shared" si="1088"/>
        <v>0.93659220146629862</v>
      </c>
      <c r="T2817" s="4">
        <f t="shared" si="1089"/>
        <v>-2.8449462691301396E-2</v>
      </c>
      <c r="U2817" s="4">
        <f>IF($R2817&gt;$X$15,1,0)</f>
        <v>0</v>
      </c>
      <c r="V2817" s="4"/>
      <c r="W2817" s="4"/>
      <c r="X2817" s="4"/>
      <c r="Y2817" s="4"/>
      <c r="Z2817" s="4"/>
      <c r="AA2817" s="4"/>
      <c r="AB2817" s="4"/>
      <c r="AC2817" s="4"/>
      <c r="AD2817" s="4"/>
      <c r="AE2817" s="4"/>
      <c r="AF2817" s="4"/>
      <c r="AG2817" s="4"/>
      <c r="AH2817" s="4"/>
      <c r="AI2817" s="4"/>
      <c r="AJ2817" s="4"/>
    </row>
    <row r="2818" spans="1:36" ht="15.75" customHeight="1">
      <c r="A2818" s="4">
        <v>0</v>
      </c>
      <c r="B2818" s="4">
        <v>44</v>
      </c>
      <c r="C2818" s="4">
        <v>3</v>
      </c>
      <c r="D2818" s="4">
        <v>1</v>
      </c>
      <c r="E2818" s="4">
        <v>30</v>
      </c>
      <c r="F2818" s="4">
        <v>0</v>
      </c>
      <c r="G2818" s="4">
        <v>0</v>
      </c>
      <c r="H2818" s="4">
        <v>0</v>
      </c>
      <c r="I2818" s="4">
        <v>188</v>
      </c>
      <c r="J2818" s="4">
        <v>122.5</v>
      </c>
      <c r="K2818" s="4">
        <v>67.5</v>
      </c>
      <c r="L2818" s="4">
        <v>23.13</v>
      </c>
      <c r="M2818" s="4">
        <v>94</v>
      </c>
      <c r="N2818" s="4">
        <v>85</v>
      </c>
      <c r="O2818" s="4">
        <v>0</v>
      </c>
      <c r="P2818" s="5">
        <f>$AI$9+SUMPRODUCT($A2818*$AI$10+$B2818*$AI$11+$C2818*$AI$12+$D2818*$AI$13+$E2818*$AI$14+$F2818*$AI$15+$G2818*$AI$16+$H2818*$AI$17+$I2818*$AI$18+$J2818*$AI$19+$K2818*$AI$20+$L2818*$AI$21+$M2818*$AI$22+$N2818*$AI$24)</f>
        <v>-2.5656813243000016</v>
      </c>
      <c r="Q2818" s="4">
        <f t="shared" si="1086"/>
        <v>7.6866792383377833E-2</v>
      </c>
      <c r="R2818" s="4">
        <f t="shared" si="1087"/>
        <v>0.15373358476675567</v>
      </c>
      <c r="S2818" s="4">
        <f t="shared" si="1088"/>
        <v>0.84626641523324431</v>
      </c>
      <c r="T2818" s="4">
        <f t="shared" si="1089"/>
        <v>-7.2492894110551348E-2</v>
      </c>
      <c r="U2818" s="4">
        <f>IF($R2818&gt;$X$15,1,0)</f>
        <v>0</v>
      </c>
      <c r="V2818" s="4"/>
      <c r="W2818" s="4"/>
      <c r="X2818" s="4"/>
      <c r="Y2818" s="4"/>
      <c r="Z2818" s="4"/>
      <c r="AA2818" s="4"/>
      <c r="AB2818" s="4"/>
      <c r="AC2818" s="4"/>
      <c r="AD2818" s="4"/>
      <c r="AE2818" s="4"/>
      <c r="AF2818" s="4"/>
      <c r="AG2818" s="4"/>
      <c r="AH2818" s="4"/>
      <c r="AI2818" s="4"/>
      <c r="AJ2818" s="4"/>
    </row>
    <row r="2819" spans="1:36" ht="15.75" customHeight="1">
      <c r="A2819" s="4">
        <v>0</v>
      </c>
      <c r="B2819" s="4">
        <v>46</v>
      </c>
      <c r="C2819" s="4">
        <v>2</v>
      </c>
      <c r="D2819" s="4">
        <v>0</v>
      </c>
      <c r="E2819" s="4">
        <v>0</v>
      </c>
      <c r="F2819" s="4">
        <v>0</v>
      </c>
      <c r="G2819" s="4">
        <v>0</v>
      </c>
      <c r="H2819" s="4">
        <v>1</v>
      </c>
      <c r="I2819" s="4">
        <v>214</v>
      </c>
      <c r="J2819" s="4">
        <v>144</v>
      </c>
      <c r="K2819" s="4">
        <v>79</v>
      </c>
      <c r="L2819" s="4">
        <v>23.62</v>
      </c>
      <c r="M2819" s="4">
        <v>96</v>
      </c>
      <c r="N2819" s="4">
        <v>80</v>
      </c>
      <c r="O2819" s="4">
        <v>0</v>
      </c>
      <c r="P2819" s="5">
        <f>$AI$9+SUMPRODUCT($A2819*$AI$10+$B2819*$AI$11+$C2819*$AI$12+$D2819*$AI$13+$E2819*$AI$14+$F2819*$AI$15+$G2819*$AI$16+$H2819*$AI$17+$I2819*$AI$18+$J2819*$AI$19+$K2819*$AI$20+$L2819*$AI$21+$M2819*$AI$22+$N2819*$AI$24)</f>
        <v>-2.4606105981999997</v>
      </c>
      <c r="Q2819" s="4">
        <f t="shared" si="1086"/>
        <v>8.5382800463165778E-2</v>
      </c>
      <c r="R2819" s="4">
        <f t="shared" si="1087"/>
        <v>0.17076560092633156</v>
      </c>
      <c r="S2819" s="4">
        <f t="shared" si="1088"/>
        <v>0.82923439907366847</v>
      </c>
      <c r="T2819" s="4">
        <f t="shared" si="1089"/>
        <v>-8.1322690396303923E-2</v>
      </c>
      <c r="U2819" s="4">
        <f>IF($R2819&gt;$X$15,1,0)</f>
        <v>0</v>
      </c>
      <c r="V2819" s="4"/>
      <c r="W2819" s="4"/>
      <c r="X2819" s="4"/>
      <c r="Y2819" s="4"/>
      <c r="Z2819" s="4"/>
      <c r="AA2819" s="4"/>
      <c r="AB2819" s="4"/>
      <c r="AC2819" s="4"/>
      <c r="AD2819" s="4"/>
      <c r="AE2819" s="4"/>
      <c r="AF2819" s="4"/>
      <c r="AG2819" s="4"/>
      <c r="AH2819" s="4"/>
      <c r="AI2819" s="4"/>
      <c r="AJ2819" s="4"/>
    </row>
    <row r="2820" spans="1:36" ht="15.75" customHeight="1">
      <c r="A2820" s="4">
        <v>0</v>
      </c>
      <c r="B2820" s="4">
        <v>40</v>
      </c>
      <c r="C2820" s="4">
        <v>2</v>
      </c>
      <c r="D2820" s="4">
        <v>1</v>
      </c>
      <c r="E2820" s="4">
        <v>9</v>
      </c>
      <c r="F2820" s="4">
        <v>0</v>
      </c>
      <c r="G2820" s="4">
        <v>0</v>
      </c>
      <c r="H2820" s="4">
        <v>0</v>
      </c>
      <c r="I2820" s="4">
        <v>193</v>
      </c>
      <c r="J2820" s="4">
        <v>105</v>
      </c>
      <c r="K2820" s="4">
        <v>60</v>
      </c>
      <c r="L2820" s="4">
        <v>22.54</v>
      </c>
      <c r="M2820" s="4">
        <v>75</v>
      </c>
      <c r="N2820" s="4">
        <v>85</v>
      </c>
      <c r="O2820" s="4">
        <v>0</v>
      </c>
      <c r="P2820" s="5">
        <f>$AI$9+SUMPRODUCT($A2820*$AI$10+$B2820*$AI$11+$C2820*$AI$12+$D2820*$AI$13+$E2820*$AI$14+$F2820*$AI$15+$G2820*$AI$16+$H2820*$AI$17+$I2820*$AI$18+$J2820*$AI$19+$K2820*$AI$20+$L2820*$AI$21+$M2820*$AI$22+$N2820*$AI$24)</f>
        <v>-3.3173636794000014</v>
      </c>
      <c r="Q2820" s="4">
        <f t="shared" si="1086"/>
        <v>3.6248267954083022E-2</v>
      </c>
      <c r="R2820" s="4">
        <f t="shared" si="1087"/>
        <v>7.2496535908166043E-2</v>
      </c>
      <c r="S2820" s="4">
        <f t="shared" si="1088"/>
        <v>0.92750346409183393</v>
      </c>
      <c r="T2820" s="4">
        <f t="shared" si="1089"/>
        <v>-3.2684459682556566E-2</v>
      </c>
      <c r="U2820" s="4">
        <f>IF($R2820&gt;$X$15,1,0)</f>
        <v>0</v>
      </c>
      <c r="V2820" s="4"/>
      <c r="W2820" s="4"/>
      <c r="X2820" s="4"/>
      <c r="Y2820" s="4"/>
      <c r="Z2820" s="4"/>
      <c r="AA2820" s="4"/>
      <c r="AB2820" s="4"/>
      <c r="AC2820" s="4"/>
      <c r="AD2820" s="4"/>
      <c r="AE2820" s="4"/>
      <c r="AF2820" s="4"/>
      <c r="AG2820" s="4"/>
      <c r="AH2820" s="4"/>
      <c r="AI2820" s="4"/>
      <c r="AJ2820" s="4"/>
    </row>
    <row r="2821" spans="1:36" ht="15.75" customHeight="1">
      <c r="A2821" s="4">
        <v>1</v>
      </c>
      <c r="B2821" s="4">
        <v>40</v>
      </c>
      <c r="C2821" s="4">
        <v>1</v>
      </c>
      <c r="D2821" s="4">
        <v>1</v>
      </c>
      <c r="E2821" s="4">
        <v>20</v>
      </c>
      <c r="F2821" s="4">
        <v>0</v>
      </c>
      <c r="G2821" s="4">
        <v>0</v>
      </c>
      <c r="H2821" s="4">
        <v>0</v>
      </c>
      <c r="I2821" s="4">
        <v>201</v>
      </c>
      <c r="J2821" s="4">
        <v>121.5</v>
      </c>
      <c r="K2821" s="4">
        <v>76.5</v>
      </c>
      <c r="L2821" s="4">
        <v>29.38</v>
      </c>
      <c r="M2821" s="4">
        <v>74</v>
      </c>
      <c r="N2821" s="4">
        <v>94</v>
      </c>
      <c r="O2821" s="4">
        <v>0</v>
      </c>
      <c r="P2821" s="5">
        <f>$AI$9+SUMPRODUCT($A2821*$AI$10+$B2821*$AI$11+$C2821*$AI$12+$D2821*$AI$13+$E2821*$AI$14+$F2821*$AI$15+$G2821*$AI$16+$H2821*$AI$17+$I2821*$AI$18+$J2821*$AI$19+$K2821*$AI$20+$L2821*$AI$21+$M2821*$AI$22+$N2821*$AI$24)</f>
        <v>-2.1980509018000012</v>
      </c>
      <c r="Q2821" s="4">
        <f t="shared" si="1086"/>
        <v>0.11101933520536222</v>
      </c>
      <c r="R2821" s="4">
        <f t="shared" si="1087"/>
        <v>0.22203867041072445</v>
      </c>
      <c r="S2821" s="4">
        <f t="shared" si="1088"/>
        <v>0.77796132958927555</v>
      </c>
      <c r="T2821" s="4">
        <f t="shared" si="1089"/>
        <v>-0.10904199010977768</v>
      </c>
      <c r="U2821" s="4">
        <f>IF($R2821&gt;$X$15,1,0)</f>
        <v>0</v>
      </c>
      <c r="V2821" s="4"/>
      <c r="W2821" s="4"/>
      <c r="X2821" s="4"/>
      <c r="Y2821" s="4"/>
      <c r="Z2821" s="4"/>
      <c r="AA2821" s="4"/>
      <c r="AB2821" s="4"/>
      <c r="AC2821" s="4"/>
      <c r="AD2821" s="4"/>
      <c r="AE2821" s="4"/>
      <c r="AF2821" s="4"/>
      <c r="AG2821" s="4"/>
      <c r="AH2821" s="4"/>
      <c r="AI2821" s="4"/>
      <c r="AJ2821" s="4"/>
    </row>
    <row r="2822" spans="1:36" ht="15.75" customHeight="1">
      <c r="A2822" s="4">
        <v>1</v>
      </c>
      <c r="B2822" s="4">
        <v>48</v>
      </c>
      <c r="C2822" s="4">
        <v>2</v>
      </c>
      <c r="D2822" s="4">
        <v>1</v>
      </c>
      <c r="E2822" s="4">
        <v>15</v>
      </c>
      <c r="F2822" s="4">
        <v>0</v>
      </c>
      <c r="G2822" s="4">
        <v>0</v>
      </c>
      <c r="H2822" s="4">
        <v>0</v>
      </c>
      <c r="I2822" s="4">
        <v>214</v>
      </c>
      <c r="J2822" s="4">
        <v>114</v>
      </c>
      <c r="K2822" s="4">
        <v>80</v>
      </c>
      <c r="L2822" s="4">
        <v>26.27</v>
      </c>
      <c r="M2822" s="4">
        <v>95</v>
      </c>
      <c r="N2822" s="4">
        <v>99</v>
      </c>
      <c r="O2822" s="4">
        <v>0</v>
      </c>
      <c r="P2822" s="5">
        <f>$AI$9+SUMPRODUCT($A2822*$AI$10+$B2822*$AI$11+$C2822*$AI$12+$D2822*$AI$13+$E2822*$AI$14+$F2822*$AI$15+$G2822*$AI$16+$H2822*$AI$17+$I2822*$AI$18+$J2822*$AI$19+$K2822*$AI$20+$L2822*$AI$21+$M2822*$AI$22+$N2822*$AI$24)</f>
        <v>-1.9798024097000004</v>
      </c>
      <c r="Q2822" s="4">
        <f t="shared" si="1086"/>
        <v>0.13809652114833582</v>
      </c>
      <c r="R2822" s="4">
        <f t="shared" si="1087"/>
        <v>0.27619304229667163</v>
      </c>
      <c r="S2822" s="4">
        <f t="shared" si="1088"/>
        <v>0.72380695770332837</v>
      </c>
      <c r="T2822" s="4">
        <f t="shared" si="1089"/>
        <v>-0.14037724648667696</v>
      </c>
      <c r="U2822" s="4">
        <f>IF($R2822&gt;$X$15,1,0)</f>
        <v>0</v>
      </c>
      <c r="V2822" s="4"/>
      <c r="W2822" s="4"/>
      <c r="X2822" s="4"/>
      <c r="Y2822" s="4"/>
      <c r="Z2822" s="4"/>
      <c r="AA2822" s="4"/>
      <c r="AB2822" s="4"/>
      <c r="AC2822" s="4"/>
      <c r="AD2822" s="4"/>
      <c r="AE2822" s="4"/>
      <c r="AF2822" s="4"/>
      <c r="AG2822" s="4"/>
      <c r="AH2822" s="4"/>
      <c r="AI2822" s="4"/>
      <c r="AJ2822" s="4"/>
    </row>
    <row r="2823" spans="1:36" ht="15.75" customHeight="1">
      <c r="A2823" s="4">
        <v>0</v>
      </c>
      <c r="B2823" s="4">
        <v>43</v>
      </c>
      <c r="C2823" s="4">
        <v>2</v>
      </c>
      <c r="D2823" s="4">
        <v>1</v>
      </c>
      <c r="E2823" s="4">
        <v>20</v>
      </c>
      <c r="F2823" s="4">
        <v>0</v>
      </c>
      <c r="G2823" s="4">
        <v>0</v>
      </c>
      <c r="H2823" s="4">
        <v>0</v>
      </c>
      <c r="I2823" s="4">
        <v>208</v>
      </c>
      <c r="J2823" s="4">
        <v>119</v>
      </c>
      <c r="K2823" s="4">
        <v>69</v>
      </c>
      <c r="L2823" s="4">
        <v>19.48</v>
      </c>
      <c r="M2823" s="4">
        <v>67</v>
      </c>
      <c r="N2823" s="4">
        <v>73</v>
      </c>
      <c r="O2823" s="4">
        <v>0</v>
      </c>
      <c r="P2823" s="5">
        <f>$AI$9+SUMPRODUCT($A2823*$AI$10+$B2823*$AI$11+$C2823*$AI$12+$D2823*$AI$13+$E2823*$AI$14+$F2823*$AI$15+$G2823*$AI$16+$H2823*$AI$17+$I2823*$AI$18+$J2823*$AI$19+$K2823*$AI$20+$L2823*$AI$21+$M2823*$AI$22+$N2823*$AI$24)</f>
        <v>-2.7988322128000007</v>
      </c>
      <c r="Q2823" s="4">
        <f t="shared" si="1086"/>
        <v>6.088111731828845E-2</v>
      </c>
      <c r="R2823" s="4">
        <f t="shared" si="1087"/>
        <v>0.1217622346365769</v>
      </c>
      <c r="S2823" s="4">
        <f t="shared" si="1088"/>
        <v>0.87823776536342313</v>
      </c>
      <c r="T2823" s="4">
        <f t="shared" si="1089"/>
        <v>-5.6387891603871587E-2</v>
      </c>
      <c r="U2823" s="4">
        <f>IF($R2823&gt;$X$15,1,0)</f>
        <v>0</v>
      </c>
      <c r="V2823" s="4"/>
      <c r="W2823" s="4"/>
      <c r="X2823" s="4"/>
      <c r="Y2823" s="4"/>
      <c r="Z2823" s="4"/>
      <c r="AA2823" s="4"/>
      <c r="AB2823" s="4"/>
      <c r="AC2823" s="4"/>
      <c r="AD2823" s="4"/>
      <c r="AE2823" s="4"/>
      <c r="AF2823" s="4"/>
      <c r="AG2823" s="4"/>
      <c r="AH2823" s="4"/>
      <c r="AI2823" s="4"/>
      <c r="AJ2823" s="4"/>
    </row>
    <row r="2824" spans="1:36" ht="15.75" customHeight="1">
      <c r="A2824" s="4">
        <v>1</v>
      </c>
      <c r="B2824" s="4">
        <v>48</v>
      </c>
      <c r="C2824" s="4">
        <v>2</v>
      </c>
      <c r="D2824" s="4">
        <v>1</v>
      </c>
      <c r="E2824" s="4">
        <v>20</v>
      </c>
      <c r="F2824" s="4">
        <v>0</v>
      </c>
      <c r="G2824" s="4">
        <v>0</v>
      </c>
      <c r="H2824" s="4">
        <v>0</v>
      </c>
      <c r="I2824" s="4">
        <v>194</v>
      </c>
      <c r="J2824" s="4">
        <v>102.5</v>
      </c>
      <c r="K2824" s="4">
        <v>69</v>
      </c>
      <c r="L2824" s="4">
        <v>18.55</v>
      </c>
      <c r="M2824" s="4">
        <v>79</v>
      </c>
      <c r="N2824" s="4">
        <v>83</v>
      </c>
      <c r="O2824" s="4">
        <v>0</v>
      </c>
      <c r="P2824" s="5">
        <f>$AI$9+SUMPRODUCT($A2824*$AI$10+$B2824*$AI$11+$C2824*$AI$12+$D2824*$AI$13+$E2824*$AI$14+$F2824*$AI$15+$G2824*$AI$16+$H2824*$AI$17+$I2824*$AI$18+$J2824*$AI$19+$K2824*$AI$20+$L2824*$AI$21+$M2824*$AI$22+$N2824*$AI$24)</f>
        <v>-2.1848458405000013</v>
      </c>
      <c r="Q2824" s="4">
        <f t="shared" si="1086"/>
        <v>0.11249507450206458</v>
      </c>
      <c r="R2824" s="4">
        <f t="shared" si="1087"/>
        <v>0.22499014900412917</v>
      </c>
      <c r="S2824" s="4">
        <f t="shared" si="1088"/>
        <v>0.77500985099587083</v>
      </c>
      <c r="T2824" s="4">
        <f t="shared" si="1089"/>
        <v>-0.11069277722793751</v>
      </c>
      <c r="U2824" s="4">
        <f>IF($R2824&gt;$X$15,1,0)</f>
        <v>0</v>
      </c>
      <c r="V2824" s="4"/>
      <c r="W2824" s="4"/>
      <c r="X2824" s="4"/>
      <c r="Y2824" s="4"/>
      <c r="Z2824" s="4"/>
      <c r="AA2824" s="4"/>
      <c r="AB2824" s="4"/>
      <c r="AC2824" s="4"/>
      <c r="AD2824" s="4"/>
      <c r="AE2824" s="4"/>
      <c r="AF2824" s="4"/>
      <c r="AG2824" s="4"/>
      <c r="AH2824" s="4"/>
      <c r="AI2824" s="4"/>
      <c r="AJ2824" s="4"/>
    </row>
    <row r="2825" spans="1:36" ht="15.75" customHeight="1">
      <c r="A2825" s="4">
        <v>0</v>
      </c>
      <c r="B2825" s="4">
        <v>43</v>
      </c>
      <c r="C2825" s="4">
        <v>1</v>
      </c>
      <c r="D2825" s="4">
        <v>0</v>
      </c>
      <c r="E2825" s="4">
        <v>0</v>
      </c>
      <c r="F2825" s="4">
        <v>0</v>
      </c>
      <c r="G2825" s="4">
        <v>0</v>
      </c>
      <c r="H2825" s="4">
        <v>0</v>
      </c>
      <c r="I2825" s="4">
        <v>230</v>
      </c>
      <c r="J2825" s="4">
        <v>116</v>
      </c>
      <c r="K2825" s="4">
        <v>86</v>
      </c>
      <c r="L2825" s="4">
        <v>27.78</v>
      </c>
      <c r="M2825" s="4">
        <v>62</v>
      </c>
      <c r="N2825" s="4">
        <v>78</v>
      </c>
      <c r="O2825" s="4">
        <v>0</v>
      </c>
      <c r="P2825" s="5">
        <f>$AI$9+SUMPRODUCT($A2825*$AI$10+$B2825*$AI$11+$C2825*$AI$12+$D2825*$AI$13+$E2825*$AI$14+$F2825*$AI$15+$G2825*$AI$16+$H2825*$AI$17+$I2825*$AI$18+$J2825*$AI$19+$K2825*$AI$20+$L2825*$AI$21+$M2825*$AI$22+$N2825*$AI$24)</f>
        <v>-3.1376337558000023</v>
      </c>
      <c r="Q2825" s="4">
        <f t="shared" si="1086"/>
        <v>4.3385336839700535E-2</v>
      </c>
      <c r="R2825" s="4">
        <f t="shared" si="1087"/>
        <v>8.677067367940107E-2</v>
      </c>
      <c r="S2825" s="4">
        <f t="shared" si="1088"/>
        <v>0.91322932632059894</v>
      </c>
      <c r="T2825" s="4">
        <f t="shared" si="1089"/>
        <v>-3.9420150560350094E-2</v>
      </c>
      <c r="U2825" s="4">
        <f>IF($R2825&gt;$X$15,1,0)</f>
        <v>0</v>
      </c>
      <c r="V2825" s="4"/>
      <c r="W2825" s="4"/>
      <c r="X2825" s="4"/>
      <c r="Y2825" s="4"/>
      <c r="Z2825" s="4"/>
      <c r="AA2825" s="4"/>
      <c r="AB2825" s="4"/>
      <c r="AC2825" s="4"/>
      <c r="AD2825" s="4"/>
      <c r="AE2825" s="4"/>
      <c r="AF2825" s="4"/>
      <c r="AG2825" s="4"/>
      <c r="AH2825" s="4"/>
      <c r="AI2825" s="4"/>
      <c r="AJ2825" s="4"/>
    </row>
    <row r="2826" spans="1:36" ht="15.75" customHeight="1">
      <c r="A2826" s="4">
        <v>1</v>
      </c>
      <c r="B2826" s="4">
        <v>38</v>
      </c>
      <c r="C2826" s="4">
        <v>1</v>
      </c>
      <c r="D2826" s="4">
        <v>1</v>
      </c>
      <c r="E2826" s="4">
        <v>20</v>
      </c>
      <c r="F2826" s="4">
        <v>0</v>
      </c>
      <c r="G2826" s="4">
        <v>0</v>
      </c>
      <c r="H2826" s="4">
        <v>0</v>
      </c>
      <c r="I2826" s="4">
        <v>265</v>
      </c>
      <c r="J2826" s="4">
        <v>123</v>
      </c>
      <c r="K2826" s="4">
        <v>86</v>
      </c>
      <c r="L2826" s="4">
        <v>28.88</v>
      </c>
      <c r="M2826" s="4">
        <v>85</v>
      </c>
      <c r="N2826" s="4">
        <v>80</v>
      </c>
      <c r="O2826" s="4">
        <v>0</v>
      </c>
      <c r="P2826" s="5">
        <f>$AI$9+SUMPRODUCT($A2826*$AI$10+$B2826*$AI$11+$C2826*$AI$12+$D2826*$AI$13+$E2826*$AI$14+$F2826*$AI$15+$G2826*$AI$16+$H2826*$AI$17+$I2826*$AI$18+$J2826*$AI$19+$K2826*$AI$20+$L2826*$AI$21+$M2826*$AI$22+$N2826*$AI$24)</f>
        <v>-2.3338597868000015</v>
      </c>
      <c r="Q2826" s="4">
        <f t="shared" si="1086"/>
        <v>9.6920930071443506E-2</v>
      </c>
      <c r="R2826" s="4">
        <f t="shared" si="1087"/>
        <v>0.19384186014288701</v>
      </c>
      <c r="S2826" s="4">
        <f t="shared" si="1088"/>
        <v>0.80615813985711293</v>
      </c>
      <c r="T2826" s="4">
        <f t="shared" si="1089"/>
        <v>-9.3579756543985107E-2</v>
      </c>
      <c r="U2826" s="4">
        <f>IF($R2826&gt;$X$15,1,0)</f>
        <v>0</v>
      </c>
      <c r="V2826" s="4"/>
      <c r="W2826" s="4"/>
      <c r="X2826" s="4"/>
      <c r="Y2826" s="4"/>
      <c r="Z2826" s="4"/>
      <c r="AA2826" s="4"/>
      <c r="AB2826" s="4"/>
      <c r="AC2826" s="4"/>
      <c r="AD2826" s="4"/>
      <c r="AE2826" s="4"/>
      <c r="AF2826" s="4"/>
      <c r="AG2826" s="4"/>
      <c r="AH2826" s="4"/>
      <c r="AI2826" s="4"/>
      <c r="AJ2826" s="4"/>
    </row>
    <row r="2827" spans="1:36" ht="15.75" customHeight="1">
      <c r="A2827" s="4">
        <v>1</v>
      </c>
      <c r="B2827" s="4">
        <v>48</v>
      </c>
      <c r="C2827" s="4">
        <v>2</v>
      </c>
      <c r="D2827" s="4">
        <v>0</v>
      </c>
      <c r="E2827" s="4">
        <v>0</v>
      </c>
      <c r="F2827" s="4">
        <v>0</v>
      </c>
      <c r="G2827" s="4">
        <v>0</v>
      </c>
      <c r="H2827" s="4">
        <v>0</v>
      </c>
      <c r="I2827" s="4">
        <v>263</v>
      </c>
      <c r="J2827" s="4">
        <v>114</v>
      </c>
      <c r="K2827" s="4">
        <v>80</v>
      </c>
      <c r="L2827" s="4">
        <v>25.14</v>
      </c>
      <c r="M2827" s="4">
        <v>80</v>
      </c>
      <c r="N2827" s="4">
        <v>77</v>
      </c>
      <c r="O2827" s="4">
        <v>0</v>
      </c>
      <c r="P2827" s="5">
        <f>$AI$9+SUMPRODUCT($A2827*$AI$10+$B2827*$AI$11+$C2827*$AI$12+$D2827*$AI$13+$E2827*$AI$14+$F2827*$AI$15+$G2827*$AI$16+$H2827*$AI$17+$I2827*$AI$18+$J2827*$AI$19+$K2827*$AI$20+$L2827*$AI$21+$M2827*$AI$22+$N2827*$AI$24)</f>
        <v>-2.3250173254000002</v>
      </c>
      <c r="Q2827" s="4">
        <f t="shared" si="1086"/>
        <v>9.7781749928744194E-2</v>
      </c>
      <c r="R2827" s="4">
        <f t="shared" si="1087"/>
        <v>0.19556349985748839</v>
      </c>
      <c r="S2827" s="4">
        <f t="shared" si="1088"/>
        <v>0.80443650014251156</v>
      </c>
      <c r="T2827" s="4">
        <f t="shared" si="1089"/>
        <v>-9.4508232144353943E-2</v>
      </c>
      <c r="U2827" s="4">
        <f>IF($R2827&gt;$X$15,1,0)</f>
        <v>0</v>
      </c>
      <c r="V2827" s="4"/>
      <c r="W2827" s="4"/>
      <c r="X2827" s="4"/>
      <c r="Y2827" s="4"/>
      <c r="Z2827" s="4"/>
      <c r="AA2827" s="4"/>
      <c r="AB2827" s="4"/>
      <c r="AC2827" s="4"/>
      <c r="AD2827" s="4"/>
      <c r="AE2827" s="4"/>
      <c r="AF2827" s="4"/>
      <c r="AG2827" s="4"/>
      <c r="AH2827" s="4"/>
      <c r="AI2827" s="4"/>
      <c r="AJ2827" s="4"/>
    </row>
    <row r="2828" spans="1:36" ht="15.75" customHeight="1">
      <c r="A2828" s="4">
        <v>1</v>
      </c>
      <c r="B2828" s="4">
        <v>58</v>
      </c>
      <c r="C2828" s="4">
        <v>1</v>
      </c>
      <c r="D2828" s="4">
        <v>0</v>
      </c>
      <c r="E2828" s="4">
        <v>0</v>
      </c>
      <c r="F2828" s="4">
        <v>0</v>
      </c>
      <c r="G2828" s="4">
        <v>0</v>
      </c>
      <c r="H2828" s="4">
        <v>1</v>
      </c>
      <c r="I2828" s="4">
        <v>279</v>
      </c>
      <c r="J2828" s="4">
        <v>181</v>
      </c>
      <c r="K2828" s="4">
        <v>74</v>
      </c>
      <c r="L2828" s="4">
        <v>22.49</v>
      </c>
      <c r="M2828" s="4">
        <v>66</v>
      </c>
      <c r="N2828" s="4">
        <v>65</v>
      </c>
      <c r="O2828" s="4">
        <v>0</v>
      </c>
      <c r="P2828" s="5">
        <f>$AI$9+SUMPRODUCT($A2828*$AI$10+$B2828*$AI$11+$C2828*$AI$12+$D2828*$AI$13+$E2828*$AI$14+$F2828*$AI$15+$G2828*$AI$16+$H2828*$AI$17+$I2828*$AI$18+$J2828*$AI$19+$K2828*$AI$20+$L2828*$AI$21+$M2828*$AI$22+$N2828*$AI$24)</f>
        <v>-0.37378766390000173</v>
      </c>
      <c r="Q2828" s="4">
        <f t="shared" si="1086"/>
        <v>0.68812300967370044</v>
      </c>
      <c r="R2828" s="4">
        <f t="shared" si="1087"/>
        <v>1.3762460193474009</v>
      </c>
      <c r="S2828" s="4">
        <f t="shared" si="1088"/>
        <v>-0.37624601934740087</v>
      </c>
      <c r="T2828" s="4" t="e">
        <f t="shared" si="1089"/>
        <v>#NUM!</v>
      </c>
      <c r="U2828" s="4">
        <f>IF($R2828&gt;$X$15,1,0)</f>
        <v>1</v>
      </c>
      <c r="V2828" s="4"/>
      <c r="W2828" s="4"/>
      <c r="X2828" s="4"/>
      <c r="Y2828" s="4"/>
      <c r="Z2828" s="4"/>
      <c r="AA2828" s="4"/>
      <c r="AB2828" s="4"/>
      <c r="AC2828" s="4"/>
      <c r="AD2828" s="4"/>
      <c r="AE2828" s="4"/>
      <c r="AF2828" s="4"/>
      <c r="AG2828" s="4"/>
      <c r="AH2828" s="4"/>
      <c r="AI2828" s="4"/>
      <c r="AJ2828" s="4"/>
    </row>
    <row r="2829" spans="1:36" ht="15.75" customHeight="1">
      <c r="A2829" s="4">
        <v>0</v>
      </c>
      <c r="B2829" s="4">
        <v>51</v>
      </c>
      <c r="C2829" s="4">
        <v>3</v>
      </c>
      <c r="D2829" s="4">
        <v>0</v>
      </c>
      <c r="E2829" s="4">
        <v>0</v>
      </c>
      <c r="F2829" s="4">
        <v>0</v>
      </c>
      <c r="G2829" s="4">
        <v>0</v>
      </c>
      <c r="H2829" s="4">
        <v>1</v>
      </c>
      <c r="I2829" s="4">
        <v>304</v>
      </c>
      <c r="J2829" s="4">
        <v>132</v>
      </c>
      <c r="K2829" s="4">
        <v>80</v>
      </c>
      <c r="L2829" s="4">
        <v>25.15</v>
      </c>
      <c r="M2829" s="4">
        <v>85</v>
      </c>
      <c r="N2829" s="4">
        <v>106</v>
      </c>
      <c r="O2829" s="4">
        <v>0</v>
      </c>
      <c r="P2829" s="5">
        <f>$AI$9+SUMPRODUCT($A2829*$AI$10+$B2829*$AI$11+$C2829*$AI$12+$D2829*$AI$13+$E2829*$AI$14+$F2829*$AI$15+$G2829*$AI$16+$H2829*$AI$17+$I2829*$AI$18+$J2829*$AI$19+$K2829*$AI$20+$L2829*$AI$21+$M2829*$AI$22+$N2829*$AI$24)</f>
        <v>-1.9344230565000009</v>
      </c>
      <c r="Q2829" s="4">
        <f t="shared" si="1086"/>
        <v>0.14450761750811075</v>
      </c>
      <c r="R2829" s="4">
        <f t="shared" si="1087"/>
        <v>0.28901523501622151</v>
      </c>
      <c r="S2829" s="4">
        <f t="shared" si="1088"/>
        <v>0.71098476498377849</v>
      </c>
      <c r="T2829" s="4">
        <f t="shared" si="1089"/>
        <v>-0.14813970525386994</v>
      </c>
      <c r="U2829" s="4">
        <f>IF($R2829&gt;$X$15,1,0)</f>
        <v>0</v>
      </c>
      <c r="V2829" s="4"/>
      <c r="W2829" s="4"/>
      <c r="X2829" s="4"/>
      <c r="Y2829" s="4"/>
      <c r="Z2829" s="4"/>
      <c r="AA2829" s="4"/>
      <c r="AB2829" s="4"/>
      <c r="AC2829" s="4"/>
      <c r="AD2829" s="4"/>
      <c r="AE2829" s="4"/>
      <c r="AF2829" s="4"/>
      <c r="AG2829" s="4"/>
      <c r="AH2829" s="4"/>
      <c r="AI2829" s="4"/>
      <c r="AJ2829" s="4"/>
    </row>
    <row r="2830" spans="1:36" ht="15.75" customHeight="1">
      <c r="A2830" s="4">
        <v>1</v>
      </c>
      <c r="B2830" s="4">
        <v>42</v>
      </c>
      <c r="C2830" s="4">
        <v>4</v>
      </c>
      <c r="D2830" s="4">
        <v>1</v>
      </c>
      <c r="E2830" s="4">
        <v>40</v>
      </c>
      <c r="F2830" s="4">
        <v>0</v>
      </c>
      <c r="G2830" s="4">
        <v>0</v>
      </c>
      <c r="H2830" s="4">
        <v>1</v>
      </c>
      <c r="I2830" s="4">
        <v>218</v>
      </c>
      <c r="J2830" s="4">
        <v>129</v>
      </c>
      <c r="K2830" s="4">
        <v>90</v>
      </c>
      <c r="L2830" s="4">
        <v>23.22</v>
      </c>
      <c r="M2830" s="4">
        <v>70</v>
      </c>
      <c r="N2830" s="4">
        <v>73</v>
      </c>
      <c r="O2830" s="4">
        <v>0</v>
      </c>
      <c r="P2830" s="5">
        <f>$AI$9+SUMPRODUCT($A2830*$AI$10+$B2830*$AI$11+$C2830*$AI$12+$D2830*$AI$13+$E2830*$AI$14+$F2830*$AI$15+$G2830*$AI$16+$H2830*$AI$17+$I2830*$AI$18+$J2830*$AI$19+$K2830*$AI$20+$L2830*$AI$21+$M2830*$AI$22+$N2830*$AI$24)</f>
        <v>-1.7032057042000002</v>
      </c>
      <c r="Q2830" s="4">
        <f t="shared" si="1086"/>
        <v>0.18209883238738878</v>
      </c>
      <c r="R2830" s="4">
        <f t="shared" si="1087"/>
        <v>0.36419766477477755</v>
      </c>
      <c r="S2830" s="4">
        <f t="shared" si="1088"/>
        <v>0.63580233522522245</v>
      </c>
      <c r="T2830" s="4">
        <f t="shared" si="1089"/>
        <v>-0.19667788130711311</v>
      </c>
      <c r="U2830" s="4">
        <f>IF($R2830&gt;$X$15,1,0)</f>
        <v>0</v>
      </c>
      <c r="V2830" s="4"/>
      <c r="W2830" s="4"/>
      <c r="X2830" s="4"/>
      <c r="Y2830" s="4"/>
      <c r="Z2830" s="4"/>
      <c r="AA2830" s="4"/>
      <c r="AB2830" s="4"/>
      <c r="AC2830" s="4"/>
      <c r="AD2830" s="4"/>
      <c r="AE2830" s="4"/>
      <c r="AF2830" s="4"/>
      <c r="AG2830" s="4"/>
      <c r="AH2830" s="4"/>
      <c r="AI2830" s="4"/>
      <c r="AJ2830" s="4"/>
    </row>
    <row r="2831" spans="1:36" ht="15.75" customHeight="1">
      <c r="A2831" s="4">
        <v>1</v>
      </c>
      <c r="B2831" s="4">
        <v>46</v>
      </c>
      <c r="C2831" s="4">
        <v>2</v>
      </c>
      <c r="D2831" s="4">
        <v>1</v>
      </c>
      <c r="E2831" s="4">
        <v>43</v>
      </c>
      <c r="F2831" s="4">
        <v>0</v>
      </c>
      <c r="G2831" s="4">
        <v>0</v>
      </c>
      <c r="H2831" s="4">
        <v>1</v>
      </c>
      <c r="I2831" s="4">
        <v>272</v>
      </c>
      <c r="J2831" s="4">
        <v>145</v>
      </c>
      <c r="K2831" s="4">
        <v>88</v>
      </c>
      <c r="L2831" s="4">
        <v>28.12</v>
      </c>
      <c r="M2831" s="4">
        <v>103</v>
      </c>
      <c r="N2831" s="4">
        <v>65</v>
      </c>
      <c r="O2831" s="4">
        <v>0</v>
      </c>
      <c r="P2831" s="5">
        <f>$AI$9+SUMPRODUCT($A2831*$AI$10+$B2831*$AI$11+$C2831*$AI$12+$D2831*$AI$13+$E2831*$AI$14+$F2831*$AI$15+$G2831*$AI$16+$H2831*$AI$17+$I2831*$AI$18+$J2831*$AI$19+$K2831*$AI$20+$L2831*$AI$21+$M2831*$AI$22+$N2831*$AI$24)</f>
        <v>-1.0529384632000012</v>
      </c>
      <c r="Q2831" s="4">
        <f t="shared" si="1086"/>
        <v>0.34891097921468806</v>
      </c>
      <c r="R2831" s="4">
        <f t="shared" si="1087"/>
        <v>0.69782195842937611</v>
      </c>
      <c r="S2831" s="4">
        <f t="shared" si="1088"/>
        <v>0.30217804157062389</v>
      </c>
      <c r="T2831" s="4">
        <f t="shared" si="1089"/>
        <v>-0.51973709781034061</v>
      </c>
      <c r="U2831" s="4">
        <f>IF($R2831&gt;$X$15,1,0)</f>
        <v>1</v>
      </c>
      <c r="V2831" s="4"/>
      <c r="W2831" s="4"/>
      <c r="X2831" s="4"/>
      <c r="Y2831" s="4"/>
      <c r="Z2831" s="4"/>
      <c r="AA2831" s="4"/>
      <c r="AB2831" s="4"/>
      <c r="AC2831" s="4"/>
      <c r="AD2831" s="4"/>
      <c r="AE2831" s="4"/>
      <c r="AF2831" s="4"/>
      <c r="AG2831" s="4"/>
      <c r="AH2831" s="4"/>
      <c r="AI2831" s="4"/>
      <c r="AJ2831" s="4"/>
    </row>
    <row r="2832" spans="1:36" ht="15.75" customHeight="1">
      <c r="A2832" s="4">
        <v>1</v>
      </c>
      <c r="B2832" s="4">
        <v>48</v>
      </c>
      <c r="C2832" s="4">
        <v>1</v>
      </c>
      <c r="D2832" s="4">
        <v>1</v>
      </c>
      <c r="E2832" s="4">
        <v>20</v>
      </c>
      <c r="F2832" s="4">
        <v>0</v>
      </c>
      <c r="G2832" s="4">
        <v>0</v>
      </c>
      <c r="H2832" s="4">
        <v>0</v>
      </c>
      <c r="I2832" s="4">
        <v>285</v>
      </c>
      <c r="J2832" s="4">
        <v>116</v>
      </c>
      <c r="K2832" s="4">
        <v>81</v>
      </c>
      <c r="L2832" s="4">
        <v>23.1</v>
      </c>
      <c r="M2832" s="4">
        <v>100</v>
      </c>
      <c r="N2832" s="4">
        <v>58</v>
      </c>
      <c r="O2832" s="4">
        <v>0</v>
      </c>
      <c r="P2832" s="5">
        <f>$AI$9+SUMPRODUCT($A2832*$AI$10+$B2832*$AI$11+$C2832*$AI$12+$D2832*$AI$13+$E2832*$AI$14+$F2832*$AI$15+$G2832*$AI$16+$H2832*$AI$17+$I2832*$AI$18+$J2832*$AI$19+$K2832*$AI$20+$L2832*$AI$21+$M2832*$AI$22+$N2832*$AI$24)</f>
        <v>-1.9879270310000008</v>
      </c>
      <c r="Q2832" s="4">
        <f t="shared" si="1086"/>
        <v>0.13697908473178924</v>
      </c>
      <c r="R2832" s="4">
        <f t="shared" si="1087"/>
        <v>0.27395816946357848</v>
      </c>
      <c r="S2832" s="4">
        <f t="shared" si="1088"/>
        <v>0.72604183053642157</v>
      </c>
      <c r="T2832" s="4">
        <f t="shared" si="1089"/>
        <v>-0.13903835692001898</v>
      </c>
      <c r="U2832" s="4">
        <f>IF($R2832&gt;$X$15,1,0)</f>
        <v>0</v>
      </c>
      <c r="V2832" s="4"/>
      <c r="W2832" s="4"/>
      <c r="X2832" s="4"/>
      <c r="Y2832" s="4"/>
      <c r="Z2832" s="4"/>
      <c r="AA2832" s="4"/>
      <c r="AB2832" s="4"/>
      <c r="AC2832" s="4"/>
      <c r="AD2832" s="4"/>
      <c r="AE2832" s="4"/>
      <c r="AF2832" s="4"/>
      <c r="AG2832" s="4"/>
      <c r="AH2832" s="4"/>
      <c r="AI2832" s="4"/>
      <c r="AJ2832" s="4"/>
    </row>
    <row r="2833" spans="1:36" ht="15.75" customHeight="1">
      <c r="A2833" s="4">
        <v>0</v>
      </c>
      <c r="B2833" s="4">
        <v>55</v>
      </c>
      <c r="C2833" s="4">
        <v>1</v>
      </c>
      <c r="D2833" s="4">
        <v>1</v>
      </c>
      <c r="E2833" s="4">
        <v>1</v>
      </c>
      <c r="F2833" s="4">
        <v>0</v>
      </c>
      <c r="G2833" s="4">
        <v>0</v>
      </c>
      <c r="H2833" s="4">
        <v>0</v>
      </c>
      <c r="I2833" s="4">
        <v>240</v>
      </c>
      <c r="J2833" s="4">
        <v>107.5</v>
      </c>
      <c r="K2833" s="4">
        <v>70</v>
      </c>
      <c r="L2833" s="4">
        <v>18.059999999999999</v>
      </c>
      <c r="M2833" s="4">
        <v>71</v>
      </c>
      <c r="N2833" s="4">
        <v>140</v>
      </c>
      <c r="O2833" s="4">
        <v>0</v>
      </c>
      <c r="P2833" s="5">
        <f>$AI$9+SUMPRODUCT($A2833*$AI$10+$B2833*$AI$11+$C2833*$AI$12+$D2833*$AI$13+$E2833*$AI$14+$F2833*$AI$15+$G2833*$AI$16+$H2833*$AI$17+$I2833*$AI$18+$J2833*$AI$19+$K2833*$AI$20+$L2833*$AI$21+$M2833*$AI$22+$N2833*$AI$24)</f>
        <v>-1.9698484065999997</v>
      </c>
      <c r="Q2833" s="4">
        <f t="shared" si="1086"/>
        <v>0.13947799855651716</v>
      </c>
      <c r="R2833" s="4">
        <f t="shared" si="1087"/>
        <v>0.27895599711303432</v>
      </c>
      <c r="S2833" s="4">
        <f t="shared" si="1088"/>
        <v>0.72104400288696568</v>
      </c>
      <c r="T2833" s="4">
        <f t="shared" si="1089"/>
        <v>-0.14203823094233345</v>
      </c>
      <c r="U2833" s="4">
        <f>IF($R2833&gt;$X$15,1,0)</f>
        <v>0</v>
      </c>
      <c r="V2833" s="4"/>
      <c r="W2833" s="4"/>
      <c r="X2833" s="4"/>
      <c r="Y2833" s="4"/>
      <c r="Z2833" s="4"/>
      <c r="AA2833" s="4"/>
      <c r="AB2833" s="4"/>
      <c r="AC2833" s="4"/>
      <c r="AD2833" s="4"/>
      <c r="AE2833" s="4"/>
      <c r="AF2833" s="4"/>
      <c r="AG2833" s="4"/>
      <c r="AH2833" s="4"/>
      <c r="AI2833" s="4"/>
      <c r="AJ2833" s="4"/>
    </row>
    <row r="2834" spans="1:36" ht="15.75" hidden="1" customHeight="1">
      <c r="A2834" s="4">
        <v>0</v>
      </c>
      <c r="B2834" s="4">
        <v>59</v>
      </c>
      <c r="C2834" s="4">
        <v>4</v>
      </c>
      <c r="D2834" s="4">
        <v>0</v>
      </c>
      <c r="E2834" s="4">
        <v>0</v>
      </c>
      <c r="F2834" s="4">
        <v>1</v>
      </c>
      <c r="G2834" s="4">
        <v>0</v>
      </c>
      <c r="H2834" s="4">
        <v>1</v>
      </c>
      <c r="I2834" s="4">
        <v>282</v>
      </c>
      <c r="J2834" s="4">
        <v>135</v>
      </c>
      <c r="K2834" s="4">
        <v>87</v>
      </c>
      <c r="L2834" s="4">
        <v>28.96</v>
      </c>
      <c r="M2834" s="4">
        <v>72</v>
      </c>
      <c r="N2834" s="3" t="s">
        <v>56</v>
      </c>
      <c r="O2834" s="4">
        <v>0</v>
      </c>
      <c r="P2834" s="4"/>
      <c r="Q2834" s="4"/>
      <c r="R2834" s="4"/>
      <c r="S2834" s="4"/>
      <c r="T2834" s="4"/>
      <c r="U2834" s="4"/>
      <c r="V2834" s="4"/>
      <c r="W2834" s="4"/>
      <c r="X2834" s="4"/>
      <c r="Y2834" s="4"/>
      <c r="Z2834" s="4"/>
      <c r="AA2834" s="4"/>
      <c r="AB2834" s="4"/>
      <c r="AC2834" s="4"/>
      <c r="AD2834" s="4"/>
      <c r="AE2834" s="4"/>
      <c r="AF2834" s="4"/>
      <c r="AG2834" s="4"/>
      <c r="AH2834" s="4"/>
      <c r="AI2834" s="4"/>
      <c r="AJ2834" s="4"/>
    </row>
    <row r="2835" spans="1:36" ht="15.75" customHeight="1">
      <c r="A2835" s="4">
        <v>0</v>
      </c>
      <c r="B2835" s="4">
        <v>41</v>
      </c>
      <c r="C2835" s="4">
        <v>2</v>
      </c>
      <c r="D2835" s="4">
        <v>0</v>
      </c>
      <c r="E2835" s="4">
        <v>0</v>
      </c>
      <c r="F2835" s="4">
        <v>0</v>
      </c>
      <c r="G2835" s="4">
        <v>0</v>
      </c>
      <c r="H2835" s="4">
        <v>0</v>
      </c>
      <c r="I2835" s="4">
        <v>232</v>
      </c>
      <c r="J2835" s="4">
        <v>117.5</v>
      </c>
      <c r="K2835" s="4">
        <v>77.5</v>
      </c>
      <c r="L2835" s="4">
        <v>20.62</v>
      </c>
      <c r="M2835" s="4">
        <v>53</v>
      </c>
      <c r="N2835" s="4">
        <v>75</v>
      </c>
      <c r="O2835" s="4">
        <v>0</v>
      </c>
      <c r="P2835" s="5">
        <f>$AI$9+SUMPRODUCT($A2835*$AI$10+$B2835*$AI$11+$C2835*$AI$12+$D2835*$AI$13+$E2835*$AI$14+$F2835*$AI$15+$G2835*$AI$16+$H2835*$AI$17+$I2835*$AI$18+$J2835*$AI$19+$K2835*$AI$20+$L2835*$AI$21+$M2835*$AI$22+$N2835*$AI$24)</f>
        <v>-3.2897872382000015</v>
      </c>
      <c r="Q2835" s="4">
        <f t="shared" ref="Q2835:Q2843" si="1090">EXP($P2835)</f>
        <v>3.726177643552589E-2</v>
      </c>
      <c r="R2835" s="4">
        <f t="shared" ref="R2835:R2843" si="1091">Q2835/1+Q2835</f>
        <v>7.4523552871051779E-2</v>
      </c>
      <c r="S2835" s="4">
        <f t="shared" ref="S2835:S2843" si="1092">IF(O2835=1,R2835,1-R2835)</f>
        <v>0.92547644712894828</v>
      </c>
      <c r="T2835" s="4">
        <f t="shared" ref="T2835:T2843" si="1093">LOG($S2835)</f>
        <v>-3.3634629328245493E-2</v>
      </c>
      <c r="U2835" s="4">
        <f>IF($R2835&gt;$X$15,1,0)</f>
        <v>0</v>
      </c>
      <c r="V2835" s="4"/>
      <c r="W2835" s="4"/>
      <c r="X2835" s="4"/>
      <c r="Y2835" s="4"/>
      <c r="Z2835" s="4"/>
      <c r="AA2835" s="4"/>
      <c r="AB2835" s="4"/>
      <c r="AC2835" s="4"/>
      <c r="AD2835" s="4"/>
      <c r="AE2835" s="4"/>
      <c r="AF2835" s="4"/>
      <c r="AG2835" s="4"/>
      <c r="AH2835" s="4"/>
      <c r="AI2835" s="4"/>
      <c r="AJ2835" s="4"/>
    </row>
    <row r="2836" spans="1:36" ht="15.75" customHeight="1">
      <c r="A2836" s="4">
        <v>0</v>
      </c>
      <c r="B2836" s="4">
        <v>57</v>
      </c>
      <c r="C2836" s="4">
        <v>1</v>
      </c>
      <c r="D2836" s="4">
        <v>1</v>
      </c>
      <c r="E2836" s="4">
        <v>20</v>
      </c>
      <c r="F2836" s="4">
        <v>0</v>
      </c>
      <c r="G2836" s="4">
        <v>0</v>
      </c>
      <c r="H2836" s="4">
        <v>0</v>
      </c>
      <c r="I2836" s="4">
        <v>252</v>
      </c>
      <c r="J2836" s="4">
        <v>139</v>
      </c>
      <c r="K2836" s="4">
        <v>82</v>
      </c>
      <c r="L2836" s="4">
        <v>26.36</v>
      </c>
      <c r="M2836" s="4">
        <v>84</v>
      </c>
      <c r="N2836" s="4">
        <v>70</v>
      </c>
      <c r="O2836" s="4">
        <v>1</v>
      </c>
      <c r="P2836" s="5">
        <f>$AI$9+SUMPRODUCT($A2836*$AI$10+$B2836*$AI$11+$C2836*$AI$12+$D2836*$AI$13+$E2836*$AI$14+$F2836*$AI$15+$G2836*$AI$16+$H2836*$AI$17+$I2836*$AI$18+$J2836*$AI$19+$K2836*$AI$20+$L2836*$AI$21+$M2836*$AI$22+$N2836*$AI$24)</f>
        <v>-1.537265199600002</v>
      </c>
      <c r="Q2836" s="4">
        <f t="shared" si="1090"/>
        <v>0.21496819337264486</v>
      </c>
      <c r="R2836" s="4">
        <f t="shared" si="1091"/>
        <v>0.42993638674528972</v>
      </c>
      <c r="S2836" s="4">
        <f t="shared" si="1092"/>
        <v>0.42993638674528972</v>
      </c>
      <c r="T2836" s="4">
        <f t="shared" si="1093"/>
        <v>-0.3665957977442007</v>
      </c>
      <c r="U2836" s="4">
        <f>IF($R2836&gt;$X$15,1,0)</f>
        <v>1</v>
      </c>
      <c r="V2836" s="4"/>
      <c r="W2836" s="4"/>
      <c r="X2836" s="4"/>
      <c r="Y2836" s="4"/>
      <c r="Z2836" s="4"/>
      <c r="AA2836" s="4"/>
      <c r="AB2836" s="4"/>
      <c r="AC2836" s="4"/>
      <c r="AD2836" s="4"/>
      <c r="AE2836" s="4"/>
      <c r="AF2836" s="4"/>
      <c r="AG2836" s="4"/>
      <c r="AH2836" s="4"/>
      <c r="AI2836" s="4"/>
      <c r="AJ2836" s="4"/>
    </row>
    <row r="2837" spans="1:36" ht="15.75" customHeight="1">
      <c r="A2837" s="4">
        <v>1</v>
      </c>
      <c r="B2837" s="4">
        <v>51</v>
      </c>
      <c r="C2837" s="4">
        <v>1</v>
      </c>
      <c r="D2837" s="4">
        <v>0</v>
      </c>
      <c r="E2837" s="4">
        <v>0</v>
      </c>
      <c r="F2837" s="4">
        <v>0</v>
      </c>
      <c r="G2837" s="4">
        <v>0</v>
      </c>
      <c r="H2837" s="4">
        <v>0</v>
      </c>
      <c r="I2837" s="4">
        <v>237</v>
      </c>
      <c r="J2837" s="4">
        <v>135</v>
      </c>
      <c r="K2837" s="4">
        <v>87.5</v>
      </c>
      <c r="L2837" s="4">
        <v>24.87</v>
      </c>
      <c r="M2837" s="4">
        <v>65</v>
      </c>
      <c r="N2837" s="4">
        <v>63</v>
      </c>
      <c r="O2837" s="4">
        <v>0</v>
      </c>
      <c r="P2837" s="5">
        <f>$AI$9+SUMPRODUCT($A2837*$AI$10+$B2837*$AI$11+$C2837*$AI$12+$D2837*$AI$13+$E2837*$AI$14+$F2837*$AI$15+$G2837*$AI$16+$H2837*$AI$17+$I2837*$AI$18+$J2837*$AI$19+$K2837*$AI$20+$L2837*$AI$21+$M2837*$AI$22+$N2837*$AI$24)</f>
        <v>-1.9105701457000022</v>
      </c>
      <c r="Q2837" s="4">
        <f t="shared" si="1090"/>
        <v>0.14799598326317526</v>
      </c>
      <c r="R2837" s="4">
        <f t="shared" si="1091"/>
        <v>0.29599196652635051</v>
      </c>
      <c r="S2837" s="4">
        <f t="shared" si="1092"/>
        <v>0.70400803347364949</v>
      </c>
      <c r="T2837" s="4">
        <f t="shared" si="1093"/>
        <v>-0.15242238507185024</v>
      </c>
      <c r="U2837" s="4">
        <f>IF($R2837&gt;$X$15,1,0)</f>
        <v>0</v>
      </c>
      <c r="V2837" s="4"/>
      <c r="W2837" s="4"/>
      <c r="X2837" s="4"/>
      <c r="Y2837" s="4"/>
      <c r="Z2837" s="4"/>
      <c r="AA2837" s="4"/>
      <c r="AB2837" s="4"/>
      <c r="AC2837" s="4"/>
      <c r="AD2837" s="4"/>
      <c r="AE2837" s="4"/>
      <c r="AF2837" s="4"/>
      <c r="AG2837" s="4"/>
      <c r="AH2837" s="4"/>
      <c r="AI2837" s="4"/>
      <c r="AJ2837" s="4"/>
    </row>
    <row r="2838" spans="1:36" ht="15.75" customHeight="1">
      <c r="A2838" s="4">
        <v>1</v>
      </c>
      <c r="B2838" s="4">
        <v>42</v>
      </c>
      <c r="C2838" s="4">
        <v>2</v>
      </c>
      <c r="D2838" s="4">
        <v>1</v>
      </c>
      <c r="E2838" s="4">
        <v>20</v>
      </c>
      <c r="F2838" s="4">
        <v>0</v>
      </c>
      <c r="G2838" s="4">
        <v>0</v>
      </c>
      <c r="H2838" s="4">
        <v>1</v>
      </c>
      <c r="I2838" s="4">
        <v>220</v>
      </c>
      <c r="J2838" s="4">
        <v>131</v>
      </c>
      <c r="K2838" s="4">
        <v>90</v>
      </c>
      <c r="L2838" s="4">
        <v>24.21</v>
      </c>
      <c r="M2838" s="4">
        <v>62</v>
      </c>
      <c r="N2838" s="4">
        <v>79</v>
      </c>
      <c r="O2838" s="4">
        <v>0</v>
      </c>
      <c r="P2838" s="5">
        <f>$AI$9+SUMPRODUCT($A2838*$AI$10+$B2838*$AI$11+$C2838*$AI$12+$D2838*$AI$13+$E2838*$AI$14+$F2838*$AI$15+$G2838*$AI$16+$H2838*$AI$17+$I2838*$AI$18+$J2838*$AI$19+$K2838*$AI$20+$L2838*$AI$21+$M2838*$AI$22+$N2838*$AI$24)</f>
        <v>-1.8545902031000008</v>
      </c>
      <c r="Q2838" s="4">
        <f t="shared" si="1090"/>
        <v>0.15651706974449842</v>
      </c>
      <c r="R2838" s="4">
        <f t="shared" si="1091"/>
        <v>0.31303413948899683</v>
      </c>
      <c r="S2838" s="4">
        <f t="shared" si="1092"/>
        <v>0.68696586051100317</v>
      </c>
      <c r="T2838" s="4">
        <f t="shared" si="1093"/>
        <v>-0.16306484512398919</v>
      </c>
      <c r="U2838" s="4">
        <f>IF($R2838&gt;$X$15,1,0)</f>
        <v>0</v>
      </c>
      <c r="V2838" s="4"/>
      <c r="W2838" s="4"/>
      <c r="X2838" s="4"/>
      <c r="Y2838" s="4"/>
      <c r="Z2838" s="4"/>
      <c r="AA2838" s="4"/>
      <c r="AB2838" s="4"/>
      <c r="AC2838" s="4"/>
      <c r="AD2838" s="4"/>
      <c r="AE2838" s="4"/>
      <c r="AF2838" s="4"/>
      <c r="AG2838" s="4"/>
      <c r="AH2838" s="4"/>
      <c r="AI2838" s="4"/>
      <c r="AJ2838" s="4"/>
    </row>
    <row r="2839" spans="1:36" ht="15.75" customHeight="1">
      <c r="A2839" s="4">
        <v>0</v>
      </c>
      <c r="B2839" s="4">
        <v>41</v>
      </c>
      <c r="C2839" s="4">
        <v>2</v>
      </c>
      <c r="D2839" s="4">
        <v>0</v>
      </c>
      <c r="E2839" s="4">
        <v>0</v>
      </c>
      <c r="F2839" s="4">
        <v>0</v>
      </c>
      <c r="G2839" s="4">
        <v>0</v>
      </c>
      <c r="H2839" s="4">
        <v>0</v>
      </c>
      <c r="I2839" s="4">
        <v>177</v>
      </c>
      <c r="J2839" s="4">
        <v>108</v>
      </c>
      <c r="K2839" s="4">
        <v>73</v>
      </c>
      <c r="L2839" s="4">
        <v>24.73</v>
      </c>
      <c r="M2839" s="4">
        <v>80</v>
      </c>
      <c r="N2839" s="4">
        <v>72</v>
      </c>
      <c r="O2839" s="4">
        <v>0</v>
      </c>
      <c r="P2839" s="5">
        <f>$AI$9+SUMPRODUCT($A2839*$AI$10+$B2839*$AI$11+$C2839*$AI$12+$D2839*$AI$13+$E2839*$AI$14+$F2839*$AI$15+$G2839*$AI$16+$H2839*$AI$17+$I2839*$AI$18+$J2839*$AI$19+$K2839*$AI$20+$L2839*$AI$21+$M2839*$AI$22+$N2839*$AI$24)</f>
        <v>-3.627486020300001</v>
      </c>
      <c r="Q2839" s="4">
        <f t="shared" si="1090"/>
        <v>2.6582929420869268E-2</v>
      </c>
      <c r="R2839" s="4">
        <f t="shared" si="1091"/>
        <v>5.3165858841738536E-2</v>
      </c>
      <c r="S2839" s="4">
        <f t="shared" si="1092"/>
        <v>0.94683414115826148</v>
      </c>
      <c r="T2839" s="4">
        <f t="shared" si="1093"/>
        <v>-2.3726090572578677E-2</v>
      </c>
      <c r="U2839" s="4">
        <f>IF($R2839&gt;$X$15,1,0)</f>
        <v>0</v>
      </c>
      <c r="V2839" s="4"/>
      <c r="W2839" s="4"/>
      <c r="X2839" s="4"/>
      <c r="Y2839" s="4"/>
      <c r="Z2839" s="4"/>
      <c r="AA2839" s="4"/>
      <c r="AB2839" s="4"/>
      <c r="AC2839" s="4"/>
      <c r="AD2839" s="4"/>
      <c r="AE2839" s="4"/>
      <c r="AF2839" s="4"/>
      <c r="AG2839" s="4"/>
      <c r="AH2839" s="4"/>
      <c r="AI2839" s="4"/>
      <c r="AJ2839" s="4"/>
    </row>
    <row r="2840" spans="1:36" ht="15.75" customHeight="1">
      <c r="A2840" s="4">
        <v>0</v>
      </c>
      <c r="B2840" s="4">
        <v>45</v>
      </c>
      <c r="C2840" s="4">
        <v>3</v>
      </c>
      <c r="D2840" s="4">
        <v>1</v>
      </c>
      <c r="E2840" s="4">
        <v>20</v>
      </c>
      <c r="F2840" s="4">
        <v>0</v>
      </c>
      <c r="G2840" s="4">
        <v>0</v>
      </c>
      <c r="H2840" s="4">
        <v>0</v>
      </c>
      <c r="I2840" s="4">
        <v>230</v>
      </c>
      <c r="J2840" s="4">
        <v>138</v>
      </c>
      <c r="K2840" s="4">
        <v>85</v>
      </c>
      <c r="L2840" s="4">
        <v>22.54</v>
      </c>
      <c r="M2840" s="4">
        <v>66</v>
      </c>
      <c r="N2840" s="4">
        <v>67</v>
      </c>
      <c r="O2840" s="4">
        <v>0</v>
      </c>
      <c r="P2840" s="5">
        <f>$AI$9+SUMPRODUCT($A2840*$AI$10+$B2840*$AI$11+$C2840*$AI$12+$D2840*$AI$13+$E2840*$AI$14+$F2840*$AI$15+$G2840*$AI$16+$H2840*$AI$17+$I2840*$AI$18+$J2840*$AI$19+$K2840*$AI$20+$L2840*$AI$21+$M2840*$AI$22+$N2840*$AI$24)</f>
        <v>-2.4621401694000014</v>
      </c>
      <c r="Q2840" s="4">
        <f t="shared" si="1090"/>
        <v>8.5252301219986698E-2</v>
      </c>
      <c r="R2840" s="4">
        <f t="shared" si="1091"/>
        <v>0.1705046024399734</v>
      </c>
      <c r="S2840" s="4">
        <f t="shared" si="1092"/>
        <v>0.82949539756002655</v>
      </c>
      <c r="T2840" s="4">
        <f t="shared" si="1093"/>
        <v>-8.1186019307889268E-2</v>
      </c>
      <c r="U2840" s="4">
        <f>IF($R2840&gt;$X$15,1,0)</f>
        <v>0</v>
      </c>
      <c r="V2840" s="4"/>
      <c r="W2840" s="4"/>
      <c r="X2840" s="4"/>
      <c r="Y2840" s="4"/>
      <c r="Z2840" s="4"/>
      <c r="AA2840" s="4"/>
      <c r="AB2840" s="4"/>
      <c r="AC2840" s="4"/>
      <c r="AD2840" s="4"/>
      <c r="AE2840" s="4"/>
      <c r="AF2840" s="4"/>
      <c r="AG2840" s="4"/>
      <c r="AH2840" s="4"/>
      <c r="AI2840" s="4"/>
      <c r="AJ2840" s="4"/>
    </row>
    <row r="2841" spans="1:36" ht="15.75" customHeight="1">
      <c r="A2841" s="4">
        <v>0</v>
      </c>
      <c r="B2841" s="4">
        <v>61</v>
      </c>
      <c r="C2841" s="4">
        <v>2</v>
      </c>
      <c r="D2841" s="4">
        <v>0</v>
      </c>
      <c r="E2841" s="4">
        <v>0</v>
      </c>
      <c r="F2841" s="4">
        <v>0</v>
      </c>
      <c r="G2841" s="4">
        <v>0</v>
      </c>
      <c r="H2841" s="4">
        <v>0</v>
      </c>
      <c r="I2841" s="4">
        <v>219</v>
      </c>
      <c r="J2841" s="4">
        <v>102</v>
      </c>
      <c r="K2841" s="4">
        <v>59</v>
      </c>
      <c r="L2841" s="4">
        <v>18.14</v>
      </c>
      <c r="M2841" s="4">
        <v>72</v>
      </c>
      <c r="N2841" s="4">
        <v>62</v>
      </c>
      <c r="O2841" s="4">
        <v>0</v>
      </c>
      <c r="P2841" s="5">
        <f>$AI$9+SUMPRODUCT($A2841*$AI$10+$B2841*$AI$11+$C2841*$AI$12+$D2841*$AI$13+$E2841*$AI$14+$F2841*$AI$15+$G2841*$AI$16+$H2841*$AI$17+$I2841*$AI$18+$J2841*$AI$19+$K2841*$AI$20+$L2841*$AI$21+$M2841*$AI$22+$N2841*$AI$24)</f>
        <v>-2.3858795454000008</v>
      </c>
      <c r="Q2841" s="4">
        <f t="shared" si="1090"/>
        <v>9.2008018750482992E-2</v>
      </c>
      <c r="R2841" s="4">
        <f t="shared" si="1091"/>
        <v>0.18401603750096598</v>
      </c>
      <c r="S2841" s="4">
        <f t="shared" si="1092"/>
        <v>0.81598396249903404</v>
      </c>
      <c r="T2841" s="4">
        <f t="shared" si="1093"/>
        <v>-8.8318376866994577E-2</v>
      </c>
      <c r="U2841" s="4">
        <f>IF($R2841&gt;$X$15,1,0)</f>
        <v>0</v>
      </c>
      <c r="V2841" s="4"/>
      <c r="W2841" s="4"/>
      <c r="X2841" s="4"/>
      <c r="Y2841" s="4"/>
      <c r="Z2841" s="4"/>
      <c r="AA2841" s="4"/>
      <c r="AB2841" s="4"/>
      <c r="AC2841" s="4"/>
      <c r="AD2841" s="4"/>
      <c r="AE2841" s="4"/>
      <c r="AF2841" s="4"/>
      <c r="AG2841" s="4"/>
      <c r="AH2841" s="4"/>
      <c r="AI2841" s="4"/>
      <c r="AJ2841" s="4"/>
    </row>
    <row r="2842" spans="1:36" ht="15.75" customHeight="1">
      <c r="A2842" s="4">
        <v>0</v>
      </c>
      <c r="B2842" s="4">
        <v>43</v>
      </c>
      <c r="C2842" s="4">
        <v>3</v>
      </c>
      <c r="D2842" s="4">
        <v>1</v>
      </c>
      <c r="E2842" s="4">
        <v>1</v>
      </c>
      <c r="F2842" s="4">
        <v>0</v>
      </c>
      <c r="G2842" s="4">
        <v>0</v>
      </c>
      <c r="H2842" s="4">
        <v>0</v>
      </c>
      <c r="I2842" s="4">
        <v>185</v>
      </c>
      <c r="J2842" s="4">
        <v>125</v>
      </c>
      <c r="K2842" s="4">
        <v>84</v>
      </c>
      <c r="L2842" s="4">
        <v>23.18</v>
      </c>
      <c r="M2842" s="4">
        <v>75</v>
      </c>
      <c r="N2842" s="4">
        <v>55</v>
      </c>
      <c r="O2842" s="4">
        <v>0</v>
      </c>
      <c r="P2842" s="5">
        <f>$AI$9+SUMPRODUCT($A2842*$AI$10+$B2842*$AI$11+$C2842*$AI$12+$D2842*$AI$13+$E2842*$AI$14+$F2842*$AI$15+$G2842*$AI$16+$H2842*$AI$17+$I2842*$AI$18+$J2842*$AI$19+$K2842*$AI$20+$L2842*$AI$21+$M2842*$AI$22+$N2842*$AI$24)</f>
        <v>-3.3430224098000014</v>
      </c>
      <c r="Q2842" s="4">
        <f t="shared" si="1090"/>
        <v>3.5330014407968457E-2</v>
      </c>
      <c r="R2842" s="4">
        <f t="shared" si="1091"/>
        <v>7.0660028815936915E-2</v>
      </c>
      <c r="S2842" s="4">
        <f t="shared" si="1092"/>
        <v>0.92933997118406309</v>
      </c>
      <c r="T2842" s="4">
        <f t="shared" si="1093"/>
        <v>-3.1825383315589754E-2</v>
      </c>
      <c r="U2842" s="4">
        <f>IF($R2842&gt;$X$15,1,0)</f>
        <v>0</v>
      </c>
      <c r="V2842" s="4"/>
      <c r="W2842" s="4"/>
      <c r="X2842" s="4"/>
      <c r="Y2842" s="4"/>
      <c r="Z2842" s="4"/>
      <c r="AA2842" s="4"/>
      <c r="AB2842" s="4"/>
      <c r="AC2842" s="4"/>
      <c r="AD2842" s="4"/>
      <c r="AE2842" s="4"/>
      <c r="AF2842" s="4"/>
      <c r="AG2842" s="4"/>
      <c r="AH2842" s="4"/>
      <c r="AI2842" s="4"/>
      <c r="AJ2842" s="4"/>
    </row>
    <row r="2843" spans="1:36" ht="15.75" customHeight="1">
      <c r="A2843" s="4">
        <v>1</v>
      </c>
      <c r="B2843" s="4">
        <v>54</v>
      </c>
      <c r="C2843" s="4">
        <v>1</v>
      </c>
      <c r="D2843" s="4">
        <v>0</v>
      </c>
      <c r="E2843" s="4">
        <v>0</v>
      </c>
      <c r="F2843" s="4">
        <v>0</v>
      </c>
      <c r="G2843" s="4">
        <v>0</v>
      </c>
      <c r="H2843" s="4">
        <v>1</v>
      </c>
      <c r="I2843" s="4">
        <v>230</v>
      </c>
      <c r="J2843" s="4">
        <v>126</v>
      </c>
      <c r="K2843" s="4">
        <v>93</v>
      </c>
      <c r="L2843" s="4">
        <v>25.36</v>
      </c>
      <c r="M2843" s="4">
        <v>80</v>
      </c>
      <c r="N2843" s="4">
        <v>84</v>
      </c>
      <c r="O2843" s="4">
        <v>1</v>
      </c>
      <c r="P2843" s="5">
        <f>$AI$9+SUMPRODUCT($A2843*$AI$10+$B2843*$AI$11+$C2843*$AI$12+$D2843*$AI$13+$E2843*$AI$14+$F2843*$AI$15+$G2843*$AI$16+$H2843*$AI$17+$I2843*$AI$18+$J2843*$AI$19+$K2843*$AI$20+$L2843*$AI$21+$M2843*$AI$22+$N2843*$AI$24)</f>
        <v>-1.5550027296000009</v>
      </c>
      <c r="Q2843" s="4">
        <f t="shared" si="1090"/>
        <v>0.21118880617921887</v>
      </c>
      <c r="R2843" s="4">
        <f t="shared" si="1091"/>
        <v>0.42237761235843774</v>
      </c>
      <c r="S2843" s="4">
        <f t="shared" si="1092"/>
        <v>0.42237761235843774</v>
      </c>
      <c r="T2843" s="4">
        <f t="shared" si="1093"/>
        <v>-0.37429910914579356</v>
      </c>
      <c r="U2843" s="4">
        <f>IF($R2843&gt;$X$15,1,0)</f>
        <v>1</v>
      </c>
      <c r="V2843" s="4"/>
      <c r="W2843" s="4"/>
      <c r="X2843" s="4"/>
      <c r="Y2843" s="4"/>
      <c r="Z2843" s="4"/>
      <c r="AA2843" s="4"/>
      <c r="AB2843" s="4"/>
      <c r="AC2843" s="4"/>
      <c r="AD2843" s="4"/>
      <c r="AE2843" s="4"/>
      <c r="AF2843" s="4"/>
      <c r="AG2843" s="4"/>
      <c r="AH2843" s="4"/>
      <c r="AI2843" s="4"/>
      <c r="AJ2843" s="4"/>
    </row>
    <row r="2844" spans="1:36" ht="15.75" hidden="1" customHeight="1">
      <c r="A2844" s="4">
        <v>0</v>
      </c>
      <c r="B2844" s="4">
        <v>40</v>
      </c>
      <c r="C2844" s="4">
        <v>1</v>
      </c>
      <c r="D2844" s="4">
        <v>1</v>
      </c>
      <c r="E2844" s="4">
        <v>50</v>
      </c>
      <c r="F2844" s="3" t="s">
        <v>56</v>
      </c>
      <c r="G2844" s="4">
        <v>0</v>
      </c>
      <c r="H2844" s="4">
        <v>0</v>
      </c>
      <c r="I2844" s="4">
        <v>220</v>
      </c>
      <c r="J2844" s="4">
        <v>124</v>
      </c>
      <c r="K2844" s="4">
        <v>79</v>
      </c>
      <c r="L2844" s="4">
        <v>20.7</v>
      </c>
      <c r="M2844" s="4">
        <v>90</v>
      </c>
      <c r="N2844" s="4">
        <v>57</v>
      </c>
      <c r="O2844" s="4">
        <v>0</v>
      </c>
      <c r="P2844" s="4"/>
      <c r="Q2844" s="4"/>
      <c r="R2844" s="4"/>
      <c r="S2844" s="4"/>
      <c r="T2844" s="4"/>
      <c r="U2844" s="4"/>
      <c r="V2844" s="4"/>
      <c r="W2844" s="4"/>
      <c r="X2844" s="4"/>
      <c r="Y2844" s="4"/>
      <c r="Z2844" s="4"/>
      <c r="AA2844" s="4"/>
      <c r="AB2844" s="4"/>
      <c r="AC2844" s="4"/>
      <c r="AD2844" s="4"/>
      <c r="AE2844" s="4"/>
      <c r="AF2844" s="4"/>
      <c r="AG2844" s="4"/>
      <c r="AH2844" s="4"/>
      <c r="AI2844" s="4"/>
      <c r="AJ2844" s="4"/>
    </row>
    <row r="2845" spans="1:36" ht="15.75" customHeight="1">
      <c r="A2845" s="4">
        <v>0</v>
      </c>
      <c r="B2845" s="4">
        <v>59</v>
      </c>
      <c r="C2845" s="4">
        <v>1</v>
      </c>
      <c r="D2845" s="4">
        <v>0</v>
      </c>
      <c r="E2845" s="4">
        <v>0</v>
      </c>
      <c r="F2845" s="4">
        <v>1</v>
      </c>
      <c r="G2845" s="4">
        <v>0</v>
      </c>
      <c r="H2845" s="4">
        <v>1</v>
      </c>
      <c r="I2845" s="4">
        <v>297</v>
      </c>
      <c r="J2845" s="4">
        <v>198</v>
      </c>
      <c r="K2845" s="4">
        <v>108</v>
      </c>
      <c r="L2845" s="4">
        <v>28.06</v>
      </c>
      <c r="M2845" s="4">
        <v>85</v>
      </c>
      <c r="N2845" s="4">
        <v>109</v>
      </c>
      <c r="O2845" s="4">
        <v>0</v>
      </c>
      <c r="P2845" s="5">
        <f>$AI$9+SUMPRODUCT($A2845*$AI$10+$B2845*$AI$11+$C2845*$AI$12+$D2845*$AI$13+$E2845*$AI$14+$F2845*$AI$15+$G2845*$AI$16+$H2845*$AI$17+$I2845*$AI$18+$J2845*$AI$19+$K2845*$AI$20+$L2845*$AI$21+$M2845*$AI$22+$N2845*$AI$24)</f>
        <v>-0.24337850659999916</v>
      </c>
      <c r="Q2845" s="4">
        <f t="shared" ref="Q2845:Q2854" si="1094">EXP($P2845)</f>
        <v>0.78397471800052509</v>
      </c>
      <c r="R2845" s="4">
        <f t="shared" ref="R2845:R2854" si="1095">Q2845/1+Q2845</f>
        <v>1.5679494360010502</v>
      </c>
      <c r="S2845" s="4">
        <f t="shared" ref="S2845:S2854" si="1096">IF(O2845=1,R2845,1-R2845)</f>
        <v>-0.56794943600105019</v>
      </c>
      <c r="T2845" s="4" t="e">
        <f t="shared" ref="T2845:T2854" si="1097">LOG($S2845)</f>
        <v>#NUM!</v>
      </c>
      <c r="U2845" s="4">
        <f>IF($R2845&gt;$X$15,1,0)</f>
        <v>1</v>
      </c>
      <c r="V2845" s="4"/>
      <c r="W2845" s="4"/>
      <c r="X2845" s="4"/>
      <c r="Y2845" s="4"/>
      <c r="Z2845" s="4"/>
      <c r="AA2845" s="4"/>
      <c r="AB2845" s="4"/>
      <c r="AC2845" s="4"/>
      <c r="AD2845" s="4"/>
      <c r="AE2845" s="4"/>
      <c r="AF2845" s="4"/>
      <c r="AG2845" s="4"/>
      <c r="AH2845" s="4"/>
      <c r="AI2845" s="4"/>
      <c r="AJ2845" s="4"/>
    </row>
    <row r="2846" spans="1:36" ht="15.75" customHeight="1">
      <c r="A2846" s="4">
        <v>1</v>
      </c>
      <c r="B2846" s="4">
        <v>40</v>
      </c>
      <c r="C2846" s="4">
        <v>3</v>
      </c>
      <c r="D2846" s="4">
        <v>1</v>
      </c>
      <c r="E2846" s="4">
        <v>15</v>
      </c>
      <c r="F2846" s="4">
        <v>0</v>
      </c>
      <c r="G2846" s="4">
        <v>0</v>
      </c>
      <c r="H2846" s="4">
        <v>0</v>
      </c>
      <c r="I2846" s="4">
        <v>203</v>
      </c>
      <c r="J2846" s="4">
        <v>123</v>
      </c>
      <c r="K2846" s="4">
        <v>82</v>
      </c>
      <c r="L2846" s="4">
        <v>24.74</v>
      </c>
      <c r="M2846" s="4">
        <v>75</v>
      </c>
      <c r="N2846" s="4">
        <v>78</v>
      </c>
      <c r="O2846" s="4">
        <v>0</v>
      </c>
      <c r="P2846" s="5">
        <f>$AI$9+SUMPRODUCT($A2846*$AI$10+$B2846*$AI$11+$C2846*$AI$12+$D2846*$AI$13+$E2846*$AI$14+$F2846*$AI$15+$G2846*$AI$16+$H2846*$AI$17+$I2846*$AI$18+$J2846*$AI$19+$K2846*$AI$20+$L2846*$AI$21+$M2846*$AI$22+$N2846*$AI$24)</f>
        <v>-2.5291528114000013</v>
      </c>
      <c r="Q2846" s="4">
        <f t="shared" si="1094"/>
        <v>7.972653509462134E-2</v>
      </c>
      <c r="R2846" s="4">
        <f t="shared" si="1095"/>
        <v>0.15945307018924268</v>
      </c>
      <c r="S2846" s="4">
        <f t="shared" si="1096"/>
        <v>0.84054692981075729</v>
      </c>
      <c r="T2846" s="4">
        <f t="shared" si="1097"/>
        <v>-7.5438033814198127E-2</v>
      </c>
      <c r="U2846" s="4">
        <f>IF($R2846&gt;$X$15,1,0)</f>
        <v>0</v>
      </c>
      <c r="V2846" s="4"/>
      <c r="W2846" s="4"/>
      <c r="X2846" s="4"/>
      <c r="Y2846" s="4"/>
      <c r="Z2846" s="4"/>
      <c r="AA2846" s="4"/>
      <c r="AB2846" s="4"/>
      <c r="AC2846" s="4"/>
      <c r="AD2846" s="4"/>
      <c r="AE2846" s="4"/>
      <c r="AF2846" s="4"/>
      <c r="AG2846" s="4"/>
      <c r="AH2846" s="4"/>
      <c r="AI2846" s="4"/>
      <c r="AJ2846" s="4"/>
    </row>
    <row r="2847" spans="1:36" ht="15.75" customHeight="1">
      <c r="A2847" s="4">
        <v>1</v>
      </c>
      <c r="B2847" s="4">
        <v>60</v>
      </c>
      <c r="C2847" s="4">
        <v>1</v>
      </c>
      <c r="D2847" s="4">
        <v>0</v>
      </c>
      <c r="E2847" s="4">
        <v>0</v>
      </c>
      <c r="F2847" s="4">
        <v>1</v>
      </c>
      <c r="G2847" s="4">
        <v>0</v>
      </c>
      <c r="H2847" s="4">
        <v>1</v>
      </c>
      <c r="I2847" s="4">
        <v>173</v>
      </c>
      <c r="J2847" s="4">
        <v>135</v>
      </c>
      <c r="K2847" s="4">
        <v>97.5</v>
      </c>
      <c r="L2847" s="4">
        <v>30.71</v>
      </c>
      <c r="M2847" s="4">
        <v>63</v>
      </c>
      <c r="N2847" s="4">
        <v>86</v>
      </c>
      <c r="O2847" s="4">
        <v>0</v>
      </c>
      <c r="P2847" s="5">
        <f>$AI$9+SUMPRODUCT($A2847*$AI$10+$B2847*$AI$11+$C2847*$AI$12+$D2847*$AI$13+$E2847*$AI$14+$F2847*$AI$15+$G2847*$AI$16+$H2847*$AI$17+$I2847*$AI$18+$J2847*$AI$19+$K2847*$AI$20+$L2847*$AI$21+$M2847*$AI$22+$N2847*$AI$24)</f>
        <v>-0.91840799810000107</v>
      </c>
      <c r="Q2847" s="4">
        <f t="shared" si="1094"/>
        <v>0.39915398944049624</v>
      </c>
      <c r="R2847" s="4">
        <f t="shared" si="1095"/>
        <v>0.79830797888099247</v>
      </c>
      <c r="S2847" s="4">
        <f t="shared" si="1096"/>
        <v>0.20169202111900753</v>
      </c>
      <c r="T2847" s="4">
        <f t="shared" si="1097"/>
        <v>-0.69531128201790759</v>
      </c>
      <c r="U2847" s="4">
        <f>IF($R2847&gt;$X$15,1,0)</f>
        <v>1</v>
      </c>
      <c r="V2847" s="4"/>
      <c r="W2847" s="4"/>
      <c r="X2847" s="4"/>
      <c r="Y2847" s="4"/>
      <c r="Z2847" s="4"/>
      <c r="AA2847" s="4"/>
      <c r="AB2847" s="4"/>
      <c r="AC2847" s="4"/>
      <c r="AD2847" s="4"/>
      <c r="AE2847" s="4"/>
      <c r="AF2847" s="4"/>
      <c r="AG2847" s="4"/>
      <c r="AH2847" s="4"/>
      <c r="AI2847" s="4"/>
      <c r="AJ2847" s="4"/>
    </row>
    <row r="2848" spans="1:36" ht="15.75" customHeight="1">
      <c r="A2848" s="4">
        <v>1</v>
      </c>
      <c r="B2848" s="4">
        <v>49</v>
      </c>
      <c r="C2848" s="4">
        <v>3</v>
      </c>
      <c r="D2848" s="4">
        <v>1</v>
      </c>
      <c r="E2848" s="4">
        <v>25</v>
      </c>
      <c r="F2848" s="4">
        <v>0</v>
      </c>
      <c r="G2848" s="4">
        <v>0</v>
      </c>
      <c r="H2848" s="4">
        <v>0</v>
      </c>
      <c r="I2848" s="4">
        <v>282</v>
      </c>
      <c r="J2848" s="4">
        <v>134</v>
      </c>
      <c r="K2848" s="4">
        <v>79</v>
      </c>
      <c r="L2848" s="4">
        <v>26.87</v>
      </c>
      <c r="M2848" s="4">
        <v>67</v>
      </c>
      <c r="N2848" s="4">
        <v>78</v>
      </c>
      <c r="O2848" s="4">
        <v>0</v>
      </c>
      <c r="P2848" s="5">
        <f>$AI$9+SUMPRODUCT($A2848*$AI$10+$B2848*$AI$11+$C2848*$AI$12+$D2848*$AI$13+$E2848*$AI$14+$F2848*$AI$15+$G2848*$AI$16+$H2848*$AI$17+$I2848*$AI$18+$J2848*$AI$19+$K2848*$AI$20+$L2848*$AI$21+$M2848*$AI$22+$N2848*$AI$24)</f>
        <v>-1.3727559657000006</v>
      </c>
      <c r="Q2848" s="4">
        <f t="shared" si="1094"/>
        <v>0.25340761361749425</v>
      </c>
      <c r="R2848" s="4">
        <f t="shared" si="1095"/>
        <v>0.50681522723498851</v>
      </c>
      <c r="S2848" s="4">
        <f t="shared" si="1096"/>
        <v>0.49318477276501149</v>
      </c>
      <c r="T2848" s="4">
        <f t="shared" si="1097"/>
        <v>-0.30699034084804144</v>
      </c>
      <c r="U2848" s="4">
        <f>IF($R2848&gt;$X$15,1,0)</f>
        <v>1</v>
      </c>
      <c r="V2848" s="4"/>
      <c r="W2848" s="4"/>
      <c r="X2848" s="4"/>
      <c r="Y2848" s="4"/>
      <c r="Z2848" s="4"/>
      <c r="AA2848" s="4"/>
      <c r="AB2848" s="4"/>
      <c r="AC2848" s="4"/>
      <c r="AD2848" s="4"/>
      <c r="AE2848" s="4"/>
      <c r="AF2848" s="4"/>
      <c r="AG2848" s="4"/>
      <c r="AH2848" s="4"/>
      <c r="AI2848" s="4"/>
      <c r="AJ2848" s="4"/>
    </row>
    <row r="2849" spans="1:36" ht="15.75" customHeight="1">
      <c r="A2849" s="4">
        <v>0</v>
      </c>
      <c r="B2849" s="4">
        <v>52</v>
      </c>
      <c r="C2849" s="4">
        <v>1</v>
      </c>
      <c r="D2849" s="4">
        <v>0</v>
      </c>
      <c r="E2849" s="4">
        <v>0</v>
      </c>
      <c r="F2849" s="4">
        <v>0</v>
      </c>
      <c r="G2849" s="4">
        <v>0</v>
      </c>
      <c r="H2849" s="4">
        <v>1</v>
      </c>
      <c r="I2849" s="4">
        <v>220</v>
      </c>
      <c r="J2849" s="4">
        <v>163</v>
      </c>
      <c r="K2849" s="4">
        <v>87</v>
      </c>
      <c r="L2849" s="4">
        <v>25.12</v>
      </c>
      <c r="M2849" s="4">
        <v>100</v>
      </c>
      <c r="N2849" s="4">
        <v>94</v>
      </c>
      <c r="O2849" s="4">
        <v>0</v>
      </c>
      <c r="P2849" s="5">
        <f>$AI$9+SUMPRODUCT($A2849*$AI$10+$B2849*$AI$11+$C2849*$AI$12+$D2849*$AI$13+$E2849*$AI$14+$F2849*$AI$15+$G2849*$AI$16+$H2849*$AI$17+$I2849*$AI$18+$J2849*$AI$19+$K2849*$AI$20+$L2849*$AI$21+$M2849*$AI$22+$N2849*$AI$24)</f>
        <v>-1.6594538232000016</v>
      </c>
      <c r="Q2849" s="4">
        <f t="shared" si="1094"/>
        <v>0.19024285796648496</v>
      </c>
      <c r="R2849" s="4">
        <f t="shared" si="1095"/>
        <v>0.38048571593296993</v>
      </c>
      <c r="S2849" s="4">
        <f t="shared" si="1096"/>
        <v>0.61951428406703002</v>
      </c>
      <c r="T2849" s="4">
        <f t="shared" si="1097"/>
        <v>-0.20794867569635495</v>
      </c>
      <c r="U2849" s="4">
        <f>IF($R2849&gt;$X$15,1,0)</f>
        <v>0</v>
      </c>
      <c r="V2849" s="4"/>
      <c r="W2849" s="4"/>
      <c r="X2849" s="4"/>
      <c r="Y2849" s="4"/>
      <c r="Z2849" s="4"/>
      <c r="AA2849" s="4"/>
      <c r="AB2849" s="4"/>
      <c r="AC2849" s="4"/>
      <c r="AD2849" s="4"/>
      <c r="AE2849" s="4"/>
      <c r="AF2849" s="4"/>
      <c r="AG2849" s="4"/>
      <c r="AH2849" s="4"/>
      <c r="AI2849" s="4"/>
      <c r="AJ2849" s="4"/>
    </row>
    <row r="2850" spans="1:36" ht="15.75" customHeight="1">
      <c r="A2850" s="4">
        <v>1</v>
      </c>
      <c r="B2850" s="4">
        <v>51</v>
      </c>
      <c r="C2850" s="4">
        <v>1</v>
      </c>
      <c r="D2850" s="4">
        <v>1</v>
      </c>
      <c r="E2850" s="4">
        <v>40</v>
      </c>
      <c r="F2850" s="4">
        <v>0</v>
      </c>
      <c r="G2850" s="4">
        <v>0</v>
      </c>
      <c r="H2850" s="4">
        <v>0</v>
      </c>
      <c r="I2850" s="4">
        <v>264</v>
      </c>
      <c r="J2850" s="4">
        <v>119</v>
      </c>
      <c r="K2850" s="4">
        <v>82</v>
      </c>
      <c r="L2850" s="4">
        <v>28.55</v>
      </c>
      <c r="M2850" s="4">
        <v>85</v>
      </c>
      <c r="N2850" s="4">
        <v>63</v>
      </c>
      <c r="O2850" s="4">
        <v>0</v>
      </c>
      <c r="P2850" s="5">
        <f>$AI$9+SUMPRODUCT($A2850*$AI$10+$B2850*$AI$11+$C2850*$AI$12+$D2850*$AI$13+$E2850*$AI$14+$F2850*$AI$15+$G2850*$AI$16+$H2850*$AI$17+$I2850*$AI$18+$J2850*$AI$19+$K2850*$AI$20+$L2850*$AI$21+$M2850*$AI$22+$N2850*$AI$24)</f>
        <v>-1.3240193405000014</v>
      </c>
      <c r="Q2850" s="4">
        <f t="shared" si="1094"/>
        <v>0.26606374913810454</v>
      </c>
      <c r="R2850" s="4">
        <f t="shared" si="1095"/>
        <v>0.53212749827620909</v>
      </c>
      <c r="S2850" s="4">
        <f t="shared" si="1096"/>
        <v>0.46787250172379091</v>
      </c>
      <c r="T2850" s="4">
        <f t="shared" si="1097"/>
        <v>-0.32987247885260823</v>
      </c>
      <c r="U2850" s="4">
        <f>IF($R2850&gt;$X$15,1,0)</f>
        <v>1</v>
      </c>
      <c r="V2850" s="4"/>
      <c r="W2850" s="4"/>
      <c r="X2850" s="4"/>
      <c r="Y2850" s="4"/>
      <c r="Z2850" s="4"/>
      <c r="AA2850" s="4"/>
      <c r="AB2850" s="4"/>
      <c r="AC2850" s="4"/>
      <c r="AD2850" s="4"/>
      <c r="AE2850" s="4"/>
      <c r="AF2850" s="4"/>
      <c r="AG2850" s="4"/>
      <c r="AH2850" s="4"/>
      <c r="AI2850" s="4"/>
      <c r="AJ2850" s="4"/>
    </row>
    <row r="2851" spans="1:36" ht="15.75" customHeight="1">
      <c r="A2851" s="4">
        <v>0</v>
      </c>
      <c r="B2851" s="4">
        <v>49</v>
      </c>
      <c r="C2851" s="4">
        <v>1</v>
      </c>
      <c r="D2851" s="4">
        <v>0</v>
      </c>
      <c r="E2851" s="4">
        <v>0</v>
      </c>
      <c r="F2851" s="4">
        <v>0</v>
      </c>
      <c r="G2851" s="4">
        <v>0</v>
      </c>
      <c r="H2851" s="4">
        <v>0</v>
      </c>
      <c r="I2851" s="4">
        <v>257</v>
      </c>
      <c r="J2851" s="4">
        <v>115</v>
      </c>
      <c r="K2851" s="4">
        <v>75</v>
      </c>
      <c r="L2851" s="4">
        <v>25.61</v>
      </c>
      <c r="M2851" s="4">
        <v>72</v>
      </c>
      <c r="N2851" s="4">
        <v>74</v>
      </c>
      <c r="O2851" s="4">
        <v>0</v>
      </c>
      <c r="P2851" s="5">
        <f>$AI$9+SUMPRODUCT($A2851*$AI$10+$B2851*$AI$11+$C2851*$AI$12+$D2851*$AI$13+$E2851*$AI$14+$F2851*$AI$15+$G2851*$AI$16+$H2851*$AI$17+$I2851*$AI$18+$J2851*$AI$19+$K2851*$AI$20+$L2851*$AI$21+$M2851*$AI$22+$N2851*$AI$24)</f>
        <v>-2.7400161371000005</v>
      </c>
      <c r="Q2851" s="4">
        <f t="shared" si="1094"/>
        <v>6.4569304923430812E-2</v>
      </c>
      <c r="R2851" s="4">
        <f t="shared" si="1095"/>
        <v>0.12913860984686162</v>
      </c>
      <c r="S2851" s="4">
        <f t="shared" si="1096"/>
        <v>0.87086139015313835</v>
      </c>
      <c r="T2851" s="4">
        <f t="shared" si="1097"/>
        <v>-6.005096357099849E-2</v>
      </c>
      <c r="U2851" s="4">
        <f>IF($R2851&gt;$X$15,1,0)</f>
        <v>0</v>
      </c>
      <c r="V2851" s="4"/>
      <c r="W2851" s="4"/>
      <c r="X2851" s="4"/>
      <c r="Y2851" s="4"/>
      <c r="Z2851" s="4"/>
      <c r="AA2851" s="4"/>
      <c r="AB2851" s="4"/>
      <c r="AC2851" s="4"/>
      <c r="AD2851" s="4"/>
      <c r="AE2851" s="4"/>
      <c r="AF2851" s="4"/>
      <c r="AG2851" s="4"/>
      <c r="AH2851" s="4"/>
      <c r="AI2851" s="4"/>
      <c r="AJ2851" s="4"/>
    </row>
    <row r="2852" spans="1:36" ht="15.75" customHeight="1">
      <c r="A2852" s="4">
        <v>0</v>
      </c>
      <c r="B2852" s="4">
        <v>52</v>
      </c>
      <c r="C2852" s="4">
        <v>1</v>
      </c>
      <c r="D2852" s="4">
        <v>0</v>
      </c>
      <c r="E2852" s="4">
        <v>0</v>
      </c>
      <c r="F2852" s="4">
        <v>0</v>
      </c>
      <c r="G2852" s="4">
        <v>0</v>
      </c>
      <c r="H2852" s="4">
        <v>0</v>
      </c>
      <c r="I2852" s="4">
        <v>208</v>
      </c>
      <c r="J2852" s="4">
        <v>141</v>
      </c>
      <c r="K2852" s="4">
        <v>85</v>
      </c>
      <c r="L2852" s="4">
        <v>24.85</v>
      </c>
      <c r="M2852" s="4">
        <v>75</v>
      </c>
      <c r="N2852" s="4">
        <v>68</v>
      </c>
      <c r="O2852" s="4">
        <v>0</v>
      </c>
      <c r="P2852" s="5">
        <f>$AI$9+SUMPRODUCT($A2852*$AI$10+$B2852*$AI$11+$C2852*$AI$12+$D2852*$AI$13+$E2852*$AI$14+$F2852*$AI$15+$G2852*$AI$16+$H2852*$AI$17+$I2852*$AI$18+$J2852*$AI$19+$K2852*$AI$20+$L2852*$AI$21+$M2852*$AI$22+$N2852*$AI$24)</f>
        <v>-2.3633297435000014</v>
      </c>
      <c r="Q2852" s="4">
        <f t="shared" si="1094"/>
        <v>9.410635091893027E-2</v>
      </c>
      <c r="R2852" s="4">
        <f t="shared" si="1095"/>
        <v>0.18821270183786054</v>
      </c>
      <c r="S2852" s="4">
        <f t="shared" si="1096"/>
        <v>0.81178729816213946</v>
      </c>
      <c r="T2852" s="4">
        <f t="shared" si="1097"/>
        <v>-9.055774826540626E-2</v>
      </c>
      <c r="U2852" s="4">
        <f>IF($R2852&gt;$X$15,1,0)</f>
        <v>0</v>
      </c>
      <c r="V2852" s="4"/>
      <c r="W2852" s="4"/>
      <c r="X2852" s="4"/>
      <c r="Y2852" s="4"/>
      <c r="Z2852" s="4"/>
      <c r="AA2852" s="4"/>
      <c r="AB2852" s="4"/>
      <c r="AC2852" s="4"/>
      <c r="AD2852" s="4"/>
      <c r="AE2852" s="4"/>
      <c r="AF2852" s="4"/>
      <c r="AG2852" s="4"/>
      <c r="AH2852" s="4"/>
      <c r="AI2852" s="4"/>
      <c r="AJ2852" s="4"/>
    </row>
    <row r="2853" spans="1:36" ht="15.75" customHeight="1">
      <c r="A2853" s="4">
        <v>1</v>
      </c>
      <c r="B2853" s="4">
        <v>42</v>
      </c>
      <c r="C2853" s="4">
        <v>2</v>
      </c>
      <c r="D2853" s="4">
        <v>1</v>
      </c>
      <c r="E2853" s="4">
        <v>20</v>
      </c>
      <c r="F2853" s="4">
        <v>0</v>
      </c>
      <c r="G2853" s="4">
        <v>0</v>
      </c>
      <c r="H2853" s="4">
        <v>0</v>
      </c>
      <c r="I2853" s="4">
        <v>184</v>
      </c>
      <c r="J2853" s="4">
        <v>114.5</v>
      </c>
      <c r="K2853" s="4">
        <v>76</v>
      </c>
      <c r="L2853" s="4">
        <v>29.89</v>
      </c>
      <c r="M2853" s="4">
        <v>66</v>
      </c>
      <c r="N2853" s="4">
        <v>59</v>
      </c>
      <c r="O2853" s="4">
        <v>0</v>
      </c>
      <c r="P2853" s="5">
        <f>$AI$9+SUMPRODUCT($A2853*$AI$10+$B2853*$AI$11+$C2853*$AI$12+$D2853*$AI$13+$E2853*$AI$14+$F2853*$AI$15+$G2853*$AI$16+$H2853*$AI$17+$I2853*$AI$18+$J2853*$AI$19+$K2853*$AI$20+$L2853*$AI$21+$M2853*$AI$22+$N2853*$AI$24)</f>
        <v>-2.4903062479000013</v>
      </c>
      <c r="Q2853" s="4">
        <f t="shared" si="1094"/>
        <v>8.2884579459593696E-2</v>
      </c>
      <c r="R2853" s="4">
        <f t="shared" si="1095"/>
        <v>0.16576915891918739</v>
      </c>
      <c r="S2853" s="4">
        <f t="shared" si="1096"/>
        <v>0.83423084108081258</v>
      </c>
      <c r="T2853" s="4">
        <f t="shared" si="1097"/>
        <v>-7.8713758552015387E-2</v>
      </c>
      <c r="U2853" s="4">
        <f>IF($R2853&gt;$X$15,1,0)</f>
        <v>0</v>
      </c>
      <c r="V2853" s="4"/>
      <c r="W2853" s="4"/>
      <c r="X2853" s="4"/>
      <c r="Y2853" s="4"/>
      <c r="Z2853" s="4"/>
      <c r="AA2853" s="4"/>
      <c r="AB2853" s="4"/>
      <c r="AC2853" s="4"/>
      <c r="AD2853" s="4"/>
      <c r="AE2853" s="4"/>
      <c r="AF2853" s="4"/>
      <c r="AG2853" s="4"/>
      <c r="AH2853" s="4"/>
      <c r="AI2853" s="4"/>
      <c r="AJ2853" s="4"/>
    </row>
    <row r="2854" spans="1:36" ht="15.75" customHeight="1">
      <c r="A2854" s="4">
        <v>1</v>
      </c>
      <c r="B2854" s="4">
        <v>44</v>
      </c>
      <c r="C2854" s="4">
        <v>3</v>
      </c>
      <c r="D2854" s="4">
        <v>1</v>
      </c>
      <c r="E2854" s="4">
        <v>15</v>
      </c>
      <c r="F2854" s="4">
        <v>0</v>
      </c>
      <c r="G2854" s="4">
        <v>0</v>
      </c>
      <c r="H2854" s="4">
        <v>0</v>
      </c>
      <c r="I2854" s="4">
        <v>237</v>
      </c>
      <c r="J2854" s="4">
        <v>124</v>
      </c>
      <c r="K2854" s="4">
        <v>83</v>
      </c>
      <c r="L2854" s="4">
        <v>27.17</v>
      </c>
      <c r="M2854" s="4">
        <v>70</v>
      </c>
      <c r="N2854" s="4">
        <v>88</v>
      </c>
      <c r="O2854" s="4">
        <v>0</v>
      </c>
      <c r="P2854" s="5">
        <f>$AI$9+SUMPRODUCT($A2854*$AI$10+$B2854*$AI$11+$C2854*$AI$12+$D2854*$AI$13+$E2854*$AI$14+$F2854*$AI$15+$G2854*$AI$16+$H2854*$AI$17+$I2854*$AI$18+$J2854*$AI$19+$K2854*$AI$20+$L2854*$AI$21+$M2854*$AI$22+$N2854*$AI$24)</f>
        <v>-2.0793043487000009</v>
      </c>
      <c r="Q2854" s="4">
        <f t="shared" si="1094"/>
        <v>0.12501715029890278</v>
      </c>
      <c r="R2854" s="4">
        <f t="shared" si="1095"/>
        <v>0.25003430059780557</v>
      </c>
      <c r="S2854" s="4">
        <f t="shared" si="1096"/>
        <v>0.74996569940219437</v>
      </c>
      <c r="T2854" s="4">
        <f t="shared" si="1097"/>
        <v>-0.12495859914297192</v>
      </c>
      <c r="U2854" s="4">
        <f>IF($R2854&gt;$X$15,1,0)</f>
        <v>0</v>
      </c>
      <c r="V2854" s="4"/>
      <c r="W2854" s="4"/>
      <c r="X2854" s="4"/>
      <c r="Y2854" s="4"/>
      <c r="Z2854" s="4"/>
      <c r="AA2854" s="4"/>
      <c r="AB2854" s="4"/>
      <c r="AC2854" s="4"/>
      <c r="AD2854" s="4"/>
      <c r="AE2854" s="4"/>
      <c r="AF2854" s="4"/>
      <c r="AG2854" s="4"/>
      <c r="AH2854" s="4"/>
      <c r="AI2854" s="4"/>
      <c r="AJ2854" s="4"/>
    </row>
    <row r="2855" spans="1:36" ht="15.75" hidden="1" customHeight="1">
      <c r="A2855" s="4">
        <v>1</v>
      </c>
      <c r="B2855" s="4">
        <v>50</v>
      </c>
      <c r="C2855" s="3" t="s">
        <v>56</v>
      </c>
      <c r="D2855" s="4">
        <v>1</v>
      </c>
      <c r="E2855" s="4">
        <v>9</v>
      </c>
      <c r="F2855" s="4">
        <v>0</v>
      </c>
      <c r="G2855" s="4">
        <v>0</v>
      </c>
      <c r="H2855" s="4">
        <v>0</v>
      </c>
      <c r="I2855" s="4">
        <v>206</v>
      </c>
      <c r="J2855" s="4">
        <v>140</v>
      </c>
      <c r="K2855" s="4">
        <v>92</v>
      </c>
      <c r="L2855" s="4">
        <v>28.21</v>
      </c>
      <c r="M2855" s="4">
        <v>85</v>
      </c>
      <c r="N2855" s="3" t="s">
        <v>56</v>
      </c>
      <c r="O2855" s="4">
        <v>1</v>
      </c>
      <c r="P2855" s="4"/>
      <c r="Q2855" s="4"/>
      <c r="R2855" s="4"/>
      <c r="S2855" s="4"/>
      <c r="T2855" s="4"/>
      <c r="U2855" s="4"/>
      <c r="V2855" s="4"/>
      <c r="W2855" s="4"/>
      <c r="X2855" s="4"/>
      <c r="Y2855" s="4"/>
      <c r="Z2855" s="4"/>
      <c r="AA2855" s="4"/>
      <c r="AB2855" s="4"/>
      <c r="AC2855" s="4"/>
      <c r="AD2855" s="4"/>
      <c r="AE2855" s="4"/>
      <c r="AF2855" s="4"/>
      <c r="AG2855" s="4"/>
      <c r="AH2855" s="4"/>
      <c r="AI2855" s="4"/>
      <c r="AJ2855" s="4"/>
    </row>
    <row r="2856" spans="1:36" ht="15.75" hidden="1" customHeight="1">
      <c r="A2856" s="4">
        <v>0</v>
      </c>
      <c r="B2856" s="4">
        <v>50</v>
      </c>
      <c r="C2856" s="4">
        <v>2</v>
      </c>
      <c r="D2856" s="4">
        <v>1</v>
      </c>
      <c r="E2856" s="4">
        <v>30</v>
      </c>
      <c r="F2856" s="4">
        <v>0</v>
      </c>
      <c r="G2856" s="4">
        <v>0</v>
      </c>
      <c r="H2856" s="4">
        <v>1</v>
      </c>
      <c r="I2856" s="4">
        <v>308</v>
      </c>
      <c r="J2856" s="4">
        <v>145.5</v>
      </c>
      <c r="K2856" s="4">
        <v>96</v>
      </c>
      <c r="L2856" s="4">
        <v>25.61</v>
      </c>
      <c r="M2856" s="4">
        <v>72</v>
      </c>
      <c r="N2856" s="3" t="s">
        <v>56</v>
      </c>
      <c r="O2856" s="4">
        <v>0</v>
      </c>
      <c r="P2856" s="4"/>
      <c r="Q2856" s="4"/>
      <c r="R2856" s="4"/>
      <c r="S2856" s="4"/>
      <c r="T2856" s="4"/>
      <c r="U2856" s="4"/>
      <c r="V2856" s="4"/>
      <c r="W2856" s="4"/>
      <c r="X2856" s="4"/>
      <c r="Y2856" s="4"/>
      <c r="Z2856" s="4"/>
      <c r="AA2856" s="4"/>
      <c r="AB2856" s="4"/>
      <c r="AC2856" s="4"/>
      <c r="AD2856" s="4"/>
      <c r="AE2856" s="4"/>
      <c r="AF2856" s="4"/>
      <c r="AG2856" s="4"/>
      <c r="AH2856" s="4"/>
      <c r="AI2856" s="4"/>
      <c r="AJ2856" s="4"/>
    </row>
    <row r="2857" spans="1:36" ht="15.75" customHeight="1">
      <c r="A2857" s="4">
        <v>0</v>
      </c>
      <c r="B2857" s="4">
        <v>54</v>
      </c>
      <c r="C2857" s="4">
        <v>1</v>
      </c>
      <c r="D2857" s="4">
        <v>0</v>
      </c>
      <c r="E2857" s="4">
        <v>0</v>
      </c>
      <c r="F2857" s="4">
        <v>0</v>
      </c>
      <c r="G2857" s="4">
        <v>0</v>
      </c>
      <c r="H2857" s="4">
        <v>0</v>
      </c>
      <c r="I2857" s="4">
        <v>262</v>
      </c>
      <c r="J2857" s="4">
        <v>113.5</v>
      </c>
      <c r="K2857" s="4">
        <v>80</v>
      </c>
      <c r="L2857" s="4">
        <v>26.42</v>
      </c>
      <c r="M2857" s="4">
        <v>75</v>
      </c>
      <c r="N2857" s="4">
        <v>67</v>
      </c>
      <c r="O2857" s="4">
        <v>0</v>
      </c>
      <c r="P2857" s="5">
        <f>$AI$9+SUMPRODUCT($A2857*$AI$10+$B2857*$AI$11+$C2857*$AI$12+$D2857*$AI$13+$E2857*$AI$14+$F2857*$AI$15+$G2857*$AI$16+$H2857*$AI$17+$I2857*$AI$18+$J2857*$AI$19+$K2857*$AI$20+$L2857*$AI$21+$M2857*$AI$22+$N2857*$AI$24)</f>
        <v>-2.5103457362000006</v>
      </c>
      <c r="Q2857" s="4">
        <f t="shared" ref="Q2857:Q2866" si="1098">EXP($P2857)</f>
        <v>8.1240146725255438E-2</v>
      </c>
      <c r="R2857" s="4">
        <f t="shared" ref="R2857:R2866" si="1099">Q2857/1+Q2857</f>
        <v>0.16248029345051088</v>
      </c>
      <c r="S2857" s="4">
        <f t="shared" ref="S2857:S2866" si="1100">IF(O2857=1,R2857,1-R2857)</f>
        <v>0.83751970654948915</v>
      </c>
      <c r="T2857" s="4">
        <f t="shared" ref="T2857:T2866" si="1101">LOG($S2857)</f>
        <v>-7.7004965371700956E-2</v>
      </c>
      <c r="U2857" s="4">
        <f>IF($R2857&gt;$X$15,1,0)</f>
        <v>0</v>
      </c>
      <c r="V2857" s="4"/>
      <c r="W2857" s="4"/>
      <c r="X2857" s="4"/>
      <c r="Y2857" s="4"/>
      <c r="Z2857" s="4"/>
      <c r="AA2857" s="4"/>
      <c r="AB2857" s="4"/>
      <c r="AC2857" s="4"/>
      <c r="AD2857" s="4"/>
      <c r="AE2857" s="4"/>
      <c r="AF2857" s="4"/>
      <c r="AG2857" s="4"/>
      <c r="AH2857" s="4"/>
      <c r="AI2857" s="4"/>
      <c r="AJ2857" s="4"/>
    </row>
    <row r="2858" spans="1:36" ht="15.75" customHeight="1">
      <c r="A2858" s="4">
        <v>1</v>
      </c>
      <c r="B2858" s="4">
        <v>48</v>
      </c>
      <c r="C2858" s="4">
        <v>2</v>
      </c>
      <c r="D2858" s="4">
        <v>1</v>
      </c>
      <c r="E2858" s="4">
        <v>20</v>
      </c>
      <c r="F2858" s="4">
        <v>0</v>
      </c>
      <c r="G2858" s="4">
        <v>0</v>
      </c>
      <c r="H2858" s="4">
        <v>0</v>
      </c>
      <c r="I2858" s="4">
        <v>172</v>
      </c>
      <c r="J2858" s="4">
        <v>131</v>
      </c>
      <c r="K2858" s="4">
        <v>79</v>
      </c>
      <c r="L2858" s="4">
        <v>35.119999999999997</v>
      </c>
      <c r="M2858" s="4">
        <v>75</v>
      </c>
      <c r="N2858" s="4">
        <v>108</v>
      </c>
      <c r="O2858" s="4">
        <v>0</v>
      </c>
      <c r="P2858" s="5">
        <f>$AI$9+SUMPRODUCT($A2858*$AI$10+$B2858*$AI$11+$C2858*$AI$12+$D2858*$AI$13+$E2858*$AI$14+$F2858*$AI$15+$G2858*$AI$16+$H2858*$AI$17+$I2858*$AI$18+$J2858*$AI$19+$K2858*$AI$20+$L2858*$AI$21+$M2858*$AI$22+$N2858*$AI$24)</f>
        <v>-1.5318192232000003</v>
      </c>
      <c r="Q2858" s="4">
        <f t="shared" si="1098"/>
        <v>0.21614209870951342</v>
      </c>
      <c r="R2858" s="4">
        <f t="shared" si="1099"/>
        <v>0.43228419741902685</v>
      </c>
      <c r="S2858" s="4">
        <f t="shared" si="1100"/>
        <v>0.56771580258097321</v>
      </c>
      <c r="T2858" s="4">
        <f t="shared" si="1101"/>
        <v>-0.24586901685755544</v>
      </c>
      <c r="U2858" s="4">
        <f>IF($R2858&gt;$X$15,1,0)</f>
        <v>1</v>
      </c>
      <c r="V2858" s="4"/>
      <c r="W2858" s="4"/>
      <c r="X2858" s="4"/>
      <c r="Y2858" s="4"/>
      <c r="Z2858" s="4"/>
      <c r="AA2858" s="4"/>
      <c r="AB2858" s="4"/>
      <c r="AC2858" s="4"/>
      <c r="AD2858" s="4"/>
      <c r="AE2858" s="4"/>
      <c r="AF2858" s="4"/>
      <c r="AG2858" s="4"/>
      <c r="AH2858" s="4"/>
      <c r="AI2858" s="4"/>
      <c r="AJ2858" s="4"/>
    </row>
    <row r="2859" spans="1:36" ht="15.75" customHeight="1">
      <c r="A2859" s="4">
        <v>1</v>
      </c>
      <c r="B2859" s="4">
        <v>52</v>
      </c>
      <c r="C2859" s="4">
        <v>2</v>
      </c>
      <c r="D2859" s="4">
        <v>1</v>
      </c>
      <c r="E2859" s="4">
        <v>20</v>
      </c>
      <c r="F2859" s="4">
        <v>0</v>
      </c>
      <c r="G2859" s="4">
        <v>0</v>
      </c>
      <c r="H2859" s="4">
        <v>0</v>
      </c>
      <c r="I2859" s="4">
        <v>240</v>
      </c>
      <c r="J2859" s="4">
        <v>135</v>
      </c>
      <c r="K2859" s="4">
        <v>82</v>
      </c>
      <c r="L2859" s="4">
        <v>27.73</v>
      </c>
      <c r="M2859" s="4">
        <v>100</v>
      </c>
      <c r="N2859" s="4">
        <v>87</v>
      </c>
      <c r="O2859" s="4">
        <v>0</v>
      </c>
      <c r="P2859" s="5">
        <f>$AI$9+SUMPRODUCT($A2859*$AI$10+$B2859*$AI$11+$C2859*$AI$12+$D2859*$AI$13+$E2859*$AI$14+$F2859*$AI$15+$G2859*$AI$16+$H2859*$AI$17+$I2859*$AI$18+$J2859*$AI$19+$K2859*$AI$20+$L2859*$AI$21+$M2859*$AI$22+$N2859*$AI$24)</f>
        <v>-1.354842070300001</v>
      </c>
      <c r="Q2859" s="4">
        <f t="shared" si="1098"/>
        <v>0.25798803520765695</v>
      </c>
      <c r="R2859" s="4">
        <f t="shared" si="1099"/>
        <v>0.5159760704153139</v>
      </c>
      <c r="S2859" s="4">
        <f t="shared" si="1100"/>
        <v>0.4840239295846861</v>
      </c>
      <c r="T2859" s="4">
        <f t="shared" si="1101"/>
        <v>-0.31513316680665593</v>
      </c>
      <c r="U2859" s="4">
        <f>IF($R2859&gt;$X$15,1,0)</f>
        <v>1</v>
      </c>
      <c r="V2859" s="4"/>
      <c r="W2859" s="4"/>
      <c r="X2859" s="4"/>
      <c r="Y2859" s="4"/>
      <c r="Z2859" s="4"/>
      <c r="AA2859" s="4"/>
      <c r="AB2859" s="4"/>
      <c r="AC2859" s="4"/>
      <c r="AD2859" s="4"/>
      <c r="AE2859" s="4"/>
      <c r="AF2859" s="4"/>
      <c r="AG2859" s="4"/>
      <c r="AH2859" s="4"/>
      <c r="AI2859" s="4"/>
      <c r="AJ2859" s="4"/>
    </row>
    <row r="2860" spans="1:36" ht="15.75" customHeight="1">
      <c r="A2860" s="4">
        <v>0</v>
      </c>
      <c r="B2860" s="4">
        <v>42</v>
      </c>
      <c r="C2860" s="4">
        <v>2</v>
      </c>
      <c r="D2860" s="4">
        <v>0</v>
      </c>
      <c r="E2860" s="4">
        <v>0</v>
      </c>
      <c r="F2860" s="4">
        <v>0</v>
      </c>
      <c r="G2860" s="4">
        <v>0</v>
      </c>
      <c r="H2860" s="4">
        <v>1</v>
      </c>
      <c r="I2860" s="4">
        <v>263</v>
      </c>
      <c r="J2860" s="4">
        <v>150</v>
      </c>
      <c r="K2860" s="4">
        <v>88</v>
      </c>
      <c r="L2860" s="4">
        <v>23.68</v>
      </c>
      <c r="M2860" s="4">
        <v>96</v>
      </c>
      <c r="N2860" s="4">
        <v>78</v>
      </c>
      <c r="O2860" s="4">
        <v>0</v>
      </c>
      <c r="P2860" s="5">
        <f>$AI$9+SUMPRODUCT($A2860*$AI$10+$B2860*$AI$11+$C2860*$AI$12+$D2860*$AI$13+$E2860*$AI$14+$F2860*$AI$15+$G2860*$AI$16+$H2860*$AI$17+$I2860*$AI$18+$J2860*$AI$19+$K2860*$AI$20+$L2860*$AI$21+$M2860*$AI$22+$N2860*$AI$24)</f>
        <v>-2.5596797748000011</v>
      </c>
      <c r="Q2860" s="4">
        <f t="shared" si="1098"/>
        <v>7.7329499333267743E-2</v>
      </c>
      <c r="R2860" s="4">
        <f t="shared" si="1099"/>
        <v>0.15465899866653549</v>
      </c>
      <c r="S2860" s="4">
        <f t="shared" si="1100"/>
        <v>0.84534100133346457</v>
      </c>
      <c r="T2860" s="4">
        <f t="shared" si="1101"/>
        <v>-7.2968066052112035E-2</v>
      </c>
      <c r="U2860" s="4">
        <f>IF($R2860&gt;$X$15,1,0)</f>
        <v>0</v>
      </c>
      <c r="V2860" s="4"/>
      <c r="W2860" s="4"/>
      <c r="X2860" s="4"/>
      <c r="Y2860" s="4"/>
      <c r="Z2860" s="4"/>
      <c r="AA2860" s="4"/>
      <c r="AB2860" s="4"/>
      <c r="AC2860" s="4"/>
      <c r="AD2860" s="4"/>
      <c r="AE2860" s="4"/>
      <c r="AF2860" s="4"/>
      <c r="AG2860" s="4"/>
      <c r="AH2860" s="4"/>
      <c r="AI2860" s="4"/>
      <c r="AJ2860" s="4"/>
    </row>
    <row r="2861" spans="1:36" ht="15.75" customHeight="1">
      <c r="A2861" s="4">
        <v>0</v>
      </c>
      <c r="B2861" s="4">
        <v>50</v>
      </c>
      <c r="C2861" s="4">
        <v>1</v>
      </c>
      <c r="D2861" s="4">
        <v>0</v>
      </c>
      <c r="E2861" s="4">
        <v>0</v>
      </c>
      <c r="F2861" s="4">
        <v>0</v>
      </c>
      <c r="G2861" s="4">
        <v>0</v>
      </c>
      <c r="H2861" s="4">
        <v>0</v>
      </c>
      <c r="I2861" s="4">
        <v>280</v>
      </c>
      <c r="J2861" s="4">
        <v>126</v>
      </c>
      <c r="K2861" s="4">
        <v>76</v>
      </c>
      <c r="L2861" s="4">
        <v>21.82</v>
      </c>
      <c r="M2861" s="4">
        <v>65</v>
      </c>
      <c r="N2861" s="4">
        <v>74</v>
      </c>
      <c r="O2861" s="4">
        <v>0</v>
      </c>
      <c r="P2861" s="5">
        <f>$AI$9+SUMPRODUCT($A2861*$AI$10+$B2861*$AI$11+$C2861*$AI$12+$D2861*$AI$13+$E2861*$AI$14+$F2861*$AI$15+$G2861*$AI$16+$H2861*$AI$17+$I2861*$AI$18+$J2861*$AI$19+$K2861*$AI$20+$L2861*$AI$21+$M2861*$AI$22+$N2861*$AI$24)</f>
        <v>-2.4604307602000004</v>
      </c>
      <c r="Q2861" s="4">
        <f t="shared" si="1098"/>
        <v>8.5398156916030907E-2</v>
      </c>
      <c r="R2861" s="4">
        <f t="shared" si="1099"/>
        <v>0.17079631383206181</v>
      </c>
      <c r="S2861" s="4">
        <f t="shared" si="1100"/>
        <v>0.82920368616793816</v>
      </c>
      <c r="T2861" s="4">
        <f t="shared" si="1101"/>
        <v>-8.1338775947645409E-2</v>
      </c>
      <c r="U2861" s="4">
        <f>IF($R2861&gt;$X$15,1,0)</f>
        <v>0</v>
      </c>
      <c r="V2861" s="4"/>
      <c r="W2861" s="4"/>
      <c r="X2861" s="4"/>
      <c r="Y2861" s="4"/>
      <c r="Z2861" s="4"/>
      <c r="AA2861" s="4"/>
      <c r="AB2861" s="4"/>
      <c r="AC2861" s="4"/>
      <c r="AD2861" s="4"/>
      <c r="AE2861" s="4"/>
      <c r="AF2861" s="4"/>
      <c r="AG2861" s="4"/>
      <c r="AH2861" s="4"/>
      <c r="AI2861" s="4"/>
      <c r="AJ2861" s="4"/>
    </row>
    <row r="2862" spans="1:36" ht="15.75" customHeight="1">
      <c r="A2862" s="4">
        <v>1</v>
      </c>
      <c r="B2862" s="4">
        <v>46</v>
      </c>
      <c r="C2862" s="4">
        <v>4</v>
      </c>
      <c r="D2862" s="4">
        <v>1</v>
      </c>
      <c r="E2862" s="4">
        <v>40</v>
      </c>
      <c r="F2862" s="4">
        <v>0</v>
      </c>
      <c r="G2862" s="4">
        <v>0</v>
      </c>
      <c r="H2862" s="4">
        <v>0</v>
      </c>
      <c r="I2862" s="4">
        <v>165</v>
      </c>
      <c r="J2862" s="4">
        <v>107</v>
      </c>
      <c r="K2862" s="4">
        <v>82</v>
      </c>
      <c r="L2862" s="4">
        <v>24.67</v>
      </c>
      <c r="M2862" s="4">
        <v>60</v>
      </c>
      <c r="N2862" s="4">
        <v>77</v>
      </c>
      <c r="O2862" s="4">
        <v>0</v>
      </c>
      <c r="P2862" s="5">
        <f>$AI$9+SUMPRODUCT($A2862*$AI$10+$B2862*$AI$11+$C2862*$AI$12+$D2862*$AI$13+$E2862*$AI$14+$F2862*$AI$15+$G2862*$AI$16+$H2862*$AI$17+$I2862*$AI$18+$J2862*$AI$19+$K2862*$AI$20+$L2862*$AI$21+$M2862*$AI$22+$N2862*$AI$24)</f>
        <v>-2.0416464637000011</v>
      </c>
      <c r="Q2862" s="4">
        <f t="shared" si="1098"/>
        <v>0.129814799473012</v>
      </c>
      <c r="R2862" s="4">
        <f t="shared" si="1099"/>
        <v>0.259629598946024</v>
      </c>
      <c r="S2862" s="4">
        <f t="shared" si="1100"/>
        <v>0.740370401053976</v>
      </c>
      <c r="T2862" s="4">
        <f t="shared" si="1101"/>
        <v>-0.13055095204214856</v>
      </c>
      <c r="U2862" s="4">
        <f>IF($R2862&gt;$X$15,1,0)</f>
        <v>0</v>
      </c>
      <c r="V2862" s="4"/>
      <c r="W2862" s="4"/>
      <c r="X2862" s="4"/>
      <c r="Y2862" s="4"/>
      <c r="Z2862" s="4"/>
      <c r="AA2862" s="4"/>
      <c r="AB2862" s="4"/>
      <c r="AC2862" s="4"/>
      <c r="AD2862" s="4"/>
      <c r="AE2862" s="4"/>
      <c r="AF2862" s="4"/>
      <c r="AG2862" s="4"/>
      <c r="AH2862" s="4"/>
      <c r="AI2862" s="4"/>
      <c r="AJ2862" s="4"/>
    </row>
    <row r="2863" spans="1:36" ht="15.75" customHeight="1">
      <c r="A2863" s="4">
        <v>1</v>
      </c>
      <c r="B2863" s="4">
        <v>59</v>
      </c>
      <c r="C2863" s="4">
        <v>1</v>
      </c>
      <c r="D2863" s="4">
        <v>1</v>
      </c>
      <c r="E2863" s="4">
        <v>40</v>
      </c>
      <c r="F2863" s="4">
        <v>0</v>
      </c>
      <c r="G2863" s="4">
        <v>0</v>
      </c>
      <c r="H2863" s="4">
        <v>1</v>
      </c>
      <c r="I2863" s="4">
        <v>188</v>
      </c>
      <c r="J2863" s="4">
        <v>111</v>
      </c>
      <c r="K2863" s="4">
        <v>72</v>
      </c>
      <c r="L2863" s="4">
        <v>21.48</v>
      </c>
      <c r="M2863" s="4">
        <v>75</v>
      </c>
      <c r="N2863" s="4">
        <v>44</v>
      </c>
      <c r="O2863" s="4">
        <v>0</v>
      </c>
      <c r="P2863" s="5">
        <f>$AI$9+SUMPRODUCT($A2863*$AI$10+$B2863*$AI$11+$C2863*$AI$12+$D2863*$AI$13+$E2863*$AI$14+$F2863*$AI$15+$G2863*$AI$16+$H2863*$AI$17+$I2863*$AI$18+$J2863*$AI$19+$K2863*$AI$20+$L2863*$AI$21+$M2863*$AI$22+$N2863*$AI$24)</f>
        <v>-0.99359476280000258</v>
      </c>
      <c r="Q2863" s="4">
        <f t="shared" si="1098"/>
        <v>0.3702433588979831</v>
      </c>
      <c r="R2863" s="4">
        <f t="shared" si="1099"/>
        <v>0.7404867177959662</v>
      </c>
      <c r="S2863" s="4">
        <f t="shared" si="1100"/>
        <v>0.2595132822040338</v>
      </c>
      <c r="T2863" s="4">
        <f t="shared" si="1101"/>
        <v>-0.58584040952920224</v>
      </c>
      <c r="U2863" s="4">
        <f>IF($R2863&gt;$X$15,1,0)</f>
        <v>1</v>
      </c>
      <c r="V2863" s="4"/>
      <c r="W2863" s="4"/>
      <c r="X2863" s="4"/>
      <c r="Y2863" s="4"/>
      <c r="Z2863" s="4"/>
      <c r="AA2863" s="4"/>
      <c r="AB2863" s="4"/>
      <c r="AC2863" s="4"/>
      <c r="AD2863" s="4"/>
      <c r="AE2863" s="4"/>
      <c r="AF2863" s="4"/>
      <c r="AG2863" s="4"/>
      <c r="AH2863" s="4"/>
      <c r="AI2863" s="4"/>
      <c r="AJ2863" s="4"/>
    </row>
    <row r="2864" spans="1:36" ht="15.75" customHeight="1">
      <c r="A2864" s="4">
        <v>1</v>
      </c>
      <c r="B2864" s="4">
        <v>59</v>
      </c>
      <c r="C2864" s="4">
        <v>4</v>
      </c>
      <c r="D2864" s="4">
        <v>0</v>
      </c>
      <c r="E2864" s="4">
        <v>0</v>
      </c>
      <c r="F2864" s="4">
        <v>0</v>
      </c>
      <c r="G2864" s="4">
        <v>0</v>
      </c>
      <c r="H2864" s="4">
        <v>0</v>
      </c>
      <c r="I2864" s="4">
        <v>314</v>
      </c>
      <c r="J2864" s="4">
        <v>135</v>
      </c>
      <c r="K2864" s="4">
        <v>77.5</v>
      </c>
      <c r="L2864" s="4">
        <v>22.17</v>
      </c>
      <c r="M2864" s="4">
        <v>75</v>
      </c>
      <c r="N2864" s="4">
        <v>170</v>
      </c>
      <c r="O2864" s="4">
        <v>0</v>
      </c>
      <c r="P2864" s="5">
        <f>$AI$9+SUMPRODUCT($A2864*$AI$10+$B2864*$AI$11+$C2864*$AI$12+$D2864*$AI$13+$E2864*$AI$14+$F2864*$AI$15+$G2864*$AI$16+$H2864*$AI$17+$I2864*$AI$18+$J2864*$AI$19+$K2864*$AI$20+$L2864*$AI$21+$M2864*$AI$22+$N2864*$AI$24)</f>
        <v>-0.59354888870000089</v>
      </c>
      <c r="Q2864" s="4">
        <f t="shared" si="1098"/>
        <v>0.55236352554008272</v>
      </c>
      <c r="R2864" s="4">
        <f t="shared" si="1099"/>
        <v>1.1047270510801654</v>
      </c>
      <c r="S2864" s="4">
        <f t="shared" si="1100"/>
        <v>-0.10472705108016545</v>
      </c>
      <c r="T2864" s="4" t="e">
        <f t="shared" si="1101"/>
        <v>#NUM!</v>
      </c>
      <c r="U2864" s="4">
        <f>IF($R2864&gt;$X$15,1,0)</f>
        <v>1</v>
      </c>
      <c r="V2864" s="4"/>
      <c r="W2864" s="4"/>
      <c r="X2864" s="4"/>
      <c r="Y2864" s="4"/>
      <c r="Z2864" s="4"/>
      <c r="AA2864" s="4"/>
      <c r="AB2864" s="4"/>
      <c r="AC2864" s="4"/>
      <c r="AD2864" s="4"/>
      <c r="AE2864" s="4"/>
      <c r="AF2864" s="4"/>
      <c r="AG2864" s="4"/>
      <c r="AH2864" s="4"/>
      <c r="AI2864" s="4"/>
      <c r="AJ2864" s="4"/>
    </row>
    <row r="2865" spans="1:36" ht="15.75" customHeight="1">
      <c r="A2865" s="4">
        <v>1</v>
      </c>
      <c r="B2865" s="4">
        <v>50</v>
      </c>
      <c r="C2865" s="4">
        <v>3</v>
      </c>
      <c r="D2865" s="4">
        <v>1</v>
      </c>
      <c r="E2865" s="4">
        <v>30</v>
      </c>
      <c r="F2865" s="4">
        <v>0</v>
      </c>
      <c r="G2865" s="4">
        <v>0</v>
      </c>
      <c r="H2865" s="4">
        <v>1</v>
      </c>
      <c r="I2865" s="4">
        <v>320</v>
      </c>
      <c r="J2865" s="4">
        <v>190</v>
      </c>
      <c r="K2865" s="4">
        <v>110</v>
      </c>
      <c r="L2865" s="4">
        <v>25.45</v>
      </c>
      <c r="M2865" s="4">
        <v>90</v>
      </c>
      <c r="N2865" s="4">
        <v>71</v>
      </c>
      <c r="O2865" s="4">
        <v>0</v>
      </c>
      <c r="P2865" s="5">
        <f>$AI$9+SUMPRODUCT($A2865*$AI$10+$B2865*$AI$11+$C2865*$AI$12+$D2865*$AI$13+$E2865*$AI$14+$F2865*$AI$15+$G2865*$AI$16+$H2865*$AI$17+$I2865*$AI$18+$J2865*$AI$19+$K2865*$AI$20+$L2865*$AI$21+$M2865*$AI$22+$N2865*$AI$24)</f>
        <v>-0.29799897950000087</v>
      </c>
      <c r="Q2865" s="4">
        <f t="shared" si="1098"/>
        <v>0.74230209726667751</v>
      </c>
      <c r="R2865" s="4">
        <f t="shared" si="1099"/>
        <v>1.484604194533355</v>
      </c>
      <c r="S2865" s="4">
        <f t="shared" si="1100"/>
        <v>-0.48460419453335501</v>
      </c>
      <c r="T2865" s="4" t="e">
        <f t="shared" si="1101"/>
        <v>#NUM!</v>
      </c>
      <c r="U2865" s="4">
        <f>IF($R2865&gt;$X$15,1,0)</f>
        <v>1</v>
      </c>
      <c r="V2865" s="4"/>
      <c r="W2865" s="4"/>
      <c r="X2865" s="4"/>
      <c r="Y2865" s="4"/>
      <c r="Z2865" s="4"/>
      <c r="AA2865" s="4"/>
      <c r="AB2865" s="4"/>
      <c r="AC2865" s="4"/>
      <c r="AD2865" s="4"/>
      <c r="AE2865" s="4"/>
      <c r="AF2865" s="4"/>
      <c r="AG2865" s="4"/>
      <c r="AH2865" s="4"/>
      <c r="AI2865" s="4"/>
      <c r="AJ2865" s="4"/>
    </row>
    <row r="2866" spans="1:36" ht="15.75" customHeight="1">
      <c r="A2866" s="4">
        <v>0</v>
      </c>
      <c r="B2866" s="4">
        <v>39</v>
      </c>
      <c r="C2866" s="4">
        <v>1</v>
      </c>
      <c r="D2866" s="4">
        <v>0</v>
      </c>
      <c r="E2866" s="4">
        <v>0</v>
      </c>
      <c r="F2866" s="4">
        <v>0</v>
      </c>
      <c r="G2866" s="4">
        <v>0</v>
      </c>
      <c r="H2866" s="4">
        <v>0</v>
      </c>
      <c r="I2866" s="4">
        <v>153</v>
      </c>
      <c r="J2866" s="4">
        <v>107</v>
      </c>
      <c r="K2866" s="4">
        <v>82</v>
      </c>
      <c r="L2866" s="4">
        <v>20.99</v>
      </c>
      <c r="M2866" s="4">
        <v>75</v>
      </c>
      <c r="N2866" s="4">
        <v>82</v>
      </c>
      <c r="O2866" s="4">
        <v>0</v>
      </c>
      <c r="P2866" s="5">
        <f>$AI$9+SUMPRODUCT($A2866*$AI$10+$B2866*$AI$11+$C2866*$AI$12+$D2866*$AI$13+$E2866*$AI$14+$F2866*$AI$15+$G2866*$AI$16+$H2866*$AI$17+$I2866*$AI$18+$J2866*$AI$19+$K2866*$AI$20+$L2866*$AI$21+$M2866*$AI$22+$N2866*$AI$24)</f>
        <v>-3.7511819689000001</v>
      </c>
      <c r="Q2866" s="4">
        <f t="shared" si="1098"/>
        <v>2.3489965033077827E-2</v>
      </c>
      <c r="R2866" s="4">
        <f t="shared" si="1099"/>
        <v>4.6979930066155653E-2</v>
      </c>
      <c r="S2866" s="4">
        <f t="shared" si="1100"/>
        <v>0.95302006993384436</v>
      </c>
      <c r="T2866" s="4">
        <f t="shared" si="1101"/>
        <v>-2.0897953328367243E-2</v>
      </c>
      <c r="U2866" s="4">
        <f>IF($R2866&gt;$X$15,1,0)</f>
        <v>0</v>
      </c>
      <c r="V2866" s="4"/>
      <c r="W2866" s="4"/>
      <c r="X2866" s="4"/>
      <c r="Y2866" s="4"/>
      <c r="Z2866" s="4"/>
      <c r="AA2866" s="4"/>
      <c r="AB2866" s="4"/>
      <c r="AC2866" s="4"/>
      <c r="AD2866" s="4"/>
      <c r="AE2866" s="4"/>
      <c r="AF2866" s="4"/>
      <c r="AG2866" s="4"/>
      <c r="AH2866" s="4"/>
      <c r="AI2866" s="4"/>
      <c r="AJ2866" s="4"/>
    </row>
    <row r="2867" spans="1:36" ht="15.75" hidden="1" customHeight="1">
      <c r="A2867" s="4">
        <v>0</v>
      </c>
      <c r="B2867" s="4">
        <v>48</v>
      </c>
      <c r="C2867" s="4">
        <v>1</v>
      </c>
      <c r="D2867" s="4">
        <v>0</v>
      </c>
      <c r="E2867" s="4">
        <v>0</v>
      </c>
      <c r="F2867" s="4">
        <v>0</v>
      </c>
      <c r="G2867" s="4">
        <v>0</v>
      </c>
      <c r="H2867" s="4">
        <v>0</v>
      </c>
      <c r="I2867" s="4">
        <v>186</v>
      </c>
      <c r="J2867" s="4">
        <v>113</v>
      </c>
      <c r="K2867" s="4">
        <v>78</v>
      </c>
      <c r="L2867" s="4">
        <v>22.98</v>
      </c>
      <c r="M2867" s="4">
        <v>64</v>
      </c>
      <c r="N2867" s="3" t="s">
        <v>56</v>
      </c>
      <c r="O2867" s="4">
        <v>0</v>
      </c>
      <c r="P2867" s="4"/>
      <c r="Q2867" s="4"/>
      <c r="R2867" s="4"/>
      <c r="S2867" s="4"/>
      <c r="T2867" s="4"/>
      <c r="U2867" s="4"/>
      <c r="V2867" s="4"/>
      <c r="W2867" s="4"/>
      <c r="X2867" s="4"/>
      <c r="Y2867" s="4"/>
      <c r="Z2867" s="4"/>
      <c r="AA2867" s="4"/>
      <c r="AB2867" s="4"/>
      <c r="AC2867" s="4"/>
      <c r="AD2867" s="4"/>
      <c r="AE2867" s="4"/>
      <c r="AF2867" s="4"/>
      <c r="AG2867" s="4"/>
      <c r="AH2867" s="4"/>
      <c r="AI2867" s="4"/>
      <c r="AJ2867" s="4"/>
    </row>
    <row r="2868" spans="1:36" ht="15.75" customHeight="1">
      <c r="A2868" s="4">
        <v>1</v>
      </c>
      <c r="B2868" s="4">
        <v>58</v>
      </c>
      <c r="C2868" s="4">
        <v>2</v>
      </c>
      <c r="D2868" s="4">
        <v>1</v>
      </c>
      <c r="E2868" s="4">
        <v>20</v>
      </c>
      <c r="F2868" s="4">
        <v>0</v>
      </c>
      <c r="G2868" s="4">
        <v>0</v>
      </c>
      <c r="H2868" s="4">
        <v>0</v>
      </c>
      <c r="I2868" s="4">
        <v>255</v>
      </c>
      <c r="J2868" s="4">
        <v>136</v>
      </c>
      <c r="K2868" s="4">
        <v>85.5</v>
      </c>
      <c r="L2868" s="4">
        <v>25.33</v>
      </c>
      <c r="M2868" s="4">
        <v>82</v>
      </c>
      <c r="N2868" s="4">
        <v>62</v>
      </c>
      <c r="O2868" s="4">
        <v>0</v>
      </c>
      <c r="P2868" s="5">
        <f>$AI$9+SUMPRODUCT($A2868*$AI$10+$B2868*$AI$11+$C2868*$AI$12+$D2868*$AI$13+$E2868*$AI$14+$F2868*$AI$15+$G2868*$AI$16+$H2868*$AI$17+$I2868*$AI$18+$J2868*$AI$19+$K2868*$AI$20+$L2868*$AI$21+$M2868*$AI$22+$N2868*$AI$24)</f>
        <v>-1.0785148063000012</v>
      </c>
      <c r="Q2868" s="4">
        <f t="shared" ref="Q2868:Q2880" si="1102">EXP($P2868)</f>
        <v>0.34010026550562583</v>
      </c>
      <c r="R2868" s="4">
        <f t="shared" ref="R2868:R2880" si="1103">Q2868/1+Q2868</f>
        <v>0.68020053101125166</v>
      </c>
      <c r="S2868" s="4">
        <f t="shared" ref="S2868:S2880" si="1104">IF(O2868=1,R2868,1-R2868)</f>
        <v>0.31979946898874834</v>
      </c>
      <c r="T2868" s="4">
        <f t="shared" ref="T2868:T2880" si="1105">LOG($S2868)</f>
        <v>-0.49512226171376122</v>
      </c>
      <c r="U2868" s="4">
        <f>IF($R2868&gt;$X$15,1,0)</f>
        <v>1</v>
      </c>
      <c r="V2868" s="4"/>
      <c r="W2868" s="4"/>
      <c r="X2868" s="4"/>
      <c r="Y2868" s="4"/>
      <c r="Z2868" s="4"/>
      <c r="AA2868" s="4"/>
      <c r="AB2868" s="4"/>
      <c r="AC2868" s="4"/>
      <c r="AD2868" s="4"/>
      <c r="AE2868" s="4"/>
      <c r="AF2868" s="4"/>
      <c r="AG2868" s="4"/>
      <c r="AH2868" s="4"/>
      <c r="AI2868" s="4"/>
      <c r="AJ2868" s="4"/>
    </row>
    <row r="2869" spans="1:36" ht="15.75" customHeight="1">
      <c r="A2869" s="4">
        <v>0</v>
      </c>
      <c r="B2869" s="4">
        <v>47</v>
      </c>
      <c r="C2869" s="4">
        <v>3</v>
      </c>
      <c r="D2869" s="4">
        <v>0</v>
      </c>
      <c r="E2869" s="4">
        <v>0</v>
      </c>
      <c r="F2869" s="4">
        <v>0</v>
      </c>
      <c r="G2869" s="4">
        <v>0</v>
      </c>
      <c r="H2869" s="4">
        <v>0</v>
      </c>
      <c r="I2869" s="4">
        <v>205</v>
      </c>
      <c r="J2869" s="4">
        <v>106</v>
      </c>
      <c r="K2869" s="4">
        <v>75</v>
      </c>
      <c r="L2869" s="4">
        <v>23.44</v>
      </c>
      <c r="M2869" s="4">
        <v>75</v>
      </c>
      <c r="N2869" s="4">
        <v>97</v>
      </c>
      <c r="O2869" s="4">
        <v>0</v>
      </c>
      <c r="P2869" s="5">
        <f>$AI$9+SUMPRODUCT($A2869*$AI$10+$B2869*$AI$11+$C2869*$AI$12+$D2869*$AI$13+$E2869*$AI$14+$F2869*$AI$15+$G2869*$AI$16+$H2869*$AI$17+$I2869*$AI$18+$J2869*$AI$19+$K2869*$AI$20+$L2869*$AI$21+$M2869*$AI$22+$N2869*$AI$24)</f>
        <v>-3.0778898184000019</v>
      </c>
      <c r="Q2869" s="4">
        <f t="shared" si="1102"/>
        <v>4.6056341424002036E-2</v>
      </c>
      <c r="R2869" s="4">
        <f t="shared" si="1103"/>
        <v>9.2112682848004071E-2</v>
      </c>
      <c r="S2869" s="4">
        <f t="shared" si="1104"/>
        <v>0.90788731715199589</v>
      </c>
      <c r="T2869" s="4">
        <f t="shared" si="1105"/>
        <v>-4.1968050791602304E-2</v>
      </c>
      <c r="U2869" s="4">
        <f>IF($R2869&gt;$X$15,1,0)</f>
        <v>0</v>
      </c>
      <c r="V2869" s="4"/>
      <c r="W2869" s="4"/>
      <c r="X2869" s="4"/>
      <c r="Y2869" s="4"/>
      <c r="Z2869" s="4"/>
      <c r="AA2869" s="4"/>
      <c r="AB2869" s="4"/>
      <c r="AC2869" s="4"/>
      <c r="AD2869" s="4"/>
      <c r="AE2869" s="4"/>
      <c r="AF2869" s="4"/>
      <c r="AG2869" s="4"/>
      <c r="AH2869" s="4"/>
      <c r="AI2869" s="4"/>
      <c r="AJ2869" s="4"/>
    </row>
    <row r="2870" spans="1:36" ht="15.75" customHeight="1">
      <c r="A2870" s="4">
        <v>0</v>
      </c>
      <c r="B2870" s="4">
        <v>57</v>
      </c>
      <c r="C2870" s="4">
        <v>2</v>
      </c>
      <c r="D2870" s="4">
        <v>0</v>
      </c>
      <c r="E2870" s="4">
        <v>0</v>
      </c>
      <c r="F2870" s="4">
        <v>0</v>
      </c>
      <c r="G2870" s="4">
        <v>0</v>
      </c>
      <c r="H2870" s="4">
        <v>0</v>
      </c>
      <c r="I2870" s="4">
        <v>163</v>
      </c>
      <c r="J2870" s="4">
        <v>112</v>
      </c>
      <c r="K2870" s="4">
        <v>71</v>
      </c>
      <c r="L2870" s="4">
        <v>22.66</v>
      </c>
      <c r="M2870" s="4">
        <v>70</v>
      </c>
      <c r="N2870" s="4">
        <v>78</v>
      </c>
      <c r="O2870" s="4">
        <v>0</v>
      </c>
      <c r="P2870" s="5">
        <f>$AI$9+SUMPRODUCT($A2870*$AI$10+$B2870*$AI$11+$C2870*$AI$12+$D2870*$AI$13+$E2870*$AI$14+$F2870*$AI$15+$G2870*$AI$16+$H2870*$AI$17+$I2870*$AI$18+$J2870*$AI$19+$K2870*$AI$20+$L2870*$AI$21+$M2870*$AI$22+$N2870*$AI$24)</f>
        <v>-2.5120999226000018</v>
      </c>
      <c r="Q2870" s="4">
        <f t="shared" si="1102"/>
        <v>8.1097761286547984E-2</v>
      </c>
      <c r="R2870" s="4">
        <f t="shared" si="1103"/>
        <v>0.16219552257309597</v>
      </c>
      <c r="S2870" s="4">
        <f t="shared" si="1104"/>
        <v>0.837804477426904</v>
      </c>
      <c r="T2870" s="4">
        <f t="shared" si="1105"/>
        <v>-7.6857322995327465E-2</v>
      </c>
      <c r="U2870" s="4">
        <f>IF($R2870&gt;$X$15,1,0)</f>
        <v>0</v>
      </c>
      <c r="V2870" s="4"/>
      <c r="W2870" s="4"/>
      <c r="X2870" s="4"/>
      <c r="Y2870" s="4"/>
      <c r="Z2870" s="4"/>
      <c r="AA2870" s="4"/>
      <c r="AB2870" s="4"/>
      <c r="AC2870" s="4"/>
      <c r="AD2870" s="4"/>
      <c r="AE2870" s="4"/>
      <c r="AF2870" s="4"/>
      <c r="AG2870" s="4"/>
      <c r="AH2870" s="4"/>
      <c r="AI2870" s="4"/>
      <c r="AJ2870" s="4"/>
    </row>
    <row r="2871" spans="1:36" ht="15.75" customHeight="1">
      <c r="A2871" s="4">
        <v>0</v>
      </c>
      <c r="B2871" s="4">
        <v>63</v>
      </c>
      <c r="C2871" s="4">
        <v>3</v>
      </c>
      <c r="D2871" s="4">
        <v>0</v>
      </c>
      <c r="E2871" s="4">
        <v>0</v>
      </c>
      <c r="F2871" s="4">
        <v>0</v>
      </c>
      <c r="G2871" s="4">
        <v>0</v>
      </c>
      <c r="H2871" s="4">
        <v>0</v>
      </c>
      <c r="I2871" s="4">
        <v>281</v>
      </c>
      <c r="J2871" s="4">
        <v>125</v>
      </c>
      <c r="K2871" s="4">
        <v>80</v>
      </c>
      <c r="L2871" s="4">
        <v>21.35</v>
      </c>
      <c r="M2871" s="4">
        <v>75</v>
      </c>
      <c r="N2871" s="4">
        <v>99</v>
      </c>
      <c r="O2871" s="4">
        <v>0</v>
      </c>
      <c r="P2871" s="5">
        <f>$AI$9+SUMPRODUCT($A2871*$AI$10+$B2871*$AI$11+$C2871*$AI$12+$D2871*$AI$13+$E2871*$AI$14+$F2871*$AI$15+$G2871*$AI$16+$H2871*$AI$17+$I2871*$AI$18+$J2871*$AI$19+$K2871*$AI$20+$L2871*$AI$21+$M2871*$AI$22+$N2871*$AI$24)</f>
        <v>-1.613047958500001</v>
      </c>
      <c r="Q2871" s="4">
        <f t="shared" si="1102"/>
        <v>0.19927929246323794</v>
      </c>
      <c r="R2871" s="4">
        <f t="shared" si="1103"/>
        <v>0.39855858492647589</v>
      </c>
      <c r="S2871" s="4">
        <f t="shared" si="1104"/>
        <v>0.60144141507352411</v>
      </c>
      <c r="T2871" s="4">
        <f t="shared" si="1105"/>
        <v>-0.22080666981944203</v>
      </c>
      <c r="U2871" s="4">
        <f>IF($R2871&gt;$X$15,1,0)</f>
        <v>0</v>
      </c>
      <c r="V2871" s="4"/>
      <c r="W2871" s="4"/>
      <c r="X2871" s="4"/>
      <c r="Y2871" s="4"/>
      <c r="Z2871" s="4"/>
      <c r="AA2871" s="4"/>
      <c r="AB2871" s="4"/>
      <c r="AC2871" s="4"/>
      <c r="AD2871" s="4"/>
      <c r="AE2871" s="4"/>
      <c r="AF2871" s="4"/>
      <c r="AG2871" s="4"/>
      <c r="AH2871" s="4"/>
      <c r="AI2871" s="4"/>
      <c r="AJ2871" s="4"/>
    </row>
    <row r="2872" spans="1:36" ht="15.75" customHeight="1">
      <c r="A2872" s="4">
        <v>0</v>
      </c>
      <c r="B2872" s="4">
        <v>43</v>
      </c>
      <c r="C2872" s="4">
        <v>2</v>
      </c>
      <c r="D2872" s="4">
        <v>0</v>
      </c>
      <c r="E2872" s="4">
        <v>0</v>
      </c>
      <c r="F2872" s="4">
        <v>0</v>
      </c>
      <c r="G2872" s="4">
        <v>0</v>
      </c>
      <c r="H2872" s="4">
        <v>0</v>
      </c>
      <c r="I2872" s="4">
        <v>194</v>
      </c>
      <c r="J2872" s="4">
        <v>122.5</v>
      </c>
      <c r="K2872" s="4">
        <v>82</v>
      </c>
      <c r="L2872" s="4">
        <v>35.159999999999997</v>
      </c>
      <c r="M2872" s="4">
        <v>75</v>
      </c>
      <c r="N2872" s="4">
        <v>80</v>
      </c>
      <c r="O2872" s="4">
        <v>0</v>
      </c>
      <c r="P2872" s="5">
        <f>$AI$9+SUMPRODUCT($A2872*$AI$10+$B2872*$AI$11+$C2872*$AI$12+$D2872*$AI$13+$E2872*$AI$14+$F2872*$AI$15+$G2872*$AI$16+$H2872*$AI$17+$I2872*$AI$18+$J2872*$AI$19+$K2872*$AI$20+$L2872*$AI$21+$M2872*$AI$22+$N2872*$AI$24)</f>
        <v>-3.1304017476000006</v>
      </c>
      <c r="Q2872" s="4">
        <f t="shared" si="1102"/>
        <v>4.370023726020595E-2</v>
      </c>
      <c r="R2872" s="4">
        <f t="shared" si="1103"/>
        <v>8.74004745204119E-2</v>
      </c>
      <c r="S2872" s="4">
        <f t="shared" si="1104"/>
        <v>0.91259952547958811</v>
      </c>
      <c r="T2872" s="4">
        <f t="shared" si="1105"/>
        <v>-3.9719761381514881E-2</v>
      </c>
      <c r="U2872" s="4">
        <f>IF($R2872&gt;$X$15,1,0)</f>
        <v>0</v>
      </c>
      <c r="V2872" s="4"/>
      <c r="W2872" s="4"/>
      <c r="X2872" s="4"/>
      <c r="Y2872" s="4"/>
      <c r="Z2872" s="4"/>
      <c r="AA2872" s="4"/>
      <c r="AB2872" s="4"/>
      <c r="AC2872" s="4"/>
      <c r="AD2872" s="4"/>
      <c r="AE2872" s="4"/>
      <c r="AF2872" s="4"/>
      <c r="AG2872" s="4"/>
      <c r="AH2872" s="4"/>
      <c r="AI2872" s="4"/>
      <c r="AJ2872" s="4"/>
    </row>
    <row r="2873" spans="1:36" ht="15.75" customHeight="1">
      <c r="A2873" s="4">
        <v>1</v>
      </c>
      <c r="B2873" s="4">
        <v>56</v>
      </c>
      <c r="C2873" s="4">
        <v>1</v>
      </c>
      <c r="D2873" s="4">
        <v>0</v>
      </c>
      <c r="E2873" s="4">
        <v>0</v>
      </c>
      <c r="F2873" s="4">
        <v>1</v>
      </c>
      <c r="G2873" s="4">
        <v>0</v>
      </c>
      <c r="H2873" s="4">
        <v>1</v>
      </c>
      <c r="I2873" s="4">
        <v>226</v>
      </c>
      <c r="J2873" s="4">
        <v>175.5</v>
      </c>
      <c r="K2873" s="4">
        <v>113</v>
      </c>
      <c r="L2873" s="4">
        <v>30.77</v>
      </c>
      <c r="M2873" s="4">
        <v>60</v>
      </c>
      <c r="N2873" s="4">
        <v>70</v>
      </c>
      <c r="O2873" s="4">
        <v>0</v>
      </c>
      <c r="P2873" s="5">
        <f>$AI$9+SUMPRODUCT($A2873*$AI$10+$B2873*$AI$11+$C2873*$AI$12+$D2873*$AI$13+$E2873*$AI$14+$F2873*$AI$15+$G2873*$AI$16+$H2873*$AI$17+$I2873*$AI$18+$J2873*$AI$19+$K2873*$AI$20+$L2873*$AI$21+$M2873*$AI$22+$N2873*$AI$24)</f>
        <v>-0.59635821470000216</v>
      </c>
      <c r="Q2873" s="4">
        <f t="shared" si="1102"/>
        <v>0.55081393399938783</v>
      </c>
      <c r="R2873" s="4">
        <f t="shared" si="1103"/>
        <v>1.1016278679987757</v>
      </c>
      <c r="S2873" s="4">
        <f t="shared" si="1104"/>
        <v>-0.10162786799877566</v>
      </c>
      <c r="T2873" s="4" t="e">
        <f t="shared" si="1105"/>
        <v>#NUM!</v>
      </c>
      <c r="U2873" s="4">
        <f>IF($R2873&gt;$X$15,1,0)</f>
        <v>1</v>
      </c>
      <c r="V2873" s="4"/>
      <c r="W2873" s="4"/>
      <c r="X2873" s="4"/>
      <c r="Y2873" s="4"/>
      <c r="Z2873" s="4"/>
      <c r="AA2873" s="4"/>
      <c r="AB2873" s="4"/>
      <c r="AC2873" s="4"/>
      <c r="AD2873" s="4"/>
      <c r="AE2873" s="4"/>
      <c r="AF2873" s="4"/>
      <c r="AG2873" s="4"/>
      <c r="AH2873" s="4"/>
      <c r="AI2873" s="4"/>
      <c r="AJ2873" s="4"/>
    </row>
    <row r="2874" spans="1:36" ht="15.75" customHeight="1">
      <c r="A2874" s="4">
        <v>1</v>
      </c>
      <c r="B2874" s="4">
        <v>50</v>
      </c>
      <c r="C2874" s="4">
        <v>2</v>
      </c>
      <c r="D2874" s="4">
        <v>1</v>
      </c>
      <c r="E2874" s="4">
        <v>20</v>
      </c>
      <c r="F2874" s="4">
        <v>0</v>
      </c>
      <c r="G2874" s="4">
        <v>0</v>
      </c>
      <c r="H2874" s="4">
        <v>0</v>
      </c>
      <c r="I2874" s="4">
        <v>163</v>
      </c>
      <c r="J2874" s="4">
        <v>96.5</v>
      </c>
      <c r="K2874" s="4">
        <v>72.5</v>
      </c>
      <c r="L2874" s="4">
        <v>20.72</v>
      </c>
      <c r="M2874" s="4">
        <v>75</v>
      </c>
      <c r="N2874" s="4">
        <v>77</v>
      </c>
      <c r="O2874" s="4">
        <v>0</v>
      </c>
      <c r="P2874" s="5">
        <f>$AI$9+SUMPRODUCT($A2874*$AI$10+$B2874*$AI$11+$C2874*$AI$12+$D2874*$AI$13+$E2874*$AI$14+$F2874*$AI$15+$G2874*$AI$16+$H2874*$AI$17+$I2874*$AI$18+$J2874*$AI$19+$K2874*$AI$20+$L2874*$AI$21+$M2874*$AI$22+$N2874*$AI$24)</f>
        <v>-2.2532431991999999</v>
      </c>
      <c r="Q2874" s="4">
        <f t="shared" si="1102"/>
        <v>0.10505794759481685</v>
      </c>
      <c r="R2874" s="4">
        <f t="shared" si="1103"/>
        <v>0.21011589518963369</v>
      </c>
      <c r="S2874" s="4">
        <f t="shared" si="1104"/>
        <v>0.78988410481036631</v>
      </c>
      <c r="T2874" s="4">
        <f t="shared" si="1105"/>
        <v>-0.10243662558761826</v>
      </c>
      <c r="U2874" s="4">
        <f>IF($R2874&gt;$X$15,1,0)</f>
        <v>0</v>
      </c>
      <c r="V2874" s="4"/>
      <c r="W2874" s="4"/>
      <c r="X2874" s="4"/>
      <c r="Y2874" s="4"/>
      <c r="Z2874" s="4"/>
      <c r="AA2874" s="4"/>
      <c r="AB2874" s="4"/>
      <c r="AC2874" s="4"/>
      <c r="AD2874" s="4"/>
      <c r="AE2874" s="4"/>
      <c r="AF2874" s="4"/>
      <c r="AG2874" s="4"/>
      <c r="AH2874" s="4"/>
      <c r="AI2874" s="4"/>
      <c r="AJ2874" s="4"/>
    </row>
    <row r="2875" spans="1:36" ht="15.75" customHeight="1">
      <c r="A2875" s="4">
        <v>1</v>
      </c>
      <c r="B2875" s="4">
        <v>47</v>
      </c>
      <c r="C2875" s="4">
        <v>4</v>
      </c>
      <c r="D2875" s="4">
        <v>1</v>
      </c>
      <c r="E2875" s="4">
        <v>10</v>
      </c>
      <c r="F2875" s="4">
        <v>0</v>
      </c>
      <c r="G2875" s="4">
        <v>0</v>
      </c>
      <c r="H2875" s="4">
        <v>1</v>
      </c>
      <c r="I2875" s="4">
        <v>214</v>
      </c>
      <c r="J2875" s="4">
        <v>132</v>
      </c>
      <c r="K2875" s="4">
        <v>95</v>
      </c>
      <c r="L2875" s="4">
        <v>24.23</v>
      </c>
      <c r="M2875" s="4">
        <v>70</v>
      </c>
      <c r="N2875" s="4">
        <v>77</v>
      </c>
      <c r="O2875" s="4">
        <v>0</v>
      </c>
      <c r="P2875" s="5">
        <f>$AI$9+SUMPRODUCT($A2875*$AI$10+$B2875*$AI$11+$C2875*$AI$12+$D2875*$AI$13+$E2875*$AI$14+$F2875*$AI$15+$G2875*$AI$16+$H2875*$AI$17+$I2875*$AI$18+$J2875*$AI$19+$K2875*$AI$20+$L2875*$AI$21+$M2875*$AI$22+$N2875*$AI$24)</f>
        <v>-1.8713809453000003</v>
      </c>
      <c r="Q2875" s="4">
        <f t="shared" si="1102"/>
        <v>0.15391097235878159</v>
      </c>
      <c r="R2875" s="4">
        <f t="shared" si="1103"/>
        <v>0.30782194471756319</v>
      </c>
      <c r="S2875" s="4">
        <f t="shared" si="1104"/>
        <v>0.69217805528243681</v>
      </c>
      <c r="T2875" s="4">
        <f t="shared" si="1105"/>
        <v>-0.15978217363596706</v>
      </c>
      <c r="U2875" s="4">
        <f>IF($R2875&gt;$X$15,1,0)</f>
        <v>0</v>
      </c>
      <c r="V2875" s="4"/>
      <c r="W2875" s="4"/>
      <c r="X2875" s="4"/>
      <c r="Y2875" s="4"/>
      <c r="Z2875" s="4"/>
      <c r="AA2875" s="4"/>
      <c r="AB2875" s="4"/>
      <c r="AC2875" s="4"/>
      <c r="AD2875" s="4"/>
      <c r="AE2875" s="4"/>
      <c r="AF2875" s="4"/>
      <c r="AG2875" s="4"/>
      <c r="AH2875" s="4"/>
      <c r="AI2875" s="4"/>
      <c r="AJ2875" s="4"/>
    </row>
    <row r="2876" spans="1:36" ht="15.75" customHeight="1">
      <c r="A2876" s="4">
        <v>0</v>
      </c>
      <c r="B2876" s="4">
        <v>48</v>
      </c>
      <c r="C2876" s="4">
        <v>3</v>
      </c>
      <c r="D2876" s="4">
        <v>1</v>
      </c>
      <c r="E2876" s="4">
        <v>20</v>
      </c>
      <c r="F2876" s="4">
        <v>0</v>
      </c>
      <c r="G2876" s="4">
        <v>0</v>
      </c>
      <c r="H2876" s="4">
        <v>0</v>
      </c>
      <c r="I2876" s="4">
        <v>215</v>
      </c>
      <c r="J2876" s="4">
        <v>114</v>
      </c>
      <c r="K2876" s="4">
        <v>64</v>
      </c>
      <c r="L2876" s="4">
        <v>21.51</v>
      </c>
      <c r="M2876" s="4">
        <v>74</v>
      </c>
      <c r="N2876" s="4">
        <v>64</v>
      </c>
      <c r="O2876" s="4">
        <v>0</v>
      </c>
      <c r="P2876" s="5">
        <f>$AI$9+SUMPRODUCT($A2876*$AI$10+$B2876*$AI$11+$C2876*$AI$12+$D2876*$AI$13+$E2876*$AI$14+$F2876*$AI$15+$G2876*$AI$16+$H2876*$AI$17+$I2876*$AI$18+$J2876*$AI$19+$K2876*$AI$20+$L2876*$AI$21+$M2876*$AI$22+$N2876*$AI$24)</f>
        <v>-2.6439225061000009</v>
      </c>
      <c r="Q2876" s="4">
        <f t="shared" si="1102"/>
        <v>7.1081902808329919E-2</v>
      </c>
      <c r="R2876" s="4">
        <f t="shared" si="1103"/>
        <v>0.14216380561665984</v>
      </c>
      <c r="S2876" s="4">
        <f t="shared" si="1104"/>
        <v>0.85783619438334013</v>
      </c>
      <c r="T2876" s="4">
        <f t="shared" si="1105"/>
        <v>-6.6595633674769977E-2</v>
      </c>
      <c r="U2876" s="4">
        <f>IF($R2876&gt;$X$15,1,0)</f>
        <v>0</v>
      </c>
      <c r="V2876" s="4"/>
      <c r="W2876" s="4"/>
      <c r="X2876" s="4"/>
      <c r="Y2876" s="4"/>
      <c r="Z2876" s="4"/>
      <c r="AA2876" s="4"/>
      <c r="AB2876" s="4"/>
      <c r="AC2876" s="4"/>
      <c r="AD2876" s="4"/>
      <c r="AE2876" s="4"/>
      <c r="AF2876" s="4"/>
      <c r="AG2876" s="4"/>
      <c r="AH2876" s="4"/>
      <c r="AI2876" s="4"/>
      <c r="AJ2876" s="4"/>
    </row>
    <row r="2877" spans="1:36" ht="15.75" customHeight="1">
      <c r="A2877" s="4">
        <v>1</v>
      </c>
      <c r="B2877" s="4">
        <v>56</v>
      </c>
      <c r="C2877" s="4">
        <v>2</v>
      </c>
      <c r="D2877" s="4">
        <v>0</v>
      </c>
      <c r="E2877" s="4">
        <v>0</v>
      </c>
      <c r="F2877" s="4">
        <v>0</v>
      </c>
      <c r="G2877" s="4">
        <v>0</v>
      </c>
      <c r="H2877" s="4">
        <v>0</v>
      </c>
      <c r="I2877" s="4">
        <v>212</v>
      </c>
      <c r="J2877" s="4">
        <v>130</v>
      </c>
      <c r="K2877" s="4">
        <v>79</v>
      </c>
      <c r="L2877" s="4">
        <v>27.73</v>
      </c>
      <c r="M2877" s="4">
        <v>64</v>
      </c>
      <c r="N2877" s="4">
        <v>100</v>
      </c>
      <c r="O2877" s="4">
        <v>0</v>
      </c>
      <c r="P2877" s="5">
        <f>$AI$9+SUMPRODUCT($A2877*$AI$10+$B2877*$AI$11+$C2877*$AI$12+$D2877*$AI$13+$E2877*$AI$14+$F2877*$AI$15+$G2877*$AI$16+$H2877*$AI$17+$I2877*$AI$18+$J2877*$AI$19+$K2877*$AI$20+$L2877*$AI$21+$M2877*$AI$22+$N2877*$AI$24)</f>
        <v>-1.4478501403000017</v>
      </c>
      <c r="Q2877" s="4">
        <f t="shared" si="1102"/>
        <v>0.23507512377148529</v>
      </c>
      <c r="R2877" s="4">
        <f t="shared" si="1103"/>
        <v>0.47015024754297058</v>
      </c>
      <c r="S2877" s="4">
        <f t="shared" si="1104"/>
        <v>0.52984975245702937</v>
      </c>
      <c r="T2877" s="4">
        <f t="shared" si="1105"/>
        <v>-0.27584726422854389</v>
      </c>
      <c r="U2877" s="4">
        <f>IF($R2877&gt;$X$15,1,0)</f>
        <v>1</v>
      </c>
      <c r="V2877" s="4"/>
      <c r="W2877" s="4"/>
      <c r="X2877" s="4"/>
      <c r="Y2877" s="4"/>
      <c r="Z2877" s="4"/>
      <c r="AA2877" s="4"/>
      <c r="AB2877" s="4"/>
      <c r="AC2877" s="4"/>
      <c r="AD2877" s="4"/>
      <c r="AE2877" s="4"/>
      <c r="AF2877" s="4"/>
      <c r="AG2877" s="4"/>
      <c r="AH2877" s="4"/>
      <c r="AI2877" s="4"/>
      <c r="AJ2877" s="4"/>
    </row>
    <row r="2878" spans="1:36" ht="15.75" customHeight="1">
      <c r="A2878" s="4">
        <v>1</v>
      </c>
      <c r="B2878" s="4">
        <v>40</v>
      </c>
      <c r="C2878" s="4">
        <v>2</v>
      </c>
      <c r="D2878" s="4">
        <v>1</v>
      </c>
      <c r="E2878" s="4">
        <v>20</v>
      </c>
      <c r="F2878" s="4">
        <v>0</v>
      </c>
      <c r="G2878" s="4">
        <v>0</v>
      </c>
      <c r="H2878" s="4">
        <v>0</v>
      </c>
      <c r="I2878" s="4">
        <v>152</v>
      </c>
      <c r="J2878" s="4">
        <v>119</v>
      </c>
      <c r="K2878" s="4">
        <v>86</v>
      </c>
      <c r="L2878" s="4">
        <v>23.35</v>
      </c>
      <c r="M2878" s="4">
        <v>75</v>
      </c>
      <c r="N2878" s="4">
        <v>66</v>
      </c>
      <c r="O2878" s="4">
        <v>0</v>
      </c>
      <c r="P2878" s="5">
        <f>$AI$9+SUMPRODUCT($A2878*$AI$10+$B2878*$AI$11+$C2878*$AI$12+$D2878*$AI$13+$E2878*$AI$14+$F2878*$AI$15+$G2878*$AI$16+$H2878*$AI$17+$I2878*$AI$18+$J2878*$AI$19+$K2878*$AI$20+$L2878*$AI$21+$M2878*$AI$22+$N2878*$AI$24)</f>
        <v>-2.6858147785000002</v>
      </c>
      <c r="Q2878" s="4">
        <f t="shared" si="1102"/>
        <v>6.8165631472854177E-2</v>
      </c>
      <c r="R2878" s="4">
        <f t="shared" si="1103"/>
        <v>0.13633126294570835</v>
      </c>
      <c r="S2878" s="4">
        <f t="shared" si="1104"/>
        <v>0.8636687370542917</v>
      </c>
      <c r="T2878" s="4">
        <f t="shared" si="1105"/>
        <v>-6.3652800641390825E-2</v>
      </c>
      <c r="U2878" s="4">
        <f>IF($R2878&gt;$X$15,1,0)</f>
        <v>0</v>
      </c>
      <c r="V2878" s="4"/>
      <c r="W2878" s="4"/>
      <c r="X2878" s="4"/>
      <c r="Y2878" s="4"/>
      <c r="Z2878" s="4"/>
      <c r="AA2878" s="4"/>
      <c r="AB2878" s="4"/>
      <c r="AC2878" s="4"/>
      <c r="AD2878" s="4"/>
      <c r="AE2878" s="4"/>
      <c r="AF2878" s="4"/>
      <c r="AG2878" s="4"/>
      <c r="AH2878" s="4"/>
      <c r="AI2878" s="4"/>
      <c r="AJ2878" s="4"/>
    </row>
    <row r="2879" spans="1:36" ht="15.75" customHeight="1">
      <c r="A2879" s="4">
        <v>1</v>
      </c>
      <c r="B2879" s="4">
        <v>63</v>
      </c>
      <c r="C2879" s="4">
        <v>1</v>
      </c>
      <c r="D2879" s="4">
        <v>1</v>
      </c>
      <c r="E2879" s="4">
        <v>43</v>
      </c>
      <c r="F2879" s="4">
        <v>0</v>
      </c>
      <c r="G2879" s="4">
        <v>0</v>
      </c>
      <c r="H2879" s="4">
        <v>1</v>
      </c>
      <c r="I2879" s="4">
        <v>253</v>
      </c>
      <c r="J2879" s="4">
        <v>172</v>
      </c>
      <c r="K2879" s="4">
        <v>82</v>
      </c>
      <c r="L2879" s="4">
        <v>24.19</v>
      </c>
      <c r="M2879" s="4">
        <v>66</v>
      </c>
      <c r="N2879" s="4">
        <v>137</v>
      </c>
      <c r="O2879" s="4">
        <v>1</v>
      </c>
      <c r="P2879" s="5">
        <f>$AI$9+SUMPRODUCT($A2879*$AI$10+$B2879*$AI$11+$C2879*$AI$12+$D2879*$AI$13+$E2879*$AI$14+$F2879*$AI$15+$G2879*$AI$16+$H2879*$AI$17+$I2879*$AI$18+$J2879*$AI$19+$K2879*$AI$20+$L2879*$AI$21+$M2879*$AI$22+$N2879*$AI$24)</f>
        <v>1.0902881291000011</v>
      </c>
      <c r="Q2879" s="4">
        <f t="shared" si="1102"/>
        <v>2.9751311709463129</v>
      </c>
      <c r="R2879" s="4">
        <f t="shared" si="1103"/>
        <v>5.9502623418926257</v>
      </c>
      <c r="S2879" s="4">
        <f t="shared" si="1104"/>
        <v>5.9502623418926257</v>
      </c>
      <c r="T2879" s="4">
        <f t="shared" si="1105"/>
        <v>0.77453611381673193</v>
      </c>
      <c r="U2879" s="4">
        <f>IF($R2879&gt;$X$15,1,0)</f>
        <v>1</v>
      </c>
      <c r="V2879" s="4"/>
      <c r="W2879" s="4"/>
      <c r="X2879" s="4"/>
      <c r="Y2879" s="4"/>
      <c r="Z2879" s="4"/>
      <c r="AA2879" s="4"/>
      <c r="AB2879" s="4"/>
      <c r="AC2879" s="4"/>
      <c r="AD2879" s="4"/>
      <c r="AE2879" s="4"/>
      <c r="AF2879" s="4"/>
      <c r="AG2879" s="4"/>
      <c r="AH2879" s="4"/>
      <c r="AI2879" s="4"/>
      <c r="AJ2879" s="4"/>
    </row>
    <row r="2880" spans="1:36" ht="15.75" customHeight="1">
      <c r="A2880" s="4">
        <v>0</v>
      </c>
      <c r="B2880" s="4">
        <v>52</v>
      </c>
      <c r="C2880" s="4">
        <v>1</v>
      </c>
      <c r="D2880" s="4">
        <v>0</v>
      </c>
      <c r="E2880" s="4">
        <v>0</v>
      </c>
      <c r="F2880" s="4">
        <v>0</v>
      </c>
      <c r="G2880" s="4">
        <v>0</v>
      </c>
      <c r="H2880" s="4">
        <v>0</v>
      </c>
      <c r="I2880" s="4">
        <v>280</v>
      </c>
      <c r="J2880" s="4">
        <v>118</v>
      </c>
      <c r="K2880" s="4">
        <v>71</v>
      </c>
      <c r="L2880" s="4">
        <v>21.84</v>
      </c>
      <c r="M2880" s="4">
        <v>96</v>
      </c>
      <c r="N2880" s="4">
        <v>62</v>
      </c>
      <c r="O2880" s="4">
        <v>0</v>
      </c>
      <c r="P2880" s="5">
        <f>$AI$9+SUMPRODUCT($A2880*$AI$10+$B2880*$AI$11+$C2880*$AI$12+$D2880*$AI$13+$E2880*$AI$14+$F2880*$AI$15+$G2880*$AI$16+$H2880*$AI$17+$I2880*$AI$18+$J2880*$AI$19+$K2880*$AI$20+$L2880*$AI$21+$M2880*$AI$22+$N2880*$AI$24)</f>
        <v>-2.6242543424000004</v>
      </c>
      <c r="Q2880" s="4">
        <f t="shared" si="1102"/>
        <v>7.249379243307541E-2</v>
      </c>
      <c r="R2880" s="4">
        <f t="shared" si="1103"/>
        <v>0.14498758486615082</v>
      </c>
      <c r="S2880" s="4">
        <f t="shared" si="1104"/>
        <v>0.85501241513384918</v>
      </c>
      <c r="T2880" s="4">
        <f t="shared" si="1105"/>
        <v>-6.8027579090567891E-2</v>
      </c>
      <c r="U2880" s="4">
        <f>IF($R2880&gt;$X$15,1,0)</f>
        <v>0</v>
      </c>
      <c r="V2880" s="4"/>
      <c r="W2880" s="4"/>
      <c r="X2880" s="4"/>
      <c r="Y2880" s="4"/>
      <c r="Z2880" s="4"/>
      <c r="AA2880" s="4"/>
      <c r="AB2880" s="4"/>
      <c r="AC2880" s="4"/>
      <c r="AD2880" s="4"/>
      <c r="AE2880" s="4"/>
      <c r="AF2880" s="4"/>
      <c r="AG2880" s="4"/>
      <c r="AH2880" s="4"/>
      <c r="AI2880" s="4"/>
      <c r="AJ2880" s="4"/>
    </row>
    <row r="2881" spans="1:36" ht="15.75" hidden="1" customHeight="1">
      <c r="A2881" s="4">
        <v>0</v>
      </c>
      <c r="B2881" s="4">
        <v>61</v>
      </c>
      <c r="C2881" s="4">
        <v>1</v>
      </c>
      <c r="D2881" s="4">
        <v>0</v>
      </c>
      <c r="E2881" s="4">
        <v>0</v>
      </c>
      <c r="F2881" s="4">
        <v>0</v>
      </c>
      <c r="G2881" s="4">
        <v>0</v>
      </c>
      <c r="H2881" s="4">
        <v>1</v>
      </c>
      <c r="I2881" s="3" t="s">
        <v>56</v>
      </c>
      <c r="J2881" s="4">
        <v>185</v>
      </c>
      <c r="K2881" s="4">
        <v>121</v>
      </c>
      <c r="L2881" s="4">
        <v>35.22</v>
      </c>
      <c r="M2881" s="4">
        <v>80</v>
      </c>
      <c r="N2881" s="3" t="s">
        <v>56</v>
      </c>
      <c r="O2881" s="4">
        <v>0</v>
      </c>
      <c r="P2881" s="4"/>
      <c r="Q2881" s="4"/>
      <c r="R2881" s="4"/>
      <c r="S2881" s="4"/>
      <c r="T2881" s="4"/>
      <c r="U2881" s="4"/>
      <c r="V2881" s="4"/>
      <c r="W2881" s="4"/>
      <c r="X2881" s="4"/>
      <c r="Y2881" s="4"/>
      <c r="Z2881" s="4"/>
      <c r="AA2881" s="4"/>
      <c r="AB2881" s="4"/>
      <c r="AC2881" s="4"/>
      <c r="AD2881" s="4"/>
      <c r="AE2881" s="4"/>
      <c r="AF2881" s="4"/>
      <c r="AG2881" s="4"/>
      <c r="AH2881" s="4"/>
      <c r="AI2881" s="4"/>
      <c r="AJ2881" s="4"/>
    </row>
    <row r="2882" spans="1:36" ht="15.75" customHeight="1">
      <c r="A2882" s="4">
        <v>0</v>
      </c>
      <c r="B2882" s="4">
        <v>59</v>
      </c>
      <c r="C2882" s="4">
        <v>3</v>
      </c>
      <c r="D2882" s="4">
        <v>0</v>
      </c>
      <c r="E2882" s="4">
        <v>0</v>
      </c>
      <c r="F2882" s="4">
        <v>0</v>
      </c>
      <c r="G2882" s="4">
        <v>0</v>
      </c>
      <c r="H2882" s="4">
        <v>1</v>
      </c>
      <c r="I2882" s="4">
        <v>240</v>
      </c>
      <c r="J2882" s="4">
        <v>149</v>
      </c>
      <c r="K2882" s="4">
        <v>88</v>
      </c>
      <c r="L2882" s="4">
        <v>27.48</v>
      </c>
      <c r="M2882" s="4">
        <v>80</v>
      </c>
      <c r="N2882" s="4">
        <v>82</v>
      </c>
      <c r="O2882" s="4">
        <v>0</v>
      </c>
      <c r="P2882" s="5">
        <f>$AI$9+SUMPRODUCT($A2882*$AI$10+$B2882*$AI$11+$C2882*$AI$12+$D2882*$AI$13+$E2882*$AI$14+$F2882*$AI$15+$G2882*$AI$16+$H2882*$AI$17+$I2882*$AI$18+$J2882*$AI$19+$K2882*$AI$20+$L2882*$AI$21+$M2882*$AI$22+$N2882*$AI$24)</f>
        <v>-1.4904018428000008</v>
      </c>
      <c r="Q2882" s="4">
        <f t="shared" ref="Q2882:Q2893" si="1106">EXP($P2882)</f>
        <v>0.22528210935437784</v>
      </c>
      <c r="R2882" s="4">
        <f t="shared" ref="R2882:R2893" si="1107">Q2882/1+Q2882</f>
        <v>0.45056421870875568</v>
      </c>
      <c r="S2882" s="4">
        <f t="shared" ref="S2882:S2893" si="1108">IF(O2882=1,R2882,1-R2882)</f>
        <v>0.54943578129124426</v>
      </c>
      <c r="T2882" s="4">
        <f t="shared" ref="T2882:T2893" si="1109">LOG($S2882)</f>
        <v>-0.26008306113072249</v>
      </c>
      <c r="U2882" s="4">
        <f>IF($R2882&gt;$X$15,1,0)</f>
        <v>1</v>
      </c>
      <c r="V2882" s="4"/>
      <c r="W2882" s="4"/>
      <c r="X2882" s="4"/>
      <c r="Y2882" s="4"/>
      <c r="Z2882" s="4"/>
      <c r="AA2882" s="4"/>
      <c r="AB2882" s="4"/>
      <c r="AC2882" s="4"/>
      <c r="AD2882" s="4"/>
      <c r="AE2882" s="4"/>
      <c r="AF2882" s="4"/>
      <c r="AG2882" s="4"/>
      <c r="AH2882" s="4"/>
      <c r="AI2882" s="4"/>
      <c r="AJ2882" s="4"/>
    </row>
    <row r="2883" spans="1:36" ht="15.75" customHeight="1">
      <c r="A2883" s="4">
        <v>0</v>
      </c>
      <c r="B2883" s="4">
        <v>42</v>
      </c>
      <c r="C2883" s="4">
        <v>1</v>
      </c>
      <c r="D2883" s="4">
        <v>1</v>
      </c>
      <c r="E2883" s="4">
        <v>20</v>
      </c>
      <c r="F2883" s="4">
        <v>0</v>
      </c>
      <c r="G2883" s="4">
        <v>0</v>
      </c>
      <c r="H2883" s="4">
        <v>0</v>
      </c>
      <c r="I2883" s="4">
        <v>228</v>
      </c>
      <c r="J2883" s="4">
        <v>122</v>
      </c>
      <c r="K2883" s="4">
        <v>85</v>
      </c>
      <c r="L2883" s="4">
        <v>23.99</v>
      </c>
      <c r="M2883" s="4">
        <v>69</v>
      </c>
      <c r="N2883" s="4">
        <v>68</v>
      </c>
      <c r="O2883" s="4">
        <v>0</v>
      </c>
      <c r="P2883" s="5">
        <f>$AI$9+SUMPRODUCT($A2883*$AI$10+$B2883*$AI$11+$C2883*$AI$12+$D2883*$AI$13+$E2883*$AI$14+$F2883*$AI$15+$G2883*$AI$16+$H2883*$AI$17+$I2883*$AI$18+$J2883*$AI$19+$K2883*$AI$20+$L2883*$AI$21+$M2883*$AI$22+$N2883*$AI$24)</f>
        <v>-2.8012180289000002</v>
      </c>
      <c r="Q2883" s="4">
        <f t="shared" si="1106"/>
        <v>6.0736039301954849E-2</v>
      </c>
      <c r="R2883" s="4">
        <f t="shared" si="1107"/>
        <v>0.1214720786039097</v>
      </c>
      <c r="S2883" s="4">
        <f t="shared" si="1108"/>
        <v>0.87852792139609026</v>
      </c>
      <c r="T2883" s="4">
        <f t="shared" si="1109"/>
        <v>-5.6244431191394412E-2</v>
      </c>
      <c r="U2883" s="4">
        <f>IF($R2883&gt;$X$15,1,0)</f>
        <v>0</v>
      </c>
      <c r="V2883" s="4"/>
      <c r="W2883" s="4"/>
      <c r="X2883" s="4"/>
      <c r="Y2883" s="4"/>
      <c r="Z2883" s="4"/>
      <c r="AA2883" s="4"/>
      <c r="AB2883" s="4"/>
      <c r="AC2883" s="4"/>
      <c r="AD2883" s="4"/>
      <c r="AE2883" s="4"/>
      <c r="AF2883" s="4"/>
      <c r="AG2883" s="4"/>
      <c r="AH2883" s="4"/>
      <c r="AI2883" s="4"/>
      <c r="AJ2883" s="4"/>
    </row>
    <row r="2884" spans="1:36" ht="15.75" customHeight="1">
      <c r="A2884" s="4">
        <v>1</v>
      </c>
      <c r="B2884" s="4">
        <v>41</v>
      </c>
      <c r="C2884" s="4">
        <v>2</v>
      </c>
      <c r="D2884" s="4">
        <v>1</v>
      </c>
      <c r="E2884" s="4">
        <v>20</v>
      </c>
      <c r="F2884" s="4">
        <v>0</v>
      </c>
      <c r="G2884" s="4">
        <v>0</v>
      </c>
      <c r="H2884" s="4">
        <v>0</v>
      </c>
      <c r="I2884" s="4">
        <v>264</v>
      </c>
      <c r="J2884" s="4">
        <v>126.5</v>
      </c>
      <c r="K2884" s="4">
        <v>82</v>
      </c>
      <c r="L2884" s="4">
        <v>23.96</v>
      </c>
      <c r="M2884" s="4">
        <v>75</v>
      </c>
      <c r="N2884" s="4">
        <v>78</v>
      </c>
      <c r="O2884" s="4">
        <v>1</v>
      </c>
      <c r="P2884" s="5">
        <f>$AI$9+SUMPRODUCT($A2884*$AI$10+$B2884*$AI$11+$C2884*$AI$12+$D2884*$AI$13+$E2884*$AI$14+$F2884*$AI$15+$G2884*$AI$16+$H2884*$AI$17+$I2884*$AI$18+$J2884*$AI$19+$K2884*$AI$20+$L2884*$AI$21+$M2884*$AI$22+$N2884*$AI$24)</f>
        <v>-2.1379245556000006</v>
      </c>
      <c r="Q2884" s="4">
        <f t="shared" si="1106"/>
        <v>0.11789928267957799</v>
      </c>
      <c r="R2884" s="4">
        <f t="shared" si="1107"/>
        <v>0.23579856535915597</v>
      </c>
      <c r="S2884" s="4">
        <f t="shared" si="1108"/>
        <v>0.23579856535915597</v>
      </c>
      <c r="T2884" s="4">
        <f t="shared" si="1109"/>
        <v>-0.62745884155856102</v>
      </c>
      <c r="U2884" s="4">
        <f>IF($R2884&gt;$X$15,1,0)</f>
        <v>0</v>
      </c>
      <c r="V2884" s="4"/>
      <c r="W2884" s="4"/>
      <c r="X2884" s="4"/>
      <c r="Y2884" s="4"/>
      <c r="Z2884" s="4"/>
      <c r="AA2884" s="4"/>
      <c r="AB2884" s="4"/>
      <c r="AC2884" s="4"/>
      <c r="AD2884" s="4"/>
      <c r="AE2884" s="4"/>
      <c r="AF2884" s="4"/>
      <c r="AG2884" s="4"/>
      <c r="AH2884" s="4"/>
      <c r="AI2884" s="4"/>
      <c r="AJ2884" s="4"/>
    </row>
    <row r="2885" spans="1:36" ht="15.75" customHeight="1">
      <c r="A2885" s="4">
        <v>0</v>
      </c>
      <c r="B2885" s="4">
        <v>48</v>
      </c>
      <c r="C2885" s="4">
        <v>4</v>
      </c>
      <c r="D2885" s="4">
        <v>1</v>
      </c>
      <c r="E2885" s="4">
        <v>3</v>
      </c>
      <c r="F2885" s="4">
        <v>0</v>
      </c>
      <c r="G2885" s="4">
        <v>0</v>
      </c>
      <c r="H2885" s="4">
        <v>1</v>
      </c>
      <c r="I2885" s="4">
        <v>247</v>
      </c>
      <c r="J2885" s="4">
        <v>142.5</v>
      </c>
      <c r="K2885" s="4">
        <v>86.5</v>
      </c>
      <c r="L2885" s="4">
        <v>24.87</v>
      </c>
      <c r="M2885" s="4">
        <v>53</v>
      </c>
      <c r="N2885" s="4">
        <v>68</v>
      </c>
      <c r="O2885" s="4">
        <v>0</v>
      </c>
      <c r="P2885" s="5">
        <f>$AI$9+SUMPRODUCT($A2885*$AI$10+$B2885*$AI$11+$C2885*$AI$12+$D2885*$AI$13+$E2885*$AI$14+$F2885*$AI$15+$G2885*$AI$16+$H2885*$AI$17+$I2885*$AI$18+$J2885*$AI$19+$K2885*$AI$20+$L2885*$AI$21+$M2885*$AI$22+$N2885*$AI$24)</f>
        <v>-2.2213119957000016</v>
      </c>
      <c r="Q2885" s="4">
        <f t="shared" si="1106"/>
        <v>0.10846670757653809</v>
      </c>
      <c r="R2885" s="4">
        <f t="shared" si="1107"/>
        <v>0.21693341515307618</v>
      </c>
      <c r="S2885" s="4">
        <f t="shared" si="1108"/>
        <v>0.78306658484692382</v>
      </c>
      <c r="T2885" s="4">
        <f t="shared" si="1109"/>
        <v>-0.10620130792657116</v>
      </c>
      <c r="U2885" s="4">
        <f>IF($R2885&gt;$X$15,1,0)</f>
        <v>0</v>
      </c>
      <c r="V2885" s="4"/>
      <c r="W2885" s="4"/>
      <c r="X2885" s="4"/>
      <c r="Y2885" s="4"/>
      <c r="Z2885" s="4"/>
      <c r="AA2885" s="4"/>
      <c r="AB2885" s="4"/>
      <c r="AC2885" s="4"/>
      <c r="AD2885" s="4"/>
      <c r="AE2885" s="4"/>
      <c r="AF2885" s="4"/>
      <c r="AG2885" s="4"/>
      <c r="AH2885" s="4"/>
      <c r="AI2885" s="4"/>
      <c r="AJ2885" s="4"/>
    </row>
    <row r="2886" spans="1:36" ht="15.75" customHeight="1">
      <c r="A2886" s="4">
        <v>1</v>
      </c>
      <c r="B2886" s="4">
        <v>49</v>
      </c>
      <c r="C2886" s="4">
        <v>2</v>
      </c>
      <c r="D2886" s="4">
        <v>1</v>
      </c>
      <c r="E2886" s="4">
        <v>20</v>
      </c>
      <c r="F2886" s="4">
        <v>0</v>
      </c>
      <c r="G2886" s="4">
        <v>0</v>
      </c>
      <c r="H2886" s="4">
        <v>1</v>
      </c>
      <c r="I2886" s="4">
        <v>291</v>
      </c>
      <c r="J2886" s="4">
        <v>160</v>
      </c>
      <c r="K2886" s="4">
        <v>99</v>
      </c>
      <c r="L2886" s="4">
        <v>29.91</v>
      </c>
      <c r="M2886" s="4">
        <v>85</v>
      </c>
      <c r="N2886" s="4">
        <v>88</v>
      </c>
      <c r="O2886" s="4">
        <v>0</v>
      </c>
      <c r="P2886" s="5">
        <f>$AI$9+SUMPRODUCT($A2886*$AI$10+$B2886*$AI$11+$C2886*$AI$12+$D2886*$AI$13+$E2886*$AI$14+$F2886*$AI$15+$G2886*$AI$16+$H2886*$AI$17+$I2886*$AI$18+$J2886*$AI$19+$K2886*$AI$20+$L2886*$AI$21+$M2886*$AI$22+$N2886*$AI$24)</f>
        <v>-0.80660559010000021</v>
      </c>
      <c r="Q2886" s="4">
        <f t="shared" si="1106"/>
        <v>0.44637066258070213</v>
      </c>
      <c r="R2886" s="4">
        <f t="shared" si="1107"/>
        <v>0.89274132516140425</v>
      </c>
      <c r="S2886" s="4">
        <f t="shared" si="1108"/>
        <v>0.10725867483859575</v>
      </c>
      <c r="T2886" s="4">
        <f t="shared" si="1109"/>
        <v>-0.96956757296907836</v>
      </c>
      <c r="U2886" s="4">
        <f>IF($R2886&gt;$X$15,1,0)</f>
        <v>1</v>
      </c>
      <c r="V2886" s="4"/>
      <c r="W2886" s="4"/>
      <c r="X2886" s="4"/>
      <c r="Y2886" s="4"/>
      <c r="Z2886" s="4"/>
      <c r="AA2886" s="4"/>
      <c r="AB2886" s="4"/>
      <c r="AC2886" s="4"/>
      <c r="AD2886" s="4"/>
      <c r="AE2886" s="4"/>
      <c r="AF2886" s="4"/>
      <c r="AG2886" s="4"/>
      <c r="AH2886" s="4"/>
      <c r="AI2886" s="4"/>
      <c r="AJ2886" s="4"/>
    </row>
    <row r="2887" spans="1:36" ht="15.75" customHeight="1">
      <c r="A2887" s="4">
        <v>1</v>
      </c>
      <c r="B2887" s="4">
        <v>43</v>
      </c>
      <c r="C2887" s="4">
        <v>1</v>
      </c>
      <c r="D2887" s="4">
        <v>1</v>
      </c>
      <c r="E2887" s="4">
        <v>20</v>
      </c>
      <c r="F2887" s="4">
        <v>0</v>
      </c>
      <c r="G2887" s="4">
        <v>0</v>
      </c>
      <c r="H2887" s="4">
        <v>0</v>
      </c>
      <c r="I2887" s="4">
        <v>175</v>
      </c>
      <c r="J2887" s="4">
        <v>103</v>
      </c>
      <c r="K2887" s="4">
        <v>64.5</v>
      </c>
      <c r="L2887" s="4">
        <v>17.809999999999999</v>
      </c>
      <c r="M2887" s="4">
        <v>86</v>
      </c>
      <c r="N2887" s="4">
        <v>78</v>
      </c>
      <c r="O2887" s="4">
        <v>0</v>
      </c>
      <c r="P2887" s="5">
        <f>$AI$9+SUMPRODUCT($A2887*$AI$10+$B2887*$AI$11+$C2887*$AI$12+$D2887*$AI$13+$E2887*$AI$14+$F2887*$AI$15+$G2887*$AI$16+$H2887*$AI$17+$I2887*$AI$18+$J2887*$AI$19+$K2887*$AI$20+$L2887*$AI$21+$M2887*$AI$22+$N2887*$AI$24)</f>
        <v>-2.5367122191000009</v>
      </c>
      <c r="Q2887" s="4">
        <f t="shared" si="1106"/>
        <v>7.912612195438741E-2</v>
      </c>
      <c r="R2887" s="4">
        <f t="shared" si="1107"/>
        <v>0.15825224390877482</v>
      </c>
      <c r="S2887" s="4">
        <f t="shared" si="1108"/>
        <v>0.84174775609122521</v>
      </c>
      <c r="T2887" s="4">
        <f t="shared" si="1109"/>
        <v>-7.4818032669006801E-2</v>
      </c>
      <c r="U2887" s="4">
        <f>IF($R2887&gt;$X$15,1,0)</f>
        <v>0</v>
      </c>
      <c r="V2887" s="4"/>
      <c r="W2887" s="4"/>
      <c r="X2887" s="4"/>
      <c r="Y2887" s="4"/>
      <c r="Z2887" s="4"/>
      <c r="AA2887" s="4"/>
      <c r="AB2887" s="4"/>
      <c r="AC2887" s="4"/>
      <c r="AD2887" s="4"/>
      <c r="AE2887" s="4"/>
      <c r="AF2887" s="4"/>
      <c r="AG2887" s="4"/>
      <c r="AH2887" s="4"/>
      <c r="AI2887" s="4"/>
      <c r="AJ2887" s="4"/>
    </row>
    <row r="2888" spans="1:36" ht="15.75" customHeight="1">
      <c r="A2888" s="4">
        <v>0</v>
      </c>
      <c r="B2888" s="4">
        <v>53</v>
      </c>
      <c r="C2888" s="4">
        <v>3</v>
      </c>
      <c r="D2888" s="4">
        <v>0</v>
      </c>
      <c r="E2888" s="4">
        <v>0</v>
      </c>
      <c r="F2888" s="4">
        <v>0</v>
      </c>
      <c r="G2888" s="4">
        <v>0</v>
      </c>
      <c r="H2888" s="4">
        <v>0</v>
      </c>
      <c r="I2888" s="4">
        <v>280</v>
      </c>
      <c r="J2888" s="4">
        <v>135</v>
      </c>
      <c r="K2888" s="4">
        <v>87</v>
      </c>
      <c r="L2888" s="4">
        <v>27.17</v>
      </c>
      <c r="M2888" s="4">
        <v>80</v>
      </c>
      <c r="N2888" s="4">
        <v>80</v>
      </c>
      <c r="O2888" s="4">
        <v>0</v>
      </c>
      <c r="P2888" s="5">
        <f>$AI$9+SUMPRODUCT($A2888*$AI$10+$B2888*$AI$11+$C2888*$AI$12+$D2888*$AI$13+$E2888*$AI$14+$F2888*$AI$15+$G2888*$AI$16+$H2888*$AI$17+$I2888*$AI$18+$J2888*$AI$19+$K2888*$AI$20+$L2888*$AI$21+$M2888*$AI$22+$N2888*$AI$24)</f>
        <v>-2.2412308786999997</v>
      </c>
      <c r="Q2888" s="4">
        <f t="shared" si="1106"/>
        <v>0.10632754748633762</v>
      </c>
      <c r="R2888" s="4">
        <f t="shared" si="1107"/>
        <v>0.21265509497267523</v>
      </c>
      <c r="S2888" s="4">
        <f t="shared" si="1108"/>
        <v>0.78734490502732479</v>
      </c>
      <c r="T2888" s="4">
        <f t="shared" si="1109"/>
        <v>-0.10383497852186638</v>
      </c>
      <c r="U2888" s="4">
        <f>IF($R2888&gt;$X$15,1,0)</f>
        <v>0</v>
      </c>
      <c r="V2888" s="4"/>
      <c r="W2888" s="4"/>
      <c r="X2888" s="4"/>
      <c r="Y2888" s="4"/>
      <c r="Z2888" s="4"/>
      <c r="AA2888" s="4"/>
      <c r="AB2888" s="4"/>
      <c r="AC2888" s="4"/>
      <c r="AD2888" s="4"/>
      <c r="AE2888" s="4"/>
      <c r="AF2888" s="4"/>
      <c r="AG2888" s="4"/>
      <c r="AH2888" s="4"/>
      <c r="AI2888" s="4"/>
      <c r="AJ2888" s="4"/>
    </row>
    <row r="2889" spans="1:36" ht="15.75" customHeight="1">
      <c r="A2889" s="4">
        <v>1</v>
      </c>
      <c r="B2889" s="4">
        <v>49</v>
      </c>
      <c r="C2889" s="4">
        <v>2</v>
      </c>
      <c r="D2889" s="4">
        <v>1</v>
      </c>
      <c r="E2889" s="4">
        <v>17</v>
      </c>
      <c r="F2889" s="4">
        <v>0</v>
      </c>
      <c r="G2889" s="4">
        <v>0</v>
      </c>
      <c r="H2889" s="4">
        <v>0</v>
      </c>
      <c r="I2889" s="4">
        <v>211</v>
      </c>
      <c r="J2889" s="4">
        <v>128</v>
      </c>
      <c r="K2889" s="4">
        <v>89</v>
      </c>
      <c r="L2889" s="4">
        <v>31.07</v>
      </c>
      <c r="M2889" s="4">
        <v>75</v>
      </c>
      <c r="N2889" s="4">
        <v>76</v>
      </c>
      <c r="O2889" s="4">
        <v>1</v>
      </c>
      <c r="P2889" s="5">
        <f>$AI$9+SUMPRODUCT($A2889*$AI$10+$B2889*$AI$11+$C2889*$AI$12+$D2889*$AI$13+$E2889*$AI$14+$F2889*$AI$15+$G2889*$AI$16+$H2889*$AI$17+$I2889*$AI$18+$J2889*$AI$19+$K2889*$AI$20+$L2889*$AI$21+$M2889*$AI$22+$N2889*$AI$24)</f>
        <v>-1.7800963777000014</v>
      </c>
      <c r="Q2889" s="4">
        <f t="shared" si="1106"/>
        <v>0.16862189509501541</v>
      </c>
      <c r="R2889" s="4">
        <f t="shared" si="1107"/>
        <v>0.33724379019003081</v>
      </c>
      <c r="S2889" s="4">
        <f t="shared" si="1108"/>
        <v>0.33724379019003081</v>
      </c>
      <c r="T2889" s="4">
        <f t="shared" si="1109"/>
        <v>-0.4720560384270962</v>
      </c>
      <c r="U2889" s="4">
        <f>IF($R2889&gt;$X$15,1,0)</f>
        <v>0</v>
      </c>
      <c r="V2889" s="4"/>
      <c r="W2889" s="4"/>
      <c r="X2889" s="4"/>
      <c r="Y2889" s="4"/>
      <c r="Z2889" s="4"/>
      <c r="AA2889" s="4"/>
      <c r="AB2889" s="4"/>
      <c r="AC2889" s="4"/>
      <c r="AD2889" s="4"/>
      <c r="AE2889" s="4"/>
      <c r="AF2889" s="4"/>
      <c r="AG2889" s="4"/>
      <c r="AH2889" s="4"/>
      <c r="AI2889" s="4"/>
      <c r="AJ2889" s="4"/>
    </row>
    <row r="2890" spans="1:36" ht="15.75" customHeight="1">
      <c r="A2890" s="4">
        <v>0</v>
      </c>
      <c r="B2890" s="4">
        <v>67</v>
      </c>
      <c r="C2890" s="4">
        <v>3</v>
      </c>
      <c r="D2890" s="4">
        <v>0</v>
      </c>
      <c r="E2890" s="4">
        <v>0</v>
      </c>
      <c r="F2890" s="4">
        <v>0</v>
      </c>
      <c r="G2890" s="4">
        <v>0</v>
      </c>
      <c r="H2890" s="4">
        <v>1</v>
      </c>
      <c r="I2890" s="4">
        <v>260</v>
      </c>
      <c r="J2890" s="4">
        <v>140</v>
      </c>
      <c r="K2890" s="4">
        <v>88</v>
      </c>
      <c r="L2890" s="4">
        <v>24.67</v>
      </c>
      <c r="M2890" s="4">
        <v>55</v>
      </c>
      <c r="N2890" s="4">
        <v>65</v>
      </c>
      <c r="O2890" s="4">
        <v>0</v>
      </c>
      <c r="P2890" s="5">
        <f>$AI$9+SUMPRODUCT($A2890*$AI$10+$B2890*$AI$11+$C2890*$AI$12+$D2890*$AI$13+$E2890*$AI$14+$F2890*$AI$15+$G2890*$AI$16+$H2890*$AI$17+$I2890*$AI$18+$J2890*$AI$19+$K2890*$AI$20+$L2890*$AI$21+$M2890*$AI$22+$N2890*$AI$24)</f>
        <v>-1.1365222537000008</v>
      </c>
      <c r="Q2890" s="4">
        <f t="shared" si="1106"/>
        <v>0.32093320754075516</v>
      </c>
      <c r="R2890" s="4">
        <f t="shared" si="1107"/>
        <v>0.64186641508151032</v>
      </c>
      <c r="S2890" s="4">
        <f t="shared" si="1108"/>
        <v>0.35813358491848968</v>
      </c>
      <c r="T2890" s="4">
        <f t="shared" si="1109"/>
        <v>-0.44595494997149393</v>
      </c>
      <c r="U2890" s="4">
        <f>IF($R2890&gt;$X$15,1,0)</f>
        <v>1</v>
      </c>
      <c r="V2890" s="4"/>
      <c r="W2890" s="4"/>
      <c r="X2890" s="4"/>
      <c r="Y2890" s="4"/>
      <c r="Z2890" s="4"/>
      <c r="AA2890" s="4"/>
      <c r="AB2890" s="4"/>
      <c r="AC2890" s="4"/>
      <c r="AD2890" s="4"/>
      <c r="AE2890" s="4"/>
      <c r="AF2890" s="4"/>
      <c r="AG2890" s="4"/>
      <c r="AH2890" s="4"/>
      <c r="AI2890" s="4"/>
      <c r="AJ2890" s="4"/>
    </row>
    <row r="2891" spans="1:36" ht="15.75" hidden="1" customHeight="1">
      <c r="A2891" s="4">
        <v>1</v>
      </c>
      <c r="B2891" s="4">
        <v>42</v>
      </c>
      <c r="C2891" s="3" t="s">
        <v>56</v>
      </c>
      <c r="D2891" s="4">
        <v>1</v>
      </c>
      <c r="E2891" s="4">
        <v>15</v>
      </c>
      <c r="F2891" s="4">
        <v>1</v>
      </c>
      <c r="G2891" s="4">
        <v>0</v>
      </c>
      <c r="H2891" s="4">
        <v>1</v>
      </c>
      <c r="I2891" s="4">
        <v>222</v>
      </c>
      <c r="J2891" s="4">
        <v>143</v>
      </c>
      <c r="K2891" s="4">
        <v>92</v>
      </c>
      <c r="L2891" s="4">
        <v>27.38</v>
      </c>
      <c r="M2891" s="4">
        <v>78</v>
      </c>
      <c r="N2891" s="4">
        <v>89</v>
      </c>
      <c r="O2891" s="4">
        <v>0</v>
      </c>
      <c r="P2891" s="4" t="e">
        <f>$AI$9+SUMPRODUCT($A2891*$AI$10+$B2891*$AI$11+$C2891*$AI$12+$D2891*$AI$13+$E2891*$AI$14+$F2891*$AI$15+$G2891*$AI$16+$H2891*$AI$17+$I2891*$AI$18+$J2891*$AI$19+$K2891*$AI$20+$L2891*$AI$21+$M2891*$AI$22+$N2891*$AI$24)</f>
        <v>#VALUE!</v>
      </c>
      <c r="Q2891" s="4" t="e">
        <f t="shared" si="1106"/>
        <v>#VALUE!</v>
      </c>
      <c r="R2891" s="4" t="e">
        <f t="shared" si="1107"/>
        <v>#VALUE!</v>
      </c>
      <c r="S2891" s="4" t="e">
        <f t="shared" si="1108"/>
        <v>#VALUE!</v>
      </c>
      <c r="T2891" s="4" t="e">
        <f t="shared" si="1109"/>
        <v>#VALUE!</v>
      </c>
      <c r="U2891" s="4" t="e">
        <f t="shared" ref="U2891" si="1110">IF($R2891&gt;0.5,1,0)</f>
        <v>#VALUE!</v>
      </c>
      <c r="V2891" s="4"/>
      <c r="W2891" s="4"/>
      <c r="X2891" s="4"/>
      <c r="Y2891" s="4"/>
      <c r="Z2891" s="4"/>
      <c r="AA2891" s="4"/>
      <c r="AB2891" s="4"/>
      <c r="AC2891" s="4"/>
      <c r="AD2891" s="4"/>
      <c r="AE2891" s="4"/>
      <c r="AF2891" s="4"/>
      <c r="AG2891" s="4"/>
      <c r="AH2891" s="4"/>
      <c r="AI2891" s="4"/>
      <c r="AJ2891" s="4"/>
    </row>
    <row r="2892" spans="1:36" ht="15.75" customHeight="1">
      <c r="A2892" s="4">
        <v>0</v>
      </c>
      <c r="B2892" s="4">
        <v>59</v>
      </c>
      <c r="C2892" s="4">
        <v>1</v>
      </c>
      <c r="D2892" s="4">
        <v>0</v>
      </c>
      <c r="E2892" s="4">
        <v>0</v>
      </c>
      <c r="F2892" s="4">
        <v>1</v>
      </c>
      <c r="G2892" s="4">
        <v>0</v>
      </c>
      <c r="H2892" s="4">
        <v>1</v>
      </c>
      <c r="I2892" s="4">
        <v>234</v>
      </c>
      <c r="J2892" s="4">
        <v>181</v>
      </c>
      <c r="K2892" s="4">
        <v>107</v>
      </c>
      <c r="L2892" s="4">
        <v>39.4</v>
      </c>
      <c r="M2892" s="4">
        <v>80</v>
      </c>
      <c r="N2892" s="4">
        <v>90</v>
      </c>
      <c r="O2892" s="4">
        <v>1</v>
      </c>
      <c r="P2892" s="5">
        <f>$AI$9+SUMPRODUCT($A2892*$AI$10+$B2892*$AI$11+$C2892*$AI$12+$D2892*$AI$13+$E2892*$AI$14+$F2892*$AI$15+$G2892*$AI$16+$H2892*$AI$17+$I2892*$AI$18+$J2892*$AI$19+$K2892*$AI$20+$L2892*$AI$21+$M2892*$AI$22+$N2892*$AI$24)</f>
        <v>-0.69418409400000058</v>
      </c>
      <c r="Q2892" s="4">
        <f t="shared" si="1106"/>
        <v>0.49948181198446046</v>
      </c>
      <c r="R2892" s="4">
        <f t="shared" si="1107"/>
        <v>0.99896362396892091</v>
      </c>
      <c r="S2892" s="4">
        <f t="shared" si="1108"/>
        <v>0.99896362396892091</v>
      </c>
      <c r="T2892" s="4">
        <f t="shared" si="1109"/>
        <v>-4.5032578522731775E-4</v>
      </c>
      <c r="U2892" s="4">
        <f>IF($R2892&gt;$X$15,1,0)</f>
        <v>1</v>
      </c>
      <c r="V2892" s="4"/>
      <c r="W2892" s="4"/>
      <c r="X2892" s="4"/>
      <c r="Y2892" s="4"/>
      <c r="Z2892" s="4"/>
      <c r="AA2892" s="4"/>
      <c r="AB2892" s="4"/>
      <c r="AC2892" s="4"/>
      <c r="AD2892" s="4"/>
      <c r="AE2892" s="4"/>
      <c r="AF2892" s="4"/>
      <c r="AG2892" s="4"/>
      <c r="AH2892" s="4"/>
      <c r="AI2892" s="4"/>
      <c r="AJ2892" s="4"/>
    </row>
    <row r="2893" spans="1:36" ht="15.75" customHeight="1">
      <c r="A2893" s="4">
        <v>1</v>
      </c>
      <c r="B2893" s="4">
        <v>46</v>
      </c>
      <c r="C2893" s="4">
        <v>4</v>
      </c>
      <c r="D2893" s="4">
        <v>1</v>
      </c>
      <c r="E2893" s="4">
        <v>20</v>
      </c>
      <c r="F2893" s="4">
        <v>0</v>
      </c>
      <c r="G2893" s="4">
        <v>0</v>
      </c>
      <c r="H2893" s="4">
        <v>1</v>
      </c>
      <c r="I2893" s="4">
        <v>238</v>
      </c>
      <c r="J2893" s="4">
        <v>163.5</v>
      </c>
      <c r="K2893" s="4">
        <v>102</v>
      </c>
      <c r="L2893" s="4">
        <v>28.65</v>
      </c>
      <c r="M2893" s="4">
        <v>73</v>
      </c>
      <c r="N2893" s="4">
        <v>100</v>
      </c>
      <c r="O2893" s="4">
        <v>0</v>
      </c>
      <c r="P2893" s="5">
        <f>$AI$9+SUMPRODUCT($A2893*$AI$10+$B2893*$AI$11+$C2893*$AI$12+$D2893*$AI$13+$E2893*$AI$14+$F2893*$AI$15+$G2893*$AI$16+$H2893*$AI$17+$I2893*$AI$18+$J2893*$AI$19+$K2893*$AI$20+$L2893*$AI$21+$M2893*$AI$22+$N2893*$AI$24)</f>
        <v>-1.0557471215000023</v>
      </c>
      <c r="Q2893" s="4">
        <f t="shared" si="1106"/>
        <v>0.34793238241228092</v>
      </c>
      <c r="R2893" s="4">
        <f t="shared" si="1107"/>
        <v>0.69586476482456183</v>
      </c>
      <c r="S2893" s="4">
        <f t="shared" si="1108"/>
        <v>0.30413523517543817</v>
      </c>
      <c r="T2893" s="4">
        <f t="shared" si="1109"/>
        <v>-0.51693326234253145</v>
      </c>
      <c r="U2893" s="4">
        <f>IF($R2893&gt;$X$15,1,0)</f>
        <v>1</v>
      </c>
      <c r="V2893" s="4"/>
      <c r="W2893" s="4"/>
      <c r="X2893" s="4"/>
      <c r="Y2893" s="4"/>
      <c r="Z2893" s="4"/>
      <c r="AA2893" s="4"/>
      <c r="AB2893" s="4"/>
      <c r="AC2893" s="4"/>
      <c r="AD2893" s="4"/>
      <c r="AE2893" s="4"/>
      <c r="AF2893" s="4"/>
      <c r="AG2893" s="4"/>
      <c r="AH2893" s="4"/>
      <c r="AI2893" s="4"/>
      <c r="AJ2893" s="4"/>
    </row>
    <row r="2894" spans="1:36" ht="15.75" hidden="1" customHeight="1">
      <c r="A2894" s="4">
        <v>1</v>
      </c>
      <c r="B2894" s="4">
        <v>44</v>
      </c>
      <c r="C2894" s="3" t="s">
        <v>56</v>
      </c>
      <c r="D2894" s="4">
        <v>0</v>
      </c>
      <c r="E2894" s="4">
        <v>0</v>
      </c>
      <c r="F2894" s="4">
        <v>0</v>
      </c>
      <c r="G2894" s="4">
        <v>0</v>
      </c>
      <c r="H2894" s="4">
        <v>0</v>
      </c>
      <c r="I2894" s="4">
        <v>253</v>
      </c>
      <c r="J2894" s="4">
        <v>152.5</v>
      </c>
      <c r="K2894" s="4">
        <v>87.5</v>
      </c>
      <c r="L2894" s="4">
        <v>26.84</v>
      </c>
      <c r="M2894" s="4">
        <v>56</v>
      </c>
      <c r="N2894" s="3" t="s">
        <v>56</v>
      </c>
      <c r="O2894" s="4">
        <v>0</v>
      </c>
      <c r="P2894" s="4"/>
      <c r="Q2894" s="4"/>
      <c r="R2894" s="4"/>
      <c r="S2894" s="4"/>
      <c r="T2894" s="4"/>
      <c r="U2894" s="4"/>
      <c r="V2894" s="4"/>
      <c r="W2894" s="4"/>
      <c r="X2894" s="4"/>
      <c r="Y2894" s="4"/>
      <c r="Z2894" s="4"/>
      <c r="AA2894" s="4"/>
      <c r="AB2894" s="4"/>
      <c r="AC2894" s="4"/>
      <c r="AD2894" s="4"/>
      <c r="AE2894" s="4"/>
      <c r="AF2894" s="4"/>
      <c r="AG2894" s="4"/>
      <c r="AH2894" s="4"/>
      <c r="AI2894" s="4"/>
      <c r="AJ2894" s="4"/>
    </row>
    <row r="2895" spans="1:36" ht="15.75" customHeight="1">
      <c r="A2895" s="4">
        <v>0</v>
      </c>
      <c r="B2895" s="4">
        <v>47</v>
      </c>
      <c r="C2895" s="4">
        <v>1</v>
      </c>
      <c r="D2895" s="4">
        <v>0</v>
      </c>
      <c r="E2895" s="4">
        <v>0</v>
      </c>
      <c r="F2895" s="4">
        <v>0</v>
      </c>
      <c r="G2895" s="4">
        <v>0</v>
      </c>
      <c r="H2895" s="4">
        <v>0</v>
      </c>
      <c r="I2895" s="4">
        <v>205</v>
      </c>
      <c r="J2895" s="4">
        <v>122</v>
      </c>
      <c r="K2895" s="4">
        <v>78</v>
      </c>
      <c r="L2895" s="4">
        <v>23.78</v>
      </c>
      <c r="M2895" s="4">
        <v>67</v>
      </c>
      <c r="N2895" s="4">
        <v>83</v>
      </c>
      <c r="O2895" s="4">
        <v>0</v>
      </c>
      <c r="P2895" s="5">
        <f>$AI$9+SUMPRODUCT($A2895*$AI$10+$B2895*$AI$11+$C2895*$AI$12+$D2895*$AI$13+$E2895*$AI$14+$F2895*$AI$15+$G2895*$AI$16+$H2895*$AI$17+$I2895*$AI$18+$J2895*$AI$19+$K2895*$AI$20+$L2895*$AI$21+$M2895*$AI$22+$N2895*$AI$24)</f>
        <v>-2.8228072157999993</v>
      </c>
      <c r="Q2895" s="4">
        <f t="shared" ref="Q2895:Q2903" si="1111">EXP($P2895)</f>
        <v>5.9438850606318448E-2</v>
      </c>
      <c r="R2895" s="4">
        <f t="shared" ref="R2895:R2903" si="1112">Q2895/1+Q2895</f>
        <v>0.1188777012126369</v>
      </c>
      <c r="S2895" s="4">
        <f t="shared" ref="S2895:S2903" si="1113">IF(O2895=1,R2895,1-R2895)</f>
        <v>0.88112229878736315</v>
      </c>
      <c r="T2895" s="4">
        <f t="shared" ref="T2895:T2903" si="1114">LOG($S2895)</f>
        <v>-5.4963807816936751E-2</v>
      </c>
      <c r="U2895" s="4">
        <f>IF($R2895&gt;$X$15,1,0)</f>
        <v>0</v>
      </c>
      <c r="V2895" s="4"/>
      <c r="W2895" s="4"/>
      <c r="X2895" s="4"/>
      <c r="Y2895" s="4"/>
      <c r="Z2895" s="4"/>
      <c r="AA2895" s="4"/>
      <c r="AB2895" s="4"/>
      <c r="AC2895" s="4"/>
      <c r="AD2895" s="4"/>
      <c r="AE2895" s="4"/>
      <c r="AF2895" s="4"/>
      <c r="AG2895" s="4"/>
      <c r="AH2895" s="4"/>
      <c r="AI2895" s="4"/>
      <c r="AJ2895" s="4"/>
    </row>
    <row r="2896" spans="1:36" ht="15.75" customHeight="1">
      <c r="A2896" s="4">
        <v>0</v>
      </c>
      <c r="B2896" s="4">
        <v>36</v>
      </c>
      <c r="C2896" s="4">
        <v>2</v>
      </c>
      <c r="D2896" s="4">
        <v>1</v>
      </c>
      <c r="E2896" s="4">
        <v>43</v>
      </c>
      <c r="F2896" s="4">
        <v>0</v>
      </c>
      <c r="G2896" s="4">
        <v>0</v>
      </c>
      <c r="H2896" s="4">
        <v>0</v>
      </c>
      <c r="I2896" s="4">
        <v>201</v>
      </c>
      <c r="J2896" s="4">
        <v>124</v>
      </c>
      <c r="K2896" s="4">
        <v>73</v>
      </c>
      <c r="L2896" s="4">
        <v>25.25</v>
      </c>
      <c r="M2896" s="4">
        <v>95</v>
      </c>
      <c r="N2896" s="4">
        <v>100</v>
      </c>
      <c r="O2896" s="4">
        <v>0</v>
      </c>
      <c r="P2896" s="5">
        <f>$AI$9+SUMPRODUCT($A2896*$AI$10+$B2896*$AI$11+$C2896*$AI$12+$D2896*$AI$13+$E2896*$AI$14+$F2896*$AI$15+$G2896*$AI$16+$H2896*$AI$17+$I2896*$AI$18+$J2896*$AI$19+$K2896*$AI$20+$L2896*$AI$21+$M2896*$AI$22+$N2896*$AI$24)</f>
        <v>-2.6418050175000003</v>
      </c>
      <c r="Q2896" s="4">
        <f t="shared" si="1111"/>
        <v>7.1232577396755536E-2</v>
      </c>
      <c r="R2896" s="4">
        <f t="shared" si="1112"/>
        <v>0.14246515479351107</v>
      </c>
      <c r="S2896" s="4">
        <f t="shared" si="1113"/>
        <v>0.85753484520648893</v>
      </c>
      <c r="T2896" s="4">
        <f t="shared" si="1114"/>
        <v>-6.6748223735996842E-2</v>
      </c>
      <c r="U2896" s="4">
        <f>IF($R2896&gt;$X$15,1,0)</f>
        <v>0</v>
      </c>
      <c r="V2896" s="4"/>
      <c r="W2896" s="4"/>
      <c r="X2896" s="4"/>
      <c r="Y2896" s="4"/>
      <c r="Z2896" s="4"/>
      <c r="AA2896" s="4"/>
      <c r="AB2896" s="4"/>
      <c r="AC2896" s="4"/>
      <c r="AD2896" s="4"/>
      <c r="AE2896" s="4"/>
      <c r="AF2896" s="4"/>
      <c r="AG2896" s="4"/>
      <c r="AH2896" s="4"/>
      <c r="AI2896" s="4"/>
      <c r="AJ2896" s="4"/>
    </row>
    <row r="2897" spans="1:36" ht="15.75" customHeight="1">
      <c r="A2897" s="4">
        <v>0</v>
      </c>
      <c r="B2897" s="4">
        <v>51</v>
      </c>
      <c r="C2897" s="4">
        <v>1</v>
      </c>
      <c r="D2897" s="4">
        <v>0</v>
      </c>
      <c r="E2897" s="4">
        <v>0</v>
      </c>
      <c r="F2897" s="4">
        <v>0</v>
      </c>
      <c r="G2897" s="4">
        <v>0</v>
      </c>
      <c r="H2897" s="4">
        <v>1</v>
      </c>
      <c r="I2897" s="4">
        <v>292</v>
      </c>
      <c r="J2897" s="4">
        <v>166</v>
      </c>
      <c r="K2897" s="4">
        <v>89</v>
      </c>
      <c r="L2897" s="4">
        <v>27.51</v>
      </c>
      <c r="M2897" s="4">
        <v>68</v>
      </c>
      <c r="N2897" s="4">
        <v>88</v>
      </c>
      <c r="O2897" s="4">
        <v>0</v>
      </c>
      <c r="P2897" s="5">
        <f>$AI$9+SUMPRODUCT($A2897*$AI$10+$B2897*$AI$11+$C2897*$AI$12+$D2897*$AI$13+$E2897*$AI$14+$F2897*$AI$15+$G2897*$AI$16+$H2897*$AI$17+$I2897*$AI$18+$J2897*$AI$19+$K2897*$AI$20+$L2897*$AI$21+$M2897*$AI$22+$N2897*$AI$24)</f>
        <v>-1.4413698161000008</v>
      </c>
      <c r="Q2897" s="4">
        <f t="shared" si="1111"/>
        <v>0.23660343340744688</v>
      </c>
      <c r="R2897" s="4">
        <f t="shared" si="1112"/>
        <v>0.47320686681489377</v>
      </c>
      <c r="S2897" s="4">
        <f t="shared" si="1113"/>
        <v>0.52679313318510623</v>
      </c>
      <c r="T2897" s="4">
        <f t="shared" si="1114"/>
        <v>-0.27835989475667244</v>
      </c>
      <c r="U2897" s="4">
        <f>IF($R2897&gt;$X$15,1,0)</f>
        <v>1</v>
      </c>
      <c r="V2897" s="4"/>
      <c r="W2897" s="4"/>
      <c r="X2897" s="4"/>
      <c r="Y2897" s="4"/>
      <c r="Z2897" s="4"/>
      <c r="AA2897" s="4"/>
      <c r="AB2897" s="4"/>
      <c r="AC2897" s="4"/>
      <c r="AD2897" s="4"/>
      <c r="AE2897" s="4"/>
      <c r="AF2897" s="4"/>
      <c r="AG2897" s="4"/>
      <c r="AH2897" s="4"/>
      <c r="AI2897" s="4"/>
      <c r="AJ2897" s="4"/>
    </row>
    <row r="2898" spans="1:36" ht="15.75" customHeight="1">
      <c r="A2898" s="4">
        <v>0</v>
      </c>
      <c r="B2898" s="4">
        <v>49</v>
      </c>
      <c r="C2898" s="4">
        <v>4</v>
      </c>
      <c r="D2898" s="4">
        <v>0</v>
      </c>
      <c r="E2898" s="4">
        <v>0</v>
      </c>
      <c r="F2898" s="4">
        <v>0</v>
      </c>
      <c r="G2898" s="4">
        <v>0</v>
      </c>
      <c r="H2898" s="4">
        <v>0</v>
      </c>
      <c r="I2898" s="4">
        <v>189</v>
      </c>
      <c r="J2898" s="4">
        <v>102</v>
      </c>
      <c r="K2898" s="4">
        <v>66.5</v>
      </c>
      <c r="L2898" s="4">
        <v>23.88</v>
      </c>
      <c r="M2898" s="4">
        <v>70</v>
      </c>
      <c r="N2898" s="4">
        <v>70</v>
      </c>
      <c r="O2898" s="4">
        <v>0</v>
      </c>
      <c r="P2898" s="5">
        <f>$AI$9+SUMPRODUCT($A2898*$AI$10+$B2898*$AI$11+$C2898*$AI$12+$D2898*$AI$13+$E2898*$AI$14+$F2898*$AI$15+$G2898*$AI$16+$H2898*$AI$17+$I2898*$AI$18+$J2898*$AI$19+$K2898*$AI$20+$L2898*$AI$21+$M2898*$AI$22+$N2898*$AI$24)</f>
        <v>-3.2401718968000015</v>
      </c>
      <c r="Q2898" s="4">
        <f t="shared" si="1111"/>
        <v>3.915716352932818E-2</v>
      </c>
      <c r="R2898" s="4">
        <f t="shared" si="1112"/>
        <v>7.8314327058656361E-2</v>
      </c>
      <c r="S2898" s="4">
        <f t="shared" si="1113"/>
        <v>0.92168567294134363</v>
      </c>
      <c r="T2898" s="4">
        <f t="shared" si="1114"/>
        <v>-3.5417163308486654E-2</v>
      </c>
      <c r="U2898" s="4">
        <f>IF($R2898&gt;$X$15,1,0)</f>
        <v>0</v>
      </c>
      <c r="V2898" s="4"/>
      <c r="W2898" s="4"/>
      <c r="X2898" s="4"/>
      <c r="Y2898" s="4"/>
      <c r="Z2898" s="4"/>
      <c r="AA2898" s="4"/>
      <c r="AB2898" s="4"/>
      <c r="AC2898" s="4"/>
      <c r="AD2898" s="4"/>
      <c r="AE2898" s="4"/>
      <c r="AF2898" s="4"/>
      <c r="AG2898" s="4"/>
      <c r="AH2898" s="4"/>
      <c r="AI2898" s="4"/>
      <c r="AJ2898" s="4"/>
    </row>
    <row r="2899" spans="1:36" ht="15.75" customHeight="1">
      <c r="A2899" s="4">
        <v>0</v>
      </c>
      <c r="B2899" s="4">
        <v>54</v>
      </c>
      <c r="C2899" s="4">
        <v>3</v>
      </c>
      <c r="D2899" s="4">
        <v>0</v>
      </c>
      <c r="E2899" s="4">
        <v>0</v>
      </c>
      <c r="F2899" s="4">
        <v>0</v>
      </c>
      <c r="G2899" s="4">
        <v>0</v>
      </c>
      <c r="H2899" s="4">
        <v>0</v>
      </c>
      <c r="I2899" s="4">
        <v>241</v>
      </c>
      <c r="J2899" s="4">
        <v>103</v>
      </c>
      <c r="K2899" s="4">
        <v>66</v>
      </c>
      <c r="L2899" s="4">
        <v>22.73</v>
      </c>
      <c r="M2899" s="4">
        <v>85</v>
      </c>
      <c r="N2899" s="4">
        <v>66</v>
      </c>
      <c r="O2899" s="4">
        <v>0</v>
      </c>
      <c r="P2899" s="5">
        <f>$AI$9+SUMPRODUCT($A2899*$AI$10+$B2899*$AI$11+$C2899*$AI$12+$D2899*$AI$13+$E2899*$AI$14+$F2899*$AI$15+$G2899*$AI$16+$H2899*$AI$17+$I2899*$AI$18+$J2899*$AI$19+$K2899*$AI$20+$L2899*$AI$21+$M2899*$AI$22+$N2899*$AI$24)</f>
        <v>-2.8224901803000009</v>
      </c>
      <c r="Q2899" s="4">
        <f t="shared" si="1111"/>
        <v>5.9457697819499715E-2</v>
      </c>
      <c r="R2899" s="4">
        <f t="shared" si="1112"/>
        <v>0.11891539563899943</v>
      </c>
      <c r="S2899" s="4">
        <f t="shared" si="1113"/>
        <v>0.88108460436100056</v>
      </c>
      <c r="T2899" s="4">
        <f t="shared" si="1114"/>
        <v>-5.4982387339399218E-2</v>
      </c>
      <c r="U2899" s="4">
        <f>IF($R2899&gt;$X$15,1,0)</f>
        <v>0</v>
      </c>
      <c r="V2899" s="4"/>
      <c r="W2899" s="4"/>
      <c r="X2899" s="4"/>
      <c r="Y2899" s="4"/>
      <c r="Z2899" s="4"/>
      <c r="AA2899" s="4"/>
      <c r="AB2899" s="4"/>
      <c r="AC2899" s="4"/>
      <c r="AD2899" s="4"/>
      <c r="AE2899" s="4"/>
      <c r="AF2899" s="4"/>
      <c r="AG2899" s="4"/>
      <c r="AH2899" s="4"/>
      <c r="AI2899" s="4"/>
      <c r="AJ2899" s="4"/>
    </row>
    <row r="2900" spans="1:36" ht="15.75" customHeight="1">
      <c r="A2900" s="4">
        <v>1</v>
      </c>
      <c r="B2900" s="4">
        <v>49</v>
      </c>
      <c r="C2900" s="4">
        <v>1</v>
      </c>
      <c r="D2900" s="4">
        <v>0</v>
      </c>
      <c r="E2900" s="4">
        <v>0</v>
      </c>
      <c r="F2900" s="4">
        <v>0</v>
      </c>
      <c r="G2900" s="4">
        <v>0</v>
      </c>
      <c r="H2900" s="4">
        <v>0</v>
      </c>
      <c r="I2900" s="4">
        <v>248</v>
      </c>
      <c r="J2900" s="4">
        <v>130.5</v>
      </c>
      <c r="K2900" s="4">
        <v>82</v>
      </c>
      <c r="L2900" s="4">
        <v>27.29</v>
      </c>
      <c r="M2900" s="4">
        <v>52</v>
      </c>
      <c r="N2900" s="4">
        <v>254</v>
      </c>
      <c r="O2900" s="4">
        <v>0</v>
      </c>
      <c r="P2900" s="5">
        <f>$AI$9+SUMPRODUCT($A2900*$AI$10+$B2900*$AI$11+$C2900*$AI$12+$D2900*$AI$13+$E2900*$AI$14+$F2900*$AI$15+$G2900*$AI$16+$H2900*$AI$17+$I2900*$AI$18+$J2900*$AI$19+$K2900*$AI$20+$L2900*$AI$21+$M2900*$AI$22+$N2900*$AI$24)</f>
        <v>-0.60415597190000003</v>
      </c>
      <c r="Q2900" s="4">
        <f t="shared" si="1111"/>
        <v>0.54653552336240696</v>
      </c>
      <c r="R2900" s="4">
        <f t="shared" si="1112"/>
        <v>1.0930710467248139</v>
      </c>
      <c r="S2900" s="4">
        <f t="shared" si="1113"/>
        <v>-9.3071046724813922E-2</v>
      </c>
      <c r="T2900" s="4" t="e">
        <f t="shared" si="1114"/>
        <v>#NUM!</v>
      </c>
      <c r="U2900" s="4">
        <f>IF($R2900&gt;$X$15,1,0)</f>
        <v>1</v>
      </c>
      <c r="V2900" s="4"/>
      <c r="W2900" s="4"/>
      <c r="X2900" s="4"/>
      <c r="Y2900" s="4"/>
      <c r="Z2900" s="4"/>
      <c r="AA2900" s="4"/>
      <c r="AB2900" s="4"/>
      <c r="AC2900" s="4"/>
      <c r="AD2900" s="4"/>
      <c r="AE2900" s="4"/>
      <c r="AF2900" s="4"/>
      <c r="AG2900" s="4"/>
      <c r="AH2900" s="4"/>
      <c r="AI2900" s="4"/>
      <c r="AJ2900" s="4"/>
    </row>
    <row r="2901" spans="1:36" ht="15.75" customHeight="1">
      <c r="A2901" s="4">
        <v>1</v>
      </c>
      <c r="B2901" s="4">
        <v>67</v>
      </c>
      <c r="C2901" s="4">
        <v>1</v>
      </c>
      <c r="D2901" s="4">
        <v>1</v>
      </c>
      <c r="E2901" s="4">
        <v>2</v>
      </c>
      <c r="F2901" s="4">
        <v>0</v>
      </c>
      <c r="G2901" s="4">
        <v>0</v>
      </c>
      <c r="H2901" s="4">
        <v>0</v>
      </c>
      <c r="I2901" s="4">
        <v>144</v>
      </c>
      <c r="J2901" s="4">
        <v>113</v>
      </c>
      <c r="K2901" s="4">
        <v>62</v>
      </c>
      <c r="L2901" s="4">
        <v>22.9</v>
      </c>
      <c r="M2901" s="4">
        <v>58</v>
      </c>
      <c r="N2901" s="4">
        <v>69</v>
      </c>
      <c r="O2901" s="4">
        <v>0</v>
      </c>
      <c r="P2901" s="5">
        <f>$AI$9+SUMPRODUCT($A2901*$AI$10+$B2901*$AI$11+$C2901*$AI$12+$D2901*$AI$13+$E2901*$AI$14+$F2901*$AI$15+$G2901*$AI$16+$H2901*$AI$17+$I2901*$AI$18+$J2901*$AI$19+$K2901*$AI$20+$L2901*$AI$21+$M2901*$AI$22+$N2901*$AI$24)</f>
        <v>-1.1843390490000019</v>
      </c>
      <c r="Q2901" s="4">
        <f t="shared" si="1111"/>
        <v>0.30594832954007384</v>
      </c>
      <c r="R2901" s="4">
        <f t="shared" si="1112"/>
        <v>0.61189665908014768</v>
      </c>
      <c r="S2901" s="4">
        <f t="shared" si="1113"/>
        <v>0.38810334091985232</v>
      </c>
      <c r="T2901" s="4">
        <f t="shared" si="1114"/>
        <v>-0.41105261869566861</v>
      </c>
      <c r="U2901" s="4">
        <f>IF($R2901&gt;$X$15,1,0)</f>
        <v>1</v>
      </c>
      <c r="V2901" s="4"/>
      <c r="W2901" s="4"/>
      <c r="X2901" s="4"/>
      <c r="Y2901" s="4"/>
      <c r="Z2901" s="4"/>
      <c r="AA2901" s="4"/>
      <c r="AB2901" s="4"/>
      <c r="AC2901" s="4"/>
      <c r="AD2901" s="4"/>
      <c r="AE2901" s="4"/>
      <c r="AF2901" s="4"/>
      <c r="AG2901" s="4"/>
      <c r="AH2901" s="4"/>
      <c r="AI2901" s="4"/>
      <c r="AJ2901" s="4"/>
    </row>
    <row r="2902" spans="1:36" ht="15.75" customHeight="1">
      <c r="A2902" s="4">
        <v>1</v>
      </c>
      <c r="B2902" s="4">
        <v>62</v>
      </c>
      <c r="C2902" s="4">
        <v>3</v>
      </c>
      <c r="D2902" s="4">
        <v>0</v>
      </c>
      <c r="E2902" s="4">
        <v>0</v>
      </c>
      <c r="F2902" s="4">
        <v>0</v>
      </c>
      <c r="G2902" s="4">
        <v>0</v>
      </c>
      <c r="H2902" s="4">
        <v>0</v>
      </c>
      <c r="I2902" s="4">
        <v>346</v>
      </c>
      <c r="J2902" s="4">
        <v>102.5</v>
      </c>
      <c r="K2902" s="4">
        <v>66.5</v>
      </c>
      <c r="L2902" s="4">
        <v>17.170000000000002</v>
      </c>
      <c r="M2902" s="4">
        <v>80</v>
      </c>
      <c r="N2902" s="4">
        <v>394</v>
      </c>
      <c r="O2902" s="4">
        <v>1</v>
      </c>
      <c r="P2902" s="5">
        <f>$AI$9+SUMPRODUCT($A2902*$AI$10+$B2902*$AI$11+$C2902*$AI$12+$D2902*$AI$13+$E2902*$AI$14+$F2902*$AI$15+$G2902*$AI$16+$H2902*$AI$17+$I2902*$AI$18+$J2902*$AI$19+$K2902*$AI$20+$L2902*$AI$21+$M2902*$AI$22+$N2902*$AI$24)</f>
        <v>0.85115736129999853</v>
      </c>
      <c r="Q2902" s="4">
        <f t="shared" si="1111"/>
        <v>2.3423562362139028</v>
      </c>
      <c r="R2902" s="4">
        <f t="shared" si="1112"/>
        <v>4.6847124724278055</v>
      </c>
      <c r="S2902" s="4">
        <f t="shared" si="1113"/>
        <v>4.6847124724278055</v>
      </c>
      <c r="T2902" s="4">
        <f t="shared" si="1114"/>
        <v>0.67068294090790304</v>
      </c>
      <c r="U2902" s="4">
        <f>IF($R2902&gt;$X$15,1,0)</f>
        <v>1</v>
      </c>
      <c r="V2902" s="4"/>
      <c r="W2902" s="4"/>
      <c r="X2902" s="4"/>
      <c r="Y2902" s="4"/>
      <c r="Z2902" s="4"/>
      <c r="AA2902" s="4"/>
      <c r="AB2902" s="4"/>
      <c r="AC2902" s="4"/>
      <c r="AD2902" s="4"/>
      <c r="AE2902" s="4"/>
      <c r="AF2902" s="4"/>
      <c r="AG2902" s="4"/>
      <c r="AH2902" s="4"/>
      <c r="AI2902" s="4"/>
      <c r="AJ2902" s="4"/>
    </row>
    <row r="2903" spans="1:36" ht="15.75" customHeight="1">
      <c r="A2903" s="4">
        <v>0</v>
      </c>
      <c r="B2903" s="4">
        <v>38</v>
      </c>
      <c r="C2903" s="4">
        <v>1</v>
      </c>
      <c r="D2903" s="4">
        <v>1</v>
      </c>
      <c r="E2903" s="4">
        <v>9</v>
      </c>
      <c r="F2903" s="4">
        <v>0</v>
      </c>
      <c r="G2903" s="4">
        <v>0</v>
      </c>
      <c r="H2903" s="4">
        <v>0</v>
      </c>
      <c r="I2903" s="4">
        <v>224</v>
      </c>
      <c r="J2903" s="4">
        <v>90</v>
      </c>
      <c r="K2903" s="4">
        <v>70</v>
      </c>
      <c r="L2903" s="4">
        <v>18.18</v>
      </c>
      <c r="M2903" s="4">
        <v>75</v>
      </c>
      <c r="N2903" s="4">
        <v>57</v>
      </c>
      <c r="O2903" s="4">
        <v>0</v>
      </c>
      <c r="P2903" s="5">
        <f>$AI$9+SUMPRODUCT($A2903*$AI$10+$B2903*$AI$11+$C2903*$AI$12+$D2903*$AI$13+$E2903*$AI$14+$F2903*$AI$15+$G2903*$AI$16+$H2903*$AI$17+$I2903*$AI$18+$J2903*$AI$19+$K2903*$AI$20+$L2903*$AI$21+$M2903*$AI$22+$N2903*$AI$24)</f>
        <v>-3.8309942298000008</v>
      </c>
      <c r="Q2903" s="4">
        <f t="shared" si="1111"/>
        <v>2.1688042009388106E-2</v>
      </c>
      <c r="R2903" s="4">
        <f t="shared" si="1112"/>
        <v>4.3376084018776212E-2</v>
      </c>
      <c r="S2903" s="4">
        <f t="shared" si="1113"/>
        <v>0.95662391598122376</v>
      </c>
      <c r="T2903" s="4">
        <f t="shared" si="1114"/>
        <v>-1.9258765792259356E-2</v>
      </c>
      <c r="U2903" s="4">
        <f>IF($R2903&gt;$X$15,1,0)</f>
        <v>0</v>
      </c>
      <c r="V2903" s="4"/>
      <c r="W2903" s="4"/>
      <c r="X2903" s="4"/>
      <c r="Y2903" s="4"/>
      <c r="Z2903" s="4"/>
      <c r="AA2903" s="4"/>
      <c r="AB2903" s="4"/>
      <c r="AC2903" s="4"/>
      <c r="AD2903" s="4"/>
      <c r="AE2903" s="4"/>
      <c r="AF2903" s="4"/>
      <c r="AG2903" s="4"/>
      <c r="AH2903" s="4"/>
      <c r="AI2903" s="4"/>
      <c r="AJ2903" s="4"/>
    </row>
    <row r="2904" spans="1:36" ht="15.75" hidden="1" customHeight="1">
      <c r="A2904" s="4">
        <v>0</v>
      </c>
      <c r="B2904" s="4">
        <v>45</v>
      </c>
      <c r="C2904" s="4">
        <v>2</v>
      </c>
      <c r="D2904" s="4">
        <v>1</v>
      </c>
      <c r="E2904" s="4">
        <v>30</v>
      </c>
      <c r="F2904" s="4">
        <v>0</v>
      </c>
      <c r="G2904" s="4">
        <v>0</v>
      </c>
      <c r="H2904" s="4">
        <v>1</v>
      </c>
      <c r="I2904" s="4">
        <v>181</v>
      </c>
      <c r="J2904" s="4">
        <v>138.5</v>
      </c>
      <c r="K2904" s="4">
        <v>90</v>
      </c>
      <c r="L2904" s="4">
        <v>26.32</v>
      </c>
      <c r="M2904" s="4">
        <v>90</v>
      </c>
      <c r="N2904" s="3" t="s">
        <v>56</v>
      </c>
      <c r="O2904" s="4">
        <v>0</v>
      </c>
      <c r="P2904" s="4"/>
      <c r="Q2904" s="4"/>
      <c r="R2904" s="4"/>
      <c r="S2904" s="4"/>
      <c r="T2904" s="4"/>
      <c r="U2904" s="4"/>
      <c r="V2904" s="4"/>
      <c r="W2904" s="4"/>
      <c r="X2904" s="4"/>
      <c r="Y2904" s="4"/>
      <c r="Z2904" s="4"/>
      <c r="AA2904" s="4"/>
      <c r="AB2904" s="4"/>
      <c r="AC2904" s="4"/>
      <c r="AD2904" s="4"/>
      <c r="AE2904" s="4"/>
      <c r="AF2904" s="4"/>
      <c r="AG2904" s="4"/>
      <c r="AH2904" s="4"/>
      <c r="AI2904" s="4"/>
      <c r="AJ2904" s="4"/>
    </row>
    <row r="2905" spans="1:36" ht="15.75" customHeight="1">
      <c r="A2905" s="4">
        <v>0</v>
      </c>
      <c r="B2905" s="4">
        <v>50</v>
      </c>
      <c r="C2905" s="4">
        <v>3</v>
      </c>
      <c r="D2905" s="4">
        <v>0</v>
      </c>
      <c r="E2905" s="4">
        <v>0</v>
      </c>
      <c r="F2905" s="4">
        <v>0</v>
      </c>
      <c r="G2905" s="4">
        <v>0</v>
      </c>
      <c r="H2905" s="4">
        <v>0</v>
      </c>
      <c r="I2905" s="4">
        <v>250</v>
      </c>
      <c r="J2905" s="4">
        <v>109</v>
      </c>
      <c r="K2905" s="4">
        <v>70</v>
      </c>
      <c r="L2905" s="4">
        <v>20.74</v>
      </c>
      <c r="M2905" s="4">
        <v>75</v>
      </c>
      <c r="N2905" s="4">
        <v>77</v>
      </c>
      <c r="O2905" s="4">
        <v>0</v>
      </c>
      <c r="P2905" s="5">
        <f>$AI$9+SUMPRODUCT($A2905*$AI$10+$B2905*$AI$11+$C2905*$AI$12+$D2905*$AI$13+$E2905*$AI$14+$F2905*$AI$15+$G2905*$AI$16+$H2905*$AI$17+$I2905*$AI$18+$J2905*$AI$19+$K2905*$AI$20+$L2905*$AI$21+$M2905*$AI$22+$N2905*$AI$24)</f>
        <v>-2.8800936714000009</v>
      </c>
      <c r="Q2905" s="4">
        <f t="shared" ref="Q2905:Q2910" si="1115">EXP($P2905)</f>
        <v>5.6129504858575138E-2</v>
      </c>
      <c r="R2905" s="4">
        <f t="shared" ref="R2905:R2910" si="1116">Q2905/1+Q2905</f>
        <v>0.11225900971715028</v>
      </c>
      <c r="S2905" s="4">
        <f t="shared" ref="S2905:S2910" si="1117">IF(O2905=1,R2905,1-R2905)</f>
        <v>0.8877409902828497</v>
      </c>
      <c r="T2905" s="4">
        <f t="shared" ref="T2905:T2910" si="1118">LOG($S2905)</f>
        <v>-5.1713726675232018E-2</v>
      </c>
      <c r="U2905" s="4">
        <f>IF($R2905&gt;$X$15,1,0)</f>
        <v>0</v>
      </c>
      <c r="V2905" s="4"/>
      <c r="W2905" s="4"/>
      <c r="X2905" s="4"/>
      <c r="Y2905" s="4"/>
      <c r="Z2905" s="4"/>
      <c r="AA2905" s="4"/>
      <c r="AB2905" s="4"/>
      <c r="AC2905" s="4"/>
      <c r="AD2905" s="4"/>
      <c r="AE2905" s="4"/>
      <c r="AF2905" s="4"/>
      <c r="AG2905" s="4"/>
      <c r="AH2905" s="4"/>
      <c r="AI2905" s="4"/>
      <c r="AJ2905" s="4"/>
    </row>
    <row r="2906" spans="1:36" ht="15.75" customHeight="1">
      <c r="A2906" s="4">
        <v>0</v>
      </c>
      <c r="B2906" s="4">
        <v>45</v>
      </c>
      <c r="C2906" s="4">
        <v>1</v>
      </c>
      <c r="D2906" s="4">
        <v>0</v>
      </c>
      <c r="E2906" s="4">
        <v>0</v>
      </c>
      <c r="F2906" s="4">
        <v>0</v>
      </c>
      <c r="G2906" s="4">
        <v>0</v>
      </c>
      <c r="H2906" s="4">
        <v>0</v>
      </c>
      <c r="I2906" s="4">
        <v>290</v>
      </c>
      <c r="J2906" s="4">
        <v>124</v>
      </c>
      <c r="K2906" s="4">
        <v>72.5</v>
      </c>
      <c r="L2906" s="4">
        <v>24.24</v>
      </c>
      <c r="M2906" s="4">
        <v>92</v>
      </c>
      <c r="N2906" s="4">
        <v>87</v>
      </c>
      <c r="O2906" s="4">
        <v>0</v>
      </c>
      <c r="P2906" s="5">
        <f>$AI$9+SUMPRODUCT($A2906*$AI$10+$B2906*$AI$11+$C2906*$AI$12+$D2906*$AI$13+$E2906*$AI$14+$F2906*$AI$15+$G2906*$AI$16+$H2906*$AI$17+$I2906*$AI$18+$J2906*$AI$19+$K2906*$AI$20+$L2906*$AI$21+$M2906*$AI$22+$N2906*$AI$24)</f>
        <v>-2.7473424564000011</v>
      </c>
      <c r="Q2906" s="4">
        <f t="shared" si="1115"/>
        <v>6.4097978231703101E-2</v>
      </c>
      <c r="R2906" s="4">
        <f t="shared" si="1116"/>
        <v>0.1281959564634062</v>
      </c>
      <c r="S2906" s="4">
        <f t="shared" si="1117"/>
        <v>0.8718040435365938</v>
      </c>
      <c r="T2906" s="4">
        <f t="shared" si="1118"/>
        <v>-5.9581121001338298E-2</v>
      </c>
      <c r="U2906" s="4">
        <f>IF($R2906&gt;$X$15,1,0)</f>
        <v>0</v>
      </c>
      <c r="V2906" s="4"/>
      <c r="W2906" s="4"/>
      <c r="X2906" s="4"/>
      <c r="Y2906" s="4"/>
      <c r="Z2906" s="4"/>
      <c r="AA2906" s="4"/>
      <c r="AB2906" s="4"/>
      <c r="AC2906" s="4"/>
      <c r="AD2906" s="4"/>
      <c r="AE2906" s="4"/>
      <c r="AF2906" s="4"/>
      <c r="AG2906" s="4"/>
      <c r="AH2906" s="4"/>
      <c r="AI2906" s="4"/>
      <c r="AJ2906" s="4"/>
    </row>
    <row r="2907" spans="1:36" ht="15.75" customHeight="1">
      <c r="A2907" s="4">
        <v>1</v>
      </c>
      <c r="B2907" s="4">
        <v>48</v>
      </c>
      <c r="C2907" s="4">
        <v>4</v>
      </c>
      <c r="D2907" s="4">
        <v>1</v>
      </c>
      <c r="E2907" s="4">
        <v>30</v>
      </c>
      <c r="F2907" s="4">
        <v>0</v>
      </c>
      <c r="G2907" s="4">
        <v>0</v>
      </c>
      <c r="H2907" s="4">
        <v>0</v>
      </c>
      <c r="I2907" s="4">
        <v>178</v>
      </c>
      <c r="J2907" s="4">
        <v>132.5</v>
      </c>
      <c r="K2907" s="4">
        <v>73</v>
      </c>
      <c r="L2907" s="4">
        <v>24.67</v>
      </c>
      <c r="M2907" s="4">
        <v>80</v>
      </c>
      <c r="N2907" s="4">
        <v>70</v>
      </c>
      <c r="O2907" s="4">
        <v>0</v>
      </c>
      <c r="P2907" s="5">
        <f>$AI$9+SUMPRODUCT($A2907*$AI$10+$B2907*$AI$11+$C2907*$AI$12+$D2907*$AI$13+$E2907*$AI$14+$F2907*$AI$15+$G2907*$AI$16+$H2907*$AI$17+$I2907*$AI$18+$J2907*$AI$19+$K2907*$AI$20+$L2907*$AI$21+$M2907*$AI$22+$N2907*$AI$24)</f>
        <v>-1.749759923700001</v>
      </c>
      <c r="Q2907" s="4">
        <f t="shared" si="1115"/>
        <v>0.17381566746409796</v>
      </c>
      <c r="R2907" s="4">
        <f t="shared" si="1116"/>
        <v>0.34763133492819592</v>
      </c>
      <c r="S2907" s="4">
        <f t="shared" si="1117"/>
        <v>0.65236866507180413</v>
      </c>
      <c r="T2907" s="4">
        <f t="shared" si="1118"/>
        <v>-0.18550690740065912</v>
      </c>
      <c r="U2907" s="4">
        <f>IF($R2907&gt;$X$15,1,0)</f>
        <v>0</v>
      </c>
      <c r="V2907" s="4"/>
      <c r="W2907" s="4"/>
      <c r="X2907" s="4"/>
      <c r="Y2907" s="4"/>
      <c r="Z2907" s="4"/>
      <c r="AA2907" s="4"/>
      <c r="AB2907" s="4"/>
      <c r="AC2907" s="4"/>
      <c r="AD2907" s="4"/>
      <c r="AE2907" s="4"/>
      <c r="AF2907" s="4"/>
      <c r="AG2907" s="4"/>
      <c r="AH2907" s="4"/>
      <c r="AI2907" s="4"/>
      <c r="AJ2907" s="4"/>
    </row>
    <row r="2908" spans="1:36" ht="15.75" customHeight="1">
      <c r="A2908" s="4">
        <v>1</v>
      </c>
      <c r="B2908" s="4">
        <v>58</v>
      </c>
      <c r="C2908" s="4">
        <v>1</v>
      </c>
      <c r="D2908" s="4">
        <v>1</v>
      </c>
      <c r="E2908" s="4">
        <v>40</v>
      </c>
      <c r="F2908" s="4">
        <v>0</v>
      </c>
      <c r="G2908" s="4">
        <v>0</v>
      </c>
      <c r="H2908" s="4">
        <v>1</v>
      </c>
      <c r="I2908" s="4">
        <v>231</v>
      </c>
      <c r="J2908" s="4">
        <v>171</v>
      </c>
      <c r="K2908" s="4">
        <v>95</v>
      </c>
      <c r="L2908" s="4">
        <v>26.11</v>
      </c>
      <c r="M2908" s="4">
        <v>85</v>
      </c>
      <c r="N2908" s="4">
        <v>77</v>
      </c>
      <c r="O2908" s="4">
        <v>1</v>
      </c>
      <c r="P2908" s="5">
        <f>$AI$9+SUMPRODUCT($A2908*$AI$10+$B2908*$AI$11+$C2908*$AI$12+$D2908*$AI$13+$E2908*$AI$14+$F2908*$AI$15+$G2908*$AI$16+$H2908*$AI$17+$I2908*$AI$18+$J2908*$AI$19+$K2908*$AI$20+$L2908*$AI$21+$M2908*$AI$22+$N2908*$AI$24)</f>
        <v>0.11127935789999732</v>
      </c>
      <c r="Q2908" s="4">
        <f t="shared" si="1115"/>
        <v>1.1177071035543817</v>
      </c>
      <c r="R2908" s="4">
        <f t="shared" si="1116"/>
        <v>2.2354142071087635</v>
      </c>
      <c r="S2908" s="4">
        <f t="shared" si="1117"/>
        <v>2.2354142071087635</v>
      </c>
      <c r="T2908" s="4">
        <f t="shared" si="1118"/>
        <v>0.34935800674968709</v>
      </c>
      <c r="U2908" s="4">
        <f>IF($R2908&gt;$X$15,1,0)</f>
        <v>1</v>
      </c>
      <c r="V2908" s="4"/>
      <c r="W2908" s="4"/>
      <c r="X2908" s="4"/>
      <c r="Y2908" s="4"/>
      <c r="Z2908" s="4"/>
      <c r="AA2908" s="4"/>
      <c r="AB2908" s="4"/>
      <c r="AC2908" s="4"/>
      <c r="AD2908" s="4"/>
      <c r="AE2908" s="4"/>
      <c r="AF2908" s="4"/>
      <c r="AG2908" s="4"/>
      <c r="AH2908" s="4"/>
      <c r="AI2908" s="4"/>
      <c r="AJ2908" s="4"/>
    </row>
    <row r="2909" spans="1:36" ht="15.75" customHeight="1">
      <c r="A2909" s="4">
        <v>0</v>
      </c>
      <c r="B2909" s="4">
        <v>36</v>
      </c>
      <c r="C2909" s="4">
        <v>2</v>
      </c>
      <c r="D2909" s="4">
        <v>0</v>
      </c>
      <c r="E2909" s="4">
        <v>0</v>
      </c>
      <c r="F2909" s="4">
        <v>0</v>
      </c>
      <c r="G2909" s="4">
        <v>0</v>
      </c>
      <c r="H2909" s="4">
        <v>0</v>
      </c>
      <c r="I2909" s="4">
        <v>203</v>
      </c>
      <c r="J2909" s="4">
        <v>112.5</v>
      </c>
      <c r="K2909" s="4">
        <v>73.5</v>
      </c>
      <c r="L2909" s="4">
        <v>24.47</v>
      </c>
      <c r="M2909" s="4">
        <v>70</v>
      </c>
      <c r="N2909" s="4">
        <v>73</v>
      </c>
      <c r="O2909" s="4">
        <v>0</v>
      </c>
      <c r="P2909" s="5">
        <f>$AI$9+SUMPRODUCT($A2909*$AI$10+$B2909*$AI$11+$C2909*$AI$12+$D2909*$AI$13+$E2909*$AI$14+$F2909*$AI$15+$G2909*$AI$16+$H2909*$AI$17+$I2909*$AI$18+$J2909*$AI$19+$K2909*$AI$20+$L2909*$AI$21+$M2909*$AI$22+$N2909*$AI$24)</f>
        <v>-3.7790778416999995</v>
      </c>
      <c r="Q2909" s="4">
        <f t="shared" si="1115"/>
        <v>2.2843747266336242E-2</v>
      </c>
      <c r="R2909" s="4">
        <f t="shared" si="1116"/>
        <v>4.5687494532672485E-2</v>
      </c>
      <c r="S2909" s="4">
        <f t="shared" si="1117"/>
        <v>0.95431250546732749</v>
      </c>
      <c r="T2909" s="4">
        <f t="shared" si="1118"/>
        <v>-2.0309385069684806E-2</v>
      </c>
      <c r="U2909" s="4">
        <f>IF($R2909&gt;$X$15,1,0)</f>
        <v>0</v>
      </c>
      <c r="V2909" s="4"/>
      <c r="W2909" s="4"/>
      <c r="X2909" s="4"/>
      <c r="Y2909" s="4"/>
      <c r="Z2909" s="4"/>
      <c r="AA2909" s="4"/>
      <c r="AB2909" s="4"/>
      <c r="AC2909" s="4"/>
      <c r="AD2909" s="4"/>
      <c r="AE2909" s="4"/>
      <c r="AF2909" s="4"/>
      <c r="AG2909" s="4"/>
      <c r="AH2909" s="4"/>
      <c r="AI2909" s="4"/>
      <c r="AJ2909" s="4"/>
    </row>
    <row r="2910" spans="1:36" ht="15.75" hidden="1" customHeight="1">
      <c r="A2910" s="4">
        <v>0</v>
      </c>
      <c r="B2910" s="4">
        <v>55</v>
      </c>
      <c r="C2910" s="3" t="s">
        <v>56</v>
      </c>
      <c r="D2910" s="4">
        <v>0</v>
      </c>
      <c r="E2910" s="4">
        <v>0</v>
      </c>
      <c r="F2910" s="4">
        <v>0</v>
      </c>
      <c r="G2910" s="4">
        <v>0</v>
      </c>
      <c r="H2910" s="4">
        <v>0</v>
      </c>
      <c r="I2910" s="4">
        <v>270</v>
      </c>
      <c r="J2910" s="4">
        <v>117</v>
      </c>
      <c r="K2910" s="4">
        <v>71</v>
      </c>
      <c r="L2910" s="4">
        <v>23.79</v>
      </c>
      <c r="M2910" s="4">
        <v>71</v>
      </c>
      <c r="N2910" s="4">
        <v>72</v>
      </c>
      <c r="O2910" s="4">
        <v>0</v>
      </c>
      <c r="P2910" s="4" t="e">
        <f>$AI$9+SUMPRODUCT($A2910*$AI$10+$B2910*$AI$11+$C2910*$AI$12+$D2910*$AI$13+$E2910*$AI$14+$F2910*$AI$15+$G2910*$AI$16+$H2910*$AI$17+$I2910*$AI$18+$J2910*$AI$19+$K2910*$AI$20+$L2910*$AI$21+$M2910*$AI$22+$N2910*$AI$24)</f>
        <v>#VALUE!</v>
      </c>
      <c r="Q2910" s="4" t="e">
        <f t="shared" si="1115"/>
        <v>#VALUE!</v>
      </c>
      <c r="R2910" s="4" t="e">
        <f t="shared" si="1116"/>
        <v>#VALUE!</v>
      </c>
      <c r="S2910" s="4" t="e">
        <f t="shared" si="1117"/>
        <v>#VALUE!</v>
      </c>
      <c r="T2910" s="4" t="e">
        <f t="shared" si="1118"/>
        <v>#VALUE!</v>
      </c>
      <c r="U2910" s="4" t="e">
        <f t="shared" ref="U2910" si="1119">IF($R2910&gt;0.5,1,0)</f>
        <v>#VALUE!</v>
      </c>
      <c r="V2910" s="4"/>
      <c r="W2910" s="4"/>
      <c r="X2910" s="4"/>
      <c r="Y2910" s="4"/>
      <c r="Z2910" s="4"/>
      <c r="AA2910" s="4"/>
      <c r="AB2910" s="4"/>
      <c r="AC2910" s="4"/>
      <c r="AD2910" s="4"/>
      <c r="AE2910" s="4"/>
      <c r="AF2910" s="4"/>
      <c r="AG2910" s="4"/>
      <c r="AH2910" s="4"/>
      <c r="AI2910" s="4"/>
      <c r="AJ2910" s="4"/>
    </row>
    <row r="2911" spans="1:36" ht="15.75" hidden="1" customHeight="1">
      <c r="A2911" s="4">
        <v>0</v>
      </c>
      <c r="B2911" s="4">
        <v>40</v>
      </c>
      <c r="C2911" s="4">
        <v>2</v>
      </c>
      <c r="D2911" s="4">
        <v>0</v>
      </c>
      <c r="E2911" s="4">
        <v>0</v>
      </c>
      <c r="F2911" s="4">
        <v>0</v>
      </c>
      <c r="G2911" s="4">
        <v>0</v>
      </c>
      <c r="H2911" s="4">
        <v>0</v>
      </c>
      <c r="I2911" s="3" t="s">
        <v>56</v>
      </c>
      <c r="J2911" s="4">
        <v>119</v>
      </c>
      <c r="K2911" s="4">
        <v>81</v>
      </c>
      <c r="L2911" s="4">
        <v>24.6</v>
      </c>
      <c r="M2911" s="4">
        <v>75</v>
      </c>
      <c r="N2911" s="3" t="s">
        <v>56</v>
      </c>
      <c r="O2911" s="4">
        <v>0</v>
      </c>
      <c r="P2911" s="4"/>
      <c r="Q2911" s="4"/>
      <c r="R2911" s="4"/>
      <c r="S2911" s="4"/>
      <c r="T2911" s="4"/>
      <c r="U2911" s="4"/>
      <c r="V2911" s="4"/>
      <c r="W2911" s="4"/>
      <c r="X2911" s="4"/>
      <c r="Y2911" s="4"/>
      <c r="Z2911" s="4"/>
      <c r="AA2911" s="4"/>
      <c r="AB2911" s="4"/>
      <c r="AC2911" s="4"/>
      <c r="AD2911" s="4"/>
      <c r="AE2911" s="4"/>
      <c r="AF2911" s="4"/>
      <c r="AG2911" s="4"/>
      <c r="AH2911" s="4"/>
      <c r="AI2911" s="4"/>
      <c r="AJ2911" s="4"/>
    </row>
    <row r="2912" spans="1:36" ht="15.75" customHeight="1">
      <c r="A2912" s="4">
        <v>0</v>
      </c>
      <c r="B2912" s="4">
        <v>57</v>
      </c>
      <c r="C2912" s="4">
        <v>1</v>
      </c>
      <c r="D2912" s="4">
        <v>1</v>
      </c>
      <c r="E2912" s="4">
        <v>20</v>
      </c>
      <c r="F2912" s="4">
        <v>0</v>
      </c>
      <c r="G2912" s="4">
        <v>0</v>
      </c>
      <c r="H2912" s="4">
        <v>0</v>
      </c>
      <c r="I2912" s="4">
        <v>174</v>
      </c>
      <c r="J2912" s="4">
        <v>120</v>
      </c>
      <c r="K2912" s="4">
        <v>62</v>
      </c>
      <c r="L2912" s="4">
        <v>25.13</v>
      </c>
      <c r="M2912" s="4">
        <v>95</v>
      </c>
      <c r="N2912" s="4">
        <v>77</v>
      </c>
      <c r="O2912" s="4">
        <v>1</v>
      </c>
      <c r="P2912" s="5">
        <f>$AI$9+SUMPRODUCT($A2912*$AI$10+$B2912*$AI$11+$C2912*$AI$12+$D2912*$AI$13+$E2912*$AI$14+$F2912*$AI$15+$G2912*$AI$16+$H2912*$AI$17+$I2912*$AI$18+$J2912*$AI$19+$K2912*$AI$20+$L2912*$AI$21+$M2912*$AI$22+$N2912*$AI$24)</f>
        <v>-1.9211685443000004</v>
      </c>
      <c r="Q2912" s="4">
        <f>EXP($P2912)</f>
        <v>0.14643574545702914</v>
      </c>
      <c r="R2912" s="4">
        <f>Q2912/1+Q2912</f>
        <v>0.29287149091405829</v>
      </c>
      <c r="S2912" s="4">
        <f>IF(O2912=1,R2912,1-R2912)</f>
        <v>0.29287149091405829</v>
      </c>
      <c r="T2912" s="4">
        <f>LOG($S2912)</f>
        <v>-0.53332290193161203</v>
      </c>
      <c r="U2912" s="4">
        <f>IF($R2912&gt;$X$15,1,0)</f>
        <v>0</v>
      </c>
      <c r="V2912" s="4"/>
      <c r="W2912" s="4"/>
      <c r="X2912" s="4"/>
      <c r="Y2912" s="4"/>
      <c r="Z2912" s="4"/>
      <c r="AA2912" s="4"/>
      <c r="AB2912" s="4"/>
      <c r="AC2912" s="4"/>
      <c r="AD2912" s="4"/>
      <c r="AE2912" s="4"/>
      <c r="AF2912" s="4"/>
      <c r="AG2912" s="4"/>
      <c r="AH2912" s="4"/>
      <c r="AI2912" s="4"/>
      <c r="AJ2912" s="4"/>
    </row>
    <row r="2913" spans="1:36" ht="15.75" hidden="1" customHeight="1">
      <c r="A2913" s="4">
        <v>1</v>
      </c>
      <c r="B2913" s="4">
        <v>40</v>
      </c>
      <c r="C2913" s="4">
        <v>2</v>
      </c>
      <c r="D2913" s="4">
        <v>1</v>
      </c>
      <c r="E2913" s="4">
        <v>10</v>
      </c>
      <c r="F2913" s="4">
        <v>0</v>
      </c>
      <c r="G2913" s="4">
        <v>0</v>
      </c>
      <c r="H2913" s="4">
        <v>0</v>
      </c>
      <c r="I2913" s="4">
        <v>250</v>
      </c>
      <c r="J2913" s="4">
        <v>109</v>
      </c>
      <c r="K2913" s="4">
        <v>78</v>
      </c>
      <c r="L2913" s="4">
        <v>25.75</v>
      </c>
      <c r="M2913" s="4">
        <v>65</v>
      </c>
      <c r="N2913" s="3" t="s">
        <v>56</v>
      </c>
      <c r="O2913" s="4">
        <v>0</v>
      </c>
      <c r="P2913" s="4"/>
      <c r="Q2913" s="4"/>
      <c r="R2913" s="4"/>
      <c r="S2913" s="4"/>
      <c r="T2913" s="4"/>
      <c r="U2913" s="4"/>
      <c r="V2913" s="4"/>
      <c r="W2913" s="4"/>
      <c r="X2913" s="4"/>
      <c r="Y2913" s="4"/>
      <c r="Z2913" s="4"/>
      <c r="AA2913" s="4"/>
      <c r="AB2913" s="4"/>
      <c r="AC2913" s="4"/>
      <c r="AD2913" s="4"/>
      <c r="AE2913" s="4"/>
      <c r="AF2913" s="4"/>
      <c r="AG2913" s="4"/>
      <c r="AH2913" s="4"/>
      <c r="AI2913" s="4"/>
      <c r="AJ2913" s="4"/>
    </row>
    <row r="2914" spans="1:36" ht="15.75" hidden="1" customHeight="1">
      <c r="A2914" s="4">
        <v>0</v>
      </c>
      <c r="B2914" s="4">
        <v>41</v>
      </c>
      <c r="C2914" s="4">
        <v>1</v>
      </c>
      <c r="D2914" s="4">
        <v>1</v>
      </c>
      <c r="E2914" s="4">
        <v>20</v>
      </c>
      <c r="F2914" s="4">
        <v>0</v>
      </c>
      <c r="G2914" s="4">
        <v>0</v>
      </c>
      <c r="H2914" s="4">
        <v>0</v>
      </c>
      <c r="I2914" s="4">
        <v>190</v>
      </c>
      <c r="J2914" s="4">
        <v>135</v>
      </c>
      <c r="K2914" s="4">
        <v>81</v>
      </c>
      <c r="L2914" s="4">
        <v>24.38</v>
      </c>
      <c r="M2914" s="4">
        <v>65</v>
      </c>
      <c r="N2914" s="3" t="s">
        <v>56</v>
      </c>
      <c r="O2914" s="4">
        <v>0</v>
      </c>
      <c r="P2914" s="4"/>
      <c r="Q2914" s="4"/>
      <c r="R2914" s="4"/>
      <c r="S2914" s="4"/>
      <c r="T2914" s="4"/>
      <c r="U2914" s="4"/>
      <c r="V2914" s="4"/>
      <c r="W2914" s="4"/>
      <c r="X2914" s="4"/>
      <c r="Y2914" s="4"/>
      <c r="Z2914" s="4"/>
      <c r="AA2914" s="4"/>
      <c r="AB2914" s="4"/>
      <c r="AC2914" s="4"/>
      <c r="AD2914" s="4"/>
      <c r="AE2914" s="4"/>
      <c r="AF2914" s="4"/>
      <c r="AG2914" s="4"/>
      <c r="AH2914" s="4"/>
      <c r="AI2914" s="4"/>
      <c r="AJ2914" s="4"/>
    </row>
    <row r="2915" spans="1:36" ht="15.75" customHeight="1">
      <c r="A2915" s="4">
        <v>1</v>
      </c>
      <c r="B2915" s="4">
        <v>43</v>
      </c>
      <c r="C2915" s="4">
        <v>1</v>
      </c>
      <c r="D2915" s="4">
        <v>1</v>
      </c>
      <c r="E2915" s="4">
        <v>20</v>
      </c>
      <c r="F2915" s="4">
        <v>0</v>
      </c>
      <c r="G2915" s="4">
        <v>0</v>
      </c>
      <c r="H2915" s="4">
        <v>0</v>
      </c>
      <c r="I2915" s="4">
        <v>206</v>
      </c>
      <c r="J2915" s="4">
        <v>133.5</v>
      </c>
      <c r="K2915" s="4">
        <v>89.5</v>
      </c>
      <c r="L2915" s="4">
        <v>21.73</v>
      </c>
      <c r="M2915" s="4">
        <v>86</v>
      </c>
      <c r="N2915" s="4">
        <v>89</v>
      </c>
      <c r="O2915" s="4">
        <v>0</v>
      </c>
      <c r="P2915" s="5">
        <f>$AI$9+SUMPRODUCT($A2915*$AI$10+$B2915*$AI$11+$C2915*$AI$12+$D2915*$AI$13+$E2915*$AI$14+$F2915*$AI$15+$G2915*$AI$16+$H2915*$AI$17+$I2915*$AI$18+$J2915*$AI$19+$K2915*$AI$20+$L2915*$AI$21+$M2915*$AI$22+$N2915*$AI$24)</f>
        <v>-1.9919493103000017</v>
      </c>
      <c r="Q2915" s="4">
        <f t="shared" ref="Q2915:Q2933" si="1120">EXP($P2915)</f>
        <v>0.13642922318443768</v>
      </c>
      <c r="R2915" s="4">
        <f t="shared" ref="R2915:R2933" si="1121">Q2915/1+Q2915</f>
        <v>0.27285844636887535</v>
      </c>
      <c r="S2915" s="4">
        <f t="shared" ref="S2915:S2933" si="1122">IF(O2915=1,R2915,1-R2915)</f>
        <v>0.72714155363112465</v>
      </c>
      <c r="T2915" s="4">
        <f t="shared" ref="T2915:T2933" si="1123">LOG($S2915)</f>
        <v>-0.13838103621565517</v>
      </c>
      <c r="U2915" s="4">
        <f>IF($R2915&gt;$X$15,1,0)</f>
        <v>0</v>
      </c>
      <c r="V2915" s="4"/>
      <c r="W2915" s="4"/>
      <c r="X2915" s="4"/>
      <c r="Y2915" s="4"/>
      <c r="Z2915" s="4"/>
      <c r="AA2915" s="4"/>
      <c r="AB2915" s="4"/>
      <c r="AC2915" s="4"/>
      <c r="AD2915" s="4"/>
      <c r="AE2915" s="4"/>
      <c r="AF2915" s="4"/>
      <c r="AG2915" s="4"/>
      <c r="AH2915" s="4"/>
      <c r="AI2915" s="4"/>
      <c r="AJ2915" s="4"/>
    </row>
    <row r="2916" spans="1:36" ht="15.75" customHeight="1">
      <c r="A2916" s="4">
        <v>0</v>
      </c>
      <c r="B2916" s="4">
        <v>63</v>
      </c>
      <c r="C2916" s="4">
        <v>1</v>
      </c>
      <c r="D2916" s="4">
        <v>0</v>
      </c>
      <c r="E2916" s="4">
        <v>0</v>
      </c>
      <c r="F2916" s="4">
        <v>0</v>
      </c>
      <c r="G2916" s="4">
        <v>0</v>
      </c>
      <c r="H2916" s="4">
        <v>1</v>
      </c>
      <c r="I2916" s="4">
        <v>179</v>
      </c>
      <c r="J2916" s="4">
        <v>149</v>
      </c>
      <c r="K2916" s="4">
        <v>89</v>
      </c>
      <c r="L2916" s="4">
        <v>40.81</v>
      </c>
      <c r="M2916" s="4">
        <v>92</v>
      </c>
      <c r="N2916" s="4">
        <v>77</v>
      </c>
      <c r="O2916" s="4">
        <v>0</v>
      </c>
      <c r="P2916" s="5">
        <f>$AI$9+SUMPRODUCT($A2916*$AI$10+$B2916*$AI$11+$C2916*$AI$12+$D2916*$AI$13+$E2916*$AI$14+$F2916*$AI$15+$G2916*$AI$16+$H2916*$AI$17+$I2916*$AI$18+$J2916*$AI$19+$K2916*$AI$20+$L2916*$AI$21+$M2916*$AI$22+$N2916*$AI$24)</f>
        <v>-1.273600279100001</v>
      </c>
      <c r="Q2916" s="4">
        <f t="shared" si="1120"/>
        <v>0.27982236744867006</v>
      </c>
      <c r="R2916" s="4">
        <f t="shared" si="1121"/>
        <v>0.55964473489734012</v>
      </c>
      <c r="S2916" s="4">
        <f t="shared" si="1122"/>
        <v>0.44035526510265988</v>
      </c>
      <c r="T2916" s="4">
        <f t="shared" si="1123"/>
        <v>-0.35619680665274656</v>
      </c>
      <c r="U2916" s="4">
        <f>IF($R2916&gt;$X$15,1,0)</f>
        <v>1</v>
      </c>
      <c r="V2916" s="4"/>
      <c r="W2916" s="4"/>
      <c r="X2916" s="4"/>
      <c r="Y2916" s="4"/>
      <c r="Z2916" s="4"/>
      <c r="AA2916" s="4"/>
      <c r="AB2916" s="4"/>
      <c r="AC2916" s="4"/>
      <c r="AD2916" s="4"/>
      <c r="AE2916" s="4"/>
      <c r="AF2916" s="4"/>
      <c r="AG2916" s="4"/>
      <c r="AH2916" s="4"/>
      <c r="AI2916" s="4"/>
      <c r="AJ2916" s="4"/>
    </row>
    <row r="2917" spans="1:36" ht="15.75" customHeight="1">
      <c r="A2917" s="4">
        <v>0</v>
      </c>
      <c r="B2917" s="4">
        <v>59</v>
      </c>
      <c r="C2917" s="4">
        <v>2</v>
      </c>
      <c r="D2917" s="4">
        <v>1</v>
      </c>
      <c r="E2917" s="4">
        <v>9</v>
      </c>
      <c r="F2917" s="4">
        <v>0</v>
      </c>
      <c r="G2917" s="4">
        <v>0</v>
      </c>
      <c r="H2917" s="4">
        <v>0</v>
      </c>
      <c r="I2917" s="4">
        <v>229</v>
      </c>
      <c r="J2917" s="4">
        <v>127.5</v>
      </c>
      <c r="K2917" s="4">
        <v>76</v>
      </c>
      <c r="L2917" s="4">
        <v>23.65</v>
      </c>
      <c r="M2917" s="4">
        <v>74</v>
      </c>
      <c r="N2917" s="4">
        <v>70</v>
      </c>
      <c r="O2917" s="4">
        <v>0</v>
      </c>
      <c r="P2917" s="5">
        <f>$AI$9+SUMPRODUCT($A2917*$AI$10+$B2917*$AI$11+$C2917*$AI$12+$D2917*$AI$13+$E2917*$AI$14+$F2917*$AI$15+$G2917*$AI$16+$H2917*$AI$17+$I2917*$AI$18+$J2917*$AI$19+$K2917*$AI$20+$L2917*$AI$21+$M2917*$AI$22+$N2917*$AI$24)</f>
        <v>-1.8464239615000011</v>
      </c>
      <c r="Q2917" s="4">
        <f t="shared" si="1120"/>
        <v>0.15780045905197085</v>
      </c>
      <c r="R2917" s="4">
        <f t="shared" si="1121"/>
        <v>0.3156009181039417</v>
      </c>
      <c r="S2917" s="4">
        <f t="shared" si="1122"/>
        <v>0.68439908189605836</v>
      </c>
      <c r="T2917" s="4">
        <f t="shared" si="1123"/>
        <v>-0.16469058172553569</v>
      </c>
      <c r="U2917" s="4">
        <f>IF($R2917&gt;$X$15,1,0)</f>
        <v>0</v>
      </c>
      <c r="V2917" s="4"/>
      <c r="W2917" s="4"/>
      <c r="X2917" s="4"/>
      <c r="Y2917" s="4"/>
      <c r="Z2917" s="4"/>
      <c r="AA2917" s="4"/>
      <c r="AB2917" s="4"/>
      <c r="AC2917" s="4"/>
      <c r="AD2917" s="4"/>
      <c r="AE2917" s="4"/>
      <c r="AF2917" s="4"/>
      <c r="AG2917" s="4"/>
      <c r="AH2917" s="4"/>
      <c r="AI2917" s="4"/>
      <c r="AJ2917" s="4"/>
    </row>
    <row r="2918" spans="1:36" ht="15.75" customHeight="1">
      <c r="A2918" s="4">
        <v>0</v>
      </c>
      <c r="B2918" s="4">
        <v>67</v>
      </c>
      <c r="C2918" s="4">
        <v>2</v>
      </c>
      <c r="D2918" s="4">
        <v>0</v>
      </c>
      <c r="E2918" s="4">
        <v>0</v>
      </c>
      <c r="F2918" s="4">
        <v>1</v>
      </c>
      <c r="G2918" s="4">
        <v>0</v>
      </c>
      <c r="H2918" s="4">
        <v>1</v>
      </c>
      <c r="I2918" s="4">
        <v>303</v>
      </c>
      <c r="J2918" s="4">
        <v>204</v>
      </c>
      <c r="K2918" s="4">
        <v>96</v>
      </c>
      <c r="L2918" s="4">
        <v>27.86</v>
      </c>
      <c r="M2918" s="4">
        <v>75</v>
      </c>
      <c r="N2918" s="4">
        <v>394</v>
      </c>
      <c r="O2918" s="4">
        <v>1</v>
      </c>
      <c r="P2918" s="5">
        <f>$AI$9+SUMPRODUCT($A2918*$AI$10+$B2918*$AI$11+$C2918*$AI$12+$D2918*$AI$13+$E2918*$AI$14+$F2918*$AI$15+$G2918*$AI$16+$H2918*$AI$17+$I2918*$AI$18+$J2918*$AI$19+$K2918*$AI$20+$L2918*$AI$21+$M2918*$AI$22+$N2918*$AI$24)</f>
        <v>2.4868776254</v>
      </c>
      <c r="Q2918" s="4">
        <f t="shared" si="1120"/>
        <v>12.023675031134198</v>
      </c>
      <c r="R2918" s="4">
        <f t="shared" si="1121"/>
        <v>24.047350062268396</v>
      </c>
      <c r="S2918" s="4">
        <f t="shared" si="1122"/>
        <v>24.047350062268396</v>
      </c>
      <c r="T2918" s="4">
        <f t="shared" si="1123"/>
        <v>1.3810672255438634</v>
      </c>
      <c r="U2918" s="4">
        <f>IF($R2918&gt;$X$15,1,0)</f>
        <v>1</v>
      </c>
      <c r="V2918" s="4"/>
      <c r="W2918" s="4"/>
      <c r="X2918" s="4"/>
      <c r="Y2918" s="4"/>
      <c r="Z2918" s="4"/>
      <c r="AA2918" s="4"/>
      <c r="AB2918" s="4"/>
      <c r="AC2918" s="4"/>
      <c r="AD2918" s="4"/>
      <c r="AE2918" s="4"/>
      <c r="AF2918" s="4"/>
      <c r="AG2918" s="4"/>
      <c r="AH2918" s="4"/>
      <c r="AI2918" s="4"/>
      <c r="AJ2918" s="4"/>
    </row>
    <row r="2919" spans="1:36" ht="15.75" customHeight="1">
      <c r="A2919" s="4">
        <v>0</v>
      </c>
      <c r="B2919" s="4">
        <v>42</v>
      </c>
      <c r="C2919" s="4">
        <v>2</v>
      </c>
      <c r="D2919" s="4">
        <v>1</v>
      </c>
      <c r="E2919" s="4">
        <v>20</v>
      </c>
      <c r="F2919" s="4">
        <v>0</v>
      </c>
      <c r="G2919" s="4">
        <v>0</v>
      </c>
      <c r="H2919" s="4">
        <v>0</v>
      </c>
      <c r="I2919" s="4">
        <v>223</v>
      </c>
      <c r="J2919" s="4">
        <v>129</v>
      </c>
      <c r="K2919" s="4">
        <v>79</v>
      </c>
      <c r="L2919" s="4">
        <v>28.04</v>
      </c>
      <c r="M2919" s="4">
        <v>98</v>
      </c>
      <c r="N2919" s="4">
        <v>100</v>
      </c>
      <c r="O2919" s="4">
        <v>0</v>
      </c>
      <c r="P2919" s="5">
        <f>$AI$9+SUMPRODUCT($A2919*$AI$10+$B2919*$AI$11+$C2919*$AI$12+$D2919*$AI$13+$E2919*$AI$14+$F2919*$AI$15+$G2919*$AI$16+$H2919*$AI$17+$I2919*$AI$18+$J2919*$AI$19+$K2919*$AI$20+$L2919*$AI$21+$M2919*$AI$22+$N2919*$AI$24)</f>
        <v>-2.5609634344000014</v>
      </c>
      <c r="Q2919" s="4">
        <f t="shared" si="1120"/>
        <v>7.7230298262910335E-2</v>
      </c>
      <c r="R2919" s="4">
        <f t="shared" si="1121"/>
        <v>0.15446059652582067</v>
      </c>
      <c r="S2919" s="4">
        <f t="shared" si="1122"/>
        <v>0.84553940347417933</v>
      </c>
      <c r="T2919" s="4">
        <f t="shared" si="1123"/>
        <v>-7.2866148784562351E-2</v>
      </c>
      <c r="U2919" s="4">
        <f>IF($R2919&gt;$X$15,1,0)</f>
        <v>0</v>
      </c>
      <c r="V2919" s="4"/>
      <c r="W2919" s="4"/>
      <c r="X2919" s="4"/>
      <c r="Y2919" s="4"/>
      <c r="Z2919" s="4"/>
      <c r="AA2919" s="4"/>
      <c r="AB2919" s="4"/>
      <c r="AC2919" s="4"/>
      <c r="AD2919" s="4"/>
      <c r="AE2919" s="4"/>
      <c r="AF2919" s="4"/>
      <c r="AG2919" s="4"/>
      <c r="AH2919" s="4"/>
      <c r="AI2919" s="4"/>
      <c r="AJ2919" s="4"/>
    </row>
    <row r="2920" spans="1:36" ht="15.75" hidden="1" customHeight="1">
      <c r="A2920" s="4">
        <v>1</v>
      </c>
      <c r="B2920" s="4">
        <v>52</v>
      </c>
      <c r="C2920" s="3" t="s">
        <v>56</v>
      </c>
      <c r="D2920" s="4">
        <v>0</v>
      </c>
      <c r="E2920" s="4">
        <v>0</v>
      </c>
      <c r="F2920" s="4">
        <v>0</v>
      </c>
      <c r="G2920" s="4">
        <v>0</v>
      </c>
      <c r="H2920" s="4">
        <v>0</v>
      </c>
      <c r="I2920" s="4">
        <v>340</v>
      </c>
      <c r="J2920" s="4">
        <v>114</v>
      </c>
      <c r="K2920" s="4">
        <v>83</v>
      </c>
      <c r="L2920" s="4">
        <v>31.02</v>
      </c>
      <c r="M2920" s="4">
        <v>78</v>
      </c>
      <c r="N2920" s="4">
        <v>80</v>
      </c>
      <c r="O2920" s="4">
        <v>0</v>
      </c>
      <c r="P2920" s="4" t="e">
        <f>$AI$9+SUMPRODUCT($A2920*$AI$10+$B2920*$AI$11+$C2920*$AI$12+$D2920*$AI$13+$E2920*$AI$14+$F2920*$AI$15+$G2920*$AI$16+$H2920*$AI$17+$I2920*$AI$18+$J2920*$AI$19+$K2920*$AI$20+$L2920*$AI$21+$M2920*$AI$22+$N2920*$AI$24)</f>
        <v>#VALUE!</v>
      </c>
      <c r="Q2920" s="4" t="e">
        <f t="shared" si="1120"/>
        <v>#VALUE!</v>
      </c>
      <c r="R2920" s="4" t="e">
        <f t="shared" si="1121"/>
        <v>#VALUE!</v>
      </c>
      <c r="S2920" s="4" t="e">
        <f t="shared" si="1122"/>
        <v>#VALUE!</v>
      </c>
      <c r="T2920" s="4" t="e">
        <f t="shared" si="1123"/>
        <v>#VALUE!</v>
      </c>
      <c r="U2920" s="4" t="e">
        <f t="shared" ref="U2920" si="1124">IF($R2920&gt;0.5,1,0)</f>
        <v>#VALUE!</v>
      </c>
      <c r="V2920" s="4"/>
      <c r="W2920" s="4"/>
      <c r="X2920" s="4"/>
      <c r="Y2920" s="4"/>
      <c r="Z2920" s="4"/>
      <c r="AA2920" s="4"/>
      <c r="AB2920" s="4"/>
      <c r="AC2920" s="4"/>
      <c r="AD2920" s="4"/>
      <c r="AE2920" s="4"/>
      <c r="AF2920" s="4"/>
      <c r="AG2920" s="4"/>
      <c r="AH2920" s="4"/>
      <c r="AI2920" s="4"/>
      <c r="AJ2920" s="4"/>
    </row>
    <row r="2921" spans="1:36" ht="15.75" customHeight="1">
      <c r="A2921" s="4">
        <v>0</v>
      </c>
      <c r="B2921" s="4">
        <v>39</v>
      </c>
      <c r="C2921" s="4">
        <v>2</v>
      </c>
      <c r="D2921" s="4">
        <v>0</v>
      </c>
      <c r="E2921" s="4">
        <v>0</v>
      </c>
      <c r="F2921" s="4">
        <v>0</v>
      </c>
      <c r="G2921" s="4">
        <v>0</v>
      </c>
      <c r="H2921" s="4">
        <v>0</v>
      </c>
      <c r="I2921" s="4">
        <v>252</v>
      </c>
      <c r="J2921" s="4">
        <v>125</v>
      </c>
      <c r="K2921" s="4">
        <v>86</v>
      </c>
      <c r="L2921" s="4">
        <v>20.74</v>
      </c>
      <c r="M2921" s="4">
        <v>75</v>
      </c>
      <c r="N2921" s="4">
        <v>93</v>
      </c>
      <c r="O2921" s="4">
        <v>0</v>
      </c>
      <c r="P2921" s="5">
        <f>$AI$9+SUMPRODUCT($A2921*$AI$10+$B2921*$AI$11+$C2921*$AI$12+$D2921*$AI$13+$E2921*$AI$14+$F2921*$AI$15+$G2921*$AI$16+$H2921*$AI$17+$I2921*$AI$18+$J2921*$AI$19+$K2921*$AI$20+$L2921*$AI$21+$M2921*$AI$22+$N2921*$AI$24)</f>
        <v>-3.229132131400001</v>
      </c>
      <c r="Q2921" s="4">
        <f t="shared" si="1120"/>
        <v>3.959184440107532E-2</v>
      </c>
      <c r="R2921" s="4">
        <f t="shared" si="1121"/>
        <v>7.918368880215064E-2</v>
      </c>
      <c r="S2921" s="4">
        <f t="shared" si="1122"/>
        <v>0.92081631119784935</v>
      </c>
      <c r="T2921" s="4">
        <f t="shared" si="1123"/>
        <v>-3.5826996284783287E-2</v>
      </c>
      <c r="U2921" s="4">
        <f>IF($R2921&gt;$X$15,1,0)</f>
        <v>0</v>
      </c>
      <c r="V2921" s="4"/>
      <c r="W2921" s="4"/>
      <c r="X2921" s="4"/>
      <c r="Y2921" s="4"/>
      <c r="Z2921" s="4"/>
      <c r="AA2921" s="4"/>
      <c r="AB2921" s="4"/>
      <c r="AC2921" s="4"/>
      <c r="AD2921" s="4"/>
      <c r="AE2921" s="4"/>
      <c r="AF2921" s="4"/>
      <c r="AG2921" s="4"/>
      <c r="AH2921" s="4"/>
      <c r="AI2921" s="4"/>
      <c r="AJ2921" s="4"/>
    </row>
    <row r="2922" spans="1:36" ht="15.75" customHeight="1">
      <c r="A2922" s="4">
        <v>0</v>
      </c>
      <c r="B2922" s="4">
        <v>42</v>
      </c>
      <c r="C2922" s="4">
        <v>2</v>
      </c>
      <c r="D2922" s="4">
        <v>0</v>
      </c>
      <c r="E2922" s="4">
        <v>0</v>
      </c>
      <c r="F2922" s="4">
        <v>0</v>
      </c>
      <c r="G2922" s="4">
        <v>0</v>
      </c>
      <c r="H2922" s="4">
        <v>0</v>
      </c>
      <c r="I2922" s="4">
        <v>183</v>
      </c>
      <c r="J2922" s="4">
        <v>120</v>
      </c>
      <c r="K2922" s="4">
        <v>76</v>
      </c>
      <c r="L2922" s="4">
        <v>21.12</v>
      </c>
      <c r="M2922" s="4">
        <v>100</v>
      </c>
      <c r="N2922" s="4">
        <v>72</v>
      </c>
      <c r="O2922" s="4">
        <v>0</v>
      </c>
      <c r="P2922" s="5">
        <f>$AI$9+SUMPRODUCT($A2922*$AI$10+$B2922*$AI$11+$C2922*$AI$12+$D2922*$AI$13+$E2922*$AI$14+$F2922*$AI$15+$G2922*$AI$16+$H2922*$AI$17+$I2922*$AI$18+$J2922*$AI$19+$K2922*$AI$20+$L2922*$AI$21+$M2922*$AI$22+$N2922*$AI$24)</f>
        <v>-3.4668865932000017</v>
      </c>
      <c r="Q2922" s="4">
        <f t="shared" si="1120"/>
        <v>3.1214061605939394E-2</v>
      </c>
      <c r="R2922" s="4">
        <f t="shared" si="1121"/>
        <v>6.2428123211878787E-2</v>
      </c>
      <c r="S2922" s="4">
        <f t="shared" si="1122"/>
        <v>0.93757187678812126</v>
      </c>
      <c r="T2922" s="4">
        <f t="shared" si="1123"/>
        <v>-2.7995428137963178E-2</v>
      </c>
      <c r="U2922" s="4">
        <f>IF($R2922&gt;$X$15,1,0)</f>
        <v>0</v>
      </c>
      <c r="V2922" s="4"/>
      <c r="W2922" s="4"/>
      <c r="X2922" s="4"/>
      <c r="Y2922" s="4"/>
      <c r="Z2922" s="4"/>
      <c r="AA2922" s="4"/>
      <c r="AB2922" s="4"/>
      <c r="AC2922" s="4"/>
      <c r="AD2922" s="4"/>
      <c r="AE2922" s="4"/>
      <c r="AF2922" s="4"/>
      <c r="AG2922" s="4"/>
      <c r="AH2922" s="4"/>
      <c r="AI2922" s="4"/>
      <c r="AJ2922" s="4"/>
    </row>
    <row r="2923" spans="1:36" ht="15.75" customHeight="1">
      <c r="A2923" s="4">
        <v>0</v>
      </c>
      <c r="B2923" s="4">
        <v>43</v>
      </c>
      <c r="C2923" s="4">
        <v>2</v>
      </c>
      <c r="D2923" s="4">
        <v>1</v>
      </c>
      <c r="E2923" s="4">
        <v>15</v>
      </c>
      <c r="F2923" s="4">
        <v>0</v>
      </c>
      <c r="G2923" s="4">
        <v>0</v>
      </c>
      <c r="H2923" s="4">
        <v>0</v>
      </c>
      <c r="I2923" s="4">
        <v>230</v>
      </c>
      <c r="J2923" s="4">
        <v>118</v>
      </c>
      <c r="K2923" s="4">
        <v>70.5</v>
      </c>
      <c r="L2923" s="4">
        <v>26.24</v>
      </c>
      <c r="M2923" s="4">
        <v>100</v>
      </c>
      <c r="N2923" s="4">
        <v>67</v>
      </c>
      <c r="O2923" s="4">
        <v>0</v>
      </c>
      <c r="P2923" s="5">
        <f>$AI$9+SUMPRODUCT($A2923*$AI$10+$B2923*$AI$11+$C2923*$AI$12+$D2923*$AI$13+$E2923*$AI$14+$F2923*$AI$15+$G2923*$AI$16+$H2923*$AI$17+$I2923*$AI$18+$J2923*$AI$19+$K2923*$AI$20+$L2923*$AI$21+$M2923*$AI$22+$N2923*$AI$24)</f>
        <v>-2.9646847764000004</v>
      </c>
      <c r="Q2923" s="4">
        <f t="shared" si="1120"/>
        <v>5.1576724883793175E-2</v>
      </c>
      <c r="R2923" s="4">
        <f t="shared" si="1121"/>
        <v>0.10315344976758635</v>
      </c>
      <c r="S2923" s="4">
        <f t="shared" si="1122"/>
        <v>0.89684655023241366</v>
      </c>
      <c r="T2923" s="4">
        <f t="shared" si="1123"/>
        <v>-4.7281858057600254E-2</v>
      </c>
      <c r="U2923" s="4">
        <f>IF($R2923&gt;$X$15,1,0)</f>
        <v>0</v>
      </c>
      <c r="V2923" s="4"/>
      <c r="W2923" s="4"/>
      <c r="X2923" s="4"/>
      <c r="Y2923" s="4"/>
      <c r="Z2923" s="4"/>
      <c r="AA2923" s="4"/>
      <c r="AB2923" s="4"/>
      <c r="AC2923" s="4"/>
      <c r="AD2923" s="4"/>
      <c r="AE2923" s="4"/>
      <c r="AF2923" s="4"/>
      <c r="AG2923" s="4"/>
      <c r="AH2923" s="4"/>
      <c r="AI2923" s="4"/>
      <c r="AJ2923" s="4"/>
    </row>
    <row r="2924" spans="1:36" ht="15.75" customHeight="1">
      <c r="A2924" s="4">
        <v>0</v>
      </c>
      <c r="B2924" s="4">
        <v>52</v>
      </c>
      <c r="C2924" s="4">
        <v>1</v>
      </c>
      <c r="D2924" s="4">
        <v>0</v>
      </c>
      <c r="E2924" s="4">
        <v>0</v>
      </c>
      <c r="F2924" s="4">
        <v>0</v>
      </c>
      <c r="G2924" s="4">
        <v>0</v>
      </c>
      <c r="H2924" s="4">
        <v>0</v>
      </c>
      <c r="I2924" s="4">
        <v>263</v>
      </c>
      <c r="J2924" s="4">
        <v>132.5</v>
      </c>
      <c r="K2924" s="4">
        <v>87</v>
      </c>
      <c r="L2924" s="4">
        <v>30.42</v>
      </c>
      <c r="M2924" s="4">
        <v>75</v>
      </c>
      <c r="N2924" s="4">
        <v>64</v>
      </c>
      <c r="O2924" s="4">
        <v>0</v>
      </c>
      <c r="P2924" s="5">
        <f>$AI$9+SUMPRODUCT($A2924*$AI$10+$B2924*$AI$11+$C2924*$AI$12+$D2924*$AI$13+$E2924*$AI$14+$F2924*$AI$15+$G2924*$AI$16+$H2924*$AI$17+$I2924*$AI$18+$J2924*$AI$19+$K2924*$AI$20+$L2924*$AI$21+$M2924*$AI$22+$N2924*$AI$24)</f>
        <v>-2.3665015762000001</v>
      </c>
      <c r="Q2924" s="4">
        <f t="shared" si="1120"/>
        <v>9.3808334197249821E-2</v>
      </c>
      <c r="R2924" s="4">
        <f t="shared" si="1121"/>
        <v>0.18761666839449964</v>
      </c>
      <c r="S2924" s="4">
        <f t="shared" si="1122"/>
        <v>0.81238333160550036</v>
      </c>
      <c r="T2924" s="4">
        <f t="shared" si="1123"/>
        <v>-9.0238995983648013E-2</v>
      </c>
      <c r="U2924" s="4">
        <f>IF($R2924&gt;$X$15,1,0)</f>
        <v>0</v>
      </c>
      <c r="V2924" s="4"/>
      <c r="W2924" s="4"/>
      <c r="X2924" s="4"/>
      <c r="Y2924" s="4"/>
      <c r="Z2924" s="4"/>
      <c r="AA2924" s="4"/>
      <c r="AB2924" s="4"/>
      <c r="AC2924" s="4"/>
      <c r="AD2924" s="4"/>
      <c r="AE2924" s="4"/>
      <c r="AF2924" s="4"/>
      <c r="AG2924" s="4"/>
      <c r="AH2924" s="4"/>
      <c r="AI2924" s="4"/>
      <c r="AJ2924" s="4"/>
    </row>
    <row r="2925" spans="1:36" ht="15.75" customHeight="1">
      <c r="A2925" s="4">
        <v>0</v>
      </c>
      <c r="B2925" s="4">
        <v>45</v>
      </c>
      <c r="C2925" s="4">
        <v>1</v>
      </c>
      <c r="D2925" s="4">
        <v>0</v>
      </c>
      <c r="E2925" s="4">
        <v>0</v>
      </c>
      <c r="F2925" s="4">
        <v>0</v>
      </c>
      <c r="G2925" s="4">
        <v>0</v>
      </c>
      <c r="H2925" s="4">
        <v>0</v>
      </c>
      <c r="I2925" s="4">
        <v>210</v>
      </c>
      <c r="J2925" s="4">
        <v>120</v>
      </c>
      <c r="K2925" s="4">
        <v>72</v>
      </c>
      <c r="L2925" s="4">
        <v>22.01</v>
      </c>
      <c r="M2925" s="4">
        <v>75</v>
      </c>
      <c r="N2925" s="4">
        <v>93</v>
      </c>
      <c r="O2925" s="4">
        <v>0</v>
      </c>
      <c r="P2925" s="5">
        <f>$AI$9+SUMPRODUCT($A2925*$AI$10+$B2925*$AI$11+$C2925*$AI$12+$D2925*$AI$13+$E2925*$AI$14+$F2925*$AI$15+$G2925*$AI$16+$H2925*$AI$17+$I2925*$AI$18+$J2925*$AI$19+$K2925*$AI$20+$L2925*$AI$21+$M2925*$AI$22+$N2925*$AI$24)</f>
        <v>-2.9088126811000006</v>
      </c>
      <c r="Q2925" s="4">
        <f t="shared" si="1120"/>
        <v>5.4540448345987216E-2</v>
      </c>
      <c r="R2925" s="4">
        <f t="shared" si="1121"/>
        <v>0.10908089669197443</v>
      </c>
      <c r="S2925" s="4">
        <f t="shared" si="1122"/>
        <v>0.8909191033080256</v>
      </c>
      <c r="T2925" s="4">
        <f t="shared" si="1123"/>
        <v>-5.0161728715024695E-2</v>
      </c>
      <c r="U2925" s="4">
        <f>IF($R2925&gt;$X$15,1,0)</f>
        <v>0</v>
      </c>
      <c r="V2925" s="4"/>
      <c r="W2925" s="4"/>
      <c r="X2925" s="4"/>
      <c r="Y2925" s="4"/>
      <c r="Z2925" s="4"/>
      <c r="AA2925" s="4"/>
      <c r="AB2925" s="4"/>
      <c r="AC2925" s="4"/>
      <c r="AD2925" s="4"/>
      <c r="AE2925" s="4"/>
      <c r="AF2925" s="4"/>
      <c r="AG2925" s="4"/>
      <c r="AH2925" s="4"/>
      <c r="AI2925" s="4"/>
      <c r="AJ2925" s="4"/>
    </row>
    <row r="2926" spans="1:36" ht="15.75" customHeight="1">
      <c r="A2926" s="4">
        <v>1</v>
      </c>
      <c r="B2926" s="4">
        <v>61</v>
      </c>
      <c r="C2926" s="4">
        <v>1</v>
      </c>
      <c r="D2926" s="4">
        <v>0</v>
      </c>
      <c r="E2926" s="4">
        <v>0</v>
      </c>
      <c r="F2926" s="4">
        <v>0</v>
      </c>
      <c r="G2926" s="4">
        <v>0</v>
      </c>
      <c r="H2926" s="4">
        <v>1</v>
      </c>
      <c r="I2926" s="4">
        <v>243</v>
      </c>
      <c r="J2926" s="4">
        <v>142</v>
      </c>
      <c r="K2926" s="4">
        <v>89</v>
      </c>
      <c r="L2926" s="4">
        <v>27.3</v>
      </c>
      <c r="M2926" s="4">
        <v>65</v>
      </c>
      <c r="N2926" s="4">
        <v>67</v>
      </c>
      <c r="O2926" s="4">
        <v>1</v>
      </c>
      <c r="P2926" s="5">
        <f>$AI$9+SUMPRODUCT($A2926*$AI$10+$B2926*$AI$11+$C2926*$AI$12+$D2926*$AI$13+$E2926*$AI$14+$F2926*$AI$15+$G2926*$AI$16+$H2926*$AI$17+$I2926*$AI$18+$J2926*$AI$19+$K2926*$AI$20+$L2926*$AI$21+$M2926*$AI$22+$N2926*$AI$24)</f>
        <v>-0.87990558300000021</v>
      </c>
      <c r="Q2926" s="4">
        <f t="shared" si="1120"/>
        <v>0.41482207608861732</v>
      </c>
      <c r="R2926" s="4">
        <f t="shared" si="1121"/>
        <v>0.82964415217723464</v>
      </c>
      <c r="S2926" s="4">
        <f t="shared" si="1122"/>
        <v>0.82964415217723464</v>
      </c>
      <c r="T2926" s="4">
        <f t="shared" si="1123"/>
        <v>-8.1108143628782658E-2</v>
      </c>
      <c r="U2926" s="4">
        <f>IF($R2926&gt;$X$15,1,0)</f>
        <v>1</v>
      </c>
      <c r="V2926" s="4"/>
      <c r="W2926" s="4"/>
      <c r="X2926" s="4"/>
      <c r="Y2926" s="4"/>
      <c r="Z2926" s="4"/>
      <c r="AA2926" s="4"/>
      <c r="AB2926" s="4"/>
      <c r="AC2926" s="4"/>
      <c r="AD2926" s="4"/>
      <c r="AE2926" s="4"/>
      <c r="AF2926" s="4"/>
      <c r="AG2926" s="4"/>
      <c r="AH2926" s="4"/>
      <c r="AI2926" s="4"/>
      <c r="AJ2926" s="4"/>
    </row>
    <row r="2927" spans="1:36" ht="15.75" customHeight="1">
      <c r="A2927" s="4">
        <v>0</v>
      </c>
      <c r="B2927" s="4">
        <v>56</v>
      </c>
      <c r="C2927" s="4">
        <v>3</v>
      </c>
      <c r="D2927" s="4">
        <v>0</v>
      </c>
      <c r="E2927" s="4">
        <v>0</v>
      </c>
      <c r="F2927" s="4">
        <v>0</v>
      </c>
      <c r="G2927" s="4">
        <v>0</v>
      </c>
      <c r="H2927" s="4">
        <v>0</v>
      </c>
      <c r="I2927" s="4">
        <v>192</v>
      </c>
      <c r="J2927" s="4">
        <v>122</v>
      </c>
      <c r="K2927" s="4">
        <v>82.5</v>
      </c>
      <c r="L2927" s="4">
        <v>28.61</v>
      </c>
      <c r="M2927" s="4">
        <v>68</v>
      </c>
      <c r="N2927" s="4">
        <v>58</v>
      </c>
      <c r="O2927" s="4">
        <v>0</v>
      </c>
      <c r="P2927" s="5">
        <f>$AI$9+SUMPRODUCT($A2927*$AI$10+$B2927*$AI$11+$C2927*$AI$12+$D2927*$AI$13+$E2927*$AI$14+$F2927*$AI$15+$G2927*$AI$16+$H2927*$AI$17+$I2927*$AI$18+$J2927*$AI$19+$K2927*$AI$20+$L2927*$AI$21+$M2927*$AI$22+$N2927*$AI$24)</f>
        <v>-2.5491703371000005</v>
      </c>
      <c r="Q2927" s="4">
        <f t="shared" si="1120"/>
        <v>7.8146474343425545E-2</v>
      </c>
      <c r="R2927" s="4">
        <f t="shared" si="1121"/>
        <v>0.15629294868685109</v>
      </c>
      <c r="S2927" s="4">
        <f t="shared" si="1122"/>
        <v>0.84370705131314894</v>
      </c>
      <c r="T2927" s="4">
        <f t="shared" si="1123"/>
        <v>-7.380832124529621E-2</v>
      </c>
      <c r="U2927" s="4">
        <f>IF($R2927&gt;$X$15,1,0)</f>
        <v>0</v>
      </c>
      <c r="V2927" s="4"/>
      <c r="W2927" s="4"/>
      <c r="X2927" s="4"/>
      <c r="Y2927" s="4"/>
      <c r="Z2927" s="4"/>
      <c r="AA2927" s="4"/>
      <c r="AB2927" s="4"/>
      <c r="AC2927" s="4"/>
      <c r="AD2927" s="4"/>
      <c r="AE2927" s="4"/>
      <c r="AF2927" s="4"/>
      <c r="AG2927" s="4"/>
      <c r="AH2927" s="4"/>
      <c r="AI2927" s="4"/>
      <c r="AJ2927" s="4"/>
    </row>
    <row r="2928" spans="1:36" ht="15.75" customHeight="1">
      <c r="A2928" s="4">
        <v>1</v>
      </c>
      <c r="B2928" s="4">
        <v>43</v>
      </c>
      <c r="C2928" s="4">
        <v>4</v>
      </c>
      <c r="D2928" s="4">
        <v>1</v>
      </c>
      <c r="E2928" s="4">
        <v>25</v>
      </c>
      <c r="F2928" s="4">
        <v>0</v>
      </c>
      <c r="G2928" s="4">
        <v>0</v>
      </c>
      <c r="H2928" s="4">
        <v>0</v>
      </c>
      <c r="I2928" s="4">
        <v>296</v>
      </c>
      <c r="J2928" s="4">
        <v>137</v>
      </c>
      <c r="K2928" s="4">
        <v>90</v>
      </c>
      <c r="L2928" s="4">
        <v>23.97</v>
      </c>
      <c r="M2928" s="4">
        <v>72</v>
      </c>
      <c r="N2928" s="4">
        <v>97</v>
      </c>
      <c r="O2928" s="4">
        <v>0</v>
      </c>
      <c r="P2928" s="5">
        <f>$AI$9+SUMPRODUCT($A2928*$AI$10+$B2928*$AI$11+$C2928*$AI$12+$D2928*$AI$13+$E2928*$AI$14+$F2928*$AI$15+$G2928*$AI$16+$H2928*$AI$17+$I2928*$AI$18+$J2928*$AI$19+$K2928*$AI$20+$L2928*$AI$21+$M2928*$AI$22+$N2928*$AI$24)</f>
        <v>-1.6648873767000021</v>
      </c>
      <c r="Q2928" s="4">
        <f t="shared" si="1120"/>
        <v>0.18921196645810567</v>
      </c>
      <c r="R2928" s="4">
        <f t="shared" si="1121"/>
        <v>0.37842393291621135</v>
      </c>
      <c r="S2928" s="4">
        <f t="shared" si="1122"/>
        <v>0.62157606708378865</v>
      </c>
      <c r="T2928" s="4">
        <f t="shared" si="1123"/>
        <v>-0.20650571578620552</v>
      </c>
      <c r="U2928" s="4">
        <f>IF($R2928&gt;$X$15,1,0)</f>
        <v>0</v>
      </c>
      <c r="V2928" s="4"/>
      <c r="W2928" s="4"/>
      <c r="X2928" s="4"/>
      <c r="Y2928" s="4"/>
      <c r="Z2928" s="4"/>
      <c r="AA2928" s="4"/>
      <c r="AB2928" s="4"/>
      <c r="AC2928" s="4"/>
      <c r="AD2928" s="4"/>
      <c r="AE2928" s="4"/>
      <c r="AF2928" s="4"/>
      <c r="AG2928" s="4"/>
      <c r="AH2928" s="4"/>
      <c r="AI2928" s="4"/>
      <c r="AJ2928" s="4"/>
    </row>
    <row r="2929" spans="1:36" ht="15.75" customHeight="1">
      <c r="A2929" s="4">
        <v>1</v>
      </c>
      <c r="B2929" s="4">
        <v>56</v>
      </c>
      <c r="C2929" s="4">
        <v>4</v>
      </c>
      <c r="D2929" s="4">
        <v>1</v>
      </c>
      <c r="E2929" s="4">
        <v>20</v>
      </c>
      <c r="F2929" s="4">
        <v>0</v>
      </c>
      <c r="G2929" s="4">
        <v>0</v>
      </c>
      <c r="H2929" s="4">
        <v>1</v>
      </c>
      <c r="I2929" s="4">
        <v>228</v>
      </c>
      <c r="J2929" s="4">
        <v>151.5</v>
      </c>
      <c r="K2929" s="4">
        <v>103</v>
      </c>
      <c r="L2929" s="4">
        <v>23.58</v>
      </c>
      <c r="M2929" s="4">
        <v>65</v>
      </c>
      <c r="N2929" s="4">
        <v>66</v>
      </c>
      <c r="O2929" s="4">
        <v>0</v>
      </c>
      <c r="P2929" s="5">
        <f>$AI$9+SUMPRODUCT($A2929*$AI$10+$B2929*$AI$11+$C2929*$AI$12+$D2929*$AI$13+$E2929*$AI$14+$F2929*$AI$15+$G2929*$AI$16+$H2929*$AI$17+$I2929*$AI$18+$J2929*$AI$19+$K2929*$AI$20+$L2929*$AI$21+$M2929*$AI$22+$N2929*$AI$24)</f>
        <v>-0.88968885380000184</v>
      </c>
      <c r="Q2929" s="4">
        <f t="shared" si="1120"/>
        <v>0.41078354660957728</v>
      </c>
      <c r="R2929" s="4">
        <f t="shared" si="1121"/>
        <v>0.82156709321915455</v>
      </c>
      <c r="S2929" s="4">
        <f t="shared" si="1122"/>
        <v>0.17843290678084545</v>
      </c>
      <c r="T2929" s="4">
        <f t="shared" si="1123"/>
        <v>-0.74852504953693966</v>
      </c>
      <c r="U2929" s="4">
        <f>IF($R2929&gt;$X$15,1,0)</f>
        <v>1</v>
      </c>
      <c r="V2929" s="4"/>
      <c r="W2929" s="4"/>
      <c r="X2929" s="4"/>
      <c r="Y2929" s="4"/>
      <c r="Z2929" s="4"/>
      <c r="AA2929" s="4"/>
      <c r="AB2929" s="4"/>
      <c r="AC2929" s="4"/>
      <c r="AD2929" s="4"/>
      <c r="AE2929" s="4"/>
      <c r="AF2929" s="4"/>
      <c r="AG2929" s="4"/>
      <c r="AH2929" s="4"/>
      <c r="AI2929" s="4"/>
      <c r="AJ2929" s="4"/>
    </row>
    <row r="2930" spans="1:36" ht="15.75" customHeight="1">
      <c r="A2930" s="4">
        <v>1</v>
      </c>
      <c r="B2930" s="4">
        <v>55</v>
      </c>
      <c r="C2930" s="4">
        <v>1</v>
      </c>
      <c r="D2930" s="4">
        <v>1</v>
      </c>
      <c r="E2930" s="4">
        <v>45</v>
      </c>
      <c r="F2930" s="4">
        <v>0</v>
      </c>
      <c r="G2930" s="4">
        <v>0</v>
      </c>
      <c r="H2930" s="4">
        <v>0</v>
      </c>
      <c r="I2930" s="4">
        <v>345</v>
      </c>
      <c r="J2930" s="4">
        <v>134</v>
      </c>
      <c r="K2930" s="4">
        <v>89</v>
      </c>
      <c r="L2930" s="4">
        <v>27.38</v>
      </c>
      <c r="M2930" s="4">
        <v>72</v>
      </c>
      <c r="N2930" s="4">
        <v>60</v>
      </c>
      <c r="O2930" s="4">
        <v>0</v>
      </c>
      <c r="P2930" s="5">
        <f>$AI$9+SUMPRODUCT($A2930*$AI$10+$B2930*$AI$11+$C2930*$AI$12+$D2930*$AI$13+$E2930*$AI$14+$F2930*$AI$15+$G2930*$AI$16+$H2930*$AI$17+$I2930*$AI$18+$J2930*$AI$19+$K2930*$AI$20+$L2930*$AI$21+$M2930*$AI$22+$N2930*$AI$24)</f>
        <v>-0.57764002179999974</v>
      </c>
      <c r="Q2930" s="4">
        <f t="shared" si="1120"/>
        <v>0.56122127490814244</v>
      </c>
      <c r="R2930" s="4">
        <f t="shared" si="1121"/>
        <v>1.1224425498162849</v>
      </c>
      <c r="S2930" s="4">
        <f t="shared" si="1122"/>
        <v>-0.12244254981628488</v>
      </c>
      <c r="T2930" s="4" t="e">
        <f t="shared" si="1123"/>
        <v>#NUM!</v>
      </c>
      <c r="U2930" s="4">
        <f>IF($R2930&gt;$X$15,1,0)</f>
        <v>1</v>
      </c>
      <c r="V2930" s="4"/>
      <c r="W2930" s="4"/>
      <c r="X2930" s="4"/>
      <c r="Y2930" s="4"/>
      <c r="Z2930" s="4"/>
      <c r="AA2930" s="4"/>
      <c r="AB2930" s="4"/>
      <c r="AC2930" s="4"/>
      <c r="AD2930" s="4"/>
      <c r="AE2930" s="4"/>
      <c r="AF2930" s="4"/>
      <c r="AG2930" s="4"/>
      <c r="AH2930" s="4"/>
      <c r="AI2930" s="4"/>
      <c r="AJ2930" s="4"/>
    </row>
    <row r="2931" spans="1:36" ht="15.75" customHeight="1">
      <c r="A2931" s="4">
        <v>1</v>
      </c>
      <c r="B2931" s="4">
        <v>46</v>
      </c>
      <c r="C2931" s="4">
        <v>1</v>
      </c>
      <c r="D2931" s="4">
        <v>1</v>
      </c>
      <c r="E2931" s="4">
        <v>20</v>
      </c>
      <c r="F2931" s="4">
        <v>0</v>
      </c>
      <c r="G2931" s="4">
        <v>0</v>
      </c>
      <c r="H2931" s="4">
        <v>0</v>
      </c>
      <c r="I2931" s="4">
        <v>273</v>
      </c>
      <c r="J2931" s="4">
        <v>132.5</v>
      </c>
      <c r="K2931" s="4">
        <v>69</v>
      </c>
      <c r="L2931" s="4">
        <v>26.83</v>
      </c>
      <c r="M2931" s="4">
        <v>120</v>
      </c>
      <c r="N2931" s="4">
        <v>88</v>
      </c>
      <c r="O2931" s="4">
        <v>0</v>
      </c>
      <c r="P2931" s="5">
        <f>$AI$9+SUMPRODUCT($A2931*$AI$10+$B2931*$AI$11+$C2931*$AI$12+$D2931*$AI$13+$E2931*$AI$14+$F2931*$AI$15+$G2931*$AI$16+$H2931*$AI$17+$I2931*$AI$18+$J2931*$AI$19+$K2931*$AI$20+$L2931*$AI$21+$M2931*$AI$22+$N2931*$AI$24)</f>
        <v>-1.6596291713000006</v>
      </c>
      <c r="Q2931" s="4">
        <f t="shared" si="1120"/>
        <v>0.19020950216732563</v>
      </c>
      <c r="R2931" s="4">
        <f t="shared" si="1121"/>
        <v>0.38041900433465126</v>
      </c>
      <c r="S2931" s="4">
        <f t="shared" si="1122"/>
        <v>0.61958099566534874</v>
      </c>
      <c r="T2931" s="4">
        <f t="shared" si="1123"/>
        <v>-0.20790191177185188</v>
      </c>
      <c r="U2931" s="4">
        <f>IF($R2931&gt;$X$15,1,0)</f>
        <v>0</v>
      </c>
      <c r="V2931" s="4"/>
      <c r="W2931" s="4"/>
      <c r="X2931" s="4"/>
      <c r="Y2931" s="4"/>
      <c r="Z2931" s="4"/>
      <c r="AA2931" s="4"/>
      <c r="AB2931" s="4"/>
      <c r="AC2931" s="4"/>
      <c r="AD2931" s="4"/>
      <c r="AE2931" s="4"/>
      <c r="AF2931" s="4"/>
      <c r="AG2931" s="4"/>
      <c r="AH2931" s="4"/>
      <c r="AI2931" s="4"/>
      <c r="AJ2931" s="4"/>
    </row>
    <row r="2932" spans="1:36" ht="15.75" customHeight="1">
      <c r="A2932" s="4">
        <v>1</v>
      </c>
      <c r="B2932" s="4">
        <v>43</v>
      </c>
      <c r="C2932" s="4">
        <v>1</v>
      </c>
      <c r="D2932" s="4">
        <v>1</v>
      </c>
      <c r="E2932" s="4">
        <v>30</v>
      </c>
      <c r="F2932" s="4">
        <v>0</v>
      </c>
      <c r="G2932" s="4">
        <v>0</v>
      </c>
      <c r="H2932" s="4">
        <v>0</v>
      </c>
      <c r="I2932" s="4">
        <v>252</v>
      </c>
      <c r="J2932" s="4">
        <v>112</v>
      </c>
      <c r="K2932" s="4">
        <v>78</v>
      </c>
      <c r="L2932" s="4">
        <v>24.25</v>
      </c>
      <c r="M2932" s="4">
        <v>90</v>
      </c>
      <c r="N2932" s="4">
        <v>65</v>
      </c>
      <c r="O2932" s="4">
        <v>1</v>
      </c>
      <c r="P2932" s="5">
        <f>$AI$9+SUMPRODUCT($A2932*$AI$10+$B2932*$AI$11+$C2932*$AI$12+$D2932*$AI$13+$E2932*$AI$14+$F2932*$AI$15+$G2932*$AI$16+$H2932*$AI$17+$I2932*$AI$18+$J2932*$AI$19+$K2932*$AI$20+$L2932*$AI$21+$M2932*$AI$22+$N2932*$AI$24)</f>
        <v>-2.1606175474999993</v>
      </c>
      <c r="Q2932" s="4">
        <f t="shared" si="1120"/>
        <v>0.1152539242838298</v>
      </c>
      <c r="R2932" s="4">
        <f t="shared" si="1121"/>
        <v>0.2305078485676596</v>
      </c>
      <c r="S2932" s="4">
        <f t="shared" si="1122"/>
        <v>0.2305078485676596</v>
      </c>
      <c r="T2932" s="4">
        <f t="shared" si="1123"/>
        <v>-0.63731428271860557</v>
      </c>
      <c r="U2932" s="4">
        <f>IF($R2932&gt;$X$15,1,0)</f>
        <v>0</v>
      </c>
      <c r="V2932" s="4"/>
      <c r="W2932" s="4"/>
      <c r="X2932" s="4"/>
      <c r="Y2932" s="4"/>
      <c r="Z2932" s="4"/>
      <c r="AA2932" s="4"/>
      <c r="AB2932" s="4"/>
      <c r="AC2932" s="4"/>
      <c r="AD2932" s="4"/>
      <c r="AE2932" s="4"/>
      <c r="AF2932" s="4"/>
      <c r="AG2932" s="4"/>
      <c r="AH2932" s="4"/>
      <c r="AI2932" s="4"/>
      <c r="AJ2932" s="4"/>
    </row>
    <row r="2933" spans="1:36" ht="15.75" customHeight="1">
      <c r="A2933" s="4">
        <v>1</v>
      </c>
      <c r="B2933" s="4">
        <v>43</v>
      </c>
      <c r="C2933" s="4">
        <v>2</v>
      </c>
      <c r="D2933" s="4">
        <v>0</v>
      </c>
      <c r="E2933" s="4">
        <v>0</v>
      </c>
      <c r="F2933" s="4">
        <v>0</v>
      </c>
      <c r="G2933" s="4">
        <v>0</v>
      </c>
      <c r="H2933" s="4">
        <v>0</v>
      </c>
      <c r="I2933" s="4">
        <v>206</v>
      </c>
      <c r="J2933" s="4">
        <v>107.5</v>
      </c>
      <c r="K2933" s="4">
        <v>73.5</v>
      </c>
      <c r="L2933" s="4">
        <v>24.17</v>
      </c>
      <c r="M2933" s="4">
        <v>60</v>
      </c>
      <c r="N2933" s="4">
        <v>71</v>
      </c>
      <c r="O2933" s="4">
        <v>1</v>
      </c>
      <c r="P2933" s="5">
        <f>$AI$9+SUMPRODUCT($A2933*$AI$10+$B2933*$AI$11+$C2933*$AI$12+$D2933*$AI$13+$E2933*$AI$14+$F2933*$AI$15+$G2933*$AI$16+$H2933*$AI$17+$I2933*$AI$18+$J2933*$AI$19+$K2933*$AI$20+$L2933*$AI$21+$M2933*$AI$22+$N2933*$AI$24)</f>
        <v>-2.8334551186999999</v>
      </c>
      <c r="Q2933" s="4">
        <f t="shared" si="1120"/>
        <v>5.8809309093020588E-2</v>
      </c>
      <c r="R2933" s="4">
        <f t="shared" si="1121"/>
        <v>0.11761861818604118</v>
      </c>
      <c r="S2933" s="4">
        <f t="shared" si="1122"/>
        <v>0.11761861818604118</v>
      </c>
      <c r="T2933" s="4">
        <f t="shared" si="1123"/>
        <v>-0.92952392710795217</v>
      </c>
      <c r="U2933" s="4">
        <f>IF($R2933&gt;$X$15,1,0)</f>
        <v>0</v>
      </c>
      <c r="V2933" s="4"/>
      <c r="W2933" s="4"/>
      <c r="X2933" s="4"/>
      <c r="Y2933" s="4"/>
      <c r="Z2933" s="4"/>
      <c r="AA2933" s="4"/>
      <c r="AB2933" s="4"/>
      <c r="AC2933" s="4"/>
      <c r="AD2933" s="4"/>
      <c r="AE2933" s="4"/>
      <c r="AF2933" s="4"/>
      <c r="AG2933" s="4"/>
      <c r="AH2933" s="4"/>
      <c r="AI2933" s="4"/>
      <c r="AJ2933" s="4"/>
    </row>
    <row r="2934" spans="1:36" ht="15.75" hidden="1" customHeight="1">
      <c r="A2934" s="4">
        <v>1</v>
      </c>
      <c r="B2934" s="4">
        <v>64</v>
      </c>
      <c r="C2934" s="4">
        <v>2</v>
      </c>
      <c r="D2934" s="4">
        <v>1</v>
      </c>
      <c r="E2934" s="4">
        <v>20</v>
      </c>
      <c r="F2934" s="4">
        <v>0</v>
      </c>
      <c r="G2934" s="4">
        <v>0</v>
      </c>
      <c r="H2934" s="4">
        <v>0</v>
      </c>
      <c r="I2934" s="4">
        <v>225</v>
      </c>
      <c r="J2934" s="4">
        <v>120</v>
      </c>
      <c r="K2934" s="4">
        <v>75</v>
      </c>
      <c r="L2934" s="3" t="s">
        <v>56</v>
      </c>
      <c r="M2934" s="4">
        <v>70</v>
      </c>
      <c r="N2934" s="4">
        <v>94</v>
      </c>
      <c r="O2934" s="4">
        <v>0</v>
      </c>
      <c r="P2934" s="4"/>
      <c r="Q2934" s="4"/>
      <c r="R2934" s="4"/>
      <c r="S2934" s="4"/>
      <c r="T2934" s="4"/>
      <c r="U2934" s="4"/>
      <c r="V2934" s="4"/>
      <c r="W2934" s="4"/>
      <c r="X2934" s="4"/>
      <c r="Y2934" s="4"/>
      <c r="Z2934" s="4"/>
      <c r="AA2934" s="4"/>
      <c r="AB2934" s="4"/>
      <c r="AC2934" s="4"/>
      <c r="AD2934" s="4"/>
      <c r="AE2934" s="4"/>
      <c r="AF2934" s="4"/>
      <c r="AG2934" s="4"/>
      <c r="AH2934" s="4"/>
      <c r="AI2934" s="4"/>
      <c r="AJ2934" s="4"/>
    </row>
    <row r="2935" spans="1:36" ht="15.75" customHeight="1">
      <c r="A2935" s="4">
        <v>0</v>
      </c>
      <c r="B2935" s="4">
        <v>50</v>
      </c>
      <c r="C2935" s="4">
        <v>1</v>
      </c>
      <c r="D2935" s="4">
        <v>0</v>
      </c>
      <c r="E2935" s="4">
        <v>0</v>
      </c>
      <c r="F2935" s="4">
        <v>0</v>
      </c>
      <c r="G2935" s="4">
        <v>0</v>
      </c>
      <c r="H2935" s="4">
        <v>0</v>
      </c>
      <c r="I2935" s="4">
        <v>258</v>
      </c>
      <c r="J2935" s="4">
        <v>127</v>
      </c>
      <c r="K2935" s="4">
        <v>80</v>
      </c>
      <c r="L2935" s="4">
        <v>24.1</v>
      </c>
      <c r="M2935" s="4">
        <v>75</v>
      </c>
      <c r="N2935" s="4">
        <v>124</v>
      </c>
      <c r="O2935" s="4">
        <v>0</v>
      </c>
      <c r="P2935" s="5">
        <f>$AI$9+SUMPRODUCT($A2935*$AI$10+$B2935*$AI$11+$C2935*$AI$12+$D2935*$AI$13+$E2935*$AI$14+$F2935*$AI$15+$G2935*$AI$16+$H2935*$AI$17+$I2935*$AI$18+$J2935*$AI$19+$K2935*$AI$20+$L2935*$AI$21+$M2935*$AI$22+$N2935*$AI$24)</f>
        <v>-2.1646326910000013</v>
      </c>
      <c r="Q2935" s="4">
        <f t="shared" ref="Q2935:Q2937" si="1125">EXP($P2935)</f>
        <v>0.11479209102274887</v>
      </c>
      <c r="R2935" s="4">
        <f t="shared" ref="R2935:R2937" si="1126">Q2935/1+Q2935</f>
        <v>0.22958418204549774</v>
      </c>
      <c r="S2935" s="4">
        <f t="shared" ref="S2935:S2937" si="1127">IF(O2935=1,R2935,1-R2935)</f>
        <v>0.7704158179545022</v>
      </c>
      <c r="T2935" s="4">
        <f t="shared" ref="T2935:T2937" si="1128">LOG($S2935)</f>
        <v>-0.11327480898342845</v>
      </c>
      <c r="U2935" s="4">
        <f>IF($R2935&gt;$X$15,1,0)</f>
        <v>0</v>
      </c>
      <c r="V2935" s="4"/>
      <c r="W2935" s="4"/>
      <c r="X2935" s="4"/>
      <c r="Y2935" s="4"/>
      <c r="Z2935" s="4"/>
      <c r="AA2935" s="4"/>
      <c r="AB2935" s="4"/>
      <c r="AC2935" s="4"/>
      <c r="AD2935" s="4"/>
      <c r="AE2935" s="4"/>
      <c r="AF2935" s="4"/>
      <c r="AG2935" s="4"/>
      <c r="AH2935" s="4"/>
      <c r="AI2935" s="4"/>
      <c r="AJ2935" s="4"/>
    </row>
    <row r="2936" spans="1:36" ht="15.75" customHeight="1">
      <c r="A2936" s="4">
        <v>1</v>
      </c>
      <c r="B2936" s="4">
        <v>48</v>
      </c>
      <c r="C2936" s="4">
        <v>2</v>
      </c>
      <c r="D2936" s="4">
        <v>1</v>
      </c>
      <c r="E2936" s="4">
        <v>20</v>
      </c>
      <c r="F2936" s="4">
        <v>0</v>
      </c>
      <c r="G2936" s="4">
        <v>0</v>
      </c>
      <c r="H2936" s="4">
        <v>1</v>
      </c>
      <c r="I2936" s="4">
        <v>230</v>
      </c>
      <c r="J2936" s="4">
        <v>140.5</v>
      </c>
      <c r="K2936" s="4">
        <v>89</v>
      </c>
      <c r="L2936" s="4">
        <v>23.34</v>
      </c>
      <c r="M2936" s="4">
        <v>66</v>
      </c>
      <c r="N2936" s="4">
        <v>80</v>
      </c>
      <c r="O2936" s="4">
        <v>1</v>
      </c>
      <c r="P2936" s="5">
        <f>$AI$9+SUMPRODUCT($A2936*$AI$10+$B2936*$AI$11+$C2936*$AI$12+$D2936*$AI$13+$E2936*$AI$14+$F2936*$AI$15+$G2936*$AI$16+$H2936*$AI$17+$I2936*$AI$18+$J2936*$AI$19+$K2936*$AI$20+$L2936*$AI$21+$M2936*$AI$22+$N2936*$AI$24)</f>
        <v>-1.3115491474000009</v>
      </c>
      <c r="Q2936" s="4">
        <f t="shared" si="1125"/>
        <v>0.26940238894361412</v>
      </c>
      <c r="R2936" s="4">
        <f t="shared" si="1126"/>
        <v>0.53880477788722825</v>
      </c>
      <c r="S2936" s="4">
        <f t="shared" si="1127"/>
        <v>0.53880477788722825</v>
      </c>
      <c r="T2936" s="4">
        <f t="shared" si="1128"/>
        <v>-0.26856856179675392</v>
      </c>
      <c r="U2936" s="4">
        <f>IF($R2936&gt;$X$15,1,0)</f>
        <v>1</v>
      </c>
      <c r="V2936" s="4"/>
      <c r="W2936" s="4"/>
      <c r="X2936" s="4"/>
      <c r="Y2936" s="4"/>
      <c r="Z2936" s="4"/>
      <c r="AA2936" s="4"/>
      <c r="AB2936" s="4"/>
      <c r="AC2936" s="4"/>
      <c r="AD2936" s="4"/>
      <c r="AE2936" s="4"/>
      <c r="AF2936" s="4"/>
      <c r="AG2936" s="4"/>
      <c r="AH2936" s="4"/>
      <c r="AI2936" s="4"/>
      <c r="AJ2936" s="4"/>
    </row>
    <row r="2937" spans="1:36" ht="15.75" hidden="1" customHeight="1">
      <c r="A2937" s="4">
        <v>0</v>
      </c>
      <c r="B2937" s="4">
        <v>49</v>
      </c>
      <c r="C2937" s="3" t="s">
        <v>56</v>
      </c>
      <c r="D2937" s="4">
        <v>0</v>
      </c>
      <c r="E2937" s="4">
        <v>0</v>
      </c>
      <c r="F2937" s="4">
        <v>0</v>
      </c>
      <c r="G2937" s="4">
        <v>0</v>
      </c>
      <c r="H2937" s="4">
        <v>1</v>
      </c>
      <c r="I2937" s="4">
        <v>254</v>
      </c>
      <c r="J2937" s="4">
        <v>142</v>
      </c>
      <c r="K2937" s="4">
        <v>87</v>
      </c>
      <c r="L2937" s="4">
        <v>27.94</v>
      </c>
      <c r="M2937" s="4">
        <v>60</v>
      </c>
      <c r="N2937" s="4">
        <v>63</v>
      </c>
      <c r="O2937" s="4">
        <v>0</v>
      </c>
      <c r="P2937" s="4" t="e">
        <f>$AI$9+SUMPRODUCT($A2937*$AI$10+$B2937*$AI$11+$C2937*$AI$12+$D2937*$AI$13+$E2937*$AI$14+$F2937*$AI$15+$G2937*$AI$16+$H2937*$AI$17+$I2937*$AI$18+$J2937*$AI$19+$K2937*$AI$20+$L2937*$AI$21+$M2937*$AI$22+$N2937*$AI$24)</f>
        <v>#VALUE!</v>
      </c>
      <c r="Q2937" s="4" t="e">
        <f t="shared" si="1125"/>
        <v>#VALUE!</v>
      </c>
      <c r="R2937" s="4" t="e">
        <f t="shared" si="1126"/>
        <v>#VALUE!</v>
      </c>
      <c r="S2937" s="4" t="e">
        <f t="shared" si="1127"/>
        <v>#VALUE!</v>
      </c>
      <c r="T2937" s="4" t="e">
        <f t="shared" si="1128"/>
        <v>#VALUE!</v>
      </c>
      <c r="U2937" s="4" t="e">
        <f t="shared" ref="U2937" si="1129">IF($R2937&gt;0.5,1,0)</f>
        <v>#VALUE!</v>
      </c>
      <c r="V2937" s="4"/>
      <c r="W2937" s="4"/>
      <c r="X2937" s="4"/>
      <c r="Y2937" s="4"/>
      <c r="Z2937" s="4"/>
      <c r="AA2937" s="4"/>
      <c r="AB2937" s="4"/>
      <c r="AC2937" s="4"/>
      <c r="AD2937" s="4"/>
      <c r="AE2937" s="4"/>
      <c r="AF2937" s="4"/>
      <c r="AG2937" s="4"/>
      <c r="AH2937" s="4"/>
      <c r="AI2937" s="4"/>
      <c r="AJ2937" s="4"/>
    </row>
    <row r="2938" spans="1:36" ht="15.75" hidden="1" customHeight="1">
      <c r="A2938" s="4">
        <v>1</v>
      </c>
      <c r="B2938" s="4">
        <v>46</v>
      </c>
      <c r="C2938" s="4">
        <v>1</v>
      </c>
      <c r="D2938" s="4">
        <v>1</v>
      </c>
      <c r="E2938" s="4">
        <v>15</v>
      </c>
      <c r="F2938" s="4">
        <v>0</v>
      </c>
      <c r="G2938" s="4">
        <v>0</v>
      </c>
      <c r="H2938" s="4">
        <v>1</v>
      </c>
      <c r="I2938" s="4">
        <v>212</v>
      </c>
      <c r="J2938" s="4">
        <v>132</v>
      </c>
      <c r="K2938" s="4">
        <v>92</v>
      </c>
      <c r="L2938" s="4">
        <v>22.08</v>
      </c>
      <c r="M2938" s="4">
        <v>63</v>
      </c>
      <c r="N2938" s="3" t="s">
        <v>56</v>
      </c>
      <c r="O2938" s="4">
        <v>0</v>
      </c>
      <c r="P2938" s="4"/>
      <c r="Q2938" s="4"/>
      <c r="R2938" s="4"/>
      <c r="S2938" s="4"/>
      <c r="T2938" s="4"/>
      <c r="U2938" s="4"/>
      <c r="V2938" s="4"/>
      <c r="W2938" s="4"/>
      <c r="X2938" s="4"/>
      <c r="Y2938" s="4"/>
      <c r="Z2938" s="4"/>
      <c r="AA2938" s="4"/>
      <c r="AB2938" s="4"/>
      <c r="AC2938" s="4"/>
      <c r="AD2938" s="4"/>
      <c r="AE2938" s="4"/>
      <c r="AF2938" s="4"/>
      <c r="AG2938" s="4"/>
      <c r="AH2938" s="4"/>
      <c r="AI2938" s="4"/>
      <c r="AJ2938" s="4"/>
    </row>
    <row r="2939" spans="1:36" ht="15.75" customHeight="1">
      <c r="A2939" s="4">
        <v>0</v>
      </c>
      <c r="B2939" s="4">
        <v>57</v>
      </c>
      <c r="C2939" s="4">
        <v>1</v>
      </c>
      <c r="D2939" s="4">
        <v>1</v>
      </c>
      <c r="E2939" s="4">
        <v>43</v>
      </c>
      <c r="F2939" s="4">
        <v>0</v>
      </c>
      <c r="G2939" s="4">
        <v>0</v>
      </c>
      <c r="H2939" s="4">
        <v>1</v>
      </c>
      <c r="I2939" s="4">
        <v>283</v>
      </c>
      <c r="J2939" s="4">
        <v>207.5</v>
      </c>
      <c r="K2939" s="4">
        <v>118</v>
      </c>
      <c r="L2939" s="4">
        <v>38.61</v>
      </c>
      <c r="M2939" s="4">
        <v>100</v>
      </c>
      <c r="N2939" s="4">
        <v>83</v>
      </c>
      <c r="O2939" s="4">
        <v>1</v>
      </c>
      <c r="P2939" s="5">
        <f>$AI$9+SUMPRODUCT($A2939*$AI$10+$B2939*$AI$11+$C2939*$AI$12+$D2939*$AI$13+$E2939*$AI$14+$F2939*$AI$15+$G2939*$AI$16+$H2939*$AI$17+$I2939*$AI$18+$J2939*$AI$19+$K2939*$AI$20+$L2939*$AI$21+$M2939*$AI$22+$N2939*$AI$24)</f>
        <v>0.21265282289999909</v>
      </c>
      <c r="Q2939" s="4">
        <f t="shared" ref="Q2939:Q2949" si="1130">EXP($P2939)</f>
        <v>1.2369551341923526</v>
      </c>
      <c r="R2939" s="4">
        <f t="shared" ref="R2939:R2949" si="1131">Q2939/1+Q2939</f>
        <v>2.4739102683847052</v>
      </c>
      <c r="S2939" s="4">
        <f t="shared" ref="S2939:S2949" si="1132">IF(O2939=1,R2939,1-R2939)</f>
        <v>2.4739102683847052</v>
      </c>
      <c r="T2939" s="4">
        <f t="shared" ref="T2939:T2949" si="1133">LOG($S2939)</f>
        <v>0.39338394321060022</v>
      </c>
      <c r="U2939" s="4">
        <f>IF($R2939&gt;$X$15,1,0)</f>
        <v>1</v>
      </c>
      <c r="V2939" s="4"/>
      <c r="W2939" s="4"/>
      <c r="X2939" s="4"/>
      <c r="Y2939" s="4"/>
      <c r="Z2939" s="4"/>
      <c r="AA2939" s="4"/>
      <c r="AB2939" s="4"/>
      <c r="AC2939" s="4"/>
      <c r="AD2939" s="4"/>
      <c r="AE2939" s="4"/>
      <c r="AF2939" s="4"/>
      <c r="AG2939" s="4"/>
      <c r="AH2939" s="4"/>
      <c r="AI2939" s="4"/>
      <c r="AJ2939" s="4"/>
    </row>
    <row r="2940" spans="1:36" ht="15.75" customHeight="1">
      <c r="A2940" s="4">
        <v>1</v>
      </c>
      <c r="B2940" s="4">
        <v>51</v>
      </c>
      <c r="C2940" s="4">
        <v>3</v>
      </c>
      <c r="D2940" s="4">
        <v>0</v>
      </c>
      <c r="E2940" s="4">
        <v>0</v>
      </c>
      <c r="F2940" s="4">
        <v>0</v>
      </c>
      <c r="G2940" s="4">
        <v>0</v>
      </c>
      <c r="H2940" s="4">
        <v>0</v>
      </c>
      <c r="I2940" s="4">
        <v>218</v>
      </c>
      <c r="J2940" s="4">
        <v>115</v>
      </c>
      <c r="K2940" s="4">
        <v>75</v>
      </c>
      <c r="L2940" s="4">
        <v>25.62</v>
      </c>
      <c r="M2940" s="4">
        <v>82</v>
      </c>
      <c r="N2940" s="4">
        <v>62</v>
      </c>
      <c r="O2940" s="4">
        <v>0</v>
      </c>
      <c r="P2940" s="5">
        <f>$AI$9+SUMPRODUCT($A2940*$AI$10+$B2940*$AI$11+$C2940*$AI$12+$D2940*$AI$13+$E2940*$AI$14+$F2940*$AI$15+$G2940*$AI$16+$H2940*$AI$17+$I2940*$AI$18+$J2940*$AI$19+$K2940*$AI$20+$L2940*$AI$21+$M2940*$AI$22+$N2940*$AI$24)</f>
        <v>-2.3635898382000011</v>
      </c>
      <c r="Q2940" s="4">
        <f t="shared" si="1130"/>
        <v>9.4081877538656156E-2</v>
      </c>
      <c r="R2940" s="4">
        <f t="shared" si="1131"/>
        <v>0.18816375507731231</v>
      </c>
      <c r="S2940" s="4">
        <f t="shared" si="1132"/>
        <v>0.81183624492268769</v>
      </c>
      <c r="T2940" s="4">
        <f t="shared" si="1133"/>
        <v>-9.0531563244734312E-2</v>
      </c>
      <c r="U2940" s="4">
        <f>IF($R2940&gt;$X$15,1,0)</f>
        <v>0</v>
      </c>
      <c r="V2940" s="4"/>
      <c r="W2940" s="4"/>
      <c r="X2940" s="4"/>
      <c r="Y2940" s="4"/>
      <c r="Z2940" s="4"/>
      <c r="AA2940" s="4"/>
      <c r="AB2940" s="4"/>
      <c r="AC2940" s="4"/>
      <c r="AD2940" s="4"/>
      <c r="AE2940" s="4"/>
      <c r="AF2940" s="4"/>
      <c r="AG2940" s="4"/>
      <c r="AH2940" s="4"/>
      <c r="AI2940" s="4"/>
      <c r="AJ2940" s="4"/>
    </row>
    <row r="2941" spans="1:36" ht="15.75" customHeight="1">
      <c r="A2941" s="4">
        <v>0</v>
      </c>
      <c r="B2941" s="4">
        <v>40</v>
      </c>
      <c r="C2941" s="4">
        <v>3</v>
      </c>
      <c r="D2941" s="4">
        <v>1</v>
      </c>
      <c r="E2941" s="4">
        <v>30</v>
      </c>
      <c r="F2941" s="4">
        <v>0</v>
      </c>
      <c r="G2941" s="4">
        <v>0</v>
      </c>
      <c r="H2941" s="4">
        <v>0</v>
      </c>
      <c r="I2941" s="4">
        <v>280</v>
      </c>
      <c r="J2941" s="4">
        <v>115</v>
      </c>
      <c r="K2941" s="4">
        <v>81</v>
      </c>
      <c r="L2941" s="4">
        <v>21.32</v>
      </c>
      <c r="M2941" s="4">
        <v>62</v>
      </c>
      <c r="N2941" s="4">
        <v>84</v>
      </c>
      <c r="O2941" s="4">
        <v>0</v>
      </c>
      <c r="P2941" s="5">
        <f>$AI$9+SUMPRODUCT($A2941*$AI$10+$B2941*$AI$11+$C2941*$AI$12+$D2941*$AI$13+$E2941*$AI$14+$F2941*$AI$15+$G2941*$AI$16+$H2941*$AI$17+$I2941*$AI$18+$J2941*$AI$19+$K2941*$AI$20+$L2941*$AI$21+$M2941*$AI$22+$N2941*$AI$24)</f>
        <v>-2.6925483052000008</v>
      </c>
      <c r="Q2941" s="4">
        <f t="shared" si="1130"/>
        <v>6.7708178238517075E-2</v>
      </c>
      <c r="R2941" s="4">
        <f t="shared" si="1131"/>
        <v>0.13541635647703415</v>
      </c>
      <c r="S2941" s="4">
        <f t="shared" si="1132"/>
        <v>0.86458364352296591</v>
      </c>
      <c r="T2941" s="4">
        <f t="shared" si="1133"/>
        <v>-6.3192984850149042E-2</v>
      </c>
      <c r="U2941" s="4">
        <f>IF($R2941&gt;$X$15,1,0)</f>
        <v>0</v>
      </c>
      <c r="V2941" s="4"/>
      <c r="W2941" s="4"/>
      <c r="X2941" s="4"/>
      <c r="Y2941" s="4"/>
      <c r="Z2941" s="4"/>
      <c r="AA2941" s="4"/>
      <c r="AB2941" s="4"/>
      <c r="AC2941" s="4"/>
      <c r="AD2941" s="4"/>
      <c r="AE2941" s="4"/>
      <c r="AF2941" s="4"/>
      <c r="AG2941" s="4"/>
      <c r="AH2941" s="4"/>
      <c r="AI2941" s="4"/>
      <c r="AJ2941" s="4"/>
    </row>
    <row r="2942" spans="1:36" ht="15.75" customHeight="1">
      <c r="A2942" s="4">
        <v>1</v>
      </c>
      <c r="B2942" s="4">
        <v>51</v>
      </c>
      <c r="C2942" s="4">
        <v>1</v>
      </c>
      <c r="D2942" s="4">
        <v>1</v>
      </c>
      <c r="E2942" s="4">
        <v>30</v>
      </c>
      <c r="F2942" s="4">
        <v>0</v>
      </c>
      <c r="G2942" s="4">
        <v>0</v>
      </c>
      <c r="H2942" s="4">
        <v>0</v>
      </c>
      <c r="I2942" s="4">
        <v>240</v>
      </c>
      <c r="J2942" s="4">
        <v>127</v>
      </c>
      <c r="K2942" s="4">
        <v>80</v>
      </c>
      <c r="L2942" s="4">
        <v>28.85</v>
      </c>
      <c r="M2942" s="4">
        <v>70</v>
      </c>
      <c r="N2942" s="4">
        <v>67</v>
      </c>
      <c r="O2942" s="4">
        <v>1</v>
      </c>
      <c r="P2942" s="5">
        <f>$AI$9+SUMPRODUCT($A2942*$AI$10+$B2942*$AI$11+$C2942*$AI$12+$D2942*$AI$13+$E2942*$AI$14+$F2942*$AI$15+$G2942*$AI$16+$H2942*$AI$17+$I2942*$AI$18+$J2942*$AI$19+$K2942*$AI$20+$L2942*$AI$21+$M2942*$AI$22+$N2942*$AI$24)</f>
        <v>-1.3475738335000003</v>
      </c>
      <c r="Q2942" s="4">
        <f t="shared" si="1130"/>
        <v>0.25986998428002017</v>
      </c>
      <c r="R2942" s="4">
        <f t="shared" si="1131"/>
        <v>0.51973996856004034</v>
      </c>
      <c r="S2942" s="4">
        <f t="shared" si="1132"/>
        <v>0.51973996856004034</v>
      </c>
      <c r="T2942" s="4">
        <f t="shared" si="1133"/>
        <v>-0.28421388418228033</v>
      </c>
      <c r="U2942" s="4">
        <f>IF($R2942&gt;$X$15,1,0)</f>
        <v>1</v>
      </c>
      <c r="V2942" s="4"/>
      <c r="W2942" s="4"/>
      <c r="X2942" s="4"/>
      <c r="Y2942" s="4"/>
      <c r="Z2942" s="4"/>
      <c r="AA2942" s="4"/>
      <c r="AB2942" s="4"/>
      <c r="AC2942" s="4"/>
      <c r="AD2942" s="4"/>
      <c r="AE2942" s="4"/>
      <c r="AF2942" s="4"/>
      <c r="AG2942" s="4"/>
      <c r="AH2942" s="4"/>
      <c r="AI2942" s="4"/>
      <c r="AJ2942" s="4"/>
    </row>
    <row r="2943" spans="1:36" ht="15.75" customHeight="1">
      <c r="A2943" s="4">
        <v>1</v>
      </c>
      <c r="B2943" s="4">
        <v>41</v>
      </c>
      <c r="C2943" s="4">
        <v>1</v>
      </c>
      <c r="D2943" s="4">
        <v>1</v>
      </c>
      <c r="E2943" s="4">
        <v>20</v>
      </c>
      <c r="F2943" s="4">
        <v>0</v>
      </c>
      <c r="G2943" s="4">
        <v>0</v>
      </c>
      <c r="H2943" s="4">
        <v>0</v>
      </c>
      <c r="I2943" s="4">
        <v>163</v>
      </c>
      <c r="J2943" s="4">
        <v>102</v>
      </c>
      <c r="K2943" s="4">
        <v>59.5</v>
      </c>
      <c r="L2943" s="4">
        <v>22.27</v>
      </c>
      <c r="M2943" s="4">
        <v>67</v>
      </c>
      <c r="N2943" s="4">
        <v>82</v>
      </c>
      <c r="O2943" s="4">
        <v>0</v>
      </c>
      <c r="P2943" s="5">
        <f>$AI$9+SUMPRODUCT($A2943*$AI$10+$B2943*$AI$11+$C2943*$AI$12+$D2943*$AI$13+$E2943*$AI$14+$F2943*$AI$15+$G2943*$AI$16+$H2943*$AI$17+$I2943*$AI$18+$J2943*$AI$19+$K2943*$AI$20+$L2943*$AI$21+$M2943*$AI$22+$N2943*$AI$24)</f>
        <v>-2.5653477697000016</v>
      </c>
      <c r="Q2943" s="4">
        <f t="shared" si="1130"/>
        <v>7.689243593208861E-2</v>
      </c>
      <c r="R2943" s="4">
        <f t="shared" si="1131"/>
        <v>0.15378487186417722</v>
      </c>
      <c r="S2943" s="4">
        <f t="shared" si="1132"/>
        <v>0.84621512813582278</v>
      </c>
      <c r="T2943" s="4">
        <f t="shared" si="1133"/>
        <v>-7.2519214874280896E-2</v>
      </c>
      <c r="U2943" s="4">
        <f>IF($R2943&gt;$X$15,1,0)</f>
        <v>0</v>
      </c>
      <c r="V2943" s="4"/>
      <c r="W2943" s="4"/>
      <c r="X2943" s="4"/>
      <c r="Y2943" s="4"/>
      <c r="Z2943" s="4"/>
      <c r="AA2943" s="4"/>
      <c r="AB2943" s="4"/>
      <c r="AC2943" s="4"/>
      <c r="AD2943" s="4"/>
      <c r="AE2943" s="4"/>
      <c r="AF2943" s="4"/>
      <c r="AG2943" s="4"/>
      <c r="AH2943" s="4"/>
      <c r="AI2943" s="4"/>
      <c r="AJ2943" s="4"/>
    </row>
    <row r="2944" spans="1:36" ht="15.75" customHeight="1">
      <c r="A2944" s="4">
        <v>0</v>
      </c>
      <c r="B2944" s="4">
        <v>59</v>
      </c>
      <c r="C2944" s="4">
        <v>1</v>
      </c>
      <c r="D2944" s="4">
        <v>0</v>
      </c>
      <c r="E2944" s="4">
        <v>0</v>
      </c>
      <c r="F2944" s="4">
        <v>0</v>
      </c>
      <c r="G2944" s="4">
        <v>0</v>
      </c>
      <c r="H2944" s="4">
        <v>1</v>
      </c>
      <c r="I2944" s="4">
        <v>254</v>
      </c>
      <c r="J2944" s="4">
        <v>181</v>
      </c>
      <c r="K2944" s="4">
        <v>101</v>
      </c>
      <c r="L2944" s="4">
        <v>24.67</v>
      </c>
      <c r="M2944" s="4">
        <v>76</v>
      </c>
      <c r="N2944" s="4">
        <v>68</v>
      </c>
      <c r="O2944" s="4">
        <v>0</v>
      </c>
      <c r="P2944" s="5">
        <f>$AI$9+SUMPRODUCT($A2944*$AI$10+$B2944*$AI$11+$C2944*$AI$12+$D2944*$AI$13+$E2944*$AI$14+$F2944*$AI$15+$G2944*$AI$16+$H2944*$AI$17+$I2944*$AI$18+$J2944*$AI$19+$K2944*$AI$20+$L2944*$AI$21+$M2944*$AI$22+$N2944*$AI$24)</f>
        <v>-1.0319454037000009</v>
      </c>
      <c r="Q2944" s="4">
        <f t="shared" si="1130"/>
        <v>0.35631311303274005</v>
      </c>
      <c r="R2944" s="4">
        <f t="shared" si="1131"/>
        <v>0.7126262260654801</v>
      </c>
      <c r="S2944" s="4">
        <f t="shared" si="1132"/>
        <v>0.2873737739345199</v>
      </c>
      <c r="T2944" s="4">
        <f t="shared" si="1133"/>
        <v>-0.54155286861386365</v>
      </c>
      <c r="U2944" s="4">
        <f>IF($R2944&gt;$X$15,1,0)</f>
        <v>1</v>
      </c>
      <c r="V2944" s="4"/>
      <c r="W2944" s="4"/>
      <c r="X2944" s="4"/>
      <c r="Y2944" s="4"/>
      <c r="Z2944" s="4"/>
      <c r="AA2944" s="4"/>
      <c r="AB2944" s="4"/>
      <c r="AC2944" s="4"/>
      <c r="AD2944" s="4"/>
      <c r="AE2944" s="4"/>
      <c r="AF2944" s="4"/>
      <c r="AG2944" s="4"/>
      <c r="AH2944" s="4"/>
      <c r="AI2944" s="4"/>
      <c r="AJ2944" s="4"/>
    </row>
    <row r="2945" spans="1:36" ht="15.75" customHeight="1">
      <c r="A2945" s="4">
        <v>0</v>
      </c>
      <c r="B2945" s="4">
        <v>61</v>
      </c>
      <c r="C2945" s="4">
        <v>1</v>
      </c>
      <c r="D2945" s="4">
        <v>0</v>
      </c>
      <c r="E2945" s="4">
        <v>0</v>
      </c>
      <c r="F2945" s="4">
        <v>0</v>
      </c>
      <c r="G2945" s="4">
        <v>0</v>
      </c>
      <c r="H2945" s="4">
        <v>0</v>
      </c>
      <c r="I2945" s="4">
        <v>295</v>
      </c>
      <c r="J2945" s="4">
        <v>191</v>
      </c>
      <c r="K2945" s="4">
        <v>97</v>
      </c>
      <c r="L2945" s="4">
        <v>31.27</v>
      </c>
      <c r="M2945" s="4">
        <v>62</v>
      </c>
      <c r="N2945" s="4">
        <v>90</v>
      </c>
      <c r="O2945" s="4">
        <v>0</v>
      </c>
      <c r="P2945" s="5">
        <f>$AI$9+SUMPRODUCT($A2945*$AI$10+$B2945*$AI$11+$C2945*$AI$12+$D2945*$AI$13+$E2945*$AI$14+$F2945*$AI$15+$G2945*$AI$16+$H2945*$AI$17+$I2945*$AI$18+$J2945*$AI$19+$K2945*$AI$20+$L2945*$AI$21+$M2945*$AI$22+$N2945*$AI$24)</f>
        <v>-0.62337407970000047</v>
      </c>
      <c r="Q2945" s="4">
        <f t="shared" si="1130"/>
        <v>0.53613242883809353</v>
      </c>
      <c r="R2945" s="4">
        <f t="shared" si="1131"/>
        <v>1.0722648576761871</v>
      </c>
      <c r="S2945" s="4">
        <f t="shared" si="1132"/>
        <v>-7.2264857676187066E-2</v>
      </c>
      <c r="T2945" s="4" t="e">
        <f t="shared" si="1133"/>
        <v>#NUM!</v>
      </c>
      <c r="U2945" s="4">
        <f>IF($R2945&gt;$X$15,1,0)</f>
        <v>1</v>
      </c>
      <c r="V2945" s="4"/>
      <c r="W2945" s="4"/>
      <c r="X2945" s="4"/>
      <c r="Y2945" s="4"/>
      <c r="Z2945" s="4"/>
      <c r="AA2945" s="4"/>
      <c r="AB2945" s="4"/>
      <c r="AC2945" s="4"/>
      <c r="AD2945" s="4"/>
      <c r="AE2945" s="4"/>
      <c r="AF2945" s="4"/>
      <c r="AG2945" s="4"/>
      <c r="AH2945" s="4"/>
      <c r="AI2945" s="4"/>
      <c r="AJ2945" s="4"/>
    </row>
    <row r="2946" spans="1:36" ht="15.75" customHeight="1">
      <c r="A2946" s="4">
        <v>0</v>
      </c>
      <c r="B2946" s="4">
        <v>43</v>
      </c>
      <c r="C2946" s="4">
        <v>3</v>
      </c>
      <c r="D2946" s="4">
        <v>1</v>
      </c>
      <c r="E2946" s="4">
        <v>20</v>
      </c>
      <c r="F2946" s="4">
        <v>0</v>
      </c>
      <c r="G2946" s="4">
        <v>0</v>
      </c>
      <c r="H2946" s="4">
        <v>0</v>
      </c>
      <c r="I2946" s="4">
        <v>276</v>
      </c>
      <c r="J2946" s="4">
        <v>138</v>
      </c>
      <c r="K2946" s="4">
        <v>88</v>
      </c>
      <c r="L2946" s="4">
        <v>20.399999999999999</v>
      </c>
      <c r="M2946" s="4">
        <v>82</v>
      </c>
      <c r="N2946" s="4">
        <v>70</v>
      </c>
      <c r="O2946" s="4">
        <v>0</v>
      </c>
      <c r="P2946" s="5">
        <f>$AI$9+SUMPRODUCT($A2946*$AI$10+$B2946*$AI$11+$C2946*$AI$12+$D2946*$AI$13+$E2946*$AI$14+$F2946*$AI$15+$G2946*$AI$16+$H2946*$AI$17+$I2946*$AI$18+$J2946*$AI$19+$K2946*$AI$20+$L2946*$AI$21+$M2946*$AI$22+$N2946*$AI$24)</f>
        <v>-2.5389567839999998</v>
      </c>
      <c r="Q2946" s="4">
        <f t="shared" si="1130"/>
        <v>7.8948717410862707E-2</v>
      </c>
      <c r="R2946" s="4">
        <f t="shared" si="1131"/>
        <v>0.15789743482172541</v>
      </c>
      <c r="S2946" s="4">
        <f t="shared" si="1132"/>
        <v>0.84210256517827453</v>
      </c>
      <c r="T2946" s="4">
        <f t="shared" si="1133"/>
        <v>-7.4635009713855976E-2</v>
      </c>
      <c r="U2946" s="4">
        <f>IF($R2946&gt;$X$15,1,0)</f>
        <v>0</v>
      </c>
      <c r="V2946" s="4"/>
      <c r="W2946" s="4"/>
      <c r="X2946" s="4"/>
      <c r="Y2946" s="4"/>
      <c r="Z2946" s="4"/>
      <c r="AA2946" s="4"/>
      <c r="AB2946" s="4"/>
      <c r="AC2946" s="4"/>
      <c r="AD2946" s="4"/>
      <c r="AE2946" s="4"/>
      <c r="AF2946" s="4"/>
      <c r="AG2946" s="4"/>
      <c r="AH2946" s="4"/>
      <c r="AI2946" s="4"/>
      <c r="AJ2946" s="4"/>
    </row>
    <row r="2947" spans="1:36" ht="15.75" customHeight="1">
      <c r="A2947" s="4">
        <v>0</v>
      </c>
      <c r="B2947" s="4">
        <v>65</v>
      </c>
      <c r="C2947" s="4">
        <v>1</v>
      </c>
      <c r="D2947" s="4">
        <v>0</v>
      </c>
      <c r="E2947" s="4">
        <v>0</v>
      </c>
      <c r="F2947" s="4">
        <v>0</v>
      </c>
      <c r="G2947" s="4">
        <v>0</v>
      </c>
      <c r="H2947" s="4">
        <v>1</v>
      </c>
      <c r="I2947" s="4">
        <v>225</v>
      </c>
      <c r="J2947" s="4">
        <v>145</v>
      </c>
      <c r="K2947" s="4">
        <v>91</v>
      </c>
      <c r="L2947" s="4">
        <v>29.8</v>
      </c>
      <c r="M2947" s="4">
        <v>80</v>
      </c>
      <c r="N2947" s="4">
        <v>83</v>
      </c>
      <c r="O2947" s="4">
        <v>1</v>
      </c>
      <c r="P2947" s="5">
        <f>$AI$9+SUMPRODUCT($A2947*$AI$10+$B2947*$AI$11+$C2947*$AI$12+$D2947*$AI$13+$E2947*$AI$14+$F2947*$AI$15+$G2947*$AI$16+$H2947*$AI$17+$I2947*$AI$18+$J2947*$AI$19+$K2947*$AI$20+$L2947*$AI$21+$M2947*$AI$22+$N2947*$AI$24)</f>
        <v>-1.1005102180000002</v>
      </c>
      <c r="Q2947" s="4">
        <f t="shared" si="1130"/>
        <v>0.33270129019903039</v>
      </c>
      <c r="R2947" s="4">
        <f t="shared" si="1131"/>
        <v>0.66540258039806077</v>
      </c>
      <c r="S2947" s="4">
        <f t="shared" si="1132"/>
        <v>0.66540258039806077</v>
      </c>
      <c r="T2947" s="4">
        <f t="shared" si="1133"/>
        <v>-0.17691551929156363</v>
      </c>
      <c r="U2947" s="4">
        <f>IF($R2947&gt;$X$15,1,0)</f>
        <v>1</v>
      </c>
      <c r="V2947" s="4"/>
      <c r="W2947" s="4"/>
      <c r="X2947" s="4"/>
      <c r="Y2947" s="4"/>
      <c r="Z2947" s="4"/>
      <c r="AA2947" s="4"/>
      <c r="AB2947" s="4"/>
      <c r="AC2947" s="4"/>
      <c r="AD2947" s="4"/>
      <c r="AE2947" s="4"/>
      <c r="AF2947" s="4"/>
      <c r="AG2947" s="4"/>
      <c r="AH2947" s="4"/>
      <c r="AI2947" s="4"/>
      <c r="AJ2947" s="4"/>
    </row>
    <row r="2948" spans="1:36" ht="15.75" customHeight="1">
      <c r="A2948" s="4">
        <v>0</v>
      </c>
      <c r="B2948" s="4">
        <v>42</v>
      </c>
      <c r="C2948" s="4">
        <v>2</v>
      </c>
      <c r="D2948" s="4">
        <v>0</v>
      </c>
      <c r="E2948" s="4">
        <v>0</v>
      </c>
      <c r="F2948" s="4">
        <v>0</v>
      </c>
      <c r="G2948" s="4">
        <v>0</v>
      </c>
      <c r="H2948" s="4">
        <v>0</v>
      </c>
      <c r="I2948" s="4">
        <v>176</v>
      </c>
      <c r="J2948" s="4">
        <v>136</v>
      </c>
      <c r="K2948" s="4">
        <v>87</v>
      </c>
      <c r="L2948" s="4">
        <v>30.91</v>
      </c>
      <c r="M2948" s="4">
        <v>80</v>
      </c>
      <c r="N2948" s="4">
        <v>73</v>
      </c>
      <c r="O2948" s="4">
        <v>0</v>
      </c>
      <c r="P2948" s="5">
        <f>$AI$9+SUMPRODUCT($A2948*$AI$10+$B2948*$AI$11+$C2948*$AI$12+$D2948*$AI$13+$E2948*$AI$14+$F2948*$AI$15+$G2948*$AI$16+$H2948*$AI$17+$I2948*$AI$18+$J2948*$AI$19+$K2948*$AI$20+$L2948*$AI$21+$M2948*$AI$22+$N2948*$AI$24)</f>
        <v>-3.1444679001000004</v>
      </c>
      <c r="Q2948" s="4">
        <f t="shared" si="1130"/>
        <v>4.3089846050666673E-2</v>
      </c>
      <c r="R2948" s="4">
        <f t="shared" si="1131"/>
        <v>8.6179692101333347E-2</v>
      </c>
      <c r="S2948" s="4">
        <f t="shared" si="1132"/>
        <v>0.91382030789866664</v>
      </c>
      <c r="T2948" s="4">
        <f t="shared" si="1133"/>
        <v>-3.9139194813548821E-2</v>
      </c>
      <c r="U2948" s="4">
        <f>IF($R2948&gt;$X$15,1,0)</f>
        <v>0</v>
      </c>
      <c r="V2948" s="4"/>
      <c r="W2948" s="4"/>
      <c r="X2948" s="4"/>
      <c r="Y2948" s="4"/>
      <c r="Z2948" s="4"/>
      <c r="AA2948" s="4"/>
      <c r="AB2948" s="4"/>
      <c r="AC2948" s="4"/>
      <c r="AD2948" s="4"/>
      <c r="AE2948" s="4"/>
      <c r="AF2948" s="4"/>
      <c r="AG2948" s="4"/>
      <c r="AH2948" s="4"/>
      <c r="AI2948" s="4"/>
      <c r="AJ2948" s="4"/>
    </row>
    <row r="2949" spans="1:36" ht="15.75" customHeight="1">
      <c r="A2949" s="4">
        <v>1</v>
      </c>
      <c r="B2949" s="4">
        <v>41</v>
      </c>
      <c r="C2949" s="4">
        <v>3</v>
      </c>
      <c r="D2949" s="4">
        <v>1</v>
      </c>
      <c r="E2949" s="4">
        <v>20</v>
      </c>
      <c r="F2949" s="4">
        <v>0</v>
      </c>
      <c r="G2949" s="4">
        <v>0</v>
      </c>
      <c r="H2949" s="4">
        <v>0</v>
      </c>
      <c r="I2949" s="4">
        <v>217</v>
      </c>
      <c r="J2949" s="4">
        <v>110</v>
      </c>
      <c r="K2949" s="4">
        <v>79</v>
      </c>
      <c r="L2949" s="4">
        <v>21.27</v>
      </c>
      <c r="M2949" s="4">
        <v>100</v>
      </c>
      <c r="N2949" s="4">
        <v>95</v>
      </c>
      <c r="O2949" s="4">
        <v>0</v>
      </c>
      <c r="P2949" s="5">
        <f>$AI$9+SUMPRODUCT($A2949*$AI$10+$B2949*$AI$11+$C2949*$AI$12+$D2949*$AI$13+$E2949*$AI$14+$F2949*$AI$15+$G2949*$AI$16+$H2949*$AI$17+$I2949*$AI$18+$J2949*$AI$19+$K2949*$AI$20+$L2949*$AI$21+$M2949*$AI$22+$N2949*$AI$24)</f>
        <v>-2.511543509700001</v>
      </c>
      <c r="Q2949" s="4">
        <f t="shared" si="1130"/>
        <v>8.1142897683161172E-2</v>
      </c>
      <c r="R2949" s="4">
        <f t="shared" si="1131"/>
        <v>0.16228579536632234</v>
      </c>
      <c r="S2949" s="4">
        <f t="shared" si="1132"/>
        <v>0.83771420463367763</v>
      </c>
      <c r="T2949" s="4">
        <f t="shared" si="1133"/>
        <v>-7.690412041563903E-2</v>
      </c>
      <c r="U2949" s="4">
        <f>IF($R2949&gt;$X$15,1,0)</f>
        <v>0</v>
      </c>
      <c r="V2949" s="4"/>
      <c r="W2949" s="4"/>
      <c r="X2949" s="4"/>
      <c r="Y2949" s="4"/>
      <c r="Z2949" s="4"/>
      <c r="AA2949" s="4"/>
      <c r="AB2949" s="4"/>
      <c r="AC2949" s="4"/>
      <c r="AD2949" s="4"/>
      <c r="AE2949" s="4"/>
      <c r="AF2949" s="4"/>
      <c r="AG2949" s="4"/>
      <c r="AH2949" s="4"/>
      <c r="AI2949" s="4"/>
      <c r="AJ2949" s="4"/>
    </row>
    <row r="2950" spans="1:36" ht="15.75" hidden="1" customHeight="1">
      <c r="A2950" s="4">
        <v>0</v>
      </c>
      <c r="B2950" s="4">
        <v>55</v>
      </c>
      <c r="C2950" s="4">
        <v>1</v>
      </c>
      <c r="D2950" s="4">
        <v>0</v>
      </c>
      <c r="E2950" s="4">
        <v>0</v>
      </c>
      <c r="F2950" s="4">
        <v>0</v>
      </c>
      <c r="G2950" s="4">
        <v>0</v>
      </c>
      <c r="H2950" s="4">
        <v>0</v>
      </c>
      <c r="I2950" s="4">
        <v>328</v>
      </c>
      <c r="J2950" s="4">
        <v>106</v>
      </c>
      <c r="K2950" s="4">
        <v>77</v>
      </c>
      <c r="L2950" s="4">
        <v>29.65</v>
      </c>
      <c r="M2950" s="4">
        <v>75</v>
      </c>
      <c r="N2950" s="3" t="s">
        <v>56</v>
      </c>
      <c r="O2950" s="4">
        <v>0</v>
      </c>
      <c r="P2950" s="4"/>
      <c r="Q2950" s="4"/>
      <c r="R2950" s="4"/>
      <c r="S2950" s="4"/>
      <c r="T2950" s="4"/>
      <c r="U2950" s="4"/>
      <c r="V2950" s="4"/>
      <c r="W2950" s="4"/>
      <c r="X2950" s="4"/>
      <c r="Y2950" s="4"/>
      <c r="Z2950" s="4"/>
      <c r="AA2950" s="4"/>
      <c r="AB2950" s="4"/>
      <c r="AC2950" s="4"/>
      <c r="AD2950" s="4"/>
      <c r="AE2950" s="4"/>
      <c r="AF2950" s="4"/>
      <c r="AG2950" s="4"/>
      <c r="AH2950" s="4"/>
      <c r="AI2950" s="4"/>
      <c r="AJ2950" s="4"/>
    </row>
    <row r="2951" spans="1:36" ht="15.75" customHeight="1">
      <c r="A2951" s="4">
        <v>1</v>
      </c>
      <c r="B2951" s="4">
        <v>56</v>
      </c>
      <c r="C2951" s="4">
        <v>1</v>
      </c>
      <c r="D2951" s="4">
        <v>0</v>
      </c>
      <c r="E2951" s="4">
        <v>0</v>
      </c>
      <c r="F2951" s="4">
        <v>0</v>
      </c>
      <c r="G2951" s="4">
        <v>0</v>
      </c>
      <c r="H2951" s="4">
        <v>0</v>
      </c>
      <c r="I2951" s="4">
        <v>220</v>
      </c>
      <c r="J2951" s="4">
        <v>113</v>
      </c>
      <c r="K2951" s="4">
        <v>83</v>
      </c>
      <c r="L2951" s="4">
        <v>25.12</v>
      </c>
      <c r="M2951" s="4">
        <v>58</v>
      </c>
      <c r="N2951" s="4">
        <v>86</v>
      </c>
      <c r="O2951" s="4">
        <v>0</v>
      </c>
      <c r="P2951" s="5">
        <f>$AI$9+SUMPRODUCT($A2951*$AI$10+$B2951*$AI$11+$C2951*$AI$12+$D2951*$AI$13+$E2951*$AI$14+$F2951*$AI$15+$G2951*$AI$16+$H2951*$AI$17+$I2951*$AI$18+$J2951*$AI$19+$K2951*$AI$20+$L2951*$AI$21+$M2951*$AI$22+$N2951*$AI$24)</f>
        <v>-1.7603983832000019</v>
      </c>
      <c r="Q2951" s="4">
        <f>EXP($P2951)</f>
        <v>0.17197633769039314</v>
      </c>
      <c r="R2951" s="4">
        <f>Q2951/1+Q2951</f>
        <v>0.34395267538078628</v>
      </c>
      <c r="S2951" s="4">
        <f>IF(O2951=1,R2951,1-R2951)</f>
        <v>0.65604732461921378</v>
      </c>
      <c r="T2951" s="4">
        <f>LOG($S2951)</f>
        <v>-0.1830648312346051</v>
      </c>
      <c r="U2951" s="4">
        <f>IF($R2951&gt;$X$15,1,0)</f>
        <v>0</v>
      </c>
      <c r="V2951" s="4"/>
      <c r="W2951" s="4"/>
      <c r="X2951" s="4"/>
      <c r="Y2951" s="4"/>
      <c r="Z2951" s="4"/>
      <c r="AA2951" s="4"/>
      <c r="AB2951" s="4"/>
      <c r="AC2951" s="4"/>
      <c r="AD2951" s="4"/>
      <c r="AE2951" s="4"/>
      <c r="AF2951" s="4"/>
      <c r="AG2951" s="4"/>
      <c r="AH2951" s="4"/>
      <c r="AI2951" s="4"/>
      <c r="AJ2951" s="4"/>
    </row>
    <row r="2952" spans="1:36" ht="15.75" hidden="1" customHeight="1">
      <c r="A2952" s="4">
        <v>0</v>
      </c>
      <c r="B2952" s="4">
        <v>56</v>
      </c>
      <c r="C2952" s="4">
        <v>2</v>
      </c>
      <c r="D2952" s="4">
        <v>0</v>
      </c>
      <c r="E2952" s="4">
        <v>0</v>
      </c>
      <c r="F2952" s="3" t="s">
        <v>56</v>
      </c>
      <c r="G2952" s="4">
        <v>0</v>
      </c>
      <c r="H2952" s="4">
        <v>0</v>
      </c>
      <c r="I2952" s="4">
        <v>220</v>
      </c>
      <c r="J2952" s="4">
        <v>126.5</v>
      </c>
      <c r="K2952" s="4">
        <v>74.5</v>
      </c>
      <c r="L2952" s="4">
        <v>28.3</v>
      </c>
      <c r="M2952" s="4">
        <v>82</v>
      </c>
      <c r="N2952" s="4">
        <v>80</v>
      </c>
      <c r="O2952" s="4">
        <v>1</v>
      </c>
      <c r="P2952" s="4"/>
      <c r="Q2952" s="4"/>
      <c r="R2952" s="4"/>
      <c r="S2952" s="4"/>
      <c r="T2952" s="4"/>
      <c r="U2952" s="4"/>
      <c r="V2952" s="4"/>
      <c r="W2952" s="4"/>
      <c r="X2952" s="4"/>
      <c r="Y2952" s="4"/>
      <c r="Z2952" s="4"/>
      <c r="AA2952" s="4"/>
      <c r="AB2952" s="4"/>
      <c r="AC2952" s="4"/>
      <c r="AD2952" s="4"/>
      <c r="AE2952" s="4"/>
      <c r="AF2952" s="4"/>
      <c r="AG2952" s="4"/>
      <c r="AH2952" s="4"/>
      <c r="AI2952" s="4"/>
      <c r="AJ2952" s="4"/>
    </row>
    <row r="2953" spans="1:36" ht="15.75" hidden="1" customHeight="1">
      <c r="A2953" s="4">
        <v>1</v>
      </c>
      <c r="B2953" s="4">
        <v>48</v>
      </c>
      <c r="C2953" s="4">
        <v>2</v>
      </c>
      <c r="D2953" s="4">
        <v>1</v>
      </c>
      <c r="E2953" s="4">
        <v>43</v>
      </c>
      <c r="F2953" s="4">
        <v>0</v>
      </c>
      <c r="G2953" s="4">
        <v>0</v>
      </c>
      <c r="H2953" s="4">
        <v>1</v>
      </c>
      <c r="I2953" s="4">
        <v>210</v>
      </c>
      <c r="J2953" s="4">
        <v>162.5</v>
      </c>
      <c r="K2953" s="4">
        <v>87.5</v>
      </c>
      <c r="L2953" s="4">
        <v>24.32</v>
      </c>
      <c r="M2953" s="4">
        <v>95</v>
      </c>
      <c r="N2953" s="3" t="s">
        <v>56</v>
      </c>
      <c r="O2953" s="4">
        <v>0</v>
      </c>
      <c r="P2953" s="4"/>
      <c r="Q2953" s="4"/>
      <c r="R2953" s="4"/>
      <c r="S2953" s="4"/>
      <c r="T2953" s="4"/>
      <c r="U2953" s="4"/>
      <c r="V2953" s="4"/>
      <c r="W2953" s="4"/>
      <c r="X2953" s="4"/>
      <c r="Y2953" s="4"/>
      <c r="Z2953" s="4"/>
      <c r="AA2953" s="4"/>
      <c r="AB2953" s="4"/>
      <c r="AC2953" s="4"/>
      <c r="AD2953" s="4"/>
      <c r="AE2953" s="4"/>
      <c r="AF2953" s="4"/>
      <c r="AG2953" s="4"/>
      <c r="AH2953" s="4"/>
      <c r="AI2953" s="4"/>
      <c r="AJ2953" s="4"/>
    </row>
    <row r="2954" spans="1:36" ht="15.75" customHeight="1">
      <c r="A2954" s="4">
        <v>0</v>
      </c>
      <c r="B2954" s="4">
        <v>56</v>
      </c>
      <c r="C2954" s="4">
        <v>3</v>
      </c>
      <c r="D2954" s="4">
        <v>0</v>
      </c>
      <c r="E2954" s="4">
        <v>0</v>
      </c>
      <c r="F2954" s="4">
        <v>0</v>
      </c>
      <c r="G2954" s="4">
        <v>0</v>
      </c>
      <c r="H2954" s="4">
        <v>1</v>
      </c>
      <c r="I2954" s="4">
        <v>287</v>
      </c>
      <c r="J2954" s="4">
        <v>150.5</v>
      </c>
      <c r="K2954" s="4">
        <v>94</v>
      </c>
      <c r="L2954" s="4">
        <v>26.01</v>
      </c>
      <c r="M2954" s="4">
        <v>75</v>
      </c>
      <c r="N2954" s="4">
        <v>99</v>
      </c>
      <c r="O2954" s="4">
        <v>0</v>
      </c>
      <c r="P2954" s="5">
        <f>$AI$9+SUMPRODUCT($A2954*$AI$10+$B2954*$AI$11+$C2954*$AI$12+$D2954*$AI$13+$E2954*$AI$14+$F2954*$AI$15+$G2954*$AI$16+$H2954*$AI$17+$I2954*$AI$18+$J2954*$AI$19+$K2954*$AI$20+$L2954*$AI$21+$M2954*$AI$22+$N2954*$AI$24)</f>
        <v>-1.442663931100002</v>
      </c>
      <c r="Q2954" s="4">
        <f>EXP($P2954)</f>
        <v>0.23629743939364897</v>
      </c>
      <c r="R2954" s="4">
        <f>Q2954/1+Q2954</f>
        <v>0.47259487878729795</v>
      </c>
      <c r="S2954" s="4">
        <f>IF(O2954=1,R2954,1-R2954)</f>
        <v>0.527405121212702</v>
      </c>
      <c r="T2954" s="4">
        <f>LOG($S2954)</f>
        <v>-0.27785565743295459</v>
      </c>
      <c r="U2954" s="4">
        <f>IF($R2954&gt;$X$15,1,0)</f>
        <v>1</v>
      </c>
      <c r="V2954" s="4"/>
      <c r="W2954" s="4"/>
      <c r="X2954" s="4"/>
      <c r="Y2954" s="4"/>
      <c r="Z2954" s="4"/>
      <c r="AA2954" s="4"/>
      <c r="AB2954" s="4"/>
      <c r="AC2954" s="4"/>
      <c r="AD2954" s="4"/>
      <c r="AE2954" s="4"/>
      <c r="AF2954" s="4"/>
      <c r="AG2954" s="4"/>
      <c r="AH2954" s="4"/>
      <c r="AI2954" s="4"/>
      <c r="AJ2954" s="4"/>
    </row>
    <row r="2955" spans="1:36" ht="15.75" hidden="1" customHeight="1">
      <c r="A2955" s="4">
        <v>0</v>
      </c>
      <c r="B2955" s="4">
        <v>51</v>
      </c>
      <c r="C2955" s="4">
        <v>3</v>
      </c>
      <c r="D2955" s="4">
        <v>0</v>
      </c>
      <c r="E2955" s="4">
        <v>0</v>
      </c>
      <c r="F2955" s="4">
        <v>0</v>
      </c>
      <c r="G2955" s="4">
        <v>0</v>
      </c>
      <c r="H2955" s="4">
        <v>0</v>
      </c>
      <c r="I2955" s="4">
        <v>250</v>
      </c>
      <c r="J2955" s="4">
        <v>148.5</v>
      </c>
      <c r="K2955" s="4">
        <v>90</v>
      </c>
      <c r="L2955" s="4">
        <v>24.58</v>
      </c>
      <c r="M2955" s="4">
        <v>80</v>
      </c>
      <c r="N2955" s="3" t="s">
        <v>56</v>
      </c>
      <c r="O2955" s="4">
        <v>0</v>
      </c>
      <c r="P2955" s="4"/>
      <c r="Q2955" s="4"/>
      <c r="R2955" s="4"/>
      <c r="S2955" s="4"/>
      <c r="T2955" s="4"/>
      <c r="U2955" s="4"/>
      <c r="V2955" s="4"/>
      <c r="W2955" s="4"/>
      <c r="X2955" s="4"/>
      <c r="Y2955" s="4"/>
      <c r="Z2955" s="4"/>
      <c r="AA2955" s="4"/>
      <c r="AB2955" s="4"/>
      <c r="AC2955" s="4"/>
      <c r="AD2955" s="4"/>
      <c r="AE2955" s="4"/>
      <c r="AF2955" s="4"/>
      <c r="AG2955" s="4"/>
      <c r="AH2955" s="4"/>
      <c r="AI2955" s="4"/>
      <c r="AJ2955" s="4"/>
    </row>
    <row r="2956" spans="1:36" ht="15.75" customHeight="1">
      <c r="A2956" s="4">
        <v>0</v>
      </c>
      <c r="B2956" s="4">
        <v>59</v>
      </c>
      <c r="C2956" s="4">
        <v>2</v>
      </c>
      <c r="D2956" s="4">
        <v>0</v>
      </c>
      <c r="E2956" s="4">
        <v>0</v>
      </c>
      <c r="F2956" s="4">
        <v>0</v>
      </c>
      <c r="G2956" s="4">
        <v>0</v>
      </c>
      <c r="H2956" s="4">
        <v>0</v>
      </c>
      <c r="I2956" s="4">
        <v>279</v>
      </c>
      <c r="J2956" s="4">
        <v>132</v>
      </c>
      <c r="K2956" s="4">
        <v>88</v>
      </c>
      <c r="L2956" s="4">
        <v>26.48</v>
      </c>
      <c r="M2956" s="4">
        <v>78</v>
      </c>
      <c r="N2956" s="4">
        <v>88</v>
      </c>
      <c r="O2956" s="4">
        <v>0</v>
      </c>
      <c r="P2956" s="5">
        <f>$AI$9+SUMPRODUCT($A2956*$AI$10+$B2956*$AI$11+$C2956*$AI$12+$D2956*$AI$13+$E2956*$AI$14+$F2956*$AI$15+$G2956*$AI$16+$H2956*$AI$17+$I2956*$AI$18+$J2956*$AI$19+$K2956*$AI$20+$L2956*$AI$21+$M2956*$AI$22+$N2956*$AI$24)</f>
        <v>-1.8051636228000012</v>
      </c>
      <c r="Q2956" s="4">
        <f t="shared" ref="Q2956:Q2957" si="1134">EXP($P2956)</f>
        <v>0.16444754700761066</v>
      </c>
      <c r="R2956" s="4">
        <f t="shared" ref="R2956:R2957" si="1135">Q2956/1+Q2956</f>
        <v>0.32889509401522132</v>
      </c>
      <c r="S2956" s="4">
        <f t="shared" ref="S2956:S2957" si="1136">IF(O2956=1,R2956,1-R2956)</f>
        <v>0.67110490598477868</v>
      </c>
      <c r="T2956" s="4">
        <f t="shared" ref="T2956:T2957" si="1137">LOG($S2956)</f>
        <v>-0.17320958634489125</v>
      </c>
      <c r="U2956" s="4">
        <f>IF($R2956&gt;$X$15,1,0)</f>
        <v>0</v>
      </c>
      <c r="V2956" s="4"/>
      <c r="W2956" s="4"/>
      <c r="X2956" s="4"/>
      <c r="Y2956" s="4"/>
      <c r="Z2956" s="4"/>
      <c r="AA2956" s="4"/>
      <c r="AB2956" s="4"/>
      <c r="AC2956" s="4"/>
      <c r="AD2956" s="4"/>
      <c r="AE2956" s="4"/>
      <c r="AF2956" s="4"/>
      <c r="AG2956" s="4"/>
      <c r="AH2956" s="4"/>
      <c r="AI2956" s="4"/>
      <c r="AJ2956" s="4"/>
    </row>
    <row r="2957" spans="1:36" ht="15.75" customHeight="1">
      <c r="A2957" s="4">
        <v>1</v>
      </c>
      <c r="B2957" s="4">
        <v>54</v>
      </c>
      <c r="C2957" s="4">
        <v>1</v>
      </c>
      <c r="D2957" s="4">
        <v>0</v>
      </c>
      <c r="E2957" s="4">
        <v>0</v>
      </c>
      <c r="F2957" s="4">
        <v>0</v>
      </c>
      <c r="G2957" s="4">
        <v>0</v>
      </c>
      <c r="H2957" s="4">
        <v>0</v>
      </c>
      <c r="I2957" s="4">
        <v>217</v>
      </c>
      <c r="J2957" s="4">
        <v>116</v>
      </c>
      <c r="K2957" s="4">
        <v>72</v>
      </c>
      <c r="L2957" s="4">
        <v>22.49</v>
      </c>
      <c r="M2957" s="4">
        <v>80</v>
      </c>
      <c r="N2957" s="4">
        <v>77</v>
      </c>
      <c r="O2957" s="4">
        <v>0</v>
      </c>
      <c r="P2957" s="5">
        <f>$AI$9+SUMPRODUCT($A2957*$AI$10+$B2957*$AI$11+$C2957*$AI$12+$D2957*$AI$13+$E2957*$AI$14+$F2957*$AI$15+$G2957*$AI$16+$H2957*$AI$17+$I2957*$AI$18+$J2957*$AI$19+$K2957*$AI$20+$L2957*$AI$21+$M2957*$AI$22+$N2957*$AI$24)</f>
        <v>-1.9573678439000002</v>
      </c>
      <c r="Q2957" s="4">
        <f t="shared" si="1134"/>
        <v>0.14122967065218847</v>
      </c>
      <c r="R2957" s="4">
        <f t="shared" si="1135"/>
        <v>0.28245934130437694</v>
      </c>
      <c r="S2957" s="4">
        <f t="shared" si="1136"/>
        <v>0.717540658695623</v>
      </c>
      <c r="T2957" s="4">
        <f t="shared" si="1137"/>
        <v>-0.14415348505130912</v>
      </c>
      <c r="U2957" s="4">
        <f>IF($R2957&gt;$X$15,1,0)</f>
        <v>0</v>
      </c>
      <c r="V2957" s="4"/>
      <c r="W2957" s="4"/>
      <c r="X2957" s="4"/>
      <c r="Y2957" s="4"/>
      <c r="Z2957" s="4"/>
      <c r="AA2957" s="4"/>
      <c r="AB2957" s="4"/>
      <c r="AC2957" s="4"/>
      <c r="AD2957" s="4"/>
      <c r="AE2957" s="4"/>
      <c r="AF2957" s="4"/>
      <c r="AG2957" s="4"/>
      <c r="AH2957" s="4"/>
      <c r="AI2957" s="4"/>
      <c r="AJ2957" s="4"/>
    </row>
    <row r="2958" spans="1:36" ht="15.75" hidden="1" customHeight="1">
      <c r="A2958" s="4">
        <v>0</v>
      </c>
      <c r="B2958" s="4">
        <v>47</v>
      </c>
      <c r="C2958" s="4">
        <v>2</v>
      </c>
      <c r="D2958" s="4">
        <v>1</v>
      </c>
      <c r="E2958" s="4">
        <v>43</v>
      </c>
      <c r="F2958" s="4">
        <v>0</v>
      </c>
      <c r="G2958" s="4">
        <v>0</v>
      </c>
      <c r="H2958" s="4">
        <v>1</v>
      </c>
      <c r="I2958" s="4">
        <v>218</v>
      </c>
      <c r="J2958" s="4">
        <v>147</v>
      </c>
      <c r="K2958" s="4">
        <v>81</v>
      </c>
      <c r="L2958" s="4">
        <v>20.39</v>
      </c>
      <c r="M2958" s="4">
        <v>75</v>
      </c>
      <c r="N2958" s="3" t="s">
        <v>56</v>
      </c>
      <c r="O2958" s="4">
        <v>0</v>
      </c>
      <c r="P2958" s="4"/>
      <c r="Q2958" s="4"/>
      <c r="R2958" s="4"/>
      <c r="S2958" s="4"/>
      <c r="T2958" s="4"/>
      <c r="U2958" s="4"/>
      <c r="V2958" s="4"/>
      <c r="W2958" s="4"/>
      <c r="X2958" s="4"/>
      <c r="Y2958" s="4"/>
      <c r="Z2958" s="4"/>
      <c r="AA2958" s="4"/>
      <c r="AB2958" s="4"/>
      <c r="AC2958" s="4"/>
      <c r="AD2958" s="4"/>
      <c r="AE2958" s="4"/>
      <c r="AF2958" s="4"/>
      <c r="AG2958" s="4"/>
      <c r="AH2958" s="4"/>
      <c r="AI2958" s="4"/>
      <c r="AJ2958" s="4"/>
    </row>
    <row r="2959" spans="1:36" ht="15.75" customHeight="1">
      <c r="A2959" s="4">
        <v>0</v>
      </c>
      <c r="B2959" s="4">
        <v>45</v>
      </c>
      <c r="C2959" s="4">
        <v>3</v>
      </c>
      <c r="D2959" s="4">
        <v>0</v>
      </c>
      <c r="E2959" s="4">
        <v>0</v>
      </c>
      <c r="F2959" s="4">
        <v>0</v>
      </c>
      <c r="G2959" s="4">
        <v>0</v>
      </c>
      <c r="H2959" s="4">
        <v>0</v>
      </c>
      <c r="I2959" s="4">
        <v>254</v>
      </c>
      <c r="J2959" s="4">
        <v>104</v>
      </c>
      <c r="K2959" s="4">
        <v>73</v>
      </c>
      <c r="L2959" s="4">
        <v>19.46</v>
      </c>
      <c r="M2959" s="4">
        <v>60</v>
      </c>
      <c r="N2959" s="4">
        <v>77</v>
      </c>
      <c r="O2959" s="4">
        <v>0</v>
      </c>
      <c r="P2959" s="5">
        <f>$AI$9+SUMPRODUCT($A2959*$AI$10+$B2959*$AI$11+$C2959*$AI$12+$D2959*$AI$13+$E2959*$AI$14+$F2959*$AI$15+$G2959*$AI$16+$H2959*$AI$17+$I2959*$AI$18+$J2959*$AI$19+$K2959*$AI$20+$L2959*$AI$21+$M2959*$AI$22+$N2959*$AI$24)</f>
        <v>-3.2374429306000012</v>
      </c>
      <c r="Q2959" s="4">
        <f t="shared" ref="Q2959:Q2964" si="1138">EXP($P2959)</f>
        <v>3.9264168044532727E-2</v>
      </c>
      <c r="R2959" s="4">
        <f t="shared" ref="R2959:R2964" si="1139">Q2959/1+Q2959</f>
        <v>7.8528336089065454E-2</v>
      </c>
      <c r="S2959" s="4">
        <f t="shared" ref="S2959:S2964" si="1140">IF(O2959=1,R2959,1-R2959)</f>
        <v>0.9214716639109346</v>
      </c>
      <c r="T2959" s="4">
        <f t="shared" ref="T2959:T2964" si="1141">LOG($S2959)</f>
        <v>-3.5518015188620237E-2</v>
      </c>
      <c r="U2959" s="4">
        <f>IF($R2959&gt;$X$15,1,0)</f>
        <v>0</v>
      </c>
      <c r="V2959" s="4"/>
      <c r="W2959" s="4"/>
      <c r="X2959" s="4"/>
      <c r="Y2959" s="4"/>
      <c r="Z2959" s="4"/>
      <c r="AA2959" s="4"/>
      <c r="AB2959" s="4"/>
      <c r="AC2959" s="4"/>
      <c r="AD2959" s="4"/>
      <c r="AE2959" s="4"/>
      <c r="AF2959" s="4"/>
      <c r="AG2959" s="4"/>
      <c r="AH2959" s="4"/>
      <c r="AI2959" s="4"/>
      <c r="AJ2959" s="4"/>
    </row>
    <row r="2960" spans="1:36" ht="15.75" customHeight="1">
      <c r="A2960" s="4">
        <v>0</v>
      </c>
      <c r="B2960" s="4">
        <v>53</v>
      </c>
      <c r="C2960" s="4">
        <v>1</v>
      </c>
      <c r="D2960" s="4">
        <v>0</v>
      </c>
      <c r="E2960" s="4">
        <v>0</v>
      </c>
      <c r="F2960" s="4">
        <v>0</v>
      </c>
      <c r="G2960" s="4">
        <v>0</v>
      </c>
      <c r="H2960" s="4">
        <v>0</v>
      </c>
      <c r="I2960" s="4">
        <v>328</v>
      </c>
      <c r="J2960" s="4">
        <v>121</v>
      </c>
      <c r="K2960" s="4">
        <v>70</v>
      </c>
      <c r="L2960" s="4">
        <v>30.75</v>
      </c>
      <c r="M2960" s="4">
        <v>90</v>
      </c>
      <c r="N2960" s="4">
        <v>77</v>
      </c>
      <c r="O2960" s="4">
        <v>0</v>
      </c>
      <c r="P2960" s="5">
        <f>$AI$9+SUMPRODUCT($A2960*$AI$10+$B2960*$AI$11+$C2960*$AI$12+$D2960*$AI$13+$E2960*$AI$14+$F2960*$AI$15+$G2960*$AI$16+$H2960*$AI$17+$I2960*$AI$18+$J2960*$AI$19+$K2960*$AI$20+$L2960*$AI$21+$M2960*$AI$22+$N2960*$AI$24)</f>
        <v>-2.2099341624999997</v>
      </c>
      <c r="Q2960" s="4">
        <f t="shared" si="1138"/>
        <v>0.10970787116971621</v>
      </c>
      <c r="R2960" s="4">
        <f t="shared" si="1139"/>
        <v>0.21941574233943242</v>
      </c>
      <c r="S2960" s="4">
        <f t="shared" si="1140"/>
        <v>0.7805842576605676</v>
      </c>
      <c r="T2960" s="4">
        <f t="shared" si="1141"/>
        <v>-0.10758021154834885</v>
      </c>
      <c r="U2960" s="4">
        <f>IF($R2960&gt;$X$15,1,0)</f>
        <v>0</v>
      </c>
      <c r="V2960" s="4"/>
      <c r="W2960" s="4"/>
      <c r="X2960" s="4"/>
      <c r="Y2960" s="4"/>
      <c r="Z2960" s="4"/>
      <c r="AA2960" s="4"/>
      <c r="AB2960" s="4"/>
      <c r="AC2960" s="4"/>
      <c r="AD2960" s="4"/>
      <c r="AE2960" s="4"/>
      <c r="AF2960" s="4"/>
      <c r="AG2960" s="4"/>
      <c r="AH2960" s="4"/>
      <c r="AI2960" s="4"/>
      <c r="AJ2960" s="4"/>
    </row>
    <row r="2961" spans="1:36" ht="15.75" customHeight="1">
      <c r="A2961" s="4">
        <v>0</v>
      </c>
      <c r="B2961" s="4">
        <v>54</v>
      </c>
      <c r="C2961" s="4">
        <v>1</v>
      </c>
      <c r="D2961" s="4">
        <v>0</v>
      </c>
      <c r="E2961" s="4">
        <v>0</v>
      </c>
      <c r="F2961" s="4">
        <v>0</v>
      </c>
      <c r="G2961" s="4">
        <v>0</v>
      </c>
      <c r="H2961" s="4">
        <v>1</v>
      </c>
      <c r="I2961" s="4">
        <v>306</v>
      </c>
      <c r="J2961" s="4">
        <v>195</v>
      </c>
      <c r="K2961" s="4">
        <v>110</v>
      </c>
      <c r="L2961" s="4">
        <v>32.1</v>
      </c>
      <c r="M2961" s="4">
        <v>72</v>
      </c>
      <c r="N2961" s="4">
        <v>68</v>
      </c>
      <c r="O2961" s="4">
        <v>0</v>
      </c>
      <c r="P2961" s="5">
        <f>$AI$9+SUMPRODUCT($A2961*$AI$10+$B2961*$AI$11+$C2961*$AI$12+$D2961*$AI$13+$E2961*$AI$14+$F2961*$AI$15+$G2961*$AI$16+$H2961*$AI$17+$I2961*$AI$18+$J2961*$AI$19+$K2961*$AI$20+$L2961*$AI$21+$M2961*$AI$22+$N2961*$AI$24)</f>
        <v>-0.98728261100000037</v>
      </c>
      <c r="Q2961" s="4">
        <f t="shared" si="1138"/>
        <v>0.37258778257724495</v>
      </c>
      <c r="R2961" s="4">
        <f t="shared" si="1139"/>
        <v>0.74517556515448991</v>
      </c>
      <c r="S2961" s="4">
        <f t="shared" si="1140"/>
        <v>0.25482443484551009</v>
      </c>
      <c r="T2961" s="4">
        <f t="shared" si="1141"/>
        <v>-0.59375893030147486</v>
      </c>
      <c r="U2961" s="4">
        <f>IF($R2961&gt;$X$15,1,0)</f>
        <v>1</v>
      </c>
      <c r="V2961" s="4"/>
      <c r="W2961" s="4"/>
      <c r="X2961" s="4"/>
      <c r="Y2961" s="4"/>
      <c r="Z2961" s="4"/>
      <c r="AA2961" s="4"/>
      <c r="AB2961" s="4"/>
      <c r="AC2961" s="4"/>
      <c r="AD2961" s="4"/>
      <c r="AE2961" s="4"/>
      <c r="AF2961" s="4"/>
      <c r="AG2961" s="4"/>
      <c r="AH2961" s="4"/>
      <c r="AI2961" s="4"/>
      <c r="AJ2961" s="4"/>
    </row>
    <row r="2962" spans="1:36" ht="15.75" customHeight="1">
      <c r="A2962" s="4">
        <v>0</v>
      </c>
      <c r="B2962" s="4">
        <v>59</v>
      </c>
      <c r="C2962" s="4">
        <v>1</v>
      </c>
      <c r="D2962" s="4">
        <v>0</v>
      </c>
      <c r="E2962" s="4">
        <v>0</v>
      </c>
      <c r="F2962" s="4">
        <v>0</v>
      </c>
      <c r="G2962" s="4">
        <v>0</v>
      </c>
      <c r="H2962" s="4">
        <v>0</v>
      </c>
      <c r="I2962" s="4">
        <v>281</v>
      </c>
      <c r="J2962" s="4">
        <v>130.5</v>
      </c>
      <c r="K2962" s="4">
        <v>86</v>
      </c>
      <c r="L2962" s="4">
        <v>25.11</v>
      </c>
      <c r="M2962" s="4">
        <v>80</v>
      </c>
      <c r="N2962" s="4">
        <v>83</v>
      </c>
      <c r="O2962" s="4">
        <v>0</v>
      </c>
      <c r="P2962" s="5">
        <f>$AI$9+SUMPRODUCT($A2962*$AI$10+$B2962*$AI$11+$C2962*$AI$12+$D2962*$AI$13+$E2962*$AI$14+$F2962*$AI$15+$G2962*$AI$16+$H2962*$AI$17+$I2962*$AI$18+$J2962*$AI$19+$K2962*$AI$20+$L2962*$AI$21+$M2962*$AI$22+$N2962*$AI$24)</f>
        <v>-1.8199653121000008</v>
      </c>
      <c r="Q2962" s="4">
        <f t="shared" si="1138"/>
        <v>0.16203137136440635</v>
      </c>
      <c r="R2962" s="4">
        <f t="shared" si="1139"/>
        <v>0.32406274272881269</v>
      </c>
      <c r="S2962" s="4">
        <f t="shared" si="1140"/>
        <v>0.67593725727118725</v>
      </c>
      <c r="T2962" s="4">
        <f t="shared" si="1141"/>
        <v>-0.17009361483577026</v>
      </c>
      <c r="U2962" s="4">
        <f>IF($R2962&gt;$X$15,1,0)</f>
        <v>0</v>
      </c>
      <c r="V2962" s="4"/>
      <c r="W2962" s="4"/>
      <c r="X2962" s="4"/>
      <c r="Y2962" s="4"/>
      <c r="Z2962" s="4"/>
      <c r="AA2962" s="4"/>
      <c r="AB2962" s="4"/>
      <c r="AC2962" s="4"/>
      <c r="AD2962" s="4"/>
      <c r="AE2962" s="4"/>
      <c r="AF2962" s="4"/>
      <c r="AG2962" s="4"/>
      <c r="AH2962" s="4"/>
      <c r="AI2962" s="4"/>
      <c r="AJ2962" s="4"/>
    </row>
    <row r="2963" spans="1:36" ht="15.75" customHeight="1">
      <c r="A2963" s="4">
        <v>1</v>
      </c>
      <c r="B2963" s="4">
        <v>41</v>
      </c>
      <c r="C2963" s="4">
        <v>1</v>
      </c>
      <c r="D2963" s="4">
        <v>1</v>
      </c>
      <c r="E2963" s="4">
        <v>40</v>
      </c>
      <c r="F2963" s="4">
        <v>0</v>
      </c>
      <c r="G2963" s="4">
        <v>0</v>
      </c>
      <c r="H2963" s="4">
        <v>0</v>
      </c>
      <c r="I2963" s="4">
        <v>260</v>
      </c>
      <c r="J2963" s="4">
        <v>137.5</v>
      </c>
      <c r="K2963" s="4">
        <v>80</v>
      </c>
      <c r="L2963" s="4">
        <v>26.89</v>
      </c>
      <c r="M2963" s="4">
        <v>75</v>
      </c>
      <c r="N2963" s="4">
        <v>55</v>
      </c>
      <c r="O2963" s="4">
        <v>1</v>
      </c>
      <c r="P2963" s="5">
        <f>$AI$9+SUMPRODUCT($A2963*$AI$10+$B2963*$AI$11+$C2963*$AI$12+$D2963*$AI$13+$E2963*$AI$14+$F2963*$AI$15+$G2963*$AI$16+$H2963*$AI$17+$I2963*$AI$18+$J2963*$AI$19+$K2963*$AI$20+$L2963*$AI$21+$M2963*$AI$22+$N2963*$AI$24)</f>
        <v>-1.711920837900001</v>
      </c>
      <c r="Q2963" s="4">
        <f t="shared" si="1138"/>
        <v>0.18051871219717805</v>
      </c>
      <c r="R2963" s="4">
        <f t="shared" si="1139"/>
        <v>0.3610374243943561</v>
      </c>
      <c r="S2963" s="4">
        <f t="shared" si="1140"/>
        <v>0.3610374243943561</v>
      </c>
      <c r="T2963" s="4">
        <f t="shared" si="1141"/>
        <v>-0.44244777769118054</v>
      </c>
      <c r="U2963" s="4">
        <f>IF($R2963&gt;$X$15,1,0)</f>
        <v>0</v>
      </c>
      <c r="V2963" s="4"/>
      <c r="W2963" s="4"/>
      <c r="X2963" s="4"/>
      <c r="Y2963" s="4"/>
      <c r="Z2963" s="4"/>
      <c r="AA2963" s="4"/>
      <c r="AB2963" s="4"/>
      <c r="AC2963" s="4"/>
      <c r="AD2963" s="4"/>
      <c r="AE2963" s="4"/>
      <c r="AF2963" s="4"/>
      <c r="AG2963" s="4"/>
      <c r="AH2963" s="4"/>
      <c r="AI2963" s="4"/>
      <c r="AJ2963" s="4"/>
    </row>
    <row r="2964" spans="1:36" ht="15.75" customHeight="1">
      <c r="A2964" s="4">
        <v>0</v>
      </c>
      <c r="B2964" s="4">
        <v>47</v>
      </c>
      <c r="C2964" s="4">
        <v>3</v>
      </c>
      <c r="D2964" s="4">
        <v>1</v>
      </c>
      <c r="E2964" s="4">
        <v>5</v>
      </c>
      <c r="F2964" s="4">
        <v>0</v>
      </c>
      <c r="G2964" s="4">
        <v>0</v>
      </c>
      <c r="H2964" s="4">
        <v>0</v>
      </c>
      <c r="I2964" s="4">
        <v>237</v>
      </c>
      <c r="J2964" s="4">
        <v>110</v>
      </c>
      <c r="K2964" s="4">
        <v>77</v>
      </c>
      <c r="L2964" s="4">
        <v>25.62</v>
      </c>
      <c r="M2964" s="4">
        <v>100</v>
      </c>
      <c r="N2964" s="4">
        <v>83</v>
      </c>
      <c r="O2964" s="4">
        <v>0</v>
      </c>
      <c r="P2964" s="5">
        <f>$AI$9+SUMPRODUCT($A2964*$AI$10+$B2964*$AI$11+$C2964*$AI$12+$D2964*$AI$13+$E2964*$AI$14+$F2964*$AI$15+$G2964*$AI$16+$H2964*$AI$17+$I2964*$AI$18+$J2964*$AI$19+$K2964*$AI$20+$L2964*$AI$21+$M2964*$AI$22+$N2964*$AI$24)</f>
        <v>-2.9587270782000017</v>
      </c>
      <c r="Q2964" s="4">
        <f t="shared" si="1138"/>
        <v>5.1884920601736856E-2</v>
      </c>
      <c r="R2964" s="4">
        <f t="shared" si="1139"/>
        <v>0.10376984120347371</v>
      </c>
      <c r="S2964" s="4">
        <f t="shared" si="1140"/>
        <v>0.89623015879652623</v>
      </c>
      <c r="T2964" s="4">
        <f t="shared" si="1141"/>
        <v>-4.7580445851970778E-2</v>
      </c>
      <c r="U2964" s="4">
        <f>IF($R2964&gt;$X$15,1,0)</f>
        <v>0</v>
      </c>
      <c r="V2964" s="4"/>
      <c r="W2964" s="4"/>
      <c r="X2964" s="4"/>
      <c r="Y2964" s="4"/>
      <c r="Z2964" s="4"/>
      <c r="AA2964" s="4"/>
      <c r="AB2964" s="4"/>
      <c r="AC2964" s="4"/>
      <c r="AD2964" s="4"/>
      <c r="AE2964" s="4"/>
      <c r="AF2964" s="4"/>
      <c r="AG2964" s="4"/>
      <c r="AH2964" s="4"/>
      <c r="AI2964" s="4"/>
      <c r="AJ2964" s="4"/>
    </row>
    <row r="2965" spans="1:36" ht="15.75" hidden="1" customHeight="1">
      <c r="A2965" s="4">
        <v>0</v>
      </c>
      <c r="B2965" s="4">
        <v>65</v>
      </c>
      <c r="C2965" s="4">
        <v>1</v>
      </c>
      <c r="D2965" s="4">
        <v>0</v>
      </c>
      <c r="E2965" s="4">
        <v>0</v>
      </c>
      <c r="F2965" s="4">
        <v>0</v>
      </c>
      <c r="G2965" s="4">
        <v>0</v>
      </c>
      <c r="H2965" s="4">
        <v>1</v>
      </c>
      <c r="I2965" s="4">
        <v>205</v>
      </c>
      <c r="J2965" s="4">
        <v>167.5</v>
      </c>
      <c r="K2965" s="4">
        <v>92.5</v>
      </c>
      <c r="L2965" s="4">
        <v>24.72</v>
      </c>
      <c r="M2965" s="4">
        <v>87</v>
      </c>
      <c r="N2965" s="3" t="s">
        <v>56</v>
      </c>
      <c r="O2965" s="4">
        <v>0</v>
      </c>
      <c r="P2965" s="4"/>
      <c r="Q2965" s="4"/>
      <c r="R2965" s="4"/>
      <c r="S2965" s="4"/>
      <c r="T2965" s="4"/>
      <c r="U2965" s="4"/>
      <c r="V2965" s="4"/>
      <c r="W2965" s="4"/>
      <c r="X2965" s="4"/>
      <c r="Y2965" s="4"/>
      <c r="Z2965" s="4"/>
      <c r="AA2965" s="4"/>
      <c r="AB2965" s="4"/>
      <c r="AC2965" s="4"/>
      <c r="AD2965" s="4"/>
      <c r="AE2965" s="4"/>
      <c r="AF2965" s="4"/>
      <c r="AG2965" s="4"/>
      <c r="AH2965" s="4"/>
      <c r="AI2965" s="4"/>
      <c r="AJ2965" s="4"/>
    </row>
    <row r="2966" spans="1:36" ht="15.75" customHeight="1">
      <c r="A2966" s="4">
        <v>0</v>
      </c>
      <c r="B2966" s="4">
        <v>44</v>
      </c>
      <c r="C2966" s="4">
        <v>1</v>
      </c>
      <c r="D2966" s="4">
        <v>1</v>
      </c>
      <c r="E2966" s="4">
        <v>20</v>
      </c>
      <c r="F2966" s="4">
        <v>0</v>
      </c>
      <c r="G2966" s="4">
        <v>0</v>
      </c>
      <c r="H2966" s="4">
        <v>0</v>
      </c>
      <c r="I2966" s="4">
        <v>160</v>
      </c>
      <c r="J2966" s="4">
        <v>131</v>
      </c>
      <c r="K2966" s="4">
        <v>81.5</v>
      </c>
      <c r="L2966" s="4">
        <v>25.71</v>
      </c>
      <c r="M2966" s="4">
        <v>75</v>
      </c>
      <c r="N2966" s="4">
        <v>70</v>
      </c>
      <c r="O2966" s="4">
        <v>0</v>
      </c>
      <c r="P2966" s="5">
        <f>$AI$9+SUMPRODUCT($A2966*$AI$10+$B2966*$AI$11+$C2966*$AI$12+$D2966*$AI$13+$E2966*$AI$14+$F2966*$AI$15+$G2966*$AI$16+$H2966*$AI$17+$I2966*$AI$18+$J2966*$AI$19+$K2966*$AI$20+$L2966*$AI$21+$M2966*$AI$22+$N2966*$AI$24)</f>
        <v>-2.6726645981000008</v>
      </c>
      <c r="Q2966" s="4">
        <f t="shared" ref="Q2966:Q2975" si="1142">EXP($P2966)</f>
        <v>6.9067941591423987E-2</v>
      </c>
      <c r="R2966" s="4">
        <f t="shared" ref="R2966:R2975" si="1143">Q2966/1+Q2966</f>
        <v>0.13813588318284797</v>
      </c>
      <c r="S2966" s="4">
        <f t="shared" ref="S2966:S2975" si="1144">IF(O2966=1,R2966,1-R2966)</f>
        <v>0.86186411681715203</v>
      </c>
      <c r="T2966" s="4">
        <f t="shared" ref="T2966:T2975" si="1145">LOG($S2966)</f>
        <v>-6.4561200495852553E-2</v>
      </c>
      <c r="U2966" s="4">
        <f>IF($R2966&gt;$X$15,1,0)</f>
        <v>0</v>
      </c>
      <c r="V2966" s="4"/>
      <c r="W2966" s="4"/>
      <c r="X2966" s="4"/>
      <c r="Y2966" s="4"/>
      <c r="Z2966" s="4"/>
      <c r="AA2966" s="4"/>
      <c r="AB2966" s="4"/>
      <c r="AC2966" s="4"/>
      <c r="AD2966" s="4"/>
      <c r="AE2966" s="4"/>
      <c r="AF2966" s="4"/>
      <c r="AG2966" s="4"/>
      <c r="AH2966" s="4"/>
      <c r="AI2966" s="4"/>
      <c r="AJ2966" s="4"/>
    </row>
    <row r="2967" spans="1:36" ht="15.75" customHeight="1">
      <c r="A2967" s="4">
        <v>1</v>
      </c>
      <c r="B2967" s="4">
        <v>54</v>
      </c>
      <c r="C2967" s="4">
        <v>4</v>
      </c>
      <c r="D2967" s="4">
        <v>0</v>
      </c>
      <c r="E2967" s="4">
        <v>0</v>
      </c>
      <c r="F2967" s="4">
        <v>0</v>
      </c>
      <c r="G2967" s="4">
        <v>0</v>
      </c>
      <c r="H2967" s="4">
        <v>1</v>
      </c>
      <c r="I2967" s="4">
        <v>180</v>
      </c>
      <c r="J2967" s="4">
        <v>147.5</v>
      </c>
      <c r="K2967" s="4">
        <v>100</v>
      </c>
      <c r="L2967" s="4">
        <v>25.11</v>
      </c>
      <c r="M2967" s="4">
        <v>70</v>
      </c>
      <c r="N2967" s="4">
        <v>70</v>
      </c>
      <c r="O2967" s="4">
        <v>1</v>
      </c>
      <c r="P2967" s="5">
        <f>$AI$9+SUMPRODUCT($A2967*$AI$10+$B2967*$AI$11+$C2967*$AI$12+$D2967*$AI$13+$E2967*$AI$14+$F2967*$AI$15+$G2967*$AI$16+$H2967*$AI$17+$I2967*$AI$18+$J2967*$AI$19+$K2967*$AI$20+$L2967*$AI$21+$M2967*$AI$22+$N2967*$AI$24)</f>
        <v>-1.5834226321000013</v>
      </c>
      <c r="Q2967" s="4">
        <f t="shared" si="1142"/>
        <v>0.20527132628517086</v>
      </c>
      <c r="R2967" s="4">
        <f t="shared" si="1143"/>
        <v>0.41054265257034173</v>
      </c>
      <c r="S2967" s="4">
        <f t="shared" si="1144"/>
        <v>0.41054265257034173</v>
      </c>
      <c r="T2967" s="4">
        <f t="shared" si="1145"/>
        <v>-0.38664171597777225</v>
      </c>
      <c r="U2967" s="4">
        <f>IF($R2967&gt;$X$15,1,0)</f>
        <v>1</v>
      </c>
      <c r="V2967" s="4"/>
      <c r="W2967" s="4"/>
      <c r="X2967" s="4"/>
      <c r="Y2967" s="4"/>
      <c r="Z2967" s="4"/>
      <c r="AA2967" s="4"/>
      <c r="AB2967" s="4"/>
      <c r="AC2967" s="4"/>
      <c r="AD2967" s="4"/>
      <c r="AE2967" s="4"/>
      <c r="AF2967" s="4"/>
      <c r="AG2967" s="4"/>
      <c r="AH2967" s="4"/>
      <c r="AI2967" s="4"/>
      <c r="AJ2967" s="4"/>
    </row>
    <row r="2968" spans="1:36" ht="15.75" customHeight="1">
      <c r="A2968" s="4">
        <v>0</v>
      </c>
      <c r="B2968" s="4">
        <v>55</v>
      </c>
      <c r="C2968" s="4">
        <v>1</v>
      </c>
      <c r="D2968" s="4">
        <v>0</v>
      </c>
      <c r="E2968" s="4">
        <v>0</v>
      </c>
      <c r="F2968" s="4">
        <v>0</v>
      </c>
      <c r="G2968" s="4">
        <v>0</v>
      </c>
      <c r="H2968" s="4">
        <v>1</v>
      </c>
      <c r="I2968" s="4">
        <v>180</v>
      </c>
      <c r="J2968" s="4">
        <v>165</v>
      </c>
      <c r="K2968" s="4">
        <v>88</v>
      </c>
      <c r="L2968" s="4">
        <v>22.57</v>
      </c>
      <c r="M2968" s="4">
        <v>68</v>
      </c>
      <c r="N2968" s="4">
        <v>77</v>
      </c>
      <c r="O2968" s="4">
        <v>1</v>
      </c>
      <c r="P2968" s="5">
        <f>$AI$9+SUMPRODUCT($A2968*$AI$10+$B2968*$AI$11+$C2968*$AI$12+$D2968*$AI$13+$E2968*$AI$14+$F2968*$AI$15+$G2968*$AI$16+$H2968*$AI$17+$I2968*$AI$18+$J2968*$AI$19+$K2968*$AI$20+$L2968*$AI$21+$M2968*$AI$22+$N2968*$AI$24)</f>
        <v>-1.5727496827000014</v>
      </c>
      <c r="Q2968" s="4">
        <f t="shared" si="1142"/>
        <v>0.20747390988722589</v>
      </c>
      <c r="R2968" s="4">
        <f t="shared" si="1143"/>
        <v>0.41494781977445178</v>
      </c>
      <c r="S2968" s="4">
        <f t="shared" si="1144"/>
        <v>0.41494781977445178</v>
      </c>
      <c r="T2968" s="4">
        <f t="shared" si="1145"/>
        <v>-0.38200651294771959</v>
      </c>
      <c r="U2968" s="4">
        <f>IF($R2968&gt;$X$15,1,0)</f>
        <v>1</v>
      </c>
      <c r="V2968" s="4"/>
      <c r="W2968" s="4"/>
      <c r="X2968" s="4"/>
      <c r="Y2968" s="4"/>
      <c r="Z2968" s="4"/>
      <c r="AA2968" s="4"/>
      <c r="AB2968" s="4"/>
      <c r="AC2968" s="4"/>
      <c r="AD2968" s="4"/>
      <c r="AE2968" s="4"/>
      <c r="AF2968" s="4"/>
      <c r="AG2968" s="4"/>
      <c r="AH2968" s="4"/>
      <c r="AI2968" s="4"/>
      <c r="AJ2968" s="4"/>
    </row>
    <row r="2969" spans="1:36" ht="15.75" customHeight="1">
      <c r="A2969" s="4">
        <v>1</v>
      </c>
      <c r="B2969" s="4">
        <v>53</v>
      </c>
      <c r="C2969" s="4">
        <v>1</v>
      </c>
      <c r="D2969" s="4">
        <v>1</v>
      </c>
      <c r="E2969" s="4">
        <v>15</v>
      </c>
      <c r="F2969" s="4">
        <v>0</v>
      </c>
      <c r="G2969" s="4">
        <v>0</v>
      </c>
      <c r="H2969" s="4">
        <v>1</v>
      </c>
      <c r="I2969" s="4">
        <v>260</v>
      </c>
      <c r="J2969" s="4">
        <v>142</v>
      </c>
      <c r="K2969" s="4">
        <v>88</v>
      </c>
      <c r="L2969" s="4">
        <v>23.65</v>
      </c>
      <c r="M2969" s="4">
        <v>96</v>
      </c>
      <c r="N2969" s="4">
        <v>77</v>
      </c>
      <c r="O2969" s="4">
        <v>0</v>
      </c>
      <c r="P2969" s="5">
        <f>$AI$9+SUMPRODUCT($A2969*$AI$10+$B2969*$AI$11+$C2969*$AI$12+$D2969*$AI$13+$E2969*$AI$14+$F2969*$AI$15+$G2969*$AI$16+$H2969*$AI$17+$I2969*$AI$18+$J2969*$AI$19+$K2969*$AI$20+$L2969*$AI$21+$M2969*$AI$22+$N2969*$AI$24)</f>
        <v>-1.0565376615000002</v>
      </c>
      <c r="Q2969" s="4">
        <f t="shared" si="1142"/>
        <v>0.34765743663882437</v>
      </c>
      <c r="R2969" s="4">
        <f t="shared" si="1143"/>
        <v>0.69531487327764874</v>
      </c>
      <c r="S2969" s="4">
        <f t="shared" si="1144"/>
        <v>0.30468512672235126</v>
      </c>
      <c r="T2969" s="4">
        <f t="shared" si="1145"/>
        <v>-0.51614874544935219</v>
      </c>
      <c r="U2969" s="4">
        <f>IF($R2969&gt;$X$15,1,0)</f>
        <v>1</v>
      </c>
      <c r="V2969" s="4"/>
      <c r="W2969" s="4"/>
      <c r="X2969" s="4"/>
      <c r="Y2969" s="4"/>
      <c r="Z2969" s="4"/>
      <c r="AA2969" s="4"/>
      <c r="AB2969" s="4"/>
      <c r="AC2969" s="4"/>
      <c r="AD2969" s="4"/>
      <c r="AE2969" s="4"/>
      <c r="AF2969" s="4"/>
      <c r="AG2969" s="4"/>
      <c r="AH2969" s="4"/>
      <c r="AI2969" s="4"/>
      <c r="AJ2969" s="4"/>
    </row>
    <row r="2970" spans="1:36" ht="15.75" customHeight="1">
      <c r="A2970" s="4">
        <v>1</v>
      </c>
      <c r="B2970" s="4">
        <v>52</v>
      </c>
      <c r="C2970" s="4">
        <v>1</v>
      </c>
      <c r="D2970" s="4">
        <v>0</v>
      </c>
      <c r="E2970" s="4">
        <v>0</v>
      </c>
      <c r="F2970" s="4">
        <v>0</v>
      </c>
      <c r="G2970" s="4">
        <v>0</v>
      </c>
      <c r="H2970" s="4">
        <v>1</v>
      </c>
      <c r="I2970" s="4">
        <v>258</v>
      </c>
      <c r="J2970" s="4">
        <v>177</v>
      </c>
      <c r="K2970" s="4">
        <v>111</v>
      </c>
      <c r="L2970" s="4">
        <v>30.38</v>
      </c>
      <c r="M2970" s="4">
        <v>80</v>
      </c>
      <c r="N2970" s="4">
        <v>270</v>
      </c>
      <c r="O2970" s="4">
        <v>1</v>
      </c>
      <c r="P2970" s="5">
        <f>$AI$9+SUMPRODUCT($A2970*$AI$10+$B2970*$AI$11+$C2970*$AI$12+$D2970*$AI$13+$E2970*$AI$14+$F2970*$AI$15+$G2970*$AI$16+$H2970*$AI$17+$I2970*$AI$18+$J2970*$AI$19+$K2970*$AI$20+$L2970*$AI$21+$M2970*$AI$22+$N2970*$AI$24)</f>
        <v>0.48684667820000094</v>
      </c>
      <c r="Q2970" s="4">
        <f t="shared" si="1142"/>
        <v>1.6271771085289175</v>
      </c>
      <c r="R2970" s="4">
        <f t="shared" si="1143"/>
        <v>3.254354217057835</v>
      </c>
      <c r="S2970" s="4">
        <f t="shared" si="1144"/>
        <v>3.254354217057835</v>
      </c>
      <c r="T2970" s="4">
        <f t="shared" si="1145"/>
        <v>0.51246482153916972</v>
      </c>
      <c r="U2970" s="4">
        <f>IF($R2970&gt;$X$15,1,0)</f>
        <v>1</v>
      </c>
      <c r="V2970" s="4"/>
      <c r="W2970" s="4"/>
      <c r="X2970" s="4"/>
      <c r="Y2970" s="4"/>
      <c r="Z2970" s="4"/>
      <c r="AA2970" s="4"/>
      <c r="AB2970" s="4"/>
      <c r="AC2970" s="4"/>
      <c r="AD2970" s="4"/>
      <c r="AE2970" s="4"/>
      <c r="AF2970" s="4"/>
      <c r="AG2970" s="4"/>
      <c r="AH2970" s="4"/>
      <c r="AI2970" s="4"/>
      <c r="AJ2970" s="4"/>
    </row>
    <row r="2971" spans="1:36" ht="15.75" customHeight="1">
      <c r="A2971" s="4">
        <v>1</v>
      </c>
      <c r="B2971" s="4">
        <v>51</v>
      </c>
      <c r="C2971" s="4">
        <v>2</v>
      </c>
      <c r="D2971" s="4">
        <v>1</v>
      </c>
      <c r="E2971" s="4">
        <v>20</v>
      </c>
      <c r="F2971" s="4">
        <v>0</v>
      </c>
      <c r="G2971" s="4">
        <v>0</v>
      </c>
      <c r="H2971" s="4">
        <v>0</v>
      </c>
      <c r="I2971" s="4">
        <v>274</v>
      </c>
      <c r="J2971" s="4">
        <v>108</v>
      </c>
      <c r="K2971" s="4">
        <v>75</v>
      </c>
      <c r="L2971" s="4">
        <v>23.6</v>
      </c>
      <c r="M2971" s="4">
        <v>70</v>
      </c>
      <c r="N2971" s="4">
        <v>68</v>
      </c>
      <c r="O2971" s="4">
        <v>0</v>
      </c>
      <c r="P2971" s="5">
        <f>$AI$9+SUMPRODUCT($A2971*$AI$10+$B2971*$AI$11+$C2971*$AI$12+$D2971*$AI$13+$E2971*$AI$14+$F2971*$AI$15+$G2971*$AI$16+$H2971*$AI$17+$I2971*$AI$18+$J2971*$AI$19+$K2971*$AI$20+$L2971*$AI$21+$M2971*$AI$22+$N2971*$AI$24)</f>
        <v>-1.795046096000001</v>
      </c>
      <c r="Q2971" s="4">
        <f t="shared" si="1142"/>
        <v>0.16611979471228402</v>
      </c>
      <c r="R2971" s="4">
        <f t="shared" si="1143"/>
        <v>0.33223958942456805</v>
      </c>
      <c r="S2971" s="4">
        <f t="shared" si="1144"/>
        <v>0.66776041057543201</v>
      </c>
      <c r="T2971" s="4">
        <f t="shared" si="1145"/>
        <v>-0.17537933247885532</v>
      </c>
      <c r="U2971" s="4">
        <f>IF($R2971&gt;$X$15,1,0)</f>
        <v>0</v>
      </c>
      <c r="V2971" s="4"/>
      <c r="W2971" s="4"/>
      <c r="X2971" s="4"/>
      <c r="Y2971" s="4"/>
      <c r="Z2971" s="4"/>
      <c r="AA2971" s="4"/>
      <c r="AB2971" s="4"/>
      <c r="AC2971" s="4"/>
      <c r="AD2971" s="4"/>
      <c r="AE2971" s="4"/>
      <c r="AF2971" s="4"/>
      <c r="AG2971" s="4"/>
      <c r="AH2971" s="4"/>
      <c r="AI2971" s="4"/>
      <c r="AJ2971" s="4"/>
    </row>
    <row r="2972" spans="1:36" ht="15.75" customHeight="1">
      <c r="A2972" s="4">
        <v>0</v>
      </c>
      <c r="B2972" s="4">
        <v>49</v>
      </c>
      <c r="C2972" s="4">
        <v>3</v>
      </c>
      <c r="D2972" s="4">
        <v>0</v>
      </c>
      <c r="E2972" s="4">
        <v>0</v>
      </c>
      <c r="F2972" s="4">
        <v>0</v>
      </c>
      <c r="G2972" s="4">
        <v>0</v>
      </c>
      <c r="H2972" s="4">
        <v>0</v>
      </c>
      <c r="I2972" s="4">
        <v>228</v>
      </c>
      <c r="J2972" s="4">
        <v>124</v>
      </c>
      <c r="K2972" s="4">
        <v>72</v>
      </c>
      <c r="L2972" s="4">
        <v>21.18</v>
      </c>
      <c r="M2972" s="4">
        <v>74</v>
      </c>
      <c r="N2972" s="4">
        <v>88</v>
      </c>
      <c r="O2972" s="4">
        <v>0</v>
      </c>
      <c r="P2972" s="5">
        <f>$AI$9+SUMPRODUCT($A2972*$AI$10+$B2972*$AI$11+$C2972*$AI$12+$D2972*$AI$13+$E2972*$AI$14+$F2972*$AI$15+$G2972*$AI$16+$H2972*$AI$17+$I2972*$AI$18+$J2972*$AI$19+$K2972*$AI$20+$L2972*$AI$21+$M2972*$AI$22+$N2972*$AI$24)</f>
        <v>-2.6854357498000008</v>
      </c>
      <c r="Q2972" s="4">
        <f t="shared" si="1142"/>
        <v>6.8191473100585889E-2</v>
      </c>
      <c r="R2972" s="4">
        <f t="shared" si="1143"/>
        <v>0.13638294620117178</v>
      </c>
      <c r="S2972" s="4">
        <f t="shared" si="1144"/>
        <v>0.86361705379882825</v>
      </c>
      <c r="T2972" s="4">
        <f t="shared" si="1145"/>
        <v>-6.3678790263698992E-2</v>
      </c>
      <c r="U2972" s="4">
        <f>IF($R2972&gt;$X$15,1,0)</f>
        <v>0</v>
      </c>
      <c r="V2972" s="4"/>
      <c r="W2972" s="4"/>
      <c r="X2972" s="4"/>
      <c r="Y2972" s="4"/>
      <c r="Z2972" s="4"/>
      <c r="AA2972" s="4"/>
      <c r="AB2972" s="4"/>
      <c r="AC2972" s="4"/>
      <c r="AD2972" s="4"/>
      <c r="AE2972" s="4"/>
      <c r="AF2972" s="4"/>
      <c r="AG2972" s="4"/>
      <c r="AH2972" s="4"/>
      <c r="AI2972" s="4"/>
      <c r="AJ2972" s="4"/>
    </row>
    <row r="2973" spans="1:36" ht="15.75" customHeight="1">
      <c r="A2973" s="4">
        <v>1</v>
      </c>
      <c r="B2973" s="4">
        <v>68</v>
      </c>
      <c r="C2973" s="4">
        <v>1</v>
      </c>
      <c r="D2973" s="4">
        <v>1</v>
      </c>
      <c r="E2973" s="4">
        <v>15</v>
      </c>
      <c r="F2973" s="4">
        <v>0</v>
      </c>
      <c r="G2973" s="4">
        <v>0</v>
      </c>
      <c r="H2973" s="4">
        <v>0</v>
      </c>
      <c r="I2973" s="4">
        <v>193</v>
      </c>
      <c r="J2973" s="4">
        <v>145</v>
      </c>
      <c r="K2973" s="4">
        <v>67</v>
      </c>
      <c r="L2973" s="4">
        <v>23.13</v>
      </c>
      <c r="M2973" s="4">
        <v>75</v>
      </c>
      <c r="N2973" s="4">
        <v>72</v>
      </c>
      <c r="O2973" s="4">
        <v>1</v>
      </c>
      <c r="P2973" s="5">
        <f>$AI$9+SUMPRODUCT($A2973*$AI$10+$B2973*$AI$11+$C2973*$AI$12+$D2973*$AI$13+$E2973*$AI$14+$F2973*$AI$15+$G2973*$AI$16+$H2973*$AI$17+$I2973*$AI$18+$J2973*$AI$19+$K2973*$AI$20+$L2973*$AI$21+$M2973*$AI$22+$N2973*$AI$24)</f>
        <v>-0.33357618430000358</v>
      </c>
      <c r="Q2973" s="4">
        <f t="shared" si="1142"/>
        <v>0.71635732137994401</v>
      </c>
      <c r="R2973" s="4">
        <f t="shared" si="1143"/>
        <v>1.432714642759888</v>
      </c>
      <c r="S2973" s="4">
        <f t="shared" si="1144"/>
        <v>1.432714642759888</v>
      </c>
      <c r="T2973" s="4">
        <f t="shared" si="1145"/>
        <v>0.15615969952814751</v>
      </c>
      <c r="U2973" s="4">
        <f>IF($R2973&gt;$X$15,1,0)</f>
        <v>1</v>
      </c>
      <c r="V2973" s="4"/>
      <c r="W2973" s="4"/>
      <c r="X2973" s="4"/>
      <c r="Y2973" s="4"/>
      <c r="Z2973" s="4"/>
      <c r="AA2973" s="4"/>
      <c r="AB2973" s="4"/>
      <c r="AC2973" s="4"/>
      <c r="AD2973" s="4"/>
      <c r="AE2973" s="4"/>
      <c r="AF2973" s="4"/>
      <c r="AG2973" s="4"/>
      <c r="AH2973" s="4"/>
      <c r="AI2973" s="4"/>
      <c r="AJ2973" s="4"/>
    </row>
    <row r="2974" spans="1:36" ht="15.75" customHeight="1">
      <c r="A2974" s="4">
        <v>1</v>
      </c>
      <c r="B2974" s="4">
        <v>39</v>
      </c>
      <c r="C2974" s="4">
        <v>1</v>
      </c>
      <c r="D2974" s="4">
        <v>1</v>
      </c>
      <c r="E2974" s="4">
        <v>20</v>
      </c>
      <c r="F2974" s="4">
        <v>0</v>
      </c>
      <c r="G2974" s="4">
        <v>0</v>
      </c>
      <c r="H2974" s="4">
        <v>0</v>
      </c>
      <c r="I2974" s="4">
        <v>202</v>
      </c>
      <c r="J2974" s="4">
        <v>108</v>
      </c>
      <c r="K2974" s="4">
        <v>74</v>
      </c>
      <c r="L2974" s="4">
        <v>25.51</v>
      </c>
      <c r="M2974" s="4">
        <v>64</v>
      </c>
      <c r="N2974" s="4">
        <v>104</v>
      </c>
      <c r="O2974" s="4">
        <v>0</v>
      </c>
      <c r="P2974" s="5">
        <f>$AI$9+SUMPRODUCT($A2974*$AI$10+$B2974*$AI$11+$C2974*$AI$12+$D2974*$AI$13+$E2974*$AI$14+$F2974*$AI$15+$G2974*$AI$16+$H2974*$AI$17+$I2974*$AI$18+$J2974*$AI$19+$K2974*$AI$20+$L2974*$AI$21+$M2974*$AI$22+$N2974*$AI$24)</f>
        <v>-2.3771045761000007</v>
      </c>
      <c r="Q2974" s="4">
        <f t="shared" si="1142"/>
        <v>9.2818938987058675E-2</v>
      </c>
      <c r="R2974" s="4">
        <f t="shared" si="1143"/>
        <v>0.18563787797411735</v>
      </c>
      <c r="S2974" s="4">
        <f t="shared" si="1144"/>
        <v>0.81436212202588265</v>
      </c>
      <c r="T2974" s="4">
        <f t="shared" si="1145"/>
        <v>-8.9182434636133165E-2</v>
      </c>
      <c r="U2974" s="4">
        <f>IF($R2974&gt;$X$15,1,0)</f>
        <v>0</v>
      </c>
      <c r="V2974" s="4"/>
      <c r="W2974" s="4"/>
      <c r="X2974" s="4"/>
      <c r="Y2974" s="4"/>
      <c r="Z2974" s="4"/>
      <c r="AA2974" s="4"/>
      <c r="AB2974" s="4"/>
      <c r="AC2974" s="4"/>
      <c r="AD2974" s="4"/>
      <c r="AE2974" s="4"/>
      <c r="AF2974" s="4"/>
      <c r="AG2974" s="4"/>
      <c r="AH2974" s="4"/>
      <c r="AI2974" s="4"/>
      <c r="AJ2974" s="4"/>
    </row>
    <row r="2975" spans="1:36" ht="15.75" customHeight="1">
      <c r="A2975" s="4">
        <v>1</v>
      </c>
      <c r="B2975" s="4">
        <v>54</v>
      </c>
      <c r="C2975" s="4">
        <v>3</v>
      </c>
      <c r="D2975" s="4">
        <v>0</v>
      </c>
      <c r="E2975" s="4">
        <v>0</v>
      </c>
      <c r="F2975" s="4">
        <v>0</v>
      </c>
      <c r="G2975" s="4">
        <v>0</v>
      </c>
      <c r="H2975" s="4">
        <v>1</v>
      </c>
      <c r="I2975" s="4">
        <v>248</v>
      </c>
      <c r="J2975" s="4">
        <v>155</v>
      </c>
      <c r="K2975" s="4">
        <v>92.5</v>
      </c>
      <c r="L2975" s="4">
        <v>29.86</v>
      </c>
      <c r="M2975" s="4">
        <v>85</v>
      </c>
      <c r="N2975" s="4">
        <v>66</v>
      </c>
      <c r="O2975" s="4">
        <v>0</v>
      </c>
      <c r="P2975" s="5">
        <f>$AI$9+SUMPRODUCT($A2975*$AI$10+$B2975*$AI$11+$C2975*$AI$12+$D2975*$AI$13+$E2975*$AI$14+$F2975*$AI$15+$G2975*$AI$16+$H2975*$AI$17+$I2975*$AI$18+$J2975*$AI$19+$K2975*$AI$20+$L2975*$AI$21+$M2975*$AI$22+$N2975*$AI$24)</f>
        <v>-1.2771840046000005</v>
      </c>
      <c r="Q2975" s="4">
        <f t="shared" si="1142"/>
        <v>0.2788213556420826</v>
      </c>
      <c r="R2975" s="4">
        <f t="shared" si="1143"/>
        <v>0.5576427112841652</v>
      </c>
      <c r="S2975" s="4">
        <f t="shared" si="1144"/>
        <v>0.4423572887158348</v>
      </c>
      <c r="T2975" s="4">
        <f t="shared" si="1145"/>
        <v>-0.35422681246850457</v>
      </c>
      <c r="U2975" s="4">
        <f>IF($R2975&gt;$X$15,1,0)</f>
        <v>1</v>
      </c>
      <c r="V2975" s="4"/>
      <c r="W2975" s="4"/>
      <c r="X2975" s="4"/>
      <c r="Y2975" s="4"/>
      <c r="Z2975" s="4"/>
      <c r="AA2975" s="4"/>
      <c r="AB2975" s="4"/>
      <c r="AC2975" s="4"/>
      <c r="AD2975" s="4"/>
      <c r="AE2975" s="4"/>
      <c r="AF2975" s="4"/>
      <c r="AG2975" s="4"/>
      <c r="AH2975" s="4"/>
      <c r="AI2975" s="4"/>
      <c r="AJ2975" s="4"/>
    </row>
    <row r="2976" spans="1:36" ht="15.75" hidden="1" customHeight="1">
      <c r="A2976" s="4">
        <v>0</v>
      </c>
      <c r="B2976" s="4">
        <v>44</v>
      </c>
      <c r="C2976" s="4">
        <v>2</v>
      </c>
      <c r="D2976" s="4">
        <v>1</v>
      </c>
      <c r="E2976" s="4">
        <v>3</v>
      </c>
      <c r="F2976" s="4">
        <v>0</v>
      </c>
      <c r="G2976" s="4">
        <v>0</v>
      </c>
      <c r="H2976" s="4">
        <v>0</v>
      </c>
      <c r="I2976" s="4">
        <v>244</v>
      </c>
      <c r="J2976" s="4">
        <v>105</v>
      </c>
      <c r="K2976" s="4">
        <v>60</v>
      </c>
      <c r="L2976" s="4">
        <v>23.24</v>
      </c>
      <c r="M2976" s="4">
        <v>76</v>
      </c>
      <c r="N2976" s="3" t="s">
        <v>56</v>
      </c>
      <c r="O2976" s="4">
        <v>0</v>
      </c>
      <c r="P2976" s="4"/>
      <c r="Q2976" s="4"/>
      <c r="R2976" s="4"/>
      <c r="S2976" s="4"/>
      <c r="T2976" s="4"/>
      <c r="U2976" s="4"/>
      <c r="V2976" s="4"/>
      <c r="W2976" s="4"/>
      <c r="X2976" s="4"/>
      <c r="Y2976" s="4"/>
      <c r="Z2976" s="4"/>
      <c r="AA2976" s="4"/>
      <c r="AB2976" s="4"/>
      <c r="AC2976" s="4"/>
      <c r="AD2976" s="4"/>
      <c r="AE2976" s="4"/>
      <c r="AF2976" s="4"/>
      <c r="AG2976" s="4"/>
      <c r="AH2976" s="4"/>
      <c r="AI2976" s="4"/>
      <c r="AJ2976" s="4"/>
    </row>
    <row r="2977" spans="1:36" ht="15.75" customHeight="1">
      <c r="A2977" s="4">
        <v>1</v>
      </c>
      <c r="B2977" s="4">
        <v>46</v>
      </c>
      <c r="C2977" s="4">
        <v>1</v>
      </c>
      <c r="D2977" s="4">
        <v>1</v>
      </c>
      <c r="E2977" s="4">
        <v>43</v>
      </c>
      <c r="F2977" s="4">
        <v>0</v>
      </c>
      <c r="G2977" s="4">
        <v>0</v>
      </c>
      <c r="H2977" s="4">
        <v>0</v>
      </c>
      <c r="I2977" s="4">
        <v>237</v>
      </c>
      <c r="J2977" s="4">
        <v>105</v>
      </c>
      <c r="K2977" s="4">
        <v>72.5</v>
      </c>
      <c r="L2977" s="4">
        <v>33.49</v>
      </c>
      <c r="M2977" s="4">
        <v>67</v>
      </c>
      <c r="N2977" s="4">
        <v>79</v>
      </c>
      <c r="O2977" s="4">
        <v>0</v>
      </c>
      <c r="P2977" s="5">
        <f>$AI$9+SUMPRODUCT($A2977*$AI$10+$B2977*$AI$11+$C2977*$AI$12+$D2977*$AI$13+$E2977*$AI$14+$F2977*$AI$15+$G2977*$AI$16+$H2977*$AI$17+$I2977*$AI$18+$J2977*$AI$19+$K2977*$AI$20+$L2977*$AI$21+$M2977*$AI$22+$N2977*$AI$24)</f>
        <v>-1.6180800139000002</v>
      </c>
      <c r="Q2977" s="4">
        <f t="shared" ref="Q2977:Q2979" si="1146">EXP($P2977)</f>
        <v>0.19827902683022175</v>
      </c>
      <c r="R2977" s="4">
        <f t="shared" ref="R2977:R2979" si="1147">Q2977/1+Q2977</f>
        <v>0.3965580536604435</v>
      </c>
      <c r="S2977" s="4">
        <f t="shared" ref="S2977:S2979" si="1148">IF(O2977=1,R2977,1-R2977)</f>
        <v>0.6034419463395565</v>
      </c>
      <c r="T2977" s="4">
        <f t="shared" ref="T2977:T2979" si="1149">LOG($S2977)</f>
        <v>-0.21936450451794079</v>
      </c>
      <c r="U2977" s="4">
        <f>IF($R2977&gt;$X$15,1,0)</f>
        <v>0</v>
      </c>
      <c r="V2977" s="4"/>
      <c r="W2977" s="4"/>
      <c r="X2977" s="4"/>
      <c r="Y2977" s="4"/>
      <c r="Z2977" s="4"/>
      <c r="AA2977" s="4"/>
      <c r="AB2977" s="4"/>
      <c r="AC2977" s="4"/>
      <c r="AD2977" s="4"/>
      <c r="AE2977" s="4"/>
      <c r="AF2977" s="4"/>
      <c r="AG2977" s="4"/>
      <c r="AH2977" s="4"/>
      <c r="AI2977" s="4"/>
      <c r="AJ2977" s="4"/>
    </row>
    <row r="2978" spans="1:36" ht="15.75" customHeight="1">
      <c r="A2978" s="4">
        <v>0</v>
      </c>
      <c r="B2978" s="4">
        <v>49</v>
      </c>
      <c r="C2978" s="4">
        <v>4</v>
      </c>
      <c r="D2978" s="4">
        <v>1</v>
      </c>
      <c r="E2978" s="4">
        <v>20</v>
      </c>
      <c r="F2978" s="4">
        <v>1</v>
      </c>
      <c r="G2978" s="4">
        <v>0</v>
      </c>
      <c r="H2978" s="4">
        <v>1</v>
      </c>
      <c r="I2978" s="4">
        <v>262</v>
      </c>
      <c r="J2978" s="4">
        <v>147.5</v>
      </c>
      <c r="K2978" s="4">
        <v>97.5</v>
      </c>
      <c r="L2978" s="4">
        <v>24.96</v>
      </c>
      <c r="M2978" s="4">
        <v>60</v>
      </c>
      <c r="N2978" s="4">
        <v>67</v>
      </c>
      <c r="O2978" s="4">
        <v>0</v>
      </c>
      <c r="P2978" s="5">
        <f>$AI$9+SUMPRODUCT($A2978*$AI$10+$B2978*$AI$11+$C2978*$AI$12+$D2978*$AI$13+$E2978*$AI$14+$F2978*$AI$15+$G2978*$AI$16+$H2978*$AI$17+$I2978*$AI$18+$J2978*$AI$19+$K2978*$AI$20+$L2978*$AI$21+$M2978*$AI$22+$N2978*$AI$24)</f>
        <v>-1.6536727556000006</v>
      </c>
      <c r="Q2978" s="4">
        <f t="shared" si="1146"/>
        <v>0.19134584995252416</v>
      </c>
      <c r="R2978" s="4">
        <f t="shared" si="1147"/>
        <v>0.38269169990504831</v>
      </c>
      <c r="S2978" s="4">
        <f t="shared" si="1148"/>
        <v>0.61730830009495175</v>
      </c>
      <c r="T2978" s="4">
        <f t="shared" si="1149"/>
        <v>-0.20949788363356583</v>
      </c>
      <c r="U2978" s="4">
        <f>IF($R2978&gt;$X$15,1,0)</f>
        <v>0</v>
      </c>
      <c r="V2978" s="4"/>
      <c r="W2978" s="4"/>
      <c r="X2978" s="4"/>
      <c r="Y2978" s="4"/>
      <c r="Z2978" s="4"/>
      <c r="AA2978" s="4"/>
      <c r="AB2978" s="4"/>
      <c r="AC2978" s="4"/>
      <c r="AD2978" s="4"/>
      <c r="AE2978" s="4"/>
      <c r="AF2978" s="4"/>
      <c r="AG2978" s="4"/>
      <c r="AH2978" s="4"/>
      <c r="AI2978" s="4"/>
      <c r="AJ2978" s="4"/>
    </row>
    <row r="2979" spans="1:36" ht="15.75" customHeight="1">
      <c r="A2979" s="4">
        <v>0</v>
      </c>
      <c r="B2979" s="4">
        <v>46</v>
      </c>
      <c r="C2979" s="4">
        <v>1</v>
      </c>
      <c r="D2979" s="4">
        <v>0</v>
      </c>
      <c r="E2979" s="4">
        <v>0</v>
      </c>
      <c r="F2979" s="4">
        <v>0</v>
      </c>
      <c r="G2979" s="4">
        <v>0</v>
      </c>
      <c r="H2979" s="4">
        <v>0</v>
      </c>
      <c r="I2979" s="4">
        <v>229</v>
      </c>
      <c r="J2979" s="4">
        <v>127.5</v>
      </c>
      <c r="K2979" s="4">
        <v>80</v>
      </c>
      <c r="L2979" s="4">
        <v>22.34</v>
      </c>
      <c r="M2979" s="4">
        <v>84</v>
      </c>
      <c r="N2979" s="4">
        <v>77</v>
      </c>
      <c r="O2979" s="4">
        <v>0</v>
      </c>
      <c r="P2979" s="5">
        <f>$AI$9+SUMPRODUCT($A2979*$AI$10+$B2979*$AI$11+$C2979*$AI$12+$D2979*$AI$13+$E2979*$AI$14+$F2979*$AI$15+$G2979*$AI$16+$H2979*$AI$17+$I2979*$AI$18+$J2979*$AI$19+$K2979*$AI$20+$L2979*$AI$21+$M2979*$AI$22+$N2979*$AI$24)</f>
        <v>-2.8627950573999996</v>
      </c>
      <c r="Q2979" s="4">
        <f t="shared" si="1146"/>
        <v>5.7108914286705774E-2</v>
      </c>
      <c r="R2979" s="4">
        <f t="shared" si="1147"/>
        <v>0.11421782857341155</v>
      </c>
      <c r="S2979" s="4">
        <f t="shared" si="1148"/>
        <v>0.88578217142658844</v>
      </c>
      <c r="T2979" s="4">
        <f t="shared" si="1149"/>
        <v>-5.2673065221924345E-2</v>
      </c>
      <c r="U2979" s="4">
        <f>IF($R2979&gt;$X$15,1,0)</f>
        <v>0</v>
      </c>
      <c r="V2979" s="4"/>
      <c r="W2979" s="4"/>
      <c r="X2979" s="4"/>
      <c r="Y2979" s="4"/>
      <c r="Z2979" s="4"/>
      <c r="AA2979" s="4"/>
      <c r="AB2979" s="4"/>
      <c r="AC2979" s="4"/>
      <c r="AD2979" s="4"/>
      <c r="AE2979" s="4"/>
      <c r="AF2979" s="4"/>
      <c r="AG2979" s="4"/>
      <c r="AH2979" s="4"/>
      <c r="AI2979" s="4"/>
      <c r="AJ2979" s="4"/>
    </row>
    <row r="2980" spans="1:36" ht="15.75" hidden="1" customHeight="1">
      <c r="A2980" s="4">
        <v>0</v>
      </c>
      <c r="B2980" s="4">
        <v>63</v>
      </c>
      <c r="C2980" s="4">
        <v>2</v>
      </c>
      <c r="D2980" s="4">
        <v>1</v>
      </c>
      <c r="E2980" s="4">
        <v>9</v>
      </c>
      <c r="F2980" s="4">
        <v>0</v>
      </c>
      <c r="G2980" s="4">
        <v>0</v>
      </c>
      <c r="H2980" s="4">
        <v>1</v>
      </c>
      <c r="I2980" s="4">
        <v>219</v>
      </c>
      <c r="J2980" s="4">
        <v>162</v>
      </c>
      <c r="K2980" s="4">
        <v>91</v>
      </c>
      <c r="L2980" s="4">
        <v>33.659999999999997</v>
      </c>
      <c r="M2980" s="4">
        <v>70</v>
      </c>
      <c r="N2980" s="3" t="s">
        <v>56</v>
      </c>
      <c r="O2980" s="4">
        <v>0</v>
      </c>
      <c r="P2980" s="4"/>
      <c r="Q2980" s="4"/>
      <c r="R2980" s="4"/>
      <c r="S2980" s="4"/>
      <c r="T2980" s="4"/>
      <c r="U2980" s="4"/>
      <c r="V2980" s="4"/>
      <c r="W2980" s="4"/>
      <c r="X2980" s="4"/>
      <c r="Y2980" s="4"/>
      <c r="Z2980" s="4"/>
      <c r="AA2980" s="4"/>
      <c r="AB2980" s="4"/>
      <c r="AC2980" s="4"/>
      <c r="AD2980" s="4"/>
      <c r="AE2980" s="4"/>
      <c r="AF2980" s="4"/>
      <c r="AG2980" s="4"/>
      <c r="AH2980" s="4"/>
      <c r="AI2980" s="4"/>
      <c r="AJ2980" s="4"/>
    </row>
    <row r="2981" spans="1:36" ht="15.75" customHeight="1">
      <c r="A2981" s="4">
        <v>0</v>
      </c>
      <c r="B2981" s="4">
        <v>51</v>
      </c>
      <c r="C2981" s="4">
        <v>1</v>
      </c>
      <c r="D2981" s="4">
        <v>1</v>
      </c>
      <c r="E2981" s="4">
        <v>15</v>
      </c>
      <c r="F2981" s="4">
        <v>0</v>
      </c>
      <c r="G2981" s="4">
        <v>0</v>
      </c>
      <c r="H2981" s="4">
        <v>0</v>
      </c>
      <c r="I2981" s="4">
        <v>352</v>
      </c>
      <c r="J2981" s="4">
        <v>136.5</v>
      </c>
      <c r="K2981" s="4">
        <v>87</v>
      </c>
      <c r="L2981" s="4">
        <v>25.79</v>
      </c>
      <c r="M2981" s="4">
        <v>73</v>
      </c>
      <c r="N2981" s="4">
        <v>67</v>
      </c>
      <c r="O2981" s="4">
        <v>0</v>
      </c>
      <c r="P2981" s="5">
        <f>$AI$9+SUMPRODUCT($A2981*$AI$10+$B2981*$AI$11+$C2981*$AI$12+$D2981*$AI$13+$E2981*$AI$14+$F2981*$AI$15+$G2981*$AI$16+$H2981*$AI$17+$I2981*$AI$18+$J2981*$AI$19+$K2981*$AI$20+$L2981*$AI$21+$M2981*$AI$22+$N2981*$AI$24)</f>
        <v>-1.8243575568999999</v>
      </c>
      <c r="Q2981" s="4">
        <f t="shared" ref="Q2981:Q2994" si="1150">EXP($P2981)</f>
        <v>0.16132125056990401</v>
      </c>
      <c r="R2981" s="4">
        <f t="shared" ref="R2981:R2994" si="1151">Q2981/1+Q2981</f>
        <v>0.32264250113980802</v>
      </c>
      <c r="S2981" s="4">
        <f t="shared" ref="S2981:S2994" si="1152">IF(O2981=1,R2981,1-R2981)</f>
        <v>0.67735749886019203</v>
      </c>
      <c r="T2981" s="4">
        <f t="shared" ref="T2981:T2994" si="1153">LOG($S2981)</f>
        <v>-0.16918205686404825</v>
      </c>
      <c r="U2981" s="4">
        <f>IF($R2981&gt;$X$15,1,0)</f>
        <v>0</v>
      </c>
      <c r="V2981" s="4"/>
      <c r="W2981" s="4"/>
      <c r="X2981" s="4"/>
      <c r="Y2981" s="4"/>
      <c r="Z2981" s="4"/>
      <c r="AA2981" s="4"/>
      <c r="AB2981" s="4"/>
      <c r="AC2981" s="4"/>
      <c r="AD2981" s="4"/>
      <c r="AE2981" s="4"/>
      <c r="AF2981" s="4"/>
      <c r="AG2981" s="4"/>
      <c r="AH2981" s="4"/>
      <c r="AI2981" s="4"/>
      <c r="AJ2981" s="4"/>
    </row>
    <row r="2982" spans="1:36" ht="15.75" customHeight="1">
      <c r="A2982" s="4">
        <v>1</v>
      </c>
      <c r="B2982" s="4">
        <v>55</v>
      </c>
      <c r="C2982" s="4">
        <v>2</v>
      </c>
      <c r="D2982" s="4">
        <v>1</v>
      </c>
      <c r="E2982" s="4">
        <v>20</v>
      </c>
      <c r="F2982" s="4">
        <v>0</v>
      </c>
      <c r="G2982" s="4">
        <v>0</v>
      </c>
      <c r="H2982" s="4">
        <v>0</v>
      </c>
      <c r="I2982" s="4">
        <v>280</v>
      </c>
      <c r="J2982" s="4">
        <v>134</v>
      </c>
      <c r="K2982" s="4">
        <v>85.5</v>
      </c>
      <c r="L2982" s="4">
        <v>29.86</v>
      </c>
      <c r="M2982" s="4">
        <v>80</v>
      </c>
      <c r="N2982" s="4">
        <v>75</v>
      </c>
      <c r="O2982" s="4">
        <v>0</v>
      </c>
      <c r="P2982" s="5">
        <f>$AI$9+SUMPRODUCT($A2982*$AI$10+$B2982*$AI$11+$C2982*$AI$12+$D2982*$AI$13+$E2982*$AI$14+$F2982*$AI$15+$G2982*$AI$16+$H2982*$AI$17+$I2982*$AI$18+$J2982*$AI$19+$K2982*$AI$20+$L2982*$AI$21+$M2982*$AI$22+$N2982*$AI$24)</f>
        <v>-1.1097199546000001</v>
      </c>
      <c r="Q2982" s="4">
        <f t="shared" si="1150"/>
        <v>0.32965126547037432</v>
      </c>
      <c r="R2982" s="4">
        <f t="shared" si="1151"/>
        <v>0.65930253094074864</v>
      </c>
      <c r="S2982" s="4">
        <f t="shared" si="1152"/>
        <v>0.34069746905925136</v>
      </c>
      <c r="T2982" s="4">
        <f t="shared" si="1153"/>
        <v>-0.46763109266541836</v>
      </c>
      <c r="U2982" s="4">
        <f>IF($R2982&gt;$X$15,1,0)</f>
        <v>1</v>
      </c>
      <c r="V2982" s="4"/>
      <c r="W2982" s="4"/>
      <c r="X2982" s="4"/>
      <c r="Y2982" s="4"/>
      <c r="Z2982" s="4"/>
      <c r="AA2982" s="4"/>
      <c r="AB2982" s="4"/>
      <c r="AC2982" s="4"/>
      <c r="AD2982" s="4"/>
      <c r="AE2982" s="4"/>
      <c r="AF2982" s="4"/>
      <c r="AG2982" s="4"/>
      <c r="AH2982" s="4"/>
      <c r="AI2982" s="4"/>
      <c r="AJ2982" s="4"/>
    </row>
    <row r="2983" spans="1:36" ht="15.75" customHeight="1">
      <c r="A2983" s="4">
        <v>0</v>
      </c>
      <c r="B2983" s="4">
        <v>61</v>
      </c>
      <c r="C2983" s="4">
        <v>2</v>
      </c>
      <c r="D2983" s="4">
        <v>0</v>
      </c>
      <c r="E2983" s="4">
        <v>0</v>
      </c>
      <c r="F2983" s="4">
        <v>0</v>
      </c>
      <c r="G2983" s="4">
        <v>0</v>
      </c>
      <c r="H2983" s="4">
        <v>1</v>
      </c>
      <c r="I2983" s="4">
        <v>270</v>
      </c>
      <c r="J2983" s="4">
        <v>174.5</v>
      </c>
      <c r="K2983" s="4">
        <v>101.5</v>
      </c>
      <c r="L2983" s="4">
        <v>29.87</v>
      </c>
      <c r="M2983" s="4">
        <v>80</v>
      </c>
      <c r="N2983" s="4">
        <v>76</v>
      </c>
      <c r="O2983" s="4">
        <v>0</v>
      </c>
      <c r="P2983" s="5">
        <f>$AI$9+SUMPRODUCT($A2983*$AI$10+$B2983*$AI$11+$C2983*$AI$12+$D2983*$AI$13+$E2983*$AI$14+$F2983*$AI$15+$G2983*$AI$16+$H2983*$AI$17+$I2983*$AI$18+$J2983*$AI$19+$K2983*$AI$20+$L2983*$AI$21+$M2983*$AI$22+$N2983*$AI$24)</f>
        <v>-0.93721775570000077</v>
      </c>
      <c r="Q2983" s="4">
        <f t="shared" si="1150"/>
        <v>0.39171617073225706</v>
      </c>
      <c r="R2983" s="4">
        <f t="shared" si="1151"/>
        <v>0.78343234146451413</v>
      </c>
      <c r="S2983" s="4">
        <f t="shared" si="1152"/>
        <v>0.21656765853548587</v>
      </c>
      <c r="T2983" s="4">
        <f t="shared" si="1153"/>
        <v>-0.66440639890318476</v>
      </c>
      <c r="U2983" s="4">
        <f>IF($R2983&gt;$X$15,1,0)</f>
        <v>1</v>
      </c>
      <c r="V2983" s="4"/>
      <c r="W2983" s="4"/>
      <c r="X2983" s="4"/>
      <c r="Y2983" s="4"/>
      <c r="Z2983" s="4"/>
      <c r="AA2983" s="4"/>
      <c r="AB2983" s="4"/>
      <c r="AC2983" s="4"/>
      <c r="AD2983" s="4"/>
      <c r="AE2983" s="4"/>
      <c r="AF2983" s="4"/>
      <c r="AG2983" s="4"/>
      <c r="AH2983" s="4"/>
      <c r="AI2983" s="4"/>
      <c r="AJ2983" s="4"/>
    </row>
    <row r="2984" spans="1:36" ht="15.75" customHeight="1">
      <c r="A2984" s="4">
        <v>1</v>
      </c>
      <c r="B2984" s="4">
        <v>38</v>
      </c>
      <c r="C2984" s="4">
        <v>2</v>
      </c>
      <c r="D2984" s="4">
        <v>1</v>
      </c>
      <c r="E2984" s="4">
        <v>20</v>
      </c>
      <c r="F2984" s="4">
        <v>0</v>
      </c>
      <c r="G2984" s="4">
        <v>0</v>
      </c>
      <c r="H2984" s="4">
        <v>0</v>
      </c>
      <c r="I2984" s="4">
        <v>220</v>
      </c>
      <c r="J2984" s="4">
        <v>126</v>
      </c>
      <c r="K2984" s="4">
        <v>88</v>
      </c>
      <c r="L2984" s="4">
        <v>24.46</v>
      </c>
      <c r="M2984" s="4">
        <v>77</v>
      </c>
      <c r="N2984" s="4">
        <v>74</v>
      </c>
      <c r="O2984" s="4">
        <v>0</v>
      </c>
      <c r="P2984" s="5">
        <f>$AI$9+SUMPRODUCT($A2984*$AI$10+$B2984*$AI$11+$C2984*$AI$12+$D2984*$AI$13+$E2984*$AI$14+$F2984*$AI$15+$G2984*$AI$16+$H2984*$AI$17+$I2984*$AI$18+$J2984*$AI$19+$K2984*$AI$20+$L2984*$AI$21+$M2984*$AI$22+$N2984*$AI$24)</f>
        <v>-2.4956739306000006</v>
      </c>
      <c r="Q2984" s="4">
        <f t="shared" si="1150"/>
        <v>8.244087323877318E-2</v>
      </c>
      <c r="R2984" s="4">
        <f t="shared" si="1151"/>
        <v>0.16488174647754636</v>
      </c>
      <c r="S2984" s="4">
        <f t="shared" si="1152"/>
        <v>0.83511825352245361</v>
      </c>
      <c r="T2984" s="4">
        <f t="shared" si="1153"/>
        <v>-7.8252023658905059E-2</v>
      </c>
      <c r="U2984" s="4">
        <f>IF($R2984&gt;$X$15,1,0)</f>
        <v>0</v>
      </c>
      <c r="V2984" s="4"/>
      <c r="W2984" s="4"/>
      <c r="X2984" s="4"/>
      <c r="Y2984" s="4"/>
      <c r="Z2984" s="4"/>
      <c r="AA2984" s="4"/>
      <c r="AB2984" s="4"/>
      <c r="AC2984" s="4"/>
      <c r="AD2984" s="4"/>
      <c r="AE2984" s="4"/>
      <c r="AF2984" s="4"/>
      <c r="AG2984" s="4"/>
      <c r="AH2984" s="4"/>
      <c r="AI2984" s="4"/>
      <c r="AJ2984" s="4"/>
    </row>
    <row r="2985" spans="1:36" ht="15.75" customHeight="1">
      <c r="A2985" s="4">
        <v>1</v>
      </c>
      <c r="B2985" s="4">
        <v>36</v>
      </c>
      <c r="C2985" s="4">
        <v>1</v>
      </c>
      <c r="D2985" s="4">
        <v>1</v>
      </c>
      <c r="E2985" s="4">
        <v>20</v>
      </c>
      <c r="F2985" s="4">
        <v>0</v>
      </c>
      <c r="G2985" s="4">
        <v>0</v>
      </c>
      <c r="H2985" s="4">
        <v>0</v>
      </c>
      <c r="I2985" s="4">
        <v>252</v>
      </c>
      <c r="J2985" s="4">
        <v>126</v>
      </c>
      <c r="K2985" s="4">
        <v>77</v>
      </c>
      <c r="L2985" s="4">
        <v>25.23</v>
      </c>
      <c r="M2985" s="4">
        <v>75</v>
      </c>
      <c r="N2985" s="4">
        <v>63</v>
      </c>
      <c r="O2985" s="4">
        <v>0</v>
      </c>
      <c r="P2985" s="5">
        <f>$AI$9+SUMPRODUCT($A2985*$AI$10+$B2985*$AI$11+$C2985*$AI$12+$D2985*$AI$13+$E2985*$AI$14+$F2985*$AI$15+$G2985*$AI$16+$H2985*$AI$17+$I2985*$AI$18+$J2985*$AI$19+$K2985*$AI$20+$L2985*$AI$21+$M2985*$AI$22+$N2985*$AI$24)</f>
        <v>-2.5236894553000013</v>
      </c>
      <c r="Q2985" s="4">
        <f t="shared" si="1150"/>
        <v>8.0163301565451012E-2</v>
      </c>
      <c r="R2985" s="4">
        <f t="shared" si="1151"/>
        <v>0.16032660313090202</v>
      </c>
      <c r="S2985" s="4">
        <f t="shared" si="1152"/>
        <v>0.83967339686909792</v>
      </c>
      <c r="T2985" s="4">
        <f t="shared" si="1153"/>
        <v>-7.5889606223457987E-2</v>
      </c>
      <c r="U2985" s="4">
        <f>IF($R2985&gt;$X$15,1,0)</f>
        <v>0</v>
      </c>
      <c r="V2985" s="4"/>
      <c r="W2985" s="4"/>
      <c r="X2985" s="4"/>
      <c r="Y2985" s="4"/>
      <c r="Z2985" s="4"/>
      <c r="AA2985" s="4"/>
      <c r="AB2985" s="4"/>
      <c r="AC2985" s="4"/>
      <c r="AD2985" s="4"/>
      <c r="AE2985" s="4"/>
      <c r="AF2985" s="4"/>
      <c r="AG2985" s="4"/>
      <c r="AH2985" s="4"/>
      <c r="AI2985" s="4"/>
      <c r="AJ2985" s="4"/>
    </row>
    <row r="2986" spans="1:36" ht="15.75" customHeight="1">
      <c r="A2986" s="4">
        <v>1</v>
      </c>
      <c r="B2986" s="4">
        <v>50</v>
      </c>
      <c r="C2986" s="4">
        <v>1</v>
      </c>
      <c r="D2986" s="4">
        <v>1</v>
      </c>
      <c r="E2986" s="4">
        <v>30</v>
      </c>
      <c r="F2986" s="4">
        <v>0</v>
      </c>
      <c r="G2986" s="4">
        <v>0</v>
      </c>
      <c r="H2986" s="4">
        <v>0</v>
      </c>
      <c r="I2986" s="4">
        <v>225</v>
      </c>
      <c r="J2986" s="4">
        <v>133.5</v>
      </c>
      <c r="K2986" s="4">
        <v>86</v>
      </c>
      <c r="L2986" s="4">
        <v>29.38</v>
      </c>
      <c r="M2986" s="4">
        <v>79</v>
      </c>
      <c r="N2986" s="4">
        <v>106</v>
      </c>
      <c r="O2986" s="4">
        <v>1</v>
      </c>
      <c r="P2986" s="5">
        <f>$AI$9+SUMPRODUCT($A2986*$AI$10+$B2986*$AI$11+$C2986*$AI$12+$D2986*$AI$13+$E2986*$AI$14+$F2986*$AI$15+$G2986*$AI$16+$H2986*$AI$17+$I2986*$AI$18+$J2986*$AI$19+$K2986*$AI$20+$L2986*$AI$21+$M2986*$AI$22+$N2986*$AI$24)</f>
        <v>-1.111424221800001</v>
      </c>
      <c r="Q2986" s="4">
        <f t="shared" si="1150"/>
        <v>0.32908993009979226</v>
      </c>
      <c r="R2986" s="4">
        <f t="shared" si="1151"/>
        <v>0.65817986019958452</v>
      </c>
      <c r="S2986" s="4">
        <f t="shared" si="1152"/>
        <v>0.65817986019958452</v>
      </c>
      <c r="T2986" s="4">
        <f t="shared" si="1153"/>
        <v>-0.18165541091737511</v>
      </c>
      <c r="U2986" s="4">
        <f>IF($R2986&gt;$X$15,1,0)</f>
        <v>1</v>
      </c>
      <c r="V2986" s="4"/>
      <c r="W2986" s="4"/>
      <c r="X2986" s="4"/>
      <c r="Y2986" s="4"/>
      <c r="Z2986" s="4"/>
      <c r="AA2986" s="4"/>
      <c r="AB2986" s="4"/>
      <c r="AC2986" s="4"/>
      <c r="AD2986" s="4"/>
      <c r="AE2986" s="4"/>
      <c r="AF2986" s="4"/>
      <c r="AG2986" s="4"/>
      <c r="AH2986" s="4"/>
      <c r="AI2986" s="4"/>
      <c r="AJ2986" s="4"/>
    </row>
    <row r="2987" spans="1:36" ht="15.75" customHeight="1">
      <c r="A2987" s="4">
        <v>1</v>
      </c>
      <c r="B2987" s="4">
        <v>42</v>
      </c>
      <c r="C2987" s="4">
        <v>1</v>
      </c>
      <c r="D2987" s="4">
        <v>1</v>
      </c>
      <c r="E2987" s="4">
        <v>20</v>
      </c>
      <c r="F2987" s="4">
        <v>0</v>
      </c>
      <c r="G2987" s="4">
        <v>0</v>
      </c>
      <c r="H2987" s="4">
        <v>0</v>
      </c>
      <c r="I2987" s="4">
        <v>234</v>
      </c>
      <c r="J2987" s="4">
        <v>125</v>
      </c>
      <c r="K2987" s="4">
        <v>86</v>
      </c>
      <c r="L2987" s="4">
        <v>28.09</v>
      </c>
      <c r="M2987" s="4">
        <v>70</v>
      </c>
      <c r="N2987" s="4">
        <v>70</v>
      </c>
      <c r="O2987" s="4">
        <v>0</v>
      </c>
      <c r="P2987" s="5">
        <f>$AI$9+SUMPRODUCT($A2987*$AI$10+$B2987*$AI$11+$C2987*$AI$12+$D2987*$AI$13+$E2987*$AI$14+$F2987*$AI$15+$G2987*$AI$16+$H2987*$AI$17+$I2987*$AI$18+$J2987*$AI$19+$K2987*$AI$20+$L2987*$AI$21+$M2987*$AI$22+$N2987*$AI$24)</f>
        <v>-2.1508957799000008</v>
      </c>
      <c r="Q2987" s="4">
        <f t="shared" si="1150"/>
        <v>0.11637986032704722</v>
      </c>
      <c r="R2987" s="4">
        <f t="shared" si="1151"/>
        <v>0.23275972065409445</v>
      </c>
      <c r="S2987" s="4">
        <f t="shared" si="1152"/>
        <v>0.76724027934590555</v>
      </c>
      <c r="T2987" s="4">
        <f t="shared" si="1153"/>
        <v>-0.11506860521373749</v>
      </c>
      <c r="U2987" s="4">
        <f>IF($R2987&gt;$X$15,1,0)</f>
        <v>0</v>
      </c>
      <c r="V2987" s="4"/>
      <c r="W2987" s="4"/>
      <c r="X2987" s="4"/>
      <c r="Y2987" s="4"/>
      <c r="Z2987" s="4"/>
      <c r="AA2987" s="4"/>
      <c r="AB2987" s="4"/>
      <c r="AC2987" s="4"/>
      <c r="AD2987" s="4"/>
      <c r="AE2987" s="4"/>
      <c r="AF2987" s="4"/>
      <c r="AG2987" s="4"/>
      <c r="AH2987" s="4"/>
      <c r="AI2987" s="4"/>
      <c r="AJ2987" s="4"/>
    </row>
    <row r="2988" spans="1:36" ht="15.75" customHeight="1">
      <c r="A2988" s="4">
        <v>0</v>
      </c>
      <c r="B2988" s="4">
        <v>45</v>
      </c>
      <c r="C2988" s="4">
        <v>2</v>
      </c>
      <c r="D2988" s="4">
        <v>0</v>
      </c>
      <c r="E2988" s="4">
        <v>0</v>
      </c>
      <c r="F2988" s="4">
        <v>0</v>
      </c>
      <c r="G2988" s="4">
        <v>0</v>
      </c>
      <c r="H2988" s="4">
        <v>1</v>
      </c>
      <c r="I2988" s="4">
        <v>258</v>
      </c>
      <c r="J2988" s="4">
        <v>148.5</v>
      </c>
      <c r="K2988" s="4">
        <v>88</v>
      </c>
      <c r="L2988" s="4">
        <v>23.46</v>
      </c>
      <c r="M2988" s="4">
        <v>85</v>
      </c>
      <c r="N2988" s="4">
        <v>90</v>
      </c>
      <c r="O2988" s="4">
        <v>0</v>
      </c>
      <c r="P2988" s="5">
        <f>$AI$9+SUMPRODUCT($A2988*$AI$10+$B2988*$AI$11+$C2988*$AI$12+$D2988*$AI$13+$E2988*$AI$14+$F2988*$AI$15+$G2988*$AI$16+$H2988*$AI$17+$I2988*$AI$18+$J2988*$AI$19+$K2988*$AI$20+$L2988*$AI$21+$M2988*$AI$22+$N2988*$AI$24)</f>
        <v>-2.2820236206000013</v>
      </c>
      <c r="Q2988" s="4">
        <f t="shared" si="1150"/>
        <v>0.10207743157555224</v>
      </c>
      <c r="R2988" s="4">
        <f t="shared" si="1151"/>
        <v>0.20415486315110448</v>
      </c>
      <c r="S2988" s="4">
        <f t="shared" si="1152"/>
        <v>0.79584513684889546</v>
      </c>
      <c r="T2988" s="4">
        <f t="shared" si="1153"/>
        <v>-9.9171433211110646E-2</v>
      </c>
      <c r="U2988" s="4">
        <f>IF($R2988&gt;$X$15,1,0)</f>
        <v>0</v>
      </c>
      <c r="V2988" s="4"/>
      <c r="W2988" s="4"/>
      <c r="X2988" s="4"/>
      <c r="Y2988" s="4"/>
      <c r="Z2988" s="4"/>
      <c r="AA2988" s="4"/>
      <c r="AB2988" s="4"/>
      <c r="AC2988" s="4"/>
      <c r="AD2988" s="4"/>
      <c r="AE2988" s="4"/>
      <c r="AF2988" s="4"/>
      <c r="AG2988" s="4"/>
      <c r="AH2988" s="4"/>
      <c r="AI2988" s="4"/>
      <c r="AJ2988" s="4"/>
    </row>
    <row r="2989" spans="1:36" ht="15.75" customHeight="1">
      <c r="A2989" s="4">
        <v>0</v>
      </c>
      <c r="B2989" s="4">
        <v>48</v>
      </c>
      <c r="C2989" s="4">
        <v>4</v>
      </c>
      <c r="D2989" s="4">
        <v>1</v>
      </c>
      <c r="E2989" s="4">
        <v>9</v>
      </c>
      <c r="F2989" s="4">
        <v>0</v>
      </c>
      <c r="G2989" s="4">
        <v>0</v>
      </c>
      <c r="H2989" s="4">
        <v>0</v>
      </c>
      <c r="I2989" s="4">
        <v>280</v>
      </c>
      <c r="J2989" s="4">
        <v>105</v>
      </c>
      <c r="K2989" s="4">
        <v>85</v>
      </c>
      <c r="L2989" s="4">
        <v>25.5</v>
      </c>
      <c r="M2989" s="4">
        <v>85</v>
      </c>
      <c r="N2989" s="4">
        <v>79</v>
      </c>
      <c r="O2989" s="4">
        <v>0</v>
      </c>
      <c r="P2989" s="5">
        <f>$AI$9+SUMPRODUCT($A2989*$AI$10+$B2989*$AI$11+$C2989*$AI$12+$D2989*$AI$13+$E2989*$AI$14+$F2989*$AI$15+$G2989*$AI$16+$H2989*$AI$17+$I2989*$AI$18+$J2989*$AI$19+$K2989*$AI$20+$L2989*$AI$21+$M2989*$AI$22+$N2989*$AI$24)</f>
        <v>-2.8626009750000012</v>
      </c>
      <c r="Q2989" s="4">
        <f t="shared" si="1150"/>
        <v>5.7119999197510096E-2</v>
      </c>
      <c r="R2989" s="4">
        <f t="shared" si="1151"/>
        <v>0.11423999839502019</v>
      </c>
      <c r="S2989" s="4">
        <f t="shared" si="1152"/>
        <v>0.88576000160497981</v>
      </c>
      <c r="T2989" s="4">
        <f t="shared" si="1153"/>
        <v>-5.2683935108440716E-2</v>
      </c>
      <c r="U2989" s="4">
        <f>IF($R2989&gt;$X$15,1,0)</f>
        <v>0</v>
      </c>
      <c r="V2989" s="4"/>
      <c r="W2989" s="4"/>
      <c r="X2989" s="4"/>
      <c r="Y2989" s="4"/>
      <c r="Z2989" s="4"/>
      <c r="AA2989" s="4"/>
      <c r="AB2989" s="4"/>
      <c r="AC2989" s="4"/>
      <c r="AD2989" s="4"/>
      <c r="AE2989" s="4"/>
      <c r="AF2989" s="4"/>
      <c r="AG2989" s="4"/>
      <c r="AH2989" s="4"/>
      <c r="AI2989" s="4"/>
      <c r="AJ2989" s="4"/>
    </row>
    <row r="2990" spans="1:36" ht="15.75" customHeight="1">
      <c r="A2990" s="4">
        <v>1</v>
      </c>
      <c r="B2990" s="4">
        <v>50</v>
      </c>
      <c r="C2990" s="4">
        <v>1</v>
      </c>
      <c r="D2990" s="4">
        <v>1</v>
      </c>
      <c r="E2990" s="4">
        <v>20</v>
      </c>
      <c r="F2990" s="4">
        <v>0</v>
      </c>
      <c r="G2990" s="4">
        <v>0</v>
      </c>
      <c r="H2990" s="4">
        <v>1</v>
      </c>
      <c r="I2990" s="4">
        <v>233</v>
      </c>
      <c r="J2990" s="4">
        <v>158</v>
      </c>
      <c r="K2990" s="4">
        <v>88</v>
      </c>
      <c r="L2990" s="4">
        <v>28.26</v>
      </c>
      <c r="M2990" s="4">
        <v>68</v>
      </c>
      <c r="N2990" s="4">
        <v>94</v>
      </c>
      <c r="O2990" s="4">
        <v>1</v>
      </c>
      <c r="P2990" s="5">
        <f>$AI$9+SUMPRODUCT($A2990*$AI$10+$B2990*$AI$11+$C2990*$AI$12+$D2990*$AI$13+$E2990*$AI$14+$F2990*$AI$15+$G2990*$AI$16+$H2990*$AI$17+$I2990*$AI$18+$J2990*$AI$19+$K2990*$AI$20+$L2990*$AI$21+$M2990*$AI$22+$N2990*$AI$24)</f>
        <v>-0.72759251859999985</v>
      </c>
      <c r="Q2990" s="4">
        <f t="shared" si="1150"/>
        <v>0.48307057470597387</v>
      </c>
      <c r="R2990" s="4">
        <f t="shared" si="1151"/>
        <v>0.96614114941194773</v>
      </c>
      <c r="S2990" s="4">
        <f t="shared" si="1152"/>
        <v>0.96614114941194773</v>
      </c>
      <c r="T2990" s="4">
        <f t="shared" si="1153"/>
        <v>-1.4959420238087847E-2</v>
      </c>
      <c r="U2990" s="4">
        <f>IF($R2990&gt;$X$15,1,0)</f>
        <v>1</v>
      </c>
      <c r="V2990" s="4"/>
      <c r="W2990" s="4"/>
      <c r="X2990" s="4"/>
      <c r="Y2990" s="4"/>
      <c r="Z2990" s="4"/>
      <c r="AA2990" s="4"/>
      <c r="AB2990" s="4"/>
      <c r="AC2990" s="4"/>
      <c r="AD2990" s="4"/>
      <c r="AE2990" s="4"/>
      <c r="AF2990" s="4"/>
      <c r="AG2990" s="4"/>
      <c r="AH2990" s="4"/>
      <c r="AI2990" s="4"/>
      <c r="AJ2990" s="4"/>
    </row>
    <row r="2991" spans="1:36" ht="15.75" customHeight="1">
      <c r="A2991" s="4">
        <v>0</v>
      </c>
      <c r="B2991" s="4">
        <v>52</v>
      </c>
      <c r="C2991" s="4">
        <v>3</v>
      </c>
      <c r="D2991" s="4">
        <v>0</v>
      </c>
      <c r="E2991" s="4">
        <v>0</v>
      </c>
      <c r="F2991" s="4">
        <v>0</v>
      </c>
      <c r="G2991" s="4">
        <v>0</v>
      </c>
      <c r="H2991" s="4">
        <v>0</v>
      </c>
      <c r="I2991" s="4">
        <v>265</v>
      </c>
      <c r="J2991" s="4">
        <v>130</v>
      </c>
      <c r="K2991" s="4">
        <v>84</v>
      </c>
      <c r="L2991" s="4">
        <v>27.09</v>
      </c>
      <c r="M2991" s="4">
        <v>63</v>
      </c>
      <c r="N2991" s="4">
        <v>69</v>
      </c>
      <c r="O2991" s="4">
        <v>0</v>
      </c>
      <c r="P2991" s="5">
        <f>$AI$9+SUMPRODUCT($A2991*$AI$10+$B2991*$AI$11+$C2991*$AI$12+$D2991*$AI$13+$E2991*$AI$14+$F2991*$AI$15+$G2991*$AI$16+$H2991*$AI$17+$I2991*$AI$18+$J2991*$AI$19+$K2991*$AI$20+$L2991*$AI$21+$M2991*$AI$22+$N2991*$AI$24)</f>
        <v>-2.4298246299000024</v>
      </c>
      <c r="Q2991" s="4">
        <f t="shared" si="1150"/>
        <v>8.8052272964357095E-2</v>
      </c>
      <c r="R2991" s="4">
        <f t="shared" si="1151"/>
        <v>0.17610454592871419</v>
      </c>
      <c r="S2991" s="4">
        <f t="shared" si="1152"/>
        <v>0.82389545407128584</v>
      </c>
      <c r="T2991" s="4">
        <f t="shared" si="1153"/>
        <v>-8.4127893400595052E-2</v>
      </c>
      <c r="U2991" s="4">
        <f>IF($R2991&gt;$X$15,1,0)</f>
        <v>0</v>
      </c>
      <c r="V2991" s="4"/>
      <c r="W2991" s="4"/>
      <c r="X2991" s="4"/>
      <c r="Y2991" s="4"/>
      <c r="Z2991" s="4"/>
      <c r="AA2991" s="4"/>
      <c r="AB2991" s="4"/>
      <c r="AC2991" s="4"/>
      <c r="AD2991" s="4"/>
      <c r="AE2991" s="4"/>
      <c r="AF2991" s="4"/>
      <c r="AG2991" s="4"/>
      <c r="AH2991" s="4"/>
      <c r="AI2991" s="4"/>
      <c r="AJ2991" s="4"/>
    </row>
    <row r="2992" spans="1:36" ht="15.75" customHeight="1">
      <c r="A2992" s="4">
        <v>1</v>
      </c>
      <c r="B2992" s="4">
        <v>50</v>
      </c>
      <c r="C2992" s="4">
        <v>1</v>
      </c>
      <c r="D2992" s="4">
        <v>1</v>
      </c>
      <c r="E2992" s="4">
        <v>15</v>
      </c>
      <c r="F2992" s="4">
        <v>1</v>
      </c>
      <c r="G2992" s="4">
        <v>0</v>
      </c>
      <c r="H2992" s="4">
        <v>1</v>
      </c>
      <c r="I2992" s="4">
        <v>258</v>
      </c>
      <c r="J2992" s="4">
        <v>198</v>
      </c>
      <c r="K2992" s="4">
        <v>106</v>
      </c>
      <c r="L2992" s="4">
        <v>26.73</v>
      </c>
      <c r="M2992" s="4">
        <v>102</v>
      </c>
      <c r="N2992" s="4">
        <v>73</v>
      </c>
      <c r="O2992" s="4">
        <v>0</v>
      </c>
      <c r="P2992" s="5">
        <f>$AI$9+SUMPRODUCT($A2992*$AI$10+$B2992*$AI$11+$C2992*$AI$12+$D2992*$AI$13+$E2992*$AI$14+$F2992*$AI$15+$G2992*$AI$16+$H2992*$AI$17+$I2992*$AI$18+$J2992*$AI$19+$K2992*$AI$20+$L2992*$AI$21+$M2992*$AI$22+$N2992*$AI$24)</f>
        <v>-0.32923886030000027</v>
      </c>
      <c r="Q2992" s="4">
        <f t="shared" si="1150"/>
        <v>0.71947114312791138</v>
      </c>
      <c r="R2992" s="4">
        <f t="shared" si="1151"/>
        <v>1.4389422862558228</v>
      </c>
      <c r="S2992" s="4">
        <f t="shared" si="1152"/>
        <v>-0.43894228625582277</v>
      </c>
      <c r="T2992" s="4" t="e">
        <f t="shared" si="1153"/>
        <v>#NUM!</v>
      </c>
      <c r="U2992" s="4">
        <f>IF($R2992&gt;$X$15,1,0)</f>
        <v>1</v>
      </c>
      <c r="V2992" s="4"/>
      <c r="W2992" s="4"/>
      <c r="X2992" s="4"/>
      <c r="Y2992" s="4"/>
      <c r="Z2992" s="4"/>
      <c r="AA2992" s="4"/>
      <c r="AB2992" s="4"/>
      <c r="AC2992" s="4"/>
      <c r="AD2992" s="4"/>
      <c r="AE2992" s="4"/>
      <c r="AF2992" s="4"/>
      <c r="AG2992" s="4"/>
      <c r="AH2992" s="4"/>
      <c r="AI2992" s="4"/>
      <c r="AJ2992" s="4"/>
    </row>
    <row r="2993" spans="1:36" ht="15.75" customHeight="1">
      <c r="A2993" s="4">
        <v>1</v>
      </c>
      <c r="B2993" s="4">
        <v>58</v>
      </c>
      <c r="C2993" s="4">
        <v>1</v>
      </c>
      <c r="D2993" s="4">
        <v>1</v>
      </c>
      <c r="E2993" s="4">
        <v>20</v>
      </c>
      <c r="F2993" s="4">
        <v>0</v>
      </c>
      <c r="G2993" s="4">
        <v>0</v>
      </c>
      <c r="H2993" s="4">
        <v>1</v>
      </c>
      <c r="I2993" s="4">
        <v>241</v>
      </c>
      <c r="J2993" s="4">
        <v>152.5</v>
      </c>
      <c r="K2993" s="4">
        <v>105</v>
      </c>
      <c r="L2993" s="4">
        <v>25.18</v>
      </c>
      <c r="M2993" s="4">
        <v>92</v>
      </c>
      <c r="N2993" s="4">
        <v>85</v>
      </c>
      <c r="O2993" s="4">
        <v>0</v>
      </c>
      <c r="P2993" s="5">
        <f>$AI$9+SUMPRODUCT($A2993*$AI$10+$B2993*$AI$11+$C2993*$AI$12+$D2993*$AI$13+$E2993*$AI$14+$F2993*$AI$15+$G2993*$AI$16+$H2993*$AI$17+$I2993*$AI$18+$J2993*$AI$19+$K2993*$AI$20+$L2993*$AI$21+$M2993*$AI$22+$N2993*$AI$24)</f>
        <v>-0.5208689698000013</v>
      </c>
      <c r="Q2993" s="4">
        <f t="shared" si="1150"/>
        <v>0.59400415196728829</v>
      </c>
      <c r="R2993" s="4">
        <f t="shared" si="1151"/>
        <v>1.1880083039345766</v>
      </c>
      <c r="S2993" s="4">
        <f t="shared" si="1152"/>
        <v>-0.18800830393457657</v>
      </c>
      <c r="T2993" s="4" t="e">
        <f t="shared" si="1153"/>
        <v>#NUM!</v>
      </c>
      <c r="U2993" s="4">
        <f>IF($R2993&gt;$X$15,1,0)</f>
        <v>1</v>
      </c>
      <c r="V2993" s="4"/>
      <c r="W2993" s="4"/>
      <c r="X2993" s="4"/>
      <c r="Y2993" s="4"/>
      <c r="Z2993" s="4"/>
      <c r="AA2993" s="4"/>
      <c r="AB2993" s="4"/>
      <c r="AC2993" s="4"/>
      <c r="AD2993" s="4"/>
      <c r="AE2993" s="4"/>
      <c r="AF2993" s="4"/>
      <c r="AG2993" s="4"/>
      <c r="AH2993" s="4"/>
      <c r="AI2993" s="4"/>
      <c r="AJ2993" s="4"/>
    </row>
    <row r="2994" spans="1:36" ht="15.75" customHeight="1">
      <c r="A2994" s="4">
        <v>0</v>
      </c>
      <c r="B2994" s="4">
        <v>57</v>
      </c>
      <c r="C2994" s="4">
        <v>1</v>
      </c>
      <c r="D2994" s="4">
        <v>0</v>
      </c>
      <c r="E2994" s="4">
        <v>0</v>
      </c>
      <c r="F2994" s="4">
        <v>1</v>
      </c>
      <c r="G2994" s="4">
        <v>0</v>
      </c>
      <c r="H2994" s="4">
        <v>1</v>
      </c>
      <c r="I2994" s="4">
        <v>432</v>
      </c>
      <c r="J2994" s="4">
        <v>153</v>
      </c>
      <c r="K2994" s="4">
        <v>85</v>
      </c>
      <c r="L2994" s="4">
        <v>26.13</v>
      </c>
      <c r="M2994" s="4">
        <v>98</v>
      </c>
      <c r="N2994" s="4">
        <v>75</v>
      </c>
      <c r="O2994" s="4">
        <v>1</v>
      </c>
      <c r="P2994" s="5">
        <f>$AI$9+SUMPRODUCT($A2994*$AI$10+$B2994*$AI$11+$C2994*$AI$12+$D2994*$AI$13+$E2994*$AI$14+$F2994*$AI$15+$G2994*$AI$16+$H2994*$AI$17+$I2994*$AI$18+$J2994*$AI$19+$K2994*$AI$20+$L2994*$AI$21+$M2994*$AI$22+$N2994*$AI$24)</f>
        <v>-0.95756421430000227</v>
      </c>
      <c r="Q2994" s="4">
        <f t="shared" si="1150"/>
        <v>0.38382666777589841</v>
      </c>
      <c r="R2994" s="4">
        <f t="shared" si="1151"/>
        <v>0.76765333555179682</v>
      </c>
      <c r="S2994" s="4">
        <f t="shared" si="1152"/>
        <v>0.76765333555179682</v>
      </c>
      <c r="T2994" s="4">
        <f t="shared" si="1153"/>
        <v>-0.11483485867453271</v>
      </c>
      <c r="U2994" s="4">
        <f>IF($R2994&gt;$X$15,1,0)</f>
        <v>1</v>
      </c>
      <c r="V2994" s="4"/>
      <c r="W2994" s="4"/>
      <c r="X2994" s="4"/>
      <c r="Y2994" s="4"/>
      <c r="Z2994" s="4"/>
      <c r="AA2994" s="4"/>
      <c r="AB2994" s="4"/>
      <c r="AC2994" s="4"/>
      <c r="AD2994" s="4"/>
      <c r="AE2994" s="4"/>
      <c r="AF2994" s="4"/>
      <c r="AG2994" s="4"/>
      <c r="AH2994" s="4"/>
      <c r="AI2994" s="4"/>
      <c r="AJ2994" s="4"/>
    </row>
    <row r="2995" spans="1:36" ht="15.75" hidden="1" customHeight="1">
      <c r="A2995" s="4">
        <v>0</v>
      </c>
      <c r="B2995" s="4">
        <v>41</v>
      </c>
      <c r="C2995" s="4">
        <v>2</v>
      </c>
      <c r="D2995" s="4">
        <v>0</v>
      </c>
      <c r="E2995" s="4">
        <v>0</v>
      </c>
      <c r="F2995" s="4">
        <v>0</v>
      </c>
      <c r="G2995" s="4">
        <v>0</v>
      </c>
      <c r="H2995" s="4">
        <v>1</v>
      </c>
      <c r="I2995" s="4">
        <v>188</v>
      </c>
      <c r="J2995" s="4">
        <v>142.5</v>
      </c>
      <c r="K2995" s="4">
        <v>87.5</v>
      </c>
      <c r="L2995" s="4">
        <v>39.21</v>
      </c>
      <c r="M2995" s="4">
        <v>70</v>
      </c>
      <c r="N2995" s="3" t="s">
        <v>56</v>
      </c>
      <c r="O2995" s="4">
        <v>0</v>
      </c>
      <c r="P2995" s="4"/>
      <c r="Q2995" s="4"/>
      <c r="R2995" s="4"/>
      <c r="S2995" s="4"/>
      <c r="T2995" s="4"/>
      <c r="U2995" s="4"/>
      <c r="V2995" s="4"/>
      <c r="W2995" s="4"/>
      <c r="X2995" s="4"/>
      <c r="Y2995" s="4"/>
      <c r="Z2995" s="4"/>
      <c r="AA2995" s="4"/>
      <c r="AB2995" s="4"/>
      <c r="AC2995" s="4"/>
      <c r="AD2995" s="4"/>
      <c r="AE2995" s="4"/>
      <c r="AF2995" s="4"/>
      <c r="AG2995" s="4"/>
      <c r="AH2995" s="4"/>
      <c r="AI2995" s="4"/>
      <c r="AJ2995" s="4"/>
    </row>
    <row r="2996" spans="1:36" ht="15.75" hidden="1" customHeight="1">
      <c r="A2996" s="4">
        <v>0</v>
      </c>
      <c r="B2996" s="4">
        <v>55</v>
      </c>
      <c r="C2996" s="4">
        <v>2</v>
      </c>
      <c r="D2996" s="4">
        <v>0</v>
      </c>
      <c r="E2996" s="4">
        <v>0</v>
      </c>
      <c r="F2996" s="4">
        <v>0</v>
      </c>
      <c r="G2996" s="4">
        <v>0</v>
      </c>
      <c r="H2996" s="4">
        <v>1</v>
      </c>
      <c r="I2996" s="4">
        <v>326</v>
      </c>
      <c r="J2996" s="4">
        <v>144</v>
      </c>
      <c r="K2996" s="4">
        <v>81</v>
      </c>
      <c r="L2996" s="4">
        <v>25.71</v>
      </c>
      <c r="M2996" s="4">
        <v>85</v>
      </c>
      <c r="N2996" s="3" t="s">
        <v>56</v>
      </c>
      <c r="O2996" s="4">
        <v>0</v>
      </c>
      <c r="P2996" s="4"/>
      <c r="Q2996" s="4"/>
      <c r="R2996" s="4"/>
      <c r="S2996" s="4"/>
      <c r="T2996" s="4"/>
      <c r="U2996" s="4"/>
      <c r="V2996" s="4"/>
      <c r="W2996" s="4"/>
      <c r="X2996" s="4"/>
      <c r="Y2996" s="4"/>
      <c r="Z2996" s="4"/>
      <c r="AA2996" s="4"/>
      <c r="AB2996" s="4"/>
      <c r="AC2996" s="4"/>
      <c r="AD2996" s="4"/>
      <c r="AE2996" s="4"/>
      <c r="AF2996" s="4"/>
      <c r="AG2996" s="4"/>
      <c r="AH2996" s="4"/>
      <c r="AI2996" s="4"/>
      <c r="AJ2996" s="4"/>
    </row>
    <row r="2997" spans="1:36" ht="15.75" customHeight="1">
      <c r="A2997" s="4">
        <v>1</v>
      </c>
      <c r="B2997" s="4">
        <v>44</v>
      </c>
      <c r="C2997" s="4">
        <v>2</v>
      </c>
      <c r="D2997" s="4">
        <v>1</v>
      </c>
      <c r="E2997" s="4">
        <v>40</v>
      </c>
      <c r="F2997" s="4">
        <v>0</v>
      </c>
      <c r="G2997" s="4">
        <v>0</v>
      </c>
      <c r="H2997" s="4">
        <v>0</v>
      </c>
      <c r="I2997" s="4">
        <v>189</v>
      </c>
      <c r="J2997" s="4">
        <v>130</v>
      </c>
      <c r="K2997" s="4">
        <v>90</v>
      </c>
      <c r="L2997" s="4">
        <v>22.33</v>
      </c>
      <c r="M2997" s="4">
        <v>90</v>
      </c>
      <c r="N2997" s="4">
        <v>64</v>
      </c>
      <c r="O2997" s="4">
        <v>0</v>
      </c>
      <c r="P2997" s="5">
        <f>$AI$9+SUMPRODUCT($A2997*$AI$10+$B2997*$AI$11+$C2997*$AI$12+$D2997*$AI$13+$E2997*$AI$14+$F2997*$AI$15+$G2997*$AI$16+$H2997*$AI$17+$I2997*$AI$18+$J2997*$AI$19+$K2997*$AI$20+$L2997*$AI$21+$M2997*$AI$22+$N2997*$AI$24)</f>
        <v>-1.9047801963</v>
      </c>
      <c r="Q2997" s="4">
        <f t="shared" ref="Q2997:Q3002" si="1154">EXP($P2997)</f>
        <v>0.1488553579849797</v>
      </c>
      <c r="R2997" s="4">
        <f t="shared" ref="R2997:R3002" si="1155">Q2997/1+Q2997</f>
        <v>0.29771071596995941</v>
      </c>
      <c r="S2997" s="4">
        <f t="shared" ref="S2997:S3002" si="1156">IF(O2997=1,R2997,1-R2997)</f>
        <v>0.70228928403004054</v>
      </c>
      <c r="T2997" s="4">
        <f t="shared" ref="T2997:T3002" si="1157">LOG($S2997)</f>
        <v>-0.1534839582704958</v>
      </c>
      <c r="U2997" s="4">
        <f>IF($R2997&gt;$X$15,1,0)</f>
        <v>0</v>
      </c>
      <c r="V2997" s="4"/>
      <c r="W2997" s="4"/>
      <c r="X2997" s="4"/>
      <c r="Y2997" s="4"/>
      <c r="Z2997" s="4"/>
      <c r="AA2997" s="4"/>
      <c r="AB2997" s="4"/>
      <c r="AC2997" s="4"/>
      <c r="AD2997" s="4"/>
      <c r="AE2997" s="4"/>
      <c r="AF2997" s="4"/>
      <c r="AG2997" s="4"/>
      <c r="AH2997" s="4"/>
      <c r="AI2997" s="4"/>
      <c r="AJ2997" s="4"/>
    </row>
    <row r="2998" spans="1:36" ht="15.75" customHeight="1">
      <c r="A2998" s="4">
        <v>0</v>
      </c>
      <c r="B2998" s="4">
        <v>40</v>
      </c>
      <c r="C2998" s="4">
        <v>4</v>
      </c>
      <c r="D2998" s="4">
        <v>1</v>
      </c>
      <c r="E2998" s="4">
        <v>3</v>
      </c>
      <c r="F2998" s="4">
        <v>0</v>
      </c>
      <c r="G2998" s="4">
        <v>0</v>
      </c>
      <c r="H2998" s="4">
        <v>0</v>
      </c>
      <c r="I2998" s="4">
        <v>230</v>
      </c>
      <c r="J2998" s="4">
        <v>107.5</v>
      </c>
      <c r="K2998" s="4">
        <v>75</v>
      </c>
      <c r="L2998" s="4">
        <v>26.38</v>
      </c>
      <c r="M2998" s="4">
        <v>75</v>
      </c>
      <c r="N2998" s="4">
        <v>76</v>
      </c>
      <c r="O2998" s="4">
        <v>0</v>
      </c>
      <c r="P2998" s="5">
        <f>$AI$9+SUMPRODUCT($A2998*$AI$10+$B2998*$AI$11+$C2998*$AI$12+$D2998*$AI$13+$E2998*$AI$14+$F2998*$AI$15+$G2998*$AI$16+$H2998*$AI$17+$I2998*$AI$18+$J2998*$AI$19+$K2998*$AI$20+$L2998*$AI$21+$M2998*$AI$22+$N2998*$AI$24)</f>
        <v>-3.4977535418000016</v>
      </c>
      <c r="Q2998" s="4">
        <f t="shared" si="1154"/>
        <v>3.0265296835687398E-2</v>
      </c>
      <c r="R2998" s="4">
        <f t="shared" si="1155"/>
        <v>6.0530593671374797E-2</v>
      </c>
      <c r="S2998" s="4">
        <f t="shared" si="1156"/>
        <v>0.93946940632862519</v>
      </c>
      <c r="T2998" s="4">
        <f t="shared" si="1157"/>
        <v>-2.7117358063717342E-2</v>
      </c>
      <c r="U2998" s="4">
        <f>IF($R2998&gt;$X$15,1,0)</f>
        <v>0</v>
      </c>
      <c r="V2998" s="4"/>
      <c r="W2998" s="4"/>
      <c r="X2998" s="4"/>
      <c r="Y2998" s="4"/>
      <c r="Z2998" s="4"/>
      <c r="AA2998" s="4"/>
      <c r="AB2998" s="4"/>
      <c r="AC2998" s="4"/>
      <c r="AD2998" s="4"/>
      <c r="AE2998" s="4"/>
      <c r="AF2998" s="4"/>
      <c r="AG2998" s="4"/>
      <c r="AH2998" s="4"/>
      <c r="AI2998" s="4"/>
      <c r="AJ2998" s="4"/>
    </row>
    <row r="2999" spans="1:36" ht="15.75" customHeight="1">
      <c r="A2999" s="4">
        <v>0</v>
      </c>
      <c r="B2999" s="4">
        <v>58</v>
      </c>
      <c r="C2999" s="4">
        <v>1</v>
      </c>
      <c r="D2999" s="4">
        <v>1</v>
      </c>
      <c r="E2999" s="4">
        <v>5</v>
      </c>
      <c r="F2999" s="4">
        <v>0</v>
      </c>
      <c r="G2999" s="4">
        <v>0</v>
      </c>
      <c r="H2999" s="4">
        <v>1</v>
      </c>
      <c r="I2999" s="4">
        <v>240</v>
      </c>
      <c r="J2999" s="4">
        <v>150</v>
      </c>
      <c r="K2999" s="4">
        <v>84</v>
      </c>
      <c r="L2999" s="4">
        <v>26.85</v>
      </c>
      <c r="M2999" s="4">
        <v>75</v>
      </c>
      <c r="N2999" s="4">
        <v>94</v>
      </c>
      <c r="O2999" s="4">
        <v>1</v>
      </c>
      <c r="P2999" s="5">
        <f>$AI$9+SUMPRODUCT($A2999*$AI$10+$B2999*$AI$11+$C2999*$AI$12+$D2999*$AI$13+$E2999*$AI$14+$F2999*$AI$15+$G2999*$AI$16+$H2999*$AI$17+$I2999*$AI$18+$J2999*$AI$19+$K2999*$AI$20+$L2999*$AI$21+$M2999*$AI$22+$N2999*$AI$24)</f>
        <v>-1.1666453235000009</v>
      </c>
      <c r="Q2999" s="4">
        <f t="shared" si="1154"/>
        <v>0.3114098703164333</v>
      </c>
      <c r="R2999" s="4">
        <f t="shared" si="1155"/>
        <v>0.6228197406328666</v>
      </c>
      <c r="S2999" s="4">
        <f t="shared" si="1156"/>
        <v>0.6228197406328666</v>
      </c>
      <c r="T2999" s="4">
        <f t="shared" si="1157"/>
        <v>-0.20563763067030336</v>
      </c>
      <c r="U2999" s="4">
        <f>IF($R2999&gt;$X$15,1,0)</f>
        <v>1</v>
      </c>
      <c r="V2999" s="4"/>
      <c r="W2999" s="4"/>
      <c r="X2999" s="4"/>
      <c r="Y2999" s="4"/>
      <c r="Z2999" s="4"/>
      <c r="AA2999" s="4"/>
      <c r="AB2999" s="4"/>
      <c r="AC2999" s="4"/>
      <c r="AD2999" s="4"/>
      <c r="AE2999" s="4"/>
      <c r="AF2999" s="4"/>
      <c r="AG2999" s="4"/>
      <c r="AH2999" s="4"/>
      <c r="AI2999" s="4"/>
      <c r="AJ2999" s="4"/>
    </row>
    <row r="3000" spans="1:36" ht="15.75" customHeight="1">
      <c r="A3000" s="4">
        <v>0</v>
      </c>
      <c r="B3000" s="4">
        <v>45</v>
      </c>
      <c r="C3000" s="4">
        <v>4</v>
      </c>
      <c r="D3000" s="4">
        <v>0</v>
      </c>
      <c r="E3000" s="4">
        <v>0</v>
      </c>
      <c r="F3000" s="4">
        <v>0</v>
      </c>
      <c r="G3000" s="4">
        <v>0</v>
      </c>
      <c r="H3000" s="4">
        <v>1</v>
      </c>
      <c r="I3000" s="4">
        <v>252</v>
      </c>
      <c r="J3000" s="4">
        <v>160</v>
      </c>
      <c r="K3000" s="4">
        <v>105</v>
      </c>
      <c r="L3000" s="4">
        <v>31.72</v>
      </c>
      <c r="M3000" s="4">
        <v>65</v>
      </c>
      <c r="N3000" s="4">
        <v>83</v>
      </c>
      <c r="O3000" s="4">
        <v>0</v>
      </c>
      <c r="P3000" s="5">
        <f>$AI$9+SUMPRODUCT($A3000*$AI$10+$B3000*$AI$11+$C3000*$AI$12+$D3000*$AI$13+$E3000*$AI$14+$F3000*$AI$15+$G3000*$AI$16+$H3000*$AI$17+$I3000*$AI$18+$J3000*$AI$19+$K3000*$AI$20+$L3000*$AI$21+$M3000*$AI$22+$N3000*$AI$24)</f>
        <v>-2.2153426991999998</v>
      </c>
      <c r="Q3000" s="4">
        <f t="shared" si="1154"/>
        <v>0.10911611383536579</v>
      </c>
      <c r="R3000" s="4">
        <f t="shared" si="1155"/>
        <v>0.21823222767073158</v>
      </c>
      <c r="S3000" s="4">
        <f t="shared" si="1156"/>
        <v>0.78176777232926842</v>
      </c>
      <c r="T3000" s="4">
        <f t="shared" si="1157"/>
        <v>-0.10692223693274554</v>
      </c>
      <c r="U3000" s="4">
        <f>IF($R3000&gt;$X$15,1,0)</f>
        <v>0</v>
      </c>
      <c r="V3000" s="4"/>
      <c r="W3000" s="4"/>
      <c r="X3000" s="4"/>
      <c r="Y3000" s="4"/>
      <c r="Z3000" s="4"/>
      <c r="AA3000" s="4"/>
      <c r="AB3000" s="4"/>
      <c r="AC3000" s="4"/>
      <c r="AD3000" s="4"/>
      <c r="AE3000" s="4"/>
      <c r="AF3000" s="4"/>
      <c r="AG3000" s="4"/>
      <c r="AH3000" s="4"/>
      <c r="AI3000" s="4"/>
      <c r="AJ3000" s="4"/>
    </row>
    <row r="3001" spans="1:36" ht="15.75" customHeight="1">
      <c r="A3001" s="4">
        <v>0</v>
      </c>
      <c r="B3001" s="4">
        <v>38</v>
      </c>
      <c r="C3001" s="4">
        <v>2</v>
      </c>
      <c r="D3001" s="4">
        <v>1</v>
      </c>
      <c r="E3001" s="4">
        <v>2</v>
      </c>
      <c r="F3001" s="4">
        <v>0</v>
      </c>
      <c r="G3001" s="4">
        <v>0</v>
      </c>
      <c r="H3001" s="4">
        <v>0</v>
      </c>
      <c r="I3001" s="4">
        <v>172</v>
      </c>
      <c r="J3001" s="4">
        <v>98</v>
      </c>
      <c r="K3001" s="4">
        <v>53</v>
      </c>
      <c r="L3001" s="4">
        <v>22.18</v>
      </c>
      <c r="M3001" s="4">
        <v>68</v>
      </c>
      <c r="N3001" s="4">
        <v>82</v>
      </c>
      <c r="O3001" s="4">
        <v>0</v>
      </c>
      <c r="P3001" s="5">
        <f>$AI$9+SUMPRODUCT($A3001*$AI$10+$B3001*$AI$11+$C3001*$AI$12+$D3001*$AI$13+$E3001*$AI$14+$F3001*$AI$15+$G3001*$AI$16+$H3001*$AI$17+$I3001*$AI$18+$J3001*$AI$19+$K3001*$AI$20+$L3001*$AI$21+$M3001*$AI$22+$N3001*$AI$24)</f>
        <v>-3.698966639800001</v>
      </c>
      <c r="Q3001" s="4">
        <f t="shared" si="1154"/>
        <v>2.4749087983447993E-2</v>
      </c>
      <c r="R3001" s="4">
        <f t="shared" si="1155"/>
        <v>4.9498175966895985E-2</v>
      </c>
      <c r="S3001" s="4">
        <f t="shared" si="1156"/>
        <v>0.95050182403310401</v>
      </c>
      <c r="T3001" s="4">
        <f t="shared" si="1157"/>
        <v>-2.2047045377442013E-2</v>
      </c>
      <c r="U3001" s="4">
        <f>IF($R3001&gt;$X$15,1,0)</f>
        <v>0</v>
      </c>
      <c r="V3001" s="4"/>
      <c r="W3001" s="4"/>
      <c r="X3001" s="4"/>
      <c r="Y3001" s="4"/>
      <c r="Z3001" s="4"/>
      <c r="AA3001" s="4"/>
      <c r="AB3001" s="4"/>
      <c r="AC3001" s="4"/>
      <c r="AD3001" s="4"/>
      <c r="AE3001" s="4"/>
      <c r="AF3001" s="4"/>
      <c r="AG3001" s="4"/>
      <c r="AH3001" s="4"/>
      <c r="AI3001" s="4"/>
      <c r="AJ3001" s="4"/>
    </row>
    <row r="3002" spans="1:36" ht="15.75" customHeight="1">
      <c r="A3002" s="4">
        <v>1</v>
      </c>
      <c r="B3002" s="4">
        <v>61</v>
      </c>
      <c r="C3002" s="4">
        <v>1</v>
      </c>
      <c r="D3002" s="4">
        <v>0</v>
      </c>
      <c r="E3002" s="4">
        <v>0</v>
      </c>
      <c r="F3002" s="4">
        <v>0</v>
      </c>
      <c r="G3002" s="4">
        <v>0</v>
      </c>
      <c r="H3002" s="4">
        <v>1</v>
      </c>
      <c r="I3002" s="4">
        <v>239</v>
      </c>
      <c r="J3002" s="4">
        <v>122</v>
      </c>
      <c r="K3002" s="4">
        <v>83</v>
      </c>
      <c r="L3002" s="4">
        <v>28.85</v>
      </c>
      <c r="M3002" s="4">
        <v>62</v>
      </c>
      <c r="N3002" s="4">
        <v>94</v>
      </c>
      <c r="O3002" s="4">
        <v>0</v>
      </c>
      <c r="P3002" s="5">
        <f>$AI$9+SUMPRODUCT($A3002*$AI$10+$B3002*$AI$11+$C3002*$AI$12+$D3002*$AI$13+$E3002*$AI$14+$F3002*$AI$15+$G3002*$AI$16+$H3002*$AI$17+$I3002*$AI$18+$J3002*$AI$19+$K3002*$AI$20+$L3002*$AI$21+$M3002*$AI$22+$N3002*$AI$24)</f>
        <v>-0.95488875350000235</v>
      </c>
      <c r="Q3002" s="4">
        <f t="shared" si="1154"/>
        <v>0.3848549559384809</v>
      </c>
      <c r="R3002" s="4">
        <f t="shared" si="1155"/>
        <v>0.76970991187696181</v>
      </c>
      <c r="S3002" s="4">
        <f t="shared" si="1156"/>
        <v>0.23029008812303819</v>
      </c>
      <c r="T3002" s="4">
        <f t="shared" si="1157"/>
        <v>-0.63772475402928541</v>
      </c>
      <c r="U3002" s="4">
        <f>IF($R3002&gt;$X$15,1,0)</f>
        <v>1</v>
      </c>
      <c r="V3002" s="4"/>
      <c r="W3002" s="4"/>
      <c r="X3002" s="4"/>
      <c r="Y3002" s="4"/>
      <c r="Z3002" s="4"/>
      <c r="AA3002" s="4"/>
      <c r="AB3002" s="4"/>
      <c r="AC3002" s="4"/>
      <c r="AD3002" s="4"/>
      <c r="AE3002" s="4"/>
      <c r="AF3002" s="4"/>
      <c r="AG3002" s="4"/>
      <c r="AH3002" s="4"/>
      <c r="AI3002" s="4"/>
      <c r="AJ3002" s="4"/>
    </row>
    <row r="3003" spans="1:36" ht="15.75" hidden="1" customHeight="1">
      <c r="A3003" s="4">
        <v>0</v>
      </c>
      <c r="B3003" s="4">
        <v>57</v>
      </c>
      <c r="C3003" s="4">
        <v>2</v>
      </c>
      <c r="D3003" s="4">
        <v>0</v>
      </c>
      <c r="E3003" s="4">
        <v>0</v>
      </c>
      <c r="F3003" s="4">
        <v>0</v>
      </c>
      <c r="G3003" s="4">
        <v>0</v>
      </c>
      <c r="H3003" s="4">
        <v>0</v>
      </c>
      <c r="I3003" s="4">
        <v>245</v>
      </c>
      <c r="J3003" s="4">
        <v>134</v>
      </c>
      <c r="K3003" s="4">
        <v>84</v>
      </c>
      <c r="L3003" s="4">
        <v>29.28</v>
      </c>
      <c r="M3003" s="4">
        <v>100</v>
      </c>
      <c r="N3003" s="3" t="s">
        <v>56</v>
      </c>
      <c r="O3003" s="4">
        <v>0</v>
      </c>
      <c r="P3003" s="4"/>
      <c r="Q3003" s="4"/>
      <c r="R3003" s="4"/>
      <c r="S3003" s="4"/>
      <c r="T3003" s="4"/>
      <c r="U3003" s="4"/>
      <c r="V3003" s="4"/>
      <c r="W3003" s="4"/>
      <c r="X3003" s="4"/>
      <c r="Y3003" s="4"/>
      <c r="Z3003" s="4"/>
      <c r="AA3003" s="4"/>
      <c r="AB3003" s="4"/>
      <c r="AC3003" s="4"/>
      <c r="AD3003" s="4"/>
      <c r="AE3003" s="4"/>
      <c r="AF3003" s="4"/>
      <c r="AG3003" s="4"/>
      <c r="AH3003" s="4"/>
      <c r="AI3003" s="4"/>
      <c r="AJ3003" s="4"/>
    </row>
    <row r="3004" spans="1:36" ht="15.75" customHeight="1">
      <c r="A3004" s="4">
        <v>0</v>
      </c>
      <c r="B3004" s="4">
        <v>62</v>
      </c>
      <c r="C3004" s="4">
        <v>2</v>
      </c>
      <c r="D3004" s="4">
        <v>0</v>
      </c>
      <c r="E3004" s="4">
        <v>0</v>
      </c>
      <c r="F3004" s="4">
        <v>0</v>
      </c>
      <c r="G3004" s="4">
        <v>0</v>
      </c>
      <c r="H3004" s="4">
        <v>0</v>
      </c>
      <c r="I3004" s="4">
        <v>317</v>
      </c>
      <c r="J3004" s="4">
        <v>126</v>
      </c>
      <c r="K3004" s="4">
        <v>75</v>
      </c>
      <c r="L3004" s="4">
        <v>23.29</v>
      </c>
      <c r="M3004" s="4">
        <v>71</v>
      </c>
      <c r="N3004" s="4">
        <v>86</v>
      </c>
      <c r="O3004" s="4">
        <v>0</v>
      </c>
      <c r="P3004" s="5">
        <f>$AI$9+SUMPRODUCT($A3004*$AI$10+$B3004*$AI$11+$C3004*$AI$12+$D3004*$AI$13+$E3004*$AI$14+$F3004*$AI$15+$G3004*$AI$16+$H3004*$AI$17+$I3004*$AI$18+$J3004*$AI$19+$K3004*$AI$20+$L3004*$AI$21+$M3004*$AI$22+$N3004*$AI$24)</f>
        <v>-1.5780574018999998</v>
      </c>
      <c r="Q3004" s="4">
        <f t="shared" ref="Q3004:Q3009" si="1158">EXP($P3004)</f>
        <v>0.20637561393389897</v>
      </c>
      <c r="R3004" s="4">
        <f t="shared" ref="R3004:R3009" si="1159">Q3004/1+Q3004</f>
        <v>0.41275122786779794</v>
      </c>
      <c r="S3004" s="4">
        <f t="shared" ref="S3004:S3009" si="1160">IF(O3004=1,R3004,1-R3004)</f>
        <v>0.58724877213220206</v>
      </c>
      <c r="T3004" s="4">
        <f t="shared" ref="T3004:T3009" si="1161">LOG($S3004)</f>
        <v>-0.23117788260785616</v>
      </c>
      <c r="U3004" s="4">
        <f>IF($R3004&gt;$X$15,1,0)</f>
        <v>1</v>
      </c>
      <c r="V3004" s="4"/>
      <c r="W3004" s="4"/>
      <c r="X3004" s="4"/>
      <c r="Y3004" s="4"/>
      <c r="Z3004" s="4"/>
      <c r="AA3004" s="4"/>
      <c r="AB3004" s="4"/>
      <c r="AC3004" s="4"/>
      <c r="AD3004" s="4"/>
      <c r="AE3004" s="4"/>
      <c r="AF3004" s="4"/>
      <c r="AG3004" s="4"/>
      <c r="AH3004" s="4"/>
      <c r="AI3004" s="4"/>
      <c r="AJ3004" s="4"/>
    </row>
    <row r="3005" spans="1:36" ht="15.75" customHeight="1">
      <c r="A3005" s="4">
        <v>0</v>
      </c>
      <c r="B3005" s="4">
        <v>50</v>
      </c>
      <c r="C3005" s="4">
        <v>1</v>
      </c>
      <c r="D3005" s="4">
        <v>0</v>
      </c>
      <c r="E3005" s="4">
        <v>0</v>
      </c>
      <c r="F3005" s="4">
        <v>0</v>
      </c>
      <c r="G3005" s="4">
        <v>0</v>
      </c>
      <c r="H3005" s="4">
        <v>0</v>
      </c>
      <c r="I3005" s="4">
        <v>229</v>
      </c>
      <c r="J3005" s="4">
        <v>121</v>
      </c>
      <c r="K3005" s="4">
        <v>85.5</v>
      </c>
      <c r="L3005" s="4">
        <v>23.09</v>
      </c>
      <c r="M3005" s="4">
        <v>63</v>
      </c>
      <c r="N3005" s="4">
        <v>75</v>
      </c>
      <c r="O3005" s="4">
        <v>0</v>
      </c>
      <c r="P3005" s="5">
        <f>$AI$9+SUMPRODUCT($A3005*$AI$10+$B3005*$AI$11+$C3005*$AI$12+$D3005*$AI$13+$E3005*$AI$14+$F3005*$AI$15+$G3005*$AI$16+$H3005*$AI$17+$I3005*$AI$18+$J3005*$AI$19+$K3005*$AI$20+$L3005*$AI$21+$M3005*$AI$22+$N3005*$AI$24)</f>
        <v>-2.6731739299000008</v>
      </c>
      <c r="Q3005" s="4">
        <f t="shared" si="1158"/>
        <v>6.9032772049654245E-2</v>
      </c>
      <c r="R3005" s="4">
        <f t="shared" si="1159"/>
        <v>0.13806554409930849</v>
      </c>
      <c r="S3005" s="4">
        <f t="shared" si="1160"/>
        <v>0.86193445590069151</v>
      </c>
      <c r="T3005" s="4">
        <f t="shared" si="1161"/>
        <v>-6.45257579837821E-2</v>
      </c>
      <c r="U3005" s="4">
        <f>IF($R3005&gt;$X$15,1,0)</f>
        <v>0</v>
      </c>
      <c r="V3005" s="4"/>
      <c r="W3005" s="4"/>
      <c r="X3005" s="4"/>
      <c r="Y3005" s="4"/>
      <c r="Z3005" s="4"/>
      <c r="AA3005" s="4"/>
      <c r="AB3005" s="4"/>
      <c r="AC3005" s="4"/>
      <c r="AD3005" s="4"/>
      <c r="AE3005" s="4"/>
      <c r="AF3005" s="4"/>
      <c r="AG3005" s="4"/>
      <c r="AH3005" s="4"/>
      <c r="AI3005" s="4"/>
      <c r="AJ3005" s="4"/>
    </row>
    <row r="3006" spans="1:36" ht="15.75" customHeight="1">
      <c r="A3006" s="4">
        <v>1</v>
      </c>
      <c r="B3006" s="4">
        <v>36</v>
      </c>
      <c r="C3006" s="4">
        <v>4</v>
      </c>
      <c r="D3006" s="4">
        <v>1</v>
      </c>
      <c r="E3006" s="4">
        <v>40</v>
      </c>
      <c r="F3006" s="4">
        <v>0</v>
      </c>
      <c r="G3006" s="4">
        <v>0</v>
      </c>
      <c r="H3006" s="4">
        <v>0</v>
      </c>
      <c r="I3006" s="4">
        <v>200</v>
      </c>
      <c r="J3006" s="4">
        <v>103</v>
      </c>
      <c r="K3006" s="4">
        <v>67.5</v>
      </c>
      <c r="L3006" s="4">
        <v>30.82</v>
      </c>
      <c r="M3006" s="4">
        <v>67</v>
      </c>
      <c r="N3006" s="4">
        <v>72</v>
      </c>
      <c r="O3006" s="4">
        <v>0</v>
      </c>
      <c r="P3006" s="5">
        <f>$AI$9+SUMPRODUCT($A3006*$AI$10+$B3006*$AI$11+$C3006*$AI$12+$D3006*$AI$13+$E3006*$AI$14+$F3006*$AI$15+$G3006*$AI$16+$H3006*$AI$17+$I3006*$AI$18+$J3006*$AI$19+$K3006*$AI$20+$L3006*$AI$21+$M3006*$AI$22+$N3006*$AI$24)</f>
        <v>-2.6144632902000007</v>
      </c>
      <c r="Q3006" s="4">
        <f t="shared" si="1158"/>
        <v>7.3207069105367062E-2</v>
      </c>
      <c r="R3006" s="4">
        <f t="shared" si="1159"/>
        <v>0.14641413821073412</v>
      </c>
      <c r="S3006" s="4">
        <f t="shared" si="1160"/>
        <v>0.85358586178926588</v>
      </c>
      <c r="T3006" s="4">
        <f t="shared" si="1161"/>
        <v>-6.8752786879926878E-2</v>
      </c>
      <c r="U3006" s="4">
        <f>IF($R3006&gt;$X$15,1,0)</f>
        <v>0</v>
      </c>
      <c r="V3006" s="4"/>
      <c r="W3006" s="4"/>
      <c r="X3006" s="4"/>
      <c r="Y3006" s="4"/>
      <c r="Z3006" s="4"/>
      <c r="AA3006" s="4"/>
      <c r="AB3006" s="4"/>
      <c r="AC3006" s="4"/>
      <c r="AD3006" s="4"/>
      <c r="AE3006" s="4"/>
      <c r="AF3006" s="4"/>
      <c r="AG3006" s="4"/>
      <c r="AH3006" s="4"/>
      <c r="AI3006" s="4"/>
      <c r="AJ3006" s="4"/>
    </row>
    <row r="3007" spans="1:36" ht="15.75" customHeight="1">
      <c r="A3007" s="4">
        <v>1</v>
      </c>
      <c r="B3007" s="4">
        <v>44</v>
      </c>
      <c r="C3007" s="4">
        <v>1</v>
      </c>
      <c r="D3007" s="4">
        <v>0</v>
      </c>
      <c r="E3007" s="4">
        <v>0</v>
      </c>
      <c r="F3007" s="4">
        <v>0</v>
      </c>
      <c r="G3007" s="4">
        <v>0</v>
      </c>
      <c r="H3007" s="4">
        <v>0</v>
      </c>
      <c r="I3007" s="4">
        <v>234</v>
      </c>
      <c r="J3007" s="4">
        <v>135</v>
      </c>
      <c r="K3007" s="4">
        <v>88</v>
      </c>
      <c r="L3007" s="4">
        <v>25.65</v>
      </c>
      <c r="M3007" s="4">
        <v>52</v>
      </c>
      <c r="N3007" s="4">
        <v>83</v>
      </c>
      <c r="O3007" s="4">
        <v>0</v>
      </c>
      <c r="P3007" s="5">
        <f>$AI$9+SUMPRODUCT($A3007*$AI$10+$B3007*$AI$11+$C3007*$AI$12+$D3007*$AI$13+$E3007*$AI$14+$F3007*$AI$15+$G3007*$AI$16+$H3007*$AI$17+$I3007*$AI$18+$J3007*$AI$19+$K3007*$AI$20+$L3007*$AI$21+$M3007*$AI$22+$N3007*$AI$24)</f>
        <v>-2.1703036214999996</v>
      </c>
      <c r="Q3007" s="4">
        <f t="shared" si="1158"/>
        <v>0.11414295539378082</v>
      </c>
      <c r="R3007" s="4">
        <f t="shared" si="1159"/>
        <v>0.22828591078756164</v>
      </c>
      <c r="S3007" s="4">
        <f t="shared" si="1160"/>
        <v>0.77171408921243834</v>
      </c>
      <c r="T3007" s="4">
        <f t="shared" si="1161"/>
        <v>-0.11254357074737714</v>
      </c>
      <c r="U3007" s="4">
        <f>IF($R3007&gt;$X$15,1,0)</f>
        <v>0</v>
      </c>
      <c r="V3007" s="4"/>
      <c r="W3007" s="4"/>
      <c r="X3007" s="4"/>
      <c r="Y3007" s="4"/>
      <c r="Z3007" s="4"/>
      <c r="AA3007" s="4"/>
      <c r="AB3007" s="4"/>
      <c r="AC3007" s="4"/>
      <c r="AD3007" s="4"/>
      <c r="AE3007" s="4"/>
      <c r="AF3007" s="4"/>
      <c r="AG3007" s="4"/>
      <c r="AH3007" s="4"/>
      <c r="AI3007" s="4"/>
      <c r="AJ3007" s="4"/>
    </row>
    <row r="3008" spans="1:36" ht="15.75" customHeight="1">
      <c r="A3008" s="4">
        <v>1</v>
      </c>
      <c r="B3008" s="4">
        <v>44</v>
      </c>
      <c r="C3008" s="4">
        <v>1</v>
      </c>
      <c r="D3008" s="4">
        <v>0</v>
      </c>
      <c r="E3008" s="4">
        <v>0</v>
      </c>
      <c r="F3008" s="4">
        <v>0</v>
      </c>
      <c r="G3008" s="4">
        <v>0</v>
      </c>
      <c r="H3008" s="4">
        <v>1</v>
      </c>
      <c r="I3008" s="4">
        <v>260</v>
      </c>
      <c r="J3008" s="4">
        <v>127</v>
      </c>
      <c r="K3008" s="4">
        <v>80</v>
      </c>
      <c r="L3008" s="4">
        <v>31.69</v>
      </c>
      <c r="M3008" s="4">
        <v>69</v>
      </c>
      <c r="N3008" s="4">
        <v>73</v>
      </c>
      <c r="O3008" s="4">
        <v>0</v>
      </c>
      <c r="P3008" s="5">
        <f>$AI$9+SUMPRODUCT($A3008*$AI$10+$B3008*$AI$11+$C3008*$AI$12+$D3008*$AI$13+$E3008*$AI$14+$F3008*$AI$15+$G3008*$AI$16+$H3008*$AI$17+$I3008*$AI$18+$J3008*$AI$19+$K3008*$AI$20+$L3008*$AI$21+$M3008*$AI$22+$N3008*$AI$24)</f>
        <v>-2.0528082058999999</v>
      </c>
      <c r="Q3008" s="4">
        <f t="shared" si="1158"/>
        <v>0.1283738966002316</v>
      </c>
      <c r="R3008" s="4">
        <f t="shared" si="1159"/>
        <v>0.2567477932004632</v>
      </c>
      <c r="S3008" s="4">
        <f t="shared" si="1160"/>
        <v>0.74325220679953685</v>
      </c>
      <c r="T3008" s="4">
        <f t="shared" si="1161"/>
        <v>-0.1288637926518659</v>
      </c>
      <c r="U3008" s="4">
        <f>IF($R3008&gt;$X$15,1,0)</f>
        <v>0</v>
      </c>
      <c r="V3008" s="4"/>
      <c r="W3008" s="4"/>
      <c r="X3008" s="4"/>
      <c r="Y3008" s="4"/>
      <c r="Z3008" s="4"/>
      <c r="AA3008" s="4"/>
      <c r="AB3008" s="4"/>
      <c r="AC3008" s="4"/>
      <c r="AD3008" s="4"/>
      <c r="AE3008" s="4"/>
      <c r="AF3008" s="4"/>
      <c r="AG3008" s="4"/>
      <c r="AH3008" s="4"/>
      <c r="AI3008" s="4"/>
      <c r="AJ3008" s="4"/>
    </row>
    <row r="3009" spans="1:36" ht="15.75" customHeight="1">
      <c r="A3009" s="4">
        <v>1</v>
      </c>
      <c r="B3009" s="4">
        <v>44</v>
      </c>
      <c r="C3009" s="4">
        <v>2</v>
      </c>
      <c r="D3009" s="4">
        <v>1</v>
      </c>
      <c r="E3009" s="4">
        <v>40</v>
      </c>
      <c r="F3009" s="4">
        <v>0</v>
      </c>
      <c r="G3009" s="4">
        <v>0</v>
      </c>
      <c r="H3009" s="4">
        <v>0</v>
      </c>
      <c r="I3009" s="4">
        <v>232</v>
      </c>
      <c r="J3009" s="4">
        <v>125</v>
      </c>
      <c r="K3009" s="4">
        <v>86</v>
      </c>
      <c r="L3009" s="4">
        <v>23.23</v>
      </c>
      <c r="M3009" s="4">
        <v>72</v>
      </c>
      <c r="N3009" s="4">
        <v>80</v>
      </c>
      <c r="O3009" s="4">
        <v>0</v>
      </c>
      <c r="P3009" s="5">
        <f>$AI$9+SUMPRODUCT($A3009*$AI$10+$B3009*$AI$11+$C3009*$AI$12+$D3009*$AI$13+$E3009*$AI$14+$F3009*$AI$15+$G3009*$AI$16+$H3009*$AI$17+$I3009*$AI$18+$J3009*$AI$19+$K3009*$AI$20+$L3009*$AI$21+$M3009*$AI$22+$N3009*$AI$24)</f>
        <v>-1.6837075452999999</v>
      </c>
      <c r="Q3009" s="4">
        <f t="shared" si="1158"/>
        <v>0.18568426543721064</v>
      </c>
      <c r="R3009" s="4">
        <f t="shared" si="1159"/>
        <v>0.37136853087442129</v>
      </c>
      <c r="S3009" s="4">
        <f t="shared" si="1160"/>
        <v>0.62863146912557877</v>
      </c>
      <c r="T3009" s="4">
        <f t="shared" si="1161"/>
        <v>-0.20160388210701091</v>
      </c>
      <c r="U3009" s="4">
        <f>IF($R3009&gt;$X$15,1,0)</f>
        <v>0</v>
      </c>
      <c r="V3009" s="4"/>
      <c r="W3009" s="4"/>
      <c r="X3009" s="4"/>
      <c r="Y3009" s="4"/>
      <c r="Z3009" s="4"/>
      <c r="AA3009" s="4"/>
      <c r="AB3009" s="4"/>
      <c r="AC3009" s="4"/>
      <c r="AD3009" s="4"/>
      <c r="AE3009" s="4"/>
      <c r="AF3009" s="4"/>
      <c r="AG3009" s="4"/>
      <c r="AH3009" s="4"/>
      <c r="AI3009" s="4"/>
      <c r="AJ3009" s="4"/>
    </row>
    <row r="3010" spans="1:36" ht="15.75" hidden="1" customHeight="1">
      <c r="A3010" s="4">
        <v>1</v>
      </c>
      <c r="B3010" s="4">
        <v>51</v>
      </c>
      <c r="C3010" s="4">
        <v>4</v>
      </c>
      <c r="D3010" s="4">
        <v>0</v>
      </c>
      <c r="E3010" s="4">
        <v>0</v>
      </c>
      <c r="F3010" s="4">
        <v>0</v>
      </c>
      <c r="G3010" s="4">
        <v>0</v>
      </c>
      <c r="H3010" s="4">
        <v>1</v>
      </c>
      <c r="I3010" s="4">
        <v>200</v>
      </c>
      <c r="J3010" s="4">
        <v>115</v>
      </c>
      <c r="K3010" s="4">
        <v>76</v>
      </c>
      <c r="L3010" s="4">
        <v>31.04</v>
      </c>
      <c r="M3010" s="4">
        <v>78</v>
      </c>
      <c r="N3010" s="3" t="s">
        <v>56</v>
      </c>
      <c r="O3010" s="4">
        <v>1</v>
      </c>
      <c r="P3010" s="4"/>
      <c r="Q3010" s="4"/>
      <c r="R3010" s="4"/>
      <c r="S3010" s="4"/>
      <c r="T3010" s="4"/>
      <c r="U3010" s="4"/>
      <c r="V3010" s="4"/>
      <c r="W3010" s="4"/>
      <c r="X3010" s="4"/>
      <c r="Y3010" s="4"/>
      <c r="Z3010" s="4"/>
      <c r="AA3010" s="4"/>
      <c r="AB3010" s="4"/>
      <c r="AC3010" s="4"/>
      <c r="AD3010" s="4"/>
      <c r="AE3010" s="4"/>
      <c r="AF3010" s="4"/>
      <c r="AG3010" s="4"/>
      <c r="AH3010" s="4"/>
      <c r="AI3010" s="4"/>
      <c r="AJ3010" s="4"/>
    </row>
    <row r="3011" spans="1:36" ht="15.75" customHeight="1">
      <c r="A3011" s="4">
        <v>0</v>
      </c>
      <c r="B3011" s="4">
        <v>55</v>
      </c>
      <c r="C3011" s="4">
        <v>3</v>
      </c>
      <c r="D3011" s="4">
        <v>1</v>
      </c>
      <c r="E3011" s="4">
        <v>20</v>
      </c>
      <c r="F3011" s="4">
        <v>0</v>
      </c>
      <c r="G3011" s="4">
        <v>0</v>
      </c>
      <c r="H3011" s="4">
        <v>0</v>
      </c>
      <c r="I3011" s="4">
        <v>216</v>
      </c>
      <c r="J3011" s="4">
        <v>125</v>
      </c>
      <c r="K3011" s="4">
        <v>80</v>
      </c>
      <c r="L3011" s="4">
        <v>27.18</v>
      </c>
      <c r="M3011" s="4">
        <v>86</v>
      </c>
      <c r="N3011" s="4">
        <v>244</v>
      </c>
      <c r="O3011" s="4">
        <v>0</v>
      </c>
      <c r="P3011" s="5">
        <f>$AI$9+SUMPRODUCT($A3011*$AI$10+$B3011*$AI$11+$C3011*$AI$12+$D3011*$AI$13+$E3011*$AI$14+$F3011*$AI$15+$G3011*$AI$16+$H3011*$AI$17+$I3011*$AI$18+$J3011*$AI$19+$K3011*$AI$20+$L3011*$AI$21+$M3011*$AI$22+$N3011*$AI$24)</f>
        <v>-0.77986320980000023</v>
      </c>
      <c r="Q3011" s="4">
        <f t="shared" ref="Q3011:Q3015" si="1162">EXP($P3011)</f>
        <v>0.45846872104413217</v>
      </c>
      <c r="R3011" s="4">
        <f t="shared" ref="R3011:R3015" si="1163">Q3011/1+Q3011</f>
        <v>0.91693744208826433</v>
      </c>
      <c r="S3011" s="4">
        <f t="shared" ref="S3011:S3015" si="1164">IF(O3011=1,R3011,1-R3011)</f>
        <v>8.3062557911735668E-2</v>
      </c>
      <c r="T3011" s="4">
        <f t="shared" ref="T3011:T3015" si="1165">LOG($S3011)</f>
        <v>-1.0805946989202542</v>
      </c>
      <c r="U3011" s="4">
        <f>IF($R3011&gt;$X$15,1,0)</f>
        <v>1</v>
      </c>
      <c r="V3011" s="4"/>
      <c r="W3011" s="4"/>
      <c r="X3011" s="4"/>
      <c r="Y3011" s="4"/>
      <c r="Z3011" s="4"/>
      <c r="AA3011" s="4"/>
      <c r="AB3011" s="4"/>
      <c r="AC3011" s="4"/>
      <c r="AD3011" s="4"/>
      <c r="AE3011" s="4"/>
      <c r="AF3011" s="4"/>
      <c r="AG3011" s="4"/>
      <c r="AH3011" s="4"/>
      <c r="AI3011" s="4"/>
      <c r="AJ3011" s="4"/>
    </row>
    <row r="3012" spans="1:36" ht="15.75" customHeight="1">
      <c r="A3012" s="4">
        <v>1</v>
      </c>
      <c r="B3012" s="4">
        <v>48</v>
      </c>
      <c r="C3012" s="4">
        <v>2</v>
      </c>
      <c r="D3012" s="4">
        <v>1</v>
      </c>
      <c r="E3012" s="4">
        <v>20</v>
      </c>
      <c r="F3012" s="4">
        <v>0</v>
      </c>
      <c r="G3012" s="4">
        <v>0</v>
      </c>
      <c r="H3012" s="4">
        <v>1</v>
      </c>
      <c r="I3012" s="4">
        <v>258</v>
      </c>
      <c r="J3012" s="4">
        <v>150</v>
      </c>
      <c r="K3012" s="4">
        <v>105</v>
      </c>
      <c r="L3012" s="4">
        <v>25.94</v>
      </c>
      <c r="M3012" s="4">
        <v>83</v>
      </c>
      <c r="N3012" s="4">
        <v>60</v>
      </c>
      <c r="O3012" s="4">
        <v>0</v>
      </c>
      <c r="P3012" s="5">
        <f>$AI$9+SUMPRODUCT($A3012*$AI$10+$B3012*$AI$11+$C3012*$AI$12+$D3012*$AI$13+$E3012*$AI$14+$F3012*$AI$15+$G3012*$AI$16+$H3012*$AI$17+$I3012*$AI$18+$J3012*$AI$19+$K3012*$AI$20+$L3012*$AI$21+$M3012*$AI$22+$N3012*$AI$24)</f>
        <v>-1.3504826534000012</v>
      </c>
      <c r="Q3012" s="4">
        <f t="shared" si="1162"/>
        <v>0.25911516764338349</v>
      </c>
      <c r="R3012" s="4">
        <f t="shared" si="1163"/>
        <v>0.51823033528676699</v>
      </c>
      <c r="S3012" s="4">
        <f t="shared" si="1164"/>
        <v>0.48176966471323301</v>
      </c>
      <c r="T3012" s="4">
        <f t="shared" si="1165"/>
        <v>-0.31716054942363375</v>
      </c>
      <c r="U3012" s="4">
        <f>IF($R3012&gt;$X$15,1,0)</f>
        <v>1</v>
      </c>
      <c r="V3012" s="4"/>
      <c r="W3012" s="4"/>
      <c r="X3012" s="4"/>
      <c r="Y3012" s="4"/>
      <c r="Z3012" s="4"/>
      <c r="AA3012" s="4"/>
      <c r="AB3012" s="4"/>
      <c r="AC3012" s="4"/>
      <c r="AD3012" s="4"/>
      <c r="AE3012" s="4"/>
      <c r="AF3012" s="4"/>
      <c r="AG3012" s="4"/>
      <c r="AH3012" s="4"/>
      <c r="AI3012" s="4"/>
      <c r="AJ3012" s="4"/>
    </row>
    <row r="3013" spans="1:36" ht="15.75" customHeight="1">
      <c r="A3013" s="4">
        <v>1</v>
      </c>
      <c r="B3013" s="4">
        <v>64</v>
      </c>
      <c r="C3013" s="4">
        <v>1</v>
      </c>
      <c r="D3013" s="4">
        <v>0</v>
      </c>
      <c r="E3013" s="4">
        <v>0</v>
      </c>
      <c r="F3013" s="4">
        <v>0</v>
      </c>
      <c r="G3013" s="4">
        <v>0</v>
      </c>
      <c r="H3013" s="4">
        <v>0</v>
      </c>
      <c r="I3013" s="4">
        <v>185</v>
      </c>
      <c r="J3013" s="4">
        <v>94</v>
      </c>
      <c r="K3013" s="4">
        <v>62</v>
      </c>
      <c r="L3013" s="4">
        <v>26.11</v>
      </c>
      <c r="M3013" s="4">
        <v>70</v>
      </c>
      <c r="N3013" s="4">
        <v>68</v>
      </c>
      <c r="O3013" s="4">
        <v>0</v>
      </c>
      <c r="P3013" s="5">
        <f>$AI$9+SUMPRODUCT($A3013*$AI$10+$B3013*$AI$11+$C3013*$AI$12+$D3013*$AI$13+$E3013*$AI$14+$F3013*$AI$15+$G3013*$AI$16+$H3013*$AI$17+$I3013*$AI$18+$J3013*$AI$19+$K3013*$AI$20+$L3013*$AI$21+$M3013*$AI$22+$N3013*$AI$24)</f>
        <v>-1.7034056321000008</v>
      </c>
      <c r="Q3013" s="4">
        <f t="shared" si="1162"/>
        <v>0.18206242938934572</v>
      </c>
      <c r="R3013" s="4">
        <f t="shared" si="1163"/>
        <v>0.36412485877869144</v>
      </c>
      <c r="S3013" s="4">
        <f t="shared" si="1164"/>
        <v>0.63587514122130862</v>
      </c>
      <c r="T3013" s="4">
        <f t="shared" si="1165"/>
        <v>-0.19662815290825431</v>
      </c>
      <c r="U3013" s="4">
        <f>IF($R3013&gt;$X$15,1,0)</f>
        <v>0</v>
      </c>
      <c r="V3013" s="4"/>
      <c r="W3013" s="4"/>
      <c r="X3013" s="4"/>
      <c r="Y3013" s="4"/>
      <c r="Z3013" s="4"/>
      <c r="AA3013" s="4"/>
      <c r="AB3013" s="4"/>
      <c r="AC3013" s="4"/>
      <c r="AD3013" s="4"/>
      <c r="AE3013" s="4"/>
      <c r="AF3013" s="4"/>
      <c r="AG3013" s="4"/>
      <c r="AH3013" s="4"/>
      <c r="AI3013" s="4"/>
      <c r="AJ3013" s="4"/>
    </row>
    <row r="3014" spans="1:36" ht="15.75" customHeight="1">
      <c r="A3014" s="4">
        <v>0</v>
      </c>
      <c r="B3014" s="4">
        <v>53</v>
      </c>
      <c r="C3014" s="4">
        <v>1</v>
      </c>
      <c r="D3014" s="4">
        <v>1</v>
      </c>
      <c r="E3014" s="4">
        <v>20</v>
      </c>
      <c r="F3014" s="4">
        <v>0</v>
      </c>
      <c r="G3014" s="4">
        <v>0</v>
      </c>
      <c r="H3014" s="4">
        <v>1</v>
      </c>
      <c r="I3014" s="4">
        <v>181</v>
      </c>
      <c r="J3014" s="4">
        <v>163.5</v>
      </c>
      <c r="K3014" s="4">
        <v>87</v>
      </c>
      <c r="L3014" s="4">
        <v>34.69</v>
      </c>
      <c r="M3014" s="4">
        <v>80</v>
      </c>
      <c r="N3014" s="4">
        <v>71</v>
      </c>
      <c r="O3014" s="4">
        <v>0</v>
      </c>
      <c r="P3014" s="5">
        <f>$AI$9+SUMPRODUCT($A3014*$AI$10+$B3014*$AI$11+$C3014*$AI$12+$D3014*$AI$13+$E3014*$AI$14+$F3014*$AI$15+$G3014*$AI$16+$H3014*$AI$17+$I3014*$AI$18+$J3014*$AI$19+$K3014*$AI$20+$L3014*$AI$21+$M3014*$AI$22+$N3014*$AI$24)</f>
        <v>-1.2887154659000002</v>
      </c>
      <c r="Q3014" s="4">
        <f t="shared" si="1162"/>
        <v>0.27562460499686597</v>
      </c>
      <c r="R3014" s="4">
        <f t="shared" si="1163"/>
        <v>0.55124920999373195</v>
      </c>
      <c r="S3014" s="4">
        <f t="shared" si="1164"/>
        <v>0.44875079000626805</v>
      </c>
      <c r="T3014" s="4">
        <f t="shared" si="1165"/>
        <v>-0.34799477385638572</v>
      </c>
      <c r="U3014" s="4">
        <f>IF($R3014&gt;$X$15,1,0)</f>
        <v>1</v>
      </c>
      <c r="V3014" s="4"/>
      <c r="W3014" s="4"/>
      <c r="X3014" s="4"/>
      <c r="Y3014" s="4"/>
      <c r="Z3014" s="4"/>
      <c r="AA3014" s="4"/>
      <c r="AB3014" s="4"/>
      <c r="AC3014" s="4"/>
      <c r="AD3014" s="4"/>
      <c r="AE3014" s="4"/>
      <c r="AF3014" s="4"/>
      <c r="AG3014" s="4"/>
      <c r="AH3014" s="4"/>
      <c r="AI3014" s="4"/>
      <c r="AJ3014" s="4"/>
    </row>
    <row r="3015" spans="1:36" ht="15.75" customHeight="1">
      <c r="A3015" s="4">
        <v>0</v>
      </c>
      <c r="B3015" s="4">
        <v>37</v>
      </c>
      <c r="C3015" s="4">
        <v>2</v>
      </c>
      <c r="D3015" s="4">
        <v>0</v>
      </c>
      <c r="E3015" s="4">
        <v>0</v>
      </c>
      <c r="F3015" s="4">
        <v>0</v>
      </c>
      <c r="G3015" s="4">
        <v>0</v>
      </c>
      <c r="H3015" s="4">
        <v>0</v>
      </c>
      <c r="I3015" s="4">
        <v>217</v>
      </c>
      <c r="J3015" s="4">
        <v>126</v>
      </c>
      <c r="K3015" s="4">
        <v>80</v>
      </c>
      <c r="L3015" s="4">
        <v>25.91</v>
      </c>
      <c r="M3015" s="4">
        <v>75</v>
      </c>
      <c r="N3015" s="4">
        <v>62</v>
      </c>
      <c r="O3015" s="4">
        <v>0</v>
      </c>
      <c r="P3015" s="5">
        <f>$AI$9+SUMPRODUCT($A3015*$AI$10+$B3015*$AI$11+$C3015*$AI$12+$D3015*$AI$13+$E3015*$AI$14+$F3015*$AI$15+$G3015*$AI$16+$H3015*$AI$17+$I3015*$AI$18+$J3015*$AI$19+$K3015*$AI$20+$L3015*$AI$21+$M3015*$AI$22+$N3015*$AI$24)</f>
        <v>-3.5890783101000014</v>
      </c>
      <c r="Q3015" s="4">
        <f t="shared" si="1162"/>
        <v>2.7623779251819754E-2</v>
      </c>
      <c r="R3015" s="4">
        <f t="shared" si="1163"/>
        <v>5.5247558503639507E-2</v>
      </c>
      <c r="S3015" s="4">
        <f t="shared" si="1164"/>
        <v>0.94475244149636051</v>
      </c>
      <c r="T3015" s="4">
        <f t="shared" si="1165"/>
        <v>-2.4681977074851702E-2</v>
      </c>
      <c r="U3015" s="4">
        <f>IF($R3015&gt;$X$15,1,0)</f>
        <v>0</v>
      </c>
      <c r="V3015" s="4"/>
      <c r="W3015" s="4"/>
      <c r="X3015" s="4"/>
      <c r="Y3015" s="4"/>
      <c r="Z3015" s="4"/>
      <c r="AA3015" s="4"/>
      <c r="AB3015" s="4"/>
      <c r="AC3015" s="4"/>
      <c r="AD3015" s="4"/>
      <c r="AE3015" s="4"/>
      <c r="AF3015" s="4"/>
      <c r="AG3015" s="4"/>
      <c r="AH3015" s="4"/>
      <c r="AI3015" s="4"/>
      <c r="AJ3015" s="4"/>
    </row>
    <row r="3016" spans="1:36" ht="15.75" hidden="1" customHeight="1">
      <c r="A3016" s="4">
        <v>0</v>
      </c>
      <c r="B3016" s="4">
        <v>49</v>
      </c>
      <c r="C3016" s="4">
        <v>2</v>
      </c>
      <c r="D3016" s="4">
        <v>1</v>
      </c>
      <c r="E3016" s="4">
        <v>20</v>
      </c>
      <c r="F3016" s="4">
        <v>0</v>
      </c>
      <c r="G3016" s="4">
        <v>0</v>
      </c>
      <c r="H3016" s="4">
        <v>0</v>
      </c>
      <c r="I3016" s="4">
        <v>239</v>
      </c>
      <c r="J3016" s="4">
        <v>123</v>
      </c>
      <c r="K3016" s="4">
        <v>72</v>
      </c>
      <c r="L3016" s="4">
        <v>23.35</v>
      </c>
      <c r="M3016" s="4">
        <v>62</v>
      </c>
      <c r="N3016" s="3" t="s">
        <v>56</v>
      </c>
      <c r="O3016" s="4">
        <v>0</v>
      </c>
      <c r="P3016" s="4"/>
      <c r="Q3016" s="4"/>
      <c r="R3016" s="4"/>
      <c r="S3016" s="4"/>
      <c r="T3016" s="4"/>
      <c r="U3016" s="4"/>
      <c r="V3016" s="4"/>
      <c r="W3016" s="4"/>
      <c r="X3016" s="4"/>
      <c r="Y3016" s="4"/>
      <c r="Z3016" s="4"/>
      <c r="AA3016" s="4"/>
      <c r="AB3016" s="4"/>
      <c r="AC3016" s="4"/>
      <c r="AD3016" s="4"/>
      <c r="AE3016" s="4"/>
      <c r="AF3016" s="4"/>
      <c r="AG3016" s="4"/>
      <c r="AH3016" s="4"/>
      <c r="AI3016" s="4"/>
      <c r="AJ3016" s="4"/>
    </row>
    <row r="3017" spans="1:36" ht="15.75" customHeight="1">
      <c r="A3017" s="4">
        <v>1</v>
      </c>
      <c r="B3017" s="4">
        <v>40</v>
      </c>
      <c r="C3017" s="4">
        <v>3</v>
      </c>
      <c r="D3017" s="4">
        <v>1</v>
      </c>
      <c r="E3017" s="4">
        <v>70</v>
      </c>
      <c r="F3017" s="4">
        <v>0</v>
      </c>
      <c r="G3017" s="4">
        <v>0</v>
      </c>
      <c r="H3017" s="4">
        <v>1</v>
      </c>
      <c r="I3017" s="4">
        <v>210</v>
      </c>
      <c r="J3017" s="4">
        <v>132</v>
      </c>
      <c r="K3017" s="4">
        <v>86</v>
      </c>
      <c r="L3017" s="4">
        <v>31.57</v>
      </c>
      <c r="M3017" s="4">
        <v>98</v>
      </c>
      <c r="N3017" s="4">
        <v>80</v>
      </c>
      <c r="O3017" s="4">
        <v>0</v>
      </c>
      <c r="P3017" s="5">
        <f>$AI$9+SUMPRODUCT($A3017*$AI$10+$B3017*$AI$11+$C3017*$AI$12+$D3017*$AI$13+$E3017*$AI$14+$F3017*$AI$15+$G3017*$AI$16+$H3017*$AI$17+$I3017*$AI$18+$J3017*$AI$19+$K3017*$AI$20+$L3017*$AI$21+$M3017*$AI$22+$N3017*$AI$24)</f>
        <v>-1.1845706627000006</v>
      </c>
      <c r="Q3017" s="4">
        <f t="shared" ref="Q3017:Q3029" si="1166">EXP($P3017)</f>
        <v>0.30587747592111181</v>
      </c>
      <c r="R3017" s="4">
        <f t="shared" ref="R3017:R3029" si="1167">Q3017/1+Q3017</f>
        <v>0.61175495184222362</v>
      </c>
      <c r="S3017" s="4">
        <f t="shared" ref="S3017:S3029" si="1168">IF(O3017=1,R3017,1-R3017)</f>
        <v>0.38824504815777638</v>
      </c>
      <c r="T3017" s="4">
        <f t="shared" ref="T3017:T3029" si="1169">LOG($S3017)</f>
        <v>-0.41089407474033746</v>
      </c>
      <c r="U3017" s="4">
        <f>IF($R3017&gt;$X$15,1,0)</f>
        <v>1</v>
      </c>
      <c r="V3017" s="4"/>
      <c r="W3017" s="4"/>
      <c r="X3017" s="4"/>
      <c r="Y3017" s="4"/>
      <c r="Z3017" s="4"/>
      <c r="AA3017" s="4"/>
      <c r="AB3017" s="4"/>
      <c r="AC3017" s="4"/>
      <c r="AD3017" s="4"/>
      <c r="AE3017" s="4"/>
      <c r="AF3017" s="4"/>
      <c r="AG3017" s="4"/>
      <c r="AH3017" s="4"/>
      <c r="AI3017" s="4"/>
      <c r="AJ3017" s="4"/>
    </row>
    <row r="3018" spans="1:36" ht="15.75" customHeight="1">
      <c r="A3018" s="4">
        <v>1</v>
      </c>
      <c r="B3018" s="4">
        <v>45</v>
      </c>
      <c r="C3018" s="4">
        <v>1</v>
      </c>
      <c r="D3018" s="4">
        <v>1</v>
      </c>
      <c r="E3018" s="4">
        <v>20</v>
      </c>
      <c r="F3018" s="4">
        <v>0</v>
      </c>
      <c r="G3018" s="4">
        <v>0</v>
      </c>
      <c r="H3018" s="4">
        <v>0</v>
      </c>
      <c r="I3018" s="4">
        <v>264</v>
      </c>
      <c r="J3018" s="4">
        <v>118.5</v>
      </c>
      <c r="K3018" s="4">
        <v>81</v>
      </c>
      <c r="L3018" s="4">
        <v>26.35</v>
      </c>
      <c r="M3018" s="4">
        <v>75</v>
      </c>
      <c r="N3018" s="4">
        <v>90</v>
      </c>
      <c r="O3018" s="4">
        <v>1</v>
      </c>
      <c r="P3018" s="5">
        <f>$AI$9+SUMPRODUCT($A3018*$AI$10+$B3018*$AI$11+$C3018*$AI$12+$D3018*$AI$13+$E3018*$AI$14+$F3018*$AI$15+$G3018*$AI$16+$H3018*$AI$17+$I3018*$AI$18+$J3018*$AI$19+$K3018*$AI$20+$L3018*$AI$21+$M3018*$AI$22+$N3018*$AI$24)</f>
        <v>-1.851809008500001</v>
      </c>
      <c r="Q3018" s="4">
        <f t="shared" si="1166"/>
        <v>0.15695298006841701</v>
      </c>
      <c r="R3018" s="4">
        <f t="shared" si="1167"/>
        <v>0.31390596013683403</v>
      </c>
      <c r="S3018" s="4">
        <f t="shared" si="1168"/>
        <v>0.31390596013683403</v>
      </c>
      <c r="T3018" s="4">
        <f t="shared" si="1169"/>
        <v>-0.50320043826630123</v>
      </c>
      <c r="U3018" s="4">
        <f>IF($R3018&gt;$X$15,1,0)</f>
        <v>0</v>
      </c>
      <c r="V3018" s="4"/>
      <c r="W3018" s="4"/>
      <c r="X3018" s="4"/>
      <c r="Y3018" s="4"/>
      <c r="Z3018" s="4"/>
      <c r="AA3018" s="4"/>
      <c r="AB3018" s="4"/>
      <c r="AC3018" s="4"/>
      <c r="AD3018" s="4"/>
      <c r="AE3018" s="4"/>
      <c r="AF3018" s="4"/>
      <c r="AG3018" s="4"/>
      <c r="AH3018" s="4"/>
      <c r="AI3018" s="4"/>
      <c r="AJ3018" s="4"/>
    </row>
    <row r="3019" spans="1:36" ht="15.75" customHeight="1">
      <c r="A3019" s="4">
        <v>1</v>
      </c>
      <c r="B3019" s="4">
        <v>39</v>
      </c>
      <c r="C3019" s="4">
        <v>1</v>
      </c>
      <c r="D3019" s="4">
        <v>0</v>
      </c>
      <c r="E3019" s="4">
        <v>0</v>
      </c>
      <c r="F3019" s="4">
        <v>0</v>
      </c>
      <c r="G3019" s="4">
        <v>0</v>
      </c>
      <c r="H3019" s="4">
        <v>0</v>
      </c>
      <c r="I3019" s="4">
        <v>188</v>
      </c>
      <c r="J3019" s="4">
        <v>105</v>
      </c>
      <c r="K3019" s="4">
        <v>65</v>
      </c>
      <c r="L3019" s="4">
        <v>22.85</v>
      </c>
      <c r="M3019" s="4">
        <v>63</v>
      </c>
      <c r="N3019" s="4">
        <v>76</v>
      </c>
      <c r="O3019" s="4">
        <v>0</v>
      </c>
      <c r="P3019" s="5">
        <f>$AI$9+SUMPRODUCT($A3019*$AI$10+$B3019*$AI$11+$C3019*$AI$12+$D3019*$AI$13+$E3019*$AI$14+$F3019*$AI$15+$G3019*$AI$16+$H3019*$AI$17+$I3019*$AI$18+$J3019*$AI$19+$K3019*$AI$20+$L3019*$AI$21+$M3019*$AI$22+$N3019*$AI$24)</f>
        <v>-3.0669361634999994</v>
      </c>
      <c r="Q3019" s="4">
        <f t="shared" si="1166"/>
        <v>4.6563599788616697E-2</v>
      </c>
      <c r="R3019" s="4">
        <f t="shared" si="1167"/>
        <v>9.3127199577233394E-2</v>
      </c>
      <c r="S3019" s="4">
        <f t="shared" si="1168"/>
        <v>0.90687280042276663</v>
      </c>
      <c r="T3019" s="4">
        <f t="shared" si="1169"/>
        <v>-4.2453623577707524E-2</v>
      </c>
      <c r="U3019" s="4">
        <f>IF($R3019&gt;$X$15,1,0)</f>
        <v>0</v>
      </c>
      <c r="V3019" s="4"/>
      <c r="W3019" s="4"/>
      <c r="X3019" s="4"/>
      <c r="Y3019" s="4"/>
      <c r="Z3019" s="4"/>
      <c r="AA3019" s="4"/>
      <c r="AB3019" s="4"/>
      <c r="AC3019" s="4"/>
      <c r="AD3019" s="4"/>
      <c r="AE3019" s="4"/>
      <c r="AF3019" s="4"/>
      <c r="AG3019" s="4"/>
      <c r="AH3019" s="4"/>
      <c r="AI3019" s="4"/>
      <c r="AJ3019" s="4"/>
    </row>
    <row r="3020" spans="1:36" ht="15.75" customHeight="1">
      <c r="A3020" s="4">
        <v>0</v>
      </c>
      <c r="B3020" s="4">
        <v>55</v>
      </c>
      <c r="C3020" s="4">
        <v>1</v>
      </c>
      <c r="D3020" s="4">
        <v>0</v>
      </c>
      <c r="E3020" s="4">
        <v>0</v>
      </c>
      <c r="F3020" s="4">
        <v>0</v>
      </c>
      <c r="G3020" s="4">
        <v>0</v>
      </c>
      <c r="H3020" s="4">
        <v>0</v>
      </c>
      <c r="I3020" s="4">
        <v>204</v>
      </c>
      <c r="J3020" s="4">
        <v>131</v>
      </c>
      <c r="K3020" s="4">
        <v>87</v>
      </c>
      <c r="L3020" s="4">
        <v>24.68</v>
      </c>
      <c r="M3020" s="4">
        <v>63</v>
      </c>
      <c r="N3020" s="4">
        <v>70</v>
      </c>
      <c r="O3020" s="4">
        <v>0</v>
      </c>
      <c r="P3020" s="5">
        <f>$AI$9+SUMPRODUCT($A3020*$AI$10+$B3020*$AI$11+$C3020*$AI$12+$D3020*$AI$13+$E3020*$AI$14+$F3020*$AI$15+$G3020*$AI$16+$H3020*$AI$17+$I3020*$AI$18+$J3020*$AI$19+$K3020*$AI$20+$L3020*$AI$21+$M3020*$AI$22+$N3020*$AI$24)</f>
        <v>-2.2920519348000017</v>
      </c>
      <c r="Q3020" s="4">
        <f t="shared" si="1166"/>
        <v>0.10105888271899093</v>
      </c>
      <c r="R3020" s="4">
        <f t="shared" si="1167"/>
        <v>0.20211776543798185</v>
      </c>
      <c r="S3020" s="4">
        <f t="shared" si="1168"/>
        <v>0.79788223456201812</v>
      </c>
      <c r="T3020" s="4">
        <f t="shared" si="1169"/>
        <v>-9.8061204707061853E-2</v>
      </c>
      <c r="U3020" s="4">
        <f>IF($R3020&gt;$X$15,1,0)</f>
        <v>0</v>
      </c>
      <c r="V3020" s="4"/>
      <c r="W3020" s="4"/>
      <c r="X3020" s="4"/>
      <c r="Y3020" s="4"/>
      <c r="Z3020" s="4"/>
      <c r="AA3020" s="4"/>
      <c r="AB3020" s="4"/>
      <c r="AC3020" s="4"/>
      <c r="AD3020" s="4"/>
      <c r="AE3020" s="4"/>
      <c r="AF3020" s="4"/>
      <c r="AG3020" s="4"/>
      <c r="AH3020" s="4"/>
      <c r="AI3020" s="4"/>
      <c r="AJ3020" s="4"/>
    </row>
    <row r="3021" spans="1:36" ht="15.75" hidden="1" customHeight="1">
      <c r="A3021" s="4">
        <v>0</v>
      </c>
      <c r="B3021" s="4">
        <v>57</v>
      </c>
      <c r="C3021" s="3" t="s">
        <v>56</v>
      </c>
      <c r="D3021" s="4">
        <v>1</v>
      </c>
      <c r="E3021" s="4">
        <v>20</v>
      </c>
      <c r="F3021" s="4">
        <v>0</v>
      </c>
      <c r="G3021" s="4">
        <v>0</v>
      </c>
      <c r="H3021" s="4">
        <v>1</v>
      </c>
      <c r="I3021" s="4">
        <v>246</v>
      </c>
      <c r="J3021" s="4">
        <v>160</v>
      </c>
      <c r="K3021" s="4">
        <v>92.5</v>
      </c>
      <c r="L3021" s="4">
        <v>30.74</v>
      </c>
      <c r="M3021" s="4">
        <v>84</v>
      </c>
      <c r="N3021" s="4">
        <v>76</v>
      </c>
      <c r="O3021" s="4">
        <v>0</v>
      </c>
      <c r="P3021" s="4" t="e">
        <f>$AI$9+SUMPRODUCT($A3021*$AI$10+$B3021*$AI$11+$C3021*$AI$12+$D3021*$AI$13+$E3021*$AI$14+$F3021*$AI$15+$G3021*$AI$16+$H3021*$AI$17+$I3021*$AI$18+$J3021*$AI$19+$K3021*$AI$20+$L3021*$AI$21+$M3021*$AI$22+$N3021*$AI$24)</f>
        <v>#VALUE!</v>
      </c>
      <c r="Q3021" s="4" t="e">
        <f t="shared" si="1166"/>
        <v>#VALUE!</v>
      </c>
      <c r="R3021" s="4" t="e">
        <f t="shared" si="1167"/>
        <v>#VALUE!</v>
      </c>
      <c r="S3021" s="4" t="e">
        <f t="shared" si="1168"/>
        <v>#VALUE!</v>
      </c>
      <c r="T3021" s="4" t="e">
        <f t="shared" si="1169"/>
        <v>#VALUE!</v>
      </c>
      <c r="U3021" s="4" t="e">
        <f t="shared" ref="U3021" si="1170">IF($R3021&gt;0.5,1,0)</f>
        <v>#VALUE!</v>
      </c>
      <c r="V3021" s="4"/>
      <c r="W3021" s="4"/>
      <c r="X3021" s="4"/>
      <c r="Y3021" s="4"/>
      <c r="Z3021" s="4"/>
      <c r="AA3021" s="4"/>
      <c r="AB3021" s="4"/>
      <c r="AC3021" s="4"/>
      <c r="AD3021" s="4"/>
      <c r="AE3021" s="4"/>
      <c r="AF3021" s="4"/>
      <c r="AG3021" s="4"/>
      <c r="AH3021" s="4"/>
      <c r="AI3021" s="4"/>
      <c r="AJ3021" s="4"/>
    </row>
    <row r="3022" spans="1:36" ht="15.75" customHeight="1">
      <c r="A3022" s="4">
        <v>1</v>
      </c>
      <c r="B3022" s="4">
        <v>42</v>
      </c>
      <c r="C3022" s="4">
        <v>4</v>
      </c>
      <c r="D3022" s="4">
        <v>0</v>
      </c>
      <c r="E3022" s="4">
        <v>0</v>
      </c>
      <c r="F3022" s="4">
        <v>0</v>
      </c>
      <c r="G3022" s="4">
        <v>0</v>
      </c>
      <c r="H3022" s="4">
        <v>0</v>
      </c>
      <c r="I3022" s="4">
        <v>191</v>
      </c>
      <c r="J3022" s="4">
        <v>118</v>
      </c>
      <c r="K3022" s="4">
        <v>80</v>
      </c>
      <c r="L3022" s="4">
        <v>24.98</v>
      </c>
      <c r="M3022" s="4">
        <v>62</v>
      </c>
      <c r="N3022" s="4">
        <v>63</v>
      </c>
      <c r="O3022" s="4">
        <v>0</v>
      </c>
      <c r="P3022" s="5">
        <f>$AI$9+SUMPRODUCT($A3022*$AI$10+$B3022*$AI$11+$C3022*$AI$12+$D3022*$AI$13+$E3022*$AI$14+$F3022*$AI$15+$G3022*$AI$16+$H3022*$AI$17+$I3022*$AI$18+$J3022*$AI$19+$K3022*$AI$20+$L3022*$AI$21+$M3022*$AI$22+$N3022*$AI$24)</f>
        <v>-2.9517532878000017</v>
      </c>
      <c r="Q3022" s="4">
        <f t="shared" si="1166"/>
        <v>5.2248019780144553E-2</v>
      </c>
      <c r="R3022" s="4">
        <f t="shared" si="1167"/>
        <v>0.10449603956028911</v>
      </c>
      <c r="S3022" s="4">
        <f t="shared" si="1168"/>
        <v>0.89550396043971092</v>
      </c>
      <c r="T3022" s="4">
        <f t="shared" si="1169"/>
        <v>-4.7932489107737002E-2</v>
      </c>
      <c r="U3022" s="4">
        <f>IF($R3022&gt;$X$15,1,0)</f>
        <v>0</v>
      </c>
      <c r="V3022" s="4"/>
      <c r="W3022" s="4"/>
      <c r="X3022" s="4"/>
      <c r="Y3022" s="4"/>
      <c r="Z3022" s="4"/>
      <c r="AA3022" s="4"/>
      <c r="AB3022" s="4"/>
      <c r="AC3022" s="4"/>
      <c r="AD3022" s="4"/>
      <c r="AE3022" s="4"/>
      <c r="AF3022" s="4"/>
      <c r="AG3022" s="4"/>
      <c r="AH3022" s="4"/>
      <c r="AI3022" s="4"/>
      <c r="AJ3022" s="4"/>
    </row>
    <row r="3023" spans="1:36" ht="15.75" customHeight="1">
      <c r="A3023" s="4">
        <v>1</v>
      </c>
      <c r="B3023" s="4">
        <v>52</v>
      </c>
      <c r="C3023" s="4">
        <v>4</v>
      </c>
      <c r="D3023" s="4">
        <v>1</v>
      </c>
      <c r="E3023" s="4">
        <v>20</v>
      </c>
      <c r="F3023" s="4">
        <v>0</v>
      </c>
      <c r="G3023" s="4">
        <v>0</v>
      </c>
      <c r="H3023" s="4">
        <v>1</v>
      </c>
      <c r="I3023" s="4">
        <v>200</v>
      </c>
      <c r="J3023" s="4">
        <v>131</v>
      </c>
      <c r="K3023" s="4">
        <v>94</v>
      </c>
      <c r="L3023" s="4">
        <v>26.77</v>
      </c>
      <c r="M3023" s="4">
        <v>70</v>
      </c>
      <c r="N3023" s="4">
        <v>82</v>
      </c>
      <c r="O3023" s="4">
        <v>0</v>
      </c>
      <c r="P3023" s="5">
        <f>$AI$9+SUMPRODUCT($A3023*$AI$10+$B3023*$AI$11+$C3023*$AI$12+$D3023*$AI$13+$E3023*$AI$14+$F3023*$AI$15+$G3023*$AI$16+$H3023*$AI$17+$I3023*$AI$18+$J3023*$AI$19+$K3023*$AI$20+$L3023*$AI$21+$M3023*$AI$22+$N3023*$AI$24)</f>
        <v>-1.3650356947000013</v>
      </c>
      <c r="Q3023" s="4">
        <f t="shared" si="1166"/>
        <v>0.25537156041415199</v>
      </c>
      <c r="R3023" s="4">
        <f t="shared" si="1167"/>
        <v>0.51074312082830398</v>
      </c>
      <c r="S3023" s="4">
        <f t="shared" si="1168"/>
        <v>0.48925687917169602</v>
      </c>
      <c r="T3023" s="4">
        <f t="shared" si="1169"/>
        <v>-0.31046305925135287</v>
      </c>
      <c r="U3023" s="4">
        <f>IF($R3023&gt;$X$15,1,0)</f>
        <v>1</v>
      </c>
      <c r="V3023" s="4"/>
      <c r="W3023" s="4"/>
      <c r="X3023" s="4"/>
      <c r="Y3023" s="4"/>
      <c r="Z3023" s="4"/>
      <c r="AA3023" s="4"/>
      <c r="AB3023" s="4"/>
      <c r="AC3023" s="4"/>
      <c r="AD3023" s="4"/>
      <c r="AE3023" s="4"/>
      <c r="AF3023" s="4"/>
      <c r="AG3023" s="4"/>
      <c r="AH3023" s="4"/>
      <c r="AI3023" s="4"/>
      <c r="AJ3023" s="4"/>
    </row>
    <row r="3024" spans="1:36" ht="15.75" customHeight="1">
      <c r="A3024" s="4">
        <v>0</v>
      </c>
      <c r="B3024" s="4">
        <v>35</v>
      </c>
      <c r="C3024" s="4">
        <v>2</v>
      </c>
      <c r="D3024" s="4">
        <v>1</v>
      </c>
      <c r="E3024" s="4">
        <v>5</v>
      </c>
      <c r="F3024" s="4">
        <v>0</v>
      </c>
      <c r="G3024" s="4">
        <v>0</v>
      </c>
      <c r="H3024" s="4">
        <v>0</v>
      </c>
      <c r="I3024" s="4">
        <v>165</v>
      </c>
      <c r="J3024" s="4">
        <v>106</v>
      </c>
      <c r="K3024" s="4">
        <v>64</v>
      </c>
      <c r="L3024" s="4">
        <v>19.14</v>
      </c>
      <c r="M3024" s="4">
        <v>68</v>
      </c>
      <c r="N3024" s="4">
        <v>70</v>
      </c>
      <c r="O3024" s="4">
        <v>0</v>
      </c>
      <c r="P3024" s="5">
        <f>$AI$9+SUMPRODUCT($A3024*$AI$10+$B3024*$AI$11+$C3024*$AI$12+$D3024*$AI$13+$E3024*$AI$14+$F3024*$AI$15+$G3024*$AI$16+$H3024*$AI$17+$I3024*$AI$18+$J3024*$AI$19+$K3024*$AI$20+$L3024*$AI$21+$M3024*$AI$22+$N3024*$AI$24)</f>
        <v>-3.8824091354000014</v>
      </c>
      <c r="Q3024" s="4">
        <f t="shared" si="1166"/>
        <v>2.0601134427638886E-2</v>
      </c>
      <c r="R3024" s="4">
        <f t="shared" si="1167"/>
        <v>4.1202268855277772E-2</v>
      </c>
      <c r="S3024" s="4">
        <f t="shared" si="1168"/>
        <v>0.95879773114472222</v>
      </c>
      <c r="T3024" s="4">
        <f t="shared" si="1169"/>
        <v>-1.8273002331847716E-2</v>
      </c>
      <c r="U3024" s="4">
        <f>IF($R3024&gt;$X$15,1,0)</f>
        <v>0</v>
      </c>
      <c r="V3024" s="4"/>
      <c r="W3024" s="4"/>
      <c r="X3024" s="4"/>
      <c r="Y3024" s="4"/>
      <c r="Z3024" s="4"/>
      <c r="AA3024" s="4"/>
      <c r="AB3024" s="4"/>
      <c r="AC3024" s="4"/>
      <c r="AD3024" s="4"/>
      <c r="AE3024" s="4"/>
      <c r="AF3024" s="4"/>
      <c r="AG3024" s="4"/>
      <c r="AH3024" s="4"/>
      <c r="AI3024" s="4"/>
      <c r="AJ3024" s="4"/>
    </row>
    <row r="3025" spans="1:36" ht="15.75" customHeight="1">
      <c r="A3025" s="4">
        <v>0</v>
      </c>
      <c r="B3025" s="4">
        <v>39</v>
      </c>
      <c r="C3025" s="4">
        <v>4</v>
      </c>
      <c r="D3025" s="4">
        <v>0</v>
      </c>
      <c r="E3025" s="4">
        <v>0</v>
      </c>
      <c r="F3025" s="4">
        <v>0</v>
      </c>
      <c r="G3025" s="4">
        <v>0</v>
      </c>
      <c r="H3025" s="4">
        <v>0</v>
      </c>
      <c r="I3025" s="4">
        <v>216</v>
      </c>
      <c r="J3025" s="4">
        <v>126</v>
      </c>
      <c r="K3025" s="4">
        <v>86</v>
      </c>
      <c r="L3025" s="4">
        <v>22.72</v>
      </c>
      <c r="M3025" s="4">
        <v>90</v>
      </c>
      <c r="N3025" s="4">
        <v>70</v>
      </c>
      <c r="O3025" s="4">
        <v>0</v>
      </c>
      <c r="P3025" s="5">
        <f>$AI$9+SUMPRODUCT($A3025*$AI$10+$B3025*$AI$11+$C3025*$AI$12+$D3025*$AI$13+$E3025*$AI$14+$F3025*$AI$15+$G3025*$AI$16+$H3025*$AI$17+$I3025*$AI$18+$J3025*$AI$19+$K3025*$AI$20+$L3025*$AI$21+$M3025*$AI$22+$N3025*$AI$24)</f>
        <v>-3.5961676792000006</v>
      </c>
      <c r="Q3025" s="4">
        <f t="shared" si="1166"/>
        <v>2.7428636621142661E-2</v>
      </c>
      <c r="R3025" s="4">
        <f t="shared" si="1167"/>
        <v>5.4857273242285322E-2</v>
      </c>
      <c r="S3025" s="4">
        <f t="shared" si="1168"/>
        <v>0.94514272675771471</v>
      </c>
      <c r="T3025" s="4">
        <f t="shared" si="1169"/>
        <v>-2.4502603381928379E-2</v>
      </c>
      <c r="U3025" s="4">
        <f>IF($R3025&gt;$X$15,1,0)</f>
        <v>0</v>
      </c>
      <c r="V3025" s="4"/>
      <c r="W3025" s="4"/>
      <c r="X3025" s="4"/>
      <c r="Y3025" s="4"/>
      <c r="Z3025" s="4"/>
      <c r="AA3025" s="4"/>
      <c r="AB3025" s="4"/>
      <c r="AC3025" s="4"/>
      <c r="AD3025" s="4"/>
      <c r="AE3025" s="4"/>
      <c r="AF3025" s="4"/>
      <c r="AG3025" s="4"/>
      <c r="AH3025" s="4"/>
      <c r="AI3025" s="4"/>
      <c r="AJ3025" s="4"/>
    </row>
    <row r="3026" spans="1:36" ht="15.75" customHeight="1">
      <c r="A3026" s="4">
        <v>0</v>
      </c>
      <c r="B3026" s="4">
        <v>54</v>
      </c>
      <c r="C3026" s="4">
        <v>1</v>
      </c>
      <c r="D3026" s="4">
        <v>0</v>
      </c>
      <c r="E3026" s="4">
        <v>0</v>
      </c>
      <c r="F3026" s="4">
        <v>0</v>
      </c>
      <c r="G3026" s="4">
        <v>0</v>
      </c>
      <c r="H3026" s="4">
        <v>0</v>
      </c>
      <c r="I3026" s="4">
        <v>195</v>
      </c>
      <c r="J3026" s="4">
        <v>122</v>
      </c>
      <c r="K3026" s="4">
        <v>88.5</v>
      </c>
      <c r="L3026" s="4">
        <v>24.11</v>
      </c>
      <c r="M3026" s="4">
        <v>76</v>
      </c>
      <c r="N3026" s="4">
        <v>67</v>
      </c>
      <c r="O3026" s="4">
        <v>0</v>
      </c>
      <c r="P3026" s="5">
        <f>$AI$9+SUMPRODUCT($A3026*$AI$10+$B3026*$AI$11+$C3026*$AI$12+$D3026*$AI$13+$E3026*$AI$14+$F3026*$AI$15+$G3026*$AI$16+$H3026*$AI$17+$I3026*$AI$18+$J3026*$AI$19+$K3026*$AI$20+$L3026*$AI$21+$M3026*$AI$22+$N3026*$AI$24)</f>
        <v>-2.5892918821000004</v>
      </c>
      <c r="Q3026" s="4">
        <f t="shared" si="1166"/>
        <v>7.507318193169582E-2</v>
      </c>
      <c r="R3026" s="4">
        <f t="shared" si="1167"/>
        <v>0.15014636386339164</v>
      </c>
      <c r="S3026" s="4">
        <f t="shared" si="1168"/>
        <v>0.84985363613660836</v>
      </c>
      <c r="T3026" s="4">
        <f t="shared" si="1169"/>
        <v>-7.0655863099316638E-2</v>
      </c>
      <c r="U3026" s="4">
        <f>IF($R3026&gt;$X$15,1,0)</f>
        <v>0</v>
      </c>
      <c r="V3026" s="4"/>
      <c r="W3026" s="4"/>
      <c r="X3026" s="4"/>
      <c r="Y3026" s="4"/>
      <c r="Z3026" s="4"/>
      <c r="AA3026" s="4"/>
      <c r="AB3026" s="4"/>
      <c r="AC3026" s="4"/>
      <c r="AD3026" s="4"/>
      <c r="AE3026" s="4"/>
      <c r="AF3026" s="4"/>
      <c r="AG3026" s="4"/>
      <c r="AH3026" s="4"/>
      <c r="AI3026" s="4"/>
      <c r="AJ3026" s="4"/>
    </row>
    <row r="3027" spans="1:36" ht="15.75" customHeight="1">
      <c r="A3027" s="4">
        <v>0</v>
      </c>
      <c r="B3027" s="4">
        <v>56</v>
      </c>
      <c r="C3027" s="4">
        <v>1</v>
      </c>
      <c r="D3027" s="4">
        <v>1</v>
      </c>
      <c r="E3027" s="4">
        <v>20</v>
      </c>
      <c r="F3027" s="4">
        <v>0</v>
      </c>
      <c r="G3027" s="4">
        <v>0</v>
      </c>
      <c r="H3027" s="4">
        <v>0</v>
      </c>
      <c r="I3027" s="4">
        <v>240</v>
      </c>
      <c r="J3027" s="4">
        <v>125</v>
      </c>
      <c r="K3027" s="4">
        <v>79</v>
      </c>
      <c r="L3027" s="4">
        <v>27.38</v>
      </c>
      <c r="M3027" s="4">
        <v>80</v>
      </c>
      <c r="N3027" s="4">
        <v>82</v>
      </c>
      <c r="O3027" s="4">
        <v>0</v>
      </c>
      <c r="P3027" s="5">
        <f>$AI$9+SUMPRODUCT($A3027*$AI$10+$B3027*$AI$11+$C3027*$AI$12+$D3027*$AI$13+$E3027*$AI$14+$F3027*$AI$15+$G3027*$AI$16+$H3027*$AI$17+$I3027*$AI$18+$J3027*$AI$19+$K3027*$AI$20+$L3027*$AI$21+$M3027*$AI$22+$N3027*$AI$24)</f>
        <v>-1.7242913317999999</v>
      </c>
      <c r="Q3027" s="4">
        <f t="shared" si="1166"/>
        <v>0.17829936209955657</v>
      </c>
      <c r="R3027" s="4">
        <f t="shared" si="1167"/>
        <v>0.35659872419911315</v>
      </c>
      <c r="S3027" s="4">
        <f t="shared" si="1168"/>
        <v>0.64340127580088691</v>
      </c>
      <c r="T3027" s="4">
        <f t="shared" si="1169"/>
        <v>-0.19151808227033146</v>
      </c>
      <c r="U3027" s="4">
        <f>IF($R3027&gt;$X$15,1,0)</f>
        <v>0</v>
      </c>
      <c r="V3027" s="4"/>
      <c r="W3027" s="4"/>
      <c r="X3027" s="4"/>
      <c r="Y3027" s="4"/>
      <c r="Z3027" s="4"/>
      <c r="AA3027" s="4"/>
      <c r="AB3027" s="4"/>
      <c r="AC3027" s="4"/>
      <c r="AD3027" s="4"/>
      <c r="AE3027" s="4"/>
      <c r="AF3027" s="4"/>
      <c r="AG3027" s="4"/>
      <c r="AH3027" s="4"/>
      <c r="AI3027" s="4"/>
      <c r="AJ3027" s="4"/>
    </row>
    <row r="3028" spans="1:36" ht="15.75" customHeight="1">
      <c r="A3028" s="4">
        <v>0</v>
      </c>
      <c r="B3028" s="4">
        <v>49</v>
      </c>
      <c r="C3028" s="4">
        <v>2</v>
      </c>
      <c r="D3028" s="4">
        <v>1</v>
      </c>
      <c r="E3028" s="4">
        <v>20</v>
      </c>
      <c r="F3028" s="4">
        <v>0</v>
      </c>
      <c r="G3028" s="4">
        <v>0</v>
      </c>
      <c r="H3028" s="4">
        <v>0</v>
      </c>
      <c r="I3028" s="4">
        <v>273</v>
      </c>
      <c r="J3028" s="4">
        <v>147</v>
      </c>
      <c r="K3028" s="4">
        <v>89</v>
      </c>
      <c r="L3028" s="4">
        <v>24.26</v>
      </c>
      <c r="M3028" s="4">
        <v>85</v>
      </c>
      <c r="N3028" s="4">
        <v>62</v>
      </c>
      <c r="O3028" s="4">
        <v>0</v>
      </c>
      <c r="P3028" s="5">
        <f>$AI$9+SUMPRODUCT($A3028*$AI$10+$B3028*$AI$11+$C3028*$AI$12+$D3028*$AI$13+$E3028*$AI$14+$F3028*$AI$15+$G3028*$AI$16+$H3028*$AI$17+$I3028*$AI$18+$J3028*$AI$19+$K3028*$AI$20+$L3028*$AI$21+$M3028*$AI$22+$N3028*$AI$24)</f>
        <v>-2.0254011186000014</v>
      </c>
      <c r="Q3028" s="4">
        <f t="shared" si="1166"/>
        <v>0.13194090861947164</v>
      </c>
      <c r="R3028" s="4">
        <f t="shared" si="1167"/>
        <v>0.26388181723894327</v>
      </c>
      <c r="S3028" s="4">
        <f t="shared" si="1168"/>
        <v>0.73611818276105678</v>
      </c>
      <c r="T3028" s="4">
        <f t="shared" si="1169"/>
        <v>-0.13305245468343388</v>
      </c>
      <c r="U3028" s="4">
        <f>IF($R3028&gt;$X$15,1,0)</f>
        <v>0</v>
      </c>
      <c r="V3028" s="4"/>
      <c r="W3028" s="4"/>
      <c r="X3028" s="4"/>
      <c r="Y3028" s="4"/>
      <c r="Z3028" s="4"/>
      <c r="AA3028" s="4"/>
      <c r="AB3028" s="4"/>
      <c r="AC3028" s="4"/>
      <c r="AD3028" s="4"/>
      <c r="AE3028" s="4"/>
      <c r="AF3028" s="4"/>
      <c r="AG3028" s="4"/>
      <c r="AH3028" s="4"/>
      <c r="AI3028" s="4"/>
      <c r="AJ3028" s="4"/>
    </row>
    <row r="3029" spans="1:36" ht="15.75" customHeight="1">
      <c r="A3029" s="4">
        <v>1</v>
      </c>
      <c r="B3029" s="4">
        <v>39</v>
      </c>
      <c r="C3029" s="4">
        <v>2</v>
      </c>
      <c r="D3029" s="4">
        <v>1</v>
      </c>
      <c r="E3029" s="4">
        <v>9</v>
      </c>
      <c r="F3029" s="4">
        <v>0</v>
      </c>
      <c r="G3029" s="4">
        <v>0</v>
      </c>
      <c r="H3029" s="4">
        <v>0</v>
      </c>
      <c r="I3029" s="4">
        <v>273</v>
      </c>
      <c r="J3029" s="4">
        <v>148</v>
      </c>
      <c r="K3029" s="4">
        <v>103</v>
      </c>
      <c r="L3029" s="4">
        <v>28.62</v>
      </c>
      <c r="M3029" s="4">
        <v>75</v>
      </c>
      <c r="N3029" s="4">
        <v>74</v>
      </c>
      <c r="O3029" s="4">
        <v>0</v>
      </c>
      <c r="P3029" s="5">
        <f>$AI$9+SUMPRODUCT($A3029*$AI$10+$B3029*$AI$11+$C3029*$AI$12+$D3029*$AI$13+$E3029*$AI$14+$F3029*$AI$15+$G3029*$AI$16+$H3029*$AI$17+$I3029*$AI$18+$J3029*$AI$19+$K3029*$AI$20+$L3029*$AI$21+$M3029*$AI$22+$N3029*$AI$24)</f>
        <v>-2.1951059782000018</v>
      </c>
      <c r="Q3029" s="4">
        <f t="shared" si="1166"/>
        <v>0.11134676055034254</v>
      </c>
      <c r="R3029" s="4">
        <f t="shared" si="1167"/>
        <v>0.22269352110068508</v>
      </c>
      <c r="S3029" s="4">
        <f t="shared" si="1168"/>
        <v>0.77730647889931492</v>
      </c>
      <c r="T3029" s="4">
        <f t="shared" si="1169"/>
        <v>-0.10940771240708852</v>
      </c>
      <c r="U3029" s="4">
        <f>IF($R3029&gt;$X$15,1,0)</f>
        <v>0</v>
      </c>
      <c r="V3029" s="4"/>
      <c r="W3029" s="4"/>
      <c r="X3029" s="4"/>
      <c r="Y3029" s="4"/>
      <c r="Z3029" s="4"/>
      <c r="AA3029" s="4"/>
      <c r="AB3029" s="4"/>
      <c r="AC3029" s="4"/>
      <c r="AD3029" s="4"/>
      <c r="AE3029" s="4"/>
      <c r="AF3029" s="4"/>
      <c r="AG3029" s="4"/>
      <c r="AH3029" s="4"/>
      <c r="AI3029" s="4"/>
      <c r="AJ3029" s="4"/>
    </row>
    <row r="3030" spans="1:36" ht="15.75" hidden="1" customHeight="1">
      <c r="A3030" s="4">
        <v>1</v>
      </c>
      <c r="B3030" s="4">
        <v>53</v>
      </c>
      <c r="C3030" s="4">
        <v>2</v>
      </c>
      <c r="D3030" s="4">
        <v>1</v>
      </c>
      <c r="E3030" s="3" t="s">
        <v>56</v>
      </c>
      <c r="F3030" s="4">
        <v>0</v>
      </c>
      <c r="G3030" s="4">
        <v>0</v>
      </c>
      <c r="H3030" s="4">
        <v>0</v>
      </c>
      <c r="I3030" s="4">
        <v>276</v>
      </c>
      <c r="J3030" s="4">
        <v>130</v>
      </c>
      <c r="K3030" s="4">
        <v>86</v>
      </c>
      <c r="L3030" s="4">
        <v>24.21</v>
      </c>
      <c r="M3030" s="4">
        <v>58</v>
      </c>
      <c r="N3030" s="4">
        <v>82</v>
      </c>
      <c r="O3030" s="4">
        <v>0</v>
      </c>
      <c r="P3030" s="4"/>
      <c r="Q3030" s="4"/>
      <c r="R3030" s="4"/>
      <c r="S3030" s="4"/>
      <c r="T3030" s="4"/>
      <c r="U3030" s="4"/>
      <c r="V3030" s="4"/>
      <c r="W3030" s="4"/>
      <c r="X3030" s="4"/>
      <c r="Y3030" s="4"/>
      <c r="Z3030" s="4"/>
      <c r="AA3030" s="4"/>
      <c r="AB3030" s="4"/>
      <c r="AC3030" s="4"/>
      <c r="AD3030" s="4"/>
      <c r="AE3030" s="4"/>
      <c r="AF3030" s="4"/>
      <c r="AG3030" s="4"/>
      <c r="AH3030" s="4"/>
      <c r="AI3030" s="4"/>
      <c r="AJ3030" s="4"/>
    </row>
    <row r="3031" spans="1:36" ht="15.75" customHeight="1">
      <c r="A3031" s="4">
        <v>0</v>
      </c>
      <c r="B3031" s="4">
        <v>59</v>
      </c>
      <c r="C3031" s="4">
        <v>2</v>
      </c>
      <c r="D3031" s="4">
        <v>0</v>
      </c>
      <c r="E3031" s="4">
        <v>0</v>
      </c>
      <c r="F3031" s="4">
        <v>0</v>
      </c>
      <c r="G3031" s="4">
        <v>0</v>
      </c>
      <c r="H3031" s="4">
        <v>1</v>
      </c>
      <c r="I3031" s="4">
        <v>250</v>
      </c>
      <c r="J3031" s="4">
        <v>120.5</v>
      </c>
      <c r="K3031" s="4">
        <v>80.5</v>
      </c>
      <c r="L3031" s="4">
        <v>27.59</v>
      </c>
      <c r="M3031" s="4">
        <v>80</v>
      </c>
      <c r="N3031" s="4">
        <v>75</v>
      </c>
      <c r="O3031" s="4">
        <v>1</v>
      </c>
      <c r="P3031" s="5">
        <f>$AI$9+SUMPRODUCT($A3031*$AI$10+$B3031*$AI$11+$C3031*$AI$12+$D3031*$AI$13+$E3031*$AI$14+$F3031*$AI$15+$G3031*$AI$16+$H3031*$AI$17+$I3031*$AI$18+$J3031*$AI$19+$K3031*$AI$20+$L3031*$AI$21+$M3031*$AI$22+$N3031*$AI$24)</f>
        <v>-1.8778027149000005</v>
      </c>
      <c r="Q3031" s="4">
        <f t="shared" ref="Q3031:Q3042" si="1171">EXP($P3031)</f>
        <v>0.15292575834984551</v>
      </c>
      <c r="R3031" s="4">
        <f t="shared" ref="R3031:R3042" si="1172">Q3031/1+Q3031</f>
        <v>0.30585151669969102</v>
      </c>
      <c r="S3031" s="4">
        <f t="shared" ref="S3031:S3042" si="1173">IF(O3031=1,R3031,1-R3031)</f>
        <v>0.30585151669969102</v>
      </c>
      <c r="T3031" s="4">
        <f t="shared" ref="T3031:T3042" si="1174">LOG($S3031)</f>
        <v>-0.51448936152003422</v>
      </c>
      <c r="U3031" s="4">
        <f>IF($R3031&gt;$X$15,1,0)</f>
        <v>0</v>
      </c>
      <c r="V3031" s="4"/>
      <c r="W3031" s="4"/>
      <c r="X3031" s="4"/>
      <c r="Y3031" s="4"/>
      <c r="Z3031" s="4"/>
      <c r="AA3031" s="4"/>
      <c r="AB3031" s="4"/>
      <c r="AC3031" s="4"/>
      <c r="AD3031" s="4"/>
      <c r="AE3031" s="4"/>
      <c r="AF3031" s="4"/>
      <c r="AG3031" s="4"/>
      <c r="AH3031" s="4"/>
      <c r="AI3031" s="4"/>
      <c r="AJ3031" s="4"/>
    </row>
    <row r="3032" spans="1:36" ht="15.75" customHeight="1">
      <c r="A3032" s="4">
        <v>0</v>
      </c>
      <c r="B3032" s="4">
        <v>52</v>
      </c>
      <c r="C3032" s="4">
        <v>2</v>
      </c>
      <c r="D3032" s="4">
        <v>0</v>
      </c>
      <c r="E3032" s="4">
        <v>0</v>
      </c>
      <c r="F3032" s="4">
        <v>0</v>
      </c>
      <c r="G3032" s="4">
        <v>0</v>
      </c>
      <c r="H3032" s="4">
        <v>0</v>
      </c>
      <c r="I3032" s="4">
        <v>300</v>
      </c>
      <c r="J3032" s="4">
        <v>137</v>
      </c>
      <c r="K3032" s="4">
        <v>79</v>
      </c>
      <c r="L3032" s="4">
        <v>25.4</v>
      </c>
      <c r="M3032" s="4">
        <v>86</v>
      </c>
      <c r="N3032" s="4">
        <v>73</v>
      </c>
      <c r="O3032" s="4">
        <v>0</v>
      </c>
      <c r="P3032" s="5">
        <f>$AI$9+SUMPRODUCT($A3032*$AI$10+$B3032*$AI$11+$C3032*$AI$12+$D3032*$AI$13+$E3032*$AI$14+$F3032*$AI$15+$G3032*$AI$16+$H3032*$AI$17+$I3032*$AI$18+$J3032*$AI$19+$K3032*$AI$20+$L3032*$AI$21+$M3032*$AI$22+$N3032*$AI$24)</f>
        <v>-2.229127784000001</v>
      </c>
      <c r="Q3032" s="4">
        <f t="shared" si="1171"/>
        <v>0.10762225906661307</v>
      </c>
      <c r="R3032" s="4">
        <f t="shared" si="1172"/>
        <v>0.21524451813322615</v>
      </c>
      <c r="S3032" s="4">
        <f t="shared" si="1173"/>
        <v>0.78475548186677391</v>
      </c>
      <c r="T3032" s="4">
        <f t="shared" si="1174"/>
        <v>-0.10526564187682071</v>
      </c>
      <c r="U3032" s="4">
        <f>IF($R3032&gt;$X$15,1,0)</f>
        <v>0</v>
      </c>
      <c r="V3032" s="4"/>
      <c r="W3032" s="4"/>
      <c r="X3032" s="4"/>
      <c r="Y3032" s="4"/>
      <c r="Z3032" s="4"/>
      <c r="AA3032" s="4"/>
      <c r="AB3032" s="4"/>
      <c r="AC3032" s="4"/>
      <c r="AD3032" s="4"/>
      <c r="AE3032" s="4"/>
      <c r="AF3032" s="4"/>
      <c r="AG3032" s="4"/>
      <c r="AH3032" s="4"/>
      <c r="AI3032" s="4"/>
      <c r="AJ3032" s="4"/>
    </row>
    <row r="3033" spans="1:36" ht="15.75" customHeight="1">
      <c r="A3033" s="4">
        <v>1</v>
      </c>
      <c r="B3033" s="4">
        <v>45</v>
      </c>
      <c r="C3033" s="4">
        <v>3</v>
      </c>
      <c r="D3033" s="4">
        <v>1</v>
      </c>
      <c r="E3033" s="4">
        <v>15</v>
      </c>
      <c r="F3033" s="4">
        <v>0</v>
      </c>
      <c r="G3033" s="4">
        <v>0</v>
      </c>
      <c r="H3033" s="4">
        <v>0</v>
      </c>
      <c r="I3033" s="4">
        <v>266</v>
      </c>
      <c r="J3033" s="4">
        <v>109</v>
      </c>
      <c r="K3033" s="4">
        <v>70</v>
      </c>
      <c r="L3033" s="4">
        <v>23.72</v>
      </c>
      <c r="M3033" s="4">
        <v>75</v>
      </c>
      <c r="N3033" s="4">
        <v>71</v>
      </c>
      <c r="O3033" s="4">
        <v>0</v>
      </c>
      <c r="P3033" s="5">
        <f>$AI$9+SUMPRODUCT($A3033*$AI$10+$B3033*$AI$11+$C3033*$AI$12+$D3033*$AI$13+$E3033*$AI$14+$F3033*$AI$15+$G3033*$AI$16+$H3033*$AI$17+$I3033*$AI$18+$J3033*$AI$19+$K3033*$AI$20+$L3033*$AI$21+$M3033*$AI$22+$N3033*$AI$24)</f>
        <v>-2.2890518192000009</v>
      </c>
      <c r="Q3033" s="4">
        <f t="shared" si="1171"/>
        <v>0.10136252630473383</v>
      </c>
      <c r="R3033" s="4">
        <f t="shared" si="1172"/>
        <v>0.20272505260946766</v>
      </c>
      <c r="S3033" s="4">
        <f t="shared" si="1173"/>
        <v>0.79727494739053228</v>
      </c>
      <c r="T3033" s="4">
        <f t="shared" si="1174"/>
        <v>-9.8391882439930953E-2</v>
      </c>
      <c r="U3033" s="4">
        <f>IF($R3033&gt;$X$15,1,0)</f>
        <v>0</v>
      </c>
      <c r="V3033" s="4"/>
      <c r="W3033" s="4"/>
      <c r="X3033" s="4"/>
      <c r="Y3033" s="4"/>
      <c r="Z3033" s="4"/>
      <c r="AA3033" s="4"/>
      <c r="AB3033" s="4"/>
      <c r="AC3033" s="4"/>
      <c r="AD3033" s="4"/>
      <c r="AE3033" s="4"/>
      <c r="AF3033" s="4"/>
      <c r="AG3033" s="4"/>
      <c r="AH3033" s="4"/>
      <c r="AI3033" s="4"/>
      <c r="AJ3033" s="4"/>
    </row>
    <row r="3034" spans="1:36" ht="15.75" customHeight="1">
      <c r="A3034" s="4">
        <v>1</v>
      </c>
      <c r="B3034" s="4">
        <v>53</v>
      </c>
      <c r="C3034" s="4">
        <v>2</v>
      </c>
      <c r="D3034" s="4">
        <v>1</v>
      </c>
      <c r="E3034" s="4">
        <v>20</v>
      </c>
      <c r="F3034" s="4">
        <v>0</v>
      </c>
      <c r="G3034" s="4">
        <v>0</v>
      </c>
      <c r="H3034" s="4">
        <v>0</v>
      </c>
      <c r="I3034" s="4">
        <v>239</v>
      </c>
      <c r="J3034" s="4">
        <v>122</v>
      </c>
      <c r="K3034" s="4">
        <v>82</v>
      </c>
      <c r="L3034" s="4">
        <v>29.4</v>
      </c>
      <c r="M3034" s="4">
        <v>70</v>
      </c>
      <c r="N3034" s="4">
        <v>84</v>
      </c>
      <c r="O3034" s="4">
        <v>0</v>
      </c>
      <c r="P3034" s="5">
        <f>$AI$9+SUMPRODUCT($A3034*$AI$10+$B3034*$AI$11+$C3034*$AI$12+$D3034*$AI$13+$E3034*$AI$14+$F3034*$AI$15+$G3034*$AI$16+$H3034*$AI$17+$I3034*$AI$18+$J3034*$AI$19+$K3034*$AI$20+$L3034*$AI$21+$M3034*$AI$22+$N3034*$AI$24)</f>
        <v>-1.4071424640000005</v>
      </c>
      <c r="Q3034" s="4">
        <f t="shared" si="1171"/>
        <v>0.24484192910178032</v>
      </c>
      <c r="R3034" s="4">
        <f t="shared" si="1172"/>
        <v>0.48968385820356064</v>
      </c>
      <c r="S3034" s="4">
        <f t="shared" si="1173"/>
        <v>0.51031614179643936</v>
      </c>
      <c r="T3034" s="4">
        <f t="shared" si="1174"/>
        <v>-0.29216069429318642</v>
      </c>
      <c r="U3034" s="4">
        <f>IF($R3034&gt;$X$15,1,0)</f>
        <v>1</v>
      </c>
      <c r="V3034" s="4"/>
      <c r="W3034" s="4"/>
      <c r="X3034" s="4"/>
      <c r="Y3034" s="4"/>
      <c r="Z3034" s="4"/>
      <c r="AA3034" s="4"/>
      <c r="AB3034" s="4"/>
      <c r="AC3034" s="4"/>
      <c r="AD3034" s="4"/>
      <c r="AE3034" s="4"/>
      <c r="AF3034" s="4"/>
      <c r="AG3034" s="4"/>
      <c r="AH3034" s="4"/>
      <c r="AI3034" s="4"/>
      <c r="AJ3034" s="4"/>
    </row>
    <row r="3035" spans="1:36" ht="15.75" customHeight="1">
      <c r="A3035" s="4">
        <v>0</v>
      </c>
      <c r="B3035" s="4">
        <v>66</v>
      </c>
      <c r="C3035" s="4">
        <v>1</v>
      </c>
      <c r="D3035" s="4">
        <v>0</v>
      </c>
      <c r="E3035" s="4">
        <v>0</v>
      </c>
      <c r="F3035" s="4">
        <v>0</v>
      </c>
      <c r="G3035" s="4">
        <v>0</v>
      </c>
      <c r="H3035" s="4">
        <v>1</v>
      </c>
      <c r="I3035" s="4">
        <v>273</v>
      </c>
      <c r="J3035" s="4">
        <v>197</v>
      </c>
      <c r="K3035" s="4">
        <v>91</v>
      </c>
      <c r="L3035" s="4">
        <v>23.22</v>
      </c>
      <c r="M3035" s="4">
        <v>95</v>
      </c>
      <c r="N3035" s="4">
        <v>80</v>
      </c>
      <c r="O3035" s="4">
        <v>0</v>
      </c>
      <c r="P3035" s="5">
        <f>$AI$9+SUMPRODUCT($A3035*$AI$10+$B3035*$AI$11+$C3035*$AI$12+$D3035*$AI$13+$E3035*$AI$14+$F3035*$AI$15+$G3035*$AI$16+$H3035*$AI$17+$I3035*$AI$18+$J3035*$AI$19+$K3035*$AI$20+$L3035*$AI$21+$M3035*$AI$22+$N3035*$AI$24)</f>
        <v>-0.23928906420000118</v>
      </c>
      <c r="Q3035" s="4">
        <f t="shared" si="1171"/>
        <v>0.7871873018139266</v>
      </c>
      <c r="R3035" s="4">
        <f t="shared" si="1172"/>
        <v>1.5743746036278532</v>
      </c>
      <c r="S3035" s="4">
        <f t="shared" si="1173"/>
        <v>-0.5743746036278532</v>
      </c>
      <c r="T3035" s="4" t="e">
        <f t="shared" si="1174"/>
        <v>#NUM!</v>
      </c>
      <c r="U3035" s="4">
        <f>IF($R3035&gt;$X$15,1,0)</f>
        <v>1</v>
      </c>
      <c r="V3035" s="4"/>
      <c r="W3035" s="4"/>
      <c r="X3035" s="4"/>
      <c r="Y3035" s="4"/>
      <c r="Z3035" s="4"/>
      <c r="AA3035" s="4"/>
      <c r="AB3035" s="4"/>
      <c r="AC3035" s="4"/>
      <c r="AD3035" s="4"/>
      <c r="AE3035" s="4"/>
      <c r="AF3035" s="4"/>
      <c r="AG3035" s="4"/>
      <c r="AH3035" s="4"/>
      <c r="AI3035" s="4"/>
      <c r="AJ3035" s="4"/>
    </row>
    <row r="3036" spans="1:36" ht="15.75" customHeight="1">
      <c r="A3036" s="4">
        <v>0</v>
      </c>
      <c r="B3036" s="4">
        <v>41</v>
      </c>
      <c r="C3036" s="4">
        <v>4</v>
      </c>
      <c r="D3036" s="4">
        <v>1</v>
      </c>
      <c r="E3036" s="4">
        <v>17</v>
      </c>
      <c r="F3036" s="4">
        <v>0</v>
      </c>
      <c r="G3036" s="4">
        <v>0</v>
      </c>
      <c r="H3036" s="4">
        <v>1</v>
      </c>
      <c r="I3036" s="4">
        <v>261</v>
      </c>
      <c r="J3036" s="4">
        <v>147.5</v>
      </c>
      <c r="K3036" s="4">
        <v>97</v>
      </c>
      <c r="L3036" s="4">
        <v>31.65</v>
      </c>
      <c r="M3036" s="4">
        <v>75</v>
      </c>
      <c r="N3036" s="4">
        <v>73</v>
      </c>
      <c r="O3036" s="4">
        <v>0</v>
      </c>
      <c r="P3036" s="5">
        <f>$AI$9+SUMPRODUCT($A3036*$AI$10+$B3036*$AI$11+$C3036*$AI$12+$D3036*$AI$13+$E3036*$AI$14+$F3036*$AI$15+$G3036*$AI$16+$H3036*$AI$17+$I3036*$AI$18+$J3036*$AI$19+$K3036*$AI$20+$L3036*$AI$21+$M3036*$AI$22+$N3036*$AI$24)</f>
        <v>-2.3382204115000018</v>
      </c>
      <c r="Q3036" s="4">
        <f t="shared" si="1171"/>
        <v>9.6499214409937015E-2</v>
      </c>
      <c r="R3036" s="4">
        <f t="shared" si="1172"/>
        <v>0.19299842881987403</v>
      </c>
      <c r="S3036" s="4">
        <f t="shared" si="1173"/>
        <v>0.80700157118012594</v>
      </c>
      <c r="T3036" s="4">
        <f t="shared" si="1174"/>
        <v>-9.3125619733698456E-2</v>
      </c>
      <c r="U3036" s="4">
        <f>IF($R3036&gt;$X$15,1,0)</f>
        <v>0</v>
      </c>
      <c r="V3036" s="4"/>
      <c r="W3036" s="4"/>
      <c r="X3036" s="4"/>
      <c r="Y3036" s="4"/>
      <c r="Z3036" s="4"/>
      <c r="AA3036" s="4"/>
      <c r="AB3036" s="4"/>
      <c r="AC3036" s="4"/>
      <c r="AD3036" s="4"/>
      <c r="AE3036" s="4"/>
      <c r="AF3036" s="4"/>
      <c r="AG3036" s="4"/>
      <c r="AH3036" s="4"/>
      <c r="AI3036" s="4"/>
      <c r="AJ3036" s="4"/>
    </row>
    <row r="3037" spans="1:36" ht="15.75" customHeight="1">
      <c r="A3037" s="4">
        <v>0</v>
      </c>
      <c r="B3037" s="4">
        <v>45</v>
      </c>
      <c r="C3037" s="4">
        <v>1</v>
      </c>
      <c r="D3037" s="4">
        <v>0</v>
      </c>
      <c r="E3037" s="4">
        <v>0</v>
      </c>
      <c r="F3037" s="4">
        <v>0</v>
      </c>
      <c r="G3037" s="4">
        <v>0</v>
      </c>
      <c r="H3037" s="4">
        <v>0</v>
      </c>
      <c r="I3037" s="4">
        <v>282</v>
      </c>
      <c r="J3037" s="4">
        <v>115</v>
      </c>
      <c r="K3037" s="4">
        <v>71</v>
      </c>
      <c r="L3037" s="4">
        <v>22.54</v>
      </c>
      <c r="M3037" s="4">
        <v>60</v>
      </c>
      <c r="N3037" s="4">
        <v>96</v>
      </c>
      <c r="O3037" s="4">
        <v>0</v>
      </c>
      <c r="P3037" s="5">
        <f>$AI$9+SUMPRODUCT($A3037*$AI$10+$B3037*$AI$11+$C3037*$AI$12+$D3037*$AI$13+$E3037*$AI$14+$F3037*$AI$15+$G3037*$AI$16+$H3037*$AI$17+$I3037*$AI$18+$J3037*$AI$19+$K3037*$AI$20+$L3037*$AI$21+$M3037*$AI$22+$N3037*$AI$24)</f>
        <v>-2.7399639194000001</v>
      </c>
      <c r="Q3037" s="4">
        <f t="shared" si="1171"/>
        <v>6.4572676672056253E-2</v>
      </c>
      <c r="R3037" s="4">
        <f t="shared" si="1172"/>
        <v>0.12914535334411251</v>
      </c>
      <c r="S3037" s="4">
        <f t="shared" si="1173"/>
        <v>0.87085464665588752</v>
      </c>
      <c r="T3037" s="4">
        <f t="shared" si="1174"/>
        <v>-6.0054326534401119E-2</v>
      </c>
      <c r="U3037" s="4">
        <f>IF($R3037&gt;$X$15,1,0)</f>
        <v>0</v>
      </c>
      <c r="V3037" s="4"/>
      <c r="W3037" s="4"/>
      <c r="X3037" s="4"/>
      <c r="Y3037" s="4"/>
      <c r="Z3037" s="4"/>
      <c r="AA3037" s="4"/>
      <c r="AB3037" s="4"/>
      <c r="AC3037" s="4"/>
      <c r="AD3037" s="4"/>
      <c r="AE3037" s="4"/>
      <c r="AF3037" s="4"/>
      <c r="AG3037" s="4"/>
      <c r="AH3037" s="4"/>
      <c r="AI3037" s="4"/>
      <c r="AJ3037" s="4"/>
    </row>
    <row r="3038" spans="1:36" ht="15.75" customHeight="1">
      <c r="A3038" s="4">
        <v>0</v>
      </c>
      <c r="B3038" s="4">
        <v>46</v>
      </c>
      <c r="C3038" s="4">
        <v>2</v>
      </c>
      <c r="D3038" s="4">
        <v>1</v>
      </c>
      <c r="E3038" s="4">
        <v>18</v>
      </c>
      <c r="F3038" s="4">
        <v>0</v>
      </c>
      <c r="G3038" s="4">
        <v>0</v>
      </c>
      <c r="H3038" s="4">
        <v>0</v>
      </c>
      <c r="I3038" s="4">
        <v>290</v>
      </c>
      <c r="J3038" s="4">
        <v>131</v>
      </c>
      <c r="K3038" s="4">
        <v>84</v>
      </c>
      <c r="L3038" s="4">
        <v>18.28</v>
      </c>
      <c r="M3038" s="4">
        <v>75</v>
      </c>
      <c r="N3038" s="4">
        <v>68</v>
      </c>
      <c r="O3038" s="4">
        <v>0</v>
      </c>
      <c r="P3038" s="5">
        <f>$AI$9+SUMPRODUCT($A3038*$AI$10+$B3038*$AI$11+$C3038*$AI$12+$D3038*$AI$13+$E3038*$AI$14+$F3038*$AI$15+$G3038*$AI$16+$H3038*$AI$17+$I3038*$AI$18+$J3038*$AI$19+$K3038*$AI$20+$L3038*$AI$21+$M3038*$AI$22+$N3038*$AI$24)</f>
        <v>-2.4015327108000006</v>
      </c>
      <c r="Q3038" s="4">
        <f t="shared" si="1171"/>
        <v>9.0579015405648791E-2</v>
      </c>
      <c r="R3038" s="4">
        <f t="shared" si="1172"/>
        <v>0.18115803081129758</v>
      </c>
      <c r="S3038" s="4">
        <f t="shared" si="1173"/>
        <v>0.81884196918870245</v>
      </c>
      <c r="T3038" s="4">
        <f t="shared" si="1174"/>
        <v>-8.6799905970512001E-2</v>
      </c>
      <c r="U3038" s="4">
        <f>IF($R3038&gt;$X$15,1,0)</f>
        <v>0</v>
      </c>
      <c r="V3038" s="4"/>
      <c r="W3038" s="4"/>
      <c r="X3038" s="4"/>
      <c r="Y3038" s="4"/>
      <c r="Z3038" s="4"/>
      <c r="AA3038" s="4"/>
      <c r="AB3038" s="4"/>
      <c r="AC3038" s="4"/>
      <c r="AD3038" s="4"/>
      <c r="AE3038" s="4"/>
      <c r="AF3038" s="4"/>
      <c r="AG3038" s="4"/>
      <c r="AH3038" s="4"/>
      <c r="AI3038" s="4"/>
      <c r="AJ3038" s="4"/>
    </row>
    <row r="3039" spans="1:36" ht="15.75" customHeight="1">
      <c r="A3039" s="4">
        <v>0</v>
      </c>
      <c r="B3039" s="4">
        <v>41</v>
      </c>
      <c r="C3039" s="4">
        <v>3</v>
      </c>
      <c r="D3039" s="4">
        <v>1</v>
      </c>
      <c r="E3039" s="4">
        <v>3</v>
      </c>
      <c r="F3039" s="4">
        <v>0</v>
      </c>
      <c r="G3039" s="4">
        <v>0</v>
      </c>
      <c r="H3039" s="4">
        <v>0</v>
      </c>
      <c r="I3039" s="4">
        <v>232</v>
      </c>
      <c r="J3039" s="4">
        <v>125</v>
      </c>
      <c r="K3039" s="4">
        <v>80</v>
      </c>
      <c r="L3039" s="4">
        <v>25.38</v>
      </c>
      <c r="M3039" s="4">
        <v>72</v>
      </c>
      <c r="N3039" s="4">
        <v>79</v>
      </c>
      <c r="O3039" s="4">
        <v>0</v>
      </c>
      <c r="P3039" s="5">
        <f>$AI$9+SUMPRODUCT($A3039*$AI$10+$B3039*$AI$11+$C3039*$AI$12+$D3039*$AI$13+$E3039*$AI$14+$F3039*$AI$15+$G3039*$AI$16+$H3039*$AI$17+$I3039*$AI$18+$J3039*$AI$19+$K3039*$AI$20+$L3039*$AI$21+$M3039*$AI$22+$N3039*$AI$24)</f>
        <v>-3.1083130018000009</v>
      </c>
      <c r="Q3039" s="4">
        <f t="shared" si="1171"/>
        <v>4.4676260573688766E-2</v>
      </c>
      <c r="R3039" s="4">
        <f t="shared" si="1172"/>
        <v>8.9352521147377531E-2</v>
      </c>
      <c r="S3039" s="4">
        <f t="shared" si="1173"/>
        <v>0.91064747885262243</v>
      </c>
      <c r="T3039" s="4">
        <f t="shared" si="1174"/>
        <v>-4.0649710423436812E-2</v>
      </c>
      <c r="U3039" s="4">
        <f>IF($R3039&gt;$X$15,1,0)</f>
        <v>0</v>
      </c>
      <c r="V3039" s="4"/>
      <c r="W3039" s="4"/>
      <c r="X3039" s="4"/>
      <c r="Y3039" s="4"/>
      <c r="Z3039" s="4"/>
      <c r="AA3039" s="4"/>
      <c r="AB3039" s="4"/>
      <c r="AC3039" s="4"/>
      <c r="AD3039" s="4"/>
      <c r="AE3039" s="4"/>
      <c r="AF3039" s="4"/>
      <c r="AG3039" s="4"/>
      <c r="AH3039" s="4"/>
      <c r="AI3039" s="4"/>
      <c r="AJ3039" s="4"/>
    </row>
    <row r="3040" spans="1:36" ht="15.75" customHeight="1">
      <c r="A3040" s="4">
        <v>0</v>
      </c>
      <c r="B3040" s="4">
        <v>59</v>
      </c>
      <c r="C3040" s="4">
        <v>4</v>
      </c>
      <c r="D3040" s="4">
        <v>0</v>
      </c>
      <c r="E3040" s="4">
        <v>0</v>
      </c>
      <c r="F3040" s="4">
        <v>0</v>
      </c>
      <c r="G3040" s="4">
        <v>0</v>
      </c>
      <c r="H3040" s="4">
        <v>1</v>
      </c>
      <c r="I3040" s="4">
        <v>313</v>
      </c>
      <c r="J3040" s="4">
        <v>186.5</v>
      </c>
      <c r="K3040" s="4">
        <v>99</v>
      </c>
      <c r="L3040" s="4">
        <v>25.65</v>
      </c>
      <c r="M3040" s="4">
        <v>72</v>
      </c>
      <c r="N3040" s="4">
        <v>84</v>
      </c>
      <c r="O3040" s="4">
        <v>0</v>
      </c>
      <c r="P3040" s="5">
        <f>$AI$9+SUMPRODUCT($A3040*$AI$10+$B3040*$AI$11+$C3040*$AI$12+$D3040*$AI$13+$E3040*$AI$14+$F3040*$AI$15+$G3040*$AI$16+$H3040*$AI$17+$I3040*$AI$18+$J3040*$AI$19+$K3040*$AI$20+$L3040*$AI$21+$M3040*$AI$22+$N3040*$AI$24)</f>
        <v>-0.8079140615</v>
      </c>
      <c r="Q3040" s="4">
        <f t="shared" si="1171"/>
        <v>0.4457869812833351</v>
      </c>
      <c r="R3040" s="4">
        <f t="shared" si="1172"/>
        <v>0.89157396256667021</v>
      </c>
      <c r="S3040" s="4">
        <f t="shared" si="1173"/>
        <v>0.10842603743332979</v>
      </c>
      <c r="T3040" s="4">
        <f t="shared" si="1174"/>
        <v>-0.9648664137776326</v>
      </c>
      <c r="U3040" s="4">
        <f>IF($R3040&gt;$X$15,1,0)</f>
        <v>1</v>
      </c>
      <c r="V3040" s="4"/>
      <c r="W3040" s="4"/>
      <c r="X3040" s="4"/>
      <c r="Y3040" s="4"/>
      <c r="Z3040" s="4"/>
      <c r="AA3040" s="4"/>
      <c r="AB3040" s="4"/>
      <c r="AC3040" s="4"/>
      <c r="AD3040" s="4"/>
      <c r="AE3040" s="4"/>
      <c r="AF3040" s="4"/>
      <c r="AG3040" s="4"/>
      <c r="AH3040" s="4"/>
      <c r="AI3040" s="4"/>
      <c r="AJ3040" s="4"/>
    </row>
    <row r="3041" spans="1:36" ht="15.75" customHeight="1">
      <c r="A3041" s="4">
        <v>0</v>
      </c>
      <c r="B3041" s="4">
        <v>44</v>
      </c>
      <c r="C3041" s="4">
        <v>1</v>
      </c>
      <c r="D3041" s="4">
        <v>1</v>
      </c>
      <c r="E3041" s="4">
        <v>10</v>
      </c>
      <c r="F3041" s="4">
        <v>0</v>
      </c>
      <c r="G3041" s="4">
        <v>0</v>
      </c>
      <c r="H3041" s="4">
        <v>0</v>
      </c>
      <c r="I3041" s="4">
        <v>310</v>
      </c>
      <c r="J3041" s="4">
        <v>141</v>
      </c>
      <c r="K3041" s="4">
        <v>76</v>
      </c>
      <c r="L3041" s="4">
        <v>20.52</v>
      </c>
      <c r="M3041" s="4">
        <v>52</v>
      </c>
      <c r="N3041" s="4">
        <v>90</v>
      </c>
      <c r="O3041" s="4">
        <v>0</v>
      </c>
      <c r="P3041" s="5">
        <f>$AI$9+SUMPRODUCT($A3041*$AI$10+$B3041*$AI$11+$C3041*$AI$12+$D3041*$AI$13+$E3041*$AI$14+$F3041*$AI$15+$G3041*$AI$16+$H3041*$AI$17+$I3041*$AI$18+$J3041*$AI$19+$K3041*$AI$20+$L3041*$AI$21+$M3041*$AI$22+$N3041*$AI$24)</f>
        <v>-2.1400226972</v>
      </c>
      <c r="Q3041" s="4">
        <f t="shared" si="1171"/>
        <v>0.11765217261658163</v>
      </c>
      <c r="R3041" s="4">
        <f t="shared" si="1172"/>
        <v>0.23530434523316326</v>
      </c>
      <c r="S3041" s="4">
        <f t="shared" si="1173"/>
        <v>0.76469565476683676</v>
      </c>
      <c r="T3041" s="4">
        <f t="shared" si="1174"/>
        <v>-0.11651137759732208</v>
      </c>
      <c r="U3041" s="4">
        <f>IF($R3041&gt;$X$15,1,0)</f>
        <v>0</v>
      </c>
      <c r="V3041" s="4"/>
      <c r="W3041" s="4"/>
      <c r="X3041" s="4"/>
      <c r="Y3041" s="4"/>
      <c r="Z3041" s="4"/>
      <c r="AA3041" s="4"/>
      <c r="AB3041" s="4"/>
      <c r="AC3041" s="4"/>
      <c r="AD3041" s="4"/>
      <c r="AE3041" s="4"/>
      <c r="AF3041" s="4"/>
      <c r="AG3041" s="4"/>
      <c r="AH3041" s="4"/>
      <c r="AI3041" s="4"/>
      <c r="AJ3041" s="4"/>
    </row>
    <row r="3042" spans="1:36" ht="15.75" hidden="1" customHeight="1">
      <c r="A3042" s="4">
        <v>0</v>
      </c>
      <c r="B3042" s="4">
        <v>56</v>
      </c>
      <c r="C3042" s="3" t="s">
        <v>56</v>
      </c>
      <c r="D3042" s="4">
        <v>1</v>
      </c>
      <c r="E3042" s="4">
        <v>5</v>
      </c>
      <c r="F3042" s="4">
        <v>0</v>
      </c>
      <c r="G3042" s="4">
        <v>0</v>
      </c>
      <c r="H3042" s="4">
        <v>0</v>
      </c>
      <c r="I3042" s="4">
        <v>285</v>
      </c>
      <c r="J3042" s="4">
        <v>124</v>
      </c>
      <c r="K3042" s="4">
        <v>80</v>
      </c>
      <c r="L3042" s="4">
        <v>24.54</v>
      </c>
      <c r="M3042" s="4">
        <v>52</v>
      </c>
      <c r="N3042" s="4">
        <v>106</v>
      </c>
      <c r="O3042" s="4">
        <v>0</v>
      </c>
      <c r="P3042" s="4" t="e">
        <f>$AI$9+SUMPRODUCT($A3042*$AI$10+$B3042*$AI$11+$C3042*$AI$12+$D3042*$AI$13+$E3042*$AI$14+$F3042*$AI$15+$G3042*$AI$16+$H3042*$AI$17+$I3042*$AI$18+$J3042*$AI$19+$K3042*$AI$20+$L3042*$AI$21+$M3042*$AI$22+$N3042*$AI$24)</f>
        <v>#VALUE!</v>
      </c>
      <c r="Q3042" s="4" t="e">
        <f t="shared" si="1171"/>
        <v>#VALUE!</v>
      </c>
      <c r="R3042" s="4" t="e">
        <f t="shared" si="1172"/>
        <v>#VALUE!</v>
      </c>
      <c r="S3042" s="4" t="e">
        <f t="shared" si="1173"/>
        <v>#VALUE!</v>
      </c>
      <c r="T3042" s="4" t="e">
        <f t="shared" si="1174"/>
        <v>#VALUE!</v>
      </c>
      <c r="U3042" s="4" t="e">
        <f t="shared" ref="U3042" si="1175">IF($R3042&gt;0.5,1,0)</f>
        <v>#VALUE!</v>
      </c>
      <c r="V3042" s="4"/>
      <c r="W3042" s="4"/>
      <c r="X3042" s="4"/>
      <c r="Y3042" s="4"/>
      <c r="Z3042" s="4"/>
      <c r="AA3042" s="4"/>
      <c r="AB3042" s="4"/>
      <c r="AC3042" s="4"/>
      <c r="AD3042" s="4"/>
      <c r="AE3042" s="4"/>
      <c r="AF3042" s="4"/>
      <c r="AG3042" s="4"/>
      <c r="AH3042" s="4"/>
      <c r="AI3042" s="4"/>
      <c r="AJ3042" s="4"/>
    </row>
    <row r="3043" spans="1:36" ht="15.75" hidden="1" customHeight="1">
      <c r="A3043" s="4">
        <v>0</v>
      </c>
      <c r="B3043" s="4">
        <v>57</v>
      </c>
      <c r="C3043" s="3" t="s">
        <v>56</v>
      </c>
      <c r="D3043" s="4">
        <v>1</v>
      </c>
      <c r="E3043" s="3" t="s">
        <v>56</v>
      </c>
      <c r="F3043" s="4">
        <v>0</v>
      </c>
      <c r="G3043" s="4">
        <v>0</v>
      </c>
      <c r="H3043" s="4">
        <v>0</v>
      </c>
      <c r="I3043" s="4">
        <v>229</v>
      </c>
      <c r="J3043" s="4">
        <v>115</v>
      </c>
      <c r="K3043" s="4">
        <v>69</v>
      </c>
      <c r="L3043" s="4">
        <v>24.43</v>
      </c>
      <c r="M3043" s="4">
        <v>80</v>
      </c>
      <c r="N3043" s="4">
        <v>93</v>
      </c>
      <c r="O3043" s="4">
        <v>0</v>
      </c>
      <c r="P3043" s="4"/>
      <c r="Q3043" s="4"/>
      <c r="R3043" s="4"/>
      <c r="S3043" s="4"/>
      <c r="T3043" s="4"/>
      <c r="U3043" s="4"/>
      <c r="V3043" s="4"/>
      <c r="W3043" s="4"/>
      <c r="X3043" s="4"/>
      <c r="Y3043" s="4"/>
      <c r="Z3043" s="4"/>
      <c r="AA3043" s="4"/>
      <c r="AB3043" s="4"/>
      <c r="AC3043" s="4"/>
      <c r="AD3043" s="4"/>
      <c r="AE3043" s="4"/>
      <c r="AF3043" s="4"/>
      <c r="AG3043" s="4"/>
      <c r="AH3043" s="4"/>
      <c r="AI3043" s="4"/>
      <c r="AJ3043" s="4"/>
    </row>
    <row r="3044" spans="1:36" ht="15.75" customHeight="1">
      <c r="A3044" s="4">
        <v>1</v>
      </c>
      <c r="B3044" s="4">
        <v>53</v>
      </c>
      <c r="C3044" s="4">
        <v>4</v>
      </c>
      <c r="D3044" s="4">
        <v>0</v>
      </c>
      <c r="E3044" s="4">
        <v>0</v>
      </c>
      <c r="F3044" s="4">
        <v>0</v>
      </c>
      <c r="G3044" s="4">
        <v>0</v>
      </c>
      <c r="H3044" s="4">
        <v>0</v>
      </c>
      <c r="I3044" s="4">
        <v>225</v>
      </c>
      <c r="J3044" s="4">
        <v>108.5</v>
      </c>
      <c r="K3044" s="4">
        <v>73</v>
      </c>
      <c r="L3044" s="4">
        <v>26.55</v>
      </c>
      <c r="M3044" s="4">
        <v>54</v>
      </c>
      <c r="N3044" s="4">
        <v>73</v>
      </c>
      <c r="O3044" s="4">
        <v>0</v>
      </c>
      <c r="P3044" s="5">
        <f>$AI$9+SUMPRODUCT($A3044*$AI$10+$B3044*$AI$11+$C3044*$AI$12+$D3044*$AI$13+$E3044*$AI$14+$F3044*$AI$15+$G3044*$AI$16+$H3044*$AI$17+$I3044*$AI$18+$J3044*$AI$19+$K3044*$AI$20+$L3044*$AI$21+$M3044*$AI$22+$N3044*$AI$24)</f>
        <v>-2.1821202105000008</v>
      </c>
      <c r="Q3044" s="4">
        <f t="shared" ref="Q3044:Q3053" si="1176">EXP($P3044)</f>
        <v>0.11280211269815518</v>
      </c>
      <c r="R3044" s="4">
        <f t="shared" ref="R3044:R3053" si="1177">Q3044/1+Q3044</f>
        <v>0.22560422539631036</v>
      </c>
      <c r="S3044" s="4">
        <f t="shared" ref="S3044:S3053" si="1178">IF(O3044=1,R3044,1-R3044)</f>
        <v>0.77439577460368958</v>
      </c>
      <c r="T3044" s="4">
        <f t="shared" ref="T3044:T3053" si="1179">LOG($S3044)</f>
        <v>-0.11103702536819048</v>
      </c>
      <c r="U3044" s="4">
        <f>IF($R3044&gt;$X$15,1,0)</f>
        <v>0</v>
      </c>
      <c r="V3044" s="4"/>
      <c r="W3044" s="4"/>
      <c r="X3044" s="4"/>
      <c r="Y3044" s="4"/>
      <c r="Z3044" s="4"/>
      <c r="AA3044" s="4"/>
      <c r="AB3044" s="4"/>
      <c r="AC3044" s="4"/>
      <c r="AD3044" s="4"/>
      <c r="AE3044" s="4"/>
      <c r="AF3044" s="4"/>
      <c r="AG3044" s="4"/>
      <c r="AH3044" s="4"/>
      <c r="AI3044" s="4"/>
      <c r="AJ3044" s="4"/>
    </row>
    <row r="3045" spans="1:36" ht="15.75" customHeight="1">
      <c r="A3045" s="4">
        <v>0</v>
      </c>
      <c r="B3045" s="4">
        <v>34</v>
      </c>
      <c r="C3045" s="4">
        <v>2</v>
      </c>
      <c r="D3045" s="4">
        <v>0</v>
      </c>
      <c r="E3045" s="4">
        <v>0</v>
      </c>
      <c r="F3045" s="4">
        <v>0</v>
      </c>
      <c r="G3045" s="4">
        <v>0</v>
      </c>
      <c r="H3045" s="4">
        <v>0</v>
      </c>
      <c r="I3045" s="4">
        <v>226</v>
      </c>
      <c r="J3045" s="4">
        <v>112.5</v>
      </c>
      <c r="K3045" s="4">
        <v>77.5</v>
      </c>
      <c r="L3045" s="4">
        <v>24.99</v>
      </c>
      <c r="M3045" s="4">
        <v>100</v>
      </c>
      <c r="N3045" s="4">
        <v>72</v>
      </c>
      <c r="O3045" s="4">
        <v>0</v>
      </c>
      <c r="P3045" s="5">
        <f>$AI$9+SUMPRODUCT($A3045*$AI$10+$B3045*$AI$11+$C3045*$AI$12+$D3045*$AI$13+$E3045*$AI$14+$F3045*$AI$15+$G3045*$AI$16+$H3045*$AI$17+$I3045*$AI$18+$J3045*$AI$19+$K3045*$AI$20+$L3045*$AI$21+$M3045*$AI$22+$N3045*$AI$24)</f>
        <v>-3.970446378900002</v>
      </c>
      <c r="Q3045" s="4">
        <f t="shared" si="1176"/>
        <v>1.8865010312854293E-2</v>
      </c>
      <c r="R3045" s="4">
        <f t="shared" si="1177"/>
        <v>3.7730020625708585E-2</v>
      </c>
      <c r="S3045" s="4">
        <f t="shared" si="1178"/>
        <v>0.96226997937429137</v>
      </c>
      <c r="T3045" s="4">
        <f t="shared" si="1179"/>
        <v>-1.6703062990526554E-2</v>
      </c>
      <c r="U3045" s="4">
        <f>IF($R3045&gt;$X$15,1,0)</f>
        <v>0</v>
      </c>
      <c r="V3045" s="4"/>
      <c r="W3045" s="4"/>
      <c r="X3045" s="4"/>
      <c r="Y3045" s="4"/>
      <c r="Z3045" s="4"/>
      <c r="AA3045" s="4"/>
      <c r="AB3045" s="4"/>
      <c r="AC3045" s="4"/>
      <c r="AD3045" s="4"/>
      <c r="AE3045" s="4"/>
      <c r="AF3045" s="4"/>
      <c r="AG3045" s="4"/>
      <c r="AH3045" s="4"/>
      <c r="AI3045" s="4"/>
      <c r="AJ3045" s="4"/>
    </row>
    <row r="3046" spans="1:36" ht="15.75" customHeight="1">
      <c r="A3046" s="4">
        <v>1</v>
      </c>
      <c r="B3046" s="4">
        <v>38</v>
      </c>
      <c r="C3046" s="4">
        <v>4</v>
      </c>
      <c r="D3046" s="4">
        <v>1</v>
      </c>
      <c r="E3046" s="4">
        <v>10</v>
      </c>
      <c r="F3046" s="4">
        <v>0</v>
      </c>
      <c r="G3046" s="4">
        <v>0</v>
      </c>
      <c r="H3046" s="4">
        <v>0</v>
      </c>
      <c r="I3046" s="4">
        <v>226</v>
      </c>
      <c r="J3046" s="4">
        <v>142</v>
      </c>
      <c r="K3046" s="4">
        <v>93</v>
      </c>
      <c r="L3046" s="4">
        <v>29.76</v>
      </c>
      <c r="M3046" s="4">
        <v>105</v>
      </c>
      <c r="N3046" s="4">
        <v>63</v>
      </c>
      <c r="O3046" s="4">
        <v>0</v>
      </c>
      <c r="P3046" s="5">
        <f>$AI$9+SUMPRODUCT($A3046*$AI$10+$B3046*$AI$11+$C3046*$AI$12+$D3046*$AI$13+$E3046*$AI$14+$F3046*$AI$15+$G3046*$AI$16+$H3046*$AI$17+$I3046*$AI$18+$J3046*$AI$19+$K3046*$AI$20+$L3046*$AI$21+$M3046*$AI$22+$N3046*$AI$24)</f>
        <v>-2.6662760236000009</v>
      </c>
      <c r="Q3046" s="4">
        <f t="shared" si="1176"/>
        <v>6.9510599753617147E-2</v>
      </c>
      <c r="R3046" s="4">
        <f t="shared" si="1177"/>
        <v>0.13902119950723429</v>
      </c>
      <c r="S3046" s="4">
        <f t="shared" si="1178"/>
        <v>0.86097880049276565</v>
      </c>
      <c r="T3046" s="4">
        <f t="shared" si="1179"/>
        <v>-6.500754185918832E-2</v>
      </c>
      <c r="U3046" s="4">
        <f>IF($R3046&gt;$X$15,1,0)</f>
        <v>0</v>
      </c>
      <c r="V3046" s="4"/>
      <c r="W3046" s="4"/>
      <c r="X3046" s="4"/>
      <c r="Y3046" s="4"/>
      <c r="Z3046" s="4"/>
      <c r="AA3046" s="4"/>
      <c r="AB3046" s="4"/>
      <c r="AC3046" s="4"/>
      <c r="AD3046" s="4"/>
      <c r="AE3046" s="4"/>
      <c r="AF3046" s="4"/>
      <c r="AG3046" s="4"/>
      <c r="AH3046" s="4"/>
      <c r="AI3046" s="4"/>
      <c r="AJ3046" s="4"/>
    </row>
    <row r="3047" spans="1:36" ht="15.75" customHeight="1">
      <c r="A3047" s="4">
        <v>1</v>
      </c>
      <c r="B3047" s="4">
        <v>44</v>
      </c>
      <c r="C3047" s="4">
        <v>1</v>
      </c>
      <c r="D3047" s="4">
        <v>0</v>
      </c>
      <c r="E3047" s="4">
        <v>0</v>
      </c>
      <c r="F3047" s="4">
        <v>0</v>
      </c>
      <c r="G3047" s="4">
        <v>0</v>
      </c>
      <c r="H3047" s="4">
        <v>0</v>
      </c>
      <c r="I3047" s="4">
        <v>195</v>
      </c>
      <c r="J3047" s="4">
        <v>114</v>
      </c>
      <c r="K3047" s="4">
        <v>79</v>
      </c>
      <c r="L3047" s="4">
        <v>25.01</v>
      </c>
      <c r="M3047" s="4">
        <v>60</v>
      </c>
      <c r="N3047" s="4">
        <v>76</v>
      </c>
      <c r="O3047" s="4">
        <v>0</v>
      </c>
      <c r="P3047" s="5">
        <f>$AI$9+SUMPRODUCT($A3047*$AI$10+$B3047*$AI$11+$C3047*$AI$12+$D3047*$AI$13+$E3047*$AI$14+$F3047*$AI$15+$G3047*$AI$16+$H3047*$AI$17+$I3047*$AI$18+$J3047*$AI$19+$K3047*$AI$20+$L3047*$AI$21+$M3047*$AI$22+$N3047*$AI$24)</f>
        <v>-2.6285455511000002</v>
      </c>
      <c r="Q3047" s="4">
        <f t="shared" si="1176"/>
        <v>7.2183372954025951E-2</v>
      </c>
      <c r="R3047" s="4">
        <f t="shared" si="1177"/>
        <v>0.1443667459080519</v>
      </c>
      <c r="S3047" s="4">
        <f t="shared" si="1178"/>
        <v>0.85563325409194813</v>
      </c>
      <c r="T3047" s="4">
        <f t="shared" si="1179"/>
        <v>-6.7712344965416768E-2</v>
      </c>
      <c r="U3047" s="4">
        <f>IF($R3047&gt;$X$15,1,0)</f>
        <v>0</v>
      </c>
      <c r="V3047" s="4"/>
      <c r="W3047" s="4"/>
      <c r="X3047" s="4"/>
      <c r="Y3047" s="4"/>
      <c r="Z3047" s="4"/>
      <c r="AA3047" s="4"/>
      <c r="AB3047" s="4"/>
      <c r="AC3047" s="4"/>
      <c r="AD3047" s="4"/>
      <c r="AE3047" s="4"/>
      <c r="AF3047" s="4"/>
      <c r="AG3047" s="4"/>
      <c r="AH3047" s="4"/>
      <c r="AI3047" s="4"/>
      <c r="AJ3047" s="4"/>
    </row>
    <row r="3048" spans="1:36" ht="15.75" customHeight="1">
      <c r="A3048" s="4">
        <v>0</v>
      </c>
      <c r="B3048" s="4">
        <v>45</v>
      </c>
      <c r="C3048" s="4">
        <v>3</v>
      </c>
      <c r="D3048" s="4">
        <v>0</v>
      </c>
      <c r="E3048" s="4">
        <v>0</v>
      </c>
      <c r="F3048" s="4">
        <v>0</v>
      </c>
      <c r="G3048" s="4">
        <v>0</v>
      </c>
      <c r="H3048" s="4">
        <v>0</v>
      </c>
      <c r="I3048" s="4">
        <v>271</v>
      </c>
      <c r="J3048" s="4">
        <v>121</v>
      </c>
      <c r="K3048" s="4">
        <v>77</v>
      </c>
      <c r="L3048" s="4">
        <v>23.96</v>
      </c>
      <c r="M3048" s="4">
        <v>68</v>
      </c>
      <c r="N3048" s="4">
        <v>82</v>
      </c>
      <c r="O3048" s="4">
        <v>0</v>
      </c>
      <c r="P3048" s="5">
        <f>$AI$9+SUMPRODUCT($A3048*$AI$10+$B3048*$AI$11+$C3048*$AI$12+$D3048*$AI$13+$E3048*$AI$14+$F3048*$AI$15+$G3048*$AI$16+$H3048*$AI$17+$I3048*$AI$18+$J3048*$AI$19+$K3048*$AI$20+$L3048*$AI$21+$M3048*$AI$22+$N3048*$AI$24)</f>
        <v>-2.9119734056000013</v>
      </c>
      <c r="Q3048" s="4">
        <f t="shared" si="1176"/>
        <v>5.4368333162286439E-2</v>
      </c>
      <c r="R3048" s="4">
        <f t="shared" si="1177"/>
        <v>0.10873666632457288</v>
      </c>
      <c r="S3048" s="4">
        <f t="shared" si="1178"/>
        <v>0.89126333367542709</v>
      </c>
      <c r="T3048" s="4">
        <f t="shared" si="1179"/>
        <v>-4.9993959862832262E-2</v>
      </c>
      <c r="U3048" s="4">
        <f>IF($R3048&gt;$X$15,1,0)</f>
        <v>0</v>
      </c>
      <c r="V3048" s="4"/>
      <c r="W3048" s="4"/>
      <c r="X3048" s="4"/>
      <c r="Y3048" s="4"/>
      <c r="Z3048" s="4"/>
      <c r="AA3048" s="4"/>
      <c r="AB3048" s="4"/>
      <c r="AC3048" s="4"/>
      <c r="AD3048" s="4"/>
      <c r="AE3048" s="4"/>
      <c r="AF3048" s="4"/>
      <c r="AG3048" s="4"/>
      <c r="AH3048" s="4"/>
      <c r="AI3048" s="4"/>
      <c r="AJ3048" s="4"/>
    </row>
    <row r="3049" spans="1:36" ht="15.75" customHeight="1">
      <c r="A3049" s="4">
        <v>1</v>
      </c>
      <c r="B3049" s="4">
        <v>57</v>
      </c>
      <c r="C3049" s="4">
        <v>1</v>
      </c>
      <c r="D3049" s="4">
        <v>0</v>
      </c>
      <c r="E3049" s="4">
        <v>0</v>
      </c>
      <c r="F3049" s="4">
        <v>0</v>
      </c>
      <c r="G3049" s="4">
        <v>0</v>
      </c>
      <c r="H3049" s="4">
        <v>1</v>
      </c>
      <c r="I3049" s="4">
        <v>287</v>
      </c>
      <c r="J3049" s="4">
        <v>149</v>
      </c>
      <c r="K3049" s="4">
        <v>86</v>
      </c>
      <c r="L3049" s="4">
        <v>26.33</v>
      </c>
      <c r="M3049" s="4">
        <v>62</v>
      </c>
      <c r="N3049" s="4">
        <v>65</v>
      </c>
      <c r="O3049" s="4">
        <v>0</v>
      </c>
      <c r="P3049" s="5">
        <f>$AI$9+SUMPRODUCT($A3049*$AI$10+$B3049*$AI$11+$C3049*$AI$12+$D3049*$AI$13+$E3049*$AI$14+$F3049*$AI$15+$G3049*$AI$16+$H3049*$AI$17+$I3049*$AI$18+$J3049*$AI$19+$K3049*$AI$20+$L3049*$AI$21+$M3049*$AI$22+$N3049*$AI$24)</f>
        <v>-0.92255788630000168</v>
      </c>
      <c r="Q3049" s="4">
        <f t="shared" si="1176"/>
        <v>0.39750097728983153</v>
      </c>
      <c r="R3049" s="4">
        <f t="shared" si="1177"/>
        <v>0.79500195457966305</v>
      </c>
      <c r="S3049" s="4">
        <f t="shared" si="1178"/>
        <v>0.20499804542033695</v>
      </c>
      <c r="T3049" s="4">
        <f t="shared" si="1179"/>
        <v>-0.68825027975989883</v>
      </c>
      <c r="U3049" s="4">
        <f>IF($R3049&gt;$X$15,1,0)</f>
        <v>1</v>
      </c>
      <c r="V3049" s="4"/>
      <c r="W3049" s="4"/>
      <c r="X3049" s="4"/>
      <c r="Y3049" s="4"/>
      <c r="Z3049" s="4"/>
      <c r="AA3049" s="4"/>
      <c r="AB3049" s="4"/>
      <c r="AC3049" s="4"/>
      <c r="AD3049" s="4"/>
      <c r="AE3049" s="4"/>
      <c r="AF3049" s="4"/>
      <c r="AG3049" s="4"/>
      <c r="AH3049" s="4"/>
      <c r="AI3049" s="4"/>
      <c r="AJ3049" s="4"/>
    </row>
    <row r="3050" spans="1:36" ht="15.75" customHeight="1">
      <c r="A3050" s="4">
        <v>1</v>
      </c>
      <c r="B3050" s="4">
        <v>61</v>
      </c>
      <c r="C3050" s="4">
        <v>1</v>
      </c>
      <c r="D3050" s="4">
        <v>0</v>
      </c>
      <c r="E3050" s="4">
        <v>0</v>
      </c>
      <c r="F3050" s="4">
        <v>0</v>
      </c>
      <c r="G3050" s="4">
        <v>0</v>
      </c>
      <c r="H3050" s="4">
        <v>0</v>
      </c>
      <c r="I3050" s="4">
        <v>257</v>
      </c>
      <c r="J3050" s="4">
        <v>124.5</v>
      </c>
      <c r="K3050" s="4">
        <v>80</v>
      </c>
      <c r="L3050" s="4">
        <v>23.84</v>
      </c>
      <c r="M3050" s="4">
        <v>64</v>
      </c>
      <c r="N3050" s="4">
        <v>76</v>
      </c>
      <c r="O3050" s="4">
        <v>1</v>
      </c>
      <c r="P3050" s="5">
        <f>$AI$9+SUMPRODUCT($A3050*$AI$10+$B3050*$AI$11+$C3050*$AI$12+$D3050*$AI$13+$E3050*$AI$14+$F3050*$AI$15+$G3050*$AI$16+$H3050*$AI$17+$I3050*$AI$18+$J3050*$AI$19+$K3050*$AI$20+$L3050*$AI$21+$M3050*$AI$22+$N3050*$AI$24)</f>
        <v>-1.2685566124000012</v>
      </c>
      <c r="Q3050" s="4">
        <f t="shared" si="1176"/>
        <v>0.28123726333751548</v>
      </c>
      <c r="R3050" s="4">
        <f t="shared" si="1177"/>
        <v>0.56247452667503095</v>
      </c>
      <c r="S3050" s="4">
        <f t="shared" si="1178"/>
        <v>0.56247452667503095</v>
      </c>
      <c r="T3050" s="4">
        <f t="shared" si="1179"/>
        <v>-0.24989714108322153</v>
      </c>
      <c r="U3050" s="4">
        <f>IF($R3050&gt;$X$15,1,0)</f>
        <v>1</v>
      </c>
      <c r="V3050" s="4"/>
      <c r="W3050" s="4"/>
      <c r="X3050" s="4"/>
      <c r="Y3050" s="4"/>
      <c r="Z3050" s="4"/>
      <c r="AA3050" s="4"/>
      <c r="AB3050" s="4"/>
      <c r="AC3050" s="4"/>
      <c r="AD3050" s="4"/>
      <c r="AE3050" s="4"/>
      <c r="AF3050" s="4"/>
      <c r="AG3050" s="4"/>
      <c r="AH3050" s="4"/>
      <c r="AI3050" s="4"/>
      <c r="AJ3050" s="4"/>
    </row>
    <row r="3051" spans="1:36" ht="15.75" customHeight="1">
      <c r="A3051" s="4">
        <v>0</v>
      </c>
      <c r="B3051" s="4">
        <v>38</v>
      </c>
      <c r="C3051" s="4">
        <v>4</v>
      </c>
      <c r="D3051" s="4">
        <v>1</v>
      </c>
      <c r="E3051" s="4">
        <v>3</v>
      </c>
      <c r="F3051" s="4">
        <v>0</v>
      </c>
      <c r="G3051" s="4">
        <v>0</v>
      </c>
      <c r="H3051" s="4">
        <v>0</v>
      </c>
      <c r="I3051" s="4">
        <v>177</v>
      </c>
      <c r="J3051" s="4">
        <v>126</v>
      </c>
      <c r="K3051" s="4">
        <v>80</v>
      </c>
      <c r="L3051" s="4">
        <v>23.84</v>
      </c>
      <c r="M3051" s="4">
        <v>90</v>
      </c>
      <c r="N3051" s="4">
        <v>79</v>
      </c>
      <c r="O3051" s="4">
        <v>0</v>
      </c>
      <c r="P3051" s="5">
        <f>$AI$9+SUMPRODUCT($A3051*$AI$10+$B3051*$AI$11+$C3051*$AI$12+$D3051*$AI$13+$E3051*$AI$14+$F3051*$AI$15+$G3051*$AI$16+$H3051*$AI$17+$I3051*$AI$18+$J3051*$AI$19+$K3051*$AI$20+$L3051*$AI$21+$M3051*$AI$22+$N3051*$AI$24)</f>
        <v>-3.5276603024000011</v>
      </c>
      <c r="Q3051" s="4">
        <f t="shared" si="1176"/>
        <v>2.937356078121894E-2</v>
      </c>
      <c r="R3051" s="4">
        <f t="shared" si="1177"/>
        <v>5.874712156243788E-2</v>
      </c>
      <c r="S3051" s="4">
        <f t="shared" si="1178"/>
        <v>0.94125287843756211</v>
      </c>
      <c r="T3051" s="4">
        <f t="shared" si="1179"/>
        <v>-2.6293682676886268E-2</v>
      </c>
      <c r="U3051" s="4">
        <f>IF($R3051&gt;$X$15,1,0)</f>
        <v>0</v>
      </c>
      <c r="V3051" s="4"/>
      <c r="W3051" s="4"/>
      <c r="X3051" s="4"/>
      <c r="Y3051" s="4"/>
      <c r="Z3051" s="4"/>
      <c r="AA3051" s="4"/>
      <c r="AB3051" s="4"/>
      <c r="AC3051" s="4"/>
      <c r="AD3051" s="4"/>
      <c r="AE3051" s="4"/>
      <c r="AF3051" s="4"/>
      <c r="AG3051" s="4"/>
      <c r="AH3051" s="4"/>
      <c r="AI3051" s="4"/>
      <c r="AJ3051" s="4"/>
    </row>
    <row r="3052" spans="1:36" ht="15.75" customHeight="1">
      <c r="A3052" s="4">
        <v>1</v>
      </c>
      <c r="B3052" s="4">
        <v>57</v>
      </c>
      <c r="C3052" s="4">
        <v>4</v>
      </c>
      <c r="D3052" s="4">
        <v>0</v>
      </c>
      <c r="E3052" s="4">
        <v>0</v>
      </c>
      <c r="F3052" s="4">
        <v>0</v>
      </c>
      <c r="G3052" s="4">
        <v>0</v>
      </c>
      <c r="H3052" s="4">
        <v>0</v>
      </c>
      <c r="I3052" s="4">
        <v>235</v>
      </c>
      <c r="J3052" s="4">
        <v>123</v>
      </c>
      <c r="K3052" s="4">
        <v>78</v>
      </c>
      <c r="L3052" s="4">
        <v>28.53</v>
      </c>
      <c r="M3052" s="4">
        <v>60</v>
      </c>
      <c r="N3052" s="4">
        <v>74</v>
      </c>
      <c r="O3052" s="4">
        <v>0</v>
      </c>
      <c r="P3052" s="5">
        <f>$AI$9+SUMPRODUCT($A3052*$AI$10+$B3052*$AI$11+$C3052*$AI$12+$D3052*$AI$13+$E3052*$AI$14+$F3052*$AI$15+$G3052*$AI$16+$H3052*$AI$17+$I3052*$AI$18+$J3052*$AI$19+$K3052*$AI$20+$L3052*$AI$21+$M3052*$AI$22+$N3052*$AI$24)</f>
        <v>-1.7013157183000009</v>
      </c>
      <c r="Q3052" s="4">
        <f t="shared" si="1176"/>
        <v>0.18244332205076608</v>
      </c>
      <c r="R3052" s="4">
        <f t="shared" si="1177"/>
        <v>0.36488664410153215</v>
      </c>
      <c r="S3052" s="4">
        <f t="shared" si="1178"/>
        <v>0.63511335589846785</v>
      </c>
      <c r="T3052" s="4">
        <f t="shared" si="1179"/>
        <v>-0.1971487543180562</v>
      </c>
      <c r="U3052" s="4">
        <f>IF($R3052&gt;$X$15,1,0)</f>
        <v>0</v>
      </c>
      <c r="V3052" s="4"/>
      <c r="W3052" s="4"/>
      <c r="X3052" s="4"/>
      <c r="Y3052" s="4"/>
      <c r="Z3052" s="4"/>
      <c r="AA3052" s="4"/>
      <c r="AB3052" s="4"/>
      <c r="AC3052" s="4"/>
      <c r="AD3052" s="4"/>
      <c r="AE3052" s="4"/>
      <c r="AF3052" s="4"/>
      <c r="AG3052" s="4"/>
      <c r="AH3052" s="4"/>
      <c r="AI3052" s="4"/>
      <c r="AJ3052" s="4"/>
    </row>
    <row r="3053" spans="1:36" ht="15.75" customHeight="1">
      <c r="A3053" s="4">
        <v>0</v>
      </c>
      <c r="B3053" s="4">
        <v>47</v>
      </c>
      <c r="C3053" s="4">
        <v>1</v>
      </c>
      <c r="D3053" s="4">
        <v>0</v>
      </c>
      <c r="E3053" s="4">
        <v>0</v>
      </c>
      <c r="F3053" s="4">
        <v>0</v>
      </c>
      <c r="G3053" s="4">
        <v>0</v>
      </c>
      <c r="H3053" s="4">
        <v>0</v>
      </c>
      <c r="I3053" s="4">
        <v>266</v>
      </c>
      <c r="J3053" s="4">
        <v>107</v>
      </c>
      <c r="K3053" s="4">
        <v>77</v>
      </c>
      <c r="L3053" s="4">
        <v>30.61</v>
      </c>
      <c r="M3053" s="4">
        <v>75</v>
      </c>
      <c r="N3053" s="4">
        <v>64</v>
      </c>
      <c r="O3053" s="4">
        <v>0</v>
      </c>
      <c r="P3053" s="5">
        <f>$AI$9+SUMPRODUCT($A3053*$AI$10+$B3053*$AI$11+$C3053*$AI$12+$D3053*$AI$13+$E3053*$AI$14+$F3053*$AI$15+$G3053*$AI$16+$H3053*$AI$17+$I3053*$AI$18+$J3053*$AI$19+$K3053*$AI$20+$L3053*$AI$21+$M3053*$AI$22+$N3053*$AI$24)</f>
        <v>-3.0268523971000016</v>
      </c>
      <c r="Q3053" s="4">
        <f t="shared" si="1176"/>
        <v>4.8467956161337089E-2</v>
      </c>
      <c r="R3053" s="4">
        <f t="shared" si="1177"/>
        <v>9.6935912322674178E-2</v>
      </c>
      <c r="S3053" s="4">
        <f t="shared" si="1178"/>
        <v>0.90306408767732582</v>
      </c>
      <c r="T3053" s="4">
        <f t="shared" si="1179"/>
        <v>-4.4281428050847733E-2</v>
      </c>
      <c r="U3053" s="4">
        <f>IF($R3053&gt;$X$15,1,0)</f>
        <v>0</v>
      </c>
      <c r="V3053" s="4"/>
      <c r="W3053" s="4"/>
      <c r="X3053" s="4"/>
      <c r="Y3053" s="4"/>
      <c r="Z3053" s="4"/>
      <c r="AA3053" s="4"/>
      <c r="AB3053" s="4"/>
      <c r="AC3053" s="4"/>
      <c r="AD3053" s="4"/>
      <c r="AE3053" s="4"/>
      <c r="AF3053" s="4"/>
      <c r="AG3053" s="4"/>
      <c r="AH3053" s="4"/>
      <c r="AI3053" s="4"/>
      <c r="AJ3053" s="4"/>
    </row>
    <row r="3054" spans="1:36" ht="15.75" hidden="1" customHeight="1">
      <c r="A3054" s="4">
        <v>1</v>
      </c>
      <c r="B3054" s="4">
        <v>39</v>
      </c>
      <c r="C3054" s="4">
        <v>4</v>
      </c>
      <c r="D3054" s="4">
        <v>1</v>
      </c>
      <c r="E3054" s="4">
        <v>15</v>
      </c>
      <c r="F3054" s="4">
        <v>0</v>
      </c>
      <c r="G3054" s="4">
        <v>0</v>
      </c>
      <c r="H3054" s="4">
        <v>0</v>
      </c>
      <c r="I3054" s="4">
        <v>208</v>
      </c>
      <c r="J3054" s="4">
        <v>135</v>
      </c>
      <c r="K3054" s="4">
        <v>80</v>
      </c>
      <c r="L3054" s="4">
        <v>20.71</v>
      </c>
      <c r="M3054" s="4">
        <v>70</v>
      </c>
      <c r="N3054" s="3" t="s">
        <v>56</v>
      </c>
      <c r="O3054" s="4">
        <v>0</v>
      </c>
      <c r="P3054" s="4"/>
      <c r="Q3054" s="4"/>
      <c r="R3054" s="4"/>
      <c r="S3054" s="4"/>
      <c r="T3054" s="4"/>
      <c r="U3054" s="4"/>
      <c r="V3054" s="4"/>
      <c r="W3054" s="4"/>
      <c r="X3054" s="4"/>
      <c r="Y3054" s="4"/>
      <c r="Z3054" s="4"/>
      <c r="AA3054" s="4"/>
      <c r="AB3054" s="4"/>
      <c r="AC3054" s="4"/>
      <c r="AD3054" s="4"/>
      <c r="AE3054" s="4"/>
      <c r="AF3054" s="4"/>
      <c r="AG3054" s="4"/>
      <c r="AH3054" s="4"/>
      <c r="AI3054" s="4"/>
      <c r="AJ3054" s="4"/>
    </row>
    <row r="3055" spans="1:36" ht="15.75" hidden="1" customHeight="1">
      <c r="A3055" s="4">
        <v>0</v>
      </c>
      <c r="B3055" s="4">
        <v>54</v>
      </c>
      <c r="C3055" s="4">
        <v>1</v>
      </c>
      <c r="D3055" s="4">
        <v>0</v>
      </c>
      <c r="E3055" s="4">
        <v>0</v>
      </c>
      <c r="F3055" s="4">
        <v>0</v>
      </c>
      <c r="G3055" s="4">
        <v>0</v>
      </c>
      <c r="H3055" s="4">
        <v>0</v>
      </c>
      <c r="I3055" s="4">
        <v>192</v>
      </c>
      <c r="J3055" s="4">
        <v>130</v>
      </c>
      <c r="K3055" s="4">
        <v>87</v>
      </c>
      <c r="L3055" s="4">
        <v>27.76</v>
      </c>
      <c r="M3055" s="4">
        <v>69</v>
      </c>
      <c r="N3055" s="3" t="s">
        <v>56</v>
      </c>
      <c r="O3055" s="4">
        <v>0</v>
      </c>
      <c r="P3055" s="4"/>
      <c r="Q3055" s="4"/>
      <c r="R3055" s="4"/>
      <c r="S3055" s="4"/>
      <c r="T3055" s="4"/>
      <c r="U3055" s="4"/>
      <c r="V3055" s="4"/>
      <c r="W3055" s="4"/>
      <c r="X3055" s="4"/>
      <c r="Y3055" s="4"/>
      <c r="Z3055" s="4"/>
      <c r="AA3055" s="4"/>
      <c r="AB3055" s="4"/>
      <c r="AC3055" s="4"/>
      <c r="AD3055" s="4"/>
      <c r="AE3055" s="4"/>
      <c r="AF3055" s="4"/>
      <c r="AG3055" s="4"/>
      <c r="AH3055" s="4"/>
      <c r="AI3055" s="4"/>
      <c r="AJ3055" s="4"/>
    </row>
    <row r="3056" spans="1:36" ht="15.75" customHeight="1">
      <c r="A3056" s="4">
        <v>1</v>
      </c>
      <c r="B3056" s="4">
        <v>58</v>
      </c>
      <c r="C3056" s="4">
        <v>1</v>
      </c>
      <c r="D3056" s="4">
        <v>0</v>
      </c>
      <c r="E3056" s="4">
        <v>0</v>
      </c>
      <c r="F3056" s="4">
        <v>0</v>
      </c>
      <c r="G3056" s="4">
        <v>0</v>
      </c>
      <c r="H3056" s="4">
        <v>1</v>
      </c>
      <c r="I3056" s="4">
        <v>239</v>
      </c>
      <c r="J3056" s="4">
        <v>147</v>
      </c>
      <c r="K3056" s="4">
        <v>98</v>
      </c>
      <c r="L3056" s="4">
        <v>26.51</v>
      </c>
      <c r="M3056" s="4">
        <v>65</v>
      </c>
      <c r="N3056" s="4">
        <v>68</v>
      </c>
      <c r="O3056" s="4">
        <v>0</v>
      </c>
      <c r="P3056" s="5">
        <f>$AI$9+SUMPRODUCT($A3056*$AI$10+$B3056*$AI$11+$C3056*$AI$12+$D3056*$AI$13+$E3056*$AI$14+$F3056*$AI$15+$G3056*$AI$16+$H3056*$AI$17+$I3056*$AI$18+$J3056*$AI$19+$K3056*$AI$20+$L3056*$AI$21+$M3056*$AI$22+$N3056*$AI$24)</f>
        <v>-1.0379607361000005</v>
      </c>
      <c r="Q3056" s="4">
        <f>EXP($P3056)</f>
        <v>0.35417620476965156</v>
      </c>
      <c r="R3056" s="4">
        <f>Q3056/1+Q3056</f>
        <v>0.70835240953930312</v>
      </c>
      <c r="S3056" s="4">
        <f>IF(O3056=1,R3056,1-R3056)</f>
        <v>0.29164759046069688</v>
      </c>
      <c r="T3056" s="4">
        <f>LOG($S3056)</f>
        <v>-0.53514160728109772</v>
      </c>
      <c r="U3056" s="4">
        <f>IF($R3056&gt;$X$15,1,0)</f>
        <v>1</v>
      </c>
      <c r="V3056" s="4"/>
      <c r="W3056" s="4"/>
      <c r="X3056" s="4"/>
      <c r="Y3056" s="4"/>
      <c r="Z3056" s="4"/>
      <c r="AA3056" s="4"/>
      <c r="AB3056" s="4"/>
      <c r="AC3056" s="4"/>
      <c r="AD3056" s="4"/>
      <c r="AE3056" s="4"/>
      <c r="AF3056" s="4"/>
      <c r="AG3056" s="4"/>
      <c r="AH3056" s="4"/>
      <c r="AI3056" s="4"/>
      <c r="AJ3056" s="4"/>
    </row>
    <row r="3057" spans="1:36" ht="15.75" hidden="1" customHeight="1">
      <c r="A3057" s="4">
        <v>0</v>
      </c>
      <c r="B3057" s="4">
        <v>69</v>
      </c>
      <c r="C3057" s="4">
        <v>2</v>
      </c>
      <c r="D3057" s="4">
        <v>0</v>
      </c>
      <c r="E3057" s="4">
        <v>0</v>
      </c>
      <c r="F3057" s="4">
        <v>0</v>
      </c>
      <c r="G3057" s="4">
        <v>0</v>
      </c>
      <c r="H3057" s="4">
        <v>1</v>
      </c>
      <c r="I3057" s="4">
        <v>215</v>
      </c>
      <c r="J3057" s="4">
        <v>164</v>
      </c>
      <c r="K3057" s="4">
        <v>80</v>
      </c>
      <c r="L3057" s="4">
        <v>17.23</v>
      </c>
      <c r="M3057" s="4">
        <v>100</v>
      </c>
      <c r="N3057" s="3" t="s">
        <v>56</v>
      </c>
      <c r="O3057" s="4">
        <v>0</v>
      </c>
      <c r="P3057" s="4"/>
      <c r="Q3057" s="4"/>
      <c r="R3057" s="4"/>
      <c r="S3057" s="4"/>
      <c r="T3057" s="4"/>
      <c r="U3057" s="4"/>
      <c r="V3057" s="4"/>
      <c r="W3057" s="4"/>
      <c r="X3057" s="4"/>
      <c r="Y3057" s="4"/>
      <c r="Z3057" s="4"/>
      <c r="AA3057" s="4"/>
      <c r="AB3057" s="4"/>
      <c r="AC3057" s="4"/>
      <c r="AD3057" s="4"/>
      <c r="AE3057" s="4"/>
      <c r="AF3057" s="4"/>
      <c r="AG3057" s="4"/>
      <c r="AH3057" s="4"/>
      <c r="AI3057" s="4"/>
      <c r="AJ3057" s="4"/>
    </row>
    <row r="3058" spans="1:36" ht="15.75" customHeight="1">
      <c r="A3058" s="4">
        <v>0</v>
      </c>
      <c r="B3058" s="4">
        <v>60</v>
      </c>
      <c r="C3058" s="4">
        <v>3</v>
      </c>
      <c r="D3058" s="4">
        <v>1</v>
      </c>
      <c r="E3058" s="4">
        <v>3</v>
      </c>
      <c r="F3058" s="4">
        <v>0</v>
      </c>
      <c r="G3058" s="4">
        <v>0</v>
      </c>
      <c r="H3058" s="4">
        <v>0</v>
      </c>
      <c r="I3058" s="4">
        <v>270</v>
      </c>
      <c r="J3058" s="4">
        <v>130</v>
      </c>
      <c r="K3058" s="4">
        <v>72.5</v>
      </c>
      <c r="L3058" s="4">
        <v>20.84</v>
      </c>
      <c r="M3058" s="4">
        <v>75</v>
      </c>
      <c r="N3058" s="4">
        <v>102</v>
      </c>
      <c r="O3058" s="4">
        <v>0</v>
      </c>
      <c r="P3058" s="5">
        <f>$AI$9+SUMPRODUCT($A3058*$AI$10+$B3058*$AI$11+$C3058*$AI$12+$D3058*$AI$13+$E3058*$AI$14+$F3058*$AI$15+$G3058*$AI$16+$H3058*$AI$17+$I3058*$AI$18+$J3058*$AI$19+$K3058*$AI$20+$L3058*$AI$21+$M3058*$AI$22+$N3058*$AI$24)</f>
        <v>-1.5778966324000017</v>
      </c>
      <c r="Q3058" s="4">
        <f t="shared" ref="Q3058:Q3059" si="1180">EXP($P3058)</f>
        <v>0.2064087955053838</v>
      </c>
      <c r="R3058" s="4">
        <f t="shared" ref="R3058:R3059" si="1181">Q3058/1+Q3058</f>
        <v>0.41281759101076759</v>
      </c>
      <c r="S3058" s="4">
        <f t="shared" ref="S3058:S3059" si="1182">IF(O3058=1,R3058,1-R3058)</f>
        <v>0.58718240898923235</v>
      </c>
      <c r="T3058" s="4">
        <f t="shared" ref="T3058:T3059" si="1183">LOG($S3058)</f>
        <v>-0.23122696363923112</v>
      </c>
      <c r="U3058" s="4">
        <f>IF($R3058&gt;$X$15,1,0)</f>
        <v>1</v>
      </c>
      <c r="V3058" s="4"/>
      <c r="W3058" s="4"/>
      <c r="X3058" s="4"/>
      <c r="Y3058" s="4"/>
      <c r="Z3058" s="4"/>
      <c r="AA3058" s="4"/>
      <c r="AB3058" s="4"/>
      <c r="AC3058" s="4"/>
      <c r="AD3058" s="4"/>
      <c r="AE3058" s="4"/>
      <c r="AF3058" s="4"/>
      <c r="AG3058" s="4"/>
      <c r="AH3058" s="4"/>
      <c r="AI3058" s="4"/>
      <c r="AJ3058" s="4"/>
    </row>
    <row r="3059" spans="1:36" ht="15.75" customHeight="1">
      <c r="A3059" s="4">
        <v>0</v>
      </c>
      <c r="B3059" s="4">
        <v>63</v>
      </c>
      <c r="C3059" s="4">
        <v>3</v>
      </c>
      <c r="D3059" s="4">
        <v>0</v>
      </c>
      <c r="E3059" s="4">
        <v>0</v>
      </c>
      <c r="F3059" s="4">
        <v>0</v>
      </c>
      <c r="G3059" s="4">
        <v>0</v>
      </c>
      <c r="H3059" s="4">
        <v>1</v>
      </c>
      <c r="I3059" s="4">
        <v>241</v>
      </c>
      <c r="J3059" s="4">
        <v>153</v>
      </c>
      <c r="K3059" s="4">
        <v>89</v>
      </c>
      <c r="L3059" s="4">
        <v>32.57</v>
      </c>
      <c r="M3059" s="4">
        <v>65</v>
      </c>
      <c r="N3059" s="4">
        <v>75</v>
      </c>
      <c r="O3059" s="4">
        <v>1</v>
      </c>
      <c r="P3059" s="5">
        <f>$AI$9+SUMPRODUCT($A3059*$AI$10+$B3059*$AI$11+$C3059*$AI$12+$D3059*$AI$13+$E3059*$AI$14+$F3059*$AI$15+$G3059*$AI$16+$H3059*$AI$17+$I3059*$AI$18+$J3059*$AI$19+$K3059*$AI$20+$L3059*$AI$21+$M3059*$AI$22+$N3059*$AI$24)</f>
        <v>-1.1450132127000003</v>
      </c>
      <c r="Q3059" s="4">
        <f t="shared" si="1180"/>
        <v>0.31821971322103731</v>
      </c>
      <c r="R3059" s="4">
        <f t="shared" si="1181"/>
        <v>0.63643942644207463</v>
      </c>
      <c r="S3059" s="4">
        <f t="shared" si="1182"/>
        <v>0.63643942644207463</v>
      </c>
      <c r="T3059" s="4">
        <f t="shared" si="1183"/>
        <v>-0.19624292431794332</v>
      </c>
      <c r="U3059" s="4">
        <f>IF($R3059&gt;$X$15,1,0)</f>
        <v>1</v>
      </c>
      <c r="V3059" s="4"/>
      <c r="W3059" s="4"/>
      <c r="X3059" s="4"/>
      <c r="Y3059" s="4"/>
      <c r="Z3059" s="4"/>
      <c r="AA3059" s="4"/>
      <c r="AB3059" s="4"/>
      <c r="AC3059" s="4"/>
      <c r="AD3059" s="4"/>
      <c r="AE3059" s="4"/>
      <c r="AF3059" s="4"/>
      <c r="AG3059" s="4"/>
      <c r="AH3059" s="4"/>
      <c r="AI3059" s="4"/>
      <c r="AJ3059" s="4"/>
    </row>
    <row r="3060" spans="1:36" ht="15.75" hidden="1" customHeight="1">
      <c r="A3060" s="4">
        <v>0</v>
      </c>
      <c r="B3060" s="4">
        <v>50</v>
      </c>
      <c r="C3060" s="4">
        <v>3</v>
      </c>
      <c r="D3060" s="4">
        <v>1</v>
      </c>
      <c r="E3060" s="4">
        <v>9</v>
      </c>
      <c r="F3060" s="4">
        <v>0</v>
      </c>
      <c r="G3060" s="4">
        <v>0</v>
      </c>
      <c r="H3060" s="4">
        <v>0</v>
      </c>
      <c r="I3060" s="4">
        <v>210</v>
      </c>
      <c r="J3060" s="4">
        <v>134</v>
      </c>
      <c r="K3060" s="4">
        <v>80</v>
      </c>
      <c r="L3060" s="4">
        <v>18.260000000000002</v>
      </c>
      <c r="M3060" s="4">
        <v>64</v>
      </c>
      <c r="N3060" s="3" t="s">
        <v>56</v>
      </c>
      <c r="O3060" s="4">
        <v>0</v>
      </c>
      <c r="P3060" s="4"/>
      <c r="Q3060" s="4"/>
      <c r="R3060" s="4"/>
      <c r="S3060" s="4"/>
      <c r="T3060" s="4"/>
      <c r="U3060" s="4"/>
      <c r="V3060" s="4"/>
      <c r="W3060" s="4"/>
      <c r="X3060" s="4"/>
      <c r="Y3060" s="4"/>
      <c r="Z3060" s="4"/>
      <c r="AA3060" s="4"/>
      <c r="AB3060" s="4"/>
      <c r="AC3060" s="4"/>
      <c r="AD3060" s="4"/>
      <c r="AE3060" s="4"/>
      <c r="AF3060" s="4"/>
      <c r="AG3060" s="4"/>
      <c r="AH3060" s="4"/>
      <c r="AI3060" s="4"/>
      <c r="AJ3060" s="4"/>
    </row>
    <row r="3061" spans="1:36" ht="15.75" customHeight="1">
      <c r="A3061" s="4">
        <v>1</v>
      </c>
      <c r="B3061" s="4">
        <v>56</v>
      </c>
      <c r="C3061" s="4">
        <v>1</v>
      </c>
      <c r="D3061" s="4">
        <v>0</v>
      </c>
      <c r="E3061" s="4">
        <v>0</v>
      </c>
      <c r="F3061" s="4">
        <v>0</v>
      </c>
      <c r="G3061" s="4">
        <v>0</v>
      </c>
      <c r="H3061" s="4">
        <v>0</v>
      </c>
      <c r="I3061" s="4">
        <v>243</v>
      </c>
      <c r="J3061" s="4">
        <v>128.5</v>
      </c>
      <c r="K3061" s="4">
        <v>75</v>
      </c>
      <c r="L3061" s="4">
        <v>27.68</v>
      </c>
      <c r="M3061" s="4">
        <v>80</v>
      </c>
      <c r="N3061" s="4">
        <v>89</v>
      </c>
      <c r="O3061" s="4">
        <v>0</v>
      </c>
      <c r="P3061" s="5">
        <f>$AI$9+SUMPRODUCT($A3061*$AI$10+$B3061*$AI$11+$C3061*$AI$12+$D3061*$AI$13+$E3061*$AI$14+$F3061*$AI$15+$G3061*$AI$16+$H3061*$AI$17+$I3061*$AI$18+$J3061*$AI$19+$K3061*$AI$20+$L3061*$AI$21+$M3061*$AI$22+$N3061*$AI$24)</f>
        <v>-1.4673934448000008</v>
      </c>
      <c r="Q3061" s="4">
        <f t="shared" ref="Q3061:Q3063" si="1184">EXP($P3061)</f>
        <v>0.23052558040664725</v>
      </c>
      <c r="R3061" s="4">
        <f t="shared" ref="R3061:R3063" si="1185">Q3061/1+Q3061</f>
        <v>0.4610511608132945</v>
      </c>
      <c r="S3061" s="4">
        <f t="shared" ref="S3061:S3063" si="1186">IF(O3061=1,R3061,1-R3061)</f>
        <v>0.53894883918670544</v>
      </c>
      <c r="T3061" s="4">
        <f t="shared" ref="T3061:T3063" si="1187">LOG($S3061)</f>
        <v>-0.26845245914249188</v>
      </c>
      <c r="U3061" s="4">
        <f>IF($R3061&gt;$X$15,1,0)</f>
        <v>1</v>
      </c>
      <c r="V3061" s="4"/>
      <c r="W3061" s="4"/>
      <c r="X3061" s="4"/>
      <c r="Y3061" s="4"/>
      <c r="Z3061" s="4"/>
      <c r="AA3061" s="4"/>
      <c r="AB3061" s="4"/>
      <c r="AC3061" s="4"/>
      <c r="AD3061" s="4"/>
      <c r="AE3061" s="4"/>
      <c r="AF3061" s="4"/>
      <c r="AG3061" s="4"/>
      <c r="AH3061" s="4"/>
      <c r="AI3061" s="4"/>
      <c r="AJ3061" s="4"/>
    </row>
    <row r="3062" spans="1:36" ht="15.75" customHeight="1">
      <c r="A3062" s="4">
        <v>0</v>
      </c>
      <c r="B3062" s="4">
        <v>54</v>
      </c>
      <c r="C3062" s="4">
        <v>3</v>
      </c>
      <c r="D3062" s="4">
        <v>0</v>
      </c>
      <c r="E3062" s="4">
        <v>0</v>
      </c>
      <c r="F3062" s="4">
        <v>0</v>
      </c>
      <c r="G3062" s="4">
        <v>0</v>
      </c>
      <c r="H3062" s="4">
        <v>0</v>
      </c>
      <c r="I3062" s="4">
        <v>278</v>
      </c>
      <c r="J3062" s="4">
        <v>127.5</v>
      </c>
      <c r="K3062" s="4">
        <v>83</v>
      </c>
      <c r="L3062" s="4">
        <v>23.08</v>
      </c>
      <c r="M3062" s="4">
        <v>63</v>
      </c>
      <c r="N3062" s="4">
        <v>78</v>
      </c>
      <c r="O3062" s="4">
        <v>0</v>
      </c>
      <c r="P3062" s="5">
        <f>$AI$9+SUMPRODUCT($A3062*$AI$10+$B3062*$AI$11+$C3062*$AI$12+$D3062*$AI$13+$E3062*$AI$14+$F3062*$AI$15+$G3062*$AI$16+$H3062*$AI$17+$I3062*$AI$18+$J3062*$AI$19+$K3062*$AI$20+$L3062*$AI$21+$M3062*$AI$22+$N3062*$AI$24)</f>
        <v>-2.2681005588000014</v>
      </c>
      <c r="Q3062" s="4">
        <f t="shared" si="1184"/>
        <v>0.10350860198127922</v>
      </c>
      <c r="R3062" s="4">
        <f t="shared" si="1185"/>
        <v>0.20701720396255843</v>
      </c>
      <c r="S3062" s="4">
        <f t="shared" si="1186"/>
        <v>0.7929827960374416</v>
      </c>
      <c r="T3062" s="4">
        <f t="shared" si="1187"/>
        <v>-0.10073623470894648</v>
      </c>
      <c r="U3062" s="4">
        <f>IF($R3062&gt;$X$15,1,0)</f>
        <v>0</v>
      </c>
      <c r="V3062" s="4"/>
      <c r="W3062" s="4"/>
      <c r="X3062" s="4"/>
      <c r="Y3062" s="4"/>
      <c r="Z3062" s="4"/>
      <c r="AA3062" s="4"/>
      <c r="AB3062" s="4"/>
      <c r="AC3062" s="4"/>
      <c r="AD3062" s="4"/>
      <c r="AE3062" s="4"/>
      <c r="AF3062" s="4"/>
      <c r="AG3062" s="4"/>
      <c r="AH3062" s="4"/>
      <c r="AI3062" s="4"/>
      <c r="AJ3062" s="4"/>
    </row>
    <row r="3063" spans="1:36" ht="15.75" customHeight="1">
      <c r="A3063" s="4">
        <v>0</v>
      </c>
      <c r="B3063" s="4">
        <v>57</v>
      </c>
      <c r="C3063" s="4">
        <v>2</v>
      </c>
      <c r="D3063" s="4">
        <v>1</v>
      </c>
      <c r="E3063" s="4">
        <v>20</v>
      </c>
      <c r="F3063" s="4">
        <v>1</v>
      </c>
      <c r="G3063" s="4">
        <v>0</v>
      </c>
      <c r="H3063" s="4">
        <v>1</v>
      </c>
      <c r="I3063" s="4">
        <v>315</v>
      </c>
      <c r="J3063" s="4">
        <v>193</v>
      </c>
      <c r="K3063" s="4">
        <v>109</v>
      </c>
      <c r="L3063" s="4">
        <v>27.99</v>
      </c>
      <c r="M3063" s="4">
        <v>70</v>
      </c>
      <c r="N3063" s="4">
        <v>74</v>
      </c>
      <c r="O3063" s="4">
        <v>0</v>
      </c>
      <c r="P3063" s="5">
        <f>$AI$9+SUMPRODUCT($A3063*$AI$10+$B3063*$AI$11+$C3063*$AI$12+$D3063*$AI$13+$E3063*$AI$14+$F3063*$AI$15+$G3063*$AI$16+$H3063*$AI$17+$I3063*$AI$18+$J3063*$AI$19+$K3063*$AI$20+$L3063*$AI$21+$M3063*$AI$22+$N3063*$AI$24)</f>
        <v>-0.23545887890000294</v>
      </c>
      <c r="Q3063" s="4">
        <f t="shared" si="1184"/>
        <v>0.79020815656934396</v>
      </c>
      <c r="R3063" s="4">
        <f t="shared" si="1185"/>
        <v>1.5804163131386879</v>
      </c>
      <c r="S3063" s="4">
        <f t="shared" si="1186"/>
        <v>-0.58041631313868791</v>
      </c>
      <c r="T3063" s="4" t="e">
        <f t="shared" si="1187"/>
        <v>#NUM!</v>
      </c>
      <c r="U3063" s="4">
        <f>IF($R3063&gt;$X$15,1,0)</f>
        <v>1</v>
      </c>
      <c r="V3063" s="4"/>
      <c r="W3063" s="4"/>
      <c r="X3063" s="4"/>
      <c r="Y3063" s="4"/>
      <c r="Z3063" s="4"/>
      <c r="AA3063" s="4"/>
      <c r="AB3063" s="4"/>
      <c r="AC3063" s="4"/>
      <c r="AD3063" s="4"/>
      <c r="AE3063" s="4"/>
      <c r="AF3063" s="4"/>
      <c r="AG3063" s="4"/>
      <c r="AH3063" s="4"/>
      <c r="AI3063" s="4"/>
      <c r="AJ3063" s="4"/>
    </row>
    <row r="3064" spans="1:36" ht="15.75" hidden="1" customHeight="1">
      <c r="A3064" s="4">
        <v>0</v>
      </c>
      <c r="B3064" s="4">
        <v>48</v>
      </c>
      <c r="C3064" s="4">
        <v>2</v>
      </c>
      <c r="D3064" s="4">
        <v>1</v>
      </c>
      <c r="E3064" s="4">
        <v>5</v>
      </c>
      <c r="F3064" s="4">
        <v>0</v>
      </c>
      <c r="G3064" s="4">
        <v>0</v>
      </c>
      <c r="H3064" s="4">
        <v>1</v>
      </c>
      <c r="I3064" s="4">
        <v>150</v>
      </c>
      <c r="J3064" s="4">
        <v>175</v>
      </c>
      <c r="K3064" s="4">
        <v>110</v>
      </c>
      <c r="L3064" s="4">
        <v>26.4</v>
      </c>
      <c r="M3064" s="4">
        <v>100</v>
      </c>
      <c r="N3064" s="3" t="s">
        <v>56</v>
      </c>
      <c r="O3064" s="4">
        <v>0</v>
      </c>
      <c r="P3064" s="4"/>
      <c r="Q3064" s="4"/>
      <c r="R3064" s="4"/>
      <c r="S3064" s="4"/>
      <c r="T3064" s="4"/>
      <c r="U3064" s="4"/>
      <c r="V3064" s="4"/>
      <c r="W3064" s="4"/>
      <c r="X3064" s="4"/>
      <c r="Y3064" s="4"/>
      <c r="Z3064" s="4"/>
      <c r="AA3064" s="4"/>
      <c r="AB3064" s="4"/>
      <c r="AC3064" s="4"/>
      <c r="AD3064" s="4"/>
      <c r="AE3064" s="4"/>
      <c r="AF3064" s="4"/>
      <c r="AG3064" s="4"/>
      <c r="AH3064" s="4"/>
      <c r="AI3064" s="4"/>
      <c r="AJ3064" s="4"/>
    </row>
    <row r="3065" spans="1:36" ht="15.75" customHeight="1">
      <c r="A3065" s="4">
        <v>0</v>
      </c>
      <c r="B3065" s="4">
        <v>44</v>
      </c>
      <c r="C3065" s="4">
        <v>1</v>
      </c>
      <c r="D3065" s="4">
        <v>1</v>
      </c>
      <c r="E3065" s="4">
        <v>8</v>
      </c>
      <c r="F3065" s="4">
        <v>0</v>
      </c>
      <c r="G3065" s="4">
        <v>0</v>
      </c>
      <c r="H3065" s="4">
        <v>0</v>
      </c>
      <c r="I3065" s="4">
        <v>351</v>
      </c>
      <c r="J3065" s="4">
        <v>106</v>
      </c>
      <c r="K3065" s="4">
        <v>65</v>
      </c>
      <c r="L3065" s="4">
        <v>25.34</v>
      </c>
      <c r="M3065" s="4">
        <v>95</v>
      </c>
      <c r="N3065" s="4">
        <v>69</v>
      </c>
      <c r="O3065" s="4">
        <v>0</v>
      </c>
      <c r="P3065" s="5">
        <f>$AI$9+SUMPRODUCT($A3065*$AI$10+$B3065*$AI$11+$C3065*$AI$12+$D3065*$AI$13+$E3065*$AI$14+$F3065*$AI$15+$G3065*$AI$16+$H3065*$AI$17+$I3065*$AI$18+$J3065*$AI$19+$K3065*$AI$20+$L3065*$AI$21+$M3065*$AI$22+$N3065*$AI$24)</f>
        <v>-2.8348026274000002</v>
      </c>
      <c r="Q3065" s="4">
        <f t="shared" ref="Q3065:Q3070" si="1188">EXP($P3065)</f>
        <v>5.8730116405777293E-2</v>
      </c>
      <c r="R3065" s="4">
        <f t="shared" ref="R3065:R3070" si="1189">Q3065/1+Q3065</f>
        <v>0.11746023281155459</v>
      </c>
      <c r="S3065" s="4">
        <f t="shared" ref="S3065:S3070" si="1190">IF(O3065=1,R3065,1-R3065)</f>
        <v>0.8825397671884454</v>
      </c>
      <c r="T3065" s="4">
        <f t="shared" ref="T3065:T3070" si="1191">LOG($S3065)</f>
        <v>-5.4265716216186151E-2</v>
      </c>
      <c r="U3065" s="4">
        <f>IF($R3065&gt;$X$15,1,0)</f>
        <v>0</v>
      </c>
      <c r="V3065" s="4"/>
      <c r="W3065" s="4"/>
      <c r="X3065" s="4"/>
      <c r="Y3065" s="4"/>
      <c r="Z3065" s="4"/>
      <c r="AA3065" s="4"/>
      <c r="AB3065" s="4"/>
      <c r="AC3065" s="4"/>
      <c r="AD3065" s="4"/>
      <c r="AE3065" s="4"/>
      <c r="AF3065" s="4"/>
      <c r="AG3065" s="4"/>
      <c r="AH3065" s="4"/>
      <c r="AI3065" s="4"/>
      <c r="AJ3065" s="4"/>
    </row>
    <row r="3066" spans="1:36" ht="15.75" customHeight="1">
      <c r="A3066" s="4">
        <v>1</v>
      </c>
      <c r="B3066" s="4">
        <v>60</v>
      </c>
      <c r="C3066" s="4">
        <v>1</v>
      </c>
      <c r="D3066" s="4">
        <v>1</v>
      </c>
      <c r="E3066" s="4">
        <v>20</v>
      </c>
      <c r="F3066" s="4">
        <v>0</v>
      </c>
      <c r="G3066" s="4">
        <v>0</v>
      </c>
      <c r="H3066" s="4">
        <v>1</v>
      </c>
      <c r="I3066" s="4">
        <v>174</v>
      </c>
      <c r="J3066" s="4">
        <v>164</v>
      </c>
      <c r="K3066" s="4">
        <v>113</v>
      </c>
      <c r="L3066" s="4">
        <v>18.64</v>
      </c>
      <c r="M3066" s="4">
        <v>65</v>
      </c>
      <c r="N3066" s="4">
        <v>93</v>
      </c>
      <c r="O3066" s="4">
        <v>1</v>
      </c>
      <c r="P3066" s="5">
        <f>$AI$9+SUMPRODUCT($A3066*$AI$10+$B3066*$AI$11+$C3066*$AI$12+$D3066*$AI$13+$E3066*$AI$14+$F3066*$AI$15+$G3066*$AI$16+$H3066*$AI$17+$I3066*$AI$18+$J3066*$AI$19+$K3066*$AI$20+$L3066*$AI$21+$M3066*$AI$22+$N3066*$AI$24)</f>
        <v>-0.30348018040000113</v>
      </c>
      <c r="Q3066" s="4">
        <f t="shared" si="1188"/>
        <v>0.73824452069790403</v>
      </c>
      <c r="R3066" s="4">
        <f t="shared" si="1189"/>
        <v>1.4764890413958081</v>
      </c>
      <c r="S3066" s="4">
        <f t="shared" si="1190"/>
        <v>1.4764890413958081</v>
      </c>
      <c r="T3066" s="4">
        <f t="shared" si="1191"/>
        <v>0.16923022794925732</v>
      </c>
      <c r="U3066" s="4">
        <f>IF($R3066&gt;$X$15,1,0)</f>
        <v>1</v>
      </c>
      <c r="V3066" s="4"/>
      <c r="W3066" s="4"/>
      <c r="X3066" s="4"/>
      <c r="Y3066" s="4"/>
      <c r="Z3066" s="4"/>
      <c r="AA3066" s="4"/>
      <c r="AB3066" s="4"/>
      <c r="AC3066" s="4"/>
      <c r="AD3066" s="4"/>
      <c r="AE3066" s="4"/>
      <c r="AF3066" s="4"/>
      <c r="AG3066" s="4"/>
      <c r="AH3066" s="4"/>
      <c r="AI3066" s="4"/>
      <c r="AJ3066" s="4"/>
    </row>
    <row r="3067" spans="1:36" ht="15.75" customHeight="1">
      <c r="A3067" s="4">
        <v>1</v>
      </c>
      <c r="B3067" s="4">
        <v>41</v>
      </c>
      <c r="C3067" s="4">
        <v>2</v>
      </c>
      <c r="D3067" s="4">
        <v>1</v>
      </c>
      <c r="E3067" s="4">
        <v>20</v>
      </c>
      <c r="F3067" s="4">
        <v>0</v>
      </c>
      <c r="G3067" s="4">
        <v>0</v>
      </c>
      <c r="H3067" s="4">
        <v>1</v>
      </c>
      <c r="I3067" s="4">
        <v>196</v>
      </c>
      <c r="J3067" s="4">
        <v>154</v>
      </c>
      <c r="K3067" s="4">
        <v>99</v>
      </c>
      <c r="L3067" s="4">
        <v>23.46</v>
      </c>
      <c r="M3067" s="4">
        <v>82</v>
      </c>
      <c r="N3067" s="4">
        <v>56</v>
      </c>
      <c r="O3067" s="4">
        <v>0</v>
      </c>
      <c r="P3067" s="5">
        <f>$AI$9+SUMPRODUCT($A3067*$AI$10+$B3067*$AI$11+$C3067*$AI$12+$D3067*$AI$13+$E3067*$AI$14+$F3067*$AI$15+$G3067*$AI$16+$H3067*$AI$17+$I3067*$AI$18+$J3067*$AI$19+$K3067*$AI$20+$L3067*$AI$21+$M3067*$AI$22+$N3067*$AI$24)</f>
        <v>-1.8951139206000018</v>
      </c>
      <c r="Q3067" s="4">
        <f t="shared" si="1188"/>
        <v>0.15030121166685192</v>
      </c>
      <c r="R3067" s="4">
        <f t="shared" si="1189"/>
        <v>0.30060242333370385</v>
      </c>
      <c r="S3067" s="4">
        <f t="shared" si="1190"/>
        <v>0.69939757666629609</v>
      </c>
      <c r="T3067" s="4">
        <f t="shared" si="1191"/>
        <v>-0.15527587680555402</v>
      </c>
      <c r="U3067" s="4">
        <f>IF($R3067&gt;$X$15,1,0)</f>
        <v>0</v>
      </c>
      <c r="V3067" s="4"/>
      <c r="W3067" s="4"/>
      <c r="X3067" s="4"/>
      <c r="Y3067" s="4"/>
      <c r="Z3067" s="4"/>
      <c r="AA3067" s="4"/>
      <c r="AB3067" s="4"/>
      <c r="AC3067" s="4"/>
      <c r="AD3067" s="4"/>
      <c r="AE3067" s="4"/>
      <c r="AF3067" s="4"/>
      <c r="AG3067" s="4"/>
      <c r="AH3067" s="4"/>
      <c r="AI3067" s="4"/>
      <c r="AJ3067" s="4"/>
    </row>
    <row r="3068" spans="1:36" ht="15.75" customHeight="1">
      <c r="A3068" s="4">
        <v>0</v>
      </c>
      <c r="B3068" s="4">
        <v>50</v>
      </c>
      <c r="C3068" s="4">
        <v>2</v>
      </c>
      <c r="D3068" s="4">
        <v>1</v>
      </c>
      <c r="E3068" s="4">
        <v>20</v>
      </c>
      <c r="F3068" s="4">
        <v>0</v>
      </c>
      <c r="G3068" s="4">
        <v>0</v>
      </c>
      <c r="H3068" s="4">
        <v>0</v>
      </c>
      <c r="I3068" s="4">
        <v>275</v>
      </c>
      <c r="J3068" s="4">
        <v>123</v>
      </c>
      <c r="K3068" s="4">
        <v>83</v>
      </c>
      <c r="L3068" s="4">
        <v>24.29</v>
      </c>
      <c r="M3068" s="4">
        <v>90</v>
      </c>
      <c r="N3068" s="4">
        <v>64</v>
      </c>
      <c r="O3068" s="4">
        <v>0</v>
      </c>
      <c r="P3068" s="5">
        <f>$AI$9+SUMPRODUCT($A3068*$AI$10+$B3068*$AI$11+$C3068*$AI$12+$D3068*$AI$13+$E3068*$AI$14+$F3068*$AI$15+$G3068*$AI$16+$H3068*$AI$17+$I3068*$AI$18+$J3068*$AI$19+$K3068*$AI$20+$L3068*$AI$21+$M3068*$AI$22+$N3068*$AI$24)</f>
        <v>-2.3034424718999995</v>
      </c>
      <c r="Q3068" s="4">
        <f t="shared" si="1188"/>
        <v>9.991429885383199E-2</v>
      </c>
      <c r="R3068" s="4">
        <f t="shared" si="1189"/>
        <v>0.19982859770766398</v>
      </c>
      <c r="S3068" s="4">
        <f t="shared" si="1190"/>
        <v>0.80017140229233608</v>
      </c>
      <c r="T3068" s="4">
        <f t="shared" si="1191"/>
        <v>-9.6816974137438949E-2</v>
      </c>
      <c r="U3068" s="4">
        <f>IF($R3068&gt;$X$15,1,0)</f>
        <v>0</v>
      </c>
      <c r="V3068" s="4"/>
      <c r="W3068" s="4"/>
      <c r="X3068" s="4"/>
      <c r="Y3068" s="4"/>
      <c r="Z3068" s="4"/>
      <c r="AA3068" s="4"/>
      <c r="AB3068" s="4"/>
      <c r="AC3068" s="4"/>
      <c r="AD3068" s="4"/>
      <c r="AE3068" s="4"/>
      <c r="AF3068" s="4"/>
      <c r="AG3068" s="4"/>
      <c r="AH3068" s="4"/>
      <c r="AI3068" s="4"/>
      <c r="AJ3068" s="4"/>
    </row>
    <row r="3069" spans="1:36" ht="15.75" customHeight="1">
      <c r="A3069" s="4">
        <v>0</v>
      </c>
      <c r="B3069" s="4">
        <v>49</v>
      </c>
      <c r="C3069" s="4">
        <v>1</v>
      </c>
      <c r="D3069" s="4">
        <v>0</v>
      </c>
      <c r="E3069" s="4">
        <v>0</v>
      </c>
      <c r="F3069" s="4">
        <v>0</v>
      </c>
      <c r="G3069" s="4">
        <v>0</v>
      </c>
      <c r="H3069" s="4">
        <v>1</v>
      </c>
      <c r="I3069" s="4">
        <v>254</v>
      </c>
      <c r="J3069" s="4">
        <v>131</v>
      </c>
      <c r="K3069" s="4">
        <v>92</v>
      </c>
      <c r="L3069" s="4">
        <v>29.22</v>
      </c>
      <c r="M3069" s="4">
        <v>75</v>
      </c>
      <c r="N3069" s="4">
        <v>65</v>
      </c>
      <c r="O3069" s="4">
        <v>0</v>
      </c>
      <c r="P3069" s="5">
        <f>$AI$9+SUMPRODUCT($A3069*$AI$10+$B3069*$AI$11+$C3069*$AI$12+$D3069*$AI$13+$E3069*$AI$14+$F3069*$AI$15+$G3069*$AI$16+$H3069*$AI$17+$I3069*$AI$18+$J3069*$AI$19+$K3069*$AI$20+$L3069*$AI$21+$M3069*$AI$22+$N3069*$AI$24)</f>
        <v>-2.3875745642000012</v>
      </c>
      <c r="Q3069" s="4">
        <f t="shared" si="1188"/>
        <v>9.1852195527903829E-2</v>
      </c>
      <c r="R3069" s="4">
        <f t="shared" si="1189"/>
        <v>0.18370439105580766</v>
      </c>
      <c r="S3069" s="4">
        <f t="shared" si="1190"/>
        <v>0.8162956089441924</v>
      </c>
      <c r="T3069" s="4">
        <f t="shared" si="1191"/>
        <v>-8.8152539671639663E-2</v>
      </c>
      <c r="U3069" s="4">
        <f>IF($R3069&gt;$X$15,1,0)</f>
        <v>0</v>
      </c>
      <c r="V3069" s="4"/>
      <c r="W3069" s="4"/>
      <c r="X3069" s="4"/>
      <c r="Y3069" s="4"/>
      <c r="Z3069" s="4"/>
      <c r="AA3069" s="4"/>
      <c r="AB3069" s="4"/>
      <c r="AC3069" s="4"/>
      <c r="AD3069" s="4"/>
      <c r="AE3069" s="4"/>
      <c r="AF3069" s="4"/>
      <c r="AG3069" s="4"/>
      <c r="AH3069" s="4"/>
      <c r="AI3069" s="4"/>
      <c r="AJ3069" s="4"/>
    </row>
    <row r="3070" spans="1:36" ht="15.75" customHeight="1">
      <c r="A3070" s="4">
        <v>1</v>
      </c>
      <c r="B3070" s="4">
        <v>50</v>
      </c>
      <c r="C3070" s="4">
        <v>2</v>
      </c>
      <c r="D3070" s="4">
        <v>0</v>
      </c>
      <c r="E3070" s="4">
        <v>0</v>
      </c>
      <c r="F3070" s="4">
        <v>0</v>
      </c>
      <c r="G3070" s="4">
        <v>0</v>
      </c>
      <c r="H3070" s="4">
        <v>1</v>
      </c>
      <c r="I3070" s="4">
        <v>239</v>
      </c>
      <c r="J3070" s="4">
        <v>148.5</v>
      </c>
      <c r="K3070" s="4">
        <v>100</v>
      </c>
      <c r="L3070" s="4">
        <v>27.83</v>
      </c>
      <c r="M3070" s="4">
        <v>80</v>
      </c>
      <c r="N3070" s="4">
        <v>90</v>
      </c>
      <c r="O3070" s="4">
        <v>0</v>
      </c>
      <c r="P3070" s="5">
        <f>$AI$9+SUMPRODUCT($A3070*$AI$10+$B3070*$AI$11+$C3070*$AI$12+$D3070*$AI$13+$E3070*$AI$14+$F3070*$AI$15+$G3070*$AI$16+$H3070*$AI$17+$I3070*$AI$18+$J3070*$AI$19+$K3070*$AI$20+$L3070*$AI$21+$M3070*$AI$22+$N3070*$AI$24)</f>
        <v>-1.4576470813000011</v>
      </c>
      <c r="Q3070" s="4">
        <f t="shared" si="1188"/>
        <v>0.23278335116418011</v>
      </c>
      <c r="R3070" s="4">
        <f t="shared" si="1189"/>
        <v>0.46556670232836023</v>
      </c>
      <c r="S3070" s="4">
        <f t="shared" si="1190"/>
        <v>0.53443329767163972</v>
      </c>
      <c r="T3070" s="4">
        <f t="shared" si="1191"/>
        <v>-0.27210649113028301</v>
      </c>
      <c r="U3070" s="4">
        <f>IF($R3070&gt;$X$15,1,0)</f>
        <v>1</v>
      </c>
      <c r="V3070" s="4"/>
      <c r="W3070" s="4"/>
      <c r="X3070" s="4"/>
      <c r="Y3070" s="4"/>
      <c r="Z3070" s="4"/>
      <c r="AA3070" s="4"/>
      <c r="AB3070" s="4"/>
      <c r="AC3070" s="4"/>
      <c r="AD3070" s="4"/>
      <c r="AE3070" s="4"/>
      <c r="AF3070" s="4"/>
      <c r="AG3070" s="4"/>
      <c r="AH3070" s="4"/>
      <c r="AI3070" s="4"/>
      <c r="AJ3070" s="4"/>
    </row>
    <row r="3071" spans="1:36" ht="15.75" hidden="1" customHeight="1">
      <c r="A3071" s="4">
        <v>1</v>
      </c>
      <c r="B3071" s="4">
        <v>61</v>
      </c>
      <c r="C3071" s="4">
        <v>1</v>
      </c>
      <c r="D3071" s="4">
        <v>1</v>
      </c>
      <c r="E3071" s="4">
        <v>20</v>
      </c>
      <c r="F3071" s="4">
        <v>0</v>
      </c>
      <c r="G3071" s="4">
        <v>0</v>
      </c>
      <c r="H3071" s="4">
        <v>1</v>
      </c>
      <c r="I3071" s="4">
        <v>220</v>
      </c>
      <c r="J3071" s="4">
        <v>215</v>
      </c>
      <c r="K3071" s="4">
        <v>129</v>
      </c>
      <c r="L3071" s="4">
        <v>24.69</v>
      </c>
      <c r="M3071" s="4">
        <v>92</v>
      </c>
      <c r="N3071" s="3" t="s">
        <v>56</v>
      </c>
      <c r="O3071" s="4">
        <v>1</v>
      </c>
      <c r="P3071" s="4"/>
      <c r="Q3071" s="4"/>
      <c r="R3071" s="4"/>
      <c r="S3071" s="4"/>
      <c r="T3071" s="4"/>
      <c r="U3071" s="4"/>
      <c r="V3071" s="4"/>
      <c r="W3071" s="4"/>
      <c r="X3071" s="4"/>
      <c r="Y3071" s="4"/>
      <c r="Z3071" s="4"/>
      <c r="AA3071" s="4"/>
      <c r="AB3071" s="4"/>
      <c r="AC3071" s="4"/>
      <c r="AD3071" s="4"/>
      <c r="AE3071" s="4"/>
      <c r="AF3071" s="4"/>
      <c r="AG3071" s="4"/>
      <c r="AH3071" s="4"/>
      <c r="AI3071" s="4"/>
      <c r="AJ3071" s="4"/>
    </row>
    <row r="3072" spans="1:36" ht="15.75" customHeight="1">
      <c r="A3072" s="4">
        <v>0</v>
      </c>
      <c r="B3072" s="4">
        <v>52</v>
      </c>
      <c r="C3072" s="4">
        <v>1</v>
      </c>
      <c r="D3072" s="4">
        <v>0</v>
      </c>
      <c r="E3072" s="4">
        <v>0</v>
      </c>
      <c r="F3072" s="4">
        <v>0</v>
      </c>
      <c r="G3072" s="4">
        <v>0</v>
      </c>
      <c r="H3072" s="4">
        <v>0</v>
      </c>
      <c r="I3072" s="4">
        <v>280</v>
      </c>
      <c r="J3072" s="4">
        <v>127.5</v>
      </c>
      <c r="K3072" s="4">
        <v>81.5</v>
      </c>
      <c r="L3072" s="4">
        <v>33.9</v>
      </c>
      <c r="M3072" s="4">
        <v>82</v>
      </c>
      <c r="N3072" s="4">
        <v>70</v>
      </c>
      <c r="O3072" s="4">
        <v>0</v>
      </c>
      <c r="P3072" s="5">
        <f>$AI$9+SUMPRODUCT($A3072*$AI$10+$B3072*$AI$11+$C3072*$AI$12+$D3072*$AI$13+$E3072*$AI$14+$F3072*$AI$15+$G3072*$AI$16+$H3072*$AI$17+$I3072*$AI$18+$J3072*$AI$19+$K3072*$AI$20+$L3072*$AI$21+$M3072*$AI$22+$N3072*$AI$24)</f>
        <v>-2.3367170290000008</v>
      </c>
      <c r="Q3072" s="4">
        <f t="shared" ref="Q3072:Q3097" si="1192">EXP($P3072)</f>
        <v>9.6644398746595292E-2</v>
      </c>
      <c r="R3072" s="4">
        <f t="shared" ref="R3072:R3097" si="1193">Q3072/1+Q3072</f>
        <v>0.19328879749319058</v>
      </c>
      <c r="S3072" s="4">
        <f t="shared" ref="S3072:S3097" si="1194">IF(O3072=1,R3072,1-R3072)</f>
        <v>0.80671120250680939</v>
      </c>
      <c r="T3072" s="4">
        <f t="shared" ref="T3072:T3097" si="1195">LOG($S3072)</f>
        <v>-9.3281912124706587E-2</v>
      </c>
      <c r="U3072" s="4">
        <f>IF($R3072&gt;$X$15,1,0)</f>
        <v>0</v>
      </c>
      <c r="V3072" s="4"/>
      <c r="W3072" s="4"/>
      <c r="X3072" s="4"/>
      <c r="Y3072" s="4"/>
      <c r="Z3072" s="4"/>
      <c r="AA3072" s="4"/>
      <c r="AB3072" s="4"/>
      <c r="AC3072" s="4"/>
      <c r="AD3072" s="4"/>
      <c r="AE3072" s="4"/>
      <c r="AF3072" s="4"/>
      <c r="AG3072" s="4"/>
      <c r="AH3072" s="4"/>
      <c r="AI3072" s="4"/>
      <c r="AJ3072" s="4"/>
    </row>
    <row r="3073" spans="1:36" ht="15.75" customHeight="1">
      <c r="A3073" s="4">
        <v>1</v>
      </c>
      <c r="B3073" s="4">
        <v>33</v>
      </c>
      <c r="C3073" s="4">
        <v>4</v>
      </c>
      <c r="D3073" s="4">
        <v>0</v>
      </c>
      <c r="E3073" s="4">
        <v>0</v>
      </c>
      <c r="F3073" s="4">
        <v>0</v>
      </c>
      <c r="G3073" s="4">
        <v>0</v>
      </c>
      <c r="H3073" s="4">
        <v>0</v>
      </c>
      <c r="I3073" s="4">
        <v>165</v>
      </c>
      <c r="J3073" s="4">
        <v>136</v>
      </c>
      <c r="K3073" s="4">
        <v>75</v>
      </c>
      <c r="L3073" s="4">
        <v>24.95</v>
      </c>
      <c r="M3073" s="4">
        <v>88</v>
      </c>
      <c r="N3073" s="4">
        <v>90</v>
      </c>
      <c r="O3073" s="4">
        <v>0</v>
      </c>
      <c r="P3073" s="5">
        <f>$AI$9+SUMPRODUCT($A3073*$AI$10+$B3073*$AI$11+$C3073*$AI$12+$D3073*$AI$13+$E3073*$AI$14+$F3073*$AI$15+$G3073*$AI$16+$H3073*$AI$17+$I3073*$AI$18+$J3073*$AI$19+$K3073*$AI$20+$L3073*$AI$21+$M3073*$AI$22+$N3073*$AI$24)</f>
        <v>-3.1729088445000011</v>
      </c>
      <c r="Q3073" s="4">
        <f t="shared" si="1192"/>
        <v>4.1881593500648961E-2</v>
      </c>
      <c r="R3073" s="4">
        <f t="shared" si="1193"/>
        <v>8.3763187001297923E-2</v>
      </c>
      <c r="S3073" s="4">
        <f t="shared" si="1194"/>
        <v>0.91623681299870208</v>
      </c>
      <c r="T3073" s="4">
        <f t="shared" si="1195"/>
        <v>-3.7992262919011838E-2</v>
      </c>
      <c r="U3073" s="4">
        <f>IF($R3073&gt;$X$15,1,0)</f>
        <v>0</v>
      </c>
      <c r="V3073" s="4"/>
      <c r="W3073" s="4"/>
      <c r="X3073" s="4"/>
      <c r="Y3073" s="4"/>
      <c r="Z3073" s="4"/>
      <c r="AA3073" s="4"/>
      <c r="AB3073" s="4"/>
      <c r="AC3073" s="4"/>
      <c r="AD3073" s="4"/>
      <c r="AE3073" s="4"/>
      <c r="AF3073" s="4"/>
      <c r="AG3073" s="4"/>
      <c r="AH3073" s="4"/>
      <c r="AI3073" s="4"/>
      <c r="AJ3073" s="4"/>
    </row>
    <row r="3074" spans="1:36" ht="15.75" customHeight="1">
      <c r="A3074" s="4">
        <v>1</v>
      </c>
      <c r="B3074" s="4">
        <v>46</v>
      </c>
      <c r="C3074" s="4">
        <v>1</v>
      </c>
      <c r="D3074" s="4">
        <v>0</v>
      </c>
      <c r="E3074" s="4">
        <v>0</v>
      </c>
      <c r="F3074" s="4">
        <v>0</v>
      </c>
      <c r="G3074" s="4">
        <v>0</v>
      </c>
      <c r="H3074" s="4">
        <v>1</v>
      </c>
      <c r="I3074" s="4">
        <v>328</v>
      </c>
      <c r="J3074" s="4">
        <v>130</v>
      </c>
      <c r="K3074" s="4">
        <v>86.5</v>
      </c>
      <c r="L3074" s="4">
        <v>27.17</v>
      </c>
      <c r="M3074" s="4">
        <v>65</v>
      </c>
      <c r="N3074" s="4">
        <v>82</v>
      </c>
      <c r="O3074" s="4">
        <v>0</v>
      </c>
      <c r="P3074" s="5">
        <f>$AI$9+SUMPRODUCT($A3074*$AI$10+$B3074*$AI$11+$C3074*$AI$12+$D3074*$AI$13+$E3074*$AI$14+$F3074*$AI$15+$G3074*$AI$16+$H3074*$AI$17+$I3074*$AI$18+$J3074*$AI$19+$K3074*$AI$20+$L3074*$AI$21+$M3074*$AI$22+$N3074*$AI$24)</f>
        <v>-1.6999838587000005</v>
      </c>
      <c r="Q3074" s="4">
        <f t="shared" si="1192"/>
        <v>0.18268647282609982</v>
      </c>
      <c r="R3074" s="4">
        <f t="shared" si="1193"/>
        <v>0.36537294565219963</v>
      </c>
      <c r="S3074" s="4">
        <f t="shared" si="1194"/>
        <v>0.63462705434780031</v>
      </c>
      <c r="T3074" s="4">
        <f t="shared" si="1195"/>
        <v>-0.19748141773274799</v>
      </c>
      <c r="U3074" s="4">
        <f>IF($R3074&gt;$X$15,1,0)</f>
        <v>0</v>
      </c>
      <c r="V3074" s="4"/>
      <c r="W3074" s="4"/>
      <c r="X3074" s="4"/>
      <c r="Y3074" s="4"/>
      <c r="Z3074" s="4"/>
      <c r="AA3074" s="4"/>
      <c r="AB3074" s="4"/>
      <c r="AC3074" s="4"/>
      <c r="AD3074" s="4"/>
      <c r="AE3074" s="4"/>
      <c r="AF3074" s="4"/>
      <c r="AG3074" s="4"/>
      <c r="AH3074" s="4"/>
      <c r="AI3074" s="4"/>
      <c r="AJ3074" s="4"/>
    </row>
    <row r="3075" spans="1:36" ht="15.75" customHeight="1">
      <c r="A3075" s="4">
        <v>1</v>
      </c>
      <c r="B3075" s="4">
        <v>52</v>
      </c>
      <c r="C3075" s="4">
        <v>2</v>
      </c>
      <c r="D3075" s="4">
        <v>1</v>
      </c>
      <c r="E3075" s="4">
        <v>20</v>
      </c>
      <c r="F3075" s="4">
        <v>0</v>
      </c>
      <c r="G3075" s="4">
        <v>0</v>
      </c>
      <c r="H3075" s="4">
        <v>0</v>
      </c>
      <c r="I3075" s="4">
        <v>243</v>
      </c>
      <c r="J3075" s="4">
        <v>116</v>
      </c>
      <c r="K3075" s="4">
        <v>64</v>
      </c>
      <c r="L3075" s="4">
        <v>23.78</v>
      </c>
      <c r="M3075" s="4">
        <v>69</v>
      </c>
      <c r="N3075" s="4">
        <v>70</v>
      </c>
      <c r="O3075" s="4">
        <v>0</v>
      </c>
      <c r="P3075" s="5">
        <f>$AI$9+SUMPRODUCT($A3075*$AI$10+$B3075*$AI$11+$C3075*$AI$12+$D3075*$AI$13+$E3075*$AI$14+$F3075*$AI$15+$G3075*$AI$16+$H3075*$AI$17+$I3075*$AI$18+$J3075*$AI$19+$K3075*$AI$20+$L3075*$AI$21+$M3075*$AI$22+$N3075*$AI$24)</f>
        <v>-1.6157488458000007</v>
      </c>
      <c r="Q3075" s="4">
        <f t="shared" si="1192"/>
        <v>0.1987417877496471</v>
      </c>
      <c r="R3075" s="4">
        <f t="shared" si="1193"/>
        <v>0.39748357549929419</v>
      </c>
      <c r="S3075" s="4">
        <f t="shared" si="1194"/>
        <v>0.60251642450070575</v>
      </c>
      <c r="T3075" s="4">
        <f t="shared" si="1195"/>
        <v>-0.22003110979408907</v>
      </c>
      <c r="U3075" s="4">
        <f>IF($R3075&gt;$X$15,1,0)</f>
        <v>0</v>
      </c>
      <c r="V3075" s="4"/>
      <c r="W3075" s="4"/>
      <c r="X3075" s="4"/>
      <c r="Y3075" s="4"/>
      <c r="Z3075" s="4"/>
      <c r="AA3075" s="4"/>
      <c r="AB3075" s="4"/>
      <c r="AC3075" s="4"/>
      <c r="AD3075" s="4"/>
      <c r="AE3075" s="4"/>
      <c r="AF3075" s="4"/>
      <c r="AG3075" s="4"/>
      <c r="AH3075" s="4"/>
      <c r="AI3075" s="4"/>
      <c r="AJ3075" s="4"/>
    </row>
    <row r="3076" spans="1:36" ht="15.75" customHeight="1">
      <c r="A3076" s="4">
        <v>1</v>
      </c>
      <c r="B3076" s="4">
        <v>45</v>
      </c>
      <c r="C3076" s="4">
        <v>2</v>
      </c>
      <c r="D3076" s="4">
        <v>1</v>
      </c>
      <c r="E3076" s="4">
        <v>5</v>
      </c>
      <c r="F3076" s="4">
        <v>0</v>
      </c>
      <c r="G3076" s="4">
        <v>0</v>
      </c>
      <c r="H3076" s="4">
        <v>0</v>
      </c>
      <c r="I3076" s="4">
        <v>217</v>
      </c>
      <c r="J3076" s="4">
        <v>130</v>
      </c>
      <c r="K3076" s="4">
        <v>82</v>
      </c>
      <c r="L3076" s="4">
        <v>26.95</v>
      </c>
      <c r="M3076" s="4">
        <v>50</v>
      </c>
      <c r="N3076" s="4">
        <v>85</v>
      </c>
      <c r="O3076" s="4">
        <v>0</v>
      </c>
      <c r="P3076" s="5">
        <f>$AI$9+SUMPRODUCT($A3076*$AI$10+$B3076*$AI$11+$C3076*$AI$12+$D3076*$AI$13+$E3076*$AI$14+$F3076*$AI$15+$G3076*$AI$16+$H3076*$AI$17+$I3076*$AI$18+$J3076*$AI$19+$K3076*$AI$20+$L3076*$AI$21+$M3076*$AI$22+$N3076*$AI$24)</f>
        <v>-2.0558536945000006</v>
      </c>
      <c r="Q3076" s="4">
        <f t="shared" si="1192"/>
        <v>0.12798353009169447</v>
      </c>
      <c r="R3076" s="4">
        <f t="shared" si="1193"/>
        <v>0.25596706018338894</v>
      </c>
      <c r="S3076" s="4">
        <f t="shared" si="1194"/>
        <v>0.74403293981661101</v>
      </c>
      <c r="T3076" s="4">
        <f t="shared" si="1195"/>
        <v>-0.12840783694885766</v>
      </c>
      <c r="U3076" s="4">
        <f>IF($R3076&gt;$X$15,1,0)</f>
        <v>0</v>
      </c>
      <c r="V3076" s="4"/>
      <c r="W3076" s="4"/>
      <c r="X3076" s="4"/>
      <c r="Y3076" s="4"/>
      <c r="Z3076" s="4"/>
      <c r="AA3076" s="4"/>
      <c r="AB3076" s="4"/>
      <c r="AC3076" s="4"/>
      <c r="AD3076" s="4"/>
      <c r="AE3076" s="4"/>
      <c r="AF3076" s="4"/>
      <c r="AG3076" s="4"/>
      <c r="AH3076" s="4"/>
      <c r="AI3076" s="4"/>
      <c r="AJ3076" s="4"/>
    </row>
    <row r="3077" spans="1:36" ht="15.75" customHeight="1">
      <c r="A3077" s="4">
        <v>0</v>
      </c>
      <c r="B3077" s="4">
        <v>46</v>
      </c>
      <c r="C3077" s="4">
        <v>3</v>
      </c>
      <c r="D3077" s="4">
        <v>1</v>
      </c>
      <c r="E3077" s="4">
        <v>30</v>
      </c>
      <c r="F3077" s="4">
        <v>0</v>
      </c>
      <c r="G3077" s="4">
        <v>0</v>
      </c>
      <c r="H3077" s="4">
        <v>0</v>
      </c>
      <c r="I3077" s="4">
        <v>196</v>
      </c>
      <c r="J3077" s="4">
        <v>114</v>
      </c>
      <c r="K3077" s="4">
        <v>75</v>
      </c>
      <c r="L3077" s="4">
        <v>21.01</v>
      </c>
      <c r="M3077" s="4">
        <v>60</v>
      </c>
      <c r="N3077" s="4">
        <v>69</v>
      </c>
      <c r="O3077" s="4">
        <v>0</v>
      </c>
      <c r="P3077" s="5">
        <f>$AI$9+SUMPRODUCT($A3077*$AI$10+$B3077*$AI$11+$C3077*$AI$12+$D3077*$AI$13+$E3077*$AI$14+$F3077*$AI$15+$G3077*$AI$16+$H3077*$AI$17+$I3077*$AI$18+$J3077*$AI$19+$K3077*$AI$20+$L3077*$AI$21+$M3077*$AI$22+$N3077*$AI$24)</f>
        <v>-2.6027969911000017</v>
      </c>
      <c r="Q3077" s="4">
        <f t="shared" si="1192"/>
        <v>7.4066125933439114E-2</v>
      </c>
      <c r="R3077" s="4">
        <f t="shared" si="1193"/>
        <v>0.14813225186687823</v>
      </c>
      <c r="S3077" s="4">
        <f t="shared" si="1194"/>
        <v>0.85186774813312183</v>
      </c>
      <c r="T3077" s="4">
        <f t="shared" si="1195"/>
        <v>-6.9627823911991196E-2</v>
      </c>
      <c r="U3077" s="4">
        <f>IF($R3077&gt;$X$15,1,0)</f>
        <v>0</v>
      </c>
      <c r="V3077" s="4"/>
      <c r="W3077" s="4"/>
      <c r="X3077" s="4"/>
      <c r="Y3077" s="4"/>
      <c r="Z3077" s="4"/>
      <c r="AA3077" s="4"/>
      <c r="AB3077" s="4"/>
      <c r="AC3077" s="4"/>
      <c r="AD3077" s="4"/>
      <c r="AE3077" s="4"/>
      <c r="AF3077" s="4"/>
      <c r="AG3077" s="4"/>
      <c r="AH3077" s="4"/>
      <c r="AI3077" s="4"/>
      <c r="AJ3077" s="4"/>
    </row>
    <row r="3078" spans="1:36" ht="15.75" customHeight="1">
      <c r="A3078" s="4">
        <v>1</v>
      </c>
      <c r="B3078" s="4">
        <v>63</v>
      </c>
      <c r="C3078" s="4">
        <v>1</v>
      </c>
      <c r="D3078" s="4">
        <v>1</v>
      </c>
      <c r="E3078" s="4">
        <v>6</v>
      </c>
      <c r="F3078" s="4">
        <v>0</v>
      </c>
      <c r="G3078" s="4">
        <v>0</v>
      </c>
      <c r="H3078" s="4">
        <v>1</v>
      </c>
      <c r="I3078" s="4">
        <v>256</v>
      </c>
      <c r="J3078" s="4">
        <v>138.5</v>
      </c>
      <c r="K3078" s="4">
        <v>77.5</v>
      </c>
      <c r="L3078" s="4">
        <v>28.85</v>
      </c>
      <c r="M3078" s="4">
        <v>80</v>
      </c>
      <c r="N3078" s="4">
        <v>84</v>
      </c>
      <c r="O3078" s="4">
        <v>0</v>
      </c>
      <c r="P3078" s="5">
        <f>$AI$9+SUMPRODUCT($A3078*$AI$10+$B3078*$AI$11+$C3078*$AI$12+$D3078*$AI$13+$E3078*$AI$14+$F3078*$AI$15+$G3078*$AI$16+$H3078*$AI$17+$I3078*$AI$18+$J3078*$AI$19+$K3078*$AI$20+$L3078*$AI$21+$M3078*$AI$22+$N3078*$AI$24)</f>
        <v>-0.46473648350000119</v>
      </c>
      <c r="Q3078" s="4">
        <f t="shared" si="1192"/>
        <v>0.62830065096515053</v>
      </c>
      <c r="R3078" s="4">
        <f t="shared" si="1193"/>
        <v>1.2566013019303011</v>
      </c>
      <c r="S3078" s="4">
        <f t="shared" si="1194"/>
        <v>-0.25660130193030106</v>
      </c>
      <c r="T3078" s="4" t="e">
        <f t="shared" si="1195"/>
        <v>#NUM!</v>
      </c>
      <c r="U3078" s="4">
        <f>IF($R3078&gt;$X$15,1,0)</f>
        <v>1</v>
      </c>
      <c r="V3078" s="4"/>
      <c r="W3078" s="4"/>
      <c r="X3078" s="4"/>
      <c r="Y3078" s="4"/>
      <c r="Z3078" s="4"/>
      <c r="AA3078" s="4"/>
      <c r="AB3078" s="4"/>
      <c r="AC3078" s="4"/>
      <c r="AD3078" s="4"/>
      <c r="AE3078" s="4"/>
      <c r="AF3078" s="4"/>
      <c r="AG3078" s="4"/>
      <c r="AH3078" s="4"/>
      <c r="AI3078" s="4"/>
      <c r="AJ3078" s="4"/>
    </row>
    <row r="3079" spans="1:36" ht="15.75" customHeight="1">
      <c r="A3079" s="4">
        <v>0</v>
      </c>
      <c r="B3079" s="4">
        <v>41</v>
      </c>
      <c r="C3079" s="4">
        <v>1</v>
      </c>
      <c r="D3079" s="4">
        <v>1</v>
      </c>
      <c r="E3079" s="4">
        <v>5</v>
      </c>
      <c r="F3079" s="4">
        <v>0</v>
      </c>
      <c r="G3079" s="4">
        <v>0</v>
      </c>
      <c r="H3079" s="4">
        <v>0</v>
      </c>
      <c r="I3079" s="4">
        <v>192</v>
      </c>
      <c r="J3079" s="4">
        <v>123</v>
      </c>
      <c r="K3079" s="4">
        <v>72</v>
      </c>
      <c r="L3079" s="4">
        <v>19.16</v>
      </c>
      <c r="M3079" s="4">
        <v>62</v>
      </c>
      <c r="N3079" s="4">
        <v>90</v>
      </c>
      <c r="O3079" s="4">
        <v>1</v>
      </c>
      <c r="P3079" s="5">
        <f>$AI$9+SUMPRODUCT($A3079*$AI$10+$B3079*$AI$11+$C3079*$AI$12+$D3079*$AI$13+$E3079*$AI$14+$F3079*$AI$15+$G3079*$AI$16+$H3079*$AI$17+$I3079*$AI$18+$J3079*$AI$19+$K3079*$AI$20+$L3079*$AI$21+$M3079*$AI$22+$N3079*$AI$24)</f>
        <v>-2.9967805076000014</v>
      </c>
      <c r="Q3079" s="4">
        <f t="shared" si="1192"/>
        <v>4.9947615757969091E-2</v>
      </c>
      <c r="R3079" s="4">
        <f t="shared" si="1193"/>
        <v>9.9895231515938182E-2</v>
      </c>
      <c r="S3079" s="4">
        <f t="shared" si="1194"/>
        <v>9.9895231515938182E-2</v>
      </c>
      <c r="T3079" s="4">
        <f t="shared" si="1195"/>
        <v>-1.0004552422619255</v>
      </c>
      <c r="U3079" s="4">
        <f>IF($R3079&gt;$X$15,1,0)</f>
        <v>0</v>
      </c>
      <c r="V3079" s="4"/>
      <c r="W3079" s="4"/>
      <c r="X3079" s="4"/>
      <c r="Y3079" s="4"/>
      <c r="Z3079" s="4"/>
      <c r="AA3079" s="4"/>
      <c r="AB3079" s="4"/>
      <c r="AC3079" s="4"/>
      <c r="AD3079" s="4"/>
      <c r="AE3079" s="4"/>
      <c r="AF3079" s="4"/>
      <c r="AG3079" s="4"/>
      <c r="AH3079" s="4"/>
      <c r="AI3079" s="4"/>
      <c r="AJ3079" s="4"/>
    </row>
    <row r="3080" spans="1:36" ht="15.75" customHeight="1">
      <c r="A3080" s="4">
        <v>0</v>
      </c>
      <c r="B3080" s="4">
        <v>41</v>
      </c>
      <c r="C3080" s="4">
        <v>1</v>
      </c>
      <c r="D3080" s="4">
        <v>0</v>
      </c>
      <c r="E3080" s="4">
        <v>0</v>
      </c>
      <c r="F3080" s="4">
        <v>0</v>
      </c>
      <c r="G3080" s="4">
        <v>0</v>
      </c>
      <c r="H3080" s="4">
        <v>0</v>
      </c>
      <c r="I3080" s="4">
        <v>193</v>
      </c>
      <c r="J3080" s="4">
        <v>127</v>
      </c>
      <c r="K3080" s="4">
        <v>83</v>
      </c>
      <c r="L3080" s="4">
        <v>21.49</v>
      </c>
      <c r="M3080" s="4">
        <v>60</v>
      </c>
      <c r="N3080" s="4">
        <v>80</v>
      </c>
      <c r="O3080" s="4">
        <v>0</v>
      </c>
      <c r="P3080" s="5">
        <f>$AI$9+SUMPRODUCT($A3080*$AI$10+$B3080*$AI$11+$C3080*$AI$12+$D3080*$AI$13+$E3080*$AI$14+$F3080*$AI$15+$G3080*$AI$16+$H3080*$AI$17+$I3080*$AI$18+$J3080*$AI$19+$K3080*$AI$20+$L3080*$AI$21+$M3080*$AI$22+$N3080*$AI$24)</f>
        <v>-3.1898268639000005</v>
      </c>
      <c r="Q3080" s="4">
        <f t="shared" si="1192"/>
        <v>4.117899989335367E-2</v>
      </c>
      <c r="R3080" s="4">
        <f t="shared" si="1193"/>
        <v>8.2357999786707339E-2</v>
      </c>
      <c r="S3080" s="4">
        <f t="shared" si="1194"/>
        <v>0.91764200021329267</v>
      </c>
      <c r="T3080" s="4">
        <f t="shared" si="1195"/>
        <v>-3.7326717116994659E-2</v>
      </c>
      <c r="U3080" s="4">
        <f>IF($R3080&gt;$X$15,1,0)</f>
        <v>0</v>
      </c>
      <c r="V3080" s="4"/>
      <c r="W3080" s="4"/>
      <c r="X3080" s="4"/>
      <c r="Y3080" s="4"/>
      <c r="Z3080" s="4"/>
      <c r="AA3080" s="4"/>
      <c r="AB3080" s="4"/>
      <c r="AC3080" s="4"/>
      <c r="AD3080" s="4"/>
      <c r="AE3080" s="4"/>
      <c r="AF3080" s="4"/>
      <c r="AG3080" s="4"/>
      <c r="AH3080" s="4"/>
      <c r="AI3080" s="4"/>
      <c r="AJ3080" s="4"/>
    </row>
    <row r="3081" spans="1:36" ht="15.75" customHeight="1">
      <c r="A3081" s="4">
        <v>1</v>
      </c>
      <c r="B3081" s="4">
        <v>52</v>
      </c>
      <c r="C3081" s="4">
        <v>2</v>
      </c>
      <c r="D3081" s="4">
        <v>0</v>
      </c>
      <c r="E3081" s="4">
        <v>0</v>
      </c>
      <c r="F3081" s="4">
        <v>0</v>
      </c>
      <c r="G3081" s="4">
        <v>0</v>
      </c>
      <c r="H3081" s="4">
        <v>0</v>
      </c>
      <c r="I3081" s="4">
        <v>214</v>
      </c>
      <c r="J3081" s="4">
        <v>98</v>
      </c>
      <c r="K3081" s="4">
        <v>67</v>
      </c>
      <c r="L3081" s="4">
        <v>23.43</v>
      </c>
      <c r="M3081" s="4">
        <v>68</v>
      </c>
      <c r="N3081" s="4">
        <v>90</v>
      </c>
      <c r="O3081" s="4">
        <v>0</v>
      </c>
      <c r="P3081" s="5">
        <f>$AI$9+SUMPRODUCT($A3081*$AI$10+$B3081*$AI$11+$C3081*$AI$12+$D3081*$AI$13+$E3081*$AI$14+$F3081*$AI$15+$G3081*$AI$16+$H3081*$AI$17+$I3081*$AI$18+$J3081*$AI$19+$K3081*$AI$20+$L3081*$AI$21+$M3081*$AI$22+$N3081*$AI$24)</f>
        <v>-2.2550364473000011</v>
      </c>
      <c r="Q3081" s="4">
        <f t="shared" si="1192"/>
        <v>0.10486972144843261</v>
      </c>
      <c r="R3081" s="4">
        <f t="shared" si="1193"/>
        <v>0.20973944289686522</v>
      </c>
      <c r="S3081" s="4">
        <f t="shared" si="1194"/>
        <v>0.79026055710313481</v>
      </c>
      <c r="T3081" s="4">
        <f t="shared" si="1195"/>
        <v>-0.10222969370285737</v>
      </c>
      <c r="U3081" s="4">
        <f>IF($R3081&gt;$X$15,1,0)</f>
        <v>0</v>
      </c>
      <c r="V3081" s="4"/>
      <c r="W3081" s="4"/>
      <c r="X3081" s="4"/>
      <c r="Y3081" s="4"/>
      <c r="Z3081" s="4"/>
      <c r="AA3081" s="4"/>
      <c r="AB3081" s="4"/>
      <c r="AC3081" s="4"/>
      <c r="AD3081" s="4"/>
      <c r="AE3081" s="4"/>
      <c r="AF3081" s="4"/>
      <c r="AG3081" s="4"/>
      <c r="AH3081" s="4"/>
      <c r="AI3081" s="4"/>
      <c r="AJ3081" s="4"/>
    </row>
    <row r="3082" spans="1:36" ht="15.75" customHeight="1">
      <c r="A3082" s="4">
        <v>1</v>
      </c>
      <c r="B3082" s="4">
        <v>46</v>
      </c>
      <c r="C3082" s="4">
        <v>3</v>
      </c>
      <c r="D3082" s="4">
        <v>0</v>
      </c>
      <c r="E3082" s="4">
        <v>0</v>
      </c>
      <c r="F3082" s="4">
        <v>0</v>
      </c>
      <c r="G3082" s="4">
        <v>0</v>
      </c>
      <c r="H3082" s="4">
        <v>0</v>
      </c>
      <c r="I3082" s="4">
        <v>297</v>
      </c>
      <c r="J3082" s="4">
        <v>133</v>
      </c>
      <c r="K3082" s="4">
        <v>92</v>
      </c>
      <c r="L3082" s="4">
        <v>25.98</v>
      </c>
      <c r="M3082" s="4">
        <v>69</v>
      </c>
      <c r="N3082" s="4">
        <v>64</v>
      </c>
      <c r="O3082" s="4">
        <v>0</v>
      </c>
      <c r="P3082" s="5">
        <f>$AI$9+SUMPRODUCT($A3082*$AI$10+$B3082*$AI$11+$C3082*$AI$12+$D3082*$AI$13+$E3082*$AI$14+$F3082*$AI$15+$G3082*$AI$16+$H3082*$AI$17+$I3082*$AI$18+$J3082*$AI$19+$K3082*$AI$20+$L3082*$AI$21+$M3082*$AI$22+$N3082*$AI$24)</f>
        <v>-2.2312403678000008</v>
      </c>
      <c r="Q3082" s="4">
        <f t="shared" si="1192"/>
        <v>0.10739513801618575</v>
      </c>
      <c r="R3082" s="4">
        <f t="shared" si="1193"/>
        <v>0.2147902760323715</v>
      </c>
      <c r="S3082" s="4">
        <f t="shared" si="1194"/>
        <v>0.78520972396762856</v>
      </c>
      <c r="T3082" s="4">
        <f t="shared" si="1195"/>
        <v>-0.10501433077435673</v>
      </c>
      <c r="U3082" s="4">
        <f>IF($R3082&gt;$X$15,1,0)</f>
        <v>0</v>
      </c>
      <c r="V3082" s="4"/>
      <c r="W3082" s="4"/>
      <c r="X3082" s="4"/>
      <c r="Y3082" s="4"/>
      <c r="Z3082" s="4"/>
      <c r="AA3082" s="4"/>
      <c r="AB3082" s="4"/>
      <c r="AC3082" s="4"/>
      <c r="AD3082" s="4"/>
      <c r="AE3082" s="4"/>
      <c r="AF3082" s="4"/>
      <c r="AG3082" s="4"/>
      <c r="AH3082" s="4"/>
      <c r="AI3082" s="4"/>
      <c r="AJ3082" s="4"/>
    </row>
    <row r="3083" spans="1:36" ht="15.75" customHeight="1">
      <c r="A3083" s="4">
        <v>0</v>
      </c>
      <c r="B3083" s="4">
        <v>63</v>
      </c>
      <c r="C3083" s="4">
        <v>2</v>
      </c>
      <c r="D3083" s="4">
        <v>0</v>
      </c>
      <c r="E3083" s="4">
        <v>0</v>
      </c>
      <c r="F3083" s="4">
        <v>0</v>
      </c>
      <c r="G3083" s="4">
        <v>0</v>
      </c>
      <c r="H3083" s="4">
        <v>1</v>
      </c>
      <c r="I3083" s="4">
        <v>184</v>
      </c>
      <c r="J3083" s="4">
        <v>196</v>
      </c>
      <c r="K3083" s="4">
        <v>101</v>
      </c>
      <c r="L3083" s="4">
        <v>28.27</v>
      </c>
      <c r="M3083" s="4">
        <v>86</v>
      </c>
      <c r="N3083" s="4">
        <v>82</v>
      </c>
      <c r="O3083" s="4">
        <v>1</v>
      </c>
      <c r="P3083" s="5">
        <f>$AI$9+SUMPRODUCT($A3083*$AI$10+$B3083*$AI$11+$C3083*$AI$12+$D3083*$AI$13+$E3083*$AI$14+$F3083*$AI$15+$G3083*$AI$16+$H3083*$AI$17+$I3083*$AI$18+$J3083*$AI$19+$K3083*$AI$20+$L3083*$AI$21+$M3083*$AI$22+$N3083*$AI$24)</f>
        <v>-0.66348931970000091</v>
      </c>
      <c r="Q3083" s="4">
        <f t="shared" si="1192"/>
        <v>0.51505101771530648</v>
      </c>
      <c r="R3083" s="4">
        <f t="shared" si="1193"/>
        <v>1.030102035430613</v>
      </c>
      <c r="S3083" s="4">
        <f t="shared" si="1194"/>
        <v>1.030102035430613</v>
      </c>
      <c r="T3083" s="4">
        <f t="shared" si="1195"/>
        <v>1.2880245316528286E-2</v>
      </c>
      <c r="U3083" s="4">
        <f>IF($R3083&gt;$X$15,1,0)</f>
        <v>1</v>
      </c>
      <c r="V3083" s="4"/>
      <c r="W3083" s="4"/>
      <c r="X3083" s="4"/>
      <c r="Y3083" s="4"/>
      <c r="Z3083" s="4"/>
      <c r="AA3083" s="4"/>
      <c r="AB3083" s="4"/>
      <c r="AC3083" s="4"/>
      <c r="AD3083" s="4"/>
      <c r="AE3083" s="4"/>
      <c r="AF3083" s="4"/>
      <c r="AG3083" s="4"/>
      <c r="AH3083" s="4"/>
      <c r="AI3083" s="4"/>
      <c r="AJ3083" s="4"/>
    </row>
    <row r="3084" spans="1:36" ht="15.75" customHeight="1">
      <c r="A3084" s="4">
        <v>1</v>
      </c>
      <c r="B3084" s="4">
        <v>37</v>
      </c>
      <c r="C3084" s="4">
        <v>3</v>
      </c>
      <c r="D3084" s="4">
        <v>0</v>
      </c>
      <c r="E3084" s="4">
        <v>0</v>
      </c>
      <c r="F3084" s="4">
        <v>0</v>
      </c>
      <c r="G3084" s="4">
        <v>0</v>
      </c>
      <c r="H3084" s="4">
        <v>0</v>
      </c>
      <c r="I3084" s="4">
        <v>257</v>
      </c>
      <c r="J3084" s="4">
        <v>105</v>
      </c>
      <c r="K3084" s="4">
        <v>70</v>
      </c>
      <c r="L3084" s="4">
        <v>31.47</v>
      </c>
      <c r="M3084" s="4">
        <v>75</v>
      </c>
      <c r="N3084" s="4">
        <v>80</v>
      </c>
      <c r="O3084" s="4">
        <v>0</v>
      </c>
      <c r="P3084" s="5">
        <f>$AI$9+SUMPRODUCT($A3084*$AI$10+$B3084*$AI$11+$C3084*$AI$12+$D3084*$AI$13+$E3084*$AI$14+$F3084*$AI$15+$G3084*$AI$16+$H3084*$AI$17+$I3084*$AI$18+$J3084*$AI$19+$K3084*$AI$20+$L3084*$AI$21+$M3084*$AI$22+$N3084*$AI$24)</f>
        <v>-3.1012613817000005</v>
      </c>
      <c r="Q3084" s="4">
        <f t="shared" si="1192"/>
        <v>4.4992413977522926E-2</v>
      </c>
      <c r="R3084" s="4">
        <f t="shared" si="1193"/>
        <v>8.9984827955045851E-2</v>
      </c>
      <c r="S3084" s="4">
        <f t="shared" si="1194"/>
        <v>0.91001517204495419</v>
      </c>
      <c r="T3084" s="4">
        <f t="shared" si="1195"/>
        <v>-4.0951366931132258E-2</v>
      </c>
      <c r="U3084" s="4">
        <f>IF($R3084&gt;$X$15,1,0)</f>
        <v>0</v>
      </c>
      <c r="V3084" s="4"/>
      <c r="W3084" s="4"/>
      <c r="X3084" s="4"/>
      <c r="Y3084" s="4"/>
      <c r="Z3084" s="4"/>
      <c r="AA3084" s="4"/>
      <c r="AB3084" s="4"/>
      <c r="AC3084" s="4"/>
      <c r="AD3084" s="4"/>
      <c r="AE3084" s="4"/>
      <c r="AF3084" s="4"/>
      <c r="AG3084" s="4"/>
      <c r="AH3084" s="4"/>
      <c r="AI3084" s="4"/>
      <c r="AJ3084" s="4"/>
    </row>
    <row r="3085" spans="1:36" ht="15.75" customHeight="1">
      <c r="A3085" s="4">
        <v>0</v>
      </c>
      <c r="B3085" s="4">
        <v>43</v>
      </c>
      <c r="C3085" s="4">
        <v>1</v>
      </c>
      <c r="D3085" s="4">
        <v>1</v>
      </c>
      <c r="E3085" s="4">
        <v>10</v>
      </c>
      <c r="F3085" s="4">
        <v>0</v>
      </c>
      <c r="G3085" s="4">
        <v>0</v>
      </c>
      <c r="H3085" s="4">
        <v>0</v>
      </c>
      <c r="I3085" s="4">
        <v>269</v>
      </c>
      <c r="J3085" s="4">
        <v>139</v>
      </c>
      <c r="K3085" s="4">
        <v>96</v>
      </c>
      <c r="L3085" s="4">
        <v>24.38</v>
      </c>
      <c r="M3085" s="4">
        <v>77</v>
      </c>
      <c r="N3085" s="4">
        <v>71</v>
      </c>
      <c r="O3085" s="4">
        <v>0</v>
      </c>
      <c r="P3085" s="5">
        <f>$AI$9+SUMPRODUCT($A3085*$AI$10+$B3085*$AI$11+$C3085*$AI$12+$D3085*$AI$13+$E3085*$AI$14+$F3085*$AI$15+$G3085*$AI$16+$H3085*$AI$17+$I3085*$AI$18+$J3085*$AI$19+$K3085*$AI$20+$L3085*$AI$21+$M3085*$AI$22+$N3085*$AI$24)</f>
        <v>-2.6068938817999996</v>
      </c>
      <c r="Q3085" s="4">
        <f t="shared" si="1192"/>
        <v>7.3763305844877031E-2</v>
      </c>
      <c r="R3085" s="4">
        <f t="shared" si="1193"/>
        <v>0.14752661168975406</v>
      </c>
      <c r="S3085" s="4">
        <f t="shared" si="1194"/>
        <v>0.85247338831024599</v>
      </c>
      <c r="T3085" s="4">
        <f t="shared" si="1195"/>
        <v>-6.9319169508960124E-2</v>
      </c>
      <c r="U3085" s="4">
        <f>IF($R3085&gt;$X$15,1,0)</f>
        <v>0</v>
      </c>
      <c r="V3085" s="4"/>
      <c r="W3085" s="4"/>
      <c r="X3085" s="4"/>
      <c r="Y3085" s="4"/>
      <c r="Z3085" s="4"/>
      <c r="AA3085" s="4"/>
      <c r="AB3085" s="4"/>
      <c r="AC3085" s="4"/>
      <c r="AD3085" s="4"/>
      <c r="AE3085" s="4"/>
      <c r="AF3085" s="4"/>
      <c r="AG3085" s="4"/>
      <c r="AH3085" s="4"/>
      <c r="AI3085" s="4"/>
      <c r="AJ3085" s="4"/>
    </row>
    <row r="3086" spans="1:36" ht="15.75" customHeight="1">
      <c r="A3086" s="4">
        <v>0</v>
      </c>
      <c r="B3086" s="4">
        <v>67</v>
      </c>
      <c r="C3086" s="4">
        <v>1</v>
      </c>
      <c r="D3086" s="4">
        <v>0</v>
      </c>
      <c r="E3086" s="4">
        <v>0</v>
      </c>
      <c r="F3086" s="4">
        <v>0</v>
      </c>
      <c r="G3086" s="4">
        <v>0</v>
      </c>
      <c r="H3086" s="4">
        <v>0</v>
      </c>
      <c r="I3086" s="4">
        <v>223</v>
      </c>
      <c r="J3086" s="4">
        <v>111</v>
      </c>
      <c r="K3086" s="4">
        <v>73</v>
      </c>
      <c r="L3086" s="4">
        <v>27.89</v>
      </c>
      <c r="M3086" s="4">
        <v>90</v>
      </c>
      <c r="N3086" s="4">
        <v>63</v>
      </c>
      <c r="O3086" s="4">
        <v>1</v>
      </c>
      <c r="P3086" s="5">
        <f>$AI$9+SUMPRODUCT($A3086*$AI$10+$B3086*$AI$11+$C3086*$AI$12+$D3086*$AI$13+$E3086*$AI$14+$F3086*$AI$15+$G3086*$AI$16+$H3086*$AI$17+$I3086*$AI$18+$J3086*$AI$19+$K3086*$AI$20+$L3086*$AI$21+$M3086*$AI$22+$N3086*$AI$24)</f>
        <v>-1.8534911579000015</v>
      </c>
      <c r="Q3086" s="4">
        <f t="shared" si="1192"/>
        <v>0.15668918364187073</v>
      </c>
      <c r="R3086" s="4">
        <f t="shared" si="1193"/>
        <v>0.31337836728374147</v>
      </c>
      <c r="S3086" s="4">
        <f t="shared" si="1194"/>
        <v>0.31337836728374147</v>
      </c>
      <c r="T3086" s="4">
        <f t="shared" si="1195"/>
        <v>-0.50393098646845824</v>
      </c>
      <c r="U3086" s="4">
        <f>IF($R3086&gt;$X$15,1,0)</f>
        <v>0</v>
      </c>
      <c r="V3086" s="4"/>
      <c r="W3086" s="4"/>
      <c r="X3086" s="4"/>
      <c r="Y3086" s="4"/>
      <c r="Z3086" s="4"/>
      <c r="AA3086" s="4"/>
      <c r="AB3086" s="4"/>
      <c r="AC3086" s="4"/>
      <c r="AD3086" s="4"/>
      <c r="AE3086" s="4"/>
      <c r="AF3086" s="4"/>
      <c r="AG3086" s="4"/>
      <c r="AH3086" s="4"/>
      <c r="AI3086" s="4"/>
      <c r="AJ3086" s="4"/>
    </row>
    <row r="3087" spans="1:36" ht="15.75" customHeight="1">
      <c r="A3087" s="4">
        <v>0</v>
      </c>
      <c r="B3087" s="4">
        <v>42</v>
      </c>
      <c r="C3087" s="4">
        <v>1</v>
      </c>
      <c r="D3087" s="4">
        <v>0</v>
      </c>
      <c r="E3087" s="4">
        <v>0</v>
      </c>
      <c r="F3087" s="4">
        <v>0</v>
      </c>
      <c r="G3087" s="4">
        <v>0</v>
      </c>
      <c r="H3087" s="4">
        <v>0</v>
      </c>
      <c r="I3087" s="4">
        <v>245</v>
      </c>
      <c r="J3087" s="4">
        <v>117.5</v>
      </c>
      <c r="K3087" s="4">
        <v>90</v>
      </c>
      <c r="L3087" s="4">
        <v>22.65</v>
      </c>
      <c r="M3087" s="4">
        <v>85</v>
      </c>
      <c r="N3087" s="4">
        <v>96</v>
      </c>
      <c r="O3087" s="4">
        <v>0</v>
      </c>
      <c r="P3087" s="5">
        <f>$AI$9+SUMPRODUCT($A3087*$AI$10+$B3087*$AI$11+$C3087*$AI$12+$D3087*$AI$13+$E3087*$AI$14+$F3087*$AI$15+$G3087*$AI$16+$H3087*$AI$17+$I3087*$AI$18+$J3087*$AI$19+$K3087*$AI$20+$L3087*$AI$21+$M3087*$AI$22+$N3087*$AI$24)</f>
        <v>-3.1373093715000016</v>
      </c>
      <c r="Q3087" s="4">
        <f t="shared" si="1192"/>
        <v>4.3399412644683222E-2</v>
      </c>
      <c r="R3087" s="4">
        <f t="shared" si="1193"/>
        <v>8.6798825289366444E-2</v>
      </c>
      <c r="S3087" s="4">
        <f t="shared" si="1194"/>
        <v>0.91320117471063356</v>
      </c>
      <c r="T3087" s="4">
        <f t="shared" si="1195"/>
        <v>-3.943353851993435E-2</v>
      </c>
      <c r="U3087" s="4">
        <f>IF($R3087&gt;$X$15,1,0)</f>
        <v>0</v>
      </c>
      <c r="V3087" s="4"/>
      <c r="W3087" s="4"/>
      <c r="X3087" s="4"/>
      <c r="Y3087" s="4"/>
      <c r="Z3087" s="4"/>
      <c r="AA3087" s="4"/>
      <c r="AB3087" s="4"/>
      <c r="AC3087" s="4"/>
      <c r="AD3087" s="4"/>
      <c r="AE3087" s="4"/>
      <c r="AF3087" s="4"/>
      <c r="AG3087" s="4"/>
      <c r="AH3087" s="4"/>
      <c r="AI3087" s="4"/>
      <c r="AJ3087" s="4"/>
    </row>
    <row r="3088" spans="1:36" ht="15.75" customHeight="1">
      <c r="A3088" s="4">
        <v>0</v>
      </c>
      <c r="B3088" s="4">
        <v>51</v>
      </c>
      <c r="C3088" s="4">
        <v>1</v>
      </c>
      <c r="D3088" s="4">
        <v>0</v>
      </c>
      <c r="E3088" s="4">
        <v>0</v>
      </c>
      <c r="F3088" s="4">
        <v>0</v>
      </c>
      <c r="G3088" s="4">
        <v>0</v>
      </c>
      <c r="H3088" s="4">
        <v>1</v>
      </c>
      <c r="I3088" s="4">
        <v>177</v>
      </c>
      <c r="J3088" s="4">
        <v>141</v>
      </c>
      <c r="K3088" s="4">
        <v>92</v>
      </c>
      <c r="L3088" s="4">
        <v>29.64</v>
      </c>
      <c r="M3088" s="4">
        <v>72</v>
      </c>
      <c r="N3088" s="4">
        <v>130</v>
      </c>
      <c r="O3088" s="4">
        <v>1</v>
      </c>
      <c r="P3088" s="5">
        <f>$AI$9+SUMPRODUCT($A3088*$AI$10+$B3088*$AI$11+$C3088*$AI$12+$D3088*$AI$13+$E3088*$AI$14+$F3088*$AI$15+$G3088*$AI$16+$H3088*$AI$17+$I3088*$AI$18+$J3088*$AI$19+$K3088*$AI$20+$L3088*$AI$21+$M3088*$AI$22+$N3088*$AI$24)</f>
        <v>-1.7981539704000005</v>
      </c>
      <c r="Q3088" s="4">
        <f t="shared" si="1192"/>
        <v>0.16560431669035039</v>
      </c>
      <c r="R3088" s="4">
        <f t="shared" si="1193"/>
        <v>0.33120863338070078</v>
      </c>
      <c r="S3088" s="4">
        <f t="shared" si="1194"/>
        <v>0.33120863338070078</v>
      </c>
      <c r="T3088" s="4">
        <f t="shared" si="1195"/>
        <v>-0.47989835129316222</v>
      </c>
      <c r="U3088" s="4">
        <f>IF($R3088&gt;$X$15,1,0)</f>
        <v>0</v>
      </c>
      <c r="V3088" s="4"/>
      <c r="W3088" s="4"/>
      <c r="X3088" s="4"/>
      <c r="Y3088" s="4"/>
      <c r="Z3088" s="4"/>
      <c r="AA3088" s="4"/>
      <c r="AB3088" s="4"/>
      <c r="AC3088" s="4"/>
      <c r="AD3088" s="4"/>
      <c r="AE3088" s="4"/>
      <c r="AF3088" s="4"/>
      <c r="AG3088" s="4"/>
      <c r="AH3088" s="4"/>
      <c r="AI3088" s="4"/>
      <c r="AJ3088" s="4"/>
    </row>
    <row r="3089" spans="1:36" ht="15.75" customHeight="1">
      <c r="A3089" s="4">
        <v>0</v>
      </c>
      <c r="B3089" s="4">
        <v>63</v>
      </c>
      <c r="C3089" s="4">
        <v>1</v>
      </c>
      <c r="D3089" s="4">
        <v>0</v>
      </c>
      <c r="E3089" s="4">
        <v>0</v>
      </c>
      <c r="F3089" s="4">
        <v>0</v>
      </c>
      <c r="G3089" s="4">
        <v>0</v>
      </c>
      <c r="H3089" s="4">
        <v>1</v>
      </c>
      <c r="I3089" s="4">
        <v>289</v>
      </c>
      <c r="J3089" s="4">
        <v>158</v>
      </c>
      <c r="K3089" s="4">
        <v>80</v>
      </c>
      <c r="L3089" s="4">
        <v>32.659999999999997</v>
      </c>
      <c r="M3089" s="4">
        <v>75</v>
      </c>
      <c r="N3089" s="4">
        <v>84</v>
      </c>
      <c r="O3089" s="4">
        <v>0</v>
      </c>
      <c r="P3089" s="5">
        <f>$AI$9+SUMPRODUCT($A3089*$AI$10+$B3089*$AI$11+$C3089*$AI$12+$D3089*$AI$13+$E3089*$AI$14+$F3089*$AI$15+$G3089*$AI$16+$H3089*$AI$17+$I3089*$AI$18+$J3089*$AI$19+$K3089*$AI$20+$L3089*$AI$21+$M3089*$AI$22+$N3089*$AI$24)</f>
        <v>-0.78998974260000132</v>
      </c>
      <c r="Q3089" s="4">
        <f t="shared" si="1192"/>
        <v>0.45384945057383391</v>
      </c>
      <c r="R3089" s="4">
        <f t="shared" si="1193"/>
        <v>0.90769890114766782</v>
      </c>
      <c r="S3089" s="4">
        <f t="shared" si="1194"/>
        <v>9.2301098852332175E-2</v>
      </c>
      <c r="T3089" s="4">
        <f t="shared" si="1195"/>
        <v>-1.0347931286310372</v>
      </c>
      <c r="U3089" s="4">
        <f>IF($R3089&gt;$X$15,1,0)</f>
        <v>1</v>
      </c>
      <c r="V3089" s="4"/>
      <c r="W3089" s="4"/>
      <c r="X3089" s="4"/>
      <c r="Y3089" s="4"/>
      <c r="Z3089" s="4"/>
      <c r="AA3089" s="4"/>
      <c r="AB3089" s="4"/>
      <c r="AC3089" s="4"/>
      <c r="AD3089" s="4"/>
      <c r="AE3089" s="4"/>
      <c r="AF3089" s="4"/>
      <c r="AG3089" s="4"/>
      <c r="AH3089" s="4"/>
      <c r="AI3089" s="4"/>
      <c r="AJ3089" s="4"/>
    </row>
    <row r="3090" spans="1:36" ht="15.75" customHeight="1">
      <c r="A3090" s="4">
        <v>1</v>
      </c>
      <c r="B3090" s="4">
        <v>36</v>
      </c>
      <c r="C3090" s="4">
        <v>2</v>
      </c>
      <c r="D3090" s="4">
        <v>0</v>
      </c>
      <c r="E3090" s="4">
        <v>0</v>
      </c>
      <c r="F3090" s="4">
        <v>0</v>
      </c>
      <c r="G3090" s="4">
        <v>0</v>
      </c>
      <c r="H3090" s="4">
        <v>0</v>
      </c>
      <c r="I3090" s="4">
        <v>163</v>
      </c>
      <c r="J3090" s="4">
        <v>111</v>
      </c>
      <c r="K3090" s="4">
        <v>73</v>
      </c>
      <c r="L3090" s="4">
        <v>30.18</v>
      </c>
      <c r="M3090" s="4">
        <v>70</v>
      </c>
      <c r="N3090" s="4">
        <v>90</v>
      </c>
      <c r="O3090" s="4">
        <v>0</v>
      </c>
      <c r="P3090" s="5">
        <f>$AI$9+SUMPRODUCT($A3090*$AI$10+$B3090*$AI$11+$C3090*$AI$12+$D3090*$AI$13+$E3090*$AI$14+$F3090*$AI$15+$G3090*$AI$16+$H3090*$AI$17+$I3090*$AI$18+$J3090*$AI$19+$K3090*$AI$20+$L3090*$AI$21+$M3090*$AI$22+$N3090*$AI$24)</f>
        <v>-3.1751797498000007</v>
      </c>
      <c r="Q3090" s="4">
        <f t="shared" si="1192"/>
        <v>4.1786592278212534E-2</v>
      </c>
      <c r="R3090" s="4">
        <f t="shared" si="1193"/>
        <v>8.3573184556425067E-2</v>
      </c>
      <c r="S3090" s="4">
        <f t="shared" si="1194"/>
        <v>0.91642681544357496</v>
      </c>
      <c r="T3090" s="4">
        <f t="shared" si="1195"/>
        <v>-3.7902211463445815E-2</v>
      </c>
      <c r="U3090" s="4">
        <f>IF($R3090&gt;$X$15,1,0)</f>
        <v>0</v>
      </c>
      <c r="V3090" s="4"/>
      <c r="W3090" s="4"/>
      <c r="X3090" s="4"/>
      <c r="Y3090" s="4"/>
      <c r="Z3090" s="4"/>
      <c r="AA3090" s="4"/>
      <c r="AB3090" s="4"/>
      <c r="AC3090" s="4"/>
      <c r="AD3090" s="4"/>
      <c r="AE3090" s="4"/>
      <c r="AF3090" s="4"/>
      <c r="AG3090" s="4"/>
      <c r="AH3090" s="4"/>
      <c r="AI3090" s="4"/>
      <c r="AJ3090" s="4"/>
    </row>
    <row r="3091" spans="1:36" ht="15.75" customHeight="1">
      <c r="A3091" s="4">
        <v>1</v>
      </c>
      <c r="B3091" s="4">
        <v>51</v>
      </c>
      <c r="C3091" s="4">
        <v>4</v>
      </c>
      <c r="D3091" s="4">
        <v>0</v>
      </c>
      <c r="E3091" s="4">
        <v>0</v>
      </c>
      <c r="F3091" s="4">
        <v>0</v>
      </c>
      <c r="G3091" s="4">
        <v>0</v>
      </c>
      <c r="H3091" s="4">
        <v>0</v>
      </c>
      <c r="I3091" s="4">
        <v>260</v>
      </c>
      <c r="J3091" s="4">
        <v>127.5</v>
      </c>
      <c r="K3091" s="4">
        <v>92</v>
      </c>
      <c r="L3091" s="4">
        <v>32.979999999999997</v>
      </c>
      <c r="M3091" s="4">
        <v>56</v>
      </c>
      <c r="N3091" s="4">
        <v>93</v>
      </c>
      <c r="O3091" s="4">
        <v>0</v>
      </c>
      <c r="P3091" s="5">
        <f>$AI$9+SUMPRODUCT($A3091*$AI$10+$B3091*$AI$11+$C3091*$AI$12+$D3091*$AI$13+$E3091*$AI$14+$F3091*$AI$15+$G3091*$AI$16+$H3091*$AI$17+$I3091*$AI$18+$J3091*$AI$19+$K3091*$AI$20+$L3091*$AI$21+$M3091*$AI$22+$N3091*$AI$24)</f>
        <v>-1.8311215778000021</v>
      </c>
      <c r="Q3091" s="4">
        <f t="shared" si="1192"/>
        <v>0.160233752336089</v>
      </c>
      <c r="R3091" s="4">
        <f t="shared" si="1193"/>
        <v>0.32046750467217799</v>
      </c>
      <c r="S3091" s="4">
        <f t="shared" si="1194"/>
        <v>0.67953249532782201</v>
      </c>
      <c r="T3091" s="4">
        <f t="shared" si="1195"/>
        <v>-0.16778977041916368</v>
      </c>
      <c r="U3091" s="4">
        <f>IF($R3091&gt;$X$15,1,0)</f>
        <v>0</v>
      </c>
      <c r="V3091" s="4"/>
      <c r="W3091" s="4"/>
      <c r="X3091" s="4"/>
      <c r="Y3091" s="4"/>
      <c r="Z3091" s="4"/>
      <c r="AA3091" s="4"/>
      <c r="AB3091" s="4"/>
      <c r="AC3091" s="4"/>
      <c r="AD3091" s="4"/>
      <c r="AE3091" s="4"/>
      <c r="AF3091" s="4"/>
      <c r="AG3091" s="4"/>
      <c r="AH3091" s="4"/>
      <c r="AI3091" s="4"/>
      <c r="AJ3091" s="4"/>
    </row>
    <row r="3092" spans="1:36" ht="15.75" customHeight="1">
      <c r="A3092" s="4">
        <v>1</v>
      </c>
      <c r="B3092" s="4">
        <v>43</v>
      </c>
      <c r="C3092" s="4">
        <v>2</v>
      </c>
      <c r="D3092" s="4">
        <v>0</v>
      </c>
      <c r="E3092" s="4">
        <v>0</v>
      </c>
      <c r="F3092" s="4">
        <v>0</v>
      </c>
      <c r="G3092" s="4">
        <v>0</v>
      </c>
      <c r="H3092" s="4">
        <v>1</v>
      </c>
      <c r="I3092" s="4">
        <v>177</v>
      </c>
      <c r="J3092" s="4">
        <v>147.5</v>
      </c>
      <c r="K3092" s="4">
        <v>92</v>
      </c>
      <c r="L3092" s="4">
        <v>24.81</v>
      </c>
      <c r="M3092" s="4">
        <v>64</v>
      </c>
      <c r="N3092" s="4">
        <v>90</v>
      </c>
      <c r="O3092" s="4">
        <v>0</v>
      </c>
      <c r="P3092" s="5">
        <f>$AI$9+SUMPRODUCT($A3092*$AI$10+$B3092*$AI$11+$C3092*$AI$12+$D3092*$AI$13+$E3092*$AI$14+$F3092*$AI$15+$G3092*$AI$16+$H3092*$AI$17+$I3092*$AI$18+$J3092*$AI$19+$K3092*$AI$20+$L3092*$AI$21+$M3092*$AI$22+$N3092*$AI$24)</f>
        <v>-1.9966238291000025</v>
      </c>
      <c r="Q3092" s="4">
        <f t="shared" si="1192"/>
        <v>0.13579297046201821</v>
      </c>
      <c r="R3092" s="4">
        <f t="shared" si="1193"/>
        <v>0.27158594092403643</v>
      </c>
      <c r="S3092" s="4">
        <f t="shared" si="1194"/>
        <v>0.72841405907596357</v>
      </c>
      <c r="T3092" s="4">
        <f t="shared" si="1195"/>
        <v>-0.1376216805045371</v>
      </c>
      <c r="U3092" s="4">
        <f>IF($R3092&gt;$X$15,1,0)</f>
        <v>0</v>
      </c>
      <c r="V3092" s="4"/>
      <c r="W3092" s="4"/>
      <c r="X3092" s="4"/>
      <c r="Y3092" s="4"/>
      <c r="Z3092" s="4"/>
      <c r="AA3092" s="4"/>
      <c r="AB3092" s="4"/>
      <c r="AC3092" s="4"/>
      <c r="AD3092" s="4"/>
      <c r="AE3092" s="4"/>
      <c r="AF3092" s="4"/>
      <c r="AG3092" s="4"/>
      <c r="AH3092" s="4"/>
      <c r="AI3092" s="4"/>
      <c r="AJ3092" s="4"/>
    </row>
    <row r="3093" spans="1:36" ht="15.75" customHeight="1">
      <c r="A3093" s="4">
        <v>0</v>
      </c>
      <c r="B3093" s="4">
        <v>40</v>
      </c>
      <c r="C3093" s="4">
        <v>1</v>
      </c>
      <c r="D3093" s="4">
        <v>1</v>
      </c>
      <c r="E3093" s="4">
        <v>15</v>
      </c>
      <c r="F3093" s="4">
        <v>0</v>
      </c>
      <c r="G3093" s="4">
        <v>0</v>
      </c>
      <c r="H3093" s="4">
        <v>0</v>
      </c>
      <c r="I3093" s="4">
        <v>220</v>
      </c>
      <c r="J3093" s="4">
        <v>131.5</v>
      </c>
      <c r="K3093" s="4">
        <v>82.5</v>
      </c>
      <c r="L3093" s="4">
        <v>24.35</v>
      </c>
      <c r="M3093" s="4">
        <v>80</v>
      </c>
      <c r="N3093" s="4">
        <v>78</v>
      </c>
      <c r="O3093" s="4">
        <v>0</v>
      </c>
      <c r="P3093" s="5">
        <f>$AI$9+SUMPRODUCT($A3093*$AI$10+$B3093*$AI$11+$C3093*$AI$12+$D3093*$AI$13+$E3093*$AI$14+$F3093*$AI$15+$G3093*$AI$16+$H3093*$AI$17+$I3093*$AI$18+$J3093*$AI$19+$K3093*$AI$20+$L3093*$AI$21+$M3093*$AI$22+$N3093*$AI$24)</f>
        <v>-2.8399601685000011</v>
      </c>
      <c r="Q3093" s="4">
        <f t="shared" si="1192"/>
        <v>5.842799319276281E-2</v>
      </c>
      <c r="R3093" s="4">
        <f t="shared" si="1193"/>
        <v>0.11685598638552562</v>
      </c>
      <c r="S3093" s="4">
        <f t="shared" si="1194"/>
        <v>0.88314401361447437</v>
      </c>
      <c r="T3093" s="4">
        <f t="shared" si="1195"/>
        <v>-5.3968470580663529E-2</v>
      </c>
      <c r="U3093" s="4">
        <f>IF($R3093&gt;$X$15,1,0)</f>
        <v>0</v>
      </c>
      <c r="V3093" s="4"/>
      <c r="W3093" s="4"/>
      <c r="X3093" s="4"/>
      <c r="Y3093" s="4"/>
      <c r="Z3093" s="4"/>
      <c r="AA3093" s="4"/>
      <c r="AB3093" s="4"/>
      <c r="AC3093" s="4"/>
      <c r="AD3093" s="4"/>
      <c r="AE3093" s="4"/>
      <c r="AF3093" s="4"/>
      <c r="AG3093" s="4"/>
      <c r="AH3093" s="4"/>
      <c r="AI3093" s="4"/>
      <c r="AJ3093" s="4"/>
    </row>
    <row r="3094" spans="1:36" ht="15.75" customHeight="1">
      <c r="A3094" s="4">
        <v>1</v>
      </c>
      <c r="B3094" s="4">
        <v>49</v>
      </c>
      <c r="C3094" s="4">
        <v>2</v>
      </c>
      <c r="D3094" s="4">
        <v>1</v>
      </c>
      <c r="E3094" s="4">
        <v>9</v>
      </c>
      <c r="F3094" s="4">
        <v>0</v>
      </c>
      <c r="G3094" s="4">
        <v>0</v>
      </c>
      <c r="H3094" s="4">
        <v>1</v>
      </c>
      <c r="I3094" s="4">
        <v>278</v>
      </c>
      <c r="J3094" s="4">
        <v>152</v>
      </c>
      <c r="K3094" s="4">
        <v>93</v>
      </c>
      <c r="L3094" s="4">
        <v>29.76</v>
      </c>
      <c r="M3094" s="4">
        <v>64</v>
      </c>
      <c r="N3094" s="4">
        <v>63</v>
      </c>
      <c r="O3094" s="4">
        <v>1</v>
      </c>
      <c r="P3094" s="5">
        <f>$AI$9+SUMPRODUCT($A3094*$AI$10+$B3094*$AI$11+$C3094*$AI$12+$D3094*$AI$13+$E3094*$AI$14+$F3094*$AI$15+$G3094*$AI$16+$H3094*$AI$17+$I3094*$AI$18+$J3094*$AI$19+$K3094*$AI$20+$L3094*$AI$21+$M3094*$AI$22+$N3094*$AI$24)</f>
        <v>-1.2477600036000016</v>
      </c>
      <c r="Q3094" s="4">
        <f t="shared" si="1192"/>
        <v>0.28714728589165278</v>
      </c>
      <c r="R3094" s="4">
        <f t="shared" si="1193"/>
        <v>0.57429457178330556</v>
      </c>
      <c r="S3094" s="4">
        <f t="shared" si="1194"/>
        <v>0.57429457178330556</v>
      </c>
      <c r="T3094" s="4">
        <f t="shared" si="1195"/>
        <v>-0.2408652886390811</v>
      </c>
      <c r="U3094" s="4">
        <f>IF($R3094&gt;$X$15,1,0)</f>
        <v>1</v>
      </c>
      <c r="V3094" s="4"/>
      <c r="W3094" s="4"/>
      <c r="X3094" s="4"/>
      <c r="Y3094" s="4"/>
      <c r="Z3094" s="4"/>
      <c r="AA3094" s="4"/>
      <c r="AB3094" s="4"/>
      <c r="AC3094" s="4"/>
      <c r="AD3094" s="4"/>
      <c r="AE3094" s="4"/>
      <c r="AF3094" s="4"/>
      <c r="AG3094" s="4"/>
      <c r="AH3094" s="4"/>
      <c r="AI3094" s="4"/>
      <c r="AJ3094" s="4"/>
    </row>
    <row r="3095" spans="1:36" ht="15.75" customHeight="1">
      <c r="A3095" s="4">
        <v>1</v>
      </c>
      <c r="B3095" s="4">
        <v>57</v>
      </c>
      <c r="C3095" s="4">
        <v>1</v>
      </c>
      <c r="D3095" s="4">
        <v>1</v>
      </c>
      <c r="E3095" s="4">
        <v>30</v>
      </c>
      <c r="F3095" s="4">
        <v>0</v>
      </c>
      <c r="G3095" s="4">
        <v>0</v>
      </c>
      <c r="H3095" s="4">
        <v>0</v>
      </c>
      <c r="I3095" s="4">
        <v>167</v>
      </c>
      <c r="J3095" s="4">
        <v>127</v>
      </c>
      <c r="K3095" s="4">
        <v>69</v>
      </c>
      <c r="L3095" s="4">
        <v>28.13</v>
      </c>
      <c r="M3095" s="4">
        <v>83</v>
      </c>
      <c r="N3095" s="4">
        <v>107</v>
      </c>
      <c r="O3095" s="4">
        <v>0</v>
      </c>
      <c r="P3095" s="5">
        <f>$AI$9+SUMPRODUCT($A3095*$AI$10+$B3095*$AI$11+$C3095*$AI$12+$D3095*$AI$13+$E3095*$AI$14+$F3095*$AI$15+$G3095*$AI$16+$H3095*$AI$17+$I3095*$AI$18+$J3095*$AI$19+$K3095*$AI$20+$L3095*$AI$21+$M3095*$AI$22+$N3095*$AI$24)</f>
        <v>-0.84565474430000087</v>
      </c>
      <c r="Q3095" s="4">
        <f t="shared" si="1192"/>
        <v>0.42927620003232875</v>
      </c>
      <c r="R3095" s="4">
        <f t="shared" si="1193"/>
        <v>0.85855240006465749</v>
      </c>
      <c r="S3095" s="4">
        <f t="shared" si="1194"/>
        <v>0.14144759993534251</v>
      </c>
      <c r="T3095" s="4">
        <f t="shared" si="1195"/>
        <v>-0.84940441719730508</v>
      </c>
      <c r="U3095" s="4">
        <f>IF($R3095&gt;$X$15,1,0)</f>
        <v>1</v>
      </c>
      <c r="V3095" s="4"/>
      <c r="W3095" s="4"/>
      <c r="X3095" s="4"/>
      <c r="Y3095" s="4"/>
      <c r="Z3095" s="4"/>
      <c r="AA3095" s="4"/>
      <c r="AB3095" s="4"/>
      <c r="AC3095" s="4"/>
      <c r="AD3095" s="4"/>
      <c r="AE3095" s="4"/>
      <c r="AF3095" s="4"/>
      <c r="AG3095" s="4"/>
      <c r="AH3095" s="4"/>
      <c r="AI3095" s="4"/>
      <c r="AJ3095" s="4"/>
    </row>
    <row r="3096" spans="1:36" ht="15.75" customHeight="1">
      <c r="A3096" s="4">
        <v>1</v>
      </c>
      <c r="B3096" s="4">
        <v>39</v>
      </c>
      <c r="C3096" s="4">
        <v>2</v>
      </c>
      <c r="D3096" s="4">
        <v>0</v>
      </c>
      <c r="E3096" s="4">
        <v>0</v>
      </c>
      <c r="F3096" s="4">
        <v>0</v>
      </c>
      <c r="G3096" s="4">
        <v>0</v>
      </c>
      <c r="H3096" s="4">
        <v>0</v>
      </c>
      <c r="I3096" s="4">
        <v>216</v>
      </c>
      <c r="J3096" s="4">
        <v>122.5</v>
      </c>
      <c r="K3096" s="4">
        <v>77</v>
      </c>
      <c r="L3096" s="4">
        <v>24.06</v>
      </c>
      <c r="M3096" s="4">
        <v>60</v>
      </c>
      <c r="N3096" s="4">
        <v>67</v>
      </c>
      <c r="O3096" s="4">
        <v>0</v>
      </c>
      <c r="P3096" s="5">
        <f>$AI$9+SUMPRODUCT($A3096*$AI$10+$B3096*$AI$11+$C3096*$AI$12+$D3096*$AI$13+$E3096*$AI$14+$F3096*$AI$15+$G3096*$AI$16+$H3096*$AI$17+$I3096*$AI$18+$J3096*$AI$19+$K3096*$AI$20+$L3096*$AI$21+$M3096*$AI$22+$N3096*$AI$24)</f>
        <v>-2.8775600166000004</v>
      </c>
      <c r="Q3096" s="4">
        <f t="shared" si="1192"/>
        <v>5.6271897959290017E-2</v>
      </c>
      <c r="R3096" s="4">
        <f t="shared" si="1193"/>
        <v>0.11254379591858003</v>
      </c>
      <c r="S3096" s="4">
        <f t="shared" si="1194"/>
        <v>0.88745620408142001</v>
      </c>
      <c r="T3096" s="4">
        <f t="shared" si="1195"/>
        <v>-5.1853070154657045E-2</v>
      </c>
      <c r="U3096" s="4">
        <f>IF($R3096&gt;$X$15,1,0)</f>
        <v>0</v>
      </c>
      <c r="V3096" s="4"/>
      <c r="W3096" s="4"/>
      <c r="X3096" s="4"/>
      <c r="Y3096" s="4"/>
      <c r="Z3096" s="4"/>
      <c r="AA3096" s="4"/>
      <c r="AB3096" s="4"/>
      <c r="AC3096" s="4"/>
      <c r="AD3096" s="4"/>
      <c r="AE3096" s="4"/>
      <c r="AF3096" s="4"/>
      <c r="AG3096" s="4"/>
      <c r="AH3096" s="4"/>
      <c r="AI3096" s="4"/>
      <c r="AJ3096" s="4"/>
    </row>
    <row r="3097" spans="1:36" ht="15.75" customHeight="1">
      <c r="A3097" s="4">
        <v>0</v>
      </c>
      <c r="B3097" s="4">
        <v>58</v>
      </c>
      <c r="C3097" s="4">
        <v>1</v>
      </c>
      <c r="D3097" s="4">
        <v>0</v>
      </c>
      <c r="E3097" s="4">
        <v>0</v>
      </c>
      <c r="F3097" s="4">
        <v>1</v>
      </c>
      <c r="G3097" s="4">
        <v>1</v>
      </c>
      <c r="H3097" s="4">
        <v>1</v>
      </c>
      <c r="I3097" s="4">
        <v>274</v>
      </c>
      <c r="J3097" s="4">
        <v>159</v>
      </c>
      <c r="K3097" s="4">
        <v>90</v>
      </c>
      <c r="L3097" s="4">
        <v>28.4</v>
      </c>
      <c r="M3097" s="4">
        <v>72</v>
      </c>
      <c r="N3097" s="4">
        <v>81</v>
      </c>
      <c r="O3097" s="4">
        <v>0</v>
      </c>
      <c r="P3097" s="5">
        <f>$AI$9+SUMPRODUCT($A3097*$AI$10+$B3097*$AI$11+$C3097*$AI$12+$D3097*$AI$13+$E3097*$AI$14+$F3097*$AI$15+$G3097*$AI$16+$H3097*$AI$17+$I3097*$AI$18+$J3097*$AI$19+$K3097*$AI$20+$L3097*$AI$21+$M3097*$AI$22+$N3097*$AI$24)</f>
        <v>-0.35341761400000049</v>
      </c>
      <c r="Q3097" s="4">
        <f t="shared" si="1192"/>
        <v>0.70228384856192028</v>
      </c>
      <c r="R3097" s="4">
        <f t="shared" si="1193"/>
        <v>1.4045676971238406</v>
      </c>
      <c r="S3097" s="4">
        <f t="shared" si="1194"/>
        <v>-0.40456769712384055</v>
      </c>
      <c r="T3097" s="4" t="e">
        <f t="shared" si="1195"/>
        <v>#NUM!</v>
      </c>
      <c r="U3097" s="4">
        <f>IF($R3097&gt;$X$15,1,0)</f>
        <v>1</v>
      </c>
      <c r="V3097" s="4"/>
      <c r="W3097" s="4"/>
      <c r="X3097" s="4"/>
      <c r="Y3097" s="4"/>
      <c r="Z3097" s="4"/>
      <c r="AA3097" s="4"/>
      <c r="AB3097" s="4"/>
      <c r="AC3097" s="4"/>
      <c r="AD3097" s="4"/>
      <c r="AE3097" s="4"/>
      <c r="AF3097" s="4"/>
      <c r="AG3097" s="4"/>
      <c r="AH3097" s="4"/>
      <c r="AI3097" s="4"/>
      <c r="AJ3097" s="4"/>
    </row>
    <row r="3098" spans="1:36" ht="15.75" hidden="1" customHeight="1">
      <c r="A3098" s="4">
        <v>1</v>
      </c>
      <c r="B3098" s="4">
        <v>54</v>
      </c>
      <c r="C3098" s="4">
        <v>2</v>
      </c>
      <c r="D3098" s="4">
        <v>0</v>
      </c>
      <c r="E3098" s="4">
        <v>0</v>
      </c>
      <c r="F3098" s="4">
        <v>0</v>
      </c>
      <c r="G3098" s="4">
        <v>0</v>
      </c>
      <c r="H3098" s="4">
        <v>1</v>
      </c>
      <c r="I3098" s="4">
        <v>165</v>
      </c>
      <c r="J3098" s="4">
        <v>151</v>
      </c>
      <c r="K3098" s="4">
        <v>100</v>
      </c>
      <c r="L3098" s="4">
        <v>23.74</v>
      </c>
      <c r="M3098" s="4">
        <v>92</v>
      </c>
      <c r="N3098" s="3" t="s">
        <v>56</v>
      </c>
      <c r="O3098" s="4">
        <v>0</v>
      </c>
      <c r="P3098" s="4"/>
      <c r="Q3098" s="4"/>
      <c r="R3098" s="4"/>
      <c r="S3098" s="4"/>
      <c r="T3098" s="4"/>
      <c r="U3098" s="4"/>
      <c r="V3098" s="4"/>
      <c r="W3098" s="4"/>
      <c r="X3098" s="4"/>
      <c r="Y3098" s="4"/>
      <c r="Z3098" s="4"/>
      <c r="AA3098" s="4"/>
      <c r="AB3098" s="4"/>
      <c r="AC3098" s="4"/>
      <c r="AD3098" s="4"/>
      <c r="AE3098" s="4"/>
      <c r="AF3098" s="4"/>
      <c r="AG3098" s="4"/>
      <c r="AH3098" s="4"/>
      <c r="AI3098" s="4"/>
      <c r="AJ3098" s="4"/>
    </row>
    <row r="3099" spans="1:36" ht="15.75" hidden="1" customHeight="1">
      <c r="A3099" s="4">
        <v>0</v>
      </c>
      <c r="B3099" s="4">
        <v>61</v>
      </c>
      <c r="C3099" s="4">
        <v>1</v>
      </c>
      <c r="D3099" s="4">
        <v>0</v>
      </c>
      <c r="E3099" s="4">
        <v>0</v>
      </c>
      <c r="F3099" s="4">
        <v>0</v>
      </c>
      <c r="G3099" s="4">
        <v>0</v>
      </c>
      <c r="H3099" s="4">
        <v>1</v>
      </c>
      <c r="I3099" s="4">
        <v>300</v>
      </c>
      <c r="J3099" s="4">
        <v>150.5</v>
      </c>
      <c r="K3099" s="4">
        <v>89</v>
      </c>
      <c r="L3099" s="3" t="s">
        <v>56</v>
      </c>
      <c r="M3099" s="4">
        <v>68</v>
      </c>
      <c r="N3099" s="4">
        <v>72</v>
      </c>
      <c r="O3099" s="4">
        <v>1</v>
      </c>
      <c r="P3099" s="4"/>
      <c r="Q3099" s="4"/>
      <c r="R3099" s="4"/>
      <c r="S3099" s="4"/>
      <c r="T3099" s="4"/>
      <c r="U3099" s="4"/>
      <c r="V3099" s="4"/>
      <c r="W3099" s="4"/>
      <c r="X3099" s="4"/>
      <c r="Y3099" s="4"/>
      <c r="Z3099" s="4"/>
      <c r="AA3099" s="4"/>
      <c r="AB3099" s="4"/>
      <c r="AC3099" s="4"/>
      <c r="AD3099" s="4"/>
      <c r="AE3099" s="4"/>
      <c r="AF3099" s="4"/>
      <c r="AG3099" s="4"/>
      <c r="AH3099" s="4"/>
      <c r="AI3099" s="4"/>
      <c r="AJ3099" s="4"/>
    </row>
    <row r="3100" spans="1:36" ht="15.75" customHeight="1">
      <c r="A3100" s="4">
        <v>1</v>
      </c>
      <c r="B3100" s="4">
        <v>53</v>
      </c>
      <c r="C3100" s="4">
        <v>3</v>
      </c>
      <c r="D3100" s="4">
        <v>1</v>
      </c>
      <c r="E3100" s="4">
        <v>20</v>
      </c>
      <c r="F3100" s="4">
        <v>0</v>
      </c>
      <c r="G3100" s="4">
        <v>0</v>
      </c>
      <c r="H3100" s="4">
        <v>1</v>
      </c>
      <c r="I3100" s="4">
        <v>204</v>
      </c>
      <c r="J3100" s="4">
        <v>152</v>
      </c>
      <c r="K3100" s="4">
        <v>74</v>
      </c>
      <c r="L3100" s="4">
        <v>24.8</v>
      </c>
      <c r="M3100" s="4">
        <v>78</v>
      </c>
      <c r="N3100" s="4">
        <v>89</v>
      </c>
      <c r="O3100" s="4">
        <v>0</v>
      </c>
      <c r="P3100" s="5">
        <f>$AI$9+SUMPRODUCT($A3100*$AI$10+$B3100*$AI$11+$C3100*$AI$12+$D3100*$AI$13+$E3100*$AI$14+$F3100*$AI$15+$G3100*$AI$16+$H3100*$AI$17+$I3100*$AI$18+$J3100*$AI$19+$K3100*$AI$20+$L3100*$AI$21+$M3100*$AI$22+$N3100*$AI$24)</f>
        <v>-0.82630875800000059</v>
      </c>
      <c r="Q3100" s="4">
        <f t="shared" ref="Q3100:Q3102" si="1196">EXP($P3100)</f>
        <v>0.43766182406385817</v>
      </c>
      <c r="R3100" s="4">
        <f t="shared" ref="R3100:R3102" si="1197">Q3100/1+Q3100</f>
        <v>0.87532364812771635</v>
      </c>
      <c r="S3100" s="4">
        <f t="shared" ref="S3100:S3102" si="1198">IF(O3100=1,R3100,1-R3100)</f>
        <v>0.12467635187228365</v>
      </c>
      <c r="T3100" s="4">
        <f t="shared" ref="T3100:T3102" si="1199">LOG($S3100)</f>
        <v>-0.9042159140060102</v>
      </c>
      <c r="U3100" s="4">
        <f>IF($R3100&gt;$X$15,1,0)</f>
        <v>1</v>
      </c>
      <c r="V3100" s="4"/>
      <c r="W3100" s="4"/>
      <c r="X3100" s="4"/>
      <c r="Y3100" s="4"/>
      <c r="Z3100" s="4"/>
      <c r="AA3100" s="4"/>
      <c r="AB3100" s="4"/>
      <c r="AC3100" s="4"/>
      <c r="AD3100" s="4"/>
      <c r="AE3100" s="4"/>
      <c r="AF3100" s="4"/>
      <c r="AG3100" s="4"/>
      <c r="AH3100" s="4"/>
      <c r="AI3100" s="4"/>
      <c r="AJ3100" s="4"/>
    </row>
    <row r="3101" spans="1:36" ht="15.75" customHeight="1">
      <c r="A3101" s="4">
        <v>0</v>
      </c>
      <c r="B3101" s="4">
        <v>60</v>
      </c>
      <c r="C3101" s="4">
        <v>2</v>
      </c>
      <c r="D3101" s="4">
        <v>0</v>
      </c>
      <c r="E3101" s="4">
        <v>0</v>
      </c>
      <c r="F3101" s="4">
        <v>0</v>
      </c>
      <c r="G3101" s="4">
        <v>0</v>
      </c>
      <c r="H3101" s="4">
        <v>1</v>
      </c>
      <c r="I3101" s="4">
        <v>298</v>
      </c>
      <c r="J3101" s="4">
        <v>133</v>
      </c>
      <c r="K3101" s="4">
        <v>89</v>
      </c>
      <c r="L3101" s="4">
        <v>25.09</v>
      </c>
      <c r="M3101" s="4">
        <v>83</v>
      </c>
      <c r="N3101" s="4">
        <v>81</v>
      </c>
      <c r="O3101" s="4">
        <v>0</v>
      </c>
      <c r="P3101" s="5">
        <f>$AI$9+SUMPRODUCT($A3101*$AI$10+$B3101*$AI$11+$C3101*$AI$12+$D3101*$AI$13+$E3101*$AI$14+$F3101*$AI$15+$G3101*$AI$16+$H3101*$AI$17+$I3101*$AI$18+$J3101*$AI$19+$K3101*$AI$20+$L3101*$AI$21+$M3101*$AI$22+$N3101*$AI$24)</f>
        <v>-1.5280941399000012</v>
      </c>
      <c r="Q3101" s="4">
        <f t="shared" si="1196"/>
        <v>0.21694874751607093</v>
      </c>
      <c r="R3101" s="4">
        <f t="shared" si="1197"/>
        <v>0.43389749503214187</v>
      </c>
      <c r="S3101" s="4">
        <f t="shared" si="1198"/>
        <v>0.56610250496785808</v>
      </c>
      <c r="T3101" s="4">
        <f t="shared" si="1199"/>
        <v>-0.2471049233854801</v>
      </c>
      <c r="U3101" s="4">
        <f>IF($R3101&gt;$X$15,1,0)</f>
        <v>1</v>
      </c>
      <c r="V3101" s="4"/>
      <c r="W3101" s="4"/>
      <c r="X3101" s="4"/>
      <c r="Y3101" s="4"/>
      <c r="Z3101" s="4"/>
      <c r="AA3101" s="4"/>
      <c r="AB3101" s="4"/>
      <c r="AC3101" s="4"/>
      <c r="AD3101" s="4"/>
      <c r="AE3101" s="4"/>
      <c r="AF3101" s="4"/>
      <c r="AG3101" s="4"/>
      <c r="AH3101" s="4"/>
      <c r="AI3101" s="4"/>
      <c r="AJ3101" s="4"/>
    </row>
    <row r="3102" spans="1:36" ht="15.75" customHeight="1">
      <c r="A3102" s="4">
        <v>1</v>
      </c>
      <c r="B3102" s="4">
        <v>40</v>
      </c>
      <c r="C3102" s="4">
        <v>4</v>
      </c>
      <c r="D3102" s="4">
        <v>0</v>
      </c>
      <c r="E3102" s="4">
        <v>0</v>
      </c>
      <c r="F3102" s="4">
        <v>0</v>
      </c>
      <c r="G3102" s="4">
        <v>0</v>
      </c>
      <c r="H3102" s="4">
        <v>1</v>
      </c>
      <c r="I3102" s="4">
        <v>192</v>
      </c>
      <c r="J3102" s="4">
        <v>141.5</v>
      </c>
      <c r="K3102" s="4">
        <v>108.5</v>
      </c>
      <c r="L3102" s="4">
        <v>36.01</v>
      </c>
      <c r="M3102" s="4">
        <v>76</v>
      </c>
      <c r="N3102" s="4">
        <v>78</v>
      </c>
      <c r="O3102" s="4">
        <v>0</v>
      </c>
      <c r="P3102" s="5">
        <f>$AI$9+SUMPRODUCT($A3102*$AI$10+$B3102*$AI$11+$C3102*$AI$12+$D3102*$AI$13+$E3102*$AI$14+$F3102*$AI$15+$G3102*$AI$16+$H3102*$AI$17+$I3102*$AI$18+$J3102*$AI$19+$K3102*$AI$20+$L3102*$AI$21+$M3102*$AI$22+$N3102*$AI$24)</f>
        <v>-2.4597966510999996</v>
      </c>
      <c r="Q3102" s="4">
        <f t="shared" si="1196"/>
        <v>8.545232583714249E-2</v>
      </c>
      <c r="R3102" s="4">
        <f t="shared" si="1197"/>
        <v>0.17090465167428498</v>
      </c>
      <c r="S3102" s="4">
        <f t="shared" si="1198"/>
        <v>0.82909534832571508</v>
      </c>
      <c r="T3102" s="4">
        <f t="shared" si="1199"/>
        <v>-8.1395521475619612E-2</v>
      </c>
      <c r="U3102" s="4">
        <f>IF($R3102&gt;$X$15,1,0)</f>
        <v>0</v>
      </c>
      <c r="V3102" s="4"/>
      <c r="W3102" s="4"/>
      <c r="X3102" s="4"/>
      <c r="Y3102" s="4"/>
      <c r="Z3102" s="4"/>
      <c r="AA3102" s="4"/>
      <c r="AB3102" s="4"/>
      <c r="AC3102" s="4"/>
      <c r="AD3102" s="4"/>
      <c r="AE3102" s="4"/>
      <c r="AF3102" s="4"/>
      <c r="AG3102" s="4"/>
      <c r="AH3102" s="4"/>
      <c r="AI3102" s="4"/>
      <c r="AJ3102" s="4"/>
    </row>
    <row r="3103" spans="1:36" ht="15.75" hidden="1" customHeight="1">
      <c r="A3103" s="4">
        <v>0</v>
      </c>
      <c r="B3103" s="4">
        <v>49</v>
      </c>
      <c r="C3103" s="4">
        <v>1</v>
      </c>
      <c r="D3103" s="4">
        <v>1</v>
      </c>
      <c r="E3103" s="3" t="s">
        <v>56</v>
      </c>
      <c r="F3103" s="4">
        <v>0</v>
      </c>
      <c r="G3103" s="4">
        <v>0</v>
      </c>
      <c r="H3103" s="4">
        <v>1</v>
      </c>
      <c r="I3103" s="4">
        <v>214</v>
      </c>
      <c r="J3103" s="4">
        <v>172</v>
      </c>
      <c r="K3103" s="4">
        <v>111</v>
      </c>
      <c r="L3103" s="4">
        <v>40.51</v>
      </c>
      <c r="M3103" s="4">
        <v>80</v>
      </c>
      <c r="N3103" s="4">
        <v>70</v>
      </c>
      <c r="O3103" s="4">
        <v>1</v>
      </c>
      <c r="P3103" s="4"/>
      <c r="Q3103" s="4"/>
      <c r="R3103" s="4"/>
      <c r="S3103" s="4"/>
      <c r="T3103" s="4"/>
      <c r="U3103" s="4"/>
      <c r="V3103" s="4"/>
      <c r="W3103" s="4"/>
      <c r="X3103" s="4"/>
      <c r="Y3103" s="4"/>
      <c r="Z3103" s="4"/>
      <c r="AA3103" s="4"/>
      <c r="AB3103" s="4"/>
      <c r="AC3103" s="4"/>
      <c r="AD3103" s="4"/>
      <c r="AE3103" s="4"/>
      <c r="AF3103" s="4"/>
      <c r="AG3103" s="4"/>
      <c r="AH3103" s="4"/>
      <c r="AI3103" s="4"/>
      <c r="AJ3103" s="4"/>
    </row>
    <row r="3104" spans="1:36" ht="15.75" customHeight="1">
      <c r="A3104" s="4">
        <v>0</v>
      </c>
      <c r="B3104" s="4">
        <v>52</v>
      </c>
      <c r="C3104" s="4">
        <v>4</v>
      </c>
      <c r="D3104" s="4">
        <v>1</v>
      </c>
      <c r="E3104" s="4">
        <v>20</v>
      </c>
      <c r="F3104" s="4">
        <v>0</v>
      </c>
      <c r="G3104" s="4">
        <v>0</v>
      </c>
      <c r="H3104" s="4">
        <v>0</v>
      </c>
      <c r="I3104" s="4">
        <v>254</v>
      </c>
      <c r="J3104" s="4">
        <v>114</v>
      </c>
      <c r="K3104" s="4">
        <v>80</v>
      </c>
      <c r="L3104" s="4">
        <v>16.59</v>
      </c>
      <c r="M3104" s="4">
        <v>75</v>
      </c>
      <c r="N3104" s="4">
        <v>74</v>
      </c>
      <c r="O3104" s="4">
        <v>0</v>
      </c>
      <c r="P3104" s="5">
        <f>$AI$9+SUMPRODUCT($A3104*$AI$10+$B3104*$AI$11+$C3104*$AI$12+$D3104*$AI$13+$E3104*$AI$14+$F3104*$AI$15+$G3104*$AI$16+$H3104*$AI$17+$I3104*$AI$18+$J3104*$AI$19+$K3104*$AI$20+$L3104*$AI$21+$M3104*$AI$22+$N3104*$AI$24)</f>
        <v>-2.3764311349000007</v>
      </c>
      <c r="Q3104" s="4">
        <f t="shared" ref="Q3104:Q3106" si="1200">EXP($P3104)</f>
        <v>9.2881468137202591E-2</v>
      </c>
      <c r="R3104" s="4">
        <f t="shared" ref="R3104:R3106" si="1201">Q3104/1+Q3104</f>
        <v>0.18576293627440518</v>
      </c>
      <c r="S3104" s="4">
        <f t="shared" ref="S3104:S3106" si="1202">IF(O3104=1,R3104,1-R3104)</f>
        <v>0.81423706372559479</v>
      </c>
      <c r="T3104" s="4">
        <f t="shared" ref="T3104:T3106" si="1203">LOG($S3104)</f>
        <v>-8.9249132606159354E-2</v>
      </c>
      <c r="U3104" s="4">
        <f>IF($R3104&gt;$X$15,1,0)</f>
        <v>0</v>
      </c>
      <c r="V3104" s="4"/>
      <c r="W3104" s="4"/>
      <c r="X3104" s="4"/>
      <c r="Y3104" s="4"/>
      <c r="Z3104" s="4"/>
      <c r="AA3104" s="4"/>
      <c r="AB3104" s="4"/>
      <c r="AC3104" s="4"/>
      <c r="AD3104" s="4"/>
      <c r="AE3104" s="4"/>
      <c r="AF3104" s="4"/>
      <c r="AG3104" s="4"/>
      <c r="AH3104" s="4"/>
      <c r="AI3104" s="4"/>
      <c r="AJ3104" s="4"/>
    </row>
    <row r="3105" spans="1:36" ht="15.75" customHeight="1">
      <c r="A3105" s="4">
        <v>1</v>
      </c>
      <c r="B3105" s="4">
        <v>57</v>
      </c>
      <c r="C3105" s="4">
        <v>1</v>
      </c>
      <c r="D3105" s="4">
        <v>1</v>
      </c>
      <c r="E3105" s="4">
        <v>30</v>
      </c>
      <c r="F3105" s="4">
        <v>0</v>
      </c>
      <c r="G3105" s="4">
        <v>0</v>
      </c>
      <c r="H3105" s="4">
        <v>1</v>
      </c>
      <c r="I3105" s="4">
        <v>249</v>
      </c>
      <c r="J3105" s="4">
        <v>139</v>
      </c>
      <c r="K3105" s="4">
        <v>83</v>
      </c>
      <c r="L3105" s="4">
        <v>23.81</v>
      </c>
      <c r="M3105" s="4">
        <v>85</v>
      </c>
      <c r="N3105" s="4">
        <v>76</v>
      </c>
      <c r="O3105" s="4">
        <v>0</v>
      </c>
      <c r="P3105" s="5">
        <f>$AI$9+SUMPRODUCT($A3105*$AI$10+$B3105*$AI$11+$C3105*$AI$12+$D3105*$AI$13+$E3105*$AI$14+$F3105*$AI$15+$G3105*$AI$16+$H3105*$AI$17+$I3105*$AI$18+$J3105*$AI$19+$K3105*$AI$20+$L3105*$AI$21+$M3105*$AI$22+$N3105*$AI$24)</f>
        <v>-0.55532427910000237</v>
      </c>
      <c r="Q3105" s="4">
        <f t="shared" si="1200"/>
        <v>0.57388613174081615</v>
      </c>
      <c r="R3105" s="4">
        <f t="shared" si="1201"/>
        <v>1.1477722634816323</v>
      </c>
      <c r="S3105" s="4">
        <f t="shared" si="1202"/>
        <v>-0.1477722634816323</v>
      </c>
      <c r="T3105" s="4" t="e">
        <f t="shared" si="1203"/>
        <v>#NUM!</v>
      </c>
      <c r="U3105" s="4">
        <f>IF($R3105&gt;$X$15,1,0)</f>
        <v>1</v>
      </c>
      <c r="V3105" s="4"/>
      <c r="W3105" s="4"/>
      <c r="X3105" s="4"/>
      <c r="Y3105" s="4"/>
      <c r="Z3105" s="4"/>
      <c r="AA3105" s="4"/>
      <c r="AB3105" s="4"/>
      <c r="AC3105" s="4"/>
      <c r="AD3105" s="4"/>
      <c r="AE3105" s="4"/>
      <c r="AF3105" s="4"/>
      <c r="AG3105" s="4"/>
      <c r="AH3105" s="4"/>
      <c r="AI3105" s="4"/>
      <c r="AJ3105" s="4"/>
    </row>
    <row r="3106" spans="1:36" ht="15.75" customHeight="1">
      <c r="A3106" s="4">
        <v>0</v>
      </c>
      <c r="B3106" s="4">
        <v>46</v>
      </c>
      <c r="C3106" s="4">
        <v>1</v>
      </c>
      <c r="D3106" s="4">
        <v>1</v>
      </c>
      <c r="E3106" s="4">
        <v>30</v>
      </c>
      <c r="F3106" s="4">
        <v>0</v>
      </c>
      <c r="G3106" s="4">
        <v>0</v>
      </c>
      <c r="H3106" s="4">
        <v>0</v>
      </c>
      <c r="I3106" s="4">
        <v>303</v>
      </c>
      <c r="J3106" s="4">
        <v>115</v>
      </c>
      <c r="K3106" s="4">
        <v>78</v>
      </c>
      <c r="L3106" s="4">
        <v>22.5</v>
      </c>
      <c r="M3106" s="4">
        <v>70</v>
      </c>
      <c r="N3106" s="4">
        <v>67</v>
      </c>
      <c r="O3106" s="4">
        <v>0</v>
      </c>
      <c r="P3106" s="5">
        <f>$AI$9+SUMPRODUCT($A3106*$AI$10+$B3106*$AI$11+$C3106*$AI$12+$D3106*$AI$13+$E3106*$AI$14+$F3106*$AI$15+$G3106*$AI$16+$H3106*$AI$17+$I3106*$AI$18+$J3106*$AI$19+$K3106*$AI$20+$L3106*$AI$21+$M3106*$AI$22+$N3106*$AI$24)</f>
        <v>-2.2929400549999999</v>
      </c>
      <c r="Q3106" s="4">
        <f t="shared" si="1200"/>
        <v>0.10096917012753806</v>
      </c>
      <c r="R3106" s="4">
        <f t="shared" si="1201"/>
        <v>0.20193834025507612</v>
      </c>
      <c r="S3106" s="4">
        <f t="shared" si="1202"/>
        <v>0.79806165974492393</v>
      </c>
      <c r="T3106" s="4">
        <f t="shared" si="1203"/>
        <v>-9.7963552944419385E-2</v>
      </c>
      <c r="U3106" s="4">
        <f>IF($R3106&gt;$X$15,1,0)</f>
        <v>0</v>
      </c>
      <c r="V3106" s="4"/>
      <c r="W3106" s="4"/>
      <c r="X3106" s="4"/>
      <c r="Y3106" s="4"/>
      <c r="Z3106" s="4"/>
      <c r="AA3106" s="4"/>
      <c r="AB3106" s="4"/>
      <c r="AC3106" s="4"/>
      <c r="AD3106" s="4"/>
      <c r="AE3106" s="4"/>
      <c r="AF3106" s="4"/>
      <c r="AG3106" s="4"/>
      <c r="AH3106" s="4"/>
      <c r="AI3106" s="4"/>
      <c r="AJ3106" s="4"/>
    </row>
    <row r="3107" spans="1:36" ht="15.75" hidden="1" customHeight="1">
      <c r="A3107" s="4">
        <v>0</v>
      </c>
      <c r="B3107" s="4">
        <v>42</v>
      </c>
      <c r="C3107" s="4">
        <v>1</v>
      </c>
      <c r="D3107" s="4">
        <v>1</v>
      </c>
      <c r="E3107" s="4">
        <v>43</v>
      </c>
      <c r="F3107" s="4">
        <v>0</v>
      </c>
      <c r="G3107" s="4">
        <v>0</v>
      </c>
      <c r="H3107" s="4">
        <v>0</v>
      </c>
      <c r="I3107" s="4">
        <v>290</v>
      </c>
      <c r="J3107" s="4">
        <v>136</v>
      </c>
      <c r="K3107" s="4">
        <v>88</v>
      </c>
      <c r="L3107" s="4">
        <v>34.71</v>
      </c>
      <c r="M3107" s="4">
        <v>110</v>
      </c>
      <c r="N3107" s="3" t="s">
        <v>56</v>
      </c>
      <c r="O3107" s="4">
        <v>0</v>
      </c>
      <c r="P3107" s="4"/>
      <c r="Q3107" s="4"/>
      <c r="R3107" s="4"/>
      <c r="S3107" s="4"/>
      <c r="T3107" s="4"/>
      <c r="U3107" s="4"/>
      <c r="V3107" s="4"/>
      <c r="W3107" s="4"/>
      <c r="X3107" s="4"/>
      <c r="Y3107" s="4"/>
      <c r="Z3107" s="4"/>
      <c r="AA3107" s="4"/>
      <c r="AB3107" s="4"/>
      <c r="AC3107" s="4"/>
      <c r="AD3107" s="4"/>
      <c r="AE3107" s="4"/>
      <c r="AF3107" s="4"/>
      <c r="AG3107" s="4"/>
      <c r="AH3107" s="4"/>
      <c r="AI3107" s="4"/>
      <c r="AJ3107" s="4"/>
    </row>
    <row r="3108" spans="1:36" ht="15.75" customHeight="1">
      <c r="A3108" s="4">
        <v>0</v>
      </c>
      <c r="B3108" s="4">
        <v>40</v>
      </c>
      <c r="C3108" s="4">
        <v>2</v>
      </c>
      <c r="D3108" s="4">
        <v>0</v>
      </c>
      <c r="E3108" s="4">
        <v>0</v>
      </c>
      <c r="F3108" s="4">
        <v>0</v>
      </c>
      <c r="G3108" s="4">
        <v>0</v>
      </c>
      <c r="H3108" s="4">
        <v>0</v>
      </c>
      <c r="I3108" s="4">
        <v>230</v>
      </c>
      <c r="J3108" s="4">
        <v>127</v>
      </c>
      <c r="K3108" s="4">
        <v>72</v>
      </c>
      <c r="L3108" s="4">
        <v>29.62</v>
      </c>
      <c r="M3108" s="4">
        <v>85</v>
      </c>
      <c r="N3108" s="4">
        <v>70</v>
      </c>
      <c r="O3108" s="4">
        <v>0</v>
      </c>
      <c r="P3108" s="5">
        <f>$AI$9+SUMPRODUCT($A3108*$AI$10+$B3108*$AI$11+$C3108*$AI$12+$D3108*$AI$13+$E3108*$AI$14+$F3108*$AI$15+$G3108*$AI$16+$H3108*$AI$17+$I3108*$AI$18+$J3108*$AI$19+$K3108*$AI$20+$L3108*$AI$21+$M3108*$AI$22+$N3108*$AI$24)</f>
        <v>-3.2689873982000002</v>
      </c>
      <c r="Q3108" s="4">
        <f t="shared" ref="Q3108:Q3113" si="1204">EXP($P3108)</f>
        <v>3.8044931943401514E-2</v>
      </c>
      <c r="R3108" s="4">
        <f t="shared" ref="R3108:R3113" si="1205">Q3108/1+Q3108</f>
        <v>7.6089863886803027E-2</v>
      </c>
      <c r="S3108" s="4">
        <f t="shared" ref="S3108:S3113" si="1206">IF(O3108=1,R3108,1-R3108)</f>
        <v>0.92391013611319694</v>
      </c>
      <c r="T3108" s="4">
        <f t="shared" ref="T3108:T3113" si="1207">LOG($S3108)</f>
        <v>-3.4370268269172576E-2</v>
      </c>
      <c r="U3108" s="4">
        <f>IF($R3108&gt;$X$15,1,0)</f>
        <v>0</v>
      </c>
      <c r="V3108" s="4"/>
      <c r="W3108" s="4"/>
      <c r="X3108" s="4"/>
      <c r="Y3108" s="4"/>
      <c r="Z3108" s="4"/>
      <c r="AA3108" s="4"/>
      <c r="AB3108" s="4"/>
      <c r="AC3108" s="4"/>
      <c r="AD3108" s="4"/>
      <c r="AE3108" s="4"/>
      <c r="AF3108" s="4"/>
      <c r="AG3108" s="4"/>
      <c r="AH3108" s="4"/>
      <c r="AI3108" s="4"/>
      <c r="AJ3108" s="4"/>
    </row>
    <row r="3109" spans="1:36" ht="15.75" customHeight="1">
      <c r="A3109" s="4">
        <v>0</v>
      </c>
      <c r="B3109" s="4">
        <v>54</v>
      </c>
      <c r="C3109" s="4">
        <v>2</v>
      </c>
      <c r="D3109" s="4">
        <v>0</v>
      </c>
      <c r="E3109" s="4">
        <v>0</v>
      </c>
      <c r="F3109" s="4">
        <v>0</v>
      </c>
      <c r="G3109" s="4">
        <v>0</v>
      </c>
      <c r="H3109" s="4">
        <v>1</v>
      </c>
      <c r="I3109" s="4">
        <v>252</v>
      </c>
      <c r="J3109" s="4">
        <v>146</v>
      </c>
      <c r="K3109" s="4">
        <v>87</v>
      </c>
      <c r="L3109" s="4">
        <v>33.11</v>
      </c>
      <c r="M3109" s="4">
        <v>90</v>
      </c>
      <c r="N3109" s="4">
        <v>100</v>
      </c>
      <c r="O3109" s="4">
        <v>0</v>
      </c>
      <c r="P3109" s="5">
        <f>$AI$9+SUMPRODUCT($A3109*$AI$10+$B3109*$AI$11+$C3109*$AI$12+$D3109*$AI$13+$E3109*$AI$14+$F3109*$AI$15+$G3109*$AI$16+$H3109*$AI$17+$I3109*$AI$18+$J3109*$AI$19+$K3109*$AI$20+$L3109*$AI$21+$M3109*$AI$22+$N3109*$AI$24)</f>
        <v>-1.6375625921000019</v>
      </c>
      <c r="Q3109" s="4">
        <f t="shared" si="1204"/>
        <v>0.19445342746042626</v>
      </c>
      <c r="R3109" s="4">
        <f t="shared" si="1205"/>
        <v>0.38890685492085253</v>
      </c>
      <c r="S3109" s="4">
        <f t="shared" si="1206"/>
        <v>0.61109314507914747</v>
      </c>
      <c r="T3109" s="4">
        <f t="shared" si="1207"/>
        <v>-0.21389258793947238</v>
      </c>
      <c r="U3109" s="4">
        <f>IF($R3109&gt;$X$15,1,0)</f>
        <v>0</v>
      </c>
      <c r="V3109" s="4"/>
      <c r="W3109" s="4"/>
      <c r="X3109" s="4"/>
      <c r="Y3109" s="4"/>
      <c r="Z3109" s="4"/>
      <c r="AA3109" s="4"/>
      <c r="AB3109" s="4"/>
      <c r="AC3109" s="4"/>
      <c r="AD3109" s="4"/>
      <c r="AE3109" s="4"/>
      <c r="AF3109" s="4"/>
      <c r="AG3109" s="4"/>
      <c r="AH3109" s="4"/>
      <c r="AI3109" s="4"/>
      <c r="AJ3109" s="4"/>
    </row>
    <row r="3110" spans="1:36" ht="15.75" customHeight="1">
      <c r="A3110" s="4">
        <v>0</v>
      </c>
      <c r="B3110" s="4">
        <v>51</v>
      </c>
      <c r="C3110" s="4">
        <v>2</v>
      </c>
      <c r="D3110" s="4">
        <v>0</v>
      </c>
      <c r="E3110" s="4">
        <v>0</v>
      </c>
      <c r="F3110" s="4">
        <v>0</v>
      </c>
      <c r="G3110" s="4">
        <v>0</v>
      </c>
      <c r="H3110" s="4">
        <v>1</v>
      </c>
      <c r="I3110" s="4">
        <v>262</v>
      </c>
      <c r="J3110" s="4">
        <v>150.5</v>
      </c>
      <c r="K3110" s="4">
        <v>95</v>
      </c>
      <c r="L3110" s="4">
        <v>30.79</v>
      </c>
      <c r="M3110" s="4">
        <v>75</v>
      </c>
      <c r="N3110" s="4">
        <v>77</v>
      </c>
      <c r="O3110" s="4">
        <v>0</v>
      </c>
      <c r="P3110" s="5">
        <f>$AI$9+SUMPRODUCT($A3110*$AI$10+$B3110*$AI$11+$C3110*$AI$12+$D3110*$AI$13+$E3110*$AI$14+$F3110*$AI$15+$G3110*$AI$16+$H3110*$AI$17+$I3110*$AI$18+$J3110*$AI$19+$K3110*$AI$20+$L3110*$AI$21+$M3110*$AI$22+$N3110*$AI$24)</f>
        <v>-1.9034948069000013</v>
      </c>
      <c r="Q3110" s="4">
        <f t="shared" si="1204"/>
        <v>0.14904681810831186</v>
      </c>
      <c r="R3110" s="4">
        <f t="shared" si="1205"/>
        <v>0.29809363621662371</v>
      </c>
      <c r="S3110" s="4">
        <f t="shared" si="1206"/>
        <v>0.70190636378337623</v>
      </c>
      <c r="T3110" s="4">
        <f t="shared" si="1207"/>
        <v>-0.15372082007036897</v>
      </c>
      <c r="U3110" s="4">
        <f>IF($R3110&gt;$X$15,1,0)</f>
        <v>0</v>
      </c>
      <c r="V3110" s="4"/>
      <c r="W3110" s="4"/>
      <c r="X3110" s="4"/>
      <c r="Y3110" s="4"/>
      <c r="Z3110" s="4"/>
      <c r="AA3110" s="4"/>
      <c r="AB3110" s="4"/>
      <c r="AC3110" s="4"/>
      <c r="AD3110" s="4"/>
      <c r="AE3110" s="4"/>
      <c r="AF3110" s="4"/>
      <c r="AG3110" s="4"/>
      <c r="AH3110" s="4"/>
      <c r="AI3110" s="4"/>
      <c r="AJ3110" s="4"/>
    </row>
    <row r="3111" spans="1:36" ht="15.75" customHeight="1">
      <c r="A3111" s="4">
        <v>1</v>
      </c>
      <c r="B3111" s="4">
        <v>54</v>
      </c>
      <c r="C3111" s="4">
        <v>1</v>
      </c>
      <c r="D3111" s="4">
        <v>1</v>
      </c>
      <c r="E3111" s="4">
        <v>30</v>
      </c>
      <c r="F3111" s="4">
        <v>0</v>
      </c>
      <c r="G3111" s="4">
        <v>0</v>
      </c>
      <c r="H3111" s="4">
        <v>1</v>
      </c>
      <c r="I3111" s="4">
        <v>177</v>
      </c>
      <c r="J3111" s="4">
        <v>162.5</v>
      </c>
      <c r="K3111" s="4">
        <v>99.5</v>
      </c>
      <c r="L3111" s="4">
        <v>22.97</v>
      </c>
      <c r="M3111" s="4">
        <v>65</v>
      </c>
      <c r="N3111" s="4">
        <v>93</v>
      </c>
      <c r="O3111" s="4">
        <v>1</v>
      </c>
      <c r="P3111" s="5">
        <f>$AI$9+SUMPRODUCT($A3111*$AI$10+$B3111*$AI$11+$C3111*$AI$12+$D3111*$AI$13+$E3111*$AI$14+$F3111*$AI$15+$G3111*$AI$16+$H3111*$AI$17+$I3111*$AI$18+$J3111*$AI$19+$K3111*$AI$20+$L3111*$AI$21+$M3111*$AI$22+$N3111*$AI$24)</f>
        <v>-0.43616483669999973</v>
      </c>
      <c r="Q3111" s="4">
        <f t="shared" si="1204"/>
        <v>0.64651114838752211</v>
      </c>
      <c r="R3111" s="4">
        <f t="shared" si="1205"/>
        <v>1.2930222967750442</v>
      </c>
      <c r="S3111" s="4">
        <f t="shared" si="1206"/>
        <v>1.2930222967750442</v>
      </c>
      <c r="T3111" s="4">
        <f t="shared" si="1207"/>
        <v>0.11160601388493839</v>
      </c>
      <c r="U3111" s="4">
        <f>IF($R3111&gt;$X$15,1,0)</f>
        <v>1</v>
      </c>
      <c r="V3111" s="4"/>
      <c r="W3111" s="4"/>
      <c r="X3111" s="4"/>
      <c r="Y3111" s="4"/>
      <c r="Z3111" s="4"/>
      <c r="AA3111" s="4"/>
      <c r="AB3111" s="4"/>
      <c r="AC3111" s="4"/>
      <c r="AD3111" s="4"/>
      <c r="AE3111" s="4"/>
      <c r="AF3111" s="4"/>
      <c r="AG3111" s="4"/>
      <c r="AH3111" s="4"/>
      <c r="AI3111" s="4"/>
      <c r="AJ3111" s="4"/>
    </row>
    <row r="3112" spans="1:36" ht="15.75" customHeight="1">
      <c r="A3112" s="4">
        <v>0</v>
      </c>
      <c r="B3112" s="4">
        <v>51</v>
      </c>
      <c r="C3112" s="4">
        <v>1</v>
      </c>
      <c r="D3112" s="4">
        <v>0</v>
      </c>
      <c r="E3112" s="4">
        <v>0</v>
      </c>
      <c r="F3112" s="4">
        <v>0</v>
      </c>
      <c r="G3112" s="4">
        <v>0</v>
      </c>
      <c r="H3112" s="4">
        <v>0</v>
      </c>
      <c r="I3112" s="4">
        <v>236</v>
      </c>
      <c r="J3112" s="4">
        <v>115</v>
      </c>
      <c r="K3112" s="4">
        <v>71</v>
      </c>
      <c r="L3112" s="4">
        <v>23.48</v>
      </c>
      <c r="M3112" s="4">
        <v>80</v>
      </c>
      <c r="N3112" s="4">
        <v>84</v>
      </c>
      <c r="O3112" s="4">
        <v>0</v>
      </c>
      <c r="P3112" s="5">
        <f>$AI$9+SUMPRODUCT($A3112*$AI$10+$B3112*$AI$11+$C3112*$AI$12+$D3112*$AI$13+$E3112*$AI$14+$F3112*$AI$15+$G3112*$AI$16+$H3112*$AI$17+$I3112*$AI$18+$J3112*$AI$19+$K3112*$AI$20+$L3112*$AI$21+$M3112*$AI$22+$N3112*$AI$24)</f>
        <v>-2.6125171028</v>
      </c>
      <c r="Q3112" s="4">
        <f t="shared" si="1204"/>
        <v>7.3349682512044392E-2</v>
      </c>
      <c r="R3112" s="4">
        <f t="shared" si="1205"/>
        <v>0.14669936502408878</v>
      </c>
      <c r="S3112" s="4">
        <f t="shared" si="1206"/>
        <v>0.85330063497591124</v>
      </c>
      <c r="T3112" s="4">
        <f t="shared" si="1207"/>
        <v>-6.8897931190949918E-2</v>
      </c>
      <c r="U3112" s="4">
        <f>IF($R3112&gt;$X$15,1,0)</f>
        <v>0</v>
      </c>
      <c r="V3112" s="4"/>
      <c r="W3112" s="4"/>
      <c r="X3112" s="4"/>
      <c r="Y3112" s="4"/>
      <c r="Z3112" s="4"/>
      <c r="AA3112" s="4"/>
      <c r="AB3112" s="4"/>
      <c r="AC3112" s="4"/>
      <c r="AD3112" s="4"/>
      <c r="AE3112" s="4"/>
      <c r="AF3112" s="4"/>
      <c r="AG3112" s="4"/>
      <c r="AH3112" s="4"/>
      <c r="AI3112" s="4"/>
      <c r="AJ3112" s="4"/>
    </row>
    <row r="3113" spans="1:36" ht="15.75" customHeight="1">
      <c r="A3113" s="4">
        <v>0</v>
      </c>
      <c r="B3113" s="4">
        <v>39</v>
      </c>
      <c r="C3113" s="4">
        <v>2</v>
      </c>
      <c r="D3113" s="4">
        <v>0</v>
      </c>
      <c r="E3113" s="4">
        <v>0</v>
      </c>
      <c r="F3113" s="4">
        <v>0</v>
      </c>
      <c r="G3113" s="4">
        <v>0</v>
      </c>
      <c r="H3113" s="4">
        <v>0</v>
      </c>
      <c r="I3113" s="4">
        <v>337</v>
      </c>
      <c r="J3113" s="4">
        <v>120</v>
      </c>
      <c r="K3113" s="4">
        <v>79.5</v>
      </c>
      <c r="L3113" s="4">
        <v>23.07</v>
      </c>
      <c r="M3113" s="4">
        <v>68</v>
      </c>
      <c r="N3113" s="4">
        <v>77</v>
      </c>
      <c r="O3113" s="4">
        <v>0</v>
      </c>
      <c r="P3113" s="5">
        <f>$AI$9+SUMPRODUCT($A3113*$AI$10+$B3113*$AI$11+$C3113*$AI$12+$D3113*$AI$13+$E3113*$AI$14+$F3113*$AI$15+$G3113*$AI$16+$H3113*$AI$17+$I3113*$AI$18+$J3113*$AI$19+$K3113*$AI$20+$L3113*$AI$21+$M3113*$AI$22+$N3113*$AI$24)</f>
        <v>-3.1600013677000005</v>
      </c>
      <c r="Q3113" s="4">
        <f t="shared" si="1204"/>
        <v>4.2425683054864972E-2</v>
      </c>
      <c r="R3113" s="4">
        <f t="shared" si="1205"/>
        <v>8.4851366109729945E-2</v>
      </c>
      <c r="S3113" s="4">
        <f t="shared" si="1206"/>
        <v>0.91514863389027001</v>
      </c>
      <c r="T3113" s="4">
        <f t="shared" si="1207"/>
        <v>-3.8508364254788957E-2</v>
      </c>
      <c r="U3113" s="4">
        <f>IF($R3113&gt;$X$15,1,0)</f>
        <v>0</v>
      </c>
      <c r="V3113" s="4"/>
      <c r="W3113" s="4"/>
      <c r="X3113" s="4"/>
      <c r="Y3113" s="4"/>
      <c r="Z3113" s="4"/>
      <c r="AA3113" s="4"/>
      <c r="AB3113" s="4"/>
      <c r="AC3113" s="4"/>
      <c r="AD3113" s="4"/>
      <c r="AE3113" s="4"/>
      <c r="AF3113" s="4"/>
      <c r="AG3113" s="4"/>
      <c r="AH3113" s="4"/>
      <c r="AI3113" s="4"/>
      <c r="AJ3113" s="4"/>
    </row>
    <row r="3114" spans="1:36" ht="15.75" hidden="1" customHeight="1">
      <c r="A3114" s="4">
        <v>0</v>
      </c>
      <c r="B3114" s="4">
        <v>54</v>
      </c>
      <c r="C3114" s="4">
        <v>2</v>
      </c>
      <c r="D3114" s="4">
        <v>0</v>
      </c>
      <c r="E3114" s="4">
        <v>0</v>
      </c>
      <c r="F3114" s="4">
        <v>0</v>
      </c>
      <c r="G3114" s="4">
        <v>0</v>
      </c>
      <c r="H3114" s="4">
        <v>0</v>
      </c>
      <c r="I3114" s="4">
        <v>243</v>
      </c>
      <c r="J3114" s="4">
        <v>147.5</v>
      </c>
      <c r="K3114" s="4">
        <v>86.5</v>
      </c>
      <c r="L3114" s="4">
        <v>26.42</v>
      </c>
      <c r="M3114" s="4">
        <v>64</v>
      </c>
      <c r="N3114" s="3" t="s">
        <v>56</v>
      </c>
      <c r="O3114" s="4">
        <v>0</v>
      </c>
      <c r="P3114" s="4"/>
      <c r="Q3114" s="4"/>
      <c r="R3114" s="4"/>
      <c r="S3114" s="4"/>
      <c r="T3114" s="4"/>
      <c r="U3114" s="4"/>
      <c r="V3114" s="4"/>
      <c r="W3114" s="4"/>
      <c r="X3114" s="4"/>
      <c r="Y3114" s="4"/>
      <c r="Z3114" s="4"/>
      <c r="AA3114" s="4"/>
      <c r="AB3114" s="4"/>
      <c r="AC3114" s="4"/>
      <c r="AD3114" s="4"/>
      <c r="AE3114" s="4"/>
      <c r="AF3114" s="4"/>
      <c r="AG3114" s="4"/>
      <c r="AH3114" s="4"/>
      <c r="AI3114" s="4"/>
      <c r="AJ3114" s="4"/>
    </row>
    <row r="3115" spans="1:36" ht="15.75" hidden="1" customHeight="1">
      <c r="A3115" s="4">
        <v>0</v>
      </c>
      <c r="B3115" s="4">
        <v>47</v>
      </c>
      <c r="C3115" s="4">
        <v>3</v>
      </c>
      <c r="D3115" s="4">
        <v>1</v>
      </c>
      <c r="E3115" s="3" t="s">
        <v>56</v>
      </c>
      <c r="F3115" s="4">
        <v>0</v>
      </c>
      <c r="G3115" s="4">
        <v>0</v>
      </c>
      <c r="H3115" s="4">
        <v>0</v>
      </c>
      <c r="I3115" s="4">
        <v>321</v>
      </c>
      <c r="J3115" s="4">
        <v>132</v>
      </c>
      <c r="K3115" s="4">
        <v>88</v>
      </c>
      <c r="L3115" s="4">
        <v>28.14</v>
      </c>
      <c r="M3115" s="4">
        <v>90</v>
      </c>
      <c r="N3115" s="4">
        <v>74</v>
      </c>
      <c r="O3115" s="4">
        <v>0</v>
      </c>
      <c r="P3115" s="4"/>
      <c r="Q3115" s="4"/>
      <c r="R3115" s="4"/>
      <c r="S3115" s="4"/>
      <c r="T3115" s="4"/>
      <c r="U3115" s="4"/>
      <c r="V3115" s="4"/>
      <c r="W3115" s="4"/>
      <c r="X3115" s="4"/>
      <c r="Y3115" s="4"/>
      <c r="Z3115" s="4"/>
      <c r="AA3115" s="4"/>
      <c r="AB3115" s="4"/>
      <c r="AC3115" s="4"/>
      <c r="AD3115" s="4"/>
      <c r="AE3115" s="4"/>
      <c r="AF3115" s="4"/>
      <c r="AG3115" s="4"/>
      <c r="AH3115" s="4"/>
      <c r="AI3115" s="4"/>
      <c r="AJ3115" s="4"/>
    </row>
    <row r="3116" spans="1:36" ht="15.75" customHeight="1">
      <c r="A3116" s="4">
        <v>1</v>
      </c>
      <c r="B3116" s="4">
        <v>63</v>
      </c>
      <c r="C3116" s="4">
        <v>1</v>
      </c>
      <c r="D3116" s="4">
        <v>0</v>
      </c>
      <c r="E3116" s="4">
        <v>0</v>
      </c>
      <c r="F3116" s="4">
        <v>0</v>
      </c>
      <c r="G3116" s="4">
        <v>0</v>
      </c>
      <c r="H3116" s="4">
        <v>1</v>
      </c>
      <c r="I3116" s="4">
        <v>248</v>
      </c>
      <c r="J3116" s="4">
        <v>130</v>
      </c>
      <c r="K3116" s="4">
        <v>73.5</v>
      </c>
      <c r="L3116" s="4">
        <v>23.5</v>
      </c>
      <c r="M3116" s="4">
        <v>98</v>
      </c>
      <c r="N3116" s="4">
        <v>83</v>
      </c>
      <c r="O3116" s="4">
        <v>0</v>
      </c>
      <c r="P3116" s="5">
        <f>$AI$9+SUMPRODUCT($A3116*$AI$10+$B3116*$AI$11+$C3116*$AI$12+$D3116*$AI$13+$E3116*$AI$14+$F3116*$AI$15+$G3116*$AI$16+$H3116*$AI$17+$I3116*$AI$18+$J3116*$AI$19+$K3116*$AI$20+$L3116*$AI$21+$M3116*$AI$22+$N3116*$AI$24)</f>
        <v>-0.87761669500000128</v>
      </c>
      <c r="Q3116" s="4">
        <f>EXP($P3116)</f>
        <v>0.41577264481838749</v>
      </c>
      <c r="R3116" s="4">
        <f>Q3116/1+Q3116</f>
        <v>0.83154528963677499</v>
      </c>
      <c r="S3116" s="4">
        <f>IF(O3116=1,R3116,1-R3116)</f>
        <v>0.16845471036322501</v>
      </c>
      <c r="T3116" s="4">
        <f>LOG($S3116)</f>
        <v>-0.7735168406866888</v>
      </c>
      <c r="U3116" s="4">
        <f>IF($R3116&gt;$X$15,1,0)</f>
        <v>1</v>
      </c>
      <c r="V3116" s="4"/>
      <c r="W3116" s="4"/>
      <c r="X3116" s="4"/>
      <c r="Y3116" s="4"/>
      <c r="Z3116" s="4"/>
      <c r="AA3116" s="4"/>
      <c r="AB3116" s="4"/>
      <c r="AC3116" s="4"/>
      <c r="AD3116" s="4"/>
      <c r="AE3116" s="4"/>
      <c r="AF3116" s="4"/>
      <c r="AG3116" s="4"/>
      <c r="AH3116" s="4"/>
      <c r="AI3116" s="4"/>
      <c r="AJ3116" s="4"/>
    </row>
    <row r="3117" spans="1:36" ht="15.75" hidden="1" customHeight="1">
      <c r="A3117" s="4">
        <v>1</v>
      </c>
      <c r="B3117" s="4">
        <v>39</v>
      </c>
      <c r="C3117" s="4">
        <v>2</v>
      </c>
      <c r="D3117" s="4">
        <v>1</v>
      </c>
      <c r="E3117" s="3" t="s">
        <v>56</v>
      </c>
      <c r="F3117" s="4">
        <v>0</v>
      </c>
      <c r="G3117" s="4">
        <v>0</v>
      </c>
      <c r="H3117" s="4">
        <v>0</v>
      </c>
      <c r="I3117" s="4">
        <v>285</v>
      </c>
      <c r="J3117" s="4">
        <v>121</v>
      </c>
      <c r="K3117" s="4">
        <v>82</v>
      </c>
      <c r="L3117" s="4">
        <v>27.62</v>
      </c>
      <c r="M3117" s="4">
        <v>85</v>
      </c>
      <c r="N3117" s="4">
        <v>65</v>
      </c>
      <c r="O3117" s="4">
        <v>0</v>
      </c>
      <c r="P3117" s="4"/>
      <c r="Q3117" s="4"/>
      <c r="R3117" s="4"/>
      <c r="S3117" s="4"/>
      <c r="T3117" s="4"/>
      <c r="U3117" s="4"/>
      <c r="V3117" s="4"/>
      <c r="W3117" s="4"/>
      <c r="X3117" s="4"/>
      <c r="Y3117" s="4"/>
      <c r="Z3117" s="4"/>
      <c r="AA3117" s="4"/>
      <c r="AB3117" s="4"/>
      <c r="AC3117" s="4"/>
      <c r="AD3117" s="4"/>
      <c r="AE3117" s="4"/>
      <c r="AF3117" s="4"/>
      <c r="AG3117" s="4"/>
      <c r="AH3117" s="4"/>
      <c r="AI3117" s="4"/>
      <c r="AJ3117" s="4"/>
    </row>
    <row r="3118" spans="1:36" ht="15.75" customHeight="1">
      <c r="A3118" s="4">
        <v>0</v>
      </c>
      <c r="B3118" s="4">
        <v>40</v>
      </c>
      <c r="C3118" s="4">
        <v>2</v>
      </c>
      <c r="D3118" s="4">
        <v>1</v>
      </c>
      <c r="E3118" s="4">
        <v>3</v>
      </c>
      <c r="F3118" s="4">
        <v>0</v>
      </c>
      <c r="G3118" s="4">
        <v>0</v>
      </c>
      <c r="H3118" s="4">
        <v>0</v>
      </c>
      <c r="I3118" s="4">
        <v>256</v>
      </c>
      <c r="J3118" s="4">
        <v>124</v>
      </c>
      <c r="K3118" s="4">
        <v>79</v>
      </c>
      <c r="L3118" s="4">
        <v>24.23</v>
      </c>
      <c r="M3118" s="4">
        <v>80</v>
      </c>
      <c r="N3118" s="4">
        <v>81</v>
      </c>
      <c r="O3118" s="4">
        <v>0</v>
      </c>
      <c r="P3118" s="5">
        <f>$AI$9+SUMPRODUCT($A3118*$AI$10+$B3118*$AI$11+$C3118*$AI$12+$D3118*$AI$13+$E3118*$AI$14+$F3118*$AI$15+$G3118*$AI$16+$H3118*$AI$17+$I3118*$AI$18+$J3118*$AI$19+$K3118*$AI$20+$L3118*$AI$21+$M3118*$AI$22+$N3118*$AI$24)</f>
        <v>-3.0987339453000002</v>
      </c>
      <c r="Q3118" s="4">
        <f>EXP($P3118)</f>
        <v>4.5106273267780467E-2</v>
      </c>
      <c r="R3118" s="4">
        <f>Q3118/1+Q3118</f>
        <v>9.0212546535560934E-2</v>
      </c>
      <c r="S3118" s="4">
        <f>IF(O3118=1,R3118,1-R3118)</f>
        <v>0.90978745346443901</v>
      </c>
      <c r="T3118" s="4">
        <f>LOG($S3118)</f>
        <v>-4.1060056656132618E-2</v>
      </c>
      <c r="U3118" s="4">
        <f>IF($R3118&gt;$X$15,1,0)</f>
        <v>0</v>
      </c>
      <c r="V3118" s="4"/>
      <c r="W3118" s="4"/>
      <c r="X3118" s="4"/>
      <c r="Y3118" s="4"/>
      <c r="Z3118" s="4"/>
      <c r="AA3118" s="4"/>
      <c r="AB3118" s="4"/>
      <c r="AC3118" s="4"/>
      <c r="AD3118" s="4"/>
      <c r="AE3118" s="4"/>
      <c r="AF3118" s="4"/>
      <c r="AG3118" s="4"/>
      <c r="AH3118" s="4"/>
      <c r="AI3118" s="4"/>
      <c r="AJ3118" s="4"/>
    </row>
    <row r="3119" spans="1:36" ht="15.75" hidden="1" customHeight="1">
      <c r="A3119" s="4">
        <v>1</v>
      </c>
      <c r="B3119" s="4">
        <v>45</v>
      </c>
      <c r="C3119" s="4">
        <v>1</v>
      </c>
      <c r="D3119" s="4">
        <v>1</v>
      </c>
      <c r="E3119" s="4">
        <v>3</v>
      </c>
      <c r="F3119" s="4">
        <v>0</v>
      </c>
      <c r="G3119" s="4">
        <v>0</v>
      </c>
      <c r="H3119" s="4">
        <v>0</v>
      </c>
      <c r="I3119" s="3" t="s">
        <v>56</v>
      </c>
      <c r="J3119" s="4">
        <v>126</v>
      </c>
      <c r="K3119" s="4">
        <v>85</v>
      </c>
      <c r="L3119" s="4">
        <v>28.24</v>
      </c>
      <c r="M3119" s="4">
        <v>72</v>
      </c>
      <c r="N3119" s="3" t="s">
        <v>56</v>
      </c>
      <c r="O3119" s="4">
        <v>0</v>
      </c>
      <c r="P3119" s="4"/>
      <c r="Q3119" s="4"/>
      <c r="R3119" s="4"/>
      <c r="S3119" s="4"/>
      <c r="T3119" s="4"/>
      <c r="U3119" s="4"/>
      <c r="V3119" s="4"/>
      <c r="W3119" s="4"/>
      <c r="X3119" s="4"/>
      <c r="Y3119" s="4"/>
      <c r="Z3119" s="4"/>
      <c r="AA3119" s="4"/>
      <c r="AB3119" s="4"/>
      <c r="AC3119" s="4"/>
      <c r="AD3119" s="4"/>
      <c r="AE3119" s="4"/>
      <c r="AF3119" s="4"/>
      <c r="AG3119" s="4"/>
      <c r="AH3119" s="4"/>
      <c r="AI3119" s="4"/>
      <c r="AJ3119" s="4"/>
    </row>
    <row r="3120" spans="1:36" ht="15.75" hidden="1" customHeight="1">
      <c r="A3120" s="4">
        <v>0</v>
      </c>
      <c r="B3120" s="4">
        <v>63</v>
      </c>
      <c r="C3120" s="4">
        <v>2</v>
      </c>
      <c r="D3120" s="4">
        <v>0</v>
      </c>
      <c r="E3120" s="4">
        <v>0</v>
      </c>
      <c r="F3120" s="4">
        <v>0</v>
      </c>
      <c r="G3120" s="4">
        <v>0</v>
      </c>
      <c r="H3120" s="4">
        <v>0</v>
      </c>
      <c r="I3120" s="3" t="s">
        <v>56</v>
      </c>
      <c r="J3120" s="4">
        <v>127.5</v>
      </c>
      <c r="K3120" s="4">
        <v>80</v>
      </c>
      <c r="L3120" s="4">
        <v>32.78</v>
      </c>
      <c r="M3120" s="4">
        <v>73</v>
      </c>
      <c r="N3120" s="3" t="s">
        <v>56</v>
      </c>
      <c r="O3120" s="4">
        <v>0</v>
      </c>
      <c r="P3120" s="4"/>
      <c r="Q3120" s="4"/>
      <c r="R3120" s="4"/>
      <c r="S3120" s="4"/>
      <c r="T3120" s="4"/>
      <c r="U3120" s="4"/>
      <c r="V3120" s="4"/>
      <c r="W3120" s="4"/>
      <c r="X3120" s="4"/>
      <c r="Y3120" s="4"/>
      <c r="Z3120" s="4"/>
      <c r="AA3120" s="4"/>
      <c r="AB3120" s="4"/>
      <c r="AC3120" s="4"/>
      <c r="AD3120" s="4"/>
      <c r="AE3120" s="4"/>
      <c r="AF3120" s="4"/>
      <c r="AG3120" s="4"/>
      <c r="AH3120" s="4"/>
      <c r="AI3120" s="4"/>
      <c r="AJ3120" s="4"/>
    </row>
    <row r="3121" spans="1:36" ht="15.75" customHeight="1">
      <c r="A3121" s="4">
        <v>1</v>
      </c>
      <c r="B3121" s="4">
        <v>47</v>
      </c>
      <c r="C3121" s="4">
        <v>4</v>
      </c>
      <c r="D3121" s="4">
        <v>1</v>
      </c>
      <c r="E3121" s="4">
        <v>15</v>
      </c>
      <c r="F3121" s="4">
        <v>0</v>
      </c>
      <c r="G3121" s="4">
        <v>0</v>
      </c>
      <c r="H3121" s="4">
        <v>1</v>
      </c>
      <c r="I3121" s="4">
        <v>210</v>
      </c>
      <c r="J3121" s="4">
        <v>163.5</v>
      </c>
      <c r="K3121" s="4">
        <v>97</v>
      </c>
      <c r="L3121" s="4">
        <v>28.24</v>
      </c>
      <c r="M3121" s="4">
        <v>105</v>
      </c>
      <c r="N3121" s="4">
        <v>183</v>
      </c>
      <c r="O3121" s="4">
        <v>0</v>
      </c>
      <c r="P3121" s="5">
        <f>$AI$9+SUMPRODUCT($A3121*$AI$10+$B3121*$AI$11+$C3121*$AI$12+$D3121*$AI$13+$E3121*$AI$14+$F3121*$AI$15+$G3121*$AI$16+$H3121*$AI$17+$I3121*$AI$18+$J3121*$AI$19+$K3121*$AI$20+$L3121*$AI$21+$M3121*$AI$22+$N3121*$AI$24)</f>
        <v>-0.62647357639999957</v>
      </c>
      <c r="Q3121" s="4">
        <f t="shared" ref="Q3121:Q3126" si="1208">EXP($P3121)</f>
        <v>0.53447326076541579</v>
      </c>
      <c r="R3121" s="4">
        <f t="shared" ref="R3121:R3126" si="1209">Q3121/1+Q3121</f>
        <v>1.0689465215308316</v>
      </c>
      <c r="S3121" s="4">
        <f t="shared" ref="S3121:S3126" si="1210">IF(O3121=1,R3121,1-R3121)</f>
        <v>-6.8946521530831584E-2</v>
      </c>
      <c r="T3121" s="4" t="e">
        <f t="shared" ref="T3121:T3126" si="1211">LOG($S3121)</f>
        <v>#NUM!</v>
      </c>
      <c r="U3121" s="4">
        <f>IF($R3121&gt;$X$15,1,0)</f>
        <v>1</v>
      </c>
      <c r="V3121" s="4"/>
      <c r="W3121" s="4"/>
      <c r="X3121" s="4"/>
      <c r="Y3121" s="4"/>
      <c r="Z3121" s="4"/>
      <c r="AA3121" s="4"/>
      <c r="AB3121" s="4"/>
      <c r="AC3121" s="4"/>
      <c r="AD3121" s="4"/>
      <c r="AE3121" s="4"/>
      <c r="AF3121" s="4"/>
      <c r="AG3121" s="4"/>
      <c r="AH3121" s="4"/>
      <c r="AI3121" s="4"/>
      <c r="AJ3121" s="4"/>
    </row>
    <row r="3122" spans="1:36" ht="15.75" hidden="1" customHeight="1">
      <c r="A3122" s="4">
        <v>1</v>
      </c>
      <c r="B3122" s="4">
        <v>42</v>
      </c>
      <c r="C3122" s="3" t="s">
        <v>56</v>
      </c>
      <c r="D3122" s="4">
        <v>1</v>
      </c>
      <c r="E3122" s="4">
        <v>5</v>
      </c>
      <c r="F3122" s="4">
        <v>0</v>
      </c>
      <c r="G3122" s="4">
        <v>0</v>
      </c>
      <c r="H3122" s="4">
        <v>1</v>
      </c>
      <c r="I3122" s="4">
        <v>184</v>
      </c>
      <c r="J3122" s="4">
        <v>149</v>
      </c>
      <c r="K3122" s="4">
        <v>95</v>
      </c>
      <c r="L3122" s="4">
        <v>28.77</v>
      </c>
      <c r="M3122" s="4">
        <v>80</v>
      </c>
      <c r="N3122" s="4">
        <v>94</v>
      </c>
      <c r="O3122" s="4">
        <v>0</v>
      </c>
      <c r="P3122" s="4" t="e">
        <f>$AI$9+SUMPRODUCT($A3122*$AI$10+$B3122*$AI$11+$C3122*$AI$12+$D3122*$AI$13+$E3122*$AI$14+$F3122*$AI$15+$G3122*$AI$16+$H3122*$AI$17+$I3122*$AI$18+$J3122*$AI$19+$K3122*$AI$20+$L3122*$AI$21+$M3122*$AI$22+$N3122*$AI$24)</f>
        <v>#VALUE!</v>
      </c>
      <c r="Q3122" s="4" t="e">
        <f t="shared" si="1208"/>
        <v>#VALUE!</v>
      </c>
      <c r="R3122" s="4" t="e">
        <f t="shared" si="1209"/>
        <v>#VALUE!</v>
      </c>
      <c r="S3122" s="4" t="e">
        <f t="shared" si="1210"/>
        <v>#VALUE!</v>
      </c>
      <c r="T3122" s="4" t="e">
        <f t="shared" si="1211"/>
        <v>#VALUE!</v>
      </c>
      <c r="U3122" s="4" t="e">
        <f t="shared" ref="U3122" si="1212">IF($R3122&gt;0.5,1,0)</f>
        <v>#VALUE!</v>
      </c>
      <c r="V3122" s="4"/>
      <c r="W3122" s="4"/>
      <c r="X3122" s="4"/>
      <c r="Y3122" s="4"/>
      <c r="Z3122" s="4"/>
      <c r="AA3122" s="4"/>
      <c r="AB3122" s="4"/>
      <c r="AC3122" s="4"/>
      <c r="AD3122" s="4"/>
      <c r="AE3122" s="4"/>
      <c r="AF3122" s="4"/>
      <c r="AG3122" s="4"/>
      <c r="AH3122" s="4"/>
      <c r="AI3122" s="4"/>
      <c r="AJ3122" s="4"/>
    </row>
    <row r="3123" spans="1:36" ht="15.75" customHeight="1">
      <c r="A3123" s="4">
        <v>1</v>
      </c>
      <c r="B3123" s="4">
        <v>38</v>
      </c>
      <c r="C3123" s="4">
        <v>4</v>
      </c>
      <c r="D3123" s="4">
        <v>1</v>
      </c>
      <c r="E3123" s="4">
        <v>30</v>
      </c>
      <c r="F3123" s="4">
        <v>0</v>
      </c>
      <c r="G3123" s="4">
        <v>0</v>
      </c>
      <c r="H3123" s="4">
        <v>0</v>
      </c>
      <c r="I3123" s="4">
        <v>275</v>
      </c>
      <c r="J3123" s="4">
        <v>117.5</v>
      </c>
      <c r="K3123" s="4">
        <v>85</v>
      </c>
      <c r="L3123" s="4">
        <v>28.94</v>
      </c>
      <c r="M3123" s="4">
        <v>72</v>
      </c>
      <c r="N3123" s="4">
        <v>74</v>
      </c>
      <c r="O3123" s="4">
        <v>0</v>
      </c>
      <c r="P3123" s="5">
        <f>$AI$9+SUMPRODUCT($A3123*$AI$10+$B3123*$AI$11+$C3123*$AI$12+$D3123*$AI$13+$E3123*$AI$14+$F3123*$AI$15+$G3123*$AI$16+$H3123*$AI$17+$I3123*$AI$18+$J3123*$AI$19+$K3123*$AI$20+$L3123*$AI$21+$M3123*$AI$22+$N3123*$AI$24)</f>
        <v>-2.3558298334000014</v>
      </c>
      <c r="Q3123" s="4">
        <f t="shared" si="1208"/>
        <v>9.4814793397369562E-2</v>
      </c>
      <c r="R3123" s="4">
        <f t="shared" si="1209"/>
        <v>0.18962958679473912</v>
      </c>
      <c r="S3123" s="4">
        <f t="shared" si="1210"/>
        <v>0.81037041320526093</v>
      </c>
      <c r="T3123" s="4">
        <f t="shared" si="1211"/>
        <v>-9.1316423541478287E-2</v>
      </c>
      <c r="U3123" s="4">
        <f>IF($R3123&gt;$X$15,1,0)</f>
        <v>0</v>
      </c>
      <c r="V3123" s="4"/>
      <c r="W3123" s="4"/>
      <c r="X3123" s="4"/>
      <c r="Y3123" s="4"/>
      <c r="Z3123" s="4"/>
      <c r="AA3123" s="4"/>
      <c r="AB3123" s="4"/>
      <c r="AC3123" s="4"/>
      <c r="AD3123" s="4"/>
      <c r="AE3123" s="4"/>
      <c r="AF3123" s="4"/>
      <c r="AG3123" s="4"/>
      <c r="AH3123" s="4"/>
      <c r="AI3123" s="4"/>
      <c r="AJ3123" s="4"/>
    </row>
    <row r="3124" spans="1:36" ht="15.75" customHeight="1">
      <c r="A3124" s="4">
        <v>1</v>
      </c>
      <c r="B3124" s="4">
        <v>44</v>
      </c>
      <c r="C3124" s="4">
        <v>1</v>
      </c>
      <c r="D3124" s="4">
        <v>0</v>
      </c>
      <c r="E3124" s="4">
        <v>0</v>
      </c>
      <c r="F3124" s="4">
        <v>0</v>
      </c>
      <c r="G3124" s="4">
        <v>0</v>
      </c>
      <c r="H3124" s="4">
        <v>0</v>
      </c>
      <c r="I3124" s="4">
        <v>238</v>
      </c>
      <c r="J3124" s="4">
        <v>132</v>
      </c>
      <c r="K3124" s="4">
        <v>86</v>
      </c>
      <c r="L3124" s="4">
        <v>27.22</v>
      </c>
      <c r="M3124" s="4">
        <v>75</v>
      </c>
      <c r="N3124" s="4">
        <v>85</v>
      </c>
      <c r="O3124" s="4">
        <v>0</v>
      </c>
      <c r="P3124" s="5">
        <f>$AI$9+SUMPRODUCT($A3124*$AI$10+$B3124*$AI$11+$C3124*$AI$12+$D3124*$AI$13+$E3124*$AI$14+$F3124*$AI$15+$G3124*$AI$16+$H3124*$AI$17+$I3124*$AI$18+$J3124*$AI$19+$K3124*$AI$20+$L3124*$AI$21+$M3124*$AI$22+$N3124*$AI$24)</f>
        <v>-2.2485143042000022</v>
      </c>
      <c r="Q3124" s="4">
        <f t="shared" si="1208"/>
        <v>0.10555593212818053</v>
      </c>
      <c r="R3124" s="4">
        <f t="shared" si="1209"/>
        <v>0.21111186425636105</v>
      </c>
      <c r="S3124" s="4">
        <f t="shared" si="1210"/>
        <v>0.78888813574363892</v>
      </c>
      <c r="T3124" s="4">
        <f t="shared" si="1211"/>
        <v>-0.10298457533755105</v>
      </c>
      <c r="U3124" s="4">
        <f>IF($R3124&gt;$X$15,1,0)</f>
        <v>0</v>
      </c>
      <c r="V3124" s="4"/>
      <c r="W3124" s="4"/>
      <c r="X3124" s="4"/>
      <c r="Y3124" s="4"/>
      <c r="Z3124" s="4"/>
      <c r="AA3124" s="4"/>
      <c r="AB3124" s="4"/>
      <c r="AC3124" s="4"/>
      <c r="AD3124" s="4"/>
      <c r="AE3124" s="4"/>
      <c r="AF3124" s="4"/>
      <c r="AG3124" s="4"/>
      <c r="AH3124" s="4"/>
      <c r="AI3124" s="4"/>
      <c r="AJ3124" s="4"/>
    </row>
    <row r="3125" spans="1:36" ht="15.75" customHeight="1">
      <c r="A3125" s="4">
        <v>0</v>
      </c>
      <c r="B3125" s="4">
        <v>45</v>
      </c>
      <c r="C3125" s="4">
        <v>1</v>
      </c>
      <c r="D3125" s="4">
        <v>0</v>
      </c>
      <c r="E3125" s="4">
        <v>0</v>
      </c>
      <c r="F3125" s="4">
        <v>0</v>
      </c>
      <c r="G3125" s="4">
        <v>0</v>
      </c>
      <c r="H3125" s="4">
        <v>0</v>
      </c>
      <c r="I3125" s="4">
        <v>195</v>
      </c>
      <c r="J3125" s="4">
        <v>129.5</v>
      </c>
      <c r="K3125" s="4">
        <v>83</v>
      </c>
      <c r="L3125" s="4">
        <v>25.74</v>
      </c>
      <c r="M3125" s="4">
        <v>77</v>
      </c>
      <c r="N3125" s="4">
        <v>74</v>
      </c>
      <c r="O3125" s="4">
        <v>0</v>
      </c>
      <c r="P3125" s="5">
        <f>$AI$9+SUMPRODUCT($A3125*$AI$10+$B3125*$AI$11+$C3125*$AI$12+$D3125*$AI$13+$E3125*$AI$14+$F3125*$AI$15+$G3125*$AI$16+$H3125*$AI$17+$I3125*$AI$18+$J3125*$AI$19+$K3125*$AI$20+$L3125*$AI$21+$M3125*$AI$22+$N3125*$AI$24)</f>
        <v>-2.9633868814000008</v>
      </c>
      <c r="Q3125" s="4">
        <f t="shared" si="1208"/>
        <v>5.1643709517243473E-2</v>
      </c>
      <c r="R3125" s="4">
        <f t="shared" si="1209"/>
        <v>0.10328741903448695</v>
      </c>
      <c r="S3125" s="4">
        <f t="shared" si="1210"/>
        <v>0.8967125809655131</v>
      </c>
      <c r="T3125" s="4">
        <f t="shared" si="1211"/>
        <v>-4.734673700411024E-2</v>
      </c>
      <c r="U3125" s="4">
        <f>IF($R3125&gt;$X$15,1,0)</f>
        <v>0</v>
      </c>
      <c r="V3125" s="4"/>
      <c r="W3125" s="4"/>
      <c r="X3125" s="4"/>
      <c r="Y3125" s="4"/>
      <c r="Z3125" s="4"/>
      <c r="AA3125" s="4"/>
      <c r="AB3125" s="4"/>
      <c r="AC3125" s="4"/>
      <c r="AD3125" s="4"/>
      <c r="AE3125" s="4"/>
      <c r="AF3125" s="4"/>
      <c r="AG3125" s="4"/>
      <c r="AH3125" s="4"/>
      <c r="AI3125" s="4"/>
      <c r="AJ3125" s="4"/>
    </row>
    <row r="3126" spans="1:36" ht="15.75" customHeight="1">
      <c r="A3126" s="4">
        <v>0</v>
      </c>
      <c r="B3126" s="4">
        <v>53</v>
      </c>
      <c r="C3126" s="4">
        <v>3</v>
      </c>
      <c r="D3126" s="4">
        <v>1</v>
      </c>
      <c r="E3126" s="4">
        <v>30</v>
      </c>
      <c r="F3126" s="4">
        <v>0</v>
      </c>
      <c r="G3126" s="4">
        <v>0</v>
      </c>
      <c r="H3126" s="4">
        <v>1</v>
      </c>
      <c r="I3126" s="4">
        <v>268</v>
      </c>
      <c r="J3126" s="4">
        <v>163</v>
      </c>
      <c r="K3126" s="4">
        <v>97</v>
      </c>
      <c r="L3126" s="4">
        <v>27.88</v>
      </c>
      <c r="M3126" s="4">
        <v>80</v>
      </c>
      <c r="N3126" s="4">
        <v>65</v>
      </c>
      <c r="O3126" s="4">
        <v>0</v>
      </c>
      <c r="P3126" s="5">
        <f>$AI$9+SUMPRODUCT($A3126*$AI$10+$B3126*$AI$11+$C3126*$AI$12+$D3126*$AI$13+$E3126*$AI$14+$F3126*$AI$15+$G3126*$AI$16+$H3126*$AI$17+$I3126*$AI$18+$J3126*$AI$19+$K3126*$AI$20+$L3126*$AI$21+$M3126*$AI$22+$N3126*$AI$24)</f>
        <v>-1.1409468968000001</v>
      </c>
      <c r="Q3126" s="4">
        <f t="shared" si="1208"/>
        <v>0.31951632953975739</v>
      </c>
      <c r="R3126" s="4">
        <f t="shared" si="1209"/>
        <v>0.63903265907951479</v>
      </c>
      <c r="S3126" s="4">
        <f t="shared" si="1210"/>
        <v>0.36096734092048521</v>
      </c>
      <c r="T3126" s="4">
        <f t="shared" si="1211"/>
        <v>-0.4425320897831016</v>
      </c>
      <c r="U3126" s="4">
        <f>IF($R3126&gt;$X$15,1,0)</f>
        <v>1</v>
      </c>
      <c r="V3126" s="4"/>
      <c r="W3126" s="4"/>
      <c r="X3126" s="4"/>
      <c r="Y3126" s="4"/>
      <c r="Z3126" s="4"/>
      <c r="AA3126" s="4"/>
      <c r="AB3126" s="4"/>
      <c r="AC3126" s="4"/>
      <c r="AD3126" s="4"/>
      <c r="AE3126" s="4"/>
      <c r="AF3126" s="4"/>
      <c r="AG3126" s="4"/>
      <c r="AH3126" s="4"/>
      <c r="AI3126" s="4"/>
      <c r="AJ3126" s="4"/>
    </row>
    <row r="3127" spans="1:36" ht="15.75" hidden="1" customHeight="1">
      <c r="A3127" s="4">
        <v>0</v>
      </c>
      <c r="B3127" s="4">
        <v>43</v>
      </c>
      <c r="C3127" s="4">
        <v>4</v>
      </c>
      <c r="D3127" s="4">
        <v>1</v>
      </c>
      <c r="E3127" s="4">
        <v>15</v>
      </c>
      <c r="F3127" s="4">
        <v>0</v>
      </c>
      <c r="G3127" s="4">
        <v>0</v>
      </c>
      <c r="H3127" s="4">
        <v>0</v>
      </c>
      <c r="I3127" s="4">
        <v>205</v>
      </c>
      <c r="J3127" s="4">
        <v>128.5</v>
      </c>
      <c r="K3127" s="4">
        <v>96</v>
      </c>
      <c r="L3127" s="4">
        <v>22.34</v>
      </c>
      <c r="M3127" s="4">
        <v>100</v>
      </c>
      <c r="N3127" s="3" t="s">
        <v>56</v>
      </c>
      <c r="O3127" s="4">
        <v>0</v>
      </c>
      <c r="P3127" s="4"/>
      <c r="Q3127" s="4"/>
      <c r="R3127" s="4"/>
      <c r="S3127" s="4"/>
      <c r="T3127" s="4"/>
      <c r="U3127" s="4"/>
      <c r="V3127" s="4"/>
      <c r="W3127" s="4"/>
      <c r="X3127" s="4"/>
      <c r="Y3127" s="4"/>
      <c r="Z3127" s="4"/>
      <c r="AA3127" s="4"/>
      <c r="AB3127" s="4"/>
      <c r="AC3127" s="4"/>
      <c r="AD3127" s="4"/>
      <c r="AE3127" s="4"/>
      <c r="AF3127" s="4"/>
      <c r="AG3127" s="4"/>
      <c r="AH3127" s="4"/>
      <c r="AI3127" s="4"/>
      <c r="AJ3127" s="4"/>
    </row>
    <row r="3128" spans="1:36" ht="15.75" customHeight="1">
      <c r="A3128" s="4">
        <v>1</v>
      </c>
      <c r="B3128" s="4">
        <v>54</v>
      </c>
      <c r="C3128" s="4">
        <v>3</v>
      </c>
      <c r="D3128" s="4">
        <v>1</v>
      </c>
      <c r="E3128" s="4">
        <v>6</v>
      </c>
      <c r="F3128" s="4">
        <v>0</v>
      </c>
      <c r="G3128" s="4">
        <v>0</v>
      </c>
      <c r="H3128" s="4">
        <v>0</v>
      </c>
      <c r="I3128" s="4">
        <v>260</v>
      </c>
      <c r="J3128" s="4">
        <v>116</v>
      </c>
      <c r="K3128" s="4">
        <v>86</v>
      </c>
      <c r="L3128" s="4">
        <v>24.05</v>
      </c>
      <c r="M3128" s="4">
        <v>85</v>
      </c>
      <c r="N3128" s="4">
        <v>85</v>
      </c>
      <c r="O3128" s="4">
        <v>0</v>
      </c>
      <c r="P3128" s="5">
        <f>$AI$9+SUMPRODUCT($A3128*$AI$10+$B3128*$AI$11+$C3128*$AI$12+$D3128*$AI$13+$E3128*$AI$14+$F3128*$AI$15+$G3128*$AI$16+$H3128*$AI$17+$I3128*$AI$18+$J3128*$AI$19+$K3128*$AI$20+$L3128*$AI$21+$M3128*$AI$22+$N3128*$AI$24)</f>
        <v>-1.7796252455000019</v>
      </c>
      <c r="Q3128" s="4">
        <f t="shared" ref="Q3128:Q3131" si="1213">EXP($P3128)</f>
        <v>0.16870135701648473</v>
      </c>
      <c r="R3128" s="4">
        <f t="shared" ref="R3128:R3131" si="1214">Q3128/1+Q3128</f>
        <v>0.33740271403296945</v>
      </c>
      <c r="S3128" s="4">
        <f t="shared" ref="S3128:S3131" si="1215">IF(O3128=1,R3128,1-R3128)</f>
        <v>0.6625972859670306</v>
      </c>
      <c r="T3128" s="4">
        <f t="shared" ref="T3128:T3131" si="1216">LOG($S3128)</f>
        <v>-0.17875034734321713</v>
      </c>
      <c r="U3128" s="4">
        <f>IF($R3128&gt;$X$15,1,0)</f>
        <v>0</v>
      </c>
      <c r="V3128" s="4"/>
      <c r="W3128" s="4"/>
      <c r="X3128" s="4"/>
      <c r="Y3128" s="4"/>
      <c r="Z3128" s="4"/>
      <c r="AA3128" s="4"/>
      <c r="AB3128" s="4"/>
      <c r="AC3128" s="4"/>
      <c r="AD3128" s="4"/>
      <c r="AE3128" s="4"/>
      <c r="AF3128" s="4"/>
      <c r="AG3128" s="4"/>
      <c r="AH3128" s="4"/>
      <c r="AI3128" s="4"/>
      <c r="AJ3128" s="4"/>
    </row>
    <row r="3129" spans="1:36" ht="15.75" customHeight="1">
      <c r="A3129" s="4">
        <v>0</v>
      </c>
      <c r="B3129" s="4">
        <v>48</v>
      </c>
      <c r="C3129" s="4">
        <v>3</v>
      </c>
      <c r="D3129" s="4">
        <v>1</v>
      </c>
      <c r="E3129" s="4">
        <v>9</v>
      </c>
      <c r="F3129" s="4">
        <v>0</v>
      </c>
      <c r="G3129" s="4">
        <v>0</v>
      </c>
      <c r="H3129" s="4">
        <v>0</v>
      </c>
      <c r="I3129" s="4">
        <v>248</v>
      </c>
      <c r="J3129" s="4">
        <v>114.5</v>
      </c>
      <c r="K3129" s="4">
        <v>70</v>
      </c>
      <c r="L3129" s="4">
        <v>27.69</v>
      </c>
      <c r="M3129" s="4">
        <v>95</v>
      </c>
      <c r="N3129" s="4">
        <v>75</v>
      </c>
      <c r="O3129" s="4">
        <v>0</v>
      </c>
      <c r="P3129" s="5">
        <f>$AI$9+SUMPRODUCT($A3129*$AI$10+$B3129*$AI$11+$C3129*$AI$12+$D3129*$AI$13+$E3129*$AI$14+$F3129*$AI$15+$G3129*$AI$16+$H3129*$AI$17+$I3129*$AI$18+$J3129*$AI$19+$K3129*$AI$20+$L3129*$AI$21+$M3129*$AI$22+$N3129*$AI$24)</f>
        <v>-2.7279549459000005</v>
      </c>
      <c r="Q3129" s="4">
        <f t="shared" si="1213"/>
        <v>6.5352803118444699E-2</v>
      </c>
      <c r="R3129" s="4">
        <f t="shared" si="1214"/>
        <v>0.1307056062368894</v>
      </c>
      <c r="S3129" s="4">
        <f t="shared" si="1215"/>
        <v>0.86929439376311057</v>
      </c>
      <c r="T3129" s="4">
        <f t="shared" si="1216"/>
        <v>-6.0833121209513001E-2</v>
      </c>
      <c r="U3129" s="4">
        <f>IF($R3129&gt;$X$15,1,0)</f>
        <v>0</v>
      </c>
      <c r="V3129" s="4"/>
      <c r="W3129" s="4"/>
      <c r="X3129" s="4"/>
      <c r="Y3129" s="4"/>
      <c r="Z3129" s="4"/>
      <c r="AA3129" s="4"/>
      <c r="AB3129" s="4"/>
      <c r="AC3129" s="4"/>
      <c r="AD3129" s="4"/>
      <c r="AE3129" s="4"/>
      <c r="AF3129" s="4"/>
      <c r="AG3129" s="4"/>
      <c r="AH3129" s="4"/>
      <c r="AI3129" s="4"/>
      <c r="AJ3129" s="4"/>
    </row>
    <row r="3130" spans="1:36" ht="15.75" customHeight="1">
      <c r="A3130" s="4">
        <v>0</v>
      </c>
      <c r="B3130" s="4">
        <v>38</v>
      </c>
      <c r="C3130" s="4">
        <v>4</v>
      </c>
      <c r="D3130" s="4">
        <v>1</v>
      </c>
      <c r="E3130" s="4">
        <v>15</v>
      </c>
      <c r="F3130" s="4">
        <v>0</v>
      </c>
      <c r="G3130" s="4">
        <v>0</v>
      </c>
      <c r="H3130" s="4">
        <v>1</v>
      </c>
      <c r="I3130" s="4">
        <v>267</v>
      </c>
      <c r="J3130" s="4">
        <v>179.5</v>
      </c>
      <c r="K3130" s="4">
        <v>97</v>
      </c>
      <c r="L3130" s="4">
        <v>20.440000000000001</v>
      </c>
      <c r="M3130" s="4">
        <v>76</v>
      </c>
      <c r="N3130" s="4">
        <v>67</v>
      </c>
      <c r="O3130" s="4">
        <v>0</v>
      </c>
      <c r="P3130" s="5">
        <f>$AI$9+SUMPRODUCT($A3130*$AI$10+$B3130*$AI$11+$C3130*$AI$12+$D3130*$AI$13+$E3130*$AI$14+$F3130*$AI$15+$G3130*$AI$16+$H3130*$AI$17+$I3130*$AI$18+$J3130*$AI$19+$K3130*$AI$20+$L3130*$AI$21+$M3130*$AI$22+$N3130*$AI$24)</f>
        <v>-2.1799213684000005</v>
      </c>
      <c r="Q3130" s="4">
        <f t="shared" si="1213"/>
        <v>0.11305041962634352</v>
      </c>
      <c r="R3130" s="4">
        <f t="shared" si="1214"/>
        <v>0.22610083925268704</v>
      </c>
      <c r="S3130" s="4">
        <f t="shared" si="1215"/>
        <v>0.77389916074731291</v>
      </c>
      <c r="T3130" s="4">
        <f t="shared" si="1216"/>
        <v>-0.11131562430942959</v>
      </c>
      <c r="U3130" s="4">
        <f>IF($R3130&gt;$X$15,1,0)</f>
        <v>0</v>
      </c>
      <c r="V3130" s="4"/>
      <c r="W3130" s="4"/>
      <c r="X3130" s="4"/>
      <c r="Y3130" s="4"/>
      <c r="Z3130" s="4"/>
      <c r="AA3130" s="4"/>
      <c r="AB3130" s="4"/>
      <c r="AC3130" s="4"/>
      <c r="AD3130" s="4"/>
      <c r="AE3130" s="4"/>
      <c r="AF3130" s="4"/>
      <c r="AG3130" s="4"/>
      <c r="AH3130" s="4"/>
      <c r="AI3130" s="4"/>
      <c r="AJ3130" s="4"/>
    </row>
    <row r="3131" spans="1:36" ht="15.75" customHeight="1">
      <c r="A3131" s="4">
        <v>0</v>
      </c>
      <c r="B3131" s="4">
        <v>54</v>
      </c>
      <c r="C3131" s="4">
        <v>2</v>
      </c>
      <c r="D3131" s="4">
        <v>0</v>
      </c>
      <c r="E3131" s="4">
        <v>0</v>
      </c>
      <c r="F3131" s="4">
        <v>0</v>
      </c>
      <c r="G3131" s="4">
        <v>0</v>
      </c>
      <c r="H3131" s="4">
        <v>0</v>
      </c>
      <c r="I3131" s="4">
        <v>240</v>
      </c>
      <c r="J3131" s="4">
        <v>125</v>
      </c>
      <c r="K3131" s="4">
        <v>87</v>
      </c>
      <c r="L3131" s="4">
        <v>28.76</v>
      </c>
      <c r="M3131" s="4">
        <v>76</v>
      </c>
      <c r="N3131" s="4">
        <v>76</v>
      </c>
      <c r="O3131" s="4">
        <v>1</v>
      </c>
      <c r="P3131" s="5">
        <f>$AI$9+SUMPRODUCT($A3131*$AI$10+$B3131*$AI$11+$C3131*$AI$12+$D3131*$AI$13+$E3131*$AI$14+$F3131*$AI$15+$G3131*$AI$16+$H3131*$AI$17+$I3131*$AI$18+$J3131*$AI$19+$K3131*$AI$20+$L3131*$AI$21+$M3131*$AI$22+$N3131*$AI$24)</f>
        <v>-2.3828193635999995</v>
      </c>
      <c r="Q3131" s="4">
        <f t="shared" si="1213"/>
        <v>9.2290011269039046E-2</v>
      </c>
      <c r="R3131" s="4">
        <f t="shared" si="1214"/>
        <v>0.18458002253807809</v>
      </c>
      <c r="S3131" s="4">
        <f t="shared" si="1215"/>
        <v>0.18458002253807809</v>
      </c>
      <c r="T3131" s="4">
        <f t="shared" si="1216"/>
        <v>-0.73381530531971684</v>
      </c>
      <c r="U3131" s="4">
        <f>IF($R3131&gt;$X$15,1,0)</f>
        <v>0</v>
      </c>
      <c r="V3131" s="4"/>
      <c r="W3131" s="4"/>
      <c r="X3131" s="4"/>
      <c r="Y3131" s="4"/>
      <c r="Z3131" s="4"/>
      <c r="AA3131" s="4"/>
      <c r="AB3131" s="4"/>
      <c r="AC3131" s="4"/>
      <c r="AD3131" s="4"/>
      <c r="AE3131" s="4"/>
      <c r="AF3131" s="4"/>
      <c r="AG3131" s="4"/>
      <c r="AH3131" s="4"/>
      <c r="AI3131" s="4"/>
      <c r="AJ3131" s="4"/>
    </row>
    <row r="3132" spans="1:36" ht="15.75" hidden="1" customHeight="1">
      <c r="A3132" s="4">
        <v>0</v>
      </c>
      <c r="B3132" s="4">
        <v>62</v>
      </c>
      <c r="C3132" s="4">
        <v>1</v>
      </c>
      <c r="D3132" s="4">
        <v>0</v>
      </c>
      <c r="E3132" s="4">
        <v>0</v>
      </c>
      <c r="F3132" s="4">
        <v>0</v>
      </c>
      <c r="G3132" s="4">
        <v>0</v>
      </c>
      <c r="H3132" s="4">
        <v>0</v>
      </c>
      <c r="I3132" s="4">
        <v>224</v>
      </c>
      <c r="J3132" s="4">
        <v>121.5</v>
      </c>
      <c r="K3132" s="4">
        <v>77.5</v>
      </c>
      <c r="L3132" s="4">
        <v>28.66</v>
      </c>
      <c r="M3132" s="4">
        <v>75</v>
      </c>
      <c r="N3132" s="3" t="s">
        <v>56</v>
      </c>
      <c r="O3132" s="4">
        <v>0</v>
      </c>
      <c r="P3132" s="4"/>
      <c r="Q3132" s="4"/>
      <c r="R3132" s="4"/>
      <c r="S3132" s="4"/>
      <c r="T3132" s="4"/>
      <c r="U3132" s="4"/>
      <c r="V3132" s="4"/>
      <c r="W3132" s="4"/>
      <c r="X3132" s="4"/>
      <c r="Y3132" s="4"/>
      <c r="Z3132" s="4"/>
      <c r="AA3132" s="4"/>
      <c r="AB3132" s="4"/>
      <c r="AC3132" s="4"/>
      <c r="AD3132" s="4"/>
      <c r="AE3132" s="4"/>
      <c r="AF3132" s="4"/>
      <c r="AG3132" s="4"/>
      <c r="AH3132" s="4"/>
      <c r="AI3132" s="4"/>
      <c r="AJ3132" s="4"/>
    </row>
    <row r="3133" spans="1:36" ht="15.75" customHeight="1">
      <c r="A3133" s="4">
        <v>0</v>
      </c>
      <c r="B3133" s="4">
        <v>51</v>
      </c>
      <c r="C3133" s="4">
        <v>3</v>
      </c>
      <c r="D3133" s="4">
        <v>0</v>
      </c>
      <c r="E3133" s="4">
        <v>0</v>
      </c>
      <c r="F3133" s="4">
        <v>0</v>
      </c>
      <c r="G3133" s="4">
        <v>0</v>
      </c>
      <c r="H3133" s="4">
        <v>1</v>
      </c>
      <c r="I3133" s="4">
        <v>198</v>
      </c>
      <c r="J3133" s="4">
        <v>142.5</v>
      </c>
      <c r="K3133" s="4">
        <v>80</v>
      </c>
      <c r="L3133" s="4">
        <v>23.86</v>
      </c>
      <c r="M3133" s="4">
        <v>76</v>
      </c>
      <c r="N3133" s="4">
        <v>100</v>
      </c>
      <c r="O3133" s="4">
        <v>0</v>
      </c>
      <c r="P3133" s="5">
        <f>$AI$9+SUMPRODUCT($A3133*$AI$10+$B3133*$AI$11+$C3133*$AI$12+$D3133*$AI$13+$E3133*$AI$14+$F3133*$AI$15+$G3133*$AI$16+$H3133*$AI$17+$I3133*$AI$18+$J3133*$AI$19+$K3133*$AI$20+$L3133*$AI$21+$M3133*$AI$22+$N3133*$AI$24)</f>
        <v>-2.0425193646000013</v>
      </c>
      <c r="Q3133" s="4">
        <f t="shared" ref="Q3133:Q3154" si="1217">EXP($P3133)</f>
        <v>0.12970153345991303</v>
      </c>
      <c r="R3133" s="4">
        <f t="shared" ref="R3133:R3154" si="1218">Q3133/1+Q3133</f>
        <v>0.25940306691982606</v>
      </c>
      <c r="S3133" s="4">
        <f t="shared" ref="S3133:S3154" si="1219">IF(O3133=1,R3133,1-R3133)</f>
        <v>0.74059693308017394</v>
      </c>
      <c r="T3133" s="4">
        <f t="shared" ref="T3133:T3154" si="1220">LOG($S3133)</f>
        <v>-0.13041809075959104</v>
      </c>
      <c r="U3133" s="4">
        <f>IF($R3133&gt;$X$15,1,0)</f>
        <v>0</v>
      </c>
      <c r="V3133" s="4"/>
      <c r="W3133" s="4"/>
      <c r="X3133" s="4"/>
      <c r="Y3133" s="4"/>
      <c r="Z3133" s="4"/>
      <c r="AA3133" s="4"/>
      <c r="AB3133" s="4"/>
      <c r="AC3133" s="4"/>
      <c r="AD3133" s="4"/>
      <c r="AE3133" s="4"/>
      <c r="AF3133" s="4"/>
      <c r="AG3133" s="4"/>
      <c r="AH3133" s="4"/>
      <c r="AI3133" s="4"/>
      <c r="AJ3133" s="4"/>
    </row>
    <row r="3134" spans="1:36" ht="15.75" customHeight="1">
      <c r="A3134" s="4">
        <v>1</v>
      </c>
      <c r="B3134" s="4">
        <v>39</v>
      </c>
      <c r="C3134" s="4">
        <v>3</v>
      </c>
      <c r="D3134" s="4">
        <v>0</v>
      </c>
      <c r="E3134" s="4">
        <v>0</v>
      </c>
      <c r="F3134" s="4">
        <v>0</v>
      </c>
      <c r="G3134" s="4">
        <v>0</v>
      </c>
      <c r="H3134" s="4">
        <v>0</v>
      </c>
      <c r="I3134" s="4">
        <v>221</v>
      </c>
      <c r="J3134" s="4">
        <v>126</v>
      </c>
      <c r="K3134" s="4">
        <v>80</v>
      </c>
      <c r="L3134" s="4">
        <v>23.9</v>
      </c>
      <c r="M3134" s="4">
        <v>64</v>
      </c>
      <c r="N3134" s="4">
        <v>80</v>
      </c>
      <c r="O3134" s="4">
        <v>0</v>
      </c>
      <c r="P3134" s="5">
        <f>$AI$9+SUMPRODUCT($A3134*$AI$10+$B3134*$AI$11+$C3134*$AI$12+$D3134*$AI$13+$E3134*$AI$14+$F3134*$AI$15+$G3134*$AI$16+$H3134*$AI$17+$I3134*$AI$18+$J3134*$AI$19+$K3134*$AI$20+$L3134*$AI$21+$M3134*$AI$22+$N3134*$AI$24)</f>
        <v>-2.7911160190000004</v>
      </c>
      <c r="Q3134" s="4">
        <f t="shared" si="1217"/>
        <v>6.1352704909054707E-2</v>
      </c>
      <c r="R3134" s="4">
        <f t="shared" si="1218"/>
        <v>0.12270540981810941</v>
      </c>
      <c r="S3134" s="4">
        <f t="shared" si="1219"/>
        <v>0.8772945901818906</v>
      </c>
      <c r="T3134" s="4">
        <f t="shared" si="1220"/>
        <v>-5.6854548700706352E-2</v>
      </c>
      <c r="U3134" s="4">
        <f>IF($R3134&gt;$X$15,1,0)</f>
        <v>0</v>
      </c>
      <c r="V3134" s="4"/>
      <c r="W3134" s="4"/>
      <c r="X3134" s="4"/>
      <c r="Y3134" s="4"/>
      <c r="Z3134" s="4"/>
      <c r="AA3134" s="4"/>
      <c r="AB3134" s="4"/>
      <c r="AC3134" s="4"/>
      <c r="AD3134" s="4"/>
      <c r="AE3134" s="4"/>
      <c r="AF3134" s="4"/>
      <c r="AG3134" s="4"/>
      <c r="AH3134" s="4"/>
      <c r="AI3134" s="4"/>
      <c r="AJ3134" s="4"/>
    </row>
    <row r="3135" spans="1:36" ht="15.75" customHeight="1">
      <c r="A3135" s="4">
        <v>1</v>
      </c>
      <c r="B3135" s="4">
        <v>46</v>
      </c>
      <c r="C3135" s="4">
        <v>1</v>
      </c>
      <c r="D3135" s="4">
        <v>1</v>
      </c>
      <c r="E3135" s="4">
        <v>20</v>
      </c>
      <c r="F3135" s="4">
        <v>0</v>
      </c>
      <c r="G3135" s="4">
        <v>0</v>
      </c>
      <c r="H3135" s="4">
        <v>0</v>
      </c>
      <c r="I3135" s="4">
        <v>182</v>
      </c>
      <c r="J3135" s="4">
        <v>120</v>
      </c>
      <c r="K3135" s="4">
        <v>78</v>
      </c>
      <c r="L3135" s="4">
        <v>20.23</v>
      </c>
      <c r="M3135" s="4">
        <v>75</v>
      </c>
      <c r="N3135" s="4">
        <v>85</v>
      </c>
      <c r="O3135" s="4">
        <v>0</v>
      </c>
      <c r="P3135" s="5">
        <f>$AI$9+SUMPRODUCT($A3135*$AI$10+$B3135*$AI$11+$C3135*$AI$12+$D3135*$AI$13+$E3135*$AI$14+$F3135*$AI$15+$G3135*$AI$16+$H3135*$AI$17+$I3135*$AI$18+$J3135*$AI$19+$K3135*$AI$20+$L3135*$AI$21+$M3135*$AI$22+$N3135*$AI$24)</f>
        <v>-2.0210850653000012</v>
      </c>
      <c r="Q3135" s="4">
        <f t="shared" si="1217"/>
        <v>0.13251160330193434</v>
      </c>
      <c r="R3135" s="4">
        <f t="shared" si="1218"/>
        <v>0.26502320660386869</v>
      </c>
      <c r="S3135" s="4">
        <f t="shared" si="1219"/>
        <v>0.73497679339613131</v>
      </c>
      <c r="T3135" s="4">
        <f t="shared" si="1220"/>
        <v>-0.13372637337718543</v>
      </c>
      <c r="U3135" s="4">
        <f>IF($R3135&gt;$X$15,1,0)</f>
        <v>0</v>
      </c>
      <c r="V3135" s="4"/>
      <c r="W3135" s="4"/>
      <c r="X3135" s="4"/>
      <c r="Y3135" s="4"/>
      <c r="Z3135" s="4"/>
      <c r="AA3135" s="4"/>
      <c r="AB3135" s="4"/>
      <c r="AC3135" s="4"/>
      <c r="AD3135" s="4"/>
      <c r="AE3135" s="4"/>
      <c r="AF3135" s="4"/>
      <c r="AG3135" s="4"/>
      <c r="AH3135" s="4"/>
      <c r="AI3135" s="4"/>
      <c r="AJ3135" s="4"/>
    </row>
    <row r="3136" spans="1:36" ht="15.75" customHeight="1">
      <c r="A3136" s="4">
        <v>0</v>
      </c>
      <c r="B3136" s="4">
        <v>44</v>
      </c>
      <c r="C3136" s="4">
        <v>3</v>
      </c>
      <c r="D3136" s="4">
        <v>0</v>
      </c>
      <c r="E3136" s="4">
        <v>0</v>
      </c>
      <c r="F3136" s="4">
        <v>0</v>
      </c>
      <c r="G3136" s="4">
        <v>0</v>
      </c>
      <c r="H3136" s="4">
        <v>0</v>
      </c>
      <c r="I3136" s="4">
        <v>213</v>
      </c>
      <c r="J3136" s="4">
        <v>126</v>
      </c>
      <c r="K3136" s="4">
        <v>76</v>
      </c>
      <c r="L3136" s="4">
        <v>19.05</v>
      </c>
      <c r="M3136" s="4">
        <v>85</v>
      </c>
      <c r="N3136" s="4">
        <v>84</v>
      </c>
      <c r="O3136" s="4">
        <v>0</v>
      </c>
      <c r="P3136" s="5">
        <f>$AI$9+SUMPRODUCT($A3136*$AI$10+$B3136*$AI$11+$C3136*$AI$12+$D3136*$AI$13+$E3136*$AI$14+$F3136*$AI$15+$G3136*$AI$16+$H3136*$AI$17+$I3136*$AI$18+$J3136*$AI$19+$K3136*$AI$20+$L3136*$AI$21+$M3136*$AI$22+$N3136*$AI$24)</f>
        <v>-3.1027498355000009</v>
      </c>
      <c r="Q3136" s="4">
        <f t="shared" si="1217"/>
        <v>4.4925494663475479E-2</v>
      </c>
      <c r="R3136" s="4">
        <f t="shared" si="1218"/>
        <v>8.9850989326950959E-2</v>
      </c>
      <c r="S3136" s="4">
        <f t="shared" si="1219"/>
        <v>0.91014901067304899</v>
      </c>
      <c r="T3136" s="4">
        <f t="shared" si="1220"/>
        <v>-4.0887498651222438E-2</v>
      </c>
      <c r="U3136" s="4">
        <f>IF($R3136&gt;$X$15,1,0)</f>
        <v>0</v>
      </c>
      <c r="V3136" s="4"/>
      <c r="W3136" s="4"/>
      <c r="X3136" s="4"/>
      <c r="Y3136" s="4"/>
      <c r="Z3136" s="4"/>
      <c r="AA3136" s="4"/>
      <c r="AB3136" s="4"/>
      <c r="AC3136" s="4"/>
      <c r="AD3136" s="4"/>
      <c r="AE3136" s="4"/>
      <c r="AF3136" s="4"/>
      <c r="AG3136" s="4"/>
      <c r="AH3136" s="4"/>
      <c r="AI3136" s="4"/>
      <c r="AJ3136" s="4"/>
    </row>
    <row r="3137" spans="1:36" ht="15.75" customHeight="1">
      <c r="A3137" s="4">
        <v>1</v>
      </c>
      <c r="B3137" s="4">
        <v>48</v>
      </c>
      <c r="C3137" s="4">
        <v>2</v>
      </c>
      <c r="D3137" s="4">
        <v>0</v>
      </c>
      <c r="E3137" s="4">
        <v>0</v>
      </c>
      <c r="F3137" s="4">
        <v>0</v>
      </c>
      <c r="G3137" s="4">
        <v>0</v>
      </c>
      <c r="H3137" s="4">
        <v>0</v>
      </c>
      <c r="I3137" s="4">
        <v>274</v>
      </c>
      <c r="J3137" s="4">
        <v>134</v>
      </c>
      <c r="K3137" s="4">
        <v>84</v>
      </c>
      <c r="L3137" s="4">
        <v>31.78</v>
      </c>
      <c r="M3137" s="4">
        <v>85</v>
      </c>
      <c r="N3137" s="4">
        <v>80</v>
      </c>
      <c r="O3137" s="4">
        <v>0</v>
      </c>
      <c r="P3137" s="5">
        <f>$AI$9+SUMPRODUCT($A3137*$AI$10+$B3137*$AI$11+$C3137*$AI$12+$D3137*$AI$13+$E3137*$AI$14+$F3137*$AI$15+$G3137*$AI$16+$H3137*$AI$17+$I3137*$AI$18+$J3137*$AI$19+$K3137*$AI$20+$L3137*$AI$21+$M3137*$AI$22+$N3137*$AI$24)</f>
        <v>-1.9578216158000012</v>
      </c>
      <c r="Q3137" s="4">
        <f t="shared" si="1217"/>
        <v>0.14116559913422674</v>
      </c>
      <c r="R3137" s="4">
        <f t="shared" si="1218"/>
        <v>0.28233119826845349</v>
      </c>
      <c r="S3137" s="4">
        <f t="shared" si="1219"/>
        <v>0.71766880173154646</v>
      </c>
      <c r="T3137" s="4">
        <f t="shared" si="1220"/>
        <v>-0.1440759328680519</v>
      </c>
      <c r="U3137" s="4">
        <f>IF($R3137&gt;$X$15,1,0)</f>
        <v>0</v>
      </c>
      <c r="V3137" s="4"/>
      <c r="W3137" s="4"/>
      <c r="X3137" s="4"/>
      <c r="Y3137" s="4"/>
      <c r="Z3137" s="4"/>
      <c r="AA3137" s="4"/>
      <c r="AB3137" s="4"/>
      <c r="AC3137" s="4"/>
      <c r="AD3137" s="4"/>
      <c r="AE3137" s="4"/>
      <c r="AF3137" s="4"/>
      <c r="AG3137" s="4"/>
      <c r="AH3137" s="4"/>
      <c r="AI3137" s="4"/>
      <c r="AJ3137" s="4"/>
    </row>
    <row r="3138" spans="1:36" ht="15.75" customHeight="1">
      <c r="A3138" s="4">
        <v>0</v>
      </c>
      <c r="B3138" s="4">
        <v>42</v>
      </c>
      <c r="C3138" s="4">
        <v>3</v>
      </c>
      <c r="D3138" s="4">
        <v>0</v>
      </c>
      <c r="E3138" s="4">
        <v>0</v>
      </c>
      <c r="F3138" s="4">
        <v>0</v>
      </c>
      <c r="G3138" s="4">
        <v>0</v>
      </c>
      <c r="H3138" s="4">
        <v>0</v>
      </c>
      <c r="I3138" s="4">
        <v>260</v>
      </c>
      <c r="J3138" s="4">
        <v>118.5</v>
      </c>
      <c r="K3138" s="4">
        <v>74.5</v>
      </c>
      <c r="L3138" s="4">
        <v>22.19</v>
      </c>
      <c r="M3138" s="4">
        <v>60</v>
      </c>
      <c r="N3138" s="4">
        <v>75</v>
      </c>
      <c r="O3138" s="4">
        <v>0</v>
      </c>
      <c r="P3138" s="5">
        <f>$AI$9+SUMPRODUCT($A3138*$AI$10+$B3138*$AI$11+$C3138*$AI$12+$D3138*$AI$13+$E3138*$AI$14+$F3138*$AI$15+$G3138*$AI$16+$H3138*$AI$17+$I3138*$AI$18+$J3138*$AI$19+$K3138*$AI$20+$L3138*$AI$21+$M3138*$AI$22+$N3138*$AI$24)</f>
        <v>-3.1931278209000018</v>
      </c>
      <c r="Q3138" s="4">
        <f t="shared" si="1217"/>
        <v>4.1043293888470653E-2</v>
      </c>
      <c r="R3138" s="4">
        <f t="shared" si="1218"/>
        <v>8.2086587776941305E-2</v>
      </c>
      <c r="S3138" s="4">
        <f t="shared" si="1219"/>
        <v>0.91791341222305867</v>
      </c>
      <c r="T3138" s="4">
        <f t="shared" si="1220"/>
        <v>-3.7198284340491078E-2</v>
      </c>
      <c r="U3138" s="4">
        <f>IF($R3138&gt;$X$15,1,0)</f>
        <v>0</v>
      </c>
      <c r="V3138" s="4"/>
      <c r="W3138" s="4"/>
      <c r="X3138" s="4"/>
      <c r="Y3138" s="4"/>
      <c r="Z3138" s="4"/>
      <c r="AA3138" s="4"/>
      <c r="AB3138" s="4"/>
      <c r="AC3138" s="4"/>
      <c r="AD3138" s="4"/>
      <c r="AE3138" s="4"/>
      <c r="AF3138" s="4"/>
      <c r="AG3138" s="4"/>
      <c r="AH3138" s="4"/>
      <c r="AI3138" s="4"/>
      <c r="AJ3138" s="4"/>
    </row>
    <row r="3139" spans="1:36" ht="15.75" customHeight="1">
      <c r="A3139" s="4">
        <v>1</v>
      </c>
      <c r="B3139" s="4">
        <v>52</v>
      </c>
      <c r="C3139" s="4">
        <v>1</v>
      </c>
      <c r="D3139" s="4">
        <v>0</v>
      </c>
      <c r="E3139" s="4">
        <v>0</v>
      </c>
      <c r="F3139" s="4">
        <v>0</v>
      </c>
      <c r="G3139" s="4">
        <v>0</v>
      </c>
      <c r="H3139" s="4">
        <v>0</v>
      </c>
      <c r="I3139" s="4">
        <v>222</v>
      </c>
      <c r="J3139" s="4">
        <v>125</v>
      </c>
      <c r="K3139" s="4">
        <v>76</v>
      </c>
      <c r="L3139" s="4">
        <v>25.23</v>
      </c>
      <c r="M3139" s="4">
        <v>60</v>
      </c>
      <c r="N3139" s="4">
        <v>77</v>
      </c>
      <c r="O3139" s="4">
        <v>0</v>
      </c>
      <c r="P3139" s="5">
        <f>$AI$9+SUMPRODUCT($A3139*$AI$10+$B3139*$AI$11+$C3139*$AI$12+$D3139*$AI$13+$E3139*$AI$14+$F3139*$AI$15+$G3139*$AI$16+$H3139*$AI$17+$I3139*$AI$18+$J3139*$AI$19+$K3139*$AI$20+$L3139*$AI$21+$M3139*$AI$22+$N3139*$AI$24)</f>
        <v>-1.8673055753000014</v>
      </c>
      <c r="Q3139" s="4">
        <f t="shared" si="1217"/>
        <v>0.15453949638226749</v>
      </c>
      <c r="R3139" s="4">
        <f t="shared" si="1218"/>
        <v>0.30907899276453499</v>
      </c>
      <c r="S3139" s="4">
        <f t="shared" si="1219"/>
        <v>0.69092100723546501</v>
      </c>
      <c r="T3139" s="4">
        <f t="shared" si="1220"/>
        <v>-0.16057160252851754</v>
      </c>
      <c r="U3139" s="4">
        <f>IF($R3139&gt;$X$15,1,0)</f>
        <v>0</v>
      </c>
      <c r="V3139" s="4"/>
      <c r="W3139" s="4"/>
      <c r="X3139" s="4"/>
      <c r="Y3139" s="4"/>
      <c r="Z3139" s="4"/>
      <c r="AA3139" s="4"/>
      <c r="AB3139" s="4"/>
      <c r="AC3139" s="4"/>
      <c r="AD3139" s="4"/>
      <c r="AE3139" s="4"/>
      <c r="AF3139" s="4"/>
      <c r="AG3139" s="4"/>
      <c r="AH3139" s="4"/>
      <c r="AI3139" s="4"/>
      <c r="AJ3139" s="4"/>
    </row>
    <row r="3140" spans="1:36" ht="15.75" customHeight="1">
      <c r="A3140" s="4">
        <v>0</v>
      </c>
      <c r="B3140" s="4">
        <v>62</v>
      </c>
      <c r="C3140" s="4">
        <v>2</v>
      </c>
      <c r="D3140" s="4">
        <v>0</v>
      </c>
      <c r="E3140" s="4">
        <v>0</v>
      </c>
      <c r="F3140" s="4">
        <v>0</v>
      </c>
      <c r="G3140" s="4">
        <v>0</v>
      </c>
      <c r="H3140" s="4">
        <v>1</v>
      </c>
      <c r="I3140" s="4">
        <v>326</v>
      </c>
      <c r="J3140" s="4">
        <v>160</v>
      </c>
      <c r="K3140" s="4">
        <v>90</v>
      </c>
      <c r="L3140" s="4">
        <v>33.700000000000003</v>
      </c>
      <c r="M3140" s="4">
        <v>72</v>
      </c>
      <c r="N3140" s="4">
        <v>84</v>
      </c>
      <c r="O3140" s="4">
        <v>0</v>
      </c>
      <c r="P3140" s="5">
        <f>$AI$9+SUMPRODUCT($A3140*$AI$10+$B3140*$AI$11+$C3140*$AI$12+$D3140*$AI$13+$E3140*$AI$14+$F3140*$AI$15+$G3140*$AI$16+$H3140*$AI$17+$I3140*$AI$18+$J3140*$AI$19+$K3140*$AI$20+$L3140*$AI$21+$M3140*$AI$22+$N3140*$AI$24)</f>
        <v>-0.80894326700000008</v>
      </c>
      <c r="Q3140" s="4">
        <f t="shared" si="1217"/>
        <v>0.44532841089243297</v>
      </c>
      <c r="R3140" s="4">
        <f t="shared" si="1218"/>
        <v>0.89065682178486594</v>
      </c>
      <c r="S3140" s="4">
        <f t="shared" si="1219"/>
        <v>0.10934317821513406</v>
      </c>
      <c r="T3140" s="4">
        <f t="shared" si="1220"/>
        <v>-0.96120830687362835</v>
      </c>
      <c r="U3140" s="4">
        <f>IF($R3140&gt;$X$15,1,0)</f>
        <v>1</v>
      </c>
      <c r="V3140" s="4"/>
      <c r="W3140" s="4"/>
      <c r="X3140" s="4"/>
      <c r="Y3140" s="4"/>
      <c r="Z3140" s="4"/>
      <c r="AA3140" s="4"/>
      <c r="AB3140" s="4"/>
      <c r="AC3140" s="4"/>
      <c r="AD3140" s="4"/>
      <c r="AE3140" s="4"/>
      <c r="AF3140" s="4"/>
      <c r="AG3140" s="4"/>
      <c r="AH3140" s="4"/>
      <c r="AI3140" s="4"/>
      <c r="AJ3140" s="4"/>
    </row>
    <row r="3141" spans="1:36" ht="15.75" customHeight="1">
      <c r="A3141" s="4">
        <v>1</v>
      </c>
      <c r="B3141" s="4">
        <v>54</v>
      </c>
      <c r="C3141" s="4">
        <v>2</v>
      </c>
      <c r="D3141" s="4">
        <v>1</v>
      </c>
      <c r="E3141" s="4">
        <v>3</v>
      </c>
      <c r="F3141" s="4">
        <v>0</v>
      </c>
      <c r="G3141" s="4">
        <v>0</v>
      </c>
      <c r="H3141" s="4">
        <v>1</v>
      </c>
      <c r="I3141" s="4">
        <v>279</v>
      </c>
      <c r="J3141" s="4">
        <v>155</v>
      </c>
      <c r="K3141" s="4">
        <v>105</v>
      </c>
      <c r="L3141" s="4">
        <v>26.47</v>
      </c>
      <c r="M3141" s="4">
        <v>78</v>
      </c>
      <c r="N3141" s="4">
        <v>66</v>
      </c>
      <c r="O3141" s="4">
        <v>0</v>
      </c>
      <c r="P3141" s="5">
        <f>$AI$9+SUMPRODUCT($A3141*$AI$10+$B3141*$AI$11+$C3141*$AI$12+$D3141*$AI$13+$E3141*$AI$14+$F3141*$AI$15+$G3141*$AI$16+$H3141*$AI$17+$I3141*$AI$18+$J3141*$AI$19+$K3141*$AI$20+$L3141*$AI$21+$M3141*$AI$22+$N3141*$AI$24)</f>
        <v>-1.0848304917000009</v>
      </c>
      <c r="Q3141" s="4">
        <f t="shared" si="1217"/>
        <v>0.33795906790675778</v>
      </c>
      <c r="R3141" s="4">
        <f t="shared" si="1218"/>
        <v>0.67591813581351556</v>
      </c>
      <c r="S3141" s="4">
        <f t="shared" si="1219"/>
        <v>0.32408186418648444</v>
      </c>
      <c r="T3141" s="4">
        <f t="shared" si="1220"/>
        <v>-0.48934527166483194</v>
      </c>
      <c r="U3141" s="4">
        <f>IF($R3141&gt;$X$15,1,0)</f>
        <v>1</v>
      </c>
      <c r="V3141" s="4"/>
      <c r="W3141" s="4"/>
      <c r="X3141" s="4"/>
      <c r="Y3141" s="4"/>
      <c r="Z3141" s="4"/>
      <c r="AA3141" s="4"/>
      <c r="AB3141" s="4"/>
      <c r="AC3141" s="4"/>
      <c r="AD3141" s="4"/>
      <c r="AE3141" s="4"/>
      <c r="AF3141" s="4"/>
      <c r="AG3141" s="4"/>
      <c r="AH3141" s="4"/>
      <c r="AI3141" s="4"/>
      <c r="AJ3141" s="4"/>
    </row>
    <row r="3142" spans="1:36" ht="15.75" customHeight="1">
      <c r="A3142" s="4">
        <v>0</v>
      </c>
      <c r="B3142" s="4">
        <v>64</v>
      </c>
      <c r="C3142" s="4">
        <v>2</v>
      </c>
      <c r="D3142" s="4">
        <v>0</v>
      </c>
      <c r="E3142" s="4">
        <v>0</v>
      </c>
      <c r="F3142" s="4">
        <v>0</v>
      </c>
      <c r="G3142" s="4">
        <v>0</v>
      </c>
      <c r="H3142" s="4">
        <v>0</v>
      </c>
      <c r="I3142" s="4">
        <v>280</v>
      </c>
      <c r="J3142" s="4">
        <v>133</v>
      </c>
      <c r="K3142" s="4">
        <v>82</v>
      </c>
      <c r="L3142" s="4">
        <v>28.92</v>
      </c>
      <c r="M3142" s="4">
        <v>54</v>
      </c>
      <c r="N3142" s="4">
        <v>65</v>
      </c>
      <c r="O3142" s="4">
        <v>0</v>
      </c>
      <c r="P3142" s="5">
        <f>$AI$9+SUMPRODUCT($A3142*$AI$10+$B3142*$AI$11+$C3142*$AI$12+$D3142*$AI$13+$E3142*$AI$14+$F3142*$AI$15+$G3142*$AI$16+$H3142*$AI$17+$I3142*$AI$18+$J3142*$AI$19+$K3142*$AI$20+$L3142*$AI$21+$M3142*$AI$22+$N3142*$AI$24)</f>
        <v>-1.5188927712000009</v>
      </c>
      <c r="Q3142" s="4">
        <f t="shared" si="1217"/>
        <v>0.2189541851673775</v>
      </c>
      <c r="R3142" s="4">
        <f t="shared" si="1218"/>
        <v>0.43790837033475499</v>
      </c>
      <c r="S3142" s="4">
        <f t="shared" si="1219"/>
        <v>0.56209162966524495</v>
      </c>
      <c r="T3142" s="4">
        <f t="shared" si="1220"/>
        <v>-0.2501928819144314</v>
      </c>
      <c r="U3142" s="4">
        <f>IF($R3142&gt;$X$15,1,0)</f>
        <v>1</v>
      </c>
      <c r="V3142" s="4"/>
      <c r="W3142" s="4"/>
      <c r="X3142" s="4"/>
      <c r="Y3142" s="4"/>
      <c r="Z3142" s="4"/>
      <c r="AA3142" s="4"/>
      <c r="AB3142" s="4"/>
      <c r="AC3142" s="4"/>
      <c r="AD3142" s="4"/>
      <c r="AE3142" s="4"/>
      <c r="AF3142" s="4"/>
      <c r="AG3142" s="4"/>
      <c r="AH3142" s="4"/>
      <c r="AI3142" s="4"/>
      <c r="AJ3142" s="4"/>
    </row>
    <row r="3143" spans="1:36" ht="15.75" customHeight="1">
      <c r="A3143" s="4">
        <v>1</v>
      </c>
      <c r="B3143" s="4">
        <v>65</v>
      </c>
      <c r="C3143" s="4">
        <v>4</v>
      </c>
      <c r="D3143" s="4">
        <v>0</v>
      </c>
      <c r="E3143" s="4">
        <v>0</v>
      </c>
      <c r="F3143" s="4">
        <v>0</v>
      </c>
      <c r="G3143" s="4">
        <v>0</v>
      </c>
      <c r="H3143" s="4">
        <v>0</v>
      </c>
      <c r="I3143" s="4">
        <v>272</v>
      </c>
      <c r="J3143" s="4">
        <v>137</v>
      </c>
      <c r="K3143" s="4">
        <v>81</v>
      </c>
      <c r="L3143" s="4">
        <v>25.74</v>
      </c>
      <c r="M3143" s="4">
        <v>90</v>
      </c>
      <c r="N3143" s="4">
        <v>97</v>
      </c>
      <c r="O3143" s="4">
        <v>0</v>
      </c>
      <c r="P3143" s="5">
        <f>$AI$9+SUMPRODUCT($A3143*$AI$10+$B3143*$AI$11+$C3143*$AI$12+$D3143*$AI$13+$E3143*$AI$14+$F3143*$AI$15+$G3143*$AI$16+$H3143*$AI$17+$I3143*$AI$18+$J3143*$AI$19+$K3143*$AI$20+$L3143*$AI$21+$M3143*$AI$22+$N3143*$AI$24)</f>
        <v>-0.85241520140000127</v>
      </c>
      <c r="Q3143" s="4">
        <f t="shared" si="1217"/>
        <v>0.42638388440163422</v>
      </c>
      <c r="R3143" s="4">
        <f t="shared" si="1218"/>
        <v>0.85276776880326843</v>
      </c>
      <c r="S3143" s="4">
        <f t="shared" si="1219"/>
        <v>0.14723223119673157</v>
      </c>
      <c r="T3143" s="4">
        <f t="shared" si="1220"/>
        <v>-0.83199710644815816</v>
      </c>
      <c r="U3143" s="4">
        <f>IF($R3143&gt;$X$15,1,0)</f>
        <v>1</v>
      </c>
      <c r="V3143" s="4"/>
      <c r="W3143" s="4"/>
      <c r="X3143" s="4"/>
      <c r="Y3143" s="4"/>
      <c r="Z3143" s="4"/>
      <c r="AA3143" s="4"/>
      <c r="AB3143" s="4"/>
      <c r="AC3143" s="4"/>
      <c r="AD3143" s="4"/>
      <c r="AE3143" s="4"/>
      <c r="AF3143" s="4"/>
      <c r="AG3143" s="4"/>
      <c r="AH3143" s="4"/>
      <c r="AI3143" s="4"/>
      <c r="AJ3143" s="4"/>
    </row>
    <row r="3144" spans="1:36" ht="15.75" customHeight="1">
      <c r="A3144" s="4">
        <v>0</v>
      </c>
      <c r="B3144" s="4">
        <v>49</v>
      </c>
      <c r="C3144" s="4">
        <v>1</v>
      </c>
      <c r="D3144" s="4">
        <v>0</v>
      </c>
      <c r="E3144" s="4">
        <v>0</v>
      </c>
      <c r="F3144" s="4">
        <v>0</v>
      </c>
      <c r="G3144" s="4">
        <v>0</v>
      </c>
      <c r="H3144" s="4">
        <v>0</v>
      </c>
      <c r="I3144" s="4">
        <v>286</v>
      </c>
      <c r="J3144" s="4">
        <v>144</v>
      </c>
      <c r="K3144" s="4">
        <v>91</v>
      </c>
      <c r="L3144" s="4">
        <v>29.35</v>
      </c>
      <c r="M3144" s="4">
        <v>65</v>
      </c>
      <c r="N3144" s="4">
        <v>67</v>
      </c>
      <c r="O3144" s="4">
        <v>0</v>
      </c>
      <c r="P3144" s="5">
        <f>$AI$9+SUMPRODUCT($A3144*$AI$10+$B3144*$AI$11+$C3144*$AI$12+$D3144*$AI$13+$E3144*$AI$14+$F3144*$AI$15+$G3144*$AI$16+$H3144*$AI$17+$I3144*$AI$18+$J3144*$AI$19+$K3144*$AI$20+$L3144*$AI$21+$M3144*$AI$22+$N3144*$AI$24)</f>
        <v>-2.2956539285000002</v>
      </c>
      <c r="Q3144" s="4">
        <f t="shared" si="1217"/>
        <v>0.10069552406076915</v>
      </c>
      <c r="R3144" s="4">
        <f t="shared" si="1218"/>
        <v>0.2013910481215383</v>
      </c>
      <c r="S3144" s="4">
        <f t="shared" si="1219"/>
        <v>0.7986089518784617</v>
      </c>
      <c r="T3144" s="4">
        <f t="shared" si="1220"/>
        <v>-9.7665825960327704E-2</v>
      </c>
      <c r="U3144" s="4">
        <f>IF($R3144&gt;$X$15,1,0)</f>
        <v>0</v>
      </c>
      <c r="V3144" s="4"/>
      <c r="W3144" s="4"/>
      <c r="X3144" s="4"/>
      <c r="Y3144" s="4"/>
      <c r="Z3144" s="4"/>
      <c r="AA3144" s="4"/>
      <c r="AB3144" s="4"/>
      <c r="AC3144" s="4"/>
      <c r="AD3144" s="4"/>
      <c r="AE3144" s="4"/>
      <c r="AF3144" s="4"/>
      <c r="AG3144" s="4"/>
      <c r="AH3144" s="4"/>
      <c r="AI3144" s="4"/>
      <c r="AJ3144" s="4"/>
    </row>
    <row r="3145" spans="1:36" ht="15.75" customHeight="1">
      <c r="A3145" s="4">
        <v>0</v>
      </c>
      <c r="B3145" s="4">
        <v>60</v>
      </c>
      <c r="C3145" s="4">
        <v>1</v>
      </c>
      <c r="D3145" s="4">
        <v>1</v>
      </c>
      <c r="E3145" s="4">
        <v>15</v>
      </c>
      <c r="F3145" s="4">
        <v>0</v>
      </c>
      <c r="G3145" s="4">
        <v>1</v>
      </c>
      <c r="H3145" s="4">
        <v>1</v>
      </c>
      <c r="I3145" s="4">
        <v>254</v>
      </c>
      <c r="J3145" s="4">
        <v>177</v>
      </c>
      <c r="K3145" s="4">
        <v>101</v>
      </c>
      <c r="L3145" s="4">
        <v>23.27</v>
      </c>
      <c r="M3145" s="4">
        <v>92</v>
      </c>
      <c r="N3145" s="4">
        <v>79</v>
      </c>
      <c r="O3145" s="4">
        <v>1</v>
      </c>
      <c r="P3145" s="5">
        <f>$AI$9+SUMPRODUCT($A3145*$AI$10+$B3145*$AI$11+$C3145*$AI$12+$D3145*$AI$13+$E3145*$AI$14+$F3145*$AI$15+$G3145*$AI$16+$H3145*$AI$17+$I3145*$AI$18+$J3145*$AI$19+$K3145*$AI$20+$L3145*$AI$21+$M3145*$AI$22+$N3145*$AI$24)</f>
        <v>2.1500920299999393E-2</v>
      </c>
      <c r="Q3145" s="4">
        <f t="shared" si="1217"/>
        <v>1.021733730638501</v>
      </c>
      <c r="R3145" s="4">
        <f t="shared" si="1218"/>
        <v>2.0434674612770021</v>
      </c>
      <c r="S3145" s="4">
        <f t="shared" si="1219"/>
        <v>2.0434674612770021</v>
      </c>
      <c r="T3145" s="4">
        <f t="shared" si="1220"/>
        <v>0.31036772670611257</v>
      </c>
      <c r="U3145" s="4">
        <f>IF($R3145&gt;$X$15,1,0)</f>
        <v>1</v>
      </c>
      <c r="V3145" s="4"/>
      <c r="W3145" s="4"/>
      <c r="X3145" s="4"/>
      <c r="Y3145" s="4"/>
      <c r="Z3145" s="4"/>
      <c r="AA3145" s="4"/>
      <c r="AB3145" s="4"/>
      <c r="AC3145" s="4"/>
      <c r="AD3145" s="4"/>
      <c r="AE3145" s="4"/>
      <c r="AF3145" s="4"/>
      <c r="AG3145" s="4"/>
      <c r="AH3145" s="4"/>
      <c r="AI3145" s="4"/>
      <c r="AJ3145" s="4"/>
    </row>
    <row r="3146" spans="1:36" ht="15.75" customHeight="1">
      <c r="A3146" s="4">
        <v>0</v>
      </c>
      <c r="B3146" s="4">
        <v>70</v>
      </c>
      <c r="C3146" s="4">
        <v>2</v>
      </c>
      <c r="D3146" s="4">
        <v>0</v>
      </c>
      <c r="E3146" s="4">
        <v>0</v>
      </c>
      <c r="F3146" s="4">
        <v>1</v>
      </c>
      <c r="G3146" s="4">
        <v>0</v>
      </c>
      <c r="H3146" s="4">
        <v>1</v>
      </c>
      <c r="I3146" s="4">
        <v>231</v>
      </c>
      <c r="J3146" s="4">
        <v>136</v>
      </c>
      <c r="K3146" s="4">
        <v>84</v>
      </c>
      <c r="L3146" s="4">
        <v>31.78</v>
      </c>
      <c r="M3146" s="4">
        <v>60</v>
      </c>
      <c r="N3146" s="4">
        <v>95</v>
      </c>
      <c r="O3146" s="4">
        <v>0</v>
      </c>
      <c r="P3146" s="5">
        <f>$AI$9+SUMPRODUCT($A3146*$AI$10+$B3146*$AI$11+$C3146*$AI$12+$D3146*$AI$13+$E3146*$AI$14+$F3146*$AI$15+$G3146*$AI$16+$H3146*$AI$17+$I3146*$AI$18+$J3146*$AI$19+$K3146*$AI$20+$L3146*$AI$21+$M3146*$AI$22+$N3146*$AI$24)</f>
        <v>-0.59767519580000084</v>
      </c>
      <c r="Q3146" s="4">
        <f t="shared" si="1217"/>
        <v>0.55008899992571114</v>
      </c>
      <c r="R3146" s="4">
        <f t="shared" si="1218"/>
        <v>1.1001779998514223</v>
      </c>
      <c r="S3146" s="4">
        <f t="shared" si="1219"/>
        <v>-0.10017799985142228</v>
      </c>
      <c r="T3146" s="4" t="e">
        <f t="shared" si="1220"/>
        <v>#NUM!</v>
      </c>
      <c r="U3146" s="4">
        <f>IF($R3146&gt;$X$15,1,0)</f>
        <v>1</v>
      </c>
      <c r="V3146" s="4"/>
      <c r="W3146" s="4"/>
      <c r="X3146" s="4"/>
      <c r="Y3146" s="4"/>
      <c r="Z3146" s="4"/>
      <c r="AA3146" s="4"/>
      <c r="AB3146" s="4"/>
      <c r="AC3146" s="4"/>
      <c r="AD3146" s="4"/>
      <c r="AE3146" s="4"/>
      <c r="AF3146" s="4"/>
      <c r="AG3146" s="4"/>
      <c r="AH3146" s="4"/>
      <c r="AI3146" s="4"/>
      <c r="AJ3146" s="4"/>
    </row>
    <row r="3147" spans="1:36" ht="15.75" customHeight="1">
      <c r="A3147" s="4">
        <v>1</v>
      </c>
      <c r="B3147" s="4">
        <v>44</v>
      </c>
      <c r="C3147" s="4">
        <v>1</v>
      </c>
      <c r="D3147" s="4">
        <v>1</v>
      </c>
      <c r="E3147" s="4">
        <v>9</v>
      </c>
      <c r="F3147" s="4">
        <v>0</v>
      </c>
      <c r="G3147" s="4">
        <v>0</v>
      </c>
      <c r="H3147" s="4">
        <v>0</v>
      </c>
      <c r="I3147" s="4">
        <v>273</v>
      </c>
      <c r="J3147" s="4">
        <v>114</v>
      </c>
      <c r="K3147" s="4">
        <v>83</v>
      </c>
      <c r="L3147" s="4">
        <v>27.33</v>
      </c>
      <c r="M3147" s="4">
        <v>70</v>
      </c>
      <c r="N3147" s="4">
        <v>65</v>
      </c>
      <c r="O3147" s="4">
        <v>0</v>
      </c>
      <c r="P3147" s="5">
        <f>$AI$9+SUMPRODUCT($A3147*$AI$10+$B3147*$AI$11+$C3147*$AI$12+$D3147*$AI$13+$E3147*$AI$14+$F3147*$AI$15+$G3147*$AI$16+$H3147*$AI$17+$I3147*$AI$18+$J3147*$AI$19+$K3147*$AI$20+$L3147*$AI$21+$M3147*$AI$22+$N3147*$AI$24)</f>
        <v>-2.3289832363</v>
      </c>
      <c r="Q3147" s="4">
        <f t="shared" si="1217"/>
        <v>9.7394724182968712E-2</v>
      </c>
      <c r="R3147" s="4">
        <f t="shared" si="1218"/>
        <v>0.19478944836593742</v>
      </c>
      <c r="S3147" s="4">
        <f t="shared" si="1219"/>
        <v>0.80521055163406263</v>
      </c>
      <c r="T3147" s="4">
        <f t="shared" si="1220"/>
        <v>-9.4090542667606594E-2</v>
      </c>
      <c r="U3147" s="4">
        <f>IF($R3147&gt;$X$15,1,0)</f>
        <v>0</v>
      </c>
      <c r="V3147" s="4"/>
      <c r="W3147" s="4"/>
      <c r="X3147" s="4"/>
      <c r="Y3147" s="4"/>
      <c r="Z3147" s="4"/>
      <c r="AA3147" s="4"/>
      <c r="AB3147" s="4"/>
      <c r="AC3147" s="4"/>
      <c r="AD3147" s="4"/>
      <c r="AE3147" s="4"/>
      <c r="AF3147" s="4"/>
      <c r="AG3147" s="4"/>
      <c r="AH3147" s="4"/>
      <c r="AI3147" s="4"/>
      <c r="AJ3147" s="4"/>
    </row>
    <row r="3148" spans="1:36" ht="15.75" customHeight="1">
      <c r="A3148" s="4">
        <v>0</v>
      </c>
      <c r="B3148" s="4">
        <v>40</v>
      </c>
      <c r="C3148" s="4">
        <v>1</v>
      </c>
      <c r="D3148" s="4">
        <v>1</v>
      </c>
      <c r="E3148" s="4">
        <v>43</v>
      </c>
      <c r="F3148" s="4">
        <v>0</v>
      </c>
      <c r="G3148" s="4">
        <v>0</v>
      </c>
      <c r="H3148" s="4">
        <v>1</v>
      </c>
      <c r="I3148" s="4">
        <v>226</v>
      </c>
      <c r="J3148" s="4">
        <v>138</v>
      </c>
      <c r="K3148" s="4">
        <v>99</v>
      </c>
      <c r="L3148" s="4">
        <v>35.020000000000003</v>
      </c>
      <c r="M3148" s="4">
        <v>95</v>
      </c>
      <c r="N3148" s="4">
        <v>73</v>
      </c>
      <c r="O3148" s="4">
        <v>0</v>
      </c>
      <c r="P3148" s="5">
        <f>$AI$9+SUMPRODUCT($A3148*$AI$10+$B3148*$AI$11+$C3148*$AI$12+$D3148*$AI$13+$E3148*$AI$14+$F3148*$AI$15+$G3148*$AI$16+$H3148*$AI$17+$I3148*$AI$18+$J3148*$AI$19+$K3148*$AI$20+$L3148*$AI$21+$M3148*$AI$22+$N3148*$AI$24)</f>
        <v>-2.0714216222000008</v>
      </c>
      <c r="Q3148" s="4">
        <f t="shared" si="1217"/>
        <v>0.12600652064738269</v>
      </c>
      <c r="R3148" s="4">
        <f t="shared" si="1218"/>
        <v>0.25201304129476537</v>
      </c>
      <c r="S3148" s="4">
        <f t="shared" si="1219"/>
        <v>0.74798695870523457</v>
      </c>
      <c r="T3148" s="4">
        <f t="shared" si="1220"/>
        <v>-0.12610597407635094</v>
      </c>
      <c r="U3148" s="4">
        <f>IF($R3148&gt;$X$15,1,0)</f>
        <v>0</v>
      </c>
      <c r="V3148" s="4"/>
      <c r="W3148" s="4"/>
      <c r="X3148" s="4"/>
      <c r="Y3148" s="4"/>
      <c r="Z3148" s="4"/>
      <c r="AA3148" s="4"/>
      <c r="AB3148" s="4"/>
      <c r="AC3148" s="4"/>
      <c r="AD3148" s="4"/>
      <c r="AE3148" s="4"/>
      <c r="AF3148" s="4"/>
      <c r="AG3148" s="4"/>
      <c r="AH3148" s="4"/>
      <c r="AI3148" s="4"/>
      <c r="AJ3148" s="4"/>
    </row>
    <row r="3149" spans="1:36" ht="15.75" customHeight="1">
      <c r="A3149" s="4">
        <v>0</v>
      </c>
      <c r="B3149" s="4">
        <v>47</v>
      </c>
      <c r="C3149" s="4">
        <v>2</v>
      </c>
      <c r="D3149" s="4">
        <v>0</v>
      </c>
      <c r="E3149" s="4">
        <v>0</v>
      </c>
      <c r="F3149" s="4">
        <v>0</v>
      </c>
      <c r="G3149" s="4">
        <v>0</v>
      </c>
      <c r="H3149" s="4">
        <v>0</v>
      </c>
      <c r="I3149" s="4">
        <v>221</v>
      </c>
      <c r="J3149" s="4">
        <v>140</v>
      </c>
      <c r="K3149" s="4">
        <v>94</v>
      </c>
      <c r="L3149" s="4">
        <v>28.84</v>
      </c>
      <c r="M3149" s="4">
        <v>80</v>
      </c>
      <c r="N3149" s="4">
        <v>85</v>
      </c>
      <c r="O3149" s="4">
        <v>0</v>
      </c>
      <c r="P3149" s="5">
        <f>$AI$9+SUMPRODUCT($A3149*$AI$10+$B3149*$AI$11+$C3149*$AI$12+$D3149*$AI$13+$E3149*$AI$14+$F3149*$AI$15+$G3149*$AI$16+$H3149*$AI$17+$I3149*$AI$18+$J3149*$AI$19+$K3149*$AI$20+$L3149*$AI$21+$M3149*$AI$22+$N3149*$AI$24)</f>
        <v>-2.6160520924000021</v>
      </c>
      <c r="Q3149" s="4">
        <f t="shared" si="1217"/>
        <v>7.3090849902027369E-2</v>
      </c>
      <c r="R3149" s="4">
        <f t="shared" si="1218"/>
        <v>0.14618169980405474</v>
      </c>
      <c r="S3149" s="4">
        <f t="shared" si="1219"/>
        <v>0.85381830019594529</v>
      </c>
      <c r="T3149" s="4">
        <f t="shared" si="1220"/>
        <v>-6.8634541041859468E-2</v>
      </c>
      <c r="U3149" s="4">
        <f>IF($R3149&gt;$X$15,1,0)</f>
        <v>0</v>
      </c>
      <c r="V3149" s="4"/>
      <c r="W3149" s="4"/>
      <c r="X3149" s="4"/>
      <c r="Y3149" s="4"/>
      <c r="Z3149" s="4"/>
      <c r="AA3149" s="4"/>
      <c r="AB3149" s="4"/>
      <c r="AC3149" s="4"/>
      <c r="AD3149" s="4"/>
      <c r="AE3149" s="4"/>
      <c r="AF3149" s="4"/>
      <c r="AG3149" s="4"/>
      <c r="AH3149" s="4"/>
      <c r="AI3149" s="4"/>
      <c r="AJ3149" s="4"/>
    </row>
    <row r="3150" spans="1:36" ht="15.75" customHeight="1">
      <c r="A3150" s="4">
        <v>0</v>
      </c>
      <c r="B3150" s="4">
        <v>39</v>
      </c>
      <c r="C3150" s="4">
        <v>1</v>
      </c>
      <c r="D3150" s="4">
        <v>0</v>
      </c>
      <c r="E3150" s="4">
        <v>0</v>
      </c>
      <c r="F3150" s="4">
        <v>0</v>
      </c>
      <c r="G3150" s="4">
        <v>0</v>
      </c>
      <c r="H3150" s="4">
        <v>0</v>
      </c>
      <c r="I3150" s="4">
        <v>243</v>
      </c>
      <c r="J3150" s="4">
        <v>116</v>
      </c>
      <c r="K3150" s="4">
        <v>79</v>
      </c>
      <c r="L3150" s="4">
        <v>22.44</v>
      </c>
      <c r="M3150" s="4">
        <v>85</v>
      </c>
      <c r="N3150" s="4">
        <v>82</v>
      </c>
      <c r="O3150" s="4">
        <v>0</v>
      </c>
      <c r="P3150" s="5">
        <f>$AI$9+SUMPRODUCT($A3150*$AI$10+$B3150*$AI$11+$C3150*$AI$12+$D3150*$AI$13+$E3150*$AI$14+$F3150*$AI$15+$G3150*$AI$16+$H3150*$AI$17+$I3150*$AI$18+$J3150*$AI$19+$K3150*$AI$20+$L3150*$AI$21+$M3150*$AI$22+$N3150*$AI$24)</f>
        <v>-3.4135502784000007</v>
      </c>
      <c r="Q3150" s="4">
        <f t="shared" si="1217"/>
        <v>3.2924102903192337E-2</v>
      </c>
      <c r="R3150" s="4">
        <f t="shared" si="1218"/>
        <v>6.5848205806384674E-2</v>
      </c>
      <c r="S3150" s="4">
        <f t="shared" si="1219"/>
        <v>0.93415179419361527</v>
      </c>
      <c r="T3150" s="4">
        <f t="shared" si="1220"/>
        <v>-2.9582547726758498E-2</v>
      </c>
      <c r="U3150" s="4">
        <f>IF($R3150&gt;$X$15,1,0)</f>
        <v>0</v>
      </c>
      <c r="V3150" s="4"/>
      <c r="W3150" s="4"/>
      <c r="X3150" s="4"/>
      <c r="Y3150" s="4"/>
      <c r="Z3150" s="4"/>
      <c r="AA3150" s="4"/>
      <c r="AB3150" s="4"/>
      <c r="AC3150" s="4"/>
      <c r="AD3150" s="4"/>
      <c r="AE3150" s="4"/>
      <c r="AF3150" s="4"/>
      <c r="AG3150" s="4"/>
      <c r="AH3150" s="4"/>
      <c r="AI3150" s="4"/>
      <c r="AJ3150" s="4"/>
    </row>
    <row r="3151" spans="1:36" ht="15.75" customHeight="1">
      <c r="A3151" s="4">
        <v>0</v>
      </c>
      <c r="B3151" s="4">
        <v>57</v>
      </c>
      <c r="C3151" s="4">
        <v>1</v>
      </c>
      <c r="D3151" s="4">
        <v>0</v>
      </c>
      <c r="E3151" s="4">
        <v>0</v>
      </c>
      <c r="F3151" s="4">
        <v>0</v>
      </c>
      <c r="G3151" s="4">
        <v>0</v>
      </c>
      <c r="H3151" s="4">
        <v>0</v>
      </c>
      <c r="I3151" s="4">
        <v>257</v>
      </c>
      <c r="J3151" s="4">
        <v>133</v>
      </c>
      <c r="K3151" s="4">
        <v>94</v>
      </c>
      <c r="L3151" s="4">
        <v>17.71</v>
      </c>
      <c r="M3151" s="4">
        <v>143</v>
      </c>
      <c r="N3151" s="4">
        <v>75</v>
      </c>
      <c r="O3151" s="4">
        <v>0</v>
      </c>
      <c r="P3151" s="5">
        <f>$AI$9+SUMPRODUCT($A3151*$AI$10+$B3151*$AI$11+$C3151*$AI$12+$D3151*$AI$13+$E3151*$AI$14+$F3151*$AI$15+$G3151*$AI$16+$H3151*$AI$17+$I3151*$AI$18+$J3151*$AI$19+$K3151*$AI$20+$L3151*$AI$21+$M3151*$AI$22+$N3151*$AI$24)</f>
        <v>-2.3102487981000008</v>
      </c>
      <c r="Q3151" s="4">
        <f t="shared" si="1217"/>
        <v>9.9236558620759432E-2</v>
      </c>
      <c r="R3151" s="4">
        <f t="shared" si="1218"/>
        <v>0.19847311724151886</v>
      </c>
      <c r="S3151" s="4">
        <f t="shared" si="1219"/>
        <v>0.80152688275848116</v>
      </c>
      <c r="T3151" s="4">
        <f t="shared" si="1220"/>
        <v>-9.608190707418135E-2</v>
      </c>
      <c r="U3151" s="4">
        <f>IF($R3151&gt;$X$15,1,0)</f>
        <v>0</v>
      </c>
      <c r="V3151" s="4"/>
      <c r="W3151" s="4"/>
      <c r="X3151" s="4"/>
      <c r="Y3151" s="4"/>
      <c r="Z3151" s="4"/>
      <c r="AA3151" s="4"/>
      <c r="AB3151" s="4"/>
      <c r="AC3151" s="4"/>
      <c r="AD3151" s="4"/>
      <c r="AE3151" s="4"/>
      <c r="AF3151" s="4"/>
      <c r="AG3151" s="4"/>
      <c r="AH3151" s="4"/>
      <c r="AI3151" s="4"/>
      <c r="AJ3151" s="4"/>
    </row>
    <row r="3152" spans="1:36" ht="15.75" customHeight="1">
      <c r="A3152" s="4">
        <v>0</v>
      </c>
      <c r="B3152" s="4">
        <v>58</v>
      </c>
      <c r="C3152" s="4">
        <v>1</v>
      </c>
      <c r="D3152" s="4">
        <v>1</v>
      </c>
      <c r="E3152" s="4">
        <v>15</v>
      </c>
      <c r="F3152" s="4">
        <v>0</v>
      </c>
      <c r="G3152" s="4">
        <v>0</v>
      </c>
      <c r="H3152" s="4">
        <v>1</v>
      </c>
      <c r="I3152" s="4">
        <v>275</v>
      </c>
      <c r="J3152" s="4">
        <v>140</v>
      </c>
      <c r="K3152" s="4">
        <v>78</v>
      </c>
      <c r="L3152" s="4">
        <v>19.18</v>
      </c>
      <c r="M3152" s="4">
        <v>78</v>
      </c>
      <c r="N3152" s="4">
        <v>74</v>
      </c>
      <c r="O3152" s="4">
        <v>1</v>
      </c>
      <c r="P3152" s="5">
        <f>$AI$9+SUMPRODUCT($A3152*$AI$10+$B3152*$AI$11+$C3152*$AI$12+$D3152*$AI$13+$E3152*$AI$14+$F3152*$AI$15+$G3152*$AI$16+$H3152*$AI$17+$I3152*$AI$18+$J3152*$AI$19+$K3152*$AI$20+$L3152*$AI$21+$M3152*$AI$22+$N3152*$AI$24)</f>
        <v>-1.2424310398000005</v>
      </c>
      <c r="Q3152" s="4">
        <f t="shared" si="1217"/>
        <v>0.28868156781900495</v>
      </c>
      <c r="R3152" s="4">
        <f t="shared" si="1218"/>
        <v>0.57736313563800989</v>
      </c>
      <c r="S3152" s="4">
        <f t="shared" si="1219"/>
        <v>0.57736313563800989</v>
      </c>
      <c r="T3152" s="4">
        <f t="shared" si="1220"/>
        <v>-0.23855094906647845</v>
      </c>
      <c r="U3152" s="4">
        <f>IF($R3152&gt;$X$15,1,0)</f>
        <v>1</v>
      </c>
      <c r="V3152" s="4"/>
      <c r="W3152" s="4"/>
      <c r="X3152" s="4"/>
      <c r="Y3152" s="4"/>
      <c r="Z3152" s="4"/>
      <c r="AA3152" s="4"/>
      <c r="AB3152" s="4"/>
      <c r="AC3152" s="4"/>
      <c r="AD3152" s="4"/>
      <c r="AE3152" s="4"/>
      <c r="AF3152" s="4"/>
      <c r="AG3152" s="4"/>
      <c r="AH3152" s="4"/>
      <c r="AI3152" s="4"/>
      <c r="AJ3152" s="4"/>
    </row>
    <row r="3153" spans="1:36" ht="15.75" customHeight="1">
      <c r="A3153" s="4">
        <v>0</v>
      </c>
      <c r="B3153" s="4">
        <v>67</v>
      </c>
      <c r="C3153" s="4">
        <v>2</v>
      </c>
      <c r="D3153" s="4">
        <v>0</v>
      </c>
      <c r="E3153" s="4">
        <v>0</v>
      </c>
      <c r="F3153" s="4">
        <v>1</v>
      </c>
      <c r="G3153" s="4">
        <v>0</v>
      </c>
      <c r="H3153" s="4">
        <v>1</v>
      </c>
      <c r="I3153" s="4">
        <v>295</v>
      </c>
      <c r="J3153" s="4">
        <v>170</v>
      </c>
      <c r="K3153" s="4">
        <v>89</v>
      </c>
      <c r="L3153" s="4">
        <v>35.35</v>
      </c>
      <c r="M3153" s="4">
        <v>66</v>
      </c>
      <c r="N3153" s="4">
        <v>63</v>
      </c>
      <c r="O3153" s="4">
        <v>0</v>
      </c>
      <c r="P3153" s="5">
        <f>$AI$9+SUMPRODUCT($A3153*$AI$10+$B3153*$AI$11+$C3153*$AI$12+$D3153*$AI$13+$E3153*$AI$14+$F3153*$AI$15+$G3153*$AI$16+$H3153*$AI$17+$I3153*$AI$18+$J3153*$AI$19+$K3153*$AI$20+$L3153*$AI$21+$M3153*$AI$22+$N3153*$AI$24)</f>
        <v>-0.36574607850000174</v>
      </c>
      <c r="Q3153" s="4">
        <f t="shared" si="1217"/>
        <v>0.69367891884037214</v>
      </c>
      <c r="R3153" s="4">
        <f t="shared" si="1218"/>
        <v>1.3873578376807443</v>
      </c>
      <c r="S3153" s="4">
        <f t="shared" si="1219"/>
        <v>-0.38735783768074428</v>
      </c>
      <c r="T3153" s="4" t="e">
        <f t="shared" si="1220"/>
        <v>#NUM!</v>
      </c>
      <c r="U3153" s="4">
        <f>IF($R3153&gt;$X$15,1,0)</f>
        <v>1</v>
      </c>
      <c r="V3153" s="4"/>
      <c r="W3153" s="4"/>
      <c r="X3153" s="4"/>
      <c r="Y3153" s="4"/>
      <c r="Z3153" s="4"/>
      <c r="AA3153" s="4"/>
      <c r="AB3153" s="4"/>
      <c r="AC3153" s="4"/>
      <c r="AD3153" s="4"/>
      <c r="AE3153" s="4"/>
      <c r="AF3153" s="4"/>
      <c r="AG3153" s="4"/>
      <c r="AH3153" s="4"/>
      <c r="AI3153" s="4"/>
      <c r="AJ3153" s="4"/>
    </row>
    <row r="3154" spans="1:36" ht="15.75" customHeight="1">
      <c r="A3154" s="4">
        <v>0</v>
      </c>
      <c r="B3154" s="4">
        <v>42</v>
      </c>
      <c r="C3154" s="4">
        <v>2</v>
      </c>
      <c r="D3154" s="4">
        <v>1</v>
      </c>
      <c r="E3154" s="4">
        <v>20</v>
      </c>
      <c r="F3154" s="4">
        <v>0</v>
      </c>
      <c r="G3154" s="4">
        <v>0</v>
      </c>
      <c r="H3154" s="4">
        <v>0</v>
      </c>
      <c r="I3154" s="4">
        <v>310</v>
      </c>
      <c r="J3154" s="4">
        <v>124</v>
      </c>
      <c r="K3154" s="4">
        <v>72.5</v>
      </c>
      <c r="L3154" s="4">
        <v>22.32</v>
      </c>
      <c r="M3154" s="4">
        <v>96</v>
      </c>
      <c r="N3154" s="4">
        <v>74</v>
      </c>
      <c r="O3154" s="4">
        <v>0</v>
      </c>
      <c r="P3154" s="5">
        <f>$AI$9+SUMPRODUCT($A3154*$AI$10+$B3154*$AI$11+$C3154*$AI$12+$D3154*$AI$13+$E3154*$AI$14+$F3154*$AI$15+$G3154*$AI$16+$H3154*$AI$17+$I3154*$AI$18+$J3154*$AI$19+$K3154*$AI$20+$L3154*$AI$21+$M3154*$AI$22+$N3154*$AI$24)</f>
        <v>-2.6304664152000017</v>
      </c>
      <c r="Q3154" s="4">
        <f t="shared" si="1217"/>
        <v>7.2044851587253878E-2</v>
      </c>
      <c r="R3154" s="4">
        <f t="shared" si="1218"/>
        <v>0.14408970317450776</v>
      </c>
      <c r="S3154" s="4">
        <f t="shared" si="1219"/>
        <v>0.85591029682549224</v>
      </c>
      <c r="T3154" s="4">
        <f t="shared" si="1220"/>
        <v>-6.7571748915242147E-2</v>
      </c>
      <c r="U3154" s="4">
        <f>IF($R3154&gt;$X$15,1,0)</f>
        <v>0</v>
      </c>
      <c r="V3154" s="4"/>
      <c r="W3154" s="4"/>
      <c r="X3154" s="4"/>
      <c r="Y3154" s="4"/>
      <c r="Z3154" s="4"/>
      <c r="AA3154" s="4"/>
      <c r="AB3154" s="4"/>
      <c r="AC3154" s="4"/>
      <c r="AD3154" s="4"/>
      <c r="AE3154" s="4"/>
      <c r="AF3154" s="4"/>
      <c r="AG3154" s="4"/>
      <c r="AH3154" s="4"/>
      <c r="AI3154" s="4"/>
      <c r="AJ3154" s="4"/>
    </row>
    <row r="3155" spans="1:36" ht="15.75" hidden="1" customHeight="1">
      <c r="A3155" s="4">
        <v>0</v>
      </c>
      <c r="B3155" s="4">
        <v>60</v>
      </c>
      <c r="C3155" s="4">
        <v>2</v>
      </c>
      <c r="D3155" s="4">
        <v>1</v>
      </c>
      <c r="E3155" s="4">
        <v>9</v>
      </c>
      <c r="F3155" s="4">
        <v>0</v>
      </c>
      <c r="G3155" s="4">
        <v>0</v>
      </c>
      <c r="H3155" s="4">
        <v>1</v>
      </c>
      <c r="I3155" s="4">
        <v>280</v>
      </c>
      <c r="J3155" s="4">
        <v>150.5</v>
      </c>
      <c r="K3155" s="4">
        <v>90</v>
      </c>
      <c r="L3155" s="4">
        <v>33.450000000000003</v>
      </c>
      <c r="M3155" s="4">
        <v>90</v>
      </c>
      <c r="N3155" s="3" t="s">
        <v>56</v>
      </c>
      <c r="O3155" s="4">
        <v>0</v>
      </c>
      <c r="P3155" s="4"/>
      <c r="Q3155" s="4"/>
      <c r="R3155" s="4"/>
      <c r="S3155" s="4"/>
      <c r="T3155" s="4"/>
      <c r="U3155" s="4"/>
      <c r="V3155" s="4"/>
      <c r="W3155" s="4"/>
      <c r="X3155" s="4"/>
      <c r="Y3155" s="4"/>
      <c r="Z3155" s="4"/>
      <c r="AA3155" s="4"/>
      <c r="AB3155" s="4"/>
      <c r="AC3155" s="4"/>
      <c r="AD3155" s="4"/>
      <c r="AE3155" s="4"/>
      <c r="AF3155" s="4"/>
      <c r="AG3155" s="4"/>
      <c r="AH3155" s="4"/>
      <c r="AI3155" s="4"/>
      <c r="AJ3155" s="4"/>
    </row>
    <row r="3156" spans="1:36" ht="15.75" customHeight="1">
      <c r="A3156" s="4">
        <v>0</v>
      </c>
      <c r="B3156" s="4">
        <v>52</v>
      </c>
      <c r="C3156" s="4">
        <v>2</v>
      </c>
      <c r="D3156" s="4">
        <v>0</v>
      </c>
      <c r="E3156" s="4">
        <v>0</v>
      </c>
      <c r="F3156" s="4">
        <v>0</v>
      </c>
      <c r="G3156" s="4">
        <v>0</v>
      </c>
      <c r="H3156" s="4">
        <v>0</v>
      </c>
      <c r="I3156" s="4">
        <v>246</v>
      </c>
      <c r="J3156" s="4">
        <v>136</v>
      </c>
      <c r="K3156" s="4">
        <v>84</v>
      </c>
      <c r="L3156" s="4">
        <v>20.149999999999999</v>
      </c>
      <c r="M3156" s="4">
        <v>101</v>
      </c>
      <c r="N3156" s="4">
        <v>86</v>
      </c>
      <c r="O3156" s="4">
        <v>0</v>
      </c>
      <c r="P3156" s="5">
        <f>$AI$9+SUMPRODUCT($A3156*$AI$10+$B3156*$AI$11+$C3156*$AI$12+$D3156*$AI$13+$E3156*$AI$14+$F3156*$AI$15+$G3156*$AI$16+$H3156*$AI$17+$I3156*$AI$18+$J3156*$AI$19+$K3156*$AI$20+$L3156*$AI$21+$M3156*$AI$22+$N3156*$AI$24)</f>
        <v>-2.3798282865000004</v>
      </c>
      <c r="Q3156" s="4">
        <f t="shared" ref="Q3156:Q3157" si="1221">EXP($P3156)</f>
        <v>9.2566471058463898E-2</v>
      </c>
      <c r="R3156" s="4">
        <f t="shared" ref="R3156:R3157" si="1222">Q3156/1+Q3156</f>
        <v>0.1851329421169278</v>
      </c>
      <c r="S3156" s="4">
        <f t="shared" ref="S3156:S3157" si="1223">IF(O3156=1,R3156,1-R3156)</f>
        <v>0.81486705788307223</v>
      </c>
      <c r="T3156" s="4">
        <f t="shared" ref="T3156:T3157" si="1224">LOG($S3156)</f>
        <v>-8.8913238790370178E-2</v>
      </c>
      <c r="U3156" s="4">
        <f>IF($R3156&gt;$X$15,1,0)</f>
        <v>0</v>
      </c>
      <c r="V3156" s="4"/>
      <c r="W3156" s="4"/>
      <c r="X3156" s="4"/>
      <c r="Y3156" s="4"/>
      <c r="Z3156" s="4"/>
      <c r="AA3156" s="4"/>
      <c r="AB3156" s="4"/>
      <c r="AC3156" s="4"/>
      <c r="AD3156" s="4"/>
      <c r="AE3156" s="4"/>
      <c r="AF3156" s="4"/>
      <c r="AG3156" s="4"/>
      <c r="AH3156" s="4"/>
      <c r="AI3156" s="4"/>
      <c r="AJ3156" s="4"/>
    </row>
    <row r="3157" spans="1:36" ht="15.75" hidden="1" customHeight="1">
      <c r="A3157" s="4">
        <v>1</v>
      </c>
      <c r="B3157" s="4">
        <v>51</v>
      </c>
      <c r="C3157" s="3" t="s">
        <v>56</v>
      </c>
      <c r="D3157" s="4">
        <v>0</v>
      </c>
      <c r="E3157" s="4">
        <v>0</v>
      </c>
      <c r="F3157" s="4">
        <v>0</v>
      </c>
      <c r="G3157" s="4">
        <v>0</v>
      </c>
      <c r="H3157" s="4">
        <v>1</v>
      </c>
      <c r="I3157" s="4">
        <v>275</v>
      </c>
      <c r="J3157" s="4">
        <v>159</v>
      </c>
      <c r="K3157" s="4">
        <v>99</v>
      </c>
      <c r="L3157" s="4">
        <v>28.57</v>
      </c>
      <c r="M3157" s="4">
        <v>60</v>
      </c>
      <c r="N3157" s="4">
        <v>88</v>
      </c>
      <c r="O3157" s="4">
        <v>1</v>
      </c>
      <c r="P3157" s="4" t="e">
        <f>$AI$9+SUMPRODUCT($A3157*$AI$10+$B3157*$AI$11+$C3157*$AI$12+$D3157*$AI$13+$E3157*$AI$14+$F3157*$AI$15+$G3157*$AI$16+$H3157*$AI$17+$I3157*$AI$18+$J3157*$AI$19+$K3157*$AI$20+$L3157*$AI$21+$M3157*$AI$22+$N3157*$AI$24)</f>
        <v>#VALUE!</v>
      </c>
      <c r="Q3157" s="4" t="e">
        <f t="shared" si="1221"/>
        <v>#VALUE!</v>
      </c>
      <c r="R3157" s="4" t="e">
        <f t="shared" si="1222"/>
        <v>#VALUE!</v>
      </c>
      <c r="S3157" s="4" t="e">
        <f t="shared" si="1223"/>
        <v>#VALUE!</v>
      </c>
      <c r="T3157" s="4" t="e">
        <f t="shared" si="1224"/>
        <v>#VALUE!</v>
      </c>
      <c r="U3157" s="4" t="e">
        <f t="shared" ref="U3157" si="1225">IF($R3157&gt;0.5,1,0)</f>
        <v>#VALUE!</v>
      </c>
      <c r="V3157" s="4"/>
      <c r="W3157" s="4"/>
      <c r="X3157" s="4"/>
      <c r="Y3157" s="4"/>
      <c r="Z3157" s="4"/>
      <c r="AA3157" s="4"/>
      <c r="AB3157" s="4"/>
      <c r="AC3157" s="4"/>
      <c r="AD3157" s="4"/>
      <c r="AE3157" s="4"/>
      <c r="AF3157" s="4"/>
      <c r="AG3157" s="4"/>
      <c r="AH3157" s="4"/>
      <c r="AI3157" s="4"/>
      <c r="AJ3157" s="4"/>
    </row>
    <row r="3158" spans="1:36" ht="15.75" hidden="1" customHeight="1">
      <c r="A3158" s="4">
        <v>0</v>
      </c>
      <c r="B3158" s="4">
        <v>44</v>
      </c>
      <c r="C3158" s="4">
        <v>2</v>
      </c>
      <c r="D3158" s="4">
        <v>1</v>
      </c>
      <c r="E3158" s="4">
        <v>9</v>
      </c>
      <c r="F3158" s="4">
        <v>0</v>
      </c>
      <c r="G3158" s="4">
        <v>0</v>
      </c>
      <c r="H3158" s="4">
        <v>1</v>
      </c>
      <c r="I3158" s="3" t="s">
        <v>56</v>
      </c>
      <c r="J3158" s="4">
        <v>147.5</v>
      </c>
      <c r="K3158" s="4">
        <v>96</v>
      </c>
      <c r="L3158" s="4">
        <v>30.57</v>
      </c>
      <c r="M3158" s="4">
        <v>78</v>
      </c>
      <c r="N3158" s="3" t="s">
        <v>56</v>
      </c>
      <c r="O3158" s="4">
        <v>1</v>
      </c>
      <c r="P3158" s="4"/>
      <c r="Q3158" s="4"/>
      <c r="R3158" s="4"/>
      <c r="S3158" s="4"/>
      <c r="T3158" s="4"/>
      <c r="U3158" s="4"/>
      <c r="V3158" s="4"/>
      <c r="W3158" s="4"/>
      <c r="X3158" s="4"/>
      <c r="Y3158" s="4"/>
      <c r="Z3158" s="4"/>
      <c r="AA3158" s="4"/>
      <c r="AB3158" s="4"/>
      <c r="AC3158" s="4"/>
      <c r="AD3158" s="4"/>
      <c r="AE3158" s="4"/>
      <c r="AF3158" s="4"/>
      <c r="AG3158" s="4"/>
      <c r="AH3158" s="4"/>
      <c r="AI3158" s="4"/>
      <c r="AJ3158" s="4"/>
    </row>
    <row r="3159" spans="1:36" ht="15.75" customHeight="1">
      <c r="A3159" s="4">
        <v>0</v>
      </c>
      <c r="B3159" s="4">
        <v>50</v>
      </c>
      <c r="C3159" s="4">
        <v>3</v>
      </c>
      <c r="D3159" s="4">
        <v>0</v>
      </c>
      <c r="E3159" s="4">
        <v>0</v>
      </c>
      <c r="F3159" s="4">
        <v>0</v>
      </c>
      <c r="G3159" s="4">
        <v>0</v>
      </c>
      <c r="H3159" s="4">
        <v>1</v>
      </c>
      <c r="I3159" s="4">
        <v>305</v>
      </c>
      <c r="J3159" s="4">
        <v>151</v>
      </c>
      <c r="K3159" s="4">
        <v>106.5</v>
      </c>
      <c r="L3159" s="4">
        <v>25.38</v>
      </c>
      <c r="M3159" s="4">
        <v>100</v>
      </c>
      <c r="N3159" s="4">
        <v>75</v>
      </c>
      <c r="O3159" s="4">
        <v>0</v>
      </c>
      <c r="P3159" s="5">
        <f>$AI$9+SUMPRODUCT($A3159*$AI$10+$B3159*$AI$11+$C3159*$AI$12+$D3159*$AI$13+$E3159*$AI$14+$F3159*$AI$15+$G3159*$AI$16+$H3159*$AI$17+$I3159*$AI$18+$J3159*$AI$19+$K3159*$AI$20+$L3159*$AI$21+$M3159*$AI$22+$N3159*$AI$24)</f>
        <v>-2.0866679518000018</v>
      </c>
      <c r="Q3159" s="4">
        <f t="shared" ref="Q3159:Q3164" si="1226">EXP($P3159)</f>
        <v>0.12409995469998057</v>
      </c>
      <c r="R3159" s="4">
        <f t="shared" ref="R3159:R3164" si="1227">Q3159/1+Q3159</f>
        <v>0.24819990939996114</v>
      </c>
      <c r="S3159" s="4">
        <f t="shared" ref="S3159:S3164" si="1228">IF(O3159=1,R3159,1-R3159)</f>
        <v>0.75180009060003883</v>
      </c>
      <c r="T3159" s="4">
        <f t="shared" ref="T3159:T3164" si="1229">LOG($S3159)</f>
        <v>-0.12389762628502288</v>
      </c>
      <c r="U3159" s="4">
        <f>IF($R3159&gt;$X$15,1,0)</f>
        <v>0</v>
      </c>
      <c r="V3159" s="4"/>
      <c r="W3159" s="4"/>
      <c r="X3159" s="4"/>
      <c r="Y3159" s="4"/>
      <c r="Z3159" s="4"/>
      <c r="AA3159" s="4"/>
      <c r="AB3159" s="4"/>
      <c r="AC3159" s="4"/>
      <c r="AD3159" s="4"/>
      <c r="AE3159" s="4"/>
      <c r="AF3159" s="4"/>
      <c r="AG3159" s="4"/>
      <c r="AH3159" s="4"/>
      <c r="AI3159" s="4"/>
      <c r="AJ3159" s="4"/>
    </row>
    <row r="3160" spans="1:36" ht="15.75" customHeight="1">
      <c r="A3160" s="4">
        <v>1</v>
      </c>
      <c r="B3160" s="4">
        <v>41</v>
      </c>
      <c r="C3160" s="4">
        <v>2</v>
      </c>
      <c r="D3160" s="4">
        <v>1</v>
      </c>
      <c r="E3160" s="4">
        <v>20</v>
      </c>
      <c r="F3160" s="4">
        <v>0</v>
      </c>
      <c r="G3160" s="4">
        <v>0</v>
      </c>
      <c r="H3160" s="4">
        <v>1</v>
      </c>
      <c r="I3160" s="4">
        <v>293</v>
      </c>
      <c r="J3160" s="4">
        <v>132</v>
      </c>
      <c r="K3160" s="4">
        <v>86</v>
      </c>
      <c r="L3160" s="4">
        <v>24.62</v>
      </c>
      <c r="M3160" s="4">
        <v>65</v>
      </c>
      <c r="N3160" s="4">
        <v>75</v>
      </c>
      <c r="O3160" s="4">
        <v>0</v>
      </c>
      <c r="P3160" s="5">
        <f>$AI$9+SUMPRODUCT($A3160*$AI$10+$B3160*$AI$11+$C3160*$AI$12+$D3160*$AI$13+$E3160*$AI$14+$F3160*$AI$15+$G3160*$AI$16+$H3160*$AI$17+$I3160*$AI$18+$J3160*$AI$19+$K3160*$AI$20+$L3160*$AI$21+$M3160*$AI$22+$N3160*$AI$24)</f>
        <v>-1.7524890682000001</v>
      </c>
      <c r="Q3160" s="4">
        <f t="shared" si="1226"/>
        <v>0.17334194611226766</v>
      </c>
      <c r="R3160" s="4">
        <f t="shared" si="1227"/>
        <v>0.34668389222453533</v>
      </c>
      <c r="S3160" s="4">
        <f t="shared" si="1228"/>
        <v>0.65331610777546467</v>
      </c>
      <c r="T3160" s="4">
        <f t="shared" si="1229"/>
        <v>-0.18487663397035789</v>
      </c>
      <c r="U3160" s="4">
        <f>IF($R3160&gt;$X$15,1,0)</f>
        <v>0</v>
      </c>
      <c r="V3160" s="4"/>
      <c r="W3160" s="4"/>
      <c r="X3160" s="4"/>
      <c r="Y3160" s="4"/>
      <c r="Z3160" s="4"/>
      <c r="AA3160" s="4"/>
      <c r="AB3160" s="4"/>
      <c r="AC3160" s="4"/>
      <c r="AD3160" s="4"/>
      <c r="AE3160" s="4"/>
      <c r="AF3160" s="4"/>
      <c r="AG3160" s="4"/>
      <c r="AH3160" s="4"/>
      <c r="AI3160" s="4"/>
      <c r="AJ3160" s="4"/>
    </row>
    <row r="3161" spans="1:36" ht="15.75" customHeight="1">
      <c r="A3161" s="4">
        <v>0</v>
      </c>
      <c r="B3161" s="4">
        <v>38</v>
      </c>
      <c r="C3161" s="4">
        <v>2</v>
      </c>
      <c r="D3161" s="4">
        <v>1</v>
      </c>
      <c r="E3161" s="4">
        <v>5</v>
      </c>
      <c r="F3161" s="4">
        <v>0</v>
      </c>
      <c r="G3161" s="4">
        <v>0</v>
      </c>
      <c r="H3161" s="4">
        <v>0</v>
      </c>
      <c r="I3161" s="4">
        <v>193</v>
      </c>
      <c r="J3161" s="4">
        <v>107</v>
      </c>
      <c r="K3161" s="4">
        <v>73</v>
      </c>
      <c r="L3161" s="4">
        <v>20.73</v>
      </c>
      <c r="M3161" s="4">
        <v>85</v>
      </c>
      <c r="N3161" s="4">
        <v>72</v>
      </c>
      <c r="O3161" s="4">
        <v>0</v>
      </c>
      <c r="P3161" s="5">
        <f>$AI$9+SUMPRODUCT($A3161*$AI$10+$B3161*$AI$11+$C3161*$AI$12+$D3161*$AI$13+$E3161*$AI$14+$F3161*$AI$15+$G3161*$AI$16+$H3161*$AI$17+$I3161*$AI$18+$J3161*$AI$19+$K3161*$AI$20+$L3161*$AI$21+$M3161*$AI$22+$N3161*$AI$24)</f>
        <v>-3.6787833203000009</v>
      </c>
      <c r="Q3161" s="4">
        <f t="shared" si="1226"/>
        <v>2.5253681793161026E-2</v>
      </c>
      <c r="R3161" s="4">
        <f t="shared" si="1227"/>
        <v>5.0507363586322053E-2</v>
      </c>
      <c r="S3161" s="4">
        <f t="shared" si="1228"/>
        <v>0.94949263641367798</v>
      </c>
      <c r="T3161" s="4">
        <f t="shared" si="1229"/>
        <v>-2.2508398991531536E-2</v>
      </c>
      <c r="U3161" s="4">
        <f>IF($R3161&gt;$X$15,1,0)</f>
        <v>0</v>
      </c>
      <c r="V3161" s="4"/>
      <c r="W3161" s="4"/>
      <c r="X3161" s="4"/>
      <c r="Y3161" s="4"/>
      <c r="Z3161" s="4"/>
      <c r="AA3161" s="4"/>
      <c r="AB3161" s="4"/>
      <c r="AC3161" s="4"/>
      <c r="AD3161" s="4"/>
      <c r="AE3161" s="4"/>
      <c r="AF3161" s="4"/>
      <c r="AG3161" s="4"/>
      <c r="AH3161" s="4"/>
      <c r="AI3161" s="4"/>
      <c r="AJ3161" s="4"/>
    </row>
    <row r="3162" spans="1:36" ht="15.75" customHeight="1">
      <c r="A3162" s="4">
        <v>0</v>
      </c>
      <c r="B3162" s="4">
        <v>57</v>
      </c>
      <c r="C3162" s="4">
        <v>1</v>
      </c>
      <c r="D3162" s="4">
        <v>0</v>
      </c>
      <c r="E3162" s="4">
        <v>0</v>
      </c>
      <c r="F3162" s="4">
        <v>0</v>
      </c>
      <c r="G3162" s="4">
        <v>0</v>
      </c>
      <c r="H3162" s="4">
        <v>0</v>
      </c>
      <c r="I3162" s="4">
        <v>219</v>
      </c>
      <c r="J3162" s="4">
        <v>125</v>
      </c>
      <c r="K3162" s="4">
        <v>83</v>
      </c>
      <c r="L3162" s="4">
        <v>23.22</v>
      </c>
      <c r="M3162" s="4">
        <v>65</v>
      </c>
      <c r="N3162" s="4">
        <v>115</v>
      </c>
      <c r="O3162" s="4">
        <v>0</v>
      </c>
      <c r="P3162" s="5">
        <f>$AI$9+SUMPRODUCT($A3162*$AI$10+$B3162*$AI$11+$C3162*$AI$12+$D3162*$AI$13+$E3162*$AI$14+$F3162*$AI$15+$G3162*$AI$16+$H3162*$AI$17+$I3162*$AI$18+$J3162*$AI$19+$K3162*$AI$20+$L3162*$AI$21+$M3162*$AI$22+$N3162*$AI$24)</f>
        <v>-1.893458454200001</v>
      </c>
      <c r="Q3162" s="4">
        <f t="shared" si="1226"/>
        <v>0.1505502363417644</v>
      </c>
      <c r="R3162" s="4">
        <f t="shared" si="1227"/>
        <v>0.3011004726835288</v>
      </c>
      <c r="S3162" s="4">
        <f t="shared" si="1228"/>
        <v>0.6988995273164712</v>
      </c>
      <c r="T3162" s="4">
        <f t="shared" si="1229"/>
        <v>-0.15558525325048181</v>
      </c>
      <c r="U3162" s="4">
        <f>IF($R3162&gt;$X$15,1,0)</f>
        <v>0</v>
      </c>
      <c r="V3162" s="4"/>
      <c r="W3162" s="4"/>
      <c r="X3162" s="4"/>
      <c r="Y3162" s="4"/>
      <c r="Z3162" s="4"/>
      <c r="AA3162" s="4"/>
      <c r="AB3162" s="4"/>
      <c r="AC3162" s="4"/>
      <c r="AD3162" s="4"/>
      <c r="AE3162" s="4"/>
      <c r="AF3162" s="4"/>
      <c r="AG3162" s="4"/>
      <c r="AH3162" s="4"/>
      <c r="AI3162" s="4"/>
      <c r="AJ3162" s="4"/>
    </row>
    <row r="3163" spans="1:36" ht="15.75" customHeight="1">
      <c r="A3163" s="4">
        <v>1</v>
      </c>
      <c r="B3163" s="4">
        <v>35</v>
      </c>
      <c r="C3163" s="4">
        <v>2</v>
      </c>
      <c r="D3163" s="4">
        <v>1</v>
      </c>
      <c r="E3163" s="4">
        <v>20</v>
      </c>
      <c r="F3163" s="4">
        <v>0</v>
      </c>
      <c r="G3163" s="4">
        <v>0</v>
      </c>
      <c r="H3163" s="4">
        <v>0</v>
      </c>
      <c r="I3163" s="4">
        <v>200</v>
      </c>
      <c r="J3163" s="4">
        <v>131</v>
      </c>
      <c r="K3163" s="4">
        <v>87</v>
      </c>
      <c r="L3163" s="4">
        <v>23.93</v>
      </c>
      <c r="M3163" s="4">
        <v>71</v>
      </c>
      <c r="N3163" s="4">
        <v>70</v>
      </c>
      <c r="O3163" s="4">
        <v>0</v>
      </c>
      <c r="P3163" s="5">
        <f>$AI$9+SUMPRODUCT($A3163*$AI$10+$B3163*$AI$11+$C3163*$AI$12+$D3163*$AI$13+$E3163*$AI$14+$F3163*$AI$15+$G3163*$AI$16+$H3163*$AI$17+$I3163*$AI$18+$J3163*$AI$19+$K3163*$AI$20+$L3163*$AI$21+$M3163*$AI$22+$N3163*$AI$24)</f>
        <v>-2.6647429423000002</v>
      </c>
      <c r="Q3163" s="4">
        <f t="shared" si="1226"/>
        <v>6.9617246882722861E-2</v>
      </c>
      <c r="R3163" s="4">
        <f t="shared" si="1227"/>
        <v>0.13923449376544572</v>
      </c>
      <c r="S3163" s="4">
        <f t="shared" si="1228"/>
        <v>0.86076550623455428</v>
      </c>
      <c r="T3163" s="4">
        <f t="shared" si="1229"/>
        <v>-6.5115144967820393E-2</v>
      </c>
      <c r="U3163" s="4">
        <f>IF($R3163&gt;$X$15,1,0)</f>
        <v>0</v>
      </c>
      <c r="V3163" s="4"/>
      <c r="W3163" s="4"/>
      <c r="X3163" s="4"/>
      <c r="Y3163" s="4"/>
      <c r="Z3163" s="4"/>
      <c r="AA3163" s="4"/>
      <c r="AB3163" s="4"/>
      <c r="AC3163" s="4"/>
      <c r="AD3163" s="4"/>
      <c r="AE3163" s="4"/>
      <c r="AF3163" s="4"/>
      <c r="AG3163" s="4"/>
      <c r="AH3163" s="4"/>
      <c r="AI3163" s="4"/>
      <c r="AJ3163" s="4"/>
    </row>
    <row r="3164" spans="1:36" ht="15.75" customHeight="1">
      <c r="A3164" s="4">
        <v>1</v>
      </c>
      <c r="B3164" s="4">
        <v>42</v>
      </c>
      <c r="C3164" s="4">
        <v>1</v>
      </c>
      <c r="D3164" s="4">
        <v>1</v>
      </c>
      <c r="E3164" s="4">
        <v>30</v>
      </c>
      <c r="F3164" s="4">
        <v>0</v>
      </c>
      <c r="G3164" s="4">
        <v>0</v>
      </c>
      <c r="H3164" s="4">
        <v>0</v>
      </c>
      <c r="I3164" s="4">
        <v>270</v>
      </c>
      <c r="J3164" s="4">
        <v>122</v>
      </c>
      <c r="K3164" s="4">
        <v>82</v>
      </c>
      <c r="L3164" s="4">
        <v>30.31</v>
      </c>
      <c r="M3164" s="4">
        <v>72</v>
      </c>
      <c r="N3164" s="4">
        <v>142</v>
      </c>
      <c r="O3164" s="4">
        <v>0</v>
      </c>
      <c r="P3164" s="5">
        <f>$AI$9+SUMPRODUCT($A3164*$AI$10+$B3164*$AI$11+$C3164*$AI$12+$D3164*$AI$13+$E3164*$AI$14+$F3164*$AI$15+$G3164*$AI$16+$H3164*$AI$17+$I3164*$AI$18+$J3164*$AI$19+$K3164*$AI$20+$L3164*$AI$21+$M3164*$AI$22+$N3164*$AI$24)</f>
        <v>-1.3829891641000005</v>
      </c>
      <c r="Q3164" s="4">
        <f t="shared" si="1226"/>
        <v>0.25082766630159459</v>
      </c>
      <c r="R3164" s="4">
        <f t="shared" si="1227"/>
        <v>0.50165533260318917</v>
      </c>
      <c r="S3164" s="4">
        <f t="shared" si="1228"/>
        <v>0.49834466739681083</v>
      </c>
      <c r="T3164" s="4">
        <f t="shared" si="1229"/>
        <v>-0.30247018460386244</v>
      </c>
      <c r="U3164" s="4">
        <f>IF($R3164&gt;$X$15,1,0)</f>
        <v>1</v>
      </c>
      <c r="V3164" s="4"/>
      <c r="W3164" s="4"/>
      <c r="X3164" s="4"/>
      <c r="Y3164" s="4"/>
      <c r="Z3164" s="4"/>
      <c r="AA3164" s="4"/>
      <c r="AB3164" s="4"/>
      <c r="AC3164" s="4"/>
      <c r="AD3164" s="4"/>
      <c r="AE3164" s="4"/>
      <c r="AF3164" s="4"/>
      <c r="AG3164" s="4"/>
      <c r="AH3164" s="4"/>
      <c r="AI3164" s="4"/>
      <c r="AJ3164" s="4"/>
    </row>
    <row r="3165" spans="1:36" ht="15.75" hidden="1" customHeight="1">
      <c r="A3165" s="4">
        <v>1</v>
      </c>
      <c r="B3165" s="4">
        <v>37</v>
      </c>
      <c r="C3165" s="4">
        <v>3</v>
      </c>
      <c r="D3165" s="4">
        <v>1</v>
      </c>
      <c r="E3165" s="3" t="s">
        <v>56</v>
      </c>
      <c r="F3165" s="4">
        <v>0</v>
      </c>
      <c r="G3165" s="4">
        <v>0</v>
      </c>
      <c r="H3165" s="4">
        <v>0</v>
      </c>
      <c r="I3165" s="4">
        <v>188</v>
      </c>
      <c r="J3165" s="4">
        <v>123.5</v>
      </c>
      <c r="K3165" s="4">
        <v>77</v>
      </c>
      <c r="L3165" s="4">
        <v>26.62</v>
      </c>
      <c r="M3165" s="4">
        <v>65</v>
      </c>
      <c r="N3165" s="4">
        <v>80</v>
      </c>
      <c r="O3165" s="4">
        <v>0</v>
      </c>
      <c r="P3165" s="4"/>
      <c r="Q3165" s="4"/>
      <c r="R3165" s="4"/>
      <c r="S3165" s="4"/>
      <c r="T3165" s="4"/>
      <c r="U3165" s="4"/>
      <c r="V3165" s="4"/>
      <c r="W3165" s="4"/>
      <c r="X3165" s="4"/>
      <c r="Y3165" s="4"/>
      <c r="Z3165" s="4"/>
      <c r="AA3165" s="4"/>
      <c r="AB3165" s="4"/>
      <c r="AC3165" s="4"/>
      <c r="AD3165" s="4"/>
      <c r="AE3165" s="4"/>
      <c r="AF3165" s="4"/>
      <c r="AG3165" s="4"/>
      <c r="AH3165" s="4"/>
      <c r="AI3165" s="4"/>
      <c r="AJ3165" s="4"/>
    </row>
    <row r="3166" spans="1:36" ht="15.75" hidden="1" customHeight="1">
      <c r="A3166" s="4">
        <v>1</v>
      </c>
      <c r="B3166" s="4">
        <v>45</v>
      </c>
      <c r="C3166" s="4">
        <v>2</v>
      </c>
      <c r="D3166" s="4">
        <v>0</v>
      </c>
      <c r="E3166" s="4">
        <v>0</v>
      </c>
      <c r="F3166" s="4">
        <v>0</v>
      </c>
      <c r="G3166" s="4">
        <v>0</v>
      </c>
      <c r="H3166" s="4">
        <v>0</v>
      </c>
      <c r="I3166" s="4">
        <v>201</v>
      </c>
      <c r="J3166" s="4">
        <v>107.5</v>
      </c>
      <c r="K3166" s="4">
        <v>64.5</v>
      </c>
      <c r="L3166" s="4">
        <v>23.85</v>
      </c>
      <c r="M3166" s="4">
        <v>88</v>
      </c>
      <c r="N3166" s="3" t="s">
        <v>56</v>
      </c>
      <c r="O3166" s="4">
        <v>0</v>
      </c>
      <c r="P3166" s="4"/>
      <c r="Q3166" s="4"/>
      <c r="R3166" s="4"/>
      <c r="S3166" s="4"/>
      <c r="T3166" s="4"/>
      <c r="U3166" s="4"/>
      <c r="V3166" s="4"/>
      <c r="W3166" s="4"/>
      <c r="X3166" s="4"/>
      <c r="Y3166" s="4"/>
      <c r="Z3166" s="4"/>
      <c r="AA3166" s="4"/>
      <c r="AB3166" s="4"/>
      <c r="AC3166" s="4"/>
      <c r="AD3166" s="4"/>
      <c r="AE3166" s="4"/>
      <c r="AF3166" s="4"/>
      <c r="AG3166" s="4"/>
      <c r="AH3166" s="4"/>
      <c r="AI3166" s="4"/>
      <c r="AJ3166" s="4"/>
    </row>
    <row r="3167" spans="1:36" ht="15.75" hidden="1" customHeight="1">
      <c r="A3167" s="4">
        <v>0</v>
      </c>
      <c r="B3167" s="4">
        <v>58</v>
      </c>
      <c r="C3167" s="4">
        <v>2</v>
      </c>
      <c r="D3167" s="4">
        <v>0</v>
      </c>
      <c r="E3167" s="4">
        <v>0</v>
      </c>
      <c r="F3167" s="4">
        <v>0</v>
      </c>
      <c r="G3167" s="4">
        <v>0</v>
      </c>
      <c r="H3167" s="4">
        <v>1</v>
      </c>
      <c r="I3167" s="4">
        <v>200</v>
      </c>
      <c r="J3167" s="4">
        <v>161</v>
      </c>
      <c r="K3167" s="4">
        <v>96</v>
      </c>
      <c r="L3167" s="4">
        <v>25.02</v>
      </c>
      <c r="M3167" s="4">
        <v>80</v>
      </c>
      <c r="N3167" s="3" t="s">
        <v>56</v>
      </c>
      <c r="O3167" s="4">
        <v>0</v>
      </c>
      <c r="P3167" s="4"/>
      <c r="Q3167" s="4"/>
      <c r="R3167" s="4"/>
      <c r="S3167" s="4"/>
      <c r="T3167" s="4"/>
      <c r="U3167" s="4"/>
      <c r="V3167" s="4"/>
      <c r="W3167" s="4"/>
      <c r="X3167" s="4"/>
      <c r="Y3167" s="4"/>
      <c r="Z3167" s="4"/>
      <c r="AA3167" s="4"/>
      <c r="AB3167" s="4"/>
      <c r="AC3167" s="4"/>
      <c r="AD3167" s="4"/>
      <c r="AE3167" s="4"/>
      <c r="AF3167" s="4"/>
      <c r="AG3167" s="4"/>
      <c r="AH3167" s="4"/>
      <c r="AI3167" s="4"/>
      <c r="AJ3167" s="4"/>
    </row>
    <row r="3168" spans="1:36" ht="15.75" customHeight="1">
      <c r="A3168" s="4">
        <v>1</v>
      </c>
      <c r="B3168" s="4">
        <v>35</v>
      </c>
      <c r="C3168" s="4">
        <v>2</v>
      </c>
      <c r="D3168" s="4">
        <v>1</v>
      </c>
      <c r="E3168" s="4">
        <v>20</v>
      </c>
      <c r="F3168" s="4">
        <v>0</v>
      </c>
      <c r="G3168" s="4">
        <v>0</v>
      </c>
      <c r="H3168" s="4">
        <v>0</v>
      </c>
      <c r="I3168" s="4">
        <v>234</v>
      </c>
      <c r="J3168" s="4">
        <v>122.5</v>
      </c>
      <c r="K3168" s="4">
        <v>76.5</v>
      </c>
      <c r="L3168" s="4">
        <v>25.16</v>
      </c>
      <c r="M3168" s="4">
        <v>75</v>
      </c>
      <c r="N3168" s="4">
        <v>85</v>
      </c>
      <c r="O3168" s="4">
        <v>0</v>
      </c>
      <c r="P3168" s="5">
        <f>$AI$9+SUMPRODUCT($A3168*$AI$10+$B3168*$AI$11+$C3168*$AI$12+$D3168*$AI$13+$E3168*$AI$14+$F3168*$AI$15+$G3168*$AI$16+$H3168*$AI$17+$I3168*$AI$18+$J3168*$AI$19+$K3168*$AI$20+$L3168*$AI$21+$M3168*$AI$22+$N3168*$AI$24)</f>
        <v>-2.5681309976000009</v>
      </c>
      <c r="Q3168" s="4">
        <f t="shared" ref="Q3168:Q3171" si="1230">EXP($P3168)</f>
        <v>7.6678724301147611E-2</v>
      </c>
      <c r="R3168" s="4">
        <f t="shared" ref="R3168:R3171" si="1231">Q3168/1+Q3168</f>
        <v>0.15335744860229522</v>
      </c>
      <c r="S3168" s="4">
        <f t="shared" ref="S3168:S3171" si="1232">IF(O3168=1,R3168,1-R3168)</f>
        <v>0.84664255139770472</v>
      </c>
      <c r="T3168" s="4">
        <f t="shared" ref="T3168:T3171" si="1233">LOG($S3168)</f>
        <v>-7.2299908112393965E-2</v>
      </c>
      <c r="U3168" s="4">
        <f>IF($R3168&gt;$X$15,1,0)</f>
        <v>0</v>
      </c>
      <c r="V3168" s="4"/>
      <c r="W3168" s="4"/>
      <c r="X3168" s="4"/>
      <c r="Y3168" s="4"/>
      <c r="Z3168" s="4"/>
      <c r="AA3168" s="4"/>
      <c r="AB3168" s="4"/>
      <c r="AC3168" s="4"/>
      <c r="AD3168" s="4"/>
      <c r="AE3168" s="4"/>
      <c r="AF3168" s="4"/>
      <c r="AG3168" s="4"/>
      <c r="AH3168" s="4"/>
      <c r="AI3168" s="4"/>
      <c r="AJ3168" s="4"/>
    </row>
    <row r="3169" spans="1:36" ht="15.75" hidden="1" customHeight="1">
      <c r="A3169" s="4">
        <v>1</v>
      </c>
      <c r="B3169" s="4">
        <v>51</v>
      </c>
      <c r="C3169" s="3" t="s">
        <v>56</v>
      </c>
      <c r="D3169" s="4">
        <v>1</v>
      </c>
      <c r="E3169" s="4">
        <v>9</v>
      </c>
      <c r="F3169" s="4">
        <v>0</v>
      </c>
      <c r="G3169" s="4">
        <v>0</v>
      </c>
      <c r="H3169" s="4">
        <v>1</v>
      </c>
      <c r="I3169" s="4">
        <v>696</v>
      </c>
      <c r="J3169" s="4">
        <v>157</v>
      </c>
      <c r="K3169" s="4">
        <v>87</v>
      </c>
      <c r="L3169" s="4">
        <v>24.44</v>
      </c>
      <c r="M3169" s="4">
        <v>95</v>
      </c>
      <c r="N3169" s="4">
        <v>84</v>
      </c>
      <c r="O3169" s="4">
        <v>0</v>
      </c>
      <c r="P3169" s="4" t="e">
        <f>$AI$9+SUMPRODUCT($A3169*$AI$10+$B3169*$AI$11+$C3169*$AI$12+$D3169*$AI$13+$E3169*$AI$14+$F3169*$AI$15+$G3169*$AI$16+$H3169*$AI$17+$I3169*$AI$18+$J3169*$AI$19+$K3169*$AI$20+$L3169*$AI$21+$M3169*$AI$22+$N3169*$AI$24)</f>
        <v>#VALUE!</v>
      </c>
      <c r="Q3169" s="4" t="e">
        <f t="shared" si="1230"/>
        <v>#VALUE!</v>
      </c>
      <c r="R3169" s="4" t="e">
        <f t="shared" si="1231"/>
        <v>#VALUE!</v>
      </c>
      <c r="S3169" s="4" t="e">
        <f t="shared" si="1232"/>
        <v>#VALUE!</v>
      </c>
      <c r="T3169" s="4" t="e">
        <f t="shared" si="1233"/>
        <v>#VALUE!</v>
      </c>
      <c r="U3169" s="4" t="e">
        <f t="shared" ref="U3169" si="1234">IF($R3169&gt;0.5,1,0)</f>
        <v>#VALUE!</v>
      </c>
      <c r="V3169" s="4"/>
      <c r="W3169" s="4"/>
      <c r="X3169" s="4"/>
      <c r="Y3169" s="4"/>
      <c r="Z3169" s="4"/>
      <c r="AA3169" s="4"/>
      <c r="AB3169" s="4"/>
      <c r="AC3169" s="4"/>
      <c r="AD3169" s="4"/>
      <c r="AE3169" s="4"/>
      <c r="AF3169" s="4"/>
      <c r="AG3169" s="4"/>
      <c r="AH3169" s="4"/>
      <c r="AI3169" s="4"/>
      <c r="AJ3169" s="4"/>
    </row>
    <row r="3170" spans="1:36" ht="15.75" customHeight="1">
      <c r="A3170" s="4">
        <v>0</v>
      </c>
      <c r="B3170" s="4">
        <v>62</v>
      </c>
      <c r="C3170" s="4">
        <v>1</v>
      </c>
      <c r="D3170" s="4">
        <v>0</v>
      </c>
      <c r="E3170" s="4">
        <v>0</v>
      </c>
      <c r="F3170" s="4">
        <v>0</v>
      </c>
      <c r="G3170" s="4">
        <v>0</v>
      </c>
      <c r="H3170" s="4">
        <v>1</v>
      </c>
      <c r="I3170" s="4">
        <v>240</v>
      </c>
      <c r="J3170" s="4">
        <v>154</v>
      </c>
      <c r="K3170" s="4">
        <v>92</v>
      </c>
      <c r="L3170" s="4">
        <v>29.49</v>
      </c>
      <c r="M3170" s="4">
        <v>55</v>
      </c>
      <c r="N3170" s="4">
        <v>67</v>
      </c>
      <c r="O3170" s="4">
        <v>0</v>
      </c>
      <c r="P3170" s="5">
        <f>$AI$9+SUMPRODUCT($A3170*$AI$10+$B3170*$AI$11+$C3170*$AI$12+$D3170*$AI$13+$E3170*$AI$14+$F3170*$AI$15+$G3170*$AI$16+$H3170*$AI$17+$I3170*$AI$18+$J3170*$AI$19+$K3170*$AI$20+$L3170*$AI$21+$M3170*$AI$22+$N3170*$AI$24)</f>
        <v>-1.1593283838999993</v>
      </c>
      <c r="Q3170" s="4">
        <f t="shared" si="1230"/>
        <v>0.31369679396646605</v>
      </c>
      <c r="R3170" s="4">
        <f t="shared" si="1231"/>
        <v>0.6273935879329321</v>
      </c>
      <c r="S3170" s="4">
        <f t="shared" si="1232"/>
        <v>0.3726064120670679</v>
      </c>
      <c r="T3170" s="4">
        <f t="shared" si="1233"/>
        <v>-0.42874967573772488</v>
      </c>
      <c r="U3170" s="4">
        <f>IF($R3170&gt;$X$15,1,0)</f>
        <v>1</v>
      </c>
      <c r="V3170" s="4"/>
      <c r="W3170" s="4"/>
      <c r="X3170" s="4"/>
      <c r="Y3170" s="4"/>
      <c r="Z3170" s="4"/>
      <c r="AA3170" s="4"/>
      <c r="AB3170" s="4"/>
      <c r="AC3170" s="4"/>
      <c r="AD3170" s="4"/>
      <c r="AE3170" s="4"/>
      <c r="AF3170" s="4"/>
      <c r="AG3170" s="4"/>
      <c r="AH3170" s="4"/>
      <c r="AI3170" s="4"/>
      <c r="AJ3170" s="4"/>
    </row>
    <row r="3171" spans="1:36" ht="15.75" customHeight="1">
      <c r="A3171" s="4">
        <v>1</v>
      </c>
      <c r="B3171" s="4">
        <v>42</v>
      </c>
      <c r="C3171" s="4">
        <v>1</v>
      </c>
      <c r="D3171" s="4">
        <v>1</v>
      </c>
      <c r="E3171" s="4">
        <v>20</v>
      </c>
      <c r="F3171" s="4">
        <v>0</v>
      </c>
      <c r="G3171" s="4">
        <v>0</v>
      </c>
      <c r="H3171" s="4">
        <v>0</v>
      </c>
      <c r="I3171" s="4">
        <v>234</v>
      </c>
      <c r="J3171" s="4">
        <v>103</v>
      </c>
      <c r="K3171" s="4">
        <v>71</v>
      </c>
      <c r="L3171" s="4">
        <v>21.88</v>
      </c>
      <c r="M3171" s="4">
        <v>68</v>
      </c>
      <c r="N3171" s="4">
        <v>82</v>
      </c>
      <c r="O3171" s="4">
        <v>1</v>
      </c>
      <c r="P3171" s="5">
        <f>$AI$9+SUMPRODUCT($A3171*$AI$10+$B3171*$AI$11+$C3171*$AI$12+$D3171*$AI$13+$E3171*$AI$14+$F3171*$AI$15+$G3171*$AI$16+$H3171*$AI$17+$I3171*$AI$18+$J3171*$AI$19+$K3171*$AI$20+$L3171*$AI$21+$M3171*$AI$22+$N3171*$AI$24)</f>
        <v>-2.3749082868000011</v>
      </c>
      <c r="Q3171" s="4">
        <f t="shared" si="1230"/>
        <v>9.3023020258314118E-2</v>
      </c>
      <c r="R3171" s="4">
        <f t="shared" si="1231"/>
        <v>0.18604604051662824</v>
      </c>
      <c r="S3171" s="4">
        <f t="shared" si="1232"/>
        <v>0.18604604051662824</v>
      </c>
      <c r="T3171" s="4">
        <f t="shared" si="1233"/>
        <v>-0.73037956831956474</v>
      </c>
      <c r="U3171" s="4">
        <f>IF($R3171&gt;$X$15,1,0)</f>
        <v>0</v>
      </c>
      <c r="V3171" s="4"/>
      <c r="W3171" s="4"/>
      <c r="X3171" s="4"/>
      <c r="Y3171" s="4"/>
      <c r="Z3171" s="4"/>
      <c r="AA3171" s="4"/>
      <c r="AB3171" s="4"/>
      <c r="AC3171" s="4"/>
      <c r="AD3171" s="4"/>
      <c r="AE3171" s="4"/>
      <c r="AF3171" s="4"/>
      <c r="AG3171" s="4"/>
      <c r="AH3171" s="4"/>
      <c r="AI3171" s="4"/>
      <c r="AJ3171" s="4"/>
    </row>
    <row r="3172" spans="1:36" ht="15.75" hidden="1" customHeight="1">
      <c r="A3172" s="4">
        <v>0</v>
      </c>
      <c r="B3172" s="4">
        <v>44</v>
      </c>
      <c r="C3172" s="4">
        <v>2</v>
      </c>
      <c r="D3172" s="4">
        <v>1</v>
      </c>
      <c r="E3172" s="4">
        <v>8</v>
      </c>
      <c r="F3172" s="4">
        <v>0</v>
      </c>
      <c r="G3172" s="4">
        <v>0</v>
      </c>
      <c r="H3172" s="4">
        <v>0</v>
      </c>
      <c r="I3172" s="4">
        <v>179</v>
      </c>
      <c r="J3172" s="4">
        <v>122</v>
      </c>
      <c r="K3172" s="4">
        <v>70</v>
      </c>
      <c r="L3172" s="4">
        <v>24.37</v>
      </c>
      <c r="M3172" s="4">
        <v>72</v>
      </c>
      <c r="N3172" s="3" t="s">
        <v>56</v>
      </c>
      <c r="O3172" s="4">
        <v>0</v>
      </c>
      <c r="P3172" s="4"/>
      <c r="Q3172" s="4"/>
      <c r="R3172" s="4"/>
      <c r="S3172" s="4"/>
      <c r="T3172" s="4"/>
      <c r="U3172" s="4"/>
      <c r="V3172" s="4"/>
      <c r="W3172" s="4"/>
      <c r="X3172" s="4"/>
      <c r="Y3172" s="4"/>
      <c r="Z3172" s="4"/>
      <c r="AA3172" s="4"/>
      <c r="AB3172" s="4"/>
      <c r="AC3172" s="4"/>
      <c r="AD3172" s="4"/>
      <c r="AE3172" s="4"/>
      <c r="AF3172" s="4"/>
      <c r="AG3172" s="4"/>
      <c r="AH3172" s="4"/>
      <c r="AI3172" s="4"/>
      <c r="AJ3172" s="4"/>
    </row>
    <row r="3173" spans="1:36" ht="15.75" customHeight="1">
      <c r="A3173" s="4">
        <v>1</v>
      </c>
      <c r="B3173" s="4">
        <v>39</v>
      </c>
      <c r="C3173" s="4">
        <v>2</v>
      </c>
      <c r="D3173" s="4">
        <v>1</v>
      </c>
      <c r="E3173" s="4">
        <v>30</v>
      </c>
      <c r="F3173" s="4">
        <v>0</v>
      </c>
      <c r="G3173" s="4">
        <v>0</v>
      </c>
      <c r="H3173" s="4">
        <v>1</v>
      </c>
      <c r="I3173" s="4">
        <v>292</v>
      </c>
      <c r="J3173" s="4">
        <v>153</v>
      </c>
      <c r="K3173" s="4">
        <v>100</v>
      </c>
      <c r="L3173" s="4">
        <v>28.09</v>
      </c>
      <c r="M3173" s="4">
        <v>110</v>
      </c>
      <c r="N3173" s="4">
        <v>69</v>
      </c>
      <c r="O3173" s="4">
        <v>1</v>
      </c>
      <c r="P3173" s="5">
        <f>$AI$9+SUMPRODUCT($A3173*$AI$10+$B3173*$AI$11+$C3173*$AI$12+$D3173*$AI$13+$E3173*$AI$14+$F3173*$AI$15+$G3173*$AI$16+$H3173*$AI$17+$I3173*$AI$18+$J3173*$AI$19+$K3173*$AI$20+$L3173*$AI$21+$M3173*$AI$22+$N3173*$AI$24)</f>
        <v>-1.6040391699000001</v>
      </c>
      <c r="Q3173" s="4">
        <f t="shared" ref="Q3173:Q3185" si="1235">EXP($P3173)</f>
        <v>0.20108266840113603</v>
      </c>
      <c r="R3173" s="4">
        <f t="shared" ref="R3173:R3185" si="1236">Q3173/1+Q3173</f>
        <v>0.40216533680227207</v>
      </c>
      <c r="S3173" s="4">
        <f t="shared" ref="S3173:S3185" si="1237">IF(O3173=1,R3173,1-R3173)</f>
        <v>0.40216533680227207</v>
      </c>
      <c r="T3173" s="4">
        <f t="shared" ref="T3173:T3185" si="1238">LOG($S3173)</f>
        <v>-0.39559536458026145</v>
      </c>
      <c r="U3173" s="4">
        <f>IF($R3173&gt;$X$15,1,0)</f>
        <v>1</v>
      </c>
      <c r="V3173" s="4"/>
      <c r="W3173" s="4"/>
      <c r="X3173" s="4"/>
      <c r="Y3173" s="4"/>
      <c r="Z3173" s="4"/>
      <c r="AA3173" s="4"/>
      <c r="AB3173" s="4"/>
      <c r="AC3173" s="4"/>
      <c r="AD3173" s="4"/>
      <c r="AE3173" s="4"/>
      <c r="AF3173" s="4"/>
      <c r="AG3173" s="4"/>
      <c r="AH3173" s="4"/>
      <c r="AI3173" s="4"/>
      <c r="AJ3173" s="4"/>
    </row>
    <row r="3174" spans="1:36" ht="15.75" customHeight="1">
      <c r="A3174" s="4">
        <v>1</v>
      </c>
      <c r="B3174" s="4">
        <v>44</v>
      </c>
      <c r="C3174" s="4">
        <v>3</v>
      </c>
      <c r="D3174" s="4">
        <v>1</v>
      </c>
      <c r="E3174" s="4">
        <v>30</v>
      </c>
      <c r="F3174" s="4">
        <v>0</v>
      </c>
      <c r="G3174" s="4">
        <v>0</v>
      </c>
      <c r="H3174" s="4">
        <v>0</v>
      </c>
      <c r="I3174" s="4">
        <v>363</v>
      </c>
      <c r="J3174" s="4">
        <v>140</v>
      </c>
      <c r="K3174" s="4">
        <v>87</v>
      </c>
      <c r="L3174" s="4">
        <v>26.44</v>
      </c>
      <c r="M3174" s="4">
        <v>95</v>
      </c>
      <c r="N3174" s="4">
        <v>79</v>
      </c>
      <c r="O3174" s="4">
        <v>0</v>
      </c>
      <c r="P3174" s="5">
        <f>$AI$9+SUMPRODUCT($A3174*$AI$10+$B3174*$AI$11+$C3174*$AI$12+$D3174*$AI$13+$E3174*$AI$14+$F3174*$AI$15+$G3174*$AI$16+$H3174*$AI$17+$I3174*$AI$18+$J3174*$AI$19+$K3174*$AI$20+$L3174*$AI$21+$M3174*$AI$22+$N3174*$AI$24)</f>
        <v>-1.4394586284000006</v>
      </c>
      <c r="Q3174" s="4">
        <f t="shared" si="1235"/>
        <v>0.23705605936796398</v>
      </c>
      <c r="R3174" s="4">
        <f t="shared" si="1236"/>
        <v>0.47411211873592796</v>
      </c>
      <c r="S3174" s="4">
        <f t="shared" si="1237"/>
        <v>0.52588788126407204</v>
      </c>
      <c r="T3174" s="4">
        <f t="shared" si="1238"/>
        <v>-0.2791068370982806</v>
      </c>
      <c r="U3174" s="4">
        <f>IF($R3174&gt;$X$15,1,0)</f>
        <v>1</v>
      </c>
      <c r="V3174" s="4"/>
      <c r="W3174" s="4"/>
      <c r="X3174" s="4"/>
      <c r="Y3174" s="4"/>
      <c r="Z3174" s="4"/>
      <c r="AA3174" s="4"/>
      <c r="AB3174" s="4"/>
      <c r="AC3174" s="4"/>
      <c r="AD3174" s="4"/>
      <c r="AE3174" s="4"/>
      <c r="AF3174" s="4"/>
      <c r="AG3174" s="4"/>
      <c r="AH3174" s="4"/>
      <c r="AI3174" s="4"/>
      <c r="AJ3174" s="4"/>
    </row>
    <row r="3175" spans="1:36" ht="15.75" customHeight="1">
      <c r="A3175" s="4">
        <v>0</v>
      </c>
      <c r="B3175" s="4">
        <v>59</v>
      </c>
      <c r="C3175" s="4">
        <v>3</v>
      </c>
      <c r="D3175" s="4">
        <v>0</v>
      </c>
      <c r="E3175" s="4">
        <v>0</v>
      </c>
      <c r="F3175" s="4">
        <v>0</v>
      </c>
      <c r="G3175" s="4">
        <v>0</v>
      </c>
      <c r="H3175" s="4">
        <v>0</v>
      </c>
      <c r="I3175" s="4">
        <v>226</v>
      </c>
      <c r="J3175" s="4">
        <v>108</v>
      </c>
      <c r="K3175" s="4">
        <v>72</v>
      </c>
      <c r="L3175" s="4">
        <v>24.87</v>
      </c>
      <c r="M3175" s="4">
        <v>55</v>
      </c>
      <c r="N3175" s="4">
        <v>86</v>
      </c>
      <c r="O3175" s="4">
        <v>0</v>
      </c>
      <c r="P3175" s="5">
        <f>$AI$9+SUMPRODUCT($A3175*$AI$10+$B3175*$AI$11+$C3175*$AI$12+$D3175*$AI$13+$E3175*$AI$14+$F3175*$AI$15+$G3175*$AI$16+$H3175*$AI$17+$I3175*$AI$18+$J3175*$AI$19+$K3175*$AI$20+$L3175*$AI$21+$M3175*$AI$22+$N3175*$AI$24)</f>
        <v>-2.2299082457000008</v>
      </c>
      <c r="Q3175" s="4">
        <f t="shared" si="1235"/>
        <v>0.10753829678427887</v>
      </c>
      <c r="R3175" s="4">
        <f t="shared" si="1236"/>
        <v>0.21507659356855774</v>
      </c>
      <c r="S3175" s="4">
        <f t="shared" si="1237"/>
        <v>0.78492340643144232</v>
      </c>
      <c r="T3175" s="4">
        <f t="shared" si="1238"/>
        <v>-0.1051727200535951</v>
      </c>
      <c r="U3175" s="4">
        <f>IF($R3175&gt;$X$15,1,0)</f>
        <v>0</v>
      </c>
      <c r="V3175" s="4"/>
      <c r="W3175" s="4"/>
      <c r="X3175" s="4"/>
      <c r="Y3175" s="4"/>
      <c r="Z3175" s="4"/>
      <c r="AA3175" s="4"/>
      <c r="AB3175" s="4"/>
      <c r="AC3175" s="4"/>
      <c r="AD3175" s="4"/>
      <c r="AE3175" s="4"/>
      <c r="AF3175" s="4"/>
      <c r="AG3175" s="4"/>
      <c r="AH3175" s="4"/>
      <c r="AI3175" s="4"/>
      <c r="AJ3175" s="4"/>
    </row>
    <row r="3176" spans="1:36" ht="15.75" customHeight="1">
      <c r="A3176" s="4">
        <v>1</v>
      </c>
      <c r="B3176" s="4">
        <v>60</v>
      </c>
      <c r="C3176" s="4">
        <v>1</v>
      </c>
      <c r="D3176" s="4">
        <v>1</v>
      </c>
      <c r="E3176" s="4">
        <v>10</v>
      </c>
      <c r="F3176" s="4">
        <v>0</v>
      </c>
      <c r="G3176" s="4">
        <v>0</v>
      </c>
      <c r="H3176" s="4">
        <v>1</v>
      </c>
      <c r="I3176" s="4">
        <v>217</v>
      </c>
      <c r="J3176" s="4">
        <v>167</v>
      </c>
      <c r="K3176" s="4">
        <v>109</v>
      </c>
      <c r="L3176" s="4">
        <v>24.86</v>
      </c>
      <c r="M3176" s="4">
        <v>95</v>
      </c>
      <c r="N3176" s="4">
        <v>72</v>
      </c>
      <c r="O3176" s="4">
        <v>1</v>
      </c>
      <c r="P3176" s="5">
        <f>$AI$9+SUMPRODUCT($A3176*$AI$10+$B3176*$AI$11+$C3176*$AI$12+$D3176*$AI$13+$E3176*$AI$14+$F3176*$AI$15+$G3176*$AI$16+$H3176*$AI$17+$I3176*$AI$18+$J3176*$AI$19+$K3176*$AI$20+$L3176*$AI$21+$M3176*$AI$22+$N3176*$AI$24)</f>
        <v>-0.52915544460000241</v>
      </c>
      <c r="Q3176" s="4">
        <f t="shared" si="1235"/>
        <v>0.58910228916132945</v>
      </c>
      <c r="R3176" s="4">
        <f t="shared" si="1236"/>
        <v>1.1782045783226589</v>
      </c>
      <c r="S3176" s="4">
        <f t="shared" si="1237"/>
        <v>1.1782045783226589</v>
      </c>
      <c r="T3176" s="4">
        <f t="shared" si="1238"/>
        <v>7.1220706005138246E-2</v>
      </c>
      <c r="U3176" s="4">
        <f>IF($R3176&gt;$X$15,1,0)</f>
        <v>1</v>
      </c>
      <c r="V3176" s="4"/>
      <c r="W3176" s="4"/>
      <c r="X3176" s="4"/>
      <c r="Y3176" s="4"/>
      <c r="Z3176" s="4"/>
      <c r="AA3176" s="4"/>
      <c r="AB3176" s="4"/>
      <c r="AC3176" s="4"/>
      <c r="AD3176" s="4"/>
      <c r="AE3176" s="4"/>
      <c r="AF3176" s="4"/>
      <c r="AG3176" s="4"/>
      <c r="AH3176" s="4"/>
      <c r="AI3176" s="4"/>
      <c r="AJ3176" s="4"/>
    </row>
    <row r="3177" spans="1:36" ht="15.75" customHeight="1">
      <c r="A3177" s="4">
        <v>0</v>
      </c>
      <c r="B3177" s="4">
        <v>53</v>
      </c>
      <c r="C3177" s="4">
        <v>1</v>
      </c>
      <c r="D3177" s="4">
        <v>0</v>
      </c>
      <c r="E3177" s="4">
        <v>0</v>
      </c>
      <c r="F3177" s="4">
        <v>0</v>
      </c>
      <c r="G3177" s="4">
        <v>0</v>
      </c>
      <c r="H3177" s="4">
        <v>0</v>
      </c>
      <c r="I3177" s="4">
        <v>265</v>
      </c>
      <c r="J3177" s="4">
        <v>132</v>
      </c>
      <c r="K3177" s="4">
        <v>80</v>
      </c>
      <c r="L3177" s="4">
        <v>26.25</v>
      </c>
      <c r="M3177" s="4">
        <v>67</v>
      </c>
      <c r="N3177" s="4">
        <v>76</v>
      </c>
      <c r="O3177" s="4">
        <v>1</v>
      </c>
      <c r="P3177" s="5">
        <f>$AI$9+SUMPRODUCT($A3177*$AI$10+$B3177*$AI$11+$C3177*$AI$12+$D3177*$AI$13+$E3177*$AI$14+$F3177*$AI$15+$G3177*$AI$16+$H3177*$AI$17+$I3177*$AI$18+$J3177*$AI$19+$K3177*$AI$20+$L3177*$AI$21+$M3177*$AI$22+$N3177*$AI$24)</f>
        <v>-2.1912844675000009</v>
      </c>
      <c r="Q3177" s="4">
        <f t="shared" si="1235"/>
        <v>0.11177308747481011</v>
      </c>
      <c r="R3177" s="4">
        <f t="shared" si="1236"/>
        <v>0.22354617494962023</v>
      </c>
      <c r="S3177" s="4">
        <f t="shared" si="1237"/>
        <v>0.22354617494962023</v>
      </c>
      <c r="T3177" s="4">
        <f t="shared" si="1238"/>
        <v>-0.65063275685157484</v>
      </c>
      <c r="U3177" s="4">
        <f>IF($R3177&gt;$X$15,1,0)</f>
        <v>0</v>
      </c>
      <c r="V3177" s="4"/>
      <c r="W3177" s="4"/>
      <c r="X3177" s="4"/>
      <c r="Y3177" s="4"/>
      <c r="Z3177" s="4"/>
      <c r="AA3177" s="4"/>
      <c r="AB3177" s="4"/>
      <c r="AC3177" s="4"/>
      <c r="AD3177" s="4"/>
      <c r="AE3177" s="4"/>
      <c r="AF3177" s="4"/>
      <c r="AG3177" s="4"/>
      <c r="AH3177" s="4"/>
      <c r="AI3177" s="4"/>
      <c r="AJ3177" s="4"/>
    </row>
    <row r="3178" spans="1:36" ht="15.75" customHeight="1">
      <c r="A3178" s="4">
        <v>0</v>
      </c>
      <c r="B3178" s="4">
        <v>40</v>
      </c>
      <c r="C3178" s="4">
        <v>3</v>
      </c>
      <c r="D3178" s="4">
        <v>1</v>
      </c>
      <c r="E3178" s="4">
        <v>9</v>
      </c>
      <c r="F3178" s="4">
        <v>0</v>
      </c>
      <c r="G3178" s="4">
        <v>0</v>
      </c>
      <c r="H3178" s="4">
        <v>0</v>
      </c>
      <c r="I3178" s="4">
        <v>189</v>
      </c>
      <c r="J3178" s="4">
        <v>115</v>
      </c>
      <c r="K3178" s="4">
        <v>81</v>
      </c>
      <c r="L3178" s="4">
        <v>22.73</v>
      </c>
      <c r="M3178" s="4">
        <v>80</v>
      </c>
      <c r="N3178" s="4">
        <v>103</v>
      </c>
      <c r="O3178" s="4">
        <v>0</v>
      </c>
      <c r="P3178" s="5">
        <f>$AI$9+SUMPRODUCT($A3178*$AI$10+$B3178*$AI$11+$C3178*$AI$12+$D3178*$AI$13+$E3178*$AI$14+$F3178*$AI$15+$G3178*$AI$16+$H3178*$AI$17+$I3178*$AI$18+$J3178*$AI$19+$K3178*$AI$20+$L3178*$AI$21+$M3178*$AI$22+$N3178*$AI$24)</f>
        <v>-3.1908107103000001</v>
      </c>
      <c r="Q3178" s="4">
        <f t="shared" si="1235"/>
        <v>4.1138506005702159E-2</v>
      </c>
      <c r="R3178" s="4">
        <f t="shared" si="1236"/>
        <v>8.2277012011404319E-2</v>
      </c>
      <c r="S3178" s="4">
        <f t="shared" si="1237"/>
        <v>0.91772298798859564</v>
      </c>
      <c r="T3178" s="4">
        <f t="shared" si="1238"/>
        <v>-3.7288389542736E-2</v>
      </c>
      <c r="U3178" s="4">
        <f>IF($R3178&gt;$X$15,1,0)</f>
        <v>0</v>
      </c>
      <c r="V3178" s="4"/>
      <c r="W3178" s="4"/>
      <c r="X3178" s="4"/>
      <c r="Y3178" s="4"/>
      <c r="Z3178" s="4"/>
      <c r="AA3178" s="4"/>
      <c r="AB3178" s="4"/>
      <c r="AC3178" s="4"/>
      <c r="AD3178" s="4"/>
      <c r="AE3178" s="4"/>
      <c r="AF3178" s="4"/>
      <c r="AG3178" s="4"/>
      <c r="AH3178" s="4"/>
      <c r="AI3178" s="4"/>
      <c r="AJ3178" s="4"/>
    </row>
    <row r="3179" spans="1:36" ht="15.75" customHeight="1">
      <c r="A3179" s="4">
        <v>1</v>
      </c>
      <c r="B3179" s="4">
        <v>53</v>
      </c>
      <c r="C3179" s="4">
        <v>3</v>
      </c>
      <c r="D3179" s="4">
        <v>0</v>
      </c>
      <c r="E3179" s="4">
        <v>0</v>
      </c>
      <c r="F3179" s="4">
        <v>0</v>
      </c>
      <c r="G3179" s="4">
        <v>0</v>
      </c>
      <c r="H3179" s="4">
        <v>0</v>
      </c>
      <c r="I3179" s="4">
        <v>253</v>
      </c>
      <c r="J3179" s="4">
        <v>115</v>
      </c>
      <c r="K3179" s="4">
        <v>81</v>
      </c>
      <c r="L3179" s="4">
        <v>28.09</v>
      </c>
      <c r="M3179" s="4">
        <v>70</v>
      </c>
      <c r="N3179" s="4">
        <v>84</v>
      </c>
      <c r="O3179" s="4">
        <v>0</v>
      </c>
      <c r="P3179" s="5">
        <f>$AI$9+SUMPRODUCT($A3179*$AI$10+$B3179*$AI$11+$C3179*$AI$12+$D3179*$AI$13+$E3179*$AI$14+$F3179*$AI$15+$G3179*$AI$16+$H3179*$AI$17+$I3179*$AI$18+$J3179*$AI$19+$K3179*$AI$20+$L3179*$AI$21+$M3179*$AI$22+$N3179*$AI$24)</f>
        <v>-1.9638021099000005</v>
      </c>
      <c r="Q3179" s="4">
        <f t="shared" si="1235"/>
        <v>0.14032387856270592</v>
      </c>
      <c r="R3179" s="4">
        <f t="shared" si="1236"/>
        <v>0.28064775712541185</v>
      </c>
      <c r="S3179" s="4">
        <f t="shared" si="1237"/>
        <v>0.71935224287458821</v>
      </c>
      <c r="T3179" s="4">
        <f t="shared" si="1238"/>
        <v>-0.1430583979666307</v>
      </c>
      <c r="U3179" s="4">
        <f>IF($R3179&gt;$X$15,1,0)</f>
        <v>0</v>
      </c>
      <c r="V3179" s="4"/>
      <c r="W3179" s="4"/>
      <c r="X3179" s="4"/>
      <c r="Y3179" s="4"/>
      <c r="Z3179" s="4"/>
      <c r="AA3179" s="4"/>
      <c r="AB3179" s="4"/>
      <c r="AC3179" s="4"/>
      <c r="AD3179" s="4"/>
      <c r="AE3179" s="4"/>
      <c r="AF3179" s="4"/>
      <c r="AG3179" s="4"/>
      <c r="AH3179" s="4"/>
      <c r="AI3179" s="4"/>
      <c r="AJ3179" s="4"/>
    </row>
    <row r="3180" spans="1:36" ht="15.75" customHeight="1">
      <c r="A3180" s="4">
        <v>1</v>
      </c>
      <c r="B3180" s="4">
        <v>41</v>
      </c>
      <c r="C3180" s="4">
        <v>2</v>
      </c>
      <c r="D3180" s="4">
        <v>1</v>
      </c>
      <c r="E3180" s="4">
        <v>20</v>
      </c>
      <c r="F3180" s="4">
        <v>0</v>
      </c>
      <c r="G3180" s="4">
        <v>0</v>
      </c>
      <c r="H3180" s="4">
        <v>0</v>
      </c>
      <c r="I3180" s="4">
        <v>201</v>
      </c>
      <c r="J3180" s="4">
        <v>122</v>
      </c>
      <c r="K3180" s="4">
        <v>76.5</v>
      </c>
      <c r="L3180" s="4">
        <v>23.81</v>
      </c>
      <c r="M3180" s="4">
        <v>70</v>
      </c>
      <c r="N3180" s="4">
        <v>73</v>
      </c>
      <c r="O3180" s="4">
        <v>0</v>
      </c>
      <c r="P3180" s="5">
        <f>$AI$9+SUMPRODUCT($A3180*$AI$10+$B3180*$AI$11+$C3180*$AI$12+$D3180*$AI$13+$E3180*$AI$14+$F3180*$AI$15+$G3180*$AI$16+$H3180*$AI$17+$I3180*$AI$18+$J3180*$AI$19+$K3180*$AI$20+$L3180*$AI$21+$M3180*$AI$22+$N3180*$AI$24)</f>
        <v>-2.3522450691000003</v>
      </c>
      <c r="Q3180" s="4">
        <f t="shared" si="1235"/>
        <v>9.5155292022878507E-2</v>
      </c>
      <c r="R3180" s="4">
        <f t="shared" si="1236"/>
        <v>0.19031058404575701</v>
      </c>
      <c r="S3180" s="4">
        <f t="shared" si="1237"/>
        <v>0.80968941595424293</v>
      </c>
      <c r="T3180" s="4">
        <f t="shared" si="1238"/>
        <v>-9.1681537669246513E-2</v>
      </c>
      <c r="U3180" s="4">
        <f>IF($R3180&gt;$X$15,1,0)</f>
        <v>0</v>
      </c>
      <c r="V3180" s="4"/>
      <c r="W3180" s="4"/>
      <c r="X3180" s="4"/>
      <c r="Y3180" s="4"/>
      <c r="Z3180" s="4"/>
      <c r="AA3180" s="4"/>
      <c r="AB3180" s="4"/>
      <c r="AC3180" s="4"/>
      <c r="AD3180" s="4"/>
      <c r="AE3180" s="4"/>
      <c r="AF3180" s="4"/>
      <c r="AG3180" s="4"/>
      <c r="AH3180" s="4"/>
      <c r="AI3180" s="4"/>
      <c r="AJ3180" s="4"/>
    </row>
    <row r="3181" spans="1:36" ht="15.75" customHeight="1">
      <c r="A3181" s="4">
        <v>0</v>
      </c>
      <c r="B3181" s="4">
        <v>60</v>
      </c>
      <c r="C3181" s="4">
        <v>1</v>
      </c>
      <c r="D3181" s="4">
        <v>0</v>
      </c>
      <c r="E3181" s="4">
        <v>0</v>
      </c>
      <c r="F3181" s="4">
        <v>0</v>
      </c>
      <c r="G3181" s="4">
        <v>0</v>
      </c>
      <c r="H3181" s="4">
        <v>1</v>
      </c>
      <c r="I3181" s="4">
        <v>279</v>
      </c>
      <c r="J3181" s="4">
        <v>140.5</v>
      </c>
      <c r="K3181" s="4">
        <v>89</v>
      </c>
      <c r="L3181" s="4">
        <v>22.43</v>
      </c>
      <c r="M3181" s="4">
        <v>80</v>
      </c>
      <c r="N3181" s="4">
        <v>69</v>
      </c>
      <c r="O3181" s="4">
        <v>0</v>
      </c>
      <c r="P3181" s="5">
        <f>$AI$9+SUMPRODUCT($A3181*$AI$10+$B3181*$AI$11+$C3181*$AI$12+$D3181*$AI$13+$E3181*$AI$14+$F3181*$AI$15+$G3181*$AI$16+$H3181*$AI$17+$I3181*$AI$18+$J3181*$AI$19+$K3181*$AI$20+$L3181*$AI$21+$M3181*$AI$22+$N3181*$AI$24)</f>
        <v>-1.5049826573000011</v>
      </c>
      <c r="Q3181" s="4">
        <f t="shared" si="1235"/>
        <v>0.22202114424465907</v>
      </c>
      <c r="R3181" s="4">
        <f t="shared" si="1236"/>
        <v>0.44404228848931815</v>
      </c>
      <c r="S3181" s="4">
        <f t="shared" si="1237"/>
        <v>0.55595771151068185</v>
      </c>
      <c r="T3181" s="4">
        <f t="shared" si="1238"/>
        <v>-0.25495824143237761</v>
      </c>
      <c r="U3181" s="4">
        <f>IF($R3181&gt;$X$15,1,0)</f>
        <v>1</v>
      </c>
      <c r="V3181" s="4"/>
      <c r="W3181" s="4"/>
      <c r="X3181" s="4"/>
      <c r="Y3181" s="4"/>
      <c r="Z3181" s="4"/>
      <c r="AA3181" s="4"/>
      <c r="AB3181" s="4"/>
      <c r="AC3181" s="4"/>
      <c r="AD3181" s="4"/>
      <c r="AE3181" s="4"/>
      <c r="AF3181" s="4"/>
      <c r="AG3181" s="4"/>
      <c r="AH3181" s="4"/>
      <c r="AI3181" s="4"/>
      <c r="AJ3181" s="4"/>
    </row>
    <row r="3182" spans="1:36" ht="15.75" customHeight="1">
      <c r="A3182" s="4">
        <v>0</v>
      </c>
      <c r="B3182" s="4">
        <v>36</v>
      </c>
      <c r="C3182" s="4">
        <v>2</v>
      </c>
      <c r="D3182" s="4">
        <v>0</v>
      </c>
      <c r="E3182" s="4">
        <v>0</v>
      </c>
      <c r="F3182" s="4">
        <v>0</v>
      </c>
      <c r="G3182" s="4">
        <v>0</v>
      </c>
      <c r="H3182" s="4">
        <v>0</v>
      </c>
      <c r="I3182" s="4">
        <v>209</v>
      </c>
      <c r="J3182" s="4">
        <v>107</v>
      </c>
      <c r="K3182" s="4">
        <v>73.5</v>
      </c>
      <c r="L3182" s="4">
        <v>21.59</v>
      </c>
      <c r="M3182" s="4">
        <v>75</v>
      </c>
      <c r="N3182" s="4">
        <v>73</v>
      </c>
      <c r="O3182" s="4">
        <v>0</v>
      </c>
      <c r="P3182" s="5">
        <f>$AI$9+SUMPRODUCT($A3182*$AI$10+$B3182*$AI$11+$C3182*$AI$12+$D3182*$AI$13+$E3182*$AI$14+$F3182*$AI$15+$G3182*$AI$16+$H3182*$AI$17+$I3182*$AI$18+$J3182*$AI$19+$K3182*$AI$20+$L3182*$AI$21+$M3182*$AI$22+$N3182*$AI$24)</f>
        <v>-3.8853832049000001</v>
      </c>
      <c r="Q3182" s="4">
        <f t="shared" si="1235"/>
        <v>2.053995624125524E-2</v>
      </c>
      <c r="R3182" s="4">
        <f t="shared" si="1236"/>
        <v>4.1079912482510479E-2</v>
      </c>
      <c r="S3182" s="4">
        <f t="shared" si="1237"/>
        <v>0.95892008751748947</v>
      </c>
      <c r="T3182" s="4">
        <f t="shared" si="1238"/>
        <v>-1.8217583649209942E-2</v>
      </c>
      <c r="U3182" s="4">
        <f>IF($R3182&gt;$X$15,1,0)</f>
        <v>0</v>
      </c>
      <c r="V3182" s="4"/>
      <c r="W3182" s="4"/>
      <c r="X3182" s="4"/>
      <c r="Y3182" s="4"/>
      <c r="Z3182" s="4"/>
      <c r="AA3182" s="4"/>
      <c r="AB3182" s="4"/>
      <c r="AC3182" s="4"/>
      <c r="AD3182" s="4"/>
      <c r="AE3182" s="4"/>
      <c r="AF3182" s="4"/>
      <c r="AG3182" s="4"/>
      <c r="AH3182" s="4"/>
      <c r="AI3182" s="4"/>
      <c r="AJ3182" s="4"/>
    </row>
    <row r="3183" spans="1:36" ht="15.75" customHeight="1">
      <c r="A3183" s="4">
        <v>0</v>
      </c>
      <c r="B3183" s="4">
        <v>45</v>
      </c>
      <c r="C3183" s="4">
        <v>2</v>
      </c>
      <c r="D3183" s="4">
        <v>1</v>
      </c>
      <c r="E3183" s="4">
        <v>20</v>
      </c>
      <c r="F3183" s="4">
        <v>0</v>
      </c>
      <c r="G3183" s="4">
        <v>0</v>
      </c>
      <c r="H3183" s="4">
        <v>0</v>
      </c>
      <c r="I3183" s="4">
        <v>311</v>
      </c>
      <c r="J3183" s="4">
        <v>117.5</v>
      </c>
      <c r="K3183" s="4">
        <v>76</v>
      </c>
      <c r="L3183" s="4">
        <v>26.27</v>
      </c>
      <c r="M3183" s="4">
        <v>68</v>
      </c>
      <c r="N3183" s="4">
        <v>67</v>
      </c>
      <c r="O3183" s="4">
        <v>1</v>
      </c>
      <c r="P3183" s="5">
        <f>$AI$9+SUMPRODUCT($A3183*$AI$10+$B3183*$AI$11+$C3183*$AI$12+$D3183*$AI$13+$E3183*$AI$14+$F3183*$AI$15+$G3183*$AI$16+$H3183*$AI$17+$I3183*$AI$18+$J3183*$AI$19+$K3183*$AI$20+$L3183*$AI$21+$M3183*$AI$22+$N3183*$AI$24)</f>
        <v>-2.4860321797000013</v>
      </c>
      <c r="Q3183" s="4">
        <f t="shared" si="1235"/>
        <v>8.323959193826809E-2</v>
      </c>
      <c r="R3183" s="4">
        <f t="shared" si="1236"/>
        <v>0.16647918387653618</v>
      </c>
      <c r="S3183" s="4">
        <f t="shared" si="1237"/>
        <v>0.16647918387653618</v>
      </c>
      <c r="T3183" s="4">
        <f t="shared" si="1238"/>
        <v>-0.77864006181364276</v>
      </c>
      <c r="U3183" s="4">
        <f>IF($R3183&gt;$X$15,1,0)</f>
        <v>0</v>
      </c>
      <c r="V3183" s="4"/>
      <c r="W3183" s="4"/>
      <c r="X3183" s="4"/>
      <c r="Y3183" s="4"/>
      <c r="Z3183" s="4"/>
      <c r="AA3183" s="4"/>
      <c r="AB3183" s="4"/>
      <c r="AC3183" s="4"/>
      <c r="AD3183" s="4"/>
      <c r="AE3183" s="4"/>
      <c r="AF3183" s="4"/>
      <c r="AG3183" s="4"/>
      <c r="AH3183" s="4"/>
      <c r="AI3183" s="4"/>
      <c r="AJ3183" s="4"/>
    </row>
    <row r="3184" spans="1:36" ht="15.75" customHeight="1">
      <c r="A3184" s="4">
        <v>0</v>
      </c>
      <c r="B3184" s="4">
        <v>50</v>
      </c>
      <c r="C3184" s="4">
        <v>4</v>
      </c>
      <c r="D3184" s="4">
        <v>1</v>
      </c>
      <c r="E3184" s="4">
        <v>9</v>
      </c>
      <c r="F3184" s="4">
        <v>0</v>
      </c>
      <c r="G3184" s="4">
        <v>0</v>
      </c>
      <c r="H3184" s="4">
        <v>0</v>
      </c>
      <c r="I3184" s="4">
        <v>256</v>
      </c>
      <c r="J3184" s="4">
        <v>136.5</v>
      </c>
      <c r="K3184" s="4">
        <v>81</v>
      </c>
      <c r="L3184" s="4">
        <v>23.07</v>
      </c>
      <c r="M3184" s="4">
        <v>75</v>
      </c>
      <c r="N3184" s="4">
        <v>78</v>
      </c>
      <c r="O3184" s="4">
        <v>0</v>
      </c>
      <c r="P3184" s="5">
        <f>$AI$9+SUMPRODUCT($A3184*$AI$10+$B3184*$AI$11+$C3184*$AI$12+$D3184*$AI$13+$E3184*$AI$14+$F3184*$AI$15+$G3184*$AI$16+$H3184*$AI$17+$I3184*$AI$18+$J3184*$AI$19+$K3184*$AI$20+$L3184*$AI$21+$M3184*$AI$22+$N3184*$AI$24)</f>
        <v>-2.2808325077000013</v>
      </c>
      <c r="Q3184" s="4">
        <f t="shared" si="1235"/>
        <v>0.10219908976103426</v>
      </c>
      <c r="R3184" s="4">
        <f t="shared" si="1236"/>
        <v>0.20439817952206851</v>
      </c>
      <c r="S3184" s="4">
        <f t="shared" si="1237"/>
        <v>0.79560182047793149</v>
      </c>
      <c r="T3184" s="4">
        <f t="shared" si="1238"/>
        <v>-9.93042318037414E-2</v>
      </c>
      <c r="U3184" s="4">
        <f>IF($R3184&gt;$X$15,1,0)</f>
        <v>0</v>
      </c>
      <c r="V3184" s="4"/>
      <c r="W3184" s="4"/>
      <c r="X3184" s="4"/>
      <c r="Y3184" s="4"/>
      <c r="Z3184" s="4"/>
      <c r="AA3184" s="4"/>
      <c r="AB3184" s="4"/>
      <c r="AC3184" s="4"/>
      <c r="AD3184" s="4"/>
      <c r="AE3184" s="4"/>
      <c r="AF3184" s="4"/>
      <c r="AG3184" s="4"/>
      <c r="AH3184" s="4"/>
      <c r="AI3184" s="4"/>
      <c r="AJ3184" s="4"/>
    </row>
    <row r="3185" spans="1:36" ht="15.75" customHeight="1">
      <c r="A3185" s="4">
        <v>1</v>
      </c>
      <c r="B3185" s="4">
        <v>43</v>
      </c>
      <c r="C3185" s="4">
        <v>2</v>
      </c>
      <c r="D3185" s="4">
        <v>1</v>
      </c>
      <c r="E3185" s="4">
        <v>20</v>
      </c>
      <c r="F3185" s="4">
        <v>0</v>
      </c>
      <c r="G3185" s="4">
        <v>0</v>
      </c>
      <c r="H3185" s="4">
        <v>0</v>
      </c>
      <c r="I3185" s="4">
        <v>195</v>
      </c>
      <c r="J3185" s="4">
        <v>113</v>
      </c>
      <c r="K3185" s="4">
        <v>81</v>
      </c>
      <c r="L3185" s="4">
        <v>34.32</v>
      </c>
      <c r="M3185" s="4">
        <v>70</v>
      </c>
      <c r="N3185" s="4">
        <v>87</v>
      </c>
      <c r="O3185" s="4">
        <v>0</v>
      </c>
      <c r="P3185" s="5">
        <f>$AI$9+SUMPRODUCT($A3185*$AI$10+$B3185*$AI$11+$C3185*$AI$12+$D3185*$AI$13+$E3185*$AI$14+$F3185*$AI$15+$G3185*$AI$16+$H3185*$AI$17+$I3185*$AI$18+$J3185*$AI$19+$K3185*$AI$20+$L3185*$AI$21+$M3185*$AI$22+$N3185*$AI$24)</f>
        <v>-2.2237863752000004</v>
      </c>
      <c r="Q3185" s="4">
        <f t="shared" si="1235"/>
        <v>0.10819865155181016</v>
      </c>
      <c r="R3185" s="4">
        <f t="shared" si="1236"/>
        <v>0.21639730310362032</v>
      </c>
      <c r="S3185" s="4">
        <f t="shared" si="1237"/>
        <v>0.78360269689637962</v>
      </c>
      <c r="T3185" s="4">
        <f t="shared" si="1238"/>
        <v>-0.10590407797949572</v>
      </c>
      <c r="U3185" s="4">
        <f>IF($R3185&gt;$X$15,1,0)</f>
        <v>0</v>
      </c>
      <c r="V3185" s="4"/>
      <c r="W3185" s="4"/>
      <c r="X3185" s="4"/>
      <c r="Y3185" s="4"/>
      <c r="Z3185" s="4"/>
      <c r="AA3185" s="4"/>
      <c r="AB3185" s="4"/>
      <c r="AC3185" s="4"/>
      <c r="AD3185" s="4"/>
      <c r="AE3185" s="4"/>
      <c r="AF3185" s="4"/>
      <c r="AG3185" s="4"/>
      <c r="AH3185" s="4"/>
      <c r="AI3185" s="4"/>
      <c r="AJ3185" s="4"/>
    </row>
    <row r="3186" spans="1:36" ht="15.75" hidden="1" customHeight="1">
      <c r="A3186" s="4">
        <v>1</v>
      </c>
      <c r="B3186" s="4">
        <v>45</v>
      </c>
      <c r="C3186" s="4">
        <v>2</v>
      </c>
      <c r="D3186" s="4">
        <v>1</v>
      </c>
      <c r="E3186" s="3" t="s">
        <v>56</v>
      </c>
      <c r="F3186" s="4">
        <v>0</v>
      </c>
      <c r="G3186" s="4">
        <v>0</v>
      </c>
      <c r="H3186" s="4">
        <v>0</v>
      </c>
      <c r="I3186" s="4">
        <v>248</v>
      </c>
      <c r="J3186" s="4">
        <v>121</v>
      </c>
      <c r="K3186" s="4">
        <v>72</v>
      </c>
      <c r="L3186" s="4">
        <v>27.88</v>
      </c>
      <c r="M3186" s="4">
        <v>64</v>
      </c>
      <c r="N3186" s="4">
        <v>88</v>
      </c>
      <c r="O3186" s="4">
        <v>0</v>
      </c>
      <c r="P3186" s="4"/>
      <c r="Q3186" s="4"/>
      <c r="R3186" s="4"/>
      <c r="S3186" s="4"/>
      <c r="T3186" s="4"/>
      <c r="U3186" s="4"/>
      <c r="V3186" s="4"/>
      <c r="W3186" s="4"/>
      <c r="X3186" s="4"/>
      <c r="Y3186" s="4"/>
      <c r="Z3186" s="4"/>
      <c r="AA3186" s="4"/>
      <c r="AB3186" s="4"/>
      <c r="AC3186" s="4"/>
      <c r="AD3186" s="4"/>
      <c r="AE3186" s="4"/>
      <c r="AF3186" s="4"/>
      <c r="AG3186" s="4"/>
      <c r="AH3186" s="4"/>
      <c r="AI3186" s="4"/>
      <c r="AJ3186" s="4"/>
    </row>
    <row r="3187" spans="1:36" ht="15.75" customHeight="1">
      <c r="A3187" s="4">
        <v>0</v>
      </c>
      <c r="B3187" s="4">
        <v>49</v>
      </c>
      <c r="C3187" s="4">
        <v>3</v>
      </c>
      <c r="D3187" s="4">
        <v>0</v>
      </c>
      <c r="E3187" s="4">
        <v>0</v>
      </c>
      <c r="F3187" s="4">
        <v>0</v>
      </c>
      <c r="G3187" s="4">
        <v>0</v>
      </c>
      <c r="H3187" s="4">
        <v>0</v>
      </c>
      <c r="I3187" s="4">
        <v>278</v>
      </c>
      <c r="J3187" s="4">
        <v>131</v>
      </c>
      <c r="K3187" s="4">
        <v>93</v>
      </c>
      <c r="L3187" s="4">
        <v>31.4</v>
      </c>
      <c r="M3187" s="4">
        <v>80</v>
      </c>
      <c r="N3187" s="4">
        <v>66</v>
      </c>
      <c r="O3187" s="4">
        <v>0</v>
      </c>
      <c r="P3187" s="5">
        <f>$AI$9+SUMPRODUCT($A3187*$AI$10+$B3187*$AI$11+$C3187*$AI$12+$D3187*$AI$13+$E3187*$AI$14+$F3187*$AI$15+$G3187*$AI$16+$H3187*$AI$17+$I3187*$AI$18+$J3187*$AI$19+$K3187*$AI$20+$L3187*$AI$21+$M3187*$AI$22+$N3187*$AI$24)</f>
        <v>-2.6602378540000009</v>
      </c>
      <c r="Q3187" s="4">
        <f t="shared" ref="Q3187:Q3198" si="1239">EXP($P3187)</f>
        <v>6.9931586258807299E-2</v>
      </c>
      <c r="R3187" s="4">
        <f t="shared" ref="R3187:R3198" si="1240">Q3187/1+Q3187</f>
        <v>0.1398631725176146</v>
      </c>
      <c r="S3187" s="4">
        <f t="shared" ref="S3187:S3198" si="1241">IF(O3187=1,R3187,1-R3187)</f>
        <v>0.8601368274823854</v>
      </c>
      <c r="T3187" s="4">
        <f t="shared" ref="T3187:T3198" si="1242">LOG($S3187)</f>
        <v>-6.5432457251909354E-2</v>
      </c>
      <c r="U3187" s="4">
        <f>IF($R3187&gt;$X$15,1,0)</f>
        <v>0</v>
      </c>
      <c r="V3187" s="4"/>
      <c r="W3187" s="4"/>
      <c r="X3187" s="4"/>
      <c r="Y3187" s="4"/>
      <c r="Z3187" s="4"/>
      <c r="AA3187" s="4"/>
      <c r="AB3187" s="4"/>
      <c r="AC3187" s="4"/>
      <c r="AD3187" s="4"/>
      <c r="AE3187" s="4"/>
      <c r="AF3187" s="4"/>
      <c r="AG3187" s="4"/>
      <c r="AH3187" s="4"/>
      <c r="AI3187" s="4"/>
      <c r="AJ3187" s="4"/>
    </row>
    <row r="3188" spans="1:36" ht="15.75" customHeight="1">
      <c r="A3188" s="4">
        <v>1</v>
      </c>
      <c r="B3188" s="4">
        <v>42</v>
      </c>
      <c r="C3188" s="4">
        <v>2</v>
      </c>
      <c r="D3188" s="4">
        <v>1</v>
      </c>
      <c r="E3188" s="4">
        <v>20</v>
      </c>
      <c r="F3188" s="4">
        <v>0</v>
      </c>
      <c r="G3188" s="4">
        <v>0</v>
      </c>
      <c r="H3188" s="4">
        <v>0</v>
      </c>
      <c r="I3188" s="4">
        <v>223</v>
      </c>
      <c r="J3188" s="4">
        <v>119.5</v>
      </c>
      <c r="K3188" s="4">
        <v>87</v>
      </c>
      <c r="L3188" s="4">
        <v>23.56</v>
      </c>
      <c r="M3188" s="4">
        <v>70</v>
      </c>
      <c r="N3188" s="4">
        <v>73</v>
      </c>
      <c r="O3188" s="4">
        <v>0</v>
      </c>
      <c r="P3188" s="5">
        <f>$AI$9+SUMPRODUCT($A3188*$AI$10+$B3188*$AI$11+$C3188*$AI$12+$D3188*$AI$13+$E3188*$AI$14+$F3188*$AI$15+$G3188*$AI$16+$H3188*$AI$17+$I3188*$AI$18+$J3188*$AI$19+$K3188*$AI$20+$L3188*$AI$21+$M3188*$AI$22+$N3188*$AI$24)</f>
        <v>-2.3213514715999999</v>
      </c>
      <c r="Q3188" s="4">
        <f t="shared" si="1239"/>
        <v>9.8140861351117992E-2</v>
      </c>
      <c r="R3188" s="4">
        <f t="shared" si="1240"/>
        <v>0.19628172270223598</v>
      </c>
      <c r="S3188" s="4">
        <f t="shared" si="1241"/>
        <v>0.80371827729776402</v>
      </c>
      <c r="T3188" s="4">
        <f t="shared" si="1242"/>
        <v>-9.4896155301210858E-2</v>
      </c>
      <c r="U3188" s="4">
        <f>IF($R3188&gt;$X$15,1,0)</f>
        <v>0</v>
      </c>
      <c r="V3188" s="4"/>
      <c r="W3188" s="4"/>
      <c r="X3188" s="4"/>
      <c r="Y3188" s="4"/>
      <c r="Z3188" s="4"/>
      <c r="AA3188" s="4"/>
      <c r="AB3188" s="4"/>
      <c r="AC3188" s="4"/>
      <c r="AD3188" s="4"/>
      <c r="AE3188" s="4"/>
      <c r="AF3188" s="4"/>
      <c r="AG3188" s="4"/>
      <c r="AH3188" s="4"/>
      <c r="AI3188" s="4"/>
      <c r="AJ3188" s="4"/>
    </row>
    <row r="3189" spans="1:36" ht="15.75" customHeight="1">
      <c r="A3189" s="4">
        <v>0</v>
      </c>
      <c r="B3189" s="4">
        <v>55</v>
      </c>
      <c r="C3189" s="4">
        <v>1</v>
      </c>
      <c r="D3189" s="4">
        <v>0</v>
      </c>
      <c r="E3189" s="4">
        <v>0</v>
      </c>
      <c r="F3189" s="4">
        <v>0</v>
      </c>
      <c r="G3189" s="4">
        <v>0</v>
      </c>
      <c r="H3189" s="4">
        <v>0</v>
      </c>
      <c r="I3189" s="4">
        <v>331</v>
      </c>
      <c r="J3189" s="4">
        <v>128</v>
      </c>
      <c r="K3189" s="4">
        <v>84</v>
      </c>
      <c r="L3189" s="4">
        <v>21.18</v>
      </c>
      <c r="M3189" s="4">
        <v>70</v>
      </c>
      <c r="N3189" s="4">
        <v>76</v>
      </c>
      <c r="O3189" s="4">
        <v>0</v>
      </c>
      <c r="P3189" s="5">
        <f>$AI$9+SUMPRODUCT($A3189*$AI$10+$B3189*$AI$11+$C3189*$AI$12+$D3189*$AI$13+$E3189*$AI$14+$F3189*$AI$15+$G3189*$AI$16+$H3189*$AI$17+$I3189*$AI$18+$J3189*$AI$19+$K3189*$AI$20+$L3189*$AI$21+$M3189*$AI$22+$N3189*$AI$24)</f>
        <v>-2.0327536598000009</v>
      </c>
      <c r="Q3189" s="4">
        <f t="shared" si="1239"/>
        <v>0.13097436528199946</v>
      </c>
      <c r="R3189" s="4">
        <f t="shared" si="1240"/>
        <v>0.26194873056399892</v>
      </c>
      <c r="S3189" s="4">
        <f t="shared" si="1241"/>
        <v>0.73805126943600108</v>
      </c>
      <c r="T3189" s="4">
        <f t="shared" si="1242"/>
        <v>-0.13191346844828361</v>
      </c>
      <c r="U3189" s="4">
        <f>IF($R3189&gt;$X$15,1,0)</f>
        <v>0</v>
      </c>
      <c r="V3189" s="4"/>
      <c r="W3189" s="4"/>
      <c r="X3189" s="4"/>
      <c r="Y3189" s="4"/>
      <c r="Z3189" s="4"/>
      <c r="AA3189" s="4"/>
      <c r="AB3189" s="4"/>
      <c r="AC3189" s="4"/>
      <c r="AD3189" s="4"/>
      <c r="AE3189" s="4"/>
      <c r="AF3189" s="4"/>
      <c r="AG3189" s="4"/>
      <c r="AH3189" s="4"/>
      <c r="AI3189" s="4"/>
      <c r="AJ3189" s="4"/>
    </row>
    <row r="3190" spans="1:36" ht="15.75" customHeight="1">
      <c r="A3190" s="4">
        <v>1</v>
      </c>
      <c r="B3190" s="4">
        <v>45</v>
      </c>
      <c r="C3190" s="4">
        <v>4</v>
      </c>
      <c r="D3190" s="4">
        <v>1</v>
      </c>
      <c r="E3190" s="4">
        <v>20</v>
      </c>
      <c r="F3190" s="4">
        <v>0</v>
      </c>
      <c r="G3190" s="4">
        <v>0</v>
      </c>
      <c r="H3190" s="4">
        <v>1</v>
      </c>
      <c r="I3190" s="4">
        <v>271</v>
      </c>
      <c r="J3190" s="4">
        <v>164</v>
      </c>
      <c r="K3190" s="4">
        <v>98</v>
      </c>
      <c r="L3190" s="4">
        <v>26.05</v>
      </c>
      <c r="M3190" s="4">
        <v>94</v>
      </c>
      <c r="N3190" s="4">
        <v>81</v>
      </c>
      <c r="O3190" s="4">
        <v>1</v>
      </c>
      <c r="P3190" s="5">
        <f>$AI$9+SUMPRODUCT($A3190*$AI$10+$B3190*$AI$11+$C3190*$AI$12+$D3190*$AI$13+$E3190*$AI$14+$F3190*$AI$15+$G3190*$AI$16+$H3190*$AI$17+$I3190*$AI$18+$J3190*$AI$19+$K3190*$AI$20+$L3190*$AI$21+$M3190*$AI$22+$N3190*$AI$24)</f>
        <v>-1.2426833355000007</v>
      </c>
      <c r="Q3190" s="4">
        <f t="shared" si="1239"/>
        <v>0.28860874388774355</v>
      </c>
      <c r="R3190" s="4">
        <f t="shared" si="1240"/>
        <v>0.57721748777548709</v>
      </c>
      <c r="S3190" s="4">
        <f t="shared" si="1241"/>
        <v>0.57721748777548709</v>
      </c>
      <c r="T3190" s="4">
        <f t="shared" si="1242"/>
        <v>-0.23866051969679644</v>
      </c>
      <c r="U3190" s="4">
        <f>IF($R3190&gt;$X$15,1,0)</f>
        <v>1</v>
      </c>
      <c r="V3190" s="4"/>
      <c r="W3190" s="4"/>
      <c r="X3190" s="4"/>
      <c r="Y3190" s="4"/>
      <c r="Z3190" s="4"/>
      <c r="AA3190" s="4"/>
      <c r="AB3190" s="4"/>
      <c r="AC3190" s="4"/>
      <c r="AD3190" s="4"/>
      <c r="AE3190" s="4"/>
      <c r="AF3190" s="4"/>
      <c r="AG3190" s="4"/>
      <c r="AH3190" s="4"/>
      <c r="AI3190" s="4"/>
      <c r="AJ3190" s="4"/>
    </row>
    <row r="3191" spans="1:36" ht="15.75" customHeight="1">
      <c r="A3191" s="4">
        <v>0</v>
      </c>
      <c r="B3191" s="4">
        <v>53</v>
      </c>
      <c r="C3191" s="4">
        <v>1</v>
      </c>
      <c r="D3191" s="4">
        <v>0</v>
      </c>
      <c r="E3191" s="4">
        <v>0</v>
      </c>
      <c r="F3191" s="4">
        <v>0</v>
      </c>
      <c r="G3191" s="4">
        <v>0</v>
      </c>
      <c r="H3191" s="4">
        <v>1</v>
      </c>
      <c r="I3191" s="4">
        <v>267</v>
      </c>
      <c r="J3191" s="4">
        <v>152</v>
      </c>
      <c r="K3191" s="4">
        <v>89</v>
      </c>
      <c r="L3191" s="4">
        <v>28.49</v>
      </c>
      <c r="M3191" s="4">
        <v>94</v>
      </c>
      <c r="N3191" s="4">
        <v>103</v>
      </c>
      <c r="O3191" s="4">
        <v>0</v>
      </c>
      <c r="P3191" s="5">
        <f>$AI$9+SUMPRODUCT($A3191*$AI$10+$B3191*$AI$11+$C3191*$AI$12+$D3191*$AI$13+$E3191*$AI$14+$F3191*$AI$15+$G3191*$AI$16+$H3191*$AI$17+$I3191*$AI$18+$J3191*$AI$19+$K3191*$AI$20+$L3191*$AI$21+$M3191*$AI$22+$N3191*$AI$24)</f>
        <v>-1.5565099839000007</v>
      </c>
      <c r="Q3191" s="4">
        <f t="shared" si="1239"/>
        <v>0.2108707307135175</v>
      </c>
      <c r="R3191" s="4">
        <f t="shared" si="1240"/>
        <v>0.421741461427035</v>
      </c>
      <c r="S3191" s="4">
        <f t="shared" si="1241"/>
        <v>0.57825853857296505</v>
      </c>
      <c r="T3191" s="4">
        <f t="shared" si="1242"/>
        <v>-0.23787794571213097</v>
      </c>
      <c r="U3191" s="4">
        <f>IF($R3191&gt;$X$15,1,0)</f>
        <v>1</v>
      </c>
      <c r="V3191" s="4"/>
      <c r="W3191" s="4"/>
      <c r="X3191" s="4"/>
      <c r="Y3191" s="4"/>
      <c r="Z3191" s="4"/>
      <c r="AA3191" s="4"/>
      <c r="AB3191" s="4"/>
      <c r="AC3191" s="4"/>
      <c r="AD3191" s="4"/>
      <c r="AE3191" s="4"/>
      <c r="AF3191" s="4"/>
      <c r="AG3191" s="4"/>
      <c r="AH3191" s="4"/>
      <c r="AI3191" s="4"/>
      <c r="AJ3191" s="4"/>
    </row>
    <row r="3192" spans="1:36" ht="15.75" customHeight="1">
      <c r="A3192" s="4">
        <v>0</v>
      </c>
      <c r="B3192" s="4">
        <v>39</v>
      </c>
      <c r="C3192" s="4">
        <v>2</v>
      </c>
      <c r="D3192" s="4">
        <v>1</v>
      </c>
      <c r="E3192" s="4">
        <v>5</v>
      </c>
      <c r="F3192" s="4">
        <v>0</v>
      </c>
      <c r="G3192" s="4">
        <v>0</v>
      </c>
      <c r="H3192" s="4">
        <v>0</v>
      </c>
      <c r="I3192" s="4">
        <v>188</v>
      </c>
      <c r="J3192" s="4">
        <v>113</v>
      </c>
      <c r="K3192" s="4">
        <v>81</v>
      </c>
      <c r="L3192" s="4">
        <v>26.44</v>
      </c>
      <c r="M3192" s="4">
        <v>85</v>
      </c>
      <c r="N3192" s="4">
        <v>87</v>
      </c>
      <c r="O3192" s="4">
        <v>0</v>
      </c>
      <c r="P3192" s="5">
        <f>$AI$9+SUMPRODUCT($A3192*$AI$10+$B3192*$AI$11+$C3192*$AI$12+$D3192*$AI$13+$E3192*$AI$14+$F3192*$AI$15+$G3192*$AI$16+$H3192*$AI$17+$I3192*$AI$18+$J3192*$AI$19+$K3192*$AI$20+$L3192*$AI$21+$M3192*$AI$22+$N3192*$AI$24)</f>
        <v>-3.4198420183999998</v>
      </c>
      <c r="Q3192" s="4">
        <f t="shared" si="1239"/>
        <v>3.2717603310074395E-2</v>
      </c>
      <c r="R3192" s="4">
        <f t="shared" si="1240"/>
        <v>6.5435206620148789E-2</v>
      </c>
      <c r="S3192" s="4">
        <f t="shared" si="1241"/>
        <v>0.93456479337985121</v>
      </c>
      <c r="T3192" s="4">
        <f t="shared" si="1242"/>
        <v>-2.9390583603653046E-2</v>
      </c>
      <c r="U3192" s="4">
        <f>IF($R3192&gt;$X$15,1,0)</f>
        <v>0</v>
      </c>
      <c r="V3192" s="4"/>
      <c r="W3192" s="4"/>
      <c r="X3192" s="4"/>
      <c r="Y3192" s="4"/>
      <c r="Z3192" s="4"/>
      <c r="AA3192" s="4"/>
      <c r="AB3192" s="4"/>
      <c r="AC3192" s="4"/>
      <c r="AD3192" s="4"/>
      <c r="AE3192" s="4"/>
      <c r="AF3192" s="4"/>
      <c r="AG3192" s="4"/>
      <c r="AH3192" s="4"/>
      <c r="AI3192" s="4"/>
      <c r="AJ3192" s="4"/>
    </row>
    <row r="3193" spans="1:36" ht="15.75" customHeight="1">
      <c r="A3193" s="4">
        <v>0</v>
      </c>
      <c r="B3193" s="4">
        <v>38</v>
      </c>
      <c r="C3193" s="4">
        <v>2</v>
      </c>
      <c r="D3193" s="4">
        <v>1</v>
      </c>
      <c r="E3193" s="4">
        <v>10</v>
      </c>
      <c r="F3193" s="4">
        <v>0</v>
      </c>
      <c r="G3193" s="4">
        <v>0</v>
      </c>
      <c r="H3193" s="4">
        <v>0</v>
      </c>
      <c r="I3193" s="4">
        <v>226</v>
      </c>
      <c r="J3193" s="4">
        <v>117.5</v>
      </c>
      <c r="K3193" s="4">
        <v>72</v>
      </c>
      <c r="L3193" s="4">
        <v>20.71</v>
      </c>
      <c r="M3193" s="4">
        <v>72</v>
      </c>
      <c r="N3193" s="4">
        <v>73</v>
      </c>
      <c r="O3193" s="4">
        <v>0</v>
      </c>
      <c r="P3193" s="5">
        <f>$AI$9+SUMPRODUCT($A3193*$AI$10+$B3193*$AI$11+$C3193*$AI$12+$D3193*$AI$13+$E3193*$AI$14+$F3193*$AI$15+$G3193*$AI$16+$H3193*$AI$17+$I3193*$AI$18+$J3193*$AI$19+$K3193*$AI$20+$L3193*$AI$21+$M3193*$AI$22+$N3193*$AI$24)</f>
        <v>-3.2971177781000005</v>
      </c>
      <c r="Q3193" s="4">
        <f t="shared" si="1239"/>
        <v>3.6989626219335783E-2</v>
      </c>
      <c r="R3193" s="4">
        <f t="shared" si="1240"/>
        <v>7.3979252438671567E-2</v>
      </c>
      <c r="S3193" s="4">
        <f t="shared" si="1241"/>
        <v>0.92602074756132846</v>
      </c>
      <c r="T3193" s="4">
        <f t="shared" si="1242"/>
        <v>-3.3379282810013705E-2</v>
      </c>
      <c r="U3193" s="4">
        <f>IF($R3193&gt;$X$15,1,0)</f>
        <v>0</v>
      </c>
      <c r="V3193" s="4"/>
      <c r="W3193" s="4"/>
      <c r="X3193" s="4"/>
      <c r="Y3193" s="4"/>
      <c r="Z3193" s="4"/>
      <c r="AA3193" s="4"/>
      <c r="AB3193" s="4"/>
      <c r="AC3193" s="4"/>
      <c r="AD3193" s="4"/>
      <c r="AE3193" s="4"/>
      <c r="AF3193" s="4"/>
      <c r="AG3193" s="4"/>
      <c r="AH3193" s="4"/>
      <c r="AI3193" s="4"/>
      <c r="AJ3193" s="4"/>
    </row>
    <row r="3194" spans="1:36" ht="15.75" customHeight="1">
      <c r="A3194" s="4">
        <v>1</v>
      </c>
      <c r="B3194" s="4">
        <v>42</v>
      </c>
      <c r="C3194" s="4">
        <v>3</v>
      </c>
      <c r="D3194" s="4">
        <v>0</v>
      </c>
      <c r="E3194" s="4">
        <v>0</v>
      </c>
      <c r="F3194" s="4">
        <v>0</v>
      </c>
      <c r="G3194" s="4">
        <v>0</v>
      </c>
      <c r="H3194" s="4">
        <v>1</v>
      </c>
      <c r="I3194" s="4">
        <v>252</v>
      </c>
      <c r="J3194" s="4">
        <v>151.5</v>
      </c>
      <c r="K3194" s="4">
        <v>95</v>
      </c>
      <c r="L3194" s="4">
        <v>25.74</v>
      </c>
      <c r="M3194" s="4">
        <v>78</v>
      </c>
      <c r="N3194" s="4">
        <v>73</v>
      </c>
      <c r="O3194" s="4">
        <v>0</v>
      </c>
      <c r="P3194" s="5">
        <f>$AI$9+SUMPRODUCT($A3194*$AI$10+$B3194*$AI$11+$C3194*$AI$12+$D3194*$AI$13+$E3194*$AI$14+$F3194*$AI$15+$G3194*$AI$16+$H3194*$AI$17+$I3194*$AI$18+$J3194*$AI$19+$K3194*$AI$20+$L3194*$AI$21+$M3194*$AI$22+$N3194*$AI$24)</f>
        <v>-2.047551781400001</v>
      </c>
      <c r="Q3194" s="4">
        <f t="shared" si="1239"/>
        <v>0.12905046089225308</v>
      </c>
      <c r="R3194" s="4">
        <f t="shared" si="1240"/>
        <v>0.25810092178450617</v>
      </c>
      <c r="S3194" s="4">
        <f t="shared" si="1241"/>
        <v>0.74189907821549383</v>
      </c>
      <c r="T3194" s="4">
        <f t="shared" si="1242"/>
        <v>-0.1296551685149066</v>
      </c>
      <c r="U3194" s="4">
        <f>IF($R3194&gt;$X$15,1,0)</f>
        <v>0</v>
      </c>
      <c r="V3194" s="4"/>
      <c r="W3194" s="4"/>
      <c r="X3194" s="4"/>
      <c r="Y3194" s="4"/>
      <c r="Z3194" s="4"/>
      <c r="AA3194" s="4"/>
      <c r="AB3194" s="4"/>
      <c r="AC3194" s="4"/>
      <c r="AD3194" s="4"/>
      <c r="AE3194" s="4"/>
      <c r="AF3194" s="4"/>
      <c r="AG3194" s="4"/>
      <c r="AH3194" s="4"/>
      <c r="AI3194" s="4"/>
      <c r="AJ3194" s="4"/>
    </row>
    <row r="3195" spans="1:36" ht="15.75" customHeight="1">
      <c r="A3195" s="4">
        <v>0</v>
      </c>
      <c r="B3195" s="4">
        <v>48</v>
      </c>
      <c r="C3195" s="4">
        <v>1</v>
      </c>
      <c r="D3195" s="4">
        <v>1</v>
      </c>
      <c r="E3195" s="4">
        <v>5</v>
      </c>
      <c r="F3195" s="4">
        <v>0</v>
      </c>
      <c r="G3195" s="4">
        <v>0</v>
      </c>
      <c r="H3195" s="4">
        <v>0</v>
      </c>
      <c r="I3195" s="4">
        <v>235</v>
      </c>
      <c r="J3195" s="4">
        <v>120</v>
      </c>
      <c r="K3195" s="4">
        <v>81</v>
      </c>
      <c r="L3195" s="4">
        <v>23.36</v>
      </c>
      <c r="M3195" s="4">
        <v>86</v>
      </c>
      <c r="N3195" s="4">
        <v>80</v>
      </c>
      <c r="O3195" s="4">
        <v>0</v>
      </c>
      <c r="P3195" s="5">
        <f>$AI$9+SUMPRODUCT($A3195*$AI$10+$B3195*$AI$11+$C3195*$AI$12+$D3195*$AI$13+$E3195*$AI$14+$F3195*$AI$15+$G3195*$AI$16+$H3195*$AI$17+$I3195*$AI$18+$J3195*$AI$19+$K3195*$AI$20+$L3195*$AI$21+$M3195*$AI$22+$N3195*$AI$24)</f>
        <v>-2.6589237396000005</v>
      </c>
      <c r="Q3195" s="4">
        <f t="shared" si="1239"/>
        <v>7.0023544772094562E-2</v>
      </c>
      <c r="R3195" s="4">
        <f t="shared" si="1240"/>
        <v>0.14004708954418912</v>
      </c>
      <c r="S3195" s="4">
        <f t="shared" si="1241"/>
        <v>0.8599529104558109</v>
      </c>
      <c r="T3195" s="4">
        <f t="shared" si="1242"/>
        <v>-6.5525329325164652E-2</v>
      </c>
      <c r="U3195" s="4">
        <f>IF($R3195&gt;$X$15,1,0)</f>
        <v>0</v>
      </c>
      <c r="V3195" s="4"/>
      <c r="W3195" s="4"/>
      <c r="X3195" s="4"/>
      <c r="Y3195" s="4"/>
      <c r="Z3195" s="4"/>
      <c r="AA3195" s="4"/>
      <c r="AB3195" s="4"/>
      <c r="AC3195" s="4"/>
      <c r="AD3195" s="4"/>
      <c r="AE3195" s="4"/>
      <c r="AF3195" s="4"/>
      <c r="AG3195" s="4"/>
      <c r="AH3195" s="4"/>
      <c r="AI3195" s="4"/>
      <c r="AJ3195" s="4"/>
    </row>
    <row r="3196" spans="1:36" ht="15.75" customHeight="1">
      <c r="A3196" s="4">
        <v>1</v>
      </c>
      <c r="B3196" s="4">
        <v>62</v>
      </c>
      <c r="C3196" s="4">
        <v>1</v>
      </c>
      <c r="D3196" s="4">
        <v>0</v>
      </c>
      <c r="E3196" s="4">
        <v>0</v>
      </c>
      <c r="F3196" s="4">
        <v>0</v>
      </c>
      <c r="G3196" s="4">
        <v>0</v>
      </c>
      <c r="H3196" s="4">
        <v>0</v>
      </c>
      <c r="I3196" s="4">
        <v>164</v>
      </c>
      <c r="J3196" s="4">
        <v>126</v>
      </c>
      <c r="K3196" s="4">
        <v>79</v>
      </c>
      <c r="L3196" s="4">
        <v>27.89</v>
      </c>
      <c r="M3196" s="4">
        <v>66</v>
      </c>
      <c r="N3196" s="4">
        <v>69</v>
      </c>
      <c r="O3196" s="4">
        <v>0</v>
      </c>
      <c r="P3196" s="5">
        <f>$AI$9+SUMPRODUCT($A3196*$AI$10+$B3196*$AI$11+$C3196*$AI$12+$D3196*$AI$13+$E3196*$AI$14+$F3196*$AI$15+$G3196*$AI$16+$H3196*$AI$17+$I3196*$AI$18+$J3196*$AI$19+$K3196*$AI$20+$L3196*$AI$21+$M3196*$AI$22+$N3196*$AI$24)</f>
        <v>-1.4246670279000009</v>
      </c>
      <c r="Q3196" s="4">
        <f t="shared" si="1239"/>
        <v>0.24058855915052119</v>
      </c>
      <c r="R3196" s="4">
        <f t="shared" si="1240"/>
        <v>0.48117711830104237</v>
      </c>
      <c r="S3196" s="4">
        <f t="shared" si="1241"/>
        <v>0.51882288169895763</v>
      </c>
      <c r="T3196" s="4">
        <f t="shared" si="1242"/>
        <v>-0.28498087843133524</v>
      </c>
      <c r="U3196" s="4">
        <f>IF($R3196&gt;$X$15,1,0)</f>
        <v>1</v>
      </c>
      <c r="V3196" s="4"/>
      <c r="W3196" s="4"/>
      <c r="X3196" s="4"/>
      <c r="Y3196" s="4"/>
      <c r="Z3196" s="4"/>
      <c r="AA3196" s="4"/>
      <c r="AB3196" s="4"/>
      <c r="AC3196" s="4"/>
      <c r="AD3196" s="4"/>
      <c r="AE3196" s="4"/>
      <c r="AF3196" s="4"/>
      <c r="AG3196" s="4"/>
      <c r="AH3196" s="4"/>
      <c r="AI3196" s="4"/>
      <c r="AJ3196" s="4"/>
    </row>
    <row r="3197" spans="1:36" ht="15.75" customHeight="1">
      <c r="A3197" s="4">
        <v>1</v>
      </c>
      <c r="B3197" s="4">
        <v>63</v>
      </c>
      <c r="C3197" s="4">
        <v>1</v>
      </c>
      <c r="D3197" s="4">
        <v>0</v>
      </c>
      <c r="E3197" s="4">
        <v>0</v>
      </c>
      <c r="F3197" s="4">
        <v>0</v>
      </c>
      <c r="G3197" s="4">
        <v>0</v>
      </c>
      <c r="H3197" s="4">
        <v>1</v>
      </c>
      <c r="I3197" s="4">
        <v>190</v>
      </c>
      <c r="J3197" s="4">
        <v>148</v>
      </c>
      <c r="K3197" s="4">
        <v>90</v>
      </c>
      <c r="L3197" s="4">
        <v>27.13</v>
      </c>
      <c r="M3197" s="4">
        <v>72</v>
      </c>
      <c r="N3197" s="4">
        <v>86</v>
      </c>
      <c r="O3197" s="4">
        <v>0</v>
      </c>
      <c r="P3197" s="5">
        <f>$AI$9+SUMPRODUCT($A3197*$AI$10+$B3197*$AI$11+$C3197*$AI$12+$D3197*$AI$13+$E3197*$AI$14+$F3197*$AI$15+$G3197*$AI$16+$H3197*$AI$17+$I3197*$AI$18+$J3197*$AI$19+$K3197*$AI$20+$L3197*$AI$21+$M3197*$AI$22+$N3197*$AI$24)</f>
        <v>-0.67302607430000005</v>
      </c>
      <c r="Q3197" s="4">
        <f t="shared" si="1239"/>
        <v>0.51016245013862327</v>
      </c>
      <c r="R3197" s="4">
        <f t="shared" si="1240"/>
        <v>1.0203249002772465</v>
      </c>
      <c r="S3197" s="4">
        <f t="shared" si="1241"/>
        <v>-2.0324900277246538E-2</v>
      </c>
      <c r="T3197" s="4" t="e">
        <f t="shared" si="1242"/>
        <v>#NUM!</v>
      </c>
      <c r="U3197" s="4">
        <f>IF($R3197&gt;$X$15,1,0)</f>
        <v>1</v>
      </c>
      <c r="V3197" s="4"/>
      <c r="W3197" s="4"/>
      <c r="X3197" s="4"/>
      <c r="Y3197" s="4"/>
      <c r="Z3197" s="4"/>
      <c r="AA3197" s="4"/>
      <c r="AB3197" s="4"/>
      <c r="AC3197" s="4"/>
      <c r="AD3197" s="4"/>
      <c r="AE3197" s="4"/>
      <c r="AF3197" s="4"/>
      <c r="AG3197" s="4"/>
      <c r="AH3197" s="4"/>
      <c r="AI3197" s="4"/>
      <c r="AJ3197" s="4"/>
    </row>
    <row r="3198" spans="1:36" ht="15.75" customHeight="1">
      <c r="A3198" s="4">
        <v>0</v>
      </c>
      <c r="B3198" s="4">
        <v>49</v>
      </c>
      <c r="C3198" s="4">
        <v>2</v>
      </c>
      <c r="D3198" s="4">
        <v>0</v>
      </c>
      <c r="E3198" s="4">
        <v>0</v>
      </c>
      <c r="F3198" s="4">
        <v>0</v>
      </c>
      <c r="G3198" s="4">
        <v>0</v>
      </c>
      <c r="H3198" s="4">
        <v>0</v>
      </c>
      <c r="I3198" s="4">
        <v>165</v>
      </c>
      <c r="J3198" s="4">
        <v>120</v>
      </c>
      <c r="K3198" s="4">
        <v>66.5</v>
      </c>
      <c r="L3198" s="4">
        <v>21.45</v>
      </c>
      <c r="M3198" s="4">
        <v>71</v>
      </c>
      <c r="N3198" s="4">
        <v>74</v>
      </c>
      <c r="O3198" s="4">
        <v>0</v>
      </c>
      <c r="P3198" s="5">
        <f>$AI$9+SUMPRODUCT($A3198*$AI$10+$B3198*$AI$11+$C3198*$AI$12+$D3198*$AI$13+$E3198*$AI$14+$F3198*$AI$15+$G3198*$AI$16+$H3198*$AI$17+$I3198*$AI$18+$J3198*$AI$19+$K3198*$AI$20+$L3198*$AI$21+$M3198*$AI$22+$N3198*$AI$24)</f>
        <v>-2.9139402794999993</v>
      </c>
      <c r="Q3198" s="4">
        <f t="shared" si="1239"/>
        <v>5.4261502602363489E-2</v>
      </c>
      <c r="R3198" s="4">
        <f t="shared" si="1240"/>
        <v>0.10852300520472698</v>
      </c>
      <c r="S3198" s="4">
        <f t="shared" si="1241"/>
        <v>0.89147699479527298</v>
      </c>
      <c r="T3198" s="4">
        <f t="shared" si="1242"/>
        <v>-4.9889859625339761E-2</v>
      </c>
      <c r="U3198" s="4">
        <f>IF($R3198&gt;$X$15,1,0)</f>
        <v>0</v>
      </c>
      <c r="V3198" s="4"/>
      <c r="W3198" s="4"/>
      <c r="X3198" s="4"/>
      <c r="Y3198" s="4"/>
      <c r="Z3198" s="4"/>
      <c r="AA3198" s="4"/>
      <c r="AB3198" s="4"/>
      <c r="AC3198" s="4"/>
      <c r="AD3198" s="4"/>
      <c r="AE3198" s="4"/>
      <c r="AF3198" s="4"/>
      <c r="AG3198" s="4"/>
      <c r="AH3198" s="4"/>
      <c r="AI3198" s="4"/>
      <c r="AJ3198" s="4"/>
    </row>
    <row r="3199" spans="1:36" ht="15.75" hidden="1" customHeight="1">
      <c r="A3199" s="4">
        <v>0</v>
      </c>
      <c r="B3199" s="4">
        <v>46</v>
      </c>
      <c r="C3199" s="4">
        <v>4</v>
      </c>
      <c r="D3199" s="4">
        <v>1</v>
      </c>
      <c r="E3199" s="4">
        <v>10</v>
      </c>
      <c r="F3199" s="4">
        <v>0</v>
      </c>
      <c r="G3199" s="4">
        <v>0</v>
      </c>
      <c r="H3199" s="4">
        <v>0</v>
      </c>
      <c r="I3199" s="4">
        <v>229</v>
      </c>
      <c r="J3199" s="4">
        <v>97.5</v>
      </c>
      <c r="K3199" s="4">
        <v>72</v>
      </c>
      <c r="L3199" s="4">
        <v>18.989999999999998</v>
      </c>
      <c r="M3199" s="4">
        <v>80</v>
      </c>
      <c r="N3199" s="3" t="s">
        <v>56</v>
      </c>
      <c r="O3199" s="4">
        <v>1</v>
      </c>
      <c r="P3199" s="4"/>
      <c r="Q3199" s="4"/>
      <c r="R3199" s="4"/>
      <c r="S3199" s="4"/>
      <c r="T3199" s="4"/>
      <c r="U3199" s="4"/>
      <c r="V3199" s="4"/>
      <c r="W3199" s="4"/>
      <c r="X3199" s="4"/>
      <c r="Y3199" s="4"/>
      <c r="Z3199" s="4"/>
      <c r="AA3199" s="4"/>
      <c r="AB3199" s="4"/>
      <c r="AC3199" s="4"/>
      <c r="AD3199" s="4"/>
      <c r="AE3199" s="4"/>
      <c r="AF3199" s="4"/>
      <c r="AG3199" s="4"/>
      <c r="AH3199" s="4"/>
      <c r="AI3199" s="4"/>
      <c r="AJ3199" s="4"/>
    </row>
    <row r="3200" spans="1:36" ht="15.75" hidden="1" customHeight="1">
      <c r="A3200" s="4">
        <v>1</v>
      </c>
      <c r="B3200" s="4">
        <v>55</v>
      </c>
      <c r="C3200" s="4">
        <v>1</v>
      </c>
      <c r="D3200" s="4">
        <v>1</v>
      </c>
      <c r="E3200" s="4">
        <v>30</v>
      </c>
      <c r="F3200" s="4">
        <v>0</v>
      </c>
      <c r="G3200" s="4">
        <v>0</v>
      </c>
      <c r="H3200" s="4">
        <v>0</v>
      </c>
      <c r="I3200" s="4">
        <v>175</v>
      </c>
      <c r="J3200" s="4">
        <v>150</v>
      </c>
      <c r="K3200" s="4">
        <v>88</v>
      </c>
      <c r="L3200" s="4">
        <v>22.72</v>
      </c>
      <c r="M3200" s="4">
        <v>56</v>
      </c>
      <c r="N3200" s="3" t="s">
        <v>56</v>
      </c>
      <c r="O3200" s="4">
        <v>1</v>
      </c>
      <c r="P3200" s="4"/>
      <c r="Q3200" s="4"/>
      <c r="R3200" s="4"/>
      <c r="S3200" s="4"/>
      <c r="T3200" s="4"/>
      <c r="U3200" s="4"/>
      <c r="V3200" s="4"/>
      <c r="W3200" s="4"/>
      <c r="X3200" s="4"/>
      <c r="Y3200" s="4"/>
      <c r="Z3200" s="4"/>
      <c r="AA3200" s="4"/>
      <c r="AB3200" s="4"/>
      <c r="AC3200" s="4"/>
      <c r="AD3200" s="4"/>
      <c r="AE3200" s="4"/>
      <c r="AF3200" s="4"/>
      <c r="AG3200" s="4"/>
      <c r="AH3200" s="4"/>
      <c r="AI3200" s="4"/>
      <c r="AJ3200" s="4"/>
    </row>
    <row r="3201" spans="1:36" ht="15.75" customHeight="1">
      <c r="A3201" s="4">
        <v>0</v>
      </c>
      <c r="B3201" s="4">
        <v>43</v>
      </c>
      <c r="C3201" s="4">
        <v>4</v>
      </c>
      <c r="D3201" s="4">
        <v>1</v>
      </c>
      <c r="E3201" s="4">
        <v>9</v>
      </c>
      <c r="F3201" s="4">
        <v>0</v>
      </c>
      <c r="G3201" s="4">
        <v>0</v>
      </c>
      <c r="H3201" s="4">
        <v>0</v>
      </c>
      <c r="I3201" s="4">
        <v>207</v>
      </c>
      <c r="J3201" s="4">
        <v>95.5</v>
      </c>
      <c r="K3201" s="4">
        <v>70</v>
      </c>
      <c r="L3201" s="4">
        <v>19.78</v>
      </c>
      <c r="M3201" s="4">
        <v>93</v>
      </c>
      <c r="N3201" s="4">
        <v>79</v>
      </c>
      <c r="O3201" s="4">
        <v>0</v>
      </c>
      <c r="P3201" s="5">
        <f>$AI$9+SUMPRODUCT($A3201*$AI$10+$B3201*$AI$11+$C3201*$AI$12+$D3201*$AI$13+$E3201*$AI$14+$F3201*$AI$15+$G3201*$AI$16+$H3201*$AI$17+$I3201*$AI$18+$J3201*$AI$19+$K3201*$AI$20+$L3201*$AI$21+$M3201*$AI$22+$N3201*$AI$24)</f>
        <v>-3.4981778358</v>
      </c>
      <c r="Q3201" s="4">
        <f t="shared" ref="Q3201:Q3215" si="1243">EXP($P3201)</f>
        <v>3.0252458175707656E-2</v>
      </c>
      <c r="R3201" s="4">
        <f t="shared" ref="R3201:R3215" si="1244">Q3201/1+Q3201</f>
        <v>6.0504916351415312E-2</v>
      </c>
      <c r="S3201" s="4">
        <f t="shared" ref="S3201:S3215" si="1245">IF(O3201=1,R3201,1-R3201)</f>
        <v>0.93949508364858469</v>
      </c>
      <c r="T3201" s="4">
        <f t="shared" ref="T3201:T3215" si="1246">LOG($S3201)</f>
        <v>-2.7105488208348964E-2</v>
      </c>
      <c r="U3201" s="4">
        <f>IF($R3201&gt;$X$15,1,0)</f>
        <v>0</v>
      </c>
      <c r="V3201" s="4"/>
      <c r="W3201" s="4"/>
      <c r="X3201" s="4"/>
      <c r="Y3201" s="4"/>
      <c r="Z3201" s="4"/>
      <c r="AA3201" s="4"/>
      <c r="AB3201" s="4"/>
      <c r="AC3201" s="4"/>
      <c r="AD3201" s="4"/>
      <c r="AE3201" s="4"/>
      <c r="AF3201" s="4"/>
      <c r="AG3201" s="4"/>
      <c r="AH3201" s="4"/>
      <c r="AI3201" s="4"/>
      <c r="AJ3201" s="4"/>
    </row>
    <row r="3202" spans="1:36" ht="15.75" customHeight="1">
      <c r="A3202" s="4">
        <v>0</v>
      </c>
      <c r="B3202" s="4">
        <v>45</v>
      </c>
      <c r="C3202" s="4">
        <v>2</v>
      </c>
      <c r="D3202" s="4">
        <v>0</v>
      </c>
      <c r="E3202" s="4">
        <v>0</v>
      </c>
      <c r="F3202" s="4">
        <v>0</v>
      </c>
      <c r="G3202" s="4">
        <v>0</v>
      </c>
      <c r="H3202" s="4">
        <v>0</v>
      </c>
      <c r="I3202" s="4">
        <v>155</v>
      </c>
      <c r="J3202" s="4">
        <v>116</v>
      </c>
      <c r="K3202" s="4">
        <v>81.5</v>
      </c>
      <c r="L3202" s="4">
        <v>25.56</v>
      </c>
      <c r="M3202" s="4">
        <v>72</v>
      </c>
      <c r="N3202" s="4">
        <v>82</v>
      </c>
      <c r="O3202" s="4">
        <v>0</v>
      </c>
      <c r="P3202" s="5">
        <f>$AI$9+SUMPRODUCT($A3202*$AI$10+$B3202*$AI$11+$C3202*$AI$12+$D3202*$AI$13+$E3202*$AI$14+$F3202*$AI$15+$G3202*$AI$16+$H3202*$AI$17+$I3202*$AI$18+$J3202*$AI$19+$K3202*$AI$20+$L3202*$AI$21+$M3202*$AI$22+$N3202*$AI$24)</f>
        <v>-3.2321895416000004</v>
      </c>
      <c r="Q3202" s="4">
        <f t="shared" si="1243"/>
        <v>3.9470980751194984E-2</v>
      </c>
      <c r="R3202" s="4">
        <f t="shared" si="1244"/>
        <v>7.8941961502389968E-2</v>
      </c>
      <c r="S3202" s="4">
        <f t="shared" si="1245"/>
        <v>0.92105803849761003</v>
      </c>
      <c r="T3202" s="4">
        <f t="shared" si="1246"/>
        <v>-3.5713002805226421E-2</v>
      </c>
      <c r="U3202" s="4">
        <f>IF($R3202&gt;$X$15,1,0)</f>
        <v>0</v>
      </c>
      <c r="V3202" s="4"/>
      <c r="W3202" s="4"/>
      <c r="X3202" s="4"/>
      <c r="Y3202" s="4"/>
      <c r="Z3202" s="4"/>
      <c r="AA3202" s="4"/>
      <c r="AB3202" s="4"/>
      <c r="AC3202" s="4"/>
      <c r="AD3202" s="4"/>
      <c r="AE3202" s="4"/>
      <c r="AF3202" s="4"/>
      <c r="AG3202" s="4"/>
      <c r="AH3202" s="4"/>
      <c r="AI3202" s="4"/>
      <c r="AJ3202" s="4"/>
    </row>
    <row r="3203" spans="1:36" ht="15.75" customHeight="1">
      <c r="A3203" s="4">
        <v>0</v>
      </c>
      <c r="B3203" s="4">
        <v>38</v>
      </c>
      <c r="C3203" s="4">
        <v>1</v>
      </c>
      <c r="D3203" s="4">
        <v>1</v>
      </c>
      <c r="E3203" s="4">
        <v>9</v>
      </c>
      <c r="F3203" s="4">
        <v>0</v>
      </c>
      <c r="G3203" s="4">
        <v>0</v>
      </c>
      <c r="H3203" s="4">
        <v>0</v>
      </c>
      <c r="I3203" s="4">
        <v>220</v>
      </c>
      <c r="J3203" s="4">
        <v>105</v>
      </c>
      <c r="K3203" s="4">
        <v>69</v>
      </c>
      <c r="L3203" s="4">
        <v>24.69</v>
      </c>
      <c r="M3203" s="4">
        <v>110</v>
      </c>
      <c r="N3203" s="4">
        <v>87</v>
      </c>
      <c r="O3203" s="4">
        <v>0</v>
      </c>
      <c r="P3203" s="5">
        <f>$AI$9+SUMPRODUCT($A3203*$AI$10+$B3203*$AI$11+$C3203*$AI$12+$D3203*$AI$13+$E3203*$AI$14+$F3203*$AI$15+$G3203*$AI$16+$H3203*$AI$17+$I3203*$AI$18+$J3203*$AI$19+$K3203*$AI$20+$L3203*$AI$21+$M3203*$AI$22+$N3203*$AI$24)</f>
        <v>-3.456008755900001</v>
      </c>
      <c r="Q3203" s="4">
        <f t="shared" si="1243"/>
        <v>3.1555456542492054E-2</v>
      </c>
      <c r="R3203" s="4">
        <f t="shared" si="1244"/>
        <v>6.3110913084984108E-2</v>
      </c>
      <c r="S3203" s="4">
        <f t="shared" si="1245"/>
        <v>0.93688908691501593</v>
      </c>
      <c r="T3203" s="4">
        <f t="shared" si="1246"/>
        <v>-2.8311819775928625E-2</v>
      </c>
      <c r="U3203" s="4">
        <f>IF($R3203&gt;$X$15,1,0)</f>
        <v>0</v>
      </c>
      <c r="V3203" s="4"/>
      <c r="W3203" s="4"/>
      <c r="X3203" s="4"/>
      <c r="Y3203" s="4"/>
      <c r="Z3203" s="4"/>
      <c r="AA3203" s="4"/>
      <c r="AB3203" s="4"/>
      <c r="AC3203" s="4"/>
      <c r="AD3203" s="4"/>
      <c r="AE3203" s="4"/>
      <c r="AF3203" s="4"/>
      <c r="AG3203" s="4"/>
      <c r="AH3203" s="4"/>
      <c r="AI3203" s="4"/>
      <c r="AJ3203" s="4"/>
    </row>
    <row r="3204" spans="1:36" ht="15.75" customHeight="1">
      <c r="A3204" s="4">
        <v>1</v>
      </c>
      <c r="B3204" s="4">
        <v>46</v>
      </c>
      <c r="C3204" s="4">
        <v>1</v>
      </c>
      <c r="D3204" s="4">
        <v>1</v>
      </c>
      <c r="E3204" s="4">
        <v>30</v>
      </c>
      <c r="F3204" s="4">
        <v>0</v>
      </c>
      <c r="G3204" s="4">
        <v>0</v>
      </c>
      <c r="H3204" s="4">
        <v>1</v>
      </c>
      <c r="I3204" s="4">
        <v>187</v>
      </c>
      <c r="J3204" s="4">
        <v>140</v>
      </c>
      <c r="K3204" s="4">
        <v>94</v>
      </c>
      <c r="L3204" s="4">
        <v>24.3</v>
      </c>
      <c r="M3204" s="4">
        <v>100</v>
      </c>
      <c r="N3204" s="4">
        <v>67</v>
      </c>
      <c r="O3204" s="4">
        <v>1</v>
      </c>
      <c r="P3204" s="5">
        <f>$AI$9+SUMPRODUCT($A3204*$AI$10+$B3204*$AI$11+$C3204*$AI$12+$D3204*$AI$13+$E3204*$AI$14+$F3204*$AI$15+$G3204*$AI$16+$H3204*$AI$17+$I3204*$AI$18+$J3204*$AI$19+$K3204*$AI$20+$L3204*$AI$21+$M3204*$AI$22+$N3204*$AI$24)</f>
        <v>-1.5392346130000023</v>
      </c>
      <c r="Q3204" s="4">
        <f t="shared" si="1243"/>
        <v>0.21454524874515371</v>
      </c>
      <c r="R3204" s="4">
        <f t="shared" si="1244"/>
        <v>0.42909049749030742</v>
      </c>
      <c r="S3204" s="4">
        <f t="shared" si="1245"/>
        <v>0.42909049749030742</v>
      </c>
      <c r="T3204" s="4">
        <f t="shared" si="1246"/>
        <v>-0.36745110311640711</v>
      </c>
      <c r="U3204" s="4">
        <f>IF($R3204&gt;$X$15,1,0)</f>
        <v>1</v>
      </c>
      <c r="V3204" s="4"/>
      <c r="W3204" s="4"/>
      <c r="X3204" s="4"/>
      <c r="Y3204" s="4"/>
      <c r="Z3204" s="4"/>
      <c r="AA3204" s="4"/>
      <c r="AB3204" s="4"/>
      <c r="AC3204" s="4"/>
      <c r="AD3204" s="4"/>
      <c r="AE3204" s="4"/>
      <c r="AF3204" s="4"/>
      <c r="AG3204" s="4"/>
      <c r="AH3204" s="4"/>
      <c r="AI3204" s="4"/>
      <c r="AJ3204" s="4"/>
    </row>
    <row r="3205" spans="1:36" ht="15.75" customHeight="1">
      <c r="A3205" s="4">
        <v>1</v>
      </c>
      <c r="B3205" s="4">
        <v>48</v>
      </c>
      <c r="C3205" s="4">
        <v>4</v>
      </c>
      <c r="D3205" s="4">
        <v>0</v>
      </c>
      <c r="E3205" s="4">
        <v>0</v>
      </c>
      <c r="F3205" s="4">
        <v>0</v>
      </c>
      <c r="G3205" s="4">
        <v>0</v>
      </c>
      <c r="H3205" s="4">
        <v>0</v>
      </c>
      <c r="I3205" s="4">
        <v>195</v>
      </c>
      <c r="J3205" s="4">
        <v>124</v>
      </c>
      <c r="K3205" s="4">
        <v>80</v>
      </c>
      <c r="L3205" s="4">
        <v>23.96</v>
      </c>
      <c r="M3205" s="4">
        <v>52</v>
      </c>
      <c r="N3205" s="4">
        <v>73</v>
      </c>
      <c r="O3205" s="4">
        <v>0</v>
      </c>
      <c r="P3205" s="5">
        <f>$AI$9+SUMPRODUCT($A3205*$AI$10+$B3205*$AI$11+$C3205*$AI$12+$D3205*$AI$13+$E3205*$AI$14+$F3205*$AI$15+$G3205*$AI$16+$H3205*$AI$17+$I3205*$AI$18+$J3205*$AI$19+$K3205*$AI$20+$L3205*$AI$21+$M3205*$AI$22+$N3205*$AI$24)</f>
        <v>-2.3704592955999999</v>
      </c>
      <c r="Q3205" s="4">
        <f t="shared" si="1243"/>
        <v>9.3437800850278821E-2</v>
      </c>
      <c r="R3205" s="4">
        <f t="shared" si="1244"/>
        <v>0.18687560170055764</v>
      </c>
      <c r="S3205" s="4">
        <f t="shared" si="1245"/>
        <v>0.81312439829944239</v>
      </c>
      <c r="T3205" s="4">
        <f t="shared" si="1246"/>
        <v>-8.984300746599555E-2</v>
      </c>
      <c r="U3205" s="4">
        <f>IF($R3205&gt;$X$15,1,0)</f>
        <v>0</v>
      </c>
      <c r="V3205" s="4"/>
      <c r="W3205" s="4"/>
      <c r="X3205" s="4"/>
      <c r="Y3205" s="4"/>
      <c r="Z3205" s="4"/>
      <c r="AA3205" s="4"/>
      <c r="AB3205" s="4"/>
      <c r="AC3205" s="4"/>
      <c r="AD3205" s="4"/>
      <c r="AE3205" s="4"/>
      <c r="AF3205" s="4"/>
      <c r="AG3205" s="4"/>
      <c r="AH3205" s="4"/>
      <c r="AI3205" s="4"/>
      <c r="AJ3205" s="4"/>
    </row>
    <row r="3206" spans="1:36" ht="15.75" customHeight="1">
      <c r="A3206" s="4">
        <v>1</v>
      </c>
      <c r="B3206" s="4">
        <v>45</v>
      </c>
      <c r="C3206" s="4">
        <v>1</v>
      </c>
      <c r="D3206" s="4">
        <v>1</v>
      </c>
      <c r="E3206" s="4">
        <v>20</v>
      </c>
      <c r="F3206" s="4">
        <v>0</v>
      </c>
      <c r="G3206" s="4">
        <v>0</v>
      </c>
      <c r="H3206" s="4">
        <v>0</v>
      </c>
      <c r="I3206" s="4">
        <v>218</v>
      </c>
      <c r="J3206" s="4">
        <v>130</v>
      </c>
      <c r="K3206" s="4">
        <v>87</v>
      </c>
      <c r="L3206" s="4">
        <v>24.1</v>
      </c>
      <c r="M3206" s="4">
        <v>72</v>
      </c>
      <c r="N3206" s="4">
        <v>64</v>
      </c>
      <c r="O3206" s="4">
        <v>0</v>
      </c>
      <c r="P3206" s="5">
        <f>$AI$9+SUMPRODUCT($A3206*$AI$10+$B3206*$AI$11+$C3206*$AI$12+$D3206*$AI$13+$E3206*$AI$14+$F3206*$AI$15+$G3206*$AI$16+$H3206*$AI$17+$I3206*$AI$18+$J3206*$AI$19+$K3206*$AI$20+$L3206*$AI$21+$M3206*$AI$22+$N3206*$AI$24)</f>
        <v>-2.001927491</v>
      </c>
      <c r="Q3206" s="4">
        <f t="shared" si="1243"/>
        <v>0.13507467693502626</v>
      </c>
      <c r="R3206" s="4">
        <f t="shared" si="1244"/>
        <v>0.27014935387005251</v>
      </c>
      <c r="S3206" s="4">
        <f t="shared" si="1245"/>
        <v>0.72985064612994743</v>
      </c>
      <c r="T3206" s="4">
        <f t="shared" si="1246"/>
        <v>-0.13676600316430954</v>
      </c>
      <c r="U3206" s="4">
        <f>IF($R3206&gt;$X$15,1,0)</f>
        <v>0</v>
      </c>
      <c r="V3206" s="4"/>
      <c r="W3206" s="4"/>
      <c r="X3206" s="4"/>
      <c r="Y3206" s="4"/>
      <c r="Z3206" s="4"/>
      <c r="AA3206" s="4"/>
      <c r="AB3206" s="4"/>
      <c r="AC3206" s="4"/>
      <c r="AD3206" s="4"/>
      <c r="AE3206" s="4"/>
      <c r="AF3206" s="4"/>
      <c r="AG3206" s="4"/>
      <c r="AH3206" s="4"/>
      <c r="AI3206" s="4"/>
      <c r="AJ3206" s="4"/>
    </row>
    <row r="3207" spans="1:36" ht="15.75" customHeight="1">
      <c r="A3207" s="4">
        <v>0</v>
      </c>
      <c r="B3207" s="4">
        <v>59</v>
      </c>
      <c r="C3207" s="4">
        <v>1</v>
      </c>
      <c r="D3207" s="4">
        <v>0</v>
      </c>
      <c r="E3207" s="4">
        <v>0</v>
      </c>
      <c r="F3207" s="4">
        <v>0</v>
      </c>
      <c r="G3207" s="4">
        <v>0</v>
      </c>
      <c r="H3207" s="4">
        <v>0</v>
      </c>
      <c r="I3207" s="4">
        <v>225</v>
      </c>
      <c r="J3207" s="4">
        <v>132</v>
      </c>
      <c r="K3207" s="4">
        <v>80</v>
      </c>
      <c r="L3207" s="4">
        <v>28.41</v>
      </c>
      <c r="M3207" s="4">
        <v>58</v>
      </c>
      <c r="N3207" s="4">
        <v>88</v>
      </c>
      <c r="O3207" s="4">
        <v>0</v>
      </c>
      <c r="P3207" s="5">
        <f>$AI$9+SUMPRODUCT($A3207*$AI$10+$B3207*$AI$11+$C3207*$AI$12+$D3207*$AI$13+$E3207*$AI$14+$F3207*$AI$15+$G3207*$AI$16+$H3207*$AI$17+$I3207*$AI$18+$J3207*$AI$19+$K3207*$AI$20+$L3207*$AI$21+$M3207*$AI$22+$N3207*$AI$24)</f>
        <v>-1.7720669851000022</v>
      </c>
      <c r="Q3207" s="4">
        <f t="shared" si="1243"/>
        <v>0.16998127669255955</v>
      </c>
      <c r="R3207" s="4">
        <f t="shared" si="1244"/>
        <v>0.3399625533851191</v>
      </c>
      <c r="S3207" s="4">
        <f t="shared" si="1245"/>
        <v>0.66003744661488084</v>
      </c>
      <c r="T3207" s="4">
        <f t="shared" si="1246"/>
        <v>-0.18043142446287244</v>
      </c>
      <c r="U3207" s="4">
        <f>IF($R3207&gt;$X$15,1,0)</f>
        <v>0</v>
      </c>
      <c r="V3207" s="4"/>
      <c r="W3207" s="4"/>
      <c r="X3207" s="4"/>
      <c r="Y3207" s="4"/>
      <c r="Z3207" s="4"/>
      <c r="AA3207" s="4"/>
      <c r="AB3207" s="4"/>
      <c r="AC3207" s="4"/>
      <c r="AD3207" s="4"/>
      <c r="AE3207" s="4"/>
      <c r="AF3207" s="4"/>
      <c r="AG3207" s="4"/>
      <c r="AH3207" s="4"/>
      <c r="AI3207" s="4"/>
      <c r="AJ3207" s="4"/>
    </row>
    <row r="3208" spans="1:36" ht="15.75" customHeight="1">
      <c r="A3208" s="4">
        <v>1</v>
      </c>
      <c r="B3208" s="4">
        <v>43</v>
      </c>
      <c r="C3208" s="4">
        <v>3</v>
      </c>
      <c r="D3208" s="4">
        <v>0</v>
      </c>
      <c r="E3208" s="4">
        <v>0</v>
      </c>
      <c r="F3208" s="4">
        <v>0</v>
      </c>
      <c r="G3208" s="4">
        <v>0</v>
      </c>
      <c r="H3208" s="4">
        <v>0</v>
      </c>
      <c r="I3208" s="4">
        <v>237</v>
      </c>
      <c r="J3208" s="4">
        <v>104</v>
      </c>
      <c r="K3208" s="4">
        <v>74</v>
      </c>
      <c r="L3208" s="4">
        <v>23.02</v>
      </c>
      <c r="M3208" s="4">
        <v>60</v>
      </c>
      <c r="N3208" s="4">
        <v>77</v>
      </c>
      <c r="O3208" s="4">
        <v>0</v>
      </c>
      <c r="P3208" s="5">
        <f>$AI$9+SUMPRODUCT($A3208*$AI$10+$B3208*$AI$11+$C3208*$AI$12+$D3208*$AI$13+$E3208*$AI$14+$F3208*$AI$15+$G3208*$AI$16+$H3208*$AI$17+$I3208*$AI$18+$J3208*$AI$19+$K3208*$AI$20+$L3208*$AI$21+$M3208*$AI$22+$N3208*$AI$24)</f>
        <v>-2.8287573122000014</v>
      </c>
      <c r="Q3208" s="4">
        <f t="shared" si="1243"/>
        <v>5.9086233807603951E-2</v>
      </c>
      <c r="R3208" s="4">
        <f t="shared" si="1244"/>
        <v>0.1181724676152079</v>
      </c>
      <c r="S3208" s="4">
        <f t="shared" si="1245"/>
        <v>0.88182753238479206</v>
      </c>
      <c r="T3208" s="4">
        <f t="shared" si="1246"/>
        <v>-5.4616345772653979E-2</v>
      </c>
      <c r="U3208" s="4">
        <f>IF($R3208&gt;$X$15,1,0)</f>
        <v>0</v>
      </c>
      <c r="V3208" s="4"/>
      <c r="W3208" s="4"/>
      <c r="X3208" s="4"/>
      <c r="Y3208" s="4"/>
      <c r="Z3208" s="4"/>
      <c r="AA3208" s="4"/>
      <c r="AB3208" s="4"/>
      <c r="AC3208" s="4"/>
      <c r="AD3208" s="4"/>
      <c r="AE3208" s="4"/>
      <c r="AF3208" s="4"/>
      <c r="AG3208" s="4"/>
      <c r="AH3208" s="4"/>
      <c r="AI3208" s="4"/>
      <c r="AJ3208" s="4"/>
    </row>
    <row r="3209" spans="1:36" ht="15.75" customHeight="1">
      <c r="A3209" s="4">
        <v>0</v>
      </c>
      <c r="B3209" s="4">
        <v>45</v>
      </c>
      <c r="C3209" s="4">
        <v>2</v>
      </c>
      <c r="D3209" s="4">
        <v>1</v>
      </c>
      <c r="E3209" s="4">
        <v>20</v>
      </c>
      <c r="F3209" s="4">
        <v>0</v>
      </c>
      <c r="G3209" s="4">
        <v>0</v>
      </c>
      <c r="H3209" s="4">
        <v>1</v>
      </c>
      <c r="I3209" s="4">
        <v>297</v>
      </c>
      <c r="J3209" s="4">
        <v>142</v>
      </c>
      <c r="K3209" s="4">
        <v>91</v>
      </c>
      <c r="L3209" s="4">
        <v>35.020000000000003</v>
      </c>
      <c r="M3209" s="4">
        <v>87</v>
      </c>
      <c r="N3209" s="4">
        <v>86</v>
      </c>
      <c r="O3209" s="4">
        <v>0</v>
      </c>
      <c r="P3209" s="5">
        <f>$AI$9+SUMPRODUCT($A3209*$AI$10+$B3209*$AI$11+$C3209*$AI$12+$D3209*$AI$13+$E3209*$AI$14+$F3209*$AI$15+$G3209*$AI$16+$H3209*$AI$17+$I3209*$AI$18+$J3209*$AI$19+$K3209*$AI$20+$L3209*$AI$21+$M3209*$AI$22+$N3209*$AI$24)</f>
        <v>-1.8328955022000004</v>
      </c>
      <c r="Q3209" s="4">
        <f t="shared" si="1243"/>
        <v>0.15994976173651568</v>
      </c>
      <c r="R3209" s="4">
        <f t="shared" si="1244"/>
        <v>0.31989952347303136</v>
      </c>
      <c r="S3209" s="4">
        <f t="shared" si="1245"/>
        <v>0.6801004765269687</v>
      </c>
      <c r="T3209" s="4">
        <f t="shared" si="1246"/>
        <v>-0.1674269208559809</v>
      </c>
      <c r="U3209" s="4">
        <f>IF($R3209&gt;$X$15,1,0)</f>
        <v>0</v>
      </c>
      <c r="V3209" s="4"/>
      <c r="W3209" s="4"/>
      <c r="X3209" s="4"/>
      <c r="Y3209" s="4"/>
      <c r="Z3209" s="4"/>
      <c r="AA3209" s="4"/>
      <c r="AB3209" s="4"/>
      <c r="AC3209" s="4"/>
      <c r="AD3209" s="4"/>
      <c r="AE3209" s="4"/>
      <c r="AF3209" s="4"/>
      <c r="AG3209" s="4"/>
      <c r="AH3209" s="4"/>
      <c r="AI3209" s="4"/>
      <c r="AJ3209" s="4"/>
    </row>
    <row r="3210" spans="1:36" ht="15.75" customHeight="1">
      <c r="A3210" s="4">
        <v>0</v>
      </c>
      <c r="B3210" s="4">
        <v>49</v>
      </c>
      <c r="C3210" s="4">
        <v>1</v>
      </c>
      <c r="D3210" s="4">
        <v>1</v>
      </c>
      <c r="E3210" s="4">
        <v>20</v>
      </c>
      <c r="F3210" s="4">
        <v>0</v>
      </c>
      <c r="G3210" s="4">
        <v>0</v>
      </c>
      <c r="H3210" s="4">
        <v>0</v>
      </c>
      <c r="I3210" s="4">
        <v>277</v>
      </c>
      <c r="J3210" s="4">
        <v>120</v>
      </c>
      <c r="K3210" s="4">
        <v>80</v>
      </c>
      <c r="L3210" s="4">
        <v>19.72</v>
      </c>
      <c r="M3210" s="4">
        <v>60</v>
      </c>
      <c r="N3210" s="4">
        <v>75</v>
      </c>
      <c r="O3210" s="4">
        <v>0</v>
      </c>
      <c r="P3210" s="5">
        <f>$AI$9+SUMPRODUCT($A3210*$AI$10+$B3210*$AI$11+$C3210*$AI$12+$D3210*$AI$13+$E3210*$AI$14+$F3210*$AI$15+$G3210*$AI$16+$H3210*$AI$17+$I3210*$AI$18+$J3210*$AI$19+$K3210*$AI$20+$L3210*$AI$21+$M3210*$AI$22+$N3210*$AI$24)</f>
        <v>-2.2011945892000009</v>
      </c>
      <c r="Q3210" s="4">
        <f t="shared" si="1243"/>
        <v>0.11067087313501159</v>
      </c>
      <c r="R3210" s="4">
        <f t="shared" si="1244"/>
        <v>0.22134174627002318</v>
      </c>
      <c r="S3210" s="4">
        <f t="shared" si="1245"/>
        <v>0.77865825372997688</v>
      </c>
      <c r="T3210" s="4">
        <f t="shared" si="1246"/>
        <v>-0.10865310854606282</v>
      </c>
      <c r="U3210" s="4">
        <f>IF($R3210&gt;$X$15,1,0)</f>
        <v>0</v>
      </c>
      <c r="V3210" s="4"/>
      <c r="W3210" s="4"/>
      <c r="X3210" s="4"/>
      <c r="Y3210" s="4"/>
      <c r="Z3210" s="4"/>
      <c r="AA3210" s="4"/>
      <c r="AB3210" s="4"/>
      <c r="AC3210" s="4"/>
      <c r="AD3210" s="4"/>
      <c r="AE3210" s="4"/>
      <c r="AF3210" s="4"/>
      <c r="AG3210" s="4"/>
      <c r="AH3210" s="4"/>
      <c r="AI3210" s="4"/>
      <c r="AJ3210" s="4"/>
    </row>
    <row r="3211" spans="1:36" ht="15.75" customHeight="1">
      <c r="A3211" s="4">
        <v>1</v>
      </c>
      <c r="B3211" s="4">
        <v>38</v>
      </c>
      <c r="C3211" s="4">
        <v>3</v>
      </c>
      <c r="D3211" s="4">
        <v>1</v>
      </c>
      <c r="E3211" s="4">
        <v>23</v>
      </c>
      <c r="F3211" s="4">
        <v>0</v>
      </c>
      <c r="G3211" s="4">
        <v>0</v>
      </c>
      <c r="H3211" s="4">
        <v>1</v>
      </c>
      <c r="I3211" s="4">
        <v>165</v>
      </c>
      <c r="J3211" s="4">
        <v>128</v>
      </c>
      <c r="K3211" s="4">
        <v>80</v>
      </c>
      <c r="L3211" s="4">
        <v>25.62</v>
      </c>
      <c r="M3211" s="4">
        <v>90</v>
      </c>
      <c r="N3211" s="4">
        <v>85</v>
      </c>
      <c r="O3211" s="4">
        <v>0</v>
      </c>
      <c r="P3211" s="5">
        <f>$AI$9+SUMPRODUCT($A3211*$AI$10+$B3211*$AI$11+$C3211*$AI$12+$D3211*$AI$13+$E3211*$AI$14+$F3211*$AI$15+$G3211*$AI$16+$H3211*$AI$17+$I3211*$AI$18+$J3211*$AI$19+$K3211*$AI$20+$L3211*$AI$21+$M3211*$AI$22+$N3211*$AI$24)</f>
        <v>-2.2726270582000012</v>
      </c>
      <c r="Q3211" s="4">
        <f t="shared" si="1243"/>
        <v>0.10304112916241147</v>
      </c>
      <c r="R3211" s="4">
        <f t="shared" si="1244"/>
        <v>0.20608225832482294</v>
      </c>
      <c r="S3211" s="4">
        <f t="shared" si="1245"/>
        <v>0.79391774167517704</v>
      </c>
      <c r="T3211" s="4">
        <f t="shared" si="1246"/>
        <v>-0.10022449277089868</v>
      </c>
      <c r="U3211" s="4">
        <f>IF($R3211&gt;$X$15,1,0)</f>
        <v>0</v>
      </c>
      <c r="V3211" s="4"/>
      <c r="W3211" s="4"/>
      <c r="X3211" s="4"/>
      <c r="Y3211" s="4"/>
      <c r="Z3211" s="4"/>
      <c r="AA3211" s="4"/>
      <c r="AB3211" s="4"/>
      <c r="AC3211" s="4"/>
      <c r="AD3211" s="4"/>
      <c r="AE3211" s="4"/>
      <c r="AF3211" s="4"/>
      <c r="AG3211" s="4"/>
      <c r="AH3211" s="4"/>
      <c r="AI3211" s="4"/>
      <c r="AJ3211" s="4"/>
    </row>
    <row r="3212" spans="1:36" ht="15.75" customHeight="1">
      <c r="A3212" s="4">
        <v>0</v>
      </c>
      <c r="B3212" s="4">
        <v>47</v>
      </c>
      <c r="C3212" s="4">
        <v>1</v>
      </c>
      <c r="D3212" s="4">
        <v>1</v>
      </c>
      <c r="E3212" s="4">
        <v>9</v>
      </c>
      <c r="F3212" s="4">
        <v>0</v>
      </c>
      <c r="G3212" s="4">
        <v>0</v>
      </c>
      <c r="H3212" s="4">
        <v>1</v>
      </c>
      <c r="I3212" s="4">
        <v>214</v>
      </c>
      <c r="J3212" s="4">
        <v>144</v>
      </c>
      <c r="K3212" s="4">
        <v>92</v>
      </c>
      <c r="L3212" s="4">
        <v>22.73</v>
      </c>
      <c r="M3212" s="4">
        <v>72</v>
      </c>
      <c r="N3212" s="4">
        <v>57</v>
      </c>
      <c r="O3212" s="4">
        <v>0</v>
      </c>
      <c r="P3212" s="5">
        <f>$AI$9+SUMPRODUCT($A3212*$AI$10+$B3212*$AI$11+$C3212*$AI$12+$D3212*$AI$13+$E3212*$AI$14+$F3212*$AI$15+$G3212*$AI$16+$H3212*$AI$17+$I3212*$AI$18+$J3212*$AI$19+$K3212*$AI$20+$L3212*$AI$21+$M3212*$AI$22+$N3212*$AI$24)</f>
        <v>-2.2675009803000012</v>
      </c>
      <c r="Q3212" s="4">
        <f t="shared" si="1243"/>
        <v>0.10357068212269151</v>
      </c>
      <c r="R3212" s="4">
        <f t="shared" si="1244"/>
        <v>0.20714136424538301</v>
      </c>
      <c r="S3212" s="4">
        <f t="shared" si="1245"/>
        <v>0.79285863575461701</v>
      </c>
      <c r="T3212" s="4">
        <f t="shared" si="1246"/>
        <v>-0.10080423914461255</v>
      </c>
      <c r="U3212" s="4">
        <f>IF($R3212&gt;$X$15,1,0)</f>
        <v>0</v>
      </c>
      <c r="V3212" s="4"/>
      <c r="W3212" s="4"/>
      <c r="X3212" s="4"/>
      <c r="Y3212" s="4"/>
      <c r="Z3212" s="4"/>
      <c r="AA3212" s="4"/>
      <c r="AB3212" s="4"/>
      <c r="AC3212" s="4"/>
      <c r="AD3212" s="4"/>
      <c r="AE3212" s="4"/>
      <c r="AF3212" s="4"/>
      <c r="AG3212" s="4"/>
      <c r="AH3212" s="4"/>
      <c r="AI3212" s="4"/>
      <c r="AJ3212" s="4"/>
    </row>
    <row r="3213" spans="1:36" ht="15.75" customHeight="1">
      <c r="A3213" s="4">
        <v>1</v>
      </c>
      <c r="B3213" s="4">
        <v>45</v>
      </c>
      <c r="C3213" s="4">
        <v>1</v>
      </c>
      <c r="D3213" s="4">
        <v>0</v>
      </c>
      <c r="E3213" s="4">
        <v>0</v>
      </c>
      <c r="F3213" s="4">
        <v>0</v>
      </c>
      <c r="G3213" s="4">
        <v>0</v>
      </c>
      <c r="H3213" s="4">
        <v>0</v>
      </c>
      <c r="I3213" s="4">
        <v>275</v>
      </c>
      <c r="J3213" s="4">
        <v>105</v>
      </c>
      <c r="K3213" s="4">
        <v>86</v>
      </c>
      <c r="L3213" s="4">
        <v>32.92</v>
      </c>
      <c r="M3213" s="4">
        <v>75</v>
      </c>
      <c r="N3213" s="4">
        <v>92</v>
      </c>
      <c r="O3213" s="4">
        <v>0</v>
      </c>
      <c r="P3213" s="5">
        <f>$AI$9+SUMPRODUCT($A3213*$AI$10+$B3213*$AI$11+$C3213*$AI$12+$D3213*$AI$13+$E3213*$AI$14+$F3213*$AI$15+$G3213*$AI$16+$H3213*$AI$17+$I3213*$AI$18+$J3213*$AI$19+$K3213*$AI$20+$L3213*$AI$21+$M3213*$AI$22+$N3213*$AI$24)</f>
        <v>-2.4254517712000006</v>
      </c>
      <c r="Q3213" s="4">
        <f t="shared" si="1243"/>
        <v>8.8438156203783272E-2</v>
      </c>
      <c r="R3213" s="4">
        <f t="shared" si="1244"/>
        <v>0.17687631240756654</v>
      </c>
      <c r="S3213" s="4">
        <f t="shared" si="1245"/>
        <v>0.82312368759243348</v>
      </c>
      <c r="T3213" s="4">
        <f t="shared" si="1246"/>
        <v>-8.453490014281953E-2</v>
      </c>
      <c r="U3213" s="4">
        <f>IF($R3213&gt;$X$15,1,0)</f>
        <v>0</v>
      </c>
      <c r="V3213" s="4"/>
      <c r="W3213" s="4"/>
      <c r="X3213" s="4"/>
      <c r="Y3213" s="4"/>
      <c r="Z3213" s="4"/>
      <c r="AA3213" s="4"/>
      <c r="AB3213" s="4"/>
      <c r="AC3213" s="4"/>
      <c r="AD3213" s="4"/>
      <c r="AE3213" s="4"/>
      <c r="AF3213" s="4"/>
      <c r="AG3213" s="4"/>
      <c r="AH3213" s="4"/>
      <c r="AI3213" s="4"/>
      <c r="AJ3213" s="4"/>
    </row>
    <row r="3214" spans="1:36" ht="15.75" customHeight="1">
      <c r="A3214" s="4">
        <v>0</v>
      </c>
      <c r="B3214" s="4">
        <v>49</v>
      </c>
      <c r="C3214" s="4">
        <v>1</v>
      </c>
      <c r="D3214" s="4">
        <v>0</v>
      </c>
      <c r="E3214" s="4">
        <v>0</v>
      </c>
      <c r="F3214" s="4">
        <v>0</v>
      </c>
      <c r="G3214" s="4">
        <v>0</v>
      </c>
      <c r="H3214" s="4">
        <v>0</v>
      </c>
      <c r="I3214" s="4">
        <v>224</v>
      </c>
      <c r="J3214" s="4">
        <v>140</v>
      </c>
      <c r="K3214" s="4">
        <v>88</v>
      </c>
      <c r="L3214" s="4">
        <v>23.79</v>
      </c>
      <c r="M3214" s="4">
        <v>80</v>
      </c>
      <c r="N3214" s="4">
        <v>86</v>
      </c>
      <c r="O3214" s="4">
        <v>0</v>
      </c>
      <c r="P3214" s="5">
        <f>$AI$9+SUMPRODUCT($A3214*$AI$10+$B3214*$AI$11+$C3214*$AI$12+$D3214*$AI$13+$E3214*$AI$14+$F3214*$AI$15+$G3214*$AI$16+$H3214*$AI$17+$I3214*$AI$18+$J3214*$AI$19+$K3214*$AI$20+$L3214*$AI$21+$M3214*$AI$22+$N3214*$AI$24)</f>
        <v>-2.4361987869000004</v>
      </c>
      <c r="Q3214" s="4">
        <f t="shared" si="1243"/>
        <v>8.7492798934207236E-2</v>
      </c>
      <c r="R3214" s="4">
        <f t="shared" si="1244"/>
        <v>0.17498559786841447</v>
      </c>
      <c r="S3214" s="4">
        <f t="shared" si="1245"/>
        <v>0.8250144021315855</v>
      </c>
      <c r="T3214" s="4">
        <f t="shared" si="1246"/>
        <v>-8.3538469981371002E-2</v>
      </c>
      <c r="U3214" s="4">
        <f>IF($R3214&gt;$X$15,1,0)</f>
        <v>0</v>
      </c>
      <c r="V3214" s="4"/>
      <c r="W3214" s="4"/>
      <c r="X3214" s="4"/>
      <c r="Y3214" s="4"/>
      <c r="Z3214" s="4"/>
      <c r="AA3214" s="4"/>
      <c r="AB3214" s="4"/>
      <c r="AC3214" s="4"/>
      <c r="AD3214" s="4"/>
      <c r="AE3214" s="4"/>
      <c r="AF3214" s="4"/>
      <c r="AG3214" s="4"/>
      <c r="AH3214" s="4"/>
      <c r="AI3214" s="4"/>
      <c r="AJ3214" s="4"/>
    </row>
    <row r="3215" spans="1:36" ht="15.75" customHeight="1">
      <c r="A3215" s="4">
        <v>1</v>
      </c>
      <c r="B3215" s="4">
        <v>37</v>
      </c>
      <c r="C3215" s="4">
        <v>4</v>
      </c>
      <c r="D3215" s="4">
        <v>0</v>
      </c>
      <c r="E3215" s="4">
        <v>0</v>
      </c>
      <c r="F3215" s="4">
        <v>0</v>
      </c>
      <c r="G3215" s="4">
        <v>0</v>
      </c>
      <c r="H3215" s="4">
        <v>0</v>
      </c>
      <c r="I3215" s="4">
        <v>253</v>
      </c>
      <c r="J3215" s="4">
        <v>122</v>
      </c>
      <c r="K3215" s="4">
        <v>81</v>
      </c>
      <c r="L3215" s="4">
        <v>27.98</v>
      </c>
      <c r="M3215" s="4">
        <v>75</v>
      </c>
      <c r="N3215" s="4">
        <v>93</v>
      </c>
      <c r="O3215" s="4">
        <v>0</v>
      </c>
      <c r="P3215" s="5">
        <f>$AI$9+SUMPRODUCT($A3215*$AI$10+$B3215*$AI$11+$C3215*$AI$12+$D3215*$AI$13+$E3215*$AI$14+$F3215*$AI$15+$G3215*$AI$16+$H3215*$AI$17+$I3215*$AI$18+$J3215*$AI$19+$K3215*$AI$20+$L3215*$AI$21+$M3215*$AI$22+$N3215*$AI$24)</f>
        <v>-2.8703540978000017</v>
      </c>
      <c r="Q3215" s="4">
        <f t="shared" si="1243"/>
        <v>5.6678853168867602E-2</v>
      </c>
      <c r="R3215" s="4">
        <f t="shared" si="1244"/>
        <v>0.1133577063377352</v>
      </c>
      <c r="S3215" s="4">
        <f t="shared" si="1245"/>
        <v>0.88664229366226477</v>
      </c>
      <c r="T3215" s="4">
        <f t="shared" si="1246"/>
        <v>-5.2251556291758705E-2</v>
      </c>
      <c r="U3215" s="4">
        <f>IF($R3215&gt;$X$15,1,0)</f>
        <v>0</v>
      </c>
      <c r="V3215" s="4"/>
      <c r="W3215" s="4"/>
      <c r="X3215" s="4"/>
      <c r="Y3215" s="4"/>
      <c r="Z3215" s="4"/>
      <c r="AA3215" s="4"/>
      <c r="AB3215" s="4"/>
      <c r="AC3215" s="4"/>
      <c r="AD3215" s="4"/>
      <c r="AE3215" s="4"/>
      <c r="AF3215" s="4"/>
      <c r="AG3215" s="4"/>
      <c r="AH3215" s="4"/>
      <c r="AI3215" s="4"/>
      <c r="AJ3215" s="4"/>
    </row>
    <row r="3216" spans="1:36" ht="15.75" hidden="1" customHeight="1">
      <c r="A3216" s="4">
        <v>1</v>
      </c>
      <c r="B3216" s="4">
        <v>52</v>
      </c>
      <c r="C3216" s="4">
        <v>3</v>
      </c>
      <c r="D3216" s="4">
        <v>1</v>
      </c>
      <c r="E3216" s="4">
        <v>20</v>
      </c>
      <c r="F3216" s="4">
        <v>0</v>
      </c>
      <c r="G3216" s="4">
        <v>0</v>
      </c>
      <c r="H3216" s="4">
        <v>0</v>
      </c>
      <c r="I3216" s="4">
        <v>205</v>
      </c>
      <c r="J3216" s="4">
        <v>136.5</v>
      </c>
      <c r="K3216" s="4">
        <v>92.5</v>
      </c>
      <c r="L3216" s="4">
        <v>31.05</v>
      </c>
      <c r="M3216" s="4">
        <v>70</v>
      </c>
      <c r="N3216" s="3" t="s">
        <v>56</v>
      </c>
      <c r="O3216" s="4">
        <v>1</v>
      </c>
      <c r="P3216" s="4"/>
      <c r="Q3216" s="4"/>
      <c r="R3216" s="4"/>
      <c r="S3216" s="4"/>
      <c r="T3216" s="4"/>
      <c r="U3216" s="4"/>
      <c r="V3216" s="4"/>
      <c r="W3216" s="4"/>
      <c r="X3216" s="4"/>
      <c r="Y3216" s="4"/>
      <c r="Z3216" s="4"/>
      <c r="AA3216" s="4"/>
      <c r="AB3216" s="4"/>
      <c r="AC3216" s="4"/>
      <c r="AD3216" s="4"/>
      <c r="AE3216" s="4"/>
      <c r="AF3216" s="4"/>
      <c r="AG3216" s="4"/>
      <c r="AH3216" s="4"/>
      <c r="AI3216" s="4"/>
      <c r="AJ3216" s="4"/>
    </row>
    <row r="3217" spans="1:36" ht="15.75" customHeight="1">
      <c r="A3217" s="4">
        <v>0</v>
      </c>
      <c r="B3217" s="4">
        <v>37</v>
      </c>
      <c r="C3217" s="4">
        <v>1</v>
      </c>
      <c r="D3217" s="4">
        <v>0</v>
      </c>
      <c r="E3217" s="4">
        <v>0</v>
      </c>
      <c r="F3217" s="4">
        <v>0</v>
      </c>
      <c r="G3217" s="4">
        <v>0</v>
      </c>
      <c r="H3217" s="4">
        <v>0</v>
      </c>
      <c r="I3217" s="4">
        <v>184</v>
      </c>
      <c r="J3217" s="4">
        <v>137.5</v>
      </c>
      <c r="K3217" s="4">
        <v>88.5</v>
      </c>
      <c r="L3217" s="4">
        <v>16.48</v>
      </c>
      <c r="M3217" s="4">
        <v>100</v>
      </c>
      <c r="N3217" s="4">
        <v>68</v>
      </c>
      <c r="O3217" s="4">
        <v>0</v>
      </c>
      <c r="P3217" s="5">
        <f>$AI$9+SUMPRODUCT($A3217*$AI$10+$B3217*$AI$11+$C3217*$AI$12+$D3217*$AI$13+$E3217*$AI$14+$F3217*$AI$15+$G3217*$AI$16+$H3217*$AI$17+$I3217*$AI$18+$J3217*$AI$19+$K3217*$AI$20+$L3217*$AI$21+$M3217*$AI$22+$N3217*$AI$24)</f>
        <v>-3.577040472800002</v>
      </c>
      <c r="Q3217" s="4">
        <f t="shared" ref="Q3217:Q3234" si="1247">EXP($P3217)</f>
        <v>2.7958319341823735E-2</v>
      </c>
      <c r="R3217" s="4">
        <f t="shared" ref="R3217:R3234" si="1248">Q3217/1+Q3217</f>
        <v>5.591663868364747E-2</v>
      </c>
      <c r="S3217" s="4">
        <f t="shared" ref="S3217:S3234" si="1249">IF(O3217=1,R3217,1-R3217)</f>
        <v>0.94408336131635251</v>
      </c>
      <c r="T3217" s="4">
        <f t="shared" ref="T3217:T3234" si="1250">LOG($S3217)</f>
        <v>-2.4989656378525765E-2</v>
      </c>
      <c r="U3217" s="4">
        <f>IF($R3217&gt;$X$15,1,0)</f>
        <v>0</v>
      </c>
      <c r="V3217" s="4"/>
      <c r="W3217" s="4"/>
      <c r="X3217" s="4"/>
      <c r="Y3217" s="4"/>
      <c r="Z3217" s="4"/>
      <c r="AA3217" s="4"/>
      <c r="AB3217" s="4"/>
      <c r="AC3217" s="4"/>
      <c r="AD3217" s="4"/>
      <c r="AE3217" s="4"/>
      <c r="AF3217" s="4"/>
      <c r="AG3217" s="4"/>
      <c r="AH3217" s="4"/>
      <c r="AI3217" s="4"/>
      <c r="AJ3217" s="4"/>
    </row>
    <row r="3218" spans="1:36" ht="15.75" customHeight="1">
      <c r="A3218" s="4">
        <v>1</v>
      </c>
      <c r="B3218" s="4">
        <v>45</v>
      </c>
      <c r="C3218" s="4">
        <v>1</v>
      </c>
      <c r="D3218" s="4">
        <v>1</v>
      </c>
      <c r="E3218" s="4">
        <v>6</v>
      </c>
      <c r="F3218" s="4">
        <v>0</v>
      </c>
      <c r="G3218" s="4">
        <v>0</v>
      </c>
      <c r="H3218" s="4">
        <v>0</v>
      </c>
      <c r="I3218" s="4">
        <v>216</v>
      </c>
      <c r="J3218" s="4">
        <v>127.5</v>
      </c>
      <c r="K3218" s="4">
        <v>82.5</v>
      </c>
      <c r="L3218" s="4">
        <v>27.15</v>
      </c>
      <c r="M3218" s="4">
        <v>70</v>
      </c>
      <c r="N3218" s="4">
        <v>67</v>
      </c>
      <c r="O3218" s="4">
        <v>0</v>
      </c>
      <c r="P3218" s="5">
        <f>$AI$9+SUMPRODUCT($A3218*$AI$10+$B3218*$AI$11+$C3218*$AI$12+$D3218*$AI$13+$E3218*$AI$14+$F3218*$AI$15+$G3218*$AI$16+$H3218*$AI$17+$I3218*$AI$18+$J3218*$AI$19+$K3218*$AI$20+$L3218*$AI$21+$M3218*$AI$22+$N3218*$AI$24)</f>
        <v>-2.2284644865000001</v>
      </c>
      <c r="Q3218" s="4">
        <f t="shared" si="1247"/>
        <v>0.10769366832216863</v>
      </c>
      <c r="R3218" s="4">
        <f t="shared" si="1248"/>
        <v>0.21538733664433726</v>
      </c>
      <c r="S3218" s="4">
        <f t="shared" si="1249"/>
        <v>0.78461266335566271</v>
      </c>
      <c r="T3218" s="4">
        <f t="shared" si="1250"/>
        <v>-0.1053446867990071</v>
      </c>
      <c r="U3218" s="4">
        <f>IF($R3218&gt;$X$15,1,0)</f>
        <v>0</v>
      </c>
      <c r="V3218" s="4"/>
      <c r="W3218" s="4"/>
      <c r="X3218" s="4"/>
      <c r="Y3218" s="4"/>
      <c r="Z3218" s="4"/>
      <c r="AA3218" s="4"/>
      <c r="AB3218" s="4"/>
      <c r="AC3218" s="4"/>
      <c r="AD3218" s="4"/>
      <c r="AE3218" s="4"/>
      <c r="AF3218" s="4"/>
      <c r="AG3218" s="4"/>
      <c r="AH3218" s="4"/>
      <c r="AI3218" s="4"/>
      <c r="AJ3218" s="4"/>
    </row>
    <row r="3219" spans="1:36" ht="15.75" customHeight="1">
      <c r="A3219" s="4">
        <v>1</v>
      </c>
      <c r="B3219" s="4">
        <v>57</v>
      </c>
      <c r="C3219" s="4">
        <v>1</v>
      </c>
      <c r="D3219" s="4">
        <v>0</v>
      </c>
      <c r="E3219" s="4">
        <v>0</v>
      </c>
      <c r="F3219" s="4">
        <v>0</v>
      </c>
      <c r="G3219" s="4">
        <v>0</v>
      </c>
      <c r="H3219" s="4">
        <v>0</v>
      </c>
      <c r="I3219" s="4">
        <v>206</v>
      </c>
      <c r="J3219" s="4">
        <v>124</v>
      </c>
      <c r="K3219" s="4">
        <v>80</v>
      </c>
      <c r="L3219" s="4">
        <v>23.04</v>
      </c>
      <c r="M3219" s="4">
        <v>66</v>
      </c>
      <c r="N3219" s="4">
        <v>60</v>
      </c>
      <c r="O3219" s="4">
        <v>0</v>
      </c>
      <c r="P3219" s="5">
        <f>$AI$9+SUMPRODUCT($A3219*$AI$10+$B3219*$AI$11+$C3219*$AI$12+$D3219*$AI$13+$E3219*$AI$14+$F3219*$AI$15+$G3219*$AI$16+$H3219*$AI$17+$I3219*$AI$18+$J3219*$AI$19+$K3219*$AI$20+$L3219*$AI$21+$M3219*$AI$22+$N3219*$AI$24)</f>
        <v>-1.7775691544000018</v>
      </c>
      <c r="Q3219" s="4">
        <f t="shared" si="1247"/>
        <v>0.16904857921311456</v>
      </c>
      <c r="R3219" s="4">
        <f t="shared" si="1248"/>
        <v>0.33809715842622912</v>
      </c>
      <c r="S3219" s="4">
        <f t="shared" si="1249"/>
        <v>0.66190284157377088</v>
      </c>
      <c r="T3219" s="4">
        <f t="shared" si="1250"/>
        <v>-0.17920575446526413</v>
      </c>
      <c r="U3219" s="4">
        <f>IF($R3219&gt;$X$15,1,0)</f>
        <v>0</v>
      </c>
      <c r="V3219" s="4"/>
      <c r="W3219" s="4"/>
      <c r="X3219" s="4"/>
      <c r="Y3219" s="4"/>
      <c r="Z3219" s="4"/>
      <c r="AA3219" s="4"/>
      <c r="AB3219" s="4"/>
      <c r="AC3219" s="4"/>
      <c r="AD3219" s="4"/>
      <c r="AE3219" s="4"/>
      <c r="AF3219" s="4"/>
      <c r="AG3219" s="4"/>
      <c r="AH3219" s="4"/>
      <c r="AI3219" s="4"/>
      <c r="AJ3219" s="4"/>
    </row>
    <row r="3220" spans="1:36" ht="15.75" customHeight="1">
      <c r="A3220" s="4">
        <v>0</v>
      </c>
      <c r="B3220" s="4">
        <v>46</v>
      </c>
      <c r="C3220" s="4">
        <v>1</v>
      </c>
      <c r="D3220" s="4">
        <v>0</v>
      </c>
      <c r="E3220" s="4">
        <v>0</v>
      </c>
      <c r="F3220" s="4">
        <v>0</v>
      </c>
      <c r="G3220" s="4">
        <v>0</v>
      </c>
      <c r="H3220" s="4">
        <v>1</v>
      </c>
      <c r="I3220" s="4">
        <v>313</v>
      </c>
      <c r="J3220" s="4">
        <v>170</v>
      </c>
      <c r="K3220" s="4">
        <v>107</v>
      </c>
      <c r="L3220" s="4">
        <v>27.78</v>
      </c>
      <c r="M3220" s="4">
        <v>95</v>
      </c>
      <c r="N3220" s="4">
        <v>62</v>
      </c>
      <c r="O3220" s="4">
        <v>0</v>
      </c>
      <c r="P3220" s="5">
        <f>$AI$9+SUMPRODUCT($A3220*$AI$10+$B3220*$AI$11+$C3220*$AI$12+$D3220*$AI$13+$E3220*$AI$14+$F3220*$AI$15+$G3220*$AI$16+$H3220*$AI$17+$I3220*$AI$18+$J3220*$AI$19+$K3220*$AI$20+$L3220*$AI$21+$M3220*$AI$22+$N3220*$AI$24)</f>
        <v>-1.9989251458000004</v>
      </c>
      <c r="Q3220" s="4">
        <f t="shared" si="1247"/>
        <v>0.13548082713943294</v>
      </c>
      <c r="R3220" s="4">
        <f t="shared" si="1248"/>
        <v>0.27096165427886587</v>
      </c>
      <c r="S3220" s="4">
        <f t="shared" si="1249"/>
        <v>0.72903834572113413</v>
      </c>
      <c r="T3220" s="4">
        <f t="shared" si="1250"/>
        <v>-0.1372496282017481</v>
      </c>
      <c r="U3220" s="4">
        <f>IF($R3220&gt;$X$15,1,0)</f>
        <v>0</v>
      </c>
      <c r="V3220" s="4"/>
      <c r="W3220" s="4"/>
      <c r="X3220" s="4"/>
      <c r="Y3220" s="4"/>
      <c r="Z3220" s="4"/>
      <c r="AA3220" s="4"/>
      <c r="AB3220" s="4"/>
      <c r="AC3220" s="4"/>
      <c r="AD3220" s="4"/>
      <c r="AE3220" s="4"/>
      <c r="AF3220" s="4"/>
      <c r="AG3220" s="4"/>
      <c r="AH3220" s="4"/>
      <c r="AI3220" s="4"/>
      <c r="AJ3220" s="4"/>
    </row>
    <row r="3221" spans="1:36" ht="15.75" customHeight="1">
      <c r="A3221" s="4">
        <v>1</v>
      </c>
      <c r="B3221" s="4">
        <v>48</v>
      </c>
      <c r="C3221" s="4">
        <v>2</v>
      </c>
      <c r="D3221" s="4">
        <v>1</v>
      </c>
      <c r="E3221" s="4">
        <v>30</v>
      </c>
      <c r="F3221" s="4">
        <v>0</v>
      </c>
      <c r="G3221" s="4">
        <v>0</v>
      </c>
      <c r="H3221" s="4">
        <v>0</v>
      </c>
      <c r="I3221" s="4">
        <v>208</v>
      </c>
      <c r="J3221" s="4">
        <v>138.5</v>
      </c>
      <c r="K3221" s="4">
        <v>85.5</v>
      </c>
      <c r="L3221" s="4">
        <v>23.85</v>
      </c>
      <c r="M3221" s="4">
        <v>82</v>
      </c>
      <c r="N3221" s="4">
        <v>64</v>
      </c>
      <c r="O3221" s="4">
        <v>0</v>
      </c>
      <c r="P3221" s="5">
        <f>$AI$9+SUMPRODUCT($A3221*$AI$10+$B3221*$AI$11+$C3221*$AI$12+$D3221*$AI$13+$E3221*$AI$14+$F3221*$AI$15+$G3221*$AI$16+$H3221*$AI$17+$I3221*$AI$18+$J3221*$AI$19+$K3221*$AI$20+$L3221*$AI$21+$M3221*$AI$22+$N3221*$AI$24)</f>
        <v>-1.6001462135000004</v>
      </c>
      <c r="Q3221" s="4">
        <f t="shared" si="1247"/>
        <v>0.20186700015612735</v>
      </c>
      <c r="R3221" s="4">
        <f t="shared" si="1248"/>
        <v>0.4037340003122547</v>
      </c>
      <c r="S3221" s="4">
        <f t="shared" si="1249"/>
        <v>0.5962659996877453</v>
      </c>
      <c r="T3221" s="4">
        <f t="shared" si="1250"/>
        <v>-0.22455995431179096</v>
      </c>
      <c r="U3221" s="4">
        <f>IF($R3221&gt;$X$15,1,0)</f>
        <v>1</v>
      </c>
      <c r="V3221" s="4"/>
      <c r="W3221" s="4"/>
      <c r="X3221" s="4"/>
      <c r="Y3221" s="4"/>
      <c r="Z3221" s="4"/>
      <c r="AA3221" s="4"/>
      <c r="AB3221" s="4"/>
      <c r="AC3221" s="4"/>
      <c r="AD3221" s="4"/>
      <c r="AE3221" s="4"/>
      <c r="AF3221" s="4"/>
      <c r="AG3221" s="4"/>
      <c r="AH3221" s="4"/>
      <c r="AI3221" s="4"/>
      <c r="AJ3221" s="4"/>
    </row>
    <row r="3222" spans="1:36" ht="15.75" customHeight="1">
      <c r="A3222" s="4">
        <v>1</v>
      </c>
      <c r="B3222" s="4">
        <v>46</v>
      </c>
      <c r="C3222" s="4">
        <v>1</v>
      </c>
      <c r="D3222" s="4">
        <v>1</v>
      </c>
      <c r="E3222" s="4">
        <v>40</v>
      </c>
      <c r="F3222" s="4">
        <v>0</v>
      </c>
      <c r="G3222" s="4">
        <v>0</v>
      </c>
      <c r="H3222" s="4">
        <v>0</v>
      </c>
      <c r="I3222" s="4">
        <v>210</v>
      </c>
      <c r="J3222" s="4">
        <v>154</v>
      </c>
      <c r="K3222" s="4">
        <v>91</v>
      </c>
      <c r="L3222" s="4">
        <v>26.25</v>
      </c>
      <c r="M3222" s="4">
        <v>88</v>
      </c>
      <c r="N3222" s="4">
        <v>82</v>
      </c>
      <c r="O3222" s="4">
        <v>0</v>
      </c>
      <c r="P3222" s="5">
        <f>$AI$9+SUMPRODUCT($A3222*$AI$10+$B3222*$AI$11+$C3222*$AI$12+$D3222*$AI$13+$E3222*$AI$14+$F3222*$AI$15+$G3222*$AI$16+$H3222*$AI$17+$I3222*$AI$18+$J3222*$AI$19+$K3222*$AI$20+$L3222*$AI$21+$M3222*$AI$22+$N3222*$AI$24)</f>
        <v>-1.1516162975000022</v>
      </c>
      <c r="Q3222" s="4">
        <f t="shared" si="1247"/>
        <v>0.31612540353129287</v>
      </c>
      <c r="R3222" s="4">
        <f t="shared" si="1248"/>
        <v>0.63225080706258574</v>
      </c>
      <c r="S3222" s="4">
        <f t="shared" si="1249"/>
        <v>0.36774919293741426</v>
      </c>
      <c r="T3222" s="4">
        <f t="shared" si="1250"/>
        <v>-0.43444827170230077</v>
      </c>
      <c r="U3222" s="4">
        <f>IF($R3222&gt;$X$15,1,0)</f>
        <v>1</v>
      </c>
      <c r="V3222" s="4"/>
      <c r="W3222" s="4"/>
      <c r="X3222" s="4"/>
      <c r="Y3222" s="4"/>
      <c r="Z3222" s="4"/>
      <c r="AA3222" s="4"/>
      <c r="AB3222" s="4"/>
      <c r="AC3222" s="4"/>
      <c r="AD3222" s="4"/>
      <c r="AE3222" s="4"/>
      <c r="AF3222" s="4"/>
      <c r="AG3222" s="4"/>
      <c r="AH3222" s="4"/>
      <c r="AI3222" s="4"/>
      <c r="AJ3222" s="4"/>
    </row>
    <row r="3223" spans="1:36" ht="15.75" customHeight="1">
      <c r="A3223" s="4">
        <v>0</v>
      </c>
      <c r="B3223" s="4">
        <v>57</v>
      </c>
      <c r="C3223" s="4">
        <v>1</v>
      </c>
      <c r="D3223" s="4">
        <v>0</v>
      </c>
      <c r="E3223" s="4">
        <v>0</v>
      </c>
      <c r="F3223" s="4">
        <v>0</v>
      </c>
      <c r="G3223" s="4">
        <v>0</v>
      </c>
      <c r="H3223" s="4">
        <v>0</v>
      </c>
      <c r="I3223" s="4">
        <v>194</v>
      </c>
      <c r="J3223" s="4">
        <v>199.5</v>
      </c>
      <c r="K3223" s="4">
        <v>107</v>
      </c>
      <c r="L3223" s="4">
        <v>26.84</v>
      </c>
      <c r="M3223" s="4">
        <v>60</v>
      </c>
      <c r="N3223" s="4">
        <v>69</v>
      </c>
      <c r="O3223" s="4">
        <v>1</v>
      </c>
      <c r="P3223" s="5">
        <f>$AI$9+SUMPRODUCT($A3223*$AI$10+$B3223*$AI$11+$C3223*$AI$12+$D3223*$AI$13+$E3223*$AI$14+$F3223*$AI$15+$G3223*$AI$16+$H3223*$AI$17+$I3223*$AI$18+$J3223*$AI$19+$K3223*$AI$20+$L3223*$AI$21+$M3223*$AI$22+$N3223*$AI$24)</f>
        <v>-1.1994498624000016</v>
      </c>
      <c r="Q3223" s="4">
        <f t="shared" si="1247"/>
        <v>0.30135995575985797</v>
      </c>
      <c r="R3223" s="4">
        <f t="shared" si="1248"/>
        <v>0.60271991151971593</v>
      </c>
      <c r="S3223" s="4">
        <f t="shared" si="1249"/>
        <v>0.60271991151971593</v>
      </c>
      <c r="T3223" s="4">
        <f t="shared" si="1250"/>
        <v>-0.21988446089595418</v>
      </c>
      <c r="U3223" s="4">
        <f>IF($R3223&gt;$X$15,1,0)</f>
        <v>1</v>
      </c>
      <c r="V3223" s="4"/>
      <c r="W3223" s="4"/>
      <c r="X3223" s="4"/>
      <c r="Y3223" s="4"/>
      <c r="Z3223" s="4"/>
      <c r="AA3223" s="4"/>
      <c r="AB3223" s="4"/>
      <c r="AC3223" s="4"/>
      <c r="AD3223" s="4"/>
      <c r="AE3223" s="4"/>
      <c r="AF3223" s="4"/>
      <c r="AG3223" s="4"/>
      <c r="AH3223" s="4"/>
      <c r="AI3223" s="4"/>
      <c r="AJ3223" s="4"/>
    </row>
    <row r="3224" spans="1:36" ht="15.75" customHeight="1">
      <c r="A3224" s="4">
        <v>0</v>
      </c>
      <c r="B3224" s="4">
        <v>55</v>
      </c>
      <c r="C3224" s="4">
        <v>1</v>
      </c>
      <c r="D3224" s="4">
        <v>0</v>
      </c>
      <c r="E3224" s="4">
        <v>0</v>
      </c>
      <c r="F3224" s="4">
        <v>0</v>
      </c>
      <c r="G3224" s="4">
        <v>0</v>
      </c>
      <c r="H3224" s="4">
        <v>1</v>
      </c>
      <c r="I3224" s="4">
        <v>226</v>
      </c>
      <c r="J3224" s="4">
        <v>141</v>
      </c>
      <c r="K3224" s="4">
        <v>84</v>
      </c>
      <c r="L3224" s="4">
        <v>27.6</v>
      </c>
      <c r="M3224" s="4">
        <v>69</v>
      </c>
      <c r="N3224" s="4">
        <v>73</v>
      </c>
      <c r="O3224" s="4">
        <v>0</v>
      </c>
      <c r="P3224" s="5">
        <f>$AI$9+SUMPRODUCT($A3224*$AI$10+$B3224*$AI$11+$C3224*$AI$12+$D3224*$AI$13+$E3224*$AI$14+$F3224*$AI$15+$G3224*$AI$16+$H3224*$AI$17+$I3224*$AI$18+$J3224*$AI$19+$K3224*$AI$20+$L3224*$AI$21+$M3224*$AI$22+$N3224*$AI$24)</f>
        <v>-1.8175477660000023</v>
      </c>
      <c r="Q3224" s="4">
        <f t="shared" si="1247"/>
        <v>0.16242356355466092</v>
      </c>
      <c r="R3224" s="4">
        <f t="shared" si="1248"/>
        <v>0.32484712710932184</v>
      </c>
      <c r="S3224" s="4">
        <f t="shared" si="1249"/>
        <v>0.67515287289067816</v>
      </c>
      <c r="T3224" s="4">
        <f t="shared" si="1250"/>
        <v>-0.17059788000478218</v>
      </c>
      <c r="U3224" s="4">
        <f>IF($R3224&gt;$X$15,1,0)</f>
        <v>0</v>
      </c>
      <c r="V3224" s="4"/>
      <c r="W3224" s="4"/>
      <c r="X3224" s="4"/>
      <c r="Y3224" s="4"/>
      <c r="Z3224" s="4"/>
      <c r="AA3224" s="4"/>
      <c r="AB3224" s="4"/>
      <c r="AC3224" s="4"/>
      <c r="AD3224" s="4"/>
      <c r="AE3224" s="4"/>
      <c r="AF3224" s="4"/>
      <c r="AG3224" s="4"/>
      <c r="AH3224" s="4"/>
      <c r="AI3224" s="4"/>
      <c r="AJ3224" s="4"/>
    </row>
    <row r="3225" spans="1:36" ht="15.75" customHeight="1">
      <c r="A3225" s="4">
        <v>0</v>
      </c>
      <c r="B3225" s="4">
        <v>39</v>
      </c>
      <c r="C3225" s="4">
        <v>1</v>
      </c>
      <c r="D3225" s="4">
        <v>0</v>
      </c>
      <c r="E3225" s="4">
        <v>0</v>
      </c>
      <c r="F3225" s="4">
        <v>0</v>
      </c>
      <c r="G3225" s="4">
        <v>0</v>
      </c>
      <c r="H3225" s="4">
        <v>1</v>
      </c>
      <c r="I3225" s="4">
        <v>219</v>
      </c>
      <c r="J3225" s="4">
        <v>161</v>
      </c>
      <c r="K3225" s="4">
        <v>103</v>
      </c>
      <c r="L3225" s="4">
        <v>29.06</v>
      </c>
      <c r="M3225" s="4">
        <v>94</v>
      </c>
      <c r="N3225" s="4">
        <v>106</v>
      </c>
      <c r="O3225" s="4">
        <v>0</v>
      </c>
      <c r="P3225" s="5">
        <f>$AI$9+SUMPRODUCT($A3225*$AI$10+$B3225*$AI$11+$C3225*$AI$12+$D3225*$AI$13+$E3225*$AI$14+$F3225*$AI$15+$G3225*$AI$16+$H3225*$AI$17+$I3225*$AI$18+$J3225*$AI$19+$K3225*$AI$20+$L3225*$AI$21+$M3225*$AI$22+$N3225*$AI$24)</f>
        <v>-2.4505343066000007</v>
      </c>
      <c r="Q3225" s="4">
        <f t="shared" si="1247"/>
        <v>8.6247491582072053E-2</v>
      </c>
      <c r="R3225" s="4">
        <f t="shared" si="1248"/>
        <v>0.17249498316414411</v>
      </c>
      <c r="S3225" s="4">
        <f t="shared" si="1249"/>
        <v>0.82750501683585587</v>
      </c>
      <c r="T3225" s="4">
        <f t="shared" si="1250"/>
        <v>-8.2229364588468121E-2</v>
      </c>
      <c r="U3225" s="4">
        <f>IF($R3225&gt;$X$15,1,0)</f>
        <v>0</v>
      </c>
      <c r="V3225" s="4"/>
      <c r="W3225" s="4"/>
      <c r="X3225" s="4"/>
      <c r="Y3225" s="4"/>
      <c r="Z3225" s="4"/>
      <c r="AA3225" s="4"/>
      <c r="AB3225" s="4"/>
      <c r="AC3225" s="4"/>
      <c r="AD3225" s="4"/>
      <c r="AE3225" s="4"/>
      <c r="AF3225" s="4"/>
      <c r="AG3225" s="4"/>
      <c r="AH3225" s="4"/>
      <c r="AI3225" s="4"/>
      <c r="AJ3225" s="4"/>
    </row>
    <row r="3226" spans="1:36" ht="15.75" customHeight="1">
      <c r="A3226" s="4">
        <v>0</v>
      </c>
      <c r="B3226" s="4">
        <v>40</v>
      </c>
      <c r="C3226" s="4">
        <v>2</v>
      </c>
      <c r="D3226" s="4">
        <v>0</v>
      </c>
      <c r="E3226" s="4">
        <v>0</v>
      </c>
      <c r="F3226" s="4">
        <v>0</v>
      </c>
      <c r="G3226" s="4">
        <v>0</v>
      </c>
      <c r="H3226" s="4">
        <v>0</v>
      </c>
      <c r="I3226" s="4">
        <v>196</v>
      </c>
      <c r="J3226" s="4">
        <v>126</v>
      </c>
      <c r="K3226" s="4">
        <v>85</v>
      </c>
      <c r="L3226" s="4">
        <v>22.81</v>
      </c>
      <c r="M3226" s="4">
        <v>73</v>
      </c>
      <c r="N3226" s="4">
        <v>96</v>
      </c>
      <c r="O3226" s="4">
        <v>0</v>
      </c>
      <c r="P3226" s="5">
        <f>$AI$9+SUMPRODUCT($A3226*$AI$10+$B3226*$AI$11+$C3226*$AI$12+$D3226*$AI$13+$E3226*$AI$14+$F3226*$AI$15+$G3226*$AI$16+$H3226*$AI$17+$I3226*$AI$18+$J3226*$AI$19+$K3226*$AI$20+$L3226*$AI$21+$M3226*$AI$22+$N3226*$AI$24)</f>
        <v>-3.2340711991000015</v>
      </c>
      <c r="Q3226" s="4">
        <f t="shared" si="1247"/>
        <v>3.9396779716591959E-2</v>
      </c>
      <c r="R3226" s="4">
        <f t="shared" si="1248"/>
        <v>7.8793559433183918E-2</v>
      </c>
      <c r="S3226" s="4">
        <f t="shared" si="1249"/>
        <v>0.92120644056681611</v>
      </c>
      <c r="T3226" s="4">
        <f t="shared" si="1250"/>
        <v>-3.5643034349957324E-2</v>
      </c>
      <c r="U3226" s="4">
        <f>IF($R3226&gt;$X$15,1,0)</f>
        <v>0</v>
      </c>
      <c r="V3226" s="4"/>
      <c r="W3226" s="4"/>
      <c r="X3226" s="4"/>
      <c r="Y3226" s="4"/>
      <c r="Z3226" s="4"/>
      <c r="AA3226" s="4"/>
      <c r="AB3226" s="4"/>
      <c r="AC3226" s="4"/>
      <c r="AD3226" s="4"/>
      <c r="AE3226" s="4"/>
      <c r="AF3226" s="4"/>
      <c r="AG3226" s="4"/>
      <c r="AH3226" s="4"/>
      <c r="AI3226" s="4"/>
      <c r="AJ3226" s="4"/>
    </row>
    <row r="3227" spans="1:36" ht="15.75" customHeight="1">
      <c r="A3227" s="4">
        <v>0</v>
      </c>
      <c r="B3227" s="4">
        <v>42</v>
      </c>
      <c r="C3227" s="4">
        <v>1</v>
      </c>
      <c r="D3227" s="4">
        <v>1</v>
      </c>
      <c r="E3227" s="4">
        <v>20</v>
      </c>
      <c r="F3227" s="4">
        <v>0</v>
      </c>
      <c r="G3227" s="4">
        <v>0</v>
      </c>
      <c r="H3227" s="4">
        <v>0</v>
      </c>
      <c r="I3227" s="4">
        <v>225</v>
      </c>
      <c r="J3227" s="4">
        <v>111</v>
      </c>
      <c r="K3227" s="4">
        <v>71</v>
      </c>
      <c r="L3227" s="4">
        <v>23.43</v>
      </c>
      <c r="M3227" s="4">
        <v>95</v>
      </c>
      <c r="N3227" s="4">
        <v>85</v>
      </c>
      <c r="O3227" s="4">
        <v>0</v>
      </c>
      <c r="P3227" s="5">
        <f>$AI$9+SUMPRODUCT($A3227*$AI$10+$B3227*$AI$11+$C3227*$AI$12+$D3227*$AI$13+$E3227*$AI$14+$F3227*$AI$15+$G3227*$AI$16+$H3227*$AI$17+$I3227*$AI$18+$J3227*$AI$19+$K3227*$AI$20+$L3227*$AI$21+$M3227*$AI$22+$N3227*$AI$24)</f>
        <v>-2.8835332873000015</v>
      </c>
      <c r="Q3227" s="4">
        <f t="shared" si="1247"/>
        <v>5.5936772573737366E-2</v>
      </c>
      <c r="R3227" s="4">
        <f t="shared" si="1248"/>
        <v>0.11187354514747473</v>
      </c>
      <c r="S3227" s="4">
        <f t="shared" si="1249"/>
        <v>0.88812645485252528</v>
      </c>
      <c r="T3227" s="4">
        <f t="shared" si="1250"/>
        <v>-5.15251933039301E-2</v>
      </c>
      <c r="U3227" s="4">
        <f>IF($R3227&gt;$X$15,1,0)</f>
        <v>0</v>
      </c>
      <c r="V3227" s="4"/>
      <c r="W3227" s="4"/>
      <c r="X3227" s="4"/>
      <c r="Y3227" s="4"/>
      <c r="Z3227" s="4"/>
      <c r="AA3227" s="4"/>
      <c r="AB3227" s="4"/>
      <c r="AC3227" s="4"/>
      <c r="AD3227" s="4"/>
      <c r="AE3227" s="4"/>
      <c r="AF3227" s="4"/>
      <c r="AG3227" s="4"/>
      <c r="AH3227" s="4"/>
      <c r="AI3227" s="4"/>
      <c r="AJ3227" s="4"/>
    </row>
    <row r="3228" spans="1:36" ht="15.75" hidden="1" customHeight="1">
      <c r="A3228" s="4">
        <v>0</v>
      </c>
      <c r="B3228" s="4">
        <v>61</v>
      </c>
      <c r="C3228" s="3" t="s">
        <v>56</v>
      </c>
      <c r="D3228" s="4">
        <v>0</v>
      </c>
      <c r="E3228" s="4">
        <v>0</v>
      </c>
      <c r="F3228" s="4">
        <v>0</v>
      </c>
      <c r="G3228" s="4">
        <v>0</v>
      </c>
      <c r="H3228" s="4">
        <v>0</v>
      </c>
      <c r="I3228" s="4">
        <v>260</v>
      </c>
      <c r="J3228" s="4">
        <v>137</v>
      </c>
      <c r="K3228" s="4">
        <v>70</v>
      </c>
      <c r="L3228" s="4">
        <v>24.83</v>
      </c>
      <c r="M3228" s="4">
        <v>92</v>
      </c>
      <c r="N3228" s="4">
        <v>78</v>
      </c>
      <c r="O3228" s="4">
        <v>0</v>
      </c>
      <c r="P3228" s="4" t="e">
        <f>$AI$9+SUMPRODUCT($A3228*$AI$10+$B3228*$AI$11+$C3228*$AI$12+$D3228*$AI$13+$E3228*$AI$14+$F3228*$AI$15+$G3228*$AI$16+$H3228*$AI$17+$I3228*$AI$18+$J3228*$AI$19+$K3228*$AI$20+$L3228*$AI$21+$M3228*$AI$22+$N3228*$AI$24)</f>
        <v>#VALUE!</v>
      </c>
      <c r="Q3228" s="4" t="e">
        <f t="shared" si="1247"/>
        <v>#VALUE!</v>
      </c>
      <c r="R3228" s="4" t="e">
        <f t="shared" si="1248"/>
        <v>#VALUE!</v>
      </c>
      <c r="S3228" s="4" t="e">
        <f t="shared" si="1249"/>
        <v>#VALUE!</v>
      </c>
      <c r="T3228" s="4" t="e">
        <f t="shared" si="1250"/>
        <v>#VALUE!</v>
      </c>
      <c r="U3228" s="4" t="e">
        <f t="shared" ref="U3228" si="1251">IF($R3228&gt;0.5,1,0)</f>
        <v>#VALUE!</v>
      </c>
      <c r="V3228" s="4"/>
      <c r="W3228" s="4"/>
      <c r="X3228" s="4"/>
      <c r="Y3228" s="4"/>
      <c r="Z3228" s="4"/>
      <c r="AA3228" s="4"/>
      <c r="AB3228" s="4"/>
      <c r="AC3228" s="4"/>
      <c r="AD3228" s="4"/>
      <c r="AE3228" s="4"/>
      <c r="AF3228" s="4"/>
      <c r="AG3228" s="4"/>
      <c r="AH3228" s="4"/>
      <c r="AI3228" s="4"/>
      <c r="AJ3228" s="4"/>
    </row>
    <row r="3229" spans="1:36" ht="15.75" customHeight="1">
      <c r="A3229" s="4">
        <v>0</v>
      </c>
      <c r="B3229" s="4">
        <v>65</v>
      </c>
      <c r="C3229" s="4">
        <v>2</v>
      </c>
      <c r="D3229" s="4">
        <v>0</v>
      </c>
      <c r="E3229" s="4">
        <v>0</v>
      </c>
      <c r="F3229" s="4">
        <v>1</v>
      </c>
      <c r="G3229" s="4">
        <v>0</v>
      </c>
      <c r="H3229" s="4">
        <v>1</v>
      </c>
      <c r="I3229" s="4">
        <v>279</v>
      </c>
      <c r="J3229" s="4">
        <v>152</v>
      </c>
      <c r="K3229" s="4">
        <v>102</v>
      </c>
      <c r="L3229" s="4">
        <v>30.43</v>
      </c>
      <c r="M3229" s="4">
        <v>95</v>
      </c>
      <c r="N3229" s="4">
        <v>78</v>
      </c>
      <c r="O3229" s="4">
        <v>1</v>
      </c>
      <c r="P3229" s="5">
        <f>$AI$9+SUMPRODUCT($A3229*$AI$10+$B3229*$AI$11+$C3229*$AI$12+$D3229*$AI$13+$E3229*$AI$14+$F3229*$AI$15+$G3229*$AI$16+$H3229*$AI$17+$I3229*$AI$18+$J3229*$AI$19+$K3229*$AI$20+$L3229*$AI$21+$M3229*$AI$22+$N3229*$AI$24)</f>
        <v>-0.87869750730000096</v>
      </c>
      <c r="Q3229" s="4">
        <f t="shared" si="1247"/>
        <v>0.41532351538589291</v>
      </c>
      <c r="R3229" s="4">
        <f t="shared" si="1248"/>
        <v>0.83064703077178581</v>
      </c>
      <c r="S3229" s="4">
        <f t="shared" si="1249"/>
        <v>0.83064703077178581</v>
      </c>
      <c r="T3229" s="4">
        <f t="shared" si="1250"/>
        <v>-8.0583483018551588E-2</v>
      </c>
      <c r="U3229" s="4">
        <f>IF($R3229&gt;$X$15,1,0)</f>
        <v>1</v>
      </c>
      <c r="V3229" s="4"/>
      <c r="W3229" s="4"/>
      <c r="X3229" s="4"/>
      <c r="Y3229" s="4"/>
      <c r="Z3229" s="4"/>
      <c r="AA3229" s="4"/>
      <c r="AB3229" s="4"/>
      <c r="AC3229" s="4"/>
      <c r="AD3229" s="4"/>
      <c r="AE3229" s="4"/>
      <c r="AF3229" s="4"/>
      <c r="AG3229" s="4"/>
      <c r="AH3229" s="4"/>
      <c r="AI3229" s="4"/>
      <c r="AJ3229" s="4"/>
    </row>
    <row r="3230" spans="1:36" ht="15.75" customHeight="1">
      <c r="A3230" s="4">
        <v>0</v>
      </c>
      <c r="B3230" s="4">
        <v>36</v>
      </c>
      <c r="C3230" s="4">
        <v>1</v>
      </c>
      <c r="D3230" s="4">
        <v>1</v>
      </c>
      <c r="E3230" s="4">
        <v>5</v>
      </c>
      <c r="F3230" s="4">
        <v>0</v>
      </c>
      <c r="G3230" s="4">
        <v>0</v>
      </c>
      <c r="H3230" s="4">
        <v>0</v>
      </c>
      <c r="I3230" s="4">
        <v>195</v>
      </c>
      <c r="J3230" s="4">
        <v>109</v>
      </c>
      <c r="K3230" s="4">
        <v>69</v>
      </c>
      <c r="L3230" s="4">
        <v>23.24</v>
      </c>
      <c r="M3230" s="4">
        <v>70</v>
      </c>
      <c r="N3230" s="4">
        <v>70</v>
      </c>
      <c r="O3230" s="4">
        <v>0</v>
      </c>
      <c r="P3230" s="5">
        <f>$AI$9+SUMPRODUCT($A3230*$AI$10+$B3230*$AI$11+$C3230*$AI$12+$D3230*$AI$13+$E3230*$AI$14+$F3230*$AI$15+$G3230*$AI$16+$H3230*$AI$17+$I3230*$AI$18+$J3230*$AI$19+$K3230*$AI$20+$L3230*$AI$21+$M3230*$AI$22+$N3230*$AI$24)</f>
        <v>-3.6551463864000002</v>
      </c>
      <c r="Q3230" s="4">
        <f t="shared" si="1247"/>
        <v>2.5857711988729663E-2</v>
      </c>
      <c r="R3230" s="4">
        <f t="shared" si="1248"/>
        <v>5.1715423977459325E-2</v>
      </c>
      <c r="S3230" s="4">
        <f t="shared" si="1249"/>
        <v>0.94828457602254068</v>
      </c>
      <c r="T3230" s="4">
        <f t="shared" si="1250"/>
        <v>-2.3061313242060892E-2</v>
      </c>
      <c r="U3230" s="4">
        <f>IF($R3230&gt;$X$15,1,0)</f>
        <v>0</v>
      </c>
      <c r="V3230" s="4"/>
      <c r="W3230" s="4"/>
      <c r="X3230" s="4"/>
      <c r="Y3230" s="4"/>
      <c r="Z3230" s="4"/>
      <c r="AA3230" s="4"/>
      <c r="AB3230" s="4"/>
      <c r="AC3230" s="4"/>
      <c r="AD3230" s="4"/>
      <c r="AE3230" s="4"/>
      <c r="AF3230" s="4"/>
      <c r="AG3230" s="4"/>
      <c r="AH3230" s="4"/>
      <c r="AI3230" s="4"/>
      <c r="AJ3230" s="4"/>
    </row>
    <row r="3231" spans="1:36" ht="15.75" customHeight="1">
      <c r="A3231" s="4">
        <v>0</v>
      </c>
      <c r="B3231" s="4">
        <v>44</v>
      </c>
      <c r="C3231" s="4">
        <v>1</v>
      </c>
      <c r="D3231" s="4">
        <v>0</v>
      </c>
      <c r="E3231" s="4">
        <v>0</v>
      </c>
      <c r="F3231" s="4">
        <v>0</v>
      </c>
      <c r="G3231" s="4">
        <v>0</v>
      </c>
      <c r="H3231" s="4">
        <v>0</v>
      </c>
      <c r="I3231" s="4">
        <v>200</v>
      </c>
      <c r="J3231" s="4">
        <v>128</v>
      </c>
      <c r="K3231" s="4">
        <v>82</v>
      </c>
      <c r="L3231" s="4">
        <v>23.24</v>
      </c>
      <c r="M3231" s="4">
        <v>80</v>
      </c>
      <c r="N3231" s="4">
        <v>73</v>
      </c>
      <c r="O3231" s="4">
        <v>0</v>
      </c>
      <c r="P3231" s="5">
        <f>$AI$9+SUMPRODUCT($A3231*$AI$10+$B3231*$AI$11+$C3231*$AI$12+$D3231*$AI$13+$E3231*$AI$14+$F3231*$AI$15+$G3231*$AI$16+$H3231*$AI$17+$I3231*$AI$18+$J3231*$AI$19+$K3231*$AI$20+$L3231*$AI$21+$M3231*$AI$22+$N3231*$AI$24)</f>
        <v>-3.0679968263999999</v>
      </c>
      <c r="Q3231" s="4">
        <f t="shared" si="1247"/>
        <v>4.6514237688732168E-2</v>
      </c>
      <c r="R3231" s="4">
        <f t="shared" si="1248"/>
        <v>9.3028475377464337E-2</v>
      </c>
      <c r="S3231" s="4">
        <f t="shared" si="1249"/>
        <v>0.90697152462253561</v>
      </c>
      <c r="T3231" s="4">
        <f t="shared" si="1250"/>
        <v>-4.2406347883051372E-2</v>
      </c>
      <c r="U3231" s="4">
        <f>IF($R3231&gt;$X$15,1,0)</f>
        <v>0</v>
      </c>
      <c r="V3231" s="4"/>
      <c r="W3231" s="4"/>
      <c r="X3231" s="4"/>
      <c r="Y3231" s="4"/>
      <c r="Z3231" s="4"/>
      <c r="AA3231" s="4"/>
      <c r="AB3231" s="4"/>
      <c r="AC3231" s="4"/>
      <c r="AD3231" s="4"/>
      <c r="AE3231" s="4"/>
      <c r="AF3231" s="4"/>
      <c r="AG3231" s="4"/>
      <c r="AH3231" s="4"/>
      <c r="AI3231" s="4"/>
      <c r="AJ3231" s="4"/>
    </row>
    <row r="3232" spans="1:36" ht="15.75" customHeight="1">
      <c r="A3232" s="4">
        <v>0</v>
      </c>
      <c r="B3232" s="4">
        <v>50</v>
      </c>
      <c r="C3232" s="4">
        <v>2</v>
      </c>
      <c r="D3232" s="4">
        <v>1</v>
      </c>
      <c r="E3232" s="4">
        <v>20</v>
      </c>
      <c r="F3232" s="4">
        <v>0</v>
      </c>
      <c r="G3232" s="4">
        <v>0</v>
      </c>
      <c r="H3232" s="4">
        <v>0</v>
      </c>
      <c r="I3232" s="4">
        <v>258</v>
      </c>
      <c r="J3232" s="4">
        <v>123</v>
      </c>
      <c r="K3232" s="4">
        <v>70</v>
      </c>
      <c r="L3232" s="4">
        <v>19.72</v>
      </c>
      <c r="M3232" s="4">
        <v>80</v>
      </c>
      <c r="N3232" s="4">
        <v>71</v>
      </c>
      <c r="O3232" s="4">
        <v>0</v>
      </c>
      <c r="P3232" s="5">
        <f>$AI$9+SUMPRODUCT($A3232*$AI$10+$B3232*$AI$11+$C3232*$AI$12+$D3232*$AI$13+$E3232*$AI$14+$F3232*$AI$15+$G3232*$AI$16+$H3232*$AI$17+$I3232*$AI$18+$J3232*$AI$19+$K3232*$AI$20+$L3232*$AI$21+$M3232*$AI$22+$N3232*$AI$24)</f>
        <v>-2.2360141591999998</v>
      </c>
      <c r="Q3232" s="4">
        <f t="shared" si="1247"/>
        <v>0.10688367780341375</v>
      </c>
      <c r="R3232" s="4">
        <f t="shared" si="1248"/>
        <v>0.2137673556068275</v>
      </c>
      <c r="S3232" s="4">
        <f t="shared" si="1249"/>
        <v>0.78623264439317253</v>
      </c>
      <c r="T3232" s="4">
        <f t="shared" si="1250"/>
        <v>-0.1044489282270777</v>
      </c>
      <c r="U3232" s="4">
        <f>IF($R3232&gt;$X$15,1,0)</f>
        <v>0</v>
      </c>
      <c r="V3232" s="4"/>
      <c r="W3232" s="4"/>
      <c r="X3232" s="4"/>
      <c r="Y3232" s="4"/>
      <c r="Z3232" s="4"/>
      <c r="AA3232" s="4"/>
      <c r="AB3232" s="4"/>
      <c r="AC3232" s="4"/>
      <c r="AD3232" s="4"/>
      <c r="AE3232" s="4"/>
      <c r="AF3232" s="4"/>
      <c r="AG3232" s="4"/>
      <c r="AH3232" s="4"/>
      <c r="AI3232" s="4"/>
      <c r="AJ3232" s="4"/>
    </row>
    <row r="3233" spans="1:36" ht="15.75" customHeight="1">
      <c r="A3233" s="4">
        <v>0</v>
      </c>
      <c r="B3233" s="4">
        <v>43</v>
      </c>
      <c r="C3233" s="4">
        <v>1</v>
      </c>
      <c r="D3233" s="4">
        <v>0</v>
      </c>
      <c r="E3233" s="4">
        <v>0</v>
      </c>
      <c r="F3233" s="4">
        <v>0</v>
      </c>
      <c r="G3233" s="4">
        <v>0</v>
      </c>
      <c r="H3233" s="4">
        <v>0</v>
      </c>
      <c r="I3233" s="4">
        <v>202</v>
      </c>
      <c r="J3233" s="4">
        <v>124</v>
      </c>
      <c r="K3233" s="4">
        <v>92</v>
      </c>
      <c r="L3233" s="4">
        <v>21.26</v>
      </c>
      <c r="M3233" s="4">
        <v>75</v>
      </c>
      <c r="N3233" s="4">
        <v>74</v>
      </c>
      <c r="O3233" s="4">
        <v>0</v>
      </c>
      <c r="P3233" s="5">
        <f>$AI$9+SUMPRODUCT($A3233*$AI$10+$B3233*$AI$11+$C3233*$AI$12+$D3233*$AI$13+$E3233*$AI$14+$F3233*$AI$15+$G3233*$AI$16+$H3233*$AI$17+$I3233*$AI$18+$J3233*$AI$19+$K3233*$AI$20+$L3233*$AI$21+$M3233*$AI$22+$N3233*$AI$24)</f>
        <v>-3.2196375586000014</v>
      </c>
      <c r="Q3233" s="4">
        <f t="shared" si="1247"/>
        <v>3.9969542252547514E-2</v>
      </c>
      <c r="R3233" s="4">
        <f t="shared" si="1248"/>
        <v>7.9939084505095029E-2</v>
      </c>
      <c r="S3233" s="4">
        <f t="shared" si="1249"/>
        <v>0.92006091549490499</v>
      </c>
      <c r="T3233" s="4">
        <f t="shared" si="1250"/>
        <v>-3.6183417885418845E-2</v>
      </c>
      <c r="U3233" s="4">
        <f>IF($R3233&gt;$X$15,1,0)</f>
        <v>0</v>
      </c>
      <c r="V3233" s="4"/>
      <c r="W3233" s="4"/>
      <c r="X3233" s="4"/>
      <c r="Y3233" s="4"/>
      <c r="Z3233" s="4"/>
      <c r="AA3233" s="4"/>
      <c r="AB3233" s="4"/>
      <c r="AC3233" s="4"/>
      <c r="AD3233" s="4"/>
      <c r="AE3233" s="4"/>
      <c r="AF3233" s="4"/>
      <c r="AG3233" s="4"/>
      <c r="AH3233" s="4"/>
      <c r="AI3233" s="4"/>
      <c r="AJ3233" s="4"/>
    </row>
    <row r="3234" spans="1:36" ht="15.75" customHeight="1">
      <c r="A3234" s="4">
        <v>0</v>
      </c>
      <c r="B3234" s="4">
        <v>50</v>
      </c>
      <c r="C3234" s="4">
        <v>1</v>
      </c>
      <c r="D3234" s="4">
        <v>0</v>
      </c>
      <c r="E3234" s="4">
        <v>0</v>
      </c>
      <c r="F3234" s="4">
        <v>0</v>
      </c>
      <c r="G3234" s="4">
        <v>0</v>
      </c>
      <c r="H3234" s="4">
        <v>1</v>
      </c>
      <c r="I3234" s="4">
        <v>236</v>
      </c>
      <c r="J3234" s="4">
        <v>152</v>
      </c>
      <c r="K3234" s="4">
        <v>92</v>
      </c>
      <c r="L3234" s="4">
        <v>24.47</v>
      </c>
      <c r="M3234" s="4">
        <v>120</v>
      </c>
      <c r="N3234" s="4">
        <v>67</v>
      </c>
      <c r="O3234" s="4">
        <v>1</v>
      </c>
      <c r="P3234" s="5">
        <f>$AI$9+SUMPRODUCT($A3234*$AI$10+$B3234*$AI$11+$C3234*$AI$12+$D3234*$AI$13+$E3234*$AI$14+$F3234*$AI$15+$G3234*$AI$16+$H3234*$AI$17+$I3234*$AI$18+$J3234*$AI$19+$K3234*$AI$20+$L3234*$AI$21+$M3234*$AI$22+$N3234*$AI$24)</f>
        <v>-2.2060149317000004</v>
      </c>
      <c r="Q3234" s="4">
        <f t="shared" si="1247"/>
        <v>0.11013868531598724</v>
      </c>
      <c r="R3234" s="4">
        <f t="shared" si="1248"/>
        <v>0.22027737063197447</v>
      </c>
      <c r="S3234" s="4">
        <f t="shared" si="1249"/>
        <v>0.22027737063197447</v>
      </c>
      <c r="T3234" s="4">
        <f t="shared" si="1250"/>
        <v>-0.65703011616950791</v>
      </c>
      <c r="U3234" s="4">
        <f>IF($R3234&gt;$X$15,1,0)</f>
        <v>0</v>
      </c>
      <c r="V3234" s="4"/>
      <c r="W3234" s="4"/>
      <c r="X3234" s="4"/>
      <c r="Y3234" s="4"/>
      <c r="Z3234" s="4"/>
      <c r="AA3234" s="4"/>
      <c r="AB3234" s="4"/>
      <c r="AC3234" s="4"/>
      <c r="AD3234" s="4"/>
      <c r="AE3234" s="4"/>
      <c r="AF3234" s="4"/>
      <c r="AG3234" s="4"/>
      <c r="AH3234" s="4"/>
      <c r="AI3234" s="4"/>
      <c r="AJ3234" s="4"/>
    </row>
    <row r="3235" spans="1:36" ht="15.75" hidden="1" customHeight="1">
      <c r="A3235" s="4">
        <v>0</v>
      </c>
      <c r="B3235" s="4">
        <v>41</v>
      </c>
      <c r="C3235" s="4">
        <v>1</v>
      </c>
      <c r="D3235" s="4">
        <v>1</v>
      </c>
      <c r="E3235" s="4">
        <v>20</v>
      </c>
      <c r="F3235" s="3" t="s">
        <v>56</v>
      </c>
      <c r="G3235" s="4">
        <v>0</v>
      </c>
      <c r="H3235" s="4">
        <v>0</v>
      </c>
      <c r="I3235" s="4">
        <v>203</v>
      </c>
      <c r="J3235" s="4">
        <v>120</v>
      </c>
      <c r="K3235" s="4">
        <v>70</v>
      </c>
      <c r="L3235" s="4">
        <v>21.26</v>
      </c>
      <c r="M3235" s="4">
        <v>80</v>
      </c>
      <c r="N3235" s="4">
        <v>63</v>
      </c>
      <c r="O3235" s="4">
        <v>0</v>
      </c>
      <c r="P3235" s="4"/>
      <c r="Q3235" s="4"/>
      <c r="R3235" s="4"/>
      <c r="S3235" s="4"/>
      <c r="T3235" s="4"/>
      <c r="U3235" s="4"/>
      <c r="V3235" s="4"/>
      <c r="W3235" s="4"/>
      <c r="X3235" s="4"/>
      <c r="Y3235" s="4"/>
      <c r="Z3235" s="4"/>
      <c r="AA3235" s="4"/>
      <c r="AB3235" s="4"/>
      <c r="AC3235" s="4"/>
      <c r="AD3235" s="4"/>
      <c r="AE3235" s="4"/>
      <c r="AF3235" s="4"/>
      <c r="AG3235" s="4"/>
      <c r="AH3235" s="4"/>
      <c r="AI3235" s="4"/>
      <c r="AJ3235" s="4"/>
    </row>
    <row r="3236" spans="1:36" ht="15.75" customHeight="1">
      <c r="A3236" s="4">
        <v>0</v>
      </c>
      <c r="B3236" s="4">
        <v>43</v>
      </c>
      <c r="C3236" s="4">
        <v>2</v>
      </c>
      <c r="D3236" s="4">
        <v>1</v>
      </c>
      <c r="E3236" s="4">
        <v>15</v>
      </c>
      <c r="F3236" s="4">
        <v>0</v>
      </c>
      <c r="G3236" s="4">
        <v>0</v>
      </c>
      <c r="H3236" s="4">
        <v>0</v>
      </c>
      <c r="I3236" s="4">
        <v>300</v>
      </c>
      <c r="J3236" s="4">
        <v>120</v>
      </c>
      <c r="K3236" s="4">
        <v>78</v>
      </c>
      <c r="L3236" s="4">
        <v>28.18</v>
      </c>
      <c r="M3236" s="4">
        <v>75</v>
      </c>
      <c r="N3236" s="4">
        <v>106</v>
      </c>
      <c r="O3236" s="4">
        <v>1</v>
      </c>
      <c r="P3236" s="5">
        <f>$AI$9+SUMPRODUCT($A3236*$AI$10+$B3236*$AI$11+$C3236*$AI$12+$D3236*$AI$13+$E3236*$AI$14+$F3236*$AI$15+$G3236*$AI$16+$H3236*$AI$17+$I3236*$AI$18+$J3236*$AI$19+$K3236*$AI$20+$L3236*$AI$21+$M3236*$AI$22+$N3236*$AI$24)</f>
        <v>-2.4229226398000003</v>
      </c>
      <c r="Q3236" s="4">
        <f t="shared" ref="Q3236:Q3293" si="1252">EXP($P3236)</f>
        <v>8.8662111007782526E-2</v>
      </c>
      <c r="R3236" s="4">
        <f t="shared" ref="R3236:R3293" si="1253">Q3236/1+Q3236</f>
        <v>0.17732422201556505</v>
      </c>
      <c r="S3236" s="4">
        <f t="shared" ref="S3236:S3293" si="1254">IF(O3236=1,R3236,1-R3236)</f>
        <v>0.17732422201556505</v>
      </c>
      <c r="T3236" s="4">
        <f t="shared" ref="T3236:T3293" si="1255">LOG($S3236)</f>
        <v>-0.7512319368796192</v>
      </c>
      <c r="U3236" s="4">
        <f>IF($R3236&gt;$X$15,1,0)</f>
        <v>0</v>
      </c>
      <c r="V3236" s="4"/>
      <c r="W3236" s="4"/>
      <c r="X3236" s="4"/>
      <c r="Y3236" s="4"/>
      <c r="Z3236" s="4"/>
      <c r="AA3236" s="4"/>
      <c r="AB3236" s="4"/>
      <c r="AC3236" s="4"/>
      <c r="AD3236" s="4"/>
      <c r="AE3236" s="4"/>
      <c r="AF3236" s="4"/>
      <c r="AG3236" s="4"/>
      <c r="AH3236" s="4"/>
      <c r="AI3236" s="4"/>
      <c r="AJ3236" s="4"/>
    </row>
    <row r="3237" spans="1:36" ht="15.75" customHeight="1">
      <c r="A3237" s="4">
        <v>0</v>
      </c>
      <c r="B3237" s="4">
        <v>41</v>
      </c>
      <c r="C3237" s="4">
        <v>1</v>
      </c>
      <c r="D3237" s="4">
        <v>1</v>
      </c>
      <c r="E3237" s="4">
        <v>25</v>
      </c>
      <c r="F3237" s="4">
        <v>0</v>
      </c>
      <c r="G3237" s="4">
        <v>0</v>
      </c>
      <c r="H3237" s="4">
        <v>0</v>
      </c>
      <c r="I3237" s="4">
        <v>172</v>
      </c>
      <c r="J3237" s="4">
        <v>108</v>
      </c>
      <c r="K3237" s="4">
        <v>73</v>
      </c>
      <c r="L3237" s="4">
        <v>22.5</v>
      </c>
      <c r="M3237" s="4">
        <v>85</v>
      </c>
      <c r="N3237" s="4">
        <v>73</v>
      </c>
      <c r="O3237" s="4">
        <v>0</v>
      </c>
      <c r="P3237" s="5">
        <f>$AI$9+SUMPRODUCT($A3237*$AI$10+$B3237*$AI$11+$C3237*$AI$12+$D3237*$AI$13+$E3237*$AI$14+$F3237*$AI$15+$G3237*$AI$16+$H3237*$AI$17+$I3237*$AI$18+$J3237*$AI$19+$K3237*$AI$20+$L3237*$AI$21+$M3237*$AI$22+$N3237*$AI$24)</f>
        <v>-3.0966061450000009</v>
      </c>
      <c r="Q3237" s="4">
        <f t="shared" si="1252"/>
        <v>4.5202352592128889E-2</v>
      </c>
      <c r="R3237" s="4">
        <f t="shared" si="1253"/>
        <v>9.0404705184257778E-2</v>
      </c>
      <c r="S3237" s="4">
        <f t="shared" si="1254"/>
        <v>0.90959529481574219</v>
      </c>
      <c r="T3237" s="4">
        <f t="shared" si="1255"/>
        <v>-4.1151794847195722E-2</v>
      </c>
      <c r="U3237" s="4">
        <f>IF($R3237&gt;$X$15,1,0)</f>
        <v>0</v>
      </c>
      <c r="V3237" s="4"/>
      <c r="W3237" s="4"/>
      <c r="X3237" s="4"/>
      <c r="Y3237" s="4"/>
      <c r="Z3237" s="4"/>
      <c r="AA3237" s="4"/>
      <c r="AB3237" s="4"/>
      <c r="AC3237" s="4"/>
      <c r="AD3237" s="4"/>
      <c r="AE3237" s="4"/>
      <c r="AF3237" s="4"/>
      <c r="AG3237" s="4"/>
      <c r="AH3237" s="4"/>
      <c r="AI3237" s="4"/>
      <c r="AJ3237" s="4"/>
    </row>
    <row r="3238" spans="1:36" ht="15.75" customHeight="1">
      <c r="A3238" s="4">
        <v>0</v>
      </c>
      <c r="B3238" s="4">
        <v>55</v>
      </c>
      <c r="C3238" s="4">
        <v>1</v>
      </c>
      <c r="D3238" s="4">
        <v>0</v>
      </c>
      <c r="E3238" s="4">
        <v>0</v>
      </c>
      <c r="F3238" s="4">
        <v>0</v>
      </c>
      <c r="G3238" s="4">
        <v>0</v>
      </c>
      <c r="H3238" s="4">
        <v>0</v>
      </c>
      <c r="I3238" s="4">
        <v>290</v>
      </c>
      <c r="J3238" s="4">
        <v>132</v>
      </c>
      <c r="K3238" s="4">
        <v>81</v>
      </c>
      <c r="L3238" s="4">
        <v>27.86</v>
      </c>
      <c r="M3238" s="4">
        <v>85</v>
      </c>
      <c r="N3238" s="4">
        <v>92</v>
      </c>
      <c r="O3238" s="4">
        <v>0</v>
      </c>
      <c r="P3238" s="5">
        <f>$AI$9+SUMPRODUCT($A3238*$AI$10+$B3238*$AI$11+$C3238*$AI$12+$D3238*$AI$13+$E3238*$AI$14+$F3238*$AI$15+$G3238*$AI$16+$H3238*$AI$17+$I3238*$AI$18+$J3238*$AI$19+$K3238*$AI$20+$L3238*$AI$21+$M3238*$AI$22+$N3238*$AI$24)</f>
        <v>-1.9411189446000012</v>
      </c>
      <c r="Q3238" s="4">
        <f t="shared" si="1252"/>
        <v>0.14354324294688814</v>
      </c>
      <c r="R3238" s="4">
        <f t="shared" si="1253"/>
        <v>0.28708648589377628</v>
      </c>
      <c r="S3238" s="4">
        <f t="shared" si="1254"/>
        <v>0.71291351410622372</v>
      </c>
      <c r="T3238" s="4">
        <f t="shared" si="1255"/>
        <v>-0.14696315265111093</v>
      </c>
      <c r="U3238" s="4">
        <f>IF($R3238&gt;$X$15,1,0)</f>
        <v>0</v>
      </c>
      <c r="V3238" s="4"/>
      <c r="W3238" s="4"/>
      <c r="X3238" s="4"/>
      <c r="Y3238" s="4"/>
      <c r="Z3238" s="4"/>
      <c r="AA3238" s="4"/>
      <c r="AB3238" s="4"/>
      <c r="AC3238" s="4"/>
      <c r="AD3238" s="4"/>
      <c r="AE3238" s="4"/>
      <c r="AF3238" s="4"/>
      <c r="AG3238" s="4"/>
      <c r="AH3238" s="4"/>
      <c r="AI3238" s="4"/>
      <c r="AJ3238" s="4"/>
    </row>
    <row r="3239" spans="1:36" ht="15.75" customHeight="1">
      <c r="A3239" s="4">
        <v>1</v>
      </c>
      <c r="B3239" s="4">
        <v>58</v>
      </c>
      <c r="C3239" s="4">
        <v>2</v>
      </c>
      <c r="D3239" s="4">
        <v>1</v>
      </c>
      <c r="E3239" s="4">
        <v>3</v>
      </c>
      <c r="F3239" s="4">
        <v>0</v>
      </c>
      <c r="G3239" s="4">
        <v>0</v>
      </c>
      <c r="H3239" s="4">
        <v>0</v>
      </c>
      <c r="I3239" s="4">
        <v>187</v>
      </c>
      <c r="J3239" s="4">
        <v>136.5</v>
      </c>
      <c r="K3239" s="4">
        <v>84</v>
      </c>
      <c r="L3239" s="4">
        <v>25.08</v>
      </c>
      <c r="M3239" s="4">
        <v>63</v>
      </c>
      <c r="N3239" s="4">
        <v>68</v>
      </c>
      <c r="O3239" s="4">
        <v>0</v>
      </c>
      <c r="P3239" s="5">
        <f>$AI$9+SUMPRODUCT($A3239*$AI$10+$B3239*$AI$11+$C3239*$AI$12+$D3239*$AI$13+$E3239*$AI$14+$F3239*$AI$15+$G3239*$AI$16+$H3239*$AI$17+$I3239*$AI$18+$J3239*$AI$19+$K3239*$AI$20+$L3239*$AI$21+$M3239*$AI$22+$N3239*$AI$24)</f>
        <v>-1.4235363888000014</v>
      </c>
      <c r="Q3239" s="4">
        <f t="shared" si="1252"/>
        <v>0.24086073181804502</v>
      </c>
      <c r="R3239" s="4">
        <f t="shared" si="1253"/>
        <v>0.48172146363609003</v>
      </c>
      <c r="S3239" s="4">
        <f t="shared" si="1254"/>
        <v>0.51827853636390997</v>
      </c>
      <c r="T3239" s="4">
        <f t="shared" si="1255"/>
        <v>-0.2854367763654288</v>
      </c>
      <c r="U3239" s="4">
        <f>IF($R3239&gt;$X$15,1,0)</f>
        <v>1</v>
      </c>
      <c r="V3239" s="4"/>
      <c r="W3239" s="4"/>
      <c r="X3239" s="4"/>
      <c r="Y3239" s="4"/>
      <c r="Z3239" s="4"/>
      <c r="AA3239" s="4"/>
      <c r="AB3239" s="4"/>
      <c r="AC3239" s="4"/>
      <c r="AD3239" s="4"/>
      <c r="AE3239" s="4"/>
      <c r="AF3239" s="4"/>
      <c r="AG3239" s="4"/>
      <c r="AH3239" s="4"/>
      <c r="AI3239" s="4"/>
      <c r="AJ3239" s="4"/>
    </row>
    <row r="3240" spans="1:36" ht="15.75" customHeight="1">
      <c r="A3240" s="4">
        <v>0</v>
      </c>
      <c r="B3240" s="4">
        <v>46</v>
      </c>
      <c r="C3240" s="4">
        <v>3</v>
      </c>
      <c r="D3240" s="4">
        <v>1</v>
      </c>
      <c r="E3240" s="4">
        <v>6</v>
      </c>
      <c r="F3240" s="4">
        <v>0</v>
      </c>
      <c r="G3240" s="4">
        <v>0</v>
      </c>
      <c r="H3240" s="4">
        <v>1</v>
      </c>
      <c r="I3240" s="4">
        <v>315</v>
      </c>
      <c r="J3240" s="4">
        <v>165</v>
      </c>
      <c r="K3240" s="4">
        <v>85</v>
      </c>
      <c r="L3240" s="4">
        <v>32.89</v>
      </c>
      <c r="M3240" s="4">
        <v>110</v>
      </c>
      <c r="N3240" s="4">
        <v>91</v>
      </c>
      <c r="O3240" s="4">
        <v>0</v>
      </c>
      <c r="P3240" s="5">
        <f>$AI$9+SUMPRODUCT($A3240*$AI$10+$B3240*$AI$11+$C3240*$AI$12+$D3240*$AI$13+$E3240*$AI$14+$F3240*$AI$15+$G3240*$AI$16+$H3240*$AI$17+$I3240*$AI$18+$J3240*$AI$19+$K3240*$AI$20+$L3240*$AI$21+$M3240*$AI$22+$N3240*$AI$24)</f>
        <v>-1.6994016279000022</v>
      </c>
      <c r="Q3240" s="4">
        <f t="shared" si="1252"/>
        <v>0.18279286948802337</v>
      </c>
      <c r="R3240" s="4">
        <f t="shared" si="1253"/>
        <v>0.36558573897604674</v>
      </c>
      <c r="S3240" s="4">
        <f t="shared" si="1254"/>
        <v>0.63441426102395326</v>
      </c>
      <c r="T3240" s="4">
        <f t="shared" si="1255"/>
        <v>-0.19762706305741842</v>
      </c>
      <c r="U3240" s="4">
        <f>IF($R3240&gt;$X$15,1,0)</f>
        <v>0</v>
      </c>
      <c r="V3240" s="4"/>
      <c r="W3240" s="4"/>
      <c r="X3240" s="4"/>
      <c r="Y3240" s="4"/>
      <c r="Z3240" s="4"/>
      <c r="AA3240" s="4"/>
      <c r="AB3240" s="4"/>
      <c r="AC3240" s="4"/>
      <c r="AD3240" s="4"/>
      <c r="AE3240" s="4"/>
      <c r="AF3240" s="4"/>
      <c r="AG3240" s="4"/>
      <c r="AH3240" s="4"/>
      <c r="AI3240" s="4"/>
      <c r="AJ3240" s="4"/>
    </row>
    <row r="3241" spans="1:36" ht="15.75" customHeight="1">
      <c r="A3241" s="4">
        <v>0</v>
      </c>
      <c r="B3241" s="4">
        <v>45</v>
      </c>
      <c r="C3241" s="4">
        <v>4</v>
      </c>
      <c r="D3241" s="4">
        <v>0</v>
      </c>
      <c r="E3241" s="4">
        <v>0</v>
      </c>
      <c r="F3241" s="4">
        <v>0</v>
      </c>
      <c r="G3241" s="4">
        <v>0</v>
      </c>
      <c r="H3241" s="4">
        <v>0</v>
      </c>
      <c r="I3241" s="4">
        <v>201</v>
      </c>
      <c r="J3241" s="4">
        <v>128.5</v>
      </c>
      <c r="K3241" s="4">
        <v>73</v>
      </c>
      <c r="L3241" s="4">
        <v>24.56</v>
      </c>
      <c r="M3241" s="4">
        <v>85</v>
      </c>
      <c r="N3241" s="4">
        <v>82</v>
      </c>
      <c r="O3241" s="4">
        <v>0</v>
      </c>
      <c r="P3241" s="5">
        <f>$AI$9+SUMPRODUCT($A3241*$AI$10+$B3241*$AI$11+$C3241*$AI$12+$D3241*$AI$13+$E3241*$AI$14+$F3241*$AI$15+$G3241*$AI$16+$H3241*$AI$17+$I3241*$AI$18+$J3241*$AI$19+$K3241*$AI$20+$L3241*$AI$21+$M3241*$AI$22+$N3241*$AI$24)</f>
        <v>-3.0414888716000013</v>
      </c>
      <c r="Q3241" s="4">
        <f t="shared" si="1252"/>
        <v>4.7763722478162331E-2</v>
      </c>
      <c r="R3241" s="4">
        <f t="shared" si="1253"/>
        <v>9.5527444956324661E-2</v>
      </c>
      <c r="S3241" s="4">
        <f t="shared" si="1254"/>
        <v>0.9044725550436753</v>
      </c>
      <c r="T3241" s="4">
        <f t="shared" si="1255"/>
        <v>-4.3604606663671816E-2</v>
      </c>
      <c r="U3241" s="4">
        <f>IF($R3241&gt;$X$15,1,0)</f>
        <v>0</v>
      </c>
      <c r="V3241" s="4"/>
      <c r="W3241" s="4"/>
      <c r="X3241" s="4"/>
      <c r="Y3241" s="4"/>
      <c r="Z3241" s="4"/>
      <c r="AA3241" s="4"/>
      <c r="AB3241" s="4"/>
      <c r="AC3241" s="4"/>
      <c r="AD3241" s="4"/>
      <c r="AE3241" s="4"/>
      <c r="AF3241" s="4"/>
      <c r="AG3241" s="4"/>
      <c r="AH3241" s="4"/>
      <c r="AI3241" s="4"/>
      <c r="AJ3241" s="4"/>
    </row>
    <row r="3242" spans="1:36" ht="15.75" customHeight="1">
      <c r="A3242" s="4">
        <v>0</v>
      </c>
      <c r="B3242" s="4">
        <v>66</v>
      </c>
      <c r="C3242" s="4">
        <v>1</v>
      </c>
      <c r="D3242" s="4">
        <v>0</v>
      </c>
      <c r="E3242" s="4">
        <v>0</v>
      </c>
      <c r="F3242" s="4">
        <v>0</v>
      </c>
      <c r="G3242" s="4">
        <v>0</v>
      </c>
      <c r="H3242" s="4">
        <v>1</v>
      </c>
      <c r="I3242" s="4">
        <v>263</v>
      </c>
      <c r="J3242" s="4">
        <v>193</v>
      </c>
      <c r="K3242" s="4">
        <v>95</v>
      </c>
      <c r="L3242" s="4">
        <v>27.07</v>
      </c>
      <c r="M3242" s="4">
        <v>115</v>
      </c>
      <c r="N3242" s="4">
        <v>94</v>
      </c>
      <c r="O3242" s="4">
        <v>1</v>
      </c>
      <c r="P3242" s="5">
        <f>$AI$9+SUMPRODUCT($A3242*$AI$10+$B3242*$AI$11+$C3242*$AI$12+$D3242*$AI$13+$E3242*$AI$14+$F3242*$AI$15+$G3242*$AI$16+$H3242*$AI$17+$I3242*$AI$18+$J3242*$AI$19+$K3242*$AI$20+$L3242*$AI$21+$M3242*$AI$22+$N3242*$AI$24)</f>
        <v>-0.27764085770000158</v>
      </c>
      <c r="Q3242" s="4">
        <f t="shared" si="1252"/>
        <v>0.7575688476817235</v>
      </c>
      <c r="R3242" s="4">
        <f t="shared" si="1253"/>
        <v>1.515137695363447</v>
      </c>
      <c r="S3242" s="4">
        <f t="shared" si="1254"/>
        <v>1.515137695363447</v>
      </c>
      <c r="T3242" s="4">
        <f t="shared" si="1255"/>
        <v>0.18045210321398453</v>
      </c>
      <c r="U3242" s="4">
        <f>IF($R3242&gt;$X$15,1,0)</f>
        <v>1</v>
      </c>
      <c r="V3242" s="4"/>
      <c r="W3242" s="4"/>
      <c r="X3242" s="4"/>
      <c r="Y3242" s="4"/>
      <c r="Z3242" s="4"/>
      <c r="AA3242" s="4"/>
      <c r="AB3242" s="4"/>
      <c r="AC3242" s="4"/>
      <c r="AD3242" s="4"/>
      <c r="AE3242" s="4"/>
      <c r="AF3242" s="4"/>
      <c r="AG3242" s="4"/>
      <c r="AH3242" s="4"/>
      <c r="AI3242" s="4"/>
      <c r="AJ3242" s="4"/>
    </row>
    <row r="3243" spans="1:36" ht="15.75" hidden="1" customHeight="1">
      <c r="A3243" s="4">
        <v>0</v>
      </c>
      <c r="B3243" s="4">
        <v>47</v>
      </c>
      <c r="C3243" s="3" t="s">
        <v>56</v>
      </c>
      <c r="D3243" s="4">
        <v>1</v>
      </c>
      <c r="E3243" s="4">
        <v>20</v>
      </c>
      <c r="F3243" s="4">
        <v>0</v>
      </c>
      <c r="G3243" s="4">
        <v>0</v>
      </c>
      <c r="H3243" s="4">
        <v>0</v>
      </c>
      <c r="I3243" s="4">
        <v>304</v>
      </c>
      <c r="J3243" s="4">
        <v>110</v>
      </c>
      <c r="K3243" s="4">
        <v>72</v>
      </c>
      <c r="L3243" s="4">
        <v>20.88</v>
      </c>
      <c r="M3243" s="4">
        <v>85</v>
      </c>
      <c r="N3243" s="4">
        <v>75</v>
      </c>
      <c r="O3243" s="4">
        <v>1</v>
      </c>
      <c r="P3243" s="4" t="e">
        <f>$AI$9+SUMPRODUCT($A3243*$AI$10+$B3243*$AI$11+$C3243*$AI$12+$D3243*$AI$13+$E3243*$AI$14+$F3243*$AI$15+$G3243*$AI$16+$H3243*$AI$17+$I3243*$AI$18+$J3243*$AI$19+$K3243*$AI$20+$L3243*$AI$21+$M3243*$AI$22+$N3243*$AI$24)</f>
        <v>#VALUE!</v>
      </c>
      <c r="Q3243" s="4" t="e">
        <f t="shared" si="1252"/>
        <v>#VALUE!</v>
      </c>
      <c r="R3243" s="4" t="e">
        <f t="shared" si="1253"/>
        <v>#VALUE!</v>
      </c>
      <c r="S3243" s="4" t="e">
        <f t="shared" si="1254"/>
        <v>#VALUE!</v>
      </c>
      <c r="T3243" s="4" t="e">
        <f t="shared" si="1255"/>
        <v>#VALUE!</v>
      </c>
      <c r="U3243" s="4" t="e">
        <f t="shared" ref="U3243:U3267" si="1256">IF($R3243&gt;0.5,1,0)</f>
        <v>#VALUE!</v>
      </c>
      <c r="V3243" s="4"/>
      <c r="W3243" s="4"/>
      <c r="X3243" s="4"/>
      <c r="Y3243" s="4"/>
      <c r="Z3243" s="4"/>
      <c r="AA3243" s="4"/>
      <c r="AB3243" s="4"/>
      <c r="AC3243" s="4"/>
      <c r="AD3243" s="4"/>
      <c r="AE3243" s="4"/>
      <c r="AF3243" s="4"/>
      <c r="AG3243" s="4"/>
      <c r="AH3243" s="4"/>
      <c r="AI3243" s="4"/>
      <c r="AJ3243" s="4"/>
    </row>
    <row r="3244" spans="1:36" ht="15.75" customHeight="1">
      <c r="A3244" s="4">
        <v>0</v>
      </c>
      <c r="B3244" s="4">
        <v>51</v>
      </c>
      <c r="C3244" s="4">
        <v>3</v>
      </c>
      <c r="D3244" s="4">
        <v>0</v>
      </c>
      <c r="E3244" s="4">
        <v>0</v>
      </c>
      <c r="F3244" s="4">
        <v>0</v>
      </c>
      <c r="G3244" s="4">
        <v>0</v>
      </c>
      <c r="H3244" s="4">
        <v>0</v>
      </c>
      <c r="I3244" s="4">
        <v>204</v>
      </c>
      <c r="J3244" s="4">
        <v>119</v>
      </c>
      <c r="K3244" s="4">
        <v>80</v>
      </c>
      <c r="L3244" s="4">
        <v>24.03</v>
      </c>
      <c r="M3244" s="4">
        <v>85</v>
      </c>
      <c r="N3244" s="4">
        <v>87</v>
      </c>
      <c r="O3244" s="4">
        <v>0</v>
      </c>
      <c r="P3244" s="5">
        <f>$AI$9+SUMPRODUCT($A3244*$AI$10+$B3244*$AI$11+$C3244*$AI$12+$D3244*$AI$13+$E3244*$AI$14+$F3244*$AI$15+$G3244*$AI$16+$H3244*$AI$17+$I3244*$AI$18+$J3244*$AI$19+$K3244*$AI$20+$L3244*$AI$21+$M3244*$AI$22+$N3244*$AI$24)</f>
        <v>-2.7484771233000007</v>
      </c>
      <c r="Q3244" s="4">
        <f t="shared" si="1252"/>
        <v>6.4025289623924023E-2</v>
      </c>
      <c r="R3244" s="4">
        <f t="shared" si="1253"/>
        <v>0.12805057924784805</v>
      </c>
      <c r="S3244" s="4">
        <f t="shared" si="1254"/>
        <v>0.87194942075215198</v>
      </c>
      <c r="T3244" s="4">
        <f t="shared" si="1255"/>
        <v>-5.9508706495560205E-2</v>
      </c>
      <c r="U3244" s="4">
        <f>IF($R3244&gt;$X$15,1,0)</f>
        <v>0</v>
      </c>
      <c r="V3244" s="4"/>
      <c r="W3244" s="4"/>
      <c r="X3244" s="4"/>
      <c r="Y3244" s="4"/>
      <c r="Z3244" s="4"/>
      <c r="AA3244" s="4"/>
      <c r="AB3244" s="4"/>
      <c r="AC3244" s="4"/>
      <c r="AD3244" s="4"/>
      <c r="AE3244" s="4"/>
      <c r="AF3244" s="4"/>
      <c r="AG3244" s="4"/>
      <c r="AH3244" s="4"/>
      <c r="AI3244" s="4"/>
      <c r="AJ3244" s="4"/>
    </row>
    <row r="3245" spans="1:36" ht="15.75" customHeight="1">
      <c r="A3245" s="4">
        <v>0</v>
      </c>
      <c r="B3245" s="4">
        <v>46</v>
      </c>
      <c r="C3245" s="4">
        <v>4</v>
      </c>
      <c r="D3245" s="4">
        <v>0</v>
      </c>
      <c r="E3245" s="4">
        <v>0</v>
      </c>
      <c r="F3245" s="4">
        <v>0</v>
      </c>
      <c r="G3245" s="4">
        <v>0</v>
      </c>
      <c r="H3245" s="4">
        <v>0</v>
      </c>
      <c r="I3245" s="4">
        <v>255</v>
      </c>
      <c r="J3245" s="4">
        <v>117</v>
      </c>
      <c r="K3245" s="4">
        <v>77</v>
      </c>
      <c r="L3245" s="4">
        <v>26.35</v>
      </c>
      <c r="M3245" s="4">
        <v>90</v>
      </c>
      <c r="N3245" s="4">
        <v>76</v>
      </c>
      <c r="O3245" s="4">
        <v>0</v>
      </c>
      <c r="P3245" s="5">
        <f>$AI$9+SUMPRODUCT($A3245*$AI$10+$B3245*$AI$11+$C3245*$AI$12+$D3245*$AI$13+$E3245*$AI$14+$F3245*$AI$15+$G3245*$AI$16+$H3245*$AI$17+$I3245*$AI$18+$J3245*$AI$19+$K3245*$AI$20+$L3245*$AI$21+$M3245*$AI$22+$N3245*$AI$24)</f>
        <v>-3.0942200785000011</v>
      </c>
      <c r="Q3245" s="4">
        <f t="shared" si="1252"/>
        <v>4.5310337189352616E-2</v>
      </c>
      <c r="R3245" s="4">
        <f t="shared" si="1253"/>
        <v>9.0620674378705232E-2</v>
      </c>
      <c r="S3245" s="4">
        <f t="shared" si="1254"/>
        <v>0.90937932562129475</v>
      </c>
      <c r="T3245" s="4">
        <f t="shared" si="1255"/>
        <v>-4.1254923531671615E-2</v>
      </c>
      <c r="U3245" s="4">
        <f>IF($R3245&gt;$X$15,1,0)</f>
        <v>0</v>
      </c>
      <c r="V3245" s="4"/>
      <c r="W3245" s="4"/>
      <c r="X3245" s="4"/>
      <c r="Y3245" s="4"/>
      <c r="Z3245" s="4"/>
      <c r="AA3245" s="4"/>
      <c r="AB3245" s="4"/>
      <c r="AC3245" s="4"/>
      <c r="AD3245" s="4"/>
      <c r="AE3245" s="4"/>
      <c r="AF3245" s="4"/>
      <c r="AG3245" s="4"/>
      <c r="AH3245" s="4"/>
      <c r="AI3245" s="4"/>
      <c r="AJ3245" s="4"/>
    </row>
    <row r="3246" spans="1:36" ht="15.75" customHeight="1">
      <c r="A3246" s="4">
        <v>0</v>
      </c>
      <c r="B3246" s="4">
        <v>43</v>
      </c>
      <c r="C3246" s="4">
        <v>1</v>
      </c>
      <c r="D3246" s="4">
        <v>1</v>
      </c>
      <c r="E3246" s="4">
        <v>20</v>
      </c>
      <c r="F3246" s="4">
        <v>0</v>
      </c>
      <c r="G3246" s="4">
        <v>0</v>
      </c>
      <c r="H3246" s="4">
        <v>0</v>
      </c>
      <c r="I3246" s="4">
        <v>200</v>
      </c>
      <c r="J3246" s="4">
        <v>115</v>
      </c>
      <c r="K3246" s="4">
        <v>80</v>
      </c>
      <c r="L3246" s="4">
        <v>26.66</v>
      </c>
      <c r="M3246" s="4">
        <v>60</v>
      </c>
      <c r="N3246" s="4">
        <v>81</v>
      </c>
      <c r="O3246" s="4">
        <v>0</v>
      </c>
      <c r="P3246" s="5">
        <f>$AI$9+SUMPRODUCT($A3246*$AI$10+$B3246*$AI$11+$C3246*$AI$12+$D3246*$AI$13+$E3246*$AI$14+$F3246*$AI$15+$G3246*$AI$16+$H3246*$AI$17+$I3246*$AI$18+$J3246*$AI$19+$K3246*$AI$20+$L3246*$AI$21+$M3246*$AI$22+$N3246*$AI$24)</f>
        <v>-2.7477877826000006</v>
      </c>
      <c r="Q3246" s="4">
        <f t="shared" si="1252"/>
        <v>6.4069440077495043E-2</v>
      </c>
      <c r="R3246" s="4">
        <f t="shared" si="1253"/>
        <v>0.12813888015499009</v>
      </c>
      <c r="S3246" s="4">
        <f t="shared" si="1254"/>
        <v>0.87186111984500991</v>
      </c>
      <c r="T3246" s="4">
        <f t="shared" si="1255"/>
        <v>-5.9552689022169425E-2</v>
      </c>
      <c r="U3246" s="4">
        <f>IF($R3246&gt;$X$15,1,0)</f>
        <v>0</v>
      </c>
      <c r="V3246" s="4"/>
      <c r="W3246" s="4"/>
      <c r="X3246" s="4"/>
      <c r="Y3246" s="4"/>
      <c r="Z3246" s="4"/>
      <c r="AA3246" s="4"/>
      <c r="AB3246" s="4"/>
      <c r="AC3246" s="4"/>
      <c r="AD3246" s="4"/>
      <c r="AE3246" s="4"/>
      <c r="AF3246" s="4"/>
      <c r="AG3246" s="4"/>
      <c r="AH3246" s="4"/>
      <c r="AI3246" s="4"/>
      <c r="AJ3246" s="4"/>
    </row>
    <row r="3247" spans="1:36" ht="15.75" customHeight="1">
      <c r="A3247" s="4">
        <v>1</v>
      </c>
      <c r="B3247" s="4">
        <v>42</v>
      </c>
      <c r="C3247" s="4">
        <v>1</v>
      </c>
      <c r="D3247" s="4">
        <v>0</v>
      </c>
      <c r="E3247" s="4">
        <v>0</v>
      </c>
      <c r="F3247" s="4">
        <v>0</v>
      </c>
      <c r="G3247" s="4">
        <v>0</v>
      </c>
      <c r="H3247" s="4">
        <v>1</v>
      </c>
      <c r="I3247" s="4">
        <v>327</v>
      </c>
      <c r="J3247" s="4">
        <v>134</v>
      </c>
      <c r="K3247" s="4">
        <v>93</v>
      </c>
      <c r="L3247" s="4">
        <v>25.14</v>
      </c>
      <c r="M3247" s="4">
        <v>70</v>
      </c>
      <c r="N3247" s="4">
        <v>72</v>
      </c>
      <c r="O3247" s="4">
        <v>1</v>
      </c>
      <c r="P3247" s="5">
        <f>$AI$9+SUMPRODUCT($A3247*$AI$10+$B3247*$AI$11+$C3247*$AI$12+$D3247*$AI$13+$E3247*$AI$14+$F3247*$AI$15+$G3247*$AI$16+$H3247*$AI$17+$I3247*$AI$18+$J3247*$AI$19+$K3247*$AI$20+$L3247*$AI$21+$M3247*$AI$22+$N3247*$AI$24)</f>
        <v>-2.0245075354000006</v>
      </c>
      <c r="Q3247" s="4">
        <f t="shared" si="1252"/>
        <v>0.13205886149131046</v>
      </c>
      <c r="R3247" s="4">
        <f t="shared" si="1253"/>
        <v>0.26411772298262093</v>
      </c>
      <c r="S3247" s="4">
        <f t="shared" si="1254"/>
        <v>0.26411772298262093</v>
      </c>
      <c r="T3247" s="4">
        <f t="shared" si="1255"/>
        <v>-0.57820245553179139</v>
      </c>
      <c r="U3247" s="4">
        <f>IF($R3247&gt;$X$15,1,0)</f>
        <v>0</v>
      </c>
      <c r="V3247" s="4"/>
      <c r="W3247" s="4"/>
      <c r="X3247" s="4"/>
      <c r="Y3247" s="4"/>
      <c r="Z3247" s="4"/>
      <c r="AA3247" s="4"/>
      <c r="AB3247" s="4"/>
      <c r="AC3247" s="4"/>
      <c r="AD3247" s="4"/>
      <c r="AE3247" s="4"/>
      <c r="AF3247" s="4"/>
      <c r="AG3247" s="4"/>
      <c r="AH3247" s="4"/>
      <c r="AI3247" s="4"/>
      <c r="AJ3247" s="4"/>
    </row>
    <row r="3248" spans="1:36" ht="15.75" customHeight="1">
      <c r="A3248" s="4">
        <v>0</v>
      </c>
      <c r="B3248" s="4">
        <v>64</v>
      </c>
      <c r="C3248" s="4">
        <v>1</v>
      </c>
      <c r="D3248" s="4">
        <v>1</v>
      </c>
      <c r="E3248" s="4">
        <v>20</v>
      </c>
      <c r="F3248" s="4">
        <v>0</v>
      </c>
      <c r="G3248" s="4">
        <v>0</v>
      </c>
      <c r="H3248" s="4">
        <v>0</v>
      </c>
      <c r="I3248" s="4">
        <v>272</v>
      </c>
      <c r="J3248" s="4">
        <v>131</v>
      </c>
      <c r="K3248" s="4">
        <v>85</v>
      </c>
      <c r="L3248" s="4">
        <v>21.82</v>
      </c>
      <c r="M3248" s="4">
        <v>70</v>
      </c>
      <c r="N3248" s="4">
        <v>80</v>
      </c>
      <c r="O3248" s="4">
        <v>0</v>
      </c>
      <c r="P3248" s="5">
        <f>$AI$9+SUMPRODUCT($A3248*$AI$10+$B3248*$AI$11+$C3248*$AI$12+$D3248*$AI$13+$E3248*$AI$14+$F3248*$AI$15+$G3248*$AI$16+$H3248*$AI$17+$I3248*$AI$18+$J3248*$AI$19+$K3248*$AI$20+$L3248*$AI$21+$M3248*$AI$22+$N3248*$AI$24)</f>
        <v>-1.0939438202000025</v>
      </c>
      <c r="Q3248" s="4">
        <f t="shared" si="1252"/>
        <v>0.33489312758157841</v>
      </c>
      <c r="R3248" s="4">
        <f t="shared" si="1253"/>
        <v>0.66978625516315682</v>
      </c>
      <c r="S3248" s="4">
        <f t="shared" si="1254"/>
        <v>0.33021374483684318</v>
      </c>
      <c r="T3248" s="4">
        <f t="shared" si="1255"/>
        <v>-0.48120485359726956</v>
      </c>
      <c r="U3248" s="4">
        <f>IF($R3248&gt;$X$15,1,0)</f>
        <v>1</v>
      </c>
      <c r="V3248" s="4"/>
      <c r="W3248" s="4"/>
      <c r="X3248" s="4"/>
      <c r="Y3248" s="4"/>
      <c r="Z3248" s="4"/>
      <c r="AA3248" s="4"/>
      <c r="AB3248" s="4"/>
      <c r="AC3248" s="4"/>
      <c r="AD3248" s="4"/>
      <c r="AE3248" s="4"/>
      <c r="AF3248" s="4"/>
      <c r="AG3248" s="4"/>
      <c r="AH3248" s="4"/>
      <c r="AI3248" s="4"/>
      <c r="AJ3248" s="4"/>
    </row>
    <row r="3249" spans="1:36" ht="15.75" customHeight="1">
      <c r="A3249" s="4">
        <v>1</v>
      </c>
      <c r="B3249" s="4">
        <v>39</v>
      </c>
      <c r="C3249" s="4">
        <v>2</v>
      </c>
      <c r="D3249" s="4">
        <v>1</v>
      </c>
      <c r="E3249" s="4">
        <v>20</v>
      </c>
      <c r="F3249" s="4">
        <v>0</v>
      </c>
      <c r="G3249" s="4">
        <v>0</v>
      </c>
      <c r="H3249" s="4">
        <v>0</v>
      </c>
      <c r="I3249" s="4">
        <v>230</v>
      </c>
      <c r="J3249" s="4">
        <v>134</v>
      </c>
      <c r="K3249" s="4">
        <v>92</v>
      </c>
      <c r="L3249" s="4">
        <v>28.44</v>
      </c>
      <c r="M3249" s="4">
        <v>75</v>
      </c>
      <c r="N3249" s="4">
        <v>56</v>
      </c>
      <c r="O3249" s="4">
        <v>0</v>
      </c>
      <c r="P3249" s="5">
        <f>$AI$9+SUMPRODUCT($A3249*$AI$10+$B3249*$AI$11+$C3249*$AI$12+$D3249*$AI$13+$E3249*$AI$14+$F3249*$AI$15+$G3249*$AI$16+$H3249*$AI$17+$I3249*$AI$18+$J3249*$AI$19+$K3249*$AI$20+$L3249*$AI$21+$M3249*$AI$22+$N3249*$AI$24)</f>
        <v>-2.4006905884000016</v>
      </c>
      <c r="Q3249" s="4">
        <f t="shared" si="1252"/>
        <v>9.0655326150475751E-2</v>
      </c>
      <c r="R3249" s="4">
        <f t="shared" si="1253"/>
        <v>0.1813106523009515</v>
      </c>
      <c r="S3249" s="4">
        <f t="shared" si="1254"/>
        <v>0.81868934769904844</v>
      </c>
      <c r="T3249" s="4">
        <f t="shared" si="1255"/>
        <v>-8.6880860356281536E-2</v>
      </c>
      <c r="U3249" s="4">
        <f>IF($R3249&gt;$X$15,1,0)</f>
        <v>0</v>
      </c>
      <c r="V3249" s="4"/>
      <c r="W3249" s="4"/>
      <c r="X3249" s="4"/>
      <c r="Y3249" s="4"/>
      <c r="Z3249" s="4"/>
      <c r="AA3249" s="4"/>
      <c r="AB3249" s="4"/>
      <c r="AC3249" s="4"/>
      <c r="AD3249" s="4"/>
      <c r="AE3249" s="4"/>
      <c r="AF3249" s="4"/>
      <c r="AG3249" s="4"/>
      <c r="AH3249" s="4"/>
      <c r="AI3249" s="4"/>
      <c r="AJ3249" s="4"/>
    </row>
    <row r="3250" spans="1:36" ht="15.75" customHeight="1">
      <c r="A3250" s="4">
        <v>0</v>
      </c>
      <c r="B3250" s="4">
        <v>45</v>
      </c>
      <c r="C3250" s="4">
        <v>2</v>
      </c>
      <c r="D3250" s="4">
        <v>1</v>
      </c>
      <c r="E3250" s="4">
        <v>1</v>
      </c>
      <c r="F3250" s="4">
        <v>0</v>
      </c>
      <c r="G3250" s="4">
        <v>0</v>
      </c>
      <c r="H3250" s="4">
        <v>1</v>
      </c>
      <c r="I3250" s="4">
        <v>285</v>
      </c>
      <c r="J3250" s="4">
        <v>132.5</v>
      </c>
      <c r="K3250" s="4">
        <v>97.5</v>
      </c>
      <c r="L3250" s="4">
        <v>24.74</v>
      </c>
      <c r="M3250" s="4">
        <v>98</v>
      </c>
      <c r="N3250" s="4">
        <v>77</v>
      </c>
      <c r="O3250" s="4">
        <v>0</v>
      </c>
      <c r="P3250" s="5">
        <f>$AI$9+SUMPRODUCT($A3250*$AI$10+$B3250*$AI$11+$C3250*$AI$12+$D3250*$AI$13+$E3250*$AI$14+$F3250*$AI$15+$G3250*$AI$16+$H3250*$AI$17+$I3250*$AI$18+$J3250*$AI$19+$K3250*$AI$20+$L3250*$AI$21+$M3250*$AI$22+$N3250*$AI$24)</f>
        <v>-2.5450616614000019</v>
      </c>
      <c r="Q3250" s="4">
        <f t="shared" si="1252"/>
        <v>7.8468213371652398E-2</v>
      </c>
      <c r="R3250" s="4">
        <f t="shared" si="1253"/>
        <v>0.1569364267433048</v>
      </c>
      <c r="S3250" s="4">
        <f t="shared" si="1254"/>
        <v>0.84306357325669523</v>
      </c>
      <c r="T3250" s="4">
        <f t="shared" si="1255"/>
        <v>-7.4139675110047779E-2</v>
      </c>
      <c r="U3250" s="4">
        <f>IF($R3250&gt;$X$15,1,0)</f>
        <v>0</v>
      </c>
      <c r="V3250" s="4"/>
      <c r="W3250" s="4"/>
      <c r="X3250" s="4"/>
      <c r="Y3250" s="4"/>
      <c r="Z3250" s="4"/>
      <c r="AA3250" s="4"/>
      <c r="AB3250" s="4"/>
      <c r="AC3250" s="4"/>
      <c r="AD3250" s="4"/>
      <c r="AE3250" s="4"/>
      <c r="AF3250" s="4"/>
      <c r="AG3250" s="4"/>
      <c r="AH3250" s="4"/>
      <c r="AI3250" s="4"/>
      <c r="AJ3250" s="4"/>
    </row>
    <row r="3251" spans="1:36" ht="15.75" customHeight="1">
      <c r="A3251" s="4">
        <v>1</v>
      </c>
      <c r="B3251" s="4">
        <v>52</v>
      </c>
      <c r="C3251" s="4">
        <v>3</v>
      </c>
      <c r="D3251" s="4">
        <v>1</v>
      </c>
      <c r="E3251" s="4">
        <v>35</v>
      </c>
      <c r="F3251" s="4">
        <v>0</v>
      </c>
      <c r="G3251" s="4">
        <v>0</v>
      </c>
      <c r="H3251" s="4">
        <v>1</v>
      </c>
      <c r="I3251" s="4">
        <v>281</v>
      </c>
      <c r="J3251" s="4">
        <v>133</v>
      </c>
      <c r="K3251" s="4">
        <v>93</v>
      </c>
      <c r="L3251" s="4">
        <v>32.270000000000003</v>
      </c>
      <c r="M3251" s="4">
        <v>115</v>
      </c>
      <c r="N3251" s="4">
        <v>80</v>
      </c>
      <c r="O3251" s="4">
        <v>0</v>
      </c>
      <c r="P3251" s="5">
        <f>$AI$9+SUMPRODUCT($A3251*$AI$10+$B3251*$AI$11+$C3251*$AI$12+$D3251*$AI$13+$E3251*$AI$14+$F3251*$AI$15+$G3251*$AI$16+$H3251*$AI$17+$I3251*$AI$18+$J3251*$AI$19+$K3251*$AI$20+$L3251*$AI$21+$M3251*$AI$22+$N3251*$AI$24)</f>
        <v>-0.94925112970000125</v>
      </c>
      <c r="Q3251" s="4">
        <f t="shared" si="1252"/>
        <v>0.38703075079131616</v>
      </c>
      <c r="R3251" s="4">
        <f t="shared" si="1253"/>
        <v>0.77406150158263232</v>
      </c>
      <c r="S3251" s="4">
        <f t="shared" si="1254"/>
        <v>0.22593849841736768</v>
      </c>
      <c r="T3251" s="4">
        <f t="shared" si="1255"/>
        <v>-0.64600976188315495</v>
      </c>
      <c r="U3251" s="4">
        <f>IF($R3251&gt;$X$15,1,0)</f>
        <v>1</v>
      </c>
      <c r="V3251" s="4"/>
      <c r="W3251" s="4"/>
      <c r="X3251" s="4"/>
      <c r="Y3251" s="4"/>
      <c r="Z3251" s="4"/>
      <c r="AA3251" s="4"/>
      <c r="AB3251" s="4"/>
      <c r="AC3251" s="4"/>
      <c r="AD3251" s="4"/>
      <c r="AE3251" s="4"/>
      <c r="AF3251" s="4"/>
      <c r="AG3251" s="4"/>
      <c r="AH3251" s="4"/>
      <c r="AI3251" s="4"/>
      <c r="AJ3251" s="4"/>
    </row>
    <row r="3252" spans="1:36" ht="15.75" customHeight="1">
      <c r="A3252" s="4">
        <v>1</v>
      </c>
      <c r="B3252" s="4">
        <v>50</v>
      </c>
      <c r="C3252" s="4">
        <v>2</v>
      </c>
      <c r="D3252" s="4">
        <v>0</v>
      </c>
      <c r="E3252" s="4">
        <v>0</v>
      </c>
      <c r="F3252" s="4">
        <v>0</v>
      </c>
      <c r="G3252" s="4">
        <v>0</v>
      </c>
      <c r="H3252" s="4">
        <v>0</v>
      </c>
      <c r="I3252" s="4">
        <v>258</v>
      </c>
      <c r="J3252" s="4">
        <v>129</v>
      </c>
      <c r="K3252" s="4">
        <v>84</v>
      </c>
      <c r="L3252" s="4">
        <v>24.56</v>
      </c>
      <c r="M3252" s="4">
        <v>80</v>
      </c>
      <c r="N3252" s="4">
        <v>75</v>
      </c>
      <c r="O3252" s="4">
        <v>0</v>
      </c>
      <c r="P3252" s="5">
        <f>$AI$9+SUMPRODUCT($A3252*$AI$10+$B3252*$AI$11+$C3252*$AI$12+$D3252*$AI$13+$E3252*$AI$14+$F3252*$AI$15+$G3252*$AI$16+$H3252*$AI$17+$I3252*$AI$18+$J3252*$AI$19+$K3252*$AI$20+$L3252*$AI$21+$M3252*$AI$22+$N3252*$AI$24)</f>
        <v>-2.0137832916000002</v>
      </c>
      <c r="Q3252" s="4">
        <f t="shared" si="1252"/>
        <v>0.13348271414303559</v>
      </c>
      <c r="R3252" s="4">
        <f t="shared" si="1253"/>
        <v>0.26696542828607117</v>
      </c>
      <c r="S3252" s="4">
        <f t="shared" si="1254"/>
        <v>0.73303457171392883</v>
      </c>
      <c r="T3252" s="4">
        <f t="shared" si="1255"/>
        <v>-0.1348755424795707</v>
      </c>
      <c r="U3252" s="4">
        <f>IF($R3252&gt;$X$15,1,0)</f>
        <v>0</v>
      </c>
      <c r="V3252" s="4"/>
      <c r="W3252" s="4"/>
      <c r="X3252" s="4"/>
      <c r="Y3252" s="4"/>
      <c r="Z3252" s="4"/>
      <c r="AA3252" s="4"/>
      <c r="AB3252" s="4"/>
      <c r="AC3252" s="4"/>
      <c r="AD3252" s="4"/>
      <c r="AE3252" s="4"/>
      <c r="AF3252" s="4"/>
      <c r="AG3252" s="4"/>
      <c r="AH3252" s="4"/>
      <c r="AI3252" s="4"/>
      <c r="AJ3252" s="4"/>
    </row>
    <row r="3253" spans="1:36" ht="15.75" customHeight="1">
      <c r="A3253" s="4">
        <v>1</v>
      </c>
      <c r="B3253" s="4">
        <v>60</v>
      </c>
      <c r="C3253" s="4">
        <v>1</v>
      </c>
      <c r="D3253" s="4">
        <v>0</v>
      </c>
      <c r="E3253" s="4">
        <v>0</v>
      </c>
      <c r="F3253" s="4">
        <v>0</v>
      </c>
      <c r="G3253" s="4">
        <v>0</v>
      </c>
      <c r="H3253" s="4">
        <v>0</v>
      </c>
      <c r="I3253" s="4">
        <v>235</v>
      </c>
      <c r="J3253" s="4">
        <v>146</v>
      </c>
      <c r="K3253" s="4">
        <v>92</v>
      </c>
      <c r="L3253" s="4">
        <v>26.85</v>
      </c>
      <c r="M3253" s="4">
        <v>80</v>
      </c>
      <c r="N3253" s="4">
        <v>108</v>
      </c>
      <c r="O3253" s="4">
        <v>0</v>
      </c>
      <c r="P3253" s="5">
        <f>$AI$9+SUMPRODUCT($A3253*$AI$10+$B3253*$AI$11+$C3253*$AI$12+$D3253*$AI$13+$E3253*$AI$14+$F3253*$AI$15+$G3253*$AI$16+$H3253*$AI$17+$I3253*$AI$18+$J3253*$AI$19+$K3253*$AI$20+$L3253*$AI$21+$M3253*$AI$22+$N3253*$AI$24)</f>
        <v>-0.89984999350000017</v>
      </c>
      <c r="Q3253" s="4">
        <f t="shared" si="1252"/>
        <v>0.40663065240679674</v>
      </c>
      <c r="R3253" s="4">
        <f t="shared" si="1253"/>
        <v>0.81326130481359349</v>
      </c>
      <c r="S3253" s="4">
        <f t="shared" si="1254"/>
        <v>0.18673869518640651</v>
      </c>
      <c r="T3253" s="4">
        <f t="shared" si="1255"/>
        <v>-0.72876568009767295</v>
      </c>
      <c r="U3253" s="4">
        <f>IF($R3253&gt;$X$15,1,0)</f>
        <v>1</v>
      </c>
      <c r="V3253" s="4"/>
      <c r="W3253" s="4"/>
      <c r="X3253" s="4"/>
      <c r="Y3253" s="4"/>
      <c r="Z3253" s="4"/>
      <c r="AA3253" s="4"/>
      <c r="AB3253" s="4"/>
      <c r="AC3253" s="4"/>
      <c r="AD3253" s="4"/>
      <c r="AE3253" s="4"/>
      <c r="AF3253" s="4"/>
      <c r="AG3253" s="4"/>
      <c r="AH3253" s="4"/>
      <c r="AI3253" s="4"/>
      <c r="AJ3253" s="4"/>
    </row>
    <row r="3254" spans="1:36" ht="15.75" customHeight="1">
      <c r="A3254" s="4">
        <v>1</v>
      </c>
      <c r="B3254" s="4">
        <v>62</v>
      </c>
      <c r="C3254" s="4">
        <v>1</v>
      </c>
      <c r="D3254" s="4">
        <v>0</v>
      </c>
      <c r="E3254" s="4">
        <v>0</v>
      </c>
      <c r="F3254" s="4">
        <v>0</v>
      </c>
      <c r="G3254" s="4">
        <v>0</v>
      </c>
      <c r="H3254" s="4">
        <v>0</v>
      </c>
      <c r="I3254" s="4">
        <v>265</v>
      </c>
      <c r="J3254" s="4">
        <v>135</v>
      </c>
      <c r="K3254" s="4">
        <v>80</v>
      </c>
      <c r="L3254" s="4">
        <v>27.94</v>
      </c>
      <c r="M3254" s="4">
        <v>50</v>
      </c>
      <c r="N3254" s="4">
        <v>80</v>
      </c>
      <c r="O3254" s="4">
        <v>0</v>
      </c>
      <c r="P3254" s="5">
        <f>$AI$9+SUMPRODUCT($A3254*$AI$10+$B3254*$AI$11+$C3254*$AI$12+$D3254*$AI$13+$E3254*$AI$14+$F3254*$AI$15+$G3254*$AI$16+$H3254*$AI$17+$I3254*$AI$18+$J3254*$AI$19+$K3254*$AI$20+$L3254*$AI$21+$M3254*$AI$22+$N3254*$AI$24)</f>
        <v>-0.92254670340000189</v>
      </c>
      <c r="Q3254" s="4">
        <f t="shared" si="1252"/>
        <v>0.39750542252836563</v>
      </c>
      <c r="R3254" s="4">
        <f t="shared" si="1253"/>
        <v>0.79501084505673125</v>
      </c>
      <c r="S3254" s="4">
        <f t="shared" si="1254"/>
        <v>0.20498915494326875</v>
      </c>
      <c r="T3254" s="4">
        <f t="shared" si="1255"/>
        <v>-0.6882691149095298</v>
      </c>
      <c r="U3254" s="4">
        <f>IF($R3254&gt;$X$15,1,0)</f>
        <v>1</v>
      </c>
      <c r="V3254" s="4"/>
      <c r="W3254" s="4"/>
      <c r="X3254" s="4"/>
      <c r="Y3254" s="4"/>
      <c r="Z3254" s="4"/>
      <c r="AA3254" s="4"/>
      <c r="AB3254" s="4"/>
      <c r="AC3254" s="4"/>
      <c r="AD3254" s="4"/>
      <c r="AE3254" s="4"/>
      <c r="AF3254" s="4"/>
      <c r="AG3254" s="4"/>
      <c r="AH3254" s="4"/>
      <c r="AI3254" s="4"/>
      <c r="AJ3254" s="4"/>
    </row>
    <row r="3255" spans="1:36" ht="15.75" customHeight="1">
      <c r="A3255" s="4">
        <v>1</v>
      </c>
      <c r="B3255" s="4">
        <v>51</v>
      </c>
      <c r="C3255" s="4">
        <v>4</v>
      </c>
      <c r="D3255" s="4">
        <v>0</v>
      </c>
      <c r="E3255" s="4">
        <v>0</v>
      </c>
      <c r="F3255" s="4">
        <v>0</v>
      </c>
      <c r="G3255" s="4">
        <v>0</v>
      </c>
      <c r="H3255" s="4">
        <v>0</v>
      </c>
      <c r="I3255" s="4">
        <v>230</v>
      </c>
      <c r="J3255" s="4">
        <v>115.5</v>
      </c>
      <c r="K3255" s="4">
        <v>85</v>
      </c>
      <c r="L3255" s="4">
        <v>30.75</v>
      </c>
      <c r="M3255" s="4">
        <v>48</v>
      </c>
      <c r="N3255" s="4">
        <v>85</v>
      </c>
      <c r="O3255" s="4">
        <v>0</v>
      </c>
      <c r="P3255" s="5">
        <f>$AI$9+SUMPRODUCT($A3255*$AI$10+$B3255*$AI$11+$C3255*$AI$12+$D3255*$AI$13+$E3255*$AI$14+$F3255*$AI$15+$G3255*$AI$16+$H3255*$AI$17+$I3255*$AI$18+$J3255*$AI$19+$K3255*$AI$20+$L3255*$AI$21+$M3255*$AI$22+$N3255*$AI$24)</f>
        <v>-2.104081282500001</v>
      </c>
      <c r="Q3255" s="4">
        <f t="shared" si="1252"/>
        <v>0.12195766745950526</v>
      </c>
      <c r="R3255" s="4">
        <f t="shared" si="1253"/>
        <v>0.24391533491901052</v>
      </c>
      <c r="S3255" s="4">
        <f t="shared" si="1254"/>
        <v>0.75608466508098948</v>
      </c>
      <c r="T3255" s="4">
        <f t="shared" si="1255"/>
        <v>-0.12142957021478652</v>
      </c>
      <c r="U3255" s="4">
        <f>IF($R3255&gt;$X$15,1,0)</f>
        <v>0</v>
      </c>
      <c r="V3255" s="4"/>
      <c r="W3255" s="4"/>
      <c r="X3255" s="4"/>
      <c r="Y3255" s="4"/>
      <c r="Z3255" s="4"/>
      <c r="AA3255" s="4"/>
      <c r="AB3255" s="4"/>
      <c r="AC3255" s="4"/>
      <c r="AD3255" s="4"/>
      <c r="AE3255" s="4"/>
      <c r="AF3255" s="4"/>
      <c r="AG3255" s="4"/>
      <c r="AH3255" s="4"/>
      <c r="AI3255" s="4"/>
      <c r="AJ3255" s="4"/>
    </row>
    <row r="3256" spans="1:36" ht="15.75" customHeight="1">
      <c r="A3256" s="4">
        <v>1</v>
      </c>
      <c r="B3256" s="4">
        <v>51</v>
      </c>
      <c r="C3256" s="4">
        <v>1</v>
      </c>
      <c r="D3256" s="4">
        <v>1</v>
      </c>
      <c r="E3256" s="4">
        <v>40</v>
      </c>
      <c r="F3256" s="4">
        <v>0</v>
      </c>
      <c r="G3256" s="4">
        <v>0</v>
      </c>
      <c r="H3256" s="4">
        <v>0</v>
      </c>
      <c r="I3256" s="4">
        <v>212</v>
      </c>
      <c r="J3256" s="4">
        <v>122.5</v>
      </c>
      <c r="K3256" s="4">
        <v>73</v>
      </c>
      <c r="L3256" s="4">
        <v>22.34</v>
      </c>
      <c r="M3256" s="4">
        <v>75</v>
      </c>
      <c r="N3256" s="4">
        <v>74</v>
      </c>
      <c r="O3256" s="4">
        <v>0</v>
      </c>
      <c r="P3256" s="5">
        <f>$AI$9+SUMPRODUCT($A3256*$AI$10+$B3256*$AI$11+$C3256*$AI$12+$D3256*$AI$13+$E3256*$AI$14+$F3256*$AI$15+$G3256*$AI$16+$H3256*$AI$17+$I3256*$AI$18+$J3256*$AI$19+$K3256*$AI$20+$L3256*$AI$21+$M3256*$AI$22+$N3256*$AI$24)</f>
        <v>-1.2824616374000009</v>
      </c>
      <c r="Q3256" s="4">
        <f t="shared" si="1252"/>
        <v>0.27735371515056789</v>
      </c>
      <c r="R3256" s="4">
        <f t="shared" si="1253"/>
        <v>0.55470743030113578</v>
      </c>
      <c r="S3256" s="4">
        <f t="shared" si="1254"/>
        <v>0.44529256969886422</v>
      </c>
      <c r="T3256" s="4">
        <f t="shared" si="1255"/>
        <v>-0.3513545515916715</v>
      </c>
      <c r="U3256" s="4">
        <f>IF($R3256&gt;$X$15,1,0)</f>
        <v>1</v>
      </c>
      <c r="V3256" s="4"/>
      <c r="W3256" s="4"/>
      <c r="X3256" s="4"/>
      <c r="Y3256" s="4"/>
      <c r="Z3256" s="4"/>
      <c r="AA3256" s="4"/>
      <c r="AB3256" s="4"/>
      <c r="AC3256" s="4"/>
      <c r="AD3256" s="4"/>
      <c r="AE3256" s="4"/>
      <c r="AF3256" s="4"/>
      <c r="AG3256" s="4"/>
      <c r="AH3256" s="4"/>
      <c r="AI3256" s="4"/>
      <c r="AJ3256" s="4"/>
    </row>
    <row r="3257" spans="1:36" ht="15.75" customHeight="1">
      <c r="A3257" s="4">
        <v>0</v>
      </c>
      <c r="B3257" s="4">
        <v>40</v>
      </c>
      <c r="C3257" s="4">
        <v>1</v>
      </c>
      <c r="D3257" s="4">
        <v>1</v>
      </c>
      <c r="E3257" s="4">
        <v>20</v>
      </c>
      <c r="F3257" s="4">
        <v>0</v>
      </c>
      <c r="G3257" s="4">
        <v>0</v>
      </c>
      <c r="H3257" s="4">
        <v>0</v>
      </c>
      <c r="I3257" s="4">
        <v>272</v>
      </c>
      <c r="J3257" s="4">
        <v>123</v>
      </c>
      <c r="K3257" s="4">
        <v>75</v>
      </c>
      <c r="L3257" s="4">
        <v>23.08</v>
      </c>
      <c r="M3257" s="4">
        <v>80</v>
      </c>
      <c r="N3257" s="4">
        <v>63</v>
      </c>
      <c r="O3257" s="4">
        <v>0</v>
      </c>
      <c r="P3257" s="5">
        <f>$AI$9+SUMPRODUCT($A3257*$AI$10+$B3257*$AI$11+$C3257*$AI$12+$D3257*$AI$13+$E3257*$AI$14+$F3257*$AI$15+$G3257*$AI$16+$H3257*$AI$17+$I3257*$AI$18+$J3257*$AI$19+$K3257*$AI$20+$L3257*$AI$21+$M3257*$AI$22+$N3257*$AI$24)</f>
        <v>-2.8473030688000014</v>
      </c>
      <c r="Q3257" s="4">
        <f t="shared" si="1252"/>
        <v>5.8000533581325918E-2</v>
      </c>
      <c r="R3257" s="4">
        <f t="shared" si="1253"/>
        <v>0.11600106716265184</v>
      </c>
      <c r="S3257" s="4">
        <f t="shared" si="1254"/>
        <v>0.88399893283734821</v>
      </c>
      <c r="T3257" s="4">
        <f t="shared" si="1255"/>
        <v>-5.3548259266486542E-2</v>
      </c>
      <c r="U3257" s="4">
        <f>IF($R3257&gt;$X$15,1,0)</f>
        <v>0</v>
      </c>
      <c r="V3257" s="4"/>
      <c r="W3257" s="4"/>
      <c r="X3257" s="4"/>
      <c r="Y3257" s="4"/>
      <c r="Z3257" s="4"/>
      <c r="AA3257" s="4"/>
      <c r="AB3257" s="4"/>
      <c r="AC3257" s="4"/>
      <c r="AD3257" s="4"/>
      <c r="AE3257" s="4"/>
      <c r="AF3257" s="4"/>
      <c r="AG3257" s="4"/>
      <c r="AH3257" s="4"/>
      <c r="AI3257" s="4"/>
      <c r="AJ3257" s="4"/>
    </row>
    <row r="3258" spans="1:36" ht="15.75" customHeight="1">
      <c r="A3258" s="4">
        <v>0</v>
      </c>
      <c r="B3258" s="4">
        <v>39</v>
      </c>
      <c r="C3258" s="4">
        <v>1</v>
      </c>
      <c r="D3258" s="4">
        <v>0</v>
      </c>
      <c r="E3258" s="4">
        <v>0</v>
      </c>
      <c r="F3258" s="4">
        <v>0</v>
      </c>
      <c r="G3258" s="4">
        <v>0</v>
      </c>
      <c r="H3258" s="4">
        <v>0</v>
      </c>
      <c r="I3258" s="4">
        <v>275</v>
      </c>
      <c r="J3258" s="4">
        <v>131</v>
      </c>
      <c r="K3258" s="4">
        <v>80</v>
      </c>
      <c r="L3258" s="4">
        <v>25.79</v>
      </c>
      <c r="M3258" s="4">
        <v>94</v>
      </c>
      <c r="N3258" s="4">
        <v>84</v>
      </c>
      <c r="O3258" s="4">
        <v>0</v>
      </c>
      <c r="P3258" s="5">
        <f>$AI$9+SUMPRODUCT($A3258*$AI$10+$B3258*$AI$11+$C3258*$AI$12+$D3258*$AI$13+$E3258*$AI$14+$F3258*$AI$15+$G3258*$AI$16+$H3258*$AI$17+$I3258*$AI$18+$J3258*$AI$19+$K3258*$AI$20+$L3258*$AI$21+$M3258*$AI$22+$N3258*$AI$24)</f>
        <v>-3.1044235369000006</v>
      </c>
      <c r="Q3258" s="4">
        <f t="shared" si="1252"/>
        <v>4.4850365689434145E-2</v>
      </c>
      <c r="R3258" s="4">
        <f t="shared" si="1253"/>
        <v>8.970073137886829E-2</v>
      </c>
      <c r="S3258" s="4">
        <f t="shared" si="1254"/>
        <v>0.91029926862113175</v>
      </c>
      <c r="T3258" s="4">
        <f t="shared" si="1255"/>
        <v>-4.081580620205498E-2</v>
      </c>
      <c r="U3258" s="4">
        <f>IF($R3258&gt;$X$15,1,0)</f>
        <v>0</v>
      </c>
      <c r="V3258" s="4"/>
      <c r="W3258" s="4"/>
      <c r="X3258" s="4"/>
      <c r="Y3258" s="4"/>
      <c r="Z3258" s="4"/>
      <c r="AA3258" s="4"/>
      <c r="AB3258" s="4"/>
      <c r="AC3258" s="4"/>
      <c r="AD3258" s="4"/>
      <c r="AE3258" s="4"/>
      <c r="AF3258" s="4"/>
      <c r="AG3258" s="4"/>
      <c r="AH3258" s="4"/>
      <c r="AI3258" s="4"/>
      <c r="AJ3258" s="4"/>
    </row>
    <row r="3259" spans="1:36" ht="15.75" customHeight="1">
      <c r="A3259" s="4">
        <v>1</v>
      </c>
      <c r="B3259" s="4">
        <v>47</v>
      </c>
      <c r="C3259" s="4">
        <v>3</v>
      </c>
      <c r="D3259" s="4">
        <v>1</v>
      </c>
      <c r="E3259" s="4">
        <v>20</v>
      </c>
      <c r="F3259" s="4">
        <v>0</v>
      </c>
      <c r="G3259" s="4">
        <v>0</v>
      </c>
      <c r="H3259" s="4">
        <v>0</v>
      </c>
      <c r="I3259" s="4">
        <v>281</v>
      </c>
      <c r="J3259" s="4">
        <v>119</v>
      </c>
      <c r="K3259" s="4">
        <v>81</v>
      </c>
      <c r="L3259" s="4">
        <v>23.72</v>
      </c>
      <c r="M3259" s="4">
        <v>80</v>
      </c>
      <c r="N3259" s="4">
        <v>65</v>
      </c>
      <c r="O3259" s="4">
        <v>0</v>
      </c>
      <c r="P3259" s="5">
        <f>$AI$9+SUMPRODUCT($A3259*$AI$10+$B3259*$AI$11+$C3259*$AI$12+$D3259*$AI$13+$E3259*$AI$14+$F3259*$AI$15+$G3259*$AI$16+$H3259*$AI$17+$I3259*$AI$18+$J3259*$AI$19+$K3259*$AI$20+$L3259*$AI$21+$M3259*$AI$22+$N3259*$AI$24)</f>
        <v>-1.9893304892000003</v>
      </c>
      <c r="Q3259" s="4">
        <f t="shared" si="1252"/>
        <v>0.13678697515250923</v>
      </c>
      <c r="R3259" s="4">
        <f t="shared" si="1253"/>
        <v>0.27357395030501847</v>
      </c>
      <c r="S3259" s="4">
        <f t="shared" si="1254"/>
        <v>0.72642604969498148</v>
      </c>
      <c r="T3259" s="4">
        <f t="shared" si="1255"/>
        <v>-0.13880859037362261</v>
      </c>
      <c r="U3259" s="4">
        <f>IF($R3259&gt;$X$15,1,0)</f>
        <v>0</v>
      </c>
      <c r="V3259" s="4"/>
      <c r="W3259" s="4"/>
      <c r="X3259" s="4"/>
      <c r="Y3259" s="4"/>
      <c r="Z3259" s="4"/>
      <c r="AA3259" s="4"/>
      <c r="AB3259" s="4"/>
      <c r="AC3259" s="4"/>
      <c r="AD3259" s="4"/>
      <c r="AE3259" s="4"/>
      <c r="AF3259" s="4"/>
      <c r="AG3259" s="4"/>
      <c r="AH3259" s="4"/>
      <c r="AI3259" s="4"/>
      <c r="AJ3259" s="4"/>
    </row>
    <row r="3260" spans="1:36" ht="15.75" customHeight="1">
      <c r="A3260" s="4">
        <v>0</v>
      </c>
      <c r="B3260" s="4">
        <v>48</v>
      </c>
      <c r="C3260" s="4">
        <v>3</v>
      </c>
      <c r="D3260" s="4">
        <v>1</v>
      </c>
      <c r="E3260" s="4">
        <v>20</v>
      </c>
      <c r="F3260" s="4">
        <v>0</v>
      </c>
      <c r="G3260" s="4">
        <v>0</v>
      </c>
      <c r="H3260" s="4">
        <v>0</v>
      </c>
      <c r="I3260" s="4">
        <v>259</v>
      </c>
      <c r="J3260" s="4">
        <v>129</v>
      </c>
      <c r="K3260" s="4">
        <v>81</v>
      </c>
      <c r="L3260" s="4">
        <v>21.08</v>
      </c>
      <c r="M3260" s="4">
        <v>75</v>
      </c>
      <c r="N3260" s="4">
        <v>65</v>
      </c>
      <c r="O3260" s="4">
        <v>0</v>
      </c>
      <c r="P3260" s="5">
        <f>$AI$9+SUMPRODUCT($A3260*$AI$10+$B3260*$AI$11+$C3260*$AI$12+$D3260*$AI$13+$E3260*$AI$14+$F3260*$AI$15+$G3260*$AI$16+$H3260*$AI$17+$I3260*$AI$18+$J3260*$AI$19+$K3260*$AI$20+$L3260*$AI$21+$M3260*$AI$22+$N3260*$AI$24)</f>
        <v>-2.3799271388000012</v>
      </c>
      <c r="Q3260" s="4">
        <f t="shared" si="1252"/>
        <v>9.2557321102151383E-2</v>
      </c>
      <c r="R3260" s="4">
        <f t="shared" si="1253"/>
        <v>0.18511464220430277</v>
      </c>
      <c r="S3260" s="4">
        <f t="shared" si="1254"/>
        <v>0.81488535779569726</v>
      </c>
      <c r="T3260" s="4">
        <f t="shared" si="1255"/>
        <v>-8.8903485712545305E-2</v>
      </c>
      <c r="U3260" s="4">
        <f>IF($R3260&gt;$X$15,1,0)</f>
        <v>0</v>
      </c>
      <c r="V3260" s="4"/>
      <c r="W3260" s="4"/>
      <c r="X3260" s="4"/>
      <c r="Y3260" s="4"/>
      <c r="Z3260" s="4"/>
      <c r="AA3260" s="4"/>
      <c r="AB3260" s="4"/>
      <c r="AC3260" s="4"/>
      <c r="AD3260" s="4"/>
      <c r="AE3260" s="4"/>
      <c r="AF3260" s="4"/>
      <c r="AG3260" s="4"/>
      <c r="AH3260" s="4"/>
      <c r="AI3260" s="4"/>
      <c r="AJ3260" s="4"/>
    </row>
    <row r="3261" spans="1:36" ht="15.75" customHeight="1">
      <c r="A3261" s="4">
        <v>1</v>
      </c>
      <c r="B3261" s="4">
        <v>40</v>
      </c>
      <c r="C3261" s="4">
        <v>4</v>
      </c>
      <c r="D3261" s="4">
        <v>1</v>
      </c>
      <c r="E3261" s="4">
        <v>30</v>
      </c>
      <c r="F3261" s="4">
        <v>0</v>
      </c>
      <c r="G3261" s="4">
        <v>0</v>
      </c>
      <c r="H3261" s="4">
        <v>0</v>
      </c>
      <c r="I3261" s="4">
        <v>205</v>
      </c>
      <c r="J3261" s="4">
        <v>131</v>
      </c>
      <c r="K3261" s="4">
        <v>81</v>
      </c>
      <c r="L3261" s="4">
        <v>23.74</v>
      </c>
      <c r="M3261" s="4">
        <v>66</v>
      </c>
      <c r="N3261" s="4">
        <v>87</v>
      </c>
      <c r="O3261" s="4">
        <v>0</v>
      </c>
      <c r="P3261" s="5">
        <f>$AI$9+SUMPRODUCT($A3261*$AI$10+$B3261*$AI$11+$C3261*$AI$12+$D3261*$AI$13+$E3261*$AI$14+$F3261*$AI$15+$G3261*$AI$16+$H3261*$AI$17+$I3261*$AI$18+$J3261*$AI$19+$K3261*$AI$20+$L3261*$AI$21+$M3261*$AI$22+$N3261*$AI$24)</f>
        <v>-2.0875458514000007</v>
      </c>
      <c r="Q3261" s="4">
        <f t="shared" si="1252"/>
        <v>0.12399105520779402</v>
      </c>
      <c r="R3261" s="4">
        <f t="shared" si="1253"/>
        <v>0.24798211041558804</v>
      </c>
      <c r="S3261" s="4">
        <f t="shared" si="1254"/>
        <v>0.75201788958441196</v>
      </c>
      <c r="T3261" s="4">
        <f t="shared" si="1255"/>
        <v>-0.12377182795173369</v>
      </c>
      <c r="U3261" s="4">
        <f>IF($R3261&gt;$X$15,1,0)</f>
        <v>0</v>
      </c>
      <c r="V3261" s="4"/>
      <c r="W3261" s="4"/>
      <c r="X3261" s="4"/>
      <c r="Y3261" s="4"/>
      <c r="Z3261" s="4"/>
      <c r="AA3261" s="4"/>
      <c r="AB3261" s="4"/>
      <c r="AC3261" s="4"/>
      <c r="AD3261" s="4"/>
      <c r="AE3261" s="4"/>
      <c r="AF3261" s="4"/>
      <c r="AG3261" s="4"/>
      <c r="AH3261" s="4"/>
      <c r="AI3261" s="4"/>
      <c r="AJ3261" s="4"/>
    </row>
    <row r="3262" spans="1:36" ht="15.75" customHeight="1">
      <c r="A3262" s="4">
        <v>0</v>
      </c>
      <c r="B3262" s="4">
        <v>43</v>
      </c>
      <c r="C3262" s="4">
        <v>3</v>
      </c>
      <c r="D3262" s="4">
        <v>1</v>
      </c>
      <c r="E3262" s="4">
        <v>20</v>
      </c>
      <c r="F3262" s="4">
        <v>0</v>
      </c>
      <c r="G3262" s="4">
        <v>0</v>
      </c>
      <c r="H3262" s="4">
        <v>0</v>
      </c>
      <c r="I3262" s="4">
        <v>202</v>
      </c>
      <c r="J3262" s="4">
        <v>114</v>
      </c>
      <c r="K3262" s="4">
        <v>78</v>
      </c>
      <c r="L3262" s="4">
        <v>26.61</v>
      </c>
      <c r="M3262" s="4">
        <v>82</v>
      </c>
      <c r="N3262" s="4">
        <v>87</v>
      </c>
      <c r="O3262" s="4">
        <v>0</v>
      </c>
      <c r="P3262" s="5">
        <f>$AI$9+SUMPRODUCT($A3262*$AI$10+$B3262*$AI$11+$C3262*$AI$12+$D3262*$AI$13+$E3262*$AI$14+$F3262*$AI$15+$G3262*$AI$16+$H3262*$AI$17+$I3262*$AI$18+$J3262*$AI$19+$K3262*$AI$20+$L3262*$AI$21+$M3262*$AI$22+$N3262*$AI$24)</f>
        <v>-2.8733654871000009</v>
      </c>
      <c r="Q3262" s="4">
        <f t="shared" si="1252"/>
        <v>5.6508427814234694E-2</v>
      </c>
      <c r="R3262" s="4">
        <f t="shared" si="1253"/>
        <v>0.11301685562846939</v>
      </c>
      <c r="S3262" s="4">
        <f t="shared" si="1254"/>
        <v>0.88698314437153059</v>
      </c>
      <c r="T3262" s="4">
        <f t="shared" si="1255"/>
        <v>-5.2084633128801135E-2</v>
      </c>
      <c r="U3262" s="4">
        <f>IF($R3262&gt;$X$15,1,0)</f>
        <v>0</v>
      </c>
      <c r="V3262" s="4"/>
      <c r="W3262" s="4"/>
      <c r="X3262" s="4"/>
      <c r="Y3262" s="4"/>
      <c r="Z3262" s="4"/>
      <c r="AA3262" s="4"/>
      <c r="AB3262" s="4"/>
      <c r="AC3262" s="4"/>
      <c r="AD3262" s="4"/>
      <c r="AE3262" s="4"/>
      <c r="AF3262" s="4"/>
      <c r="AG3262" s="4"/>
      <c r="AH3262" s="4"/>
      <c r="AI3262" s="4"/>
      <c r="AJ3262" s="4"/>
    </row>
    <row r="3263" spans="1:36" ht="15.75" customHeight="1">
      <c r="A3263" s="4">
        <v>1</v>
      </c>
      <c r="B3263" s="4">
        <v>51</v>
      </c>
      <c r="C3263" s="4">
        <v>4</v>
      </c>
      <c r="D3263" s="4">
        <v>1</v>
      </c>
      <c r="E3263" s="4">
        <v>30</v>
      </c>
      <c r="F3263" s="4">
        <v>0</v>
      </c>
      <c r="G3263" s="4">
        <v>0</v>
      </c>
      <c r="H3263" s="4">
        <v>0</v>
      </c>
      <c r="I3263" s="4">
        <v>342</v>
      </c>
      <c r="J3263" s="4">
        <v>110</v>
      </c>
      <c r="K3263" s="4">
        <v>70</v>
      </c>
      <c r="L3263" s="4">
        <v>28.86</v>
      </c>
      <c r="M3263" s="4">
        <v>72</v>
      </c>
      <c r="N3263" s="4">
        <v>87</v>
      </c>
      <c r="O3263" s="4">
        <v>1</v>
      </c>
      <c r="P3263" s="5">
        <f>$AI$9+SUMPRODUCT($A3263*$AI$10+$B3263*$AI$11+$C3263*$AI$12+$D3263*$AI$13+$E3263*$AI$14+$F3263*$AI$15+$G3263*$AI$16+$H3263*$AI$17+$I3263*$AI$18+$J3263*$AI$19+$K3263*$AI$20+$L3263*$AI$21+$M3263*$AI$22+$N3263*$AI$24)</f>
        <v>-1.3336219846000006</v>
      </c>
      <c r="Q3263" s="4">
        <f t="shared" si="1252"/>
        <v>0.26352106144826126</v>
      </c>
      <c r="R3263" s="4">
        <f t="shared" si="1253"/>
        <v>0.52704212289652252</v>
      </c>
      <c r="S3263" s="4">
        <f t="shared" si="1254"/>
        <v>0.52704212289652252</v>
      </c>
      <c r="T3263" s="4">
        <f t="shared" si="1255"/>
        <v>-0.27815467319266252</v>
      </c>
      <c r="U3263" s="4">
        <f>IF($R3263&gt;$X$15,1,0)</f>
        <v>1</v>
      </c>
      <c r="V3263" s="4"/>
      <c r="W3263" s="4"/>
      <c r="X3263" s="4"/>
      <c r="Y3263" s="4"/>
      <c r="Z3263" s="4"/>
      <c r="AA3263" s="4"/>
      <c r="AB3263" s="4"/>
      <c r="AC3263" s="4"/>
      <c r="AD3263" s="4"/>
      <c r="AE3263" s="4"/>
      <c r="AF3263" s="4"/>
      <c r="AG3263" s="4"/>
      <c r="AH3263" s="4"/>
      <c r="AI3263" s="4"/>
      <c r="AJ3263" s="4"/>
    </row>
    <row r="3264" spans="1:36" ht="15.75" customHeight="1">
      <c r="A3264" s="4">
        <v>1</v>
      </c>
      <c r="B3264" s="4">
        <v>59</v>
      </c>
      <c r="C3264" s="4">
        <v>3</v>
      </c>
      <c r="D3264" s="4">
        <v>1</v>
      </c>
      <c r="E3264" s="4">
        <v>30</v>
      </c>
      <c r="F3264" s="4">
        <v>0</v>
      </c>
      <c r="G3264" s="4">
        <v>0</v>
      </c>
      <c r="H3264" s="4">
        <v>1</v>
      </c>
      <c r="I3264" s="4">
        <v>239</v>
      </c>
      <c r="J3264" s="4">
        <v>168</v>
      </c>
      <c r="K3264" s="4">
        <v>100</v>
      </c>
      <c r="L3264" s="4">
        <v>27.87</v>
      </c>
      <c r="M3264" s="4">
        <v>65</v>
      </c>
      <c r="N3264" s="4">
        <v>96</v>
      </c>
      <c r="O3264" s="4">
        <v>1</v>
      </c>
      <c r="P3264" s="5">
        <f>$AI$9+SUMPRODUCT($A3264*$AI$10+$B3264*$AI$11+$C3264*$AI$12+$D3264*$AI$13+$E3264*$AI$14+$F3264*$AI$15+$G3264*$AI$16+$H3264*$AI$17+$I3264*$AI$18+$J3264*$AI$19+$K3264*$AI$20+$L3264*$AI$21+$M3264*$AI$22+$N3264*$AI$24)</f>
        <v>6.768115429999888E-2</v>
      </c>
      <c r="Q3264" s="4">
        <f t="shared" si="1252"/>
        <v>1.0700240815050031</v>
      </c>
      <c r="R3264" s="4">
        <f t="shared" si="1253"/>
        <v>2.1400481630100061</v>
      </c>
      <c r="S3264" s="4">
        <f t="shared" si="1254"/>
        <v>2.1400481630100061</v>
      </c>
      <c r="T3264" s="4">
        <f t="shared" si="1255"/>
        <v>0.33042354750531328</v>
      </c>
      <c r="U3264" s="4">
        <f>IF($R3264&gt;$X$15,1,0)</f>
        <v>1</v>
      </c>
      <c r="V3264" s="4"/>
      <c r="W3264" s="4"/>
      <c r="X3264" s="4"/>
      <c r="Y3264" s="4"/>
      <c r="Z3264" s="4"/>
      <c r="AA3264" s="4"/>
      <c r="AB3264" s="4"/>
      <c r="AC3264" s="4"/>
      <c r="AD3264" s="4"/>
      <c r="AE3264" s="4"/>
      <c r="AF3264" s="4"/>
      <c r="AG3264" s="4"/>
      <c r="AH3264" s="4"/>
      <c r="AI3264" s="4"/>
      <c r="AJ3264" s="4"/>
    </row>
    <row r="3265" spans="1:36" ht="15.75" customHeight="1">
      <c r="A3265" s="4">
        <v>0</v>
      </c>
      <c r="B3265" s="4">
        <v>44</v>
      </c>
      <c r="C3265" s="4">
        <v>4</v>
      </c>
      <c r="D3265" s="4">
        <v>0</v>
      </c>
      <c r="E3265" s="4">
        <v>0</v>
      </c>
      <c r="F3265" s="4">
        <v>0</v>
      </c>
      <c r="G3265" s="4">
        <v>0</v>
      </c>
      <c r="H3265" s="4">
        <v>1</v>
      </c>
      <c r="I3265" s="4">
        <v>254</v>
      </c>
      <c r="J3265" s="4">
        <v>145</v>
      </c>
      <c r="K3265" s="4">
        <v>85</v>
      </c>
      <c r="L3265" s="4">
        <v>21.27</v>
      </c>
      <c r="M3265" s="4">
        <v>75</v>
      </c>
      <c r="N3265" s="4">
        <v>137</v>
      </c>
      <c r="O3265" s="4">
        <v>0</v>
      </c>
      <c r="P3265" s="5">
        <f>$AI$9+SUMPRODUCT($A3265*$AI$10+$B3265*$AI$11+$C3265*$AI$12+$D3265*$AI$13+$E3265*$AI$14+$F3265*$AI$15+$G3265*$AI$16+$H3265*$AI$17+$I3265*$AI$18+$J3265*$AI$19+$K3265*$AI$20+$L3265*$AI$21+$M3265*$AI$22+$N3265*$AI$24)</f>
        <v>-2.1301104997000015</v>
      </c>
      <c r="Q3265" s="4">
        <f t="shared" si="1252"/>
        <v>0.11882416309257583</v>
      </c>
      <c r="R3265" s="4">
        <f t="shared" si="1253"/>
        <v>0.23764832618515166</v>
      </c>
      <c r="S3265" s="4">
        <f t="shared" si="1254"/>
        <v>0.76235167381484836</v>
      </c>
      <c r="T3265" s="4">
        <f t="shared" si="1255"/>
        <v>-0.11784464183031071</v>
      </c>
      <c r="U3265" s="4">
        <f>IF($R3265&gt;$X$15,1,0)</f>
        <v>0</v>
      </c>
      <c r="V3265" s="4"/>
      <c r="W3265" s="4"/>
      <c r="X3265" s="4"/>
      <c r="Y3265" s="4"/>
      <c r="Z3265" s="4"/>
      <c r="AA3265" s="4"/>
      <c r="AB3265" s="4"/>
      <c r="AC3265" s="4"/>
      <c r="AD3265" s="4"/>
      <c r="AE3265" s="4"/>
      <c r="AF3265" s="4"/>
      <c r="AG3265" s="4"/>
      <c r="AH3265" s="4"/>
      <c r="AI3265" s="4"/>
      <c r="AJ3265" s="4"/>
    </row>
    <row r="3266" spans="1:36" ht="15.75" customHeight="1">
      <c r="A3266" s="4">
        <v>0</v>
      </c>
      <c r="B3266" s="4">
        <v>64</v>
      </c>
      <c r="C3266" s="4">
        <v>4</v>
      </c>
      <c r="D3266" s="4">
        <v>1</v>
      </c>
      <c r="E3266" s="4">
        <v>6</v>
      </c>
      <c r="F3266" s="4">
        <v>0</v>
      </c>
      <c r="G3266" s="4">
        <v>0</v>
      </c>
      <c r="H3266" s="4">
        <v>1</v>
      </c>
      <c r="I3266" s="4">
        <v>239</v>
      </c>
      <c r="J3266" s="4">
        <v>143</v>
      </c>
      <c r="K3266" s="4">
        <v>84</v>
      </c>
      <c r="L3266" s="4">
        <v>20.059999999999999</v>
      </c>
      <c r="M3266" s="4">
        <v>55</v>
      </c>
      <c r="N3266" s="4">
        <v>73</v>
      </c>
      <c r="O3266" s="4">
        <v>0</v>
      </c>
      <c r="P3266" s="5">
        <f>$AI$9+SUMPRODUCT($A3266*$AI$10+$B3266*$AI$11+$C3266*$AI$12+$D3266*$AI$13+$E3266*$AI$14+$F3266*$AI$15+$G3266*$AI$16+$H3266*$AI$17+$I3266*$AI$18+$J3266*$AI$19+$K3266*$AI$20+$L3266*$AI$21+$M3266*$AI$22+$N3266*$AI$24)</f>
        <v>-1.1547035266000023</v>
      </c>
      <c r="Q3266" s="4">
        <f t="shared" si="1252"/>
        <v>0.3151509569301662</v>
      </c>
      <c r="R3266" s="4">
        <f t="shared" si="1253"/>
        <v>0.63030191386033241</v>
      </c>
      <c r="S3266" s="4">
        <f t="shared" si="1254"/>
        <v>0.36969808613966759</v>
      </c>
      <c r="T3266" s="4">
        <f t="shared" si="1255"/>
        <v>-0.43215279768529979</v>
      </c>
      <c r="U3266" s="4">
        <f>IF($R3266&gt;$X$15,1,0)</f>
        <v>1</v>
      </c>
      <c r="V3266" s="4"/>
      <c r="W3266" s="4"/>
      <c r="X3266" s="4"/>
      <c r="Y3266" s="4"/>
      <c r="Z3266" s="4"/>
      <c r="AA3266" s="4"/>
      <c r="AB3266" s="4"/>
      <c r="AC3266" s="4"/>
      <c r="AD3266" s="4"/>
      <c r="AE3266" s="4"/>
      <c r="AF3266" s="4"/>
      <c r="AG3266" s="4"/>
      <c r="AH3266" s="4"/>
      <c r="AI3266" s="4"/>
      <c r="AJ3266" s="4"/>
    </row>
    <row r="3267" spans="1:36" ht="15.75" hidden="1" customHeight="1">
      <c r="A3267" s="4">
        <v>1</v>
      </c>
      <c r="B3267" s="4">
        <v>50</v>
      </c>
      <c r="C3267" s="3" t="s">
        <v>56</v>
      </c>
      <c r="D3267" s="4">
        <v>0</v>
      </c>
      <c r="E3267" s="4">
        <v>0</v>
      </c>
      <c r="F3267" s="4">
        <v>0</v>
      </c>
      <c r="G3267" s="4">
        <v>0</v>
      </c>
      <c r="H3267" s="4">
        <v>0</v>
      </c>
      <c r="I3267" s="4">
        <v>268</v>
      </c>
      <c r="J3267" s="4">
        <v>108</v>
      </c>
      <c r="K3267" s="4">
        <v>69</v>
      </c>
      <c r="L3267" s="4">
        <v>25.14</v>
      </c>
      <c r="M3267" s="4">
        <v>65</v>
      </c>
      <c r="N3267" s="4">
        <v>67</v>
      </c>
      <c r="O3267" s="4">
        <v>0</v>
      </c>
      <c r="P3267" s="4" t="e">
        <f>$AI$9+SUMPRODUCT($A3267*$AI$10+$B3267*$AI$11+$C3267*$AI$12+$D3267*$AI$13+$E3267*$AI$14+$F3267*$AI$15+$G3267*$AI$16+$H3267*$AI$17+$I3267*$AI$18+$J3267*$AI$19+$K3267*$AI$20+$L3267*$AI$21+$M3267*$AI$22+$N3267*$AI$24)</f>
        <v>#VALUE!</v>
      </c>
      <c r="Q3267" s="4" t="e">
        <f t="shared" si="1252"/>
        <v>#VALUE!</v>
      </c>
      <c r="R3267" s="4" t="e">
        <f t="shared" si="1253"/>
        <v>#VALUE!</v>
      </c>
      <c r="S3267" s="4" t="e">
        <f t="shared" si="1254"/>
        <v>#VALUE!</v>
      </c>
      <c r="T3267" s="4" t="e">
        <f t="shared" si="1255"/>
        <v>#VALUE!</v>
      </c>
      <c r="U3267" s="4" t="e">
        <f t="shared" si="1256"/>
        <v>#VALUE!</v>
      </c>
      <c r="V3267" s="4"/>
      <c r="W3267" s="4"/>
      <c r="X3267" s="4"/>
      <c r="Y3267" s="4"/>
      <c r="Z3267" s="4"/>
      <c r="AA3267" s="4"/>
      <c r="AB3267" s="4"/>
      <c r="AC3267" s="4"/>
      <c r="AD3267" s="4"/>
      <c r="AE3267" s="4"/>
      <c r="AF3267" s="4"/>
      <c r="AG3267" s="4"/>
      <c r="AH3267" s="4"/>
      <c r="AI3267" s="4"/>
      <c r="AJ3267" s="4"/>
    </row>
    <row r="3268" spans="1:36" ht="15.75" customHeight="1">
      <c r="A3268" s="4">
        <v>0</v>
      </c>
      <c r="B3268" s="4">
        <v>37</v>
      </c>
      <c r="C3268" s="4">
        <v>4</v>
      </c>
      <c r="D3268" s="4">
        <v>0</v>
      </c>
      <c r="E3268" s="4">
        <v>0</v>
      </c>
      <c r="F3268" s="4">
        <v>0</v>
      </c>
      <c r="G3268" s="4">
        <v>0</v>
      </c>
      <c r="H3268" s="4">
        <v>0</v>
      </c>
      <c r="I3268" s="4">
        <v>165</v>
      </c>
      <c r="J3268" s="4">
        <v>108</v>
      </c>
      <c r="K3268" s="4">
        <v>75</v>
      </c>
      <c r="L3268" s="4">
        <v>21.84</v>
      </c>
      <c r="M3268" s="4">
        <v>75</v>
      </c>
      <c r="N3268" s="4">
        <v>83</v>
      </c>
      <c r="O3268" s="4">
        <v>0</v>
      </c>
      <c r="P3268" s="5">
        <f>$AI$9+SUMPRODUCT($A3268*$AI$10+$B3268*$AI$11+$C3268*$AI$12+$D3268*$AI$13+$E3268*$AI$14+$F3268*$AI$15+$G3268*$AI$16+$H3268*$AI$17+$I3268*$AI$18+$J3268*$AI$19+$K3268*$AI$20+$L3268*$AI$21+$M3268*$AI$22+$N3268*$AI$24)</f>
        <v>-3.9354688224000007</v>
      </c>
      <c r="Q3268" s="4">
        <f t="shared" si="1252"/>
        <v>1.9536538013488751E-2</v>
      </c>
      <c r="R3268" s="4">
        <f t="shared" si="1253"/>
        <v>3.9073076026977502E-2</v>
      </c>
      <c r="S3268" s="4">
        <f t="shared" si="1254"/>
        <v>0.96092692397302248</v>
      </c>
      <c r="T3268" s="4">
        <f t="shared" si="1255"/>
        <v>-1.7309638056725647E-2</v>
      </c>
      <c r="U3268" s="4">
        <f>IF($R3268&gt;$X$15,1,0)</f>
        <v>0</v>
      </c>
      <c r="V3268" s="4"/>
      <c r="W3268" s="4"/>
      <c r="X3268" s="4"/>
      <c r="Y3268" s="4"/>
      <c r="Z3268" s="4"/>
      <c r="AA3268" s="4"/>
      <c r="AB3268" s="4"/>
      <c r="AC3268" s="4"/>
      <c r="AD3268" s="4"/>
      <c r="AE3268" s="4"/>
      <c r="AF3268" s="4"/>
      <c r="AG3268" s="4"/>
      <c r="AH3268" s="4"/>
      <c r="AI3268" s="4"/>
      <c r="AJ3268" s="4"/>
    </row>
    <row r="3269" spans="1:36" ht="15.75" customHeight="1">
      <c r="A3269" s="4">
        <v>1</v>
      </c>
      <c r="B3269" s="4">
        <v>54</v>
      </c>
      <c r="C3269" s="4">
        <v>4</v>
      </c>
      <c r="D3269" s="4">
        <v>0</v>
      </c>
      <c r="E3269" s="4">
        <v>0</v>
      </c>
      <c r="F3269" s="4">
        <v>0</v>
      </c>
      <c r="G3269" s="4">
        <v>0</v>
      </c>
      <c r="H3269" s="4">
        <v>0</v>
      </c>
      <c r="I3269" s="4">
        <v>265</v>
      </c>
      <c r="J3269" s="4">
        <v>121</v>
      </c>
      <c r="K3269" s="4">
        <v>82</v>
      </c>
      <c r="L3269" s="4">
        <v>23.52</v>
      </c>
      <c r="M3269" s="4">
        <v>60</v>
      </c>
      <c r="N3269" s="4">
        <v>67</v>
      </c>
      <c r="O3269" s="4">
        <v>0</v>
      </c>
      <c r="P3269" s="5">
        <f>$AI$9+SUMPRODUCT($A3269*$AI$10+$B3269*$AI$11+$C3269*$AI$12+$D3269*$AI$13+$E3269*$AI$14+$F3269*$AI$15+$G3269*$AI$16+$H3269*$AI$17+$I3269*$AI$18+$J3269*$AI$19+$K3269*$AI$20+$L3269*$AI$21+$M3269*$AI$22+$N3269*$AI$24)</f>
        <v>-1.9540912872000007</v>
      </c>
      <c r="Q3269" s="4">
        <f t="shared" si="1252"/>
        <v>0.1416931766129067</v>
      </c>
      <c r="R3269" s="4">
        <f t="shared" si="1253"/>
        <v>0.2833863532258134</v>
      </c>
      <c r="S3269" s="4">
        <f t="shared" si="1254"/>
        <v>0.7166136467741866</v>
      </c>
      <c r="T3269" s="4">
        <f t="shared" si="1255"/>
        <v>-0.14471492563921862</v>
      </c>
      <c r="U3269" s="4">
        <f>IF($R3269&gt;$X$15,1,0)</f>
        <v>0</v>
      </c>
      <c r="V3269" s="4"/>
      <c r="W3269" s="4"/>
      <c r="X3269" s="4"/>
      <c r="Y3269" s="4"/>
      <c r="Z3269" s="4"/>
      <c r="AA3269" s="4"/>
      <c r="AB3269" s="4"/>
      <c r="AC3269" s="4"/>
      <c r="AD3269" s="4"/>
      <c r="AE3269" s="4"/>
      <c r="AF3269" s="4"/>
      <c r="AG3269" s="4"/>
      <c r="AH3269" s="4"/>
      <c r="AI3269" s="4"/>
      <c r="AJ3269" s="4"/>
    </row>
    <row r="3270" spans="1:36" ht="15.75" customHeight="1">
      <c r="A3270" s="4">
        <v>1</v>
      </c>
      <c r="B3270" s="4">
        <v>60</v>
      </c>
      <c r="C3270" s="4">
        <v>3</v>
      </c>
      <c r="D3270" s="4">
        <v>1</v>
      </c>
      <c r="E3270" s="4">
        <v>10</v>
      </c>
      <c r="F3270" s="4">
        <v>0</v>
      </c>
      <c r="G3270" s="4">
        <v>0</v>
      </c>
      <c r="H3270" s="4">
        <v>0</v>
      </c>
      <c r="I3270" s="4">
        <v>227</v>
      </c>
      <c r="J3270" s="4">
        <v>122</v>
      </c>
      <c r="K3270" s="4">
        <v>80</v>
      </c>
      <c r="L3270" s="4">
        <v>25.64</v>
      </c>
      <c r="M3270" s="4">
        <v>58</v>
      </c>
      <c r="N3270" s="4">
        <v>80</v>
      </c>
      <c r="O3270" s="4">
        <v>0</v>
      </c>
      <c r="P3270" s="5">
        <f>$AI$9+SUMPRODUCT($A3270*$AI$10+$B3270*$AI$11+$C3270*$AI$12+$D3270*$AI$13+$E3270*$AI$14+$F3270*$AI$15+$G3270*$AI$16+$H3270*$AI$17+$I3270*$AI$18+$J3270*$AI$19+$K3270*$AI$20+$L3270*$AI$21+$M3270*$AI$22+$N3270*$AI$24)</f>
        <v>-1.2246769304000011</v>
      </c>
      <c r="Q3270" s="4">
        <f t="shared" si="1252"/>
        <v>0.29385261983825217</v>
      </c>
      <c r="R3270" s="4">
        <f t="shared" si="1253"/>
        <v>0.58770523967650434</v>
      </c>
      <c r="S3270" s="4">
        <f t="shared" si="1254"/>
        <v>0.41229476032349566</v>
      </c>
      <c r="T3270" s="4">
        <f t="shared" si="1255"/>
        <v>-0.38479218442505991</v>
      </c>
      <c r="U3270" s="4">
        <f>IF($R3270&gt;$X$15,1,0)</f>
        <v>1</v>
      </c>
      <c r="V3270" s="4"/>
      <c r="W3270" s="4"/>
      <c r="X3270" s="4"/>
      <c r="Y3270" s="4"/>
      <c r="Z3270" s="4"/>
      <c r="AA3270" s="4"/>
      <c r="AB3270" s="4"/>
      <c r="AC3270" s="4"/>
      <c r="AD3270" s="4"/>
      <c r="AE3270" s="4"/>
      <c r="AF3270" s="4"/>
      <c r="AG3270" s="4"/>
      <c r="AH3270" s="4"/>
      <c r="AI3270" s="4"/>
      <c r="AJ3270" s="4"/>
    </row>
    <row r="3271" spans="1:36" ht="15.75" customHeight="1">
      <c r="A3271" s="4">
        <v>0</v>
      </c>
      <c r="B3271" s="4">
        <v>69</v>
      </c>
      <c r="C3271" s="4">
        <v>3</v>
      </c>
      <c r="D3271" s="4">
        <v>0</v>
      </c>
      <c r="E3271" s="4">
        <v>0</v>
      </c>
      <c r="F3271" s="4">
        <v>0</v>
      </c>
      <c r="G3271" s="4">
        <v>0</v>
      </c>
      <c r="H3271" s="4">
        <v>0</v>
      </c>
      <c r="I3271" s="4">
        <v>286</v>
      </c>
      <c r="J3271" s="4">
        <v>117</v>
      </c>
      <c r="K3271" s="4">
        <v>73</v>
      </c>
      <c r="L3271" s="4">
        <v>20.92</v>
      </c>
      <c r="M3271" s="4">
        <v>85</v>
      </c>
      <c r="N3271" s="4">
        <v>103</v>
      </c>
      <c r="O3271" s="4">
        <v>0</v>
      </c>
      <c r="P3271" s="5">
        <f>$AI$9+SUMPRODUCT($A3271*$AI$10+$B3271*$AI$11+$C3271*$AI$12+$D3271*$AI$13+$E3271*$AI$14+$F3271*$AI$15+$G3271*$AI$16+$H3271*$AI$17+$I3271*$AI$18+$J3271*$AI$19+$K3271*$AI$20+$L3271*$AI$21+$M3271*$AI$22+$N3271*$AI$24)</f>
        <v>-1.3208893712000016</v>
      </c>
      <c r="Q3271" s="4">
        <f t="shared" si="1252"/>
        <v>0.2668978251399563</v>
      </c>
      <c r="R3271" s="4">
        <f t="shared" si="1253"/>
        <v>0.5337956502799126</v>
      </c>
      <c r="S3271" s="4">
        <f t="shared" si="1254"/>
        <v>0.4662043497200874</v>
      </c>
      <c r="T3271" s="4">
        <f t="shared" si="1255"/>
        <v>-0.33142367879781187</v>
      </c>
      <c r="U3271" s="4">
        <f>IF($R3271&gt;$X$15,1,0)</f>
        <v>1</v>
      </c>
      <c r="V3271" s="4"/>
      <c r="W3271" s="4"/>
      <c r="X3271" s="4"/>
      <c r="Y3271" s="4"/>
      <c r="Z3271" s="4"/>
      <c r="AA3271" s="4"/>
      <c r="AB3271" s="4"/>
      <c r="AC3271" s="4"/>
      <c r="AD3271" s="4"/>
      <c r="AE3271" s="4"/>
      <c r="AF3271" s="4"/>
      <c r="AG3271" s="4"/>
      <c r="AH3271" s="4"/>
      <c r="AI3271" s="4"/>
      <c r="AJ3271" s="4"/>
    </row>
    <row r="3272" spans="1:36" ht="15.75" customHeight="1">
      <c r="A3272" s="4">
        <v>1</v>
      </c>
      <c r="B3272" s="4">
        <v>36</v>
      </c>
      <c r="C3272" s="4">
        <v>2</v>
      </c>
      <c r="D3272" s="4">
        <v>1</v>
      </c>
      <c r="E3272" s="4">
        <v>20</v>
      </c>
      <c r="F3272" s="4">
        <v>0</v>
      </c>
      <c r="G3272" s="4">
        <v>0</v>
      </c>
      <c r="H3272" s="4">
        <v>0</v>
      </c>
      <c r="I3272" s="4">
        <v>226</v>
      </c>
      <c r="J3272" s="4">
        <v>124.5</v>
      </c>
      <c r="K3272" s="4">
        <v>84.5</v>
      </c>
      <c r="L3272" s="4">
        <v>21.63</v>
      </c>
      <c r="M3272" s="4">
        <v>68</v>
      </c>
      <c r="N3272" s="4">
        <v>74</v>
      </c>
      <c r="O3272" s="4">
        <v>0</v>
      </c>
      <c r="P3272" s="5">
        <f>$AI$9+SUMPRODUCT($A3272*$AI$10+$B3272*$AI$11+$C3272*$AI$12+$D3272*$AI$13+$E3272*$AI$14+$F3272*$AI$15+$G3272*$AI$16+$H3272*$AI$17+$I3272*$AI$18+$J3272*$AI$19+$K3272*$AI$20+$L3272*$AI$21+$M3272*$AI$22+$N3272*$AI$24)</f>
        <v>-2.6069603493000004</v>
      </c>
      <c r="Q3272" s="4">
        <f t="shared" si="1252"/>
        <v>7.3758403145282633E-2</v>
      </c>
      <c r="R3272" s="4">
        <f t="shared" si="1253"/>
        <v>0.14751680629056527</v>
      </c>
      <c r="S3272" s="4">
        <f t="shared" si="1254"/>
        <v>0.85248319370943471</v>
      </c>
      <c r="T3272" s="4">
        <f t="shared" si="1255"/>
        <v>-6.9314174155054364E-2</v>
      </c>
      <c r="U3272" s="4">
        <f>IF($R3272&gt;$X$15,1,0)</f>
        <v>0</v>
      </c>
      <c r="V3272" s="4"/>
      <c r="W3272" s="4"/>
      <c r="X3272" s="4"/>
      <c r="Y3272" s="4"/>
      <c r="Z3272" s="4"/>
      <c r="AA3272" s="4"/>
      <c r="AB3272" s="4"/>
      <c r="AC3272" s="4"/>
      <c r="AD3272" s="4"/>
      <c r="AE3272" s="4"/>
      <c r="AF3272" s="4"/>
      <c r="AG3272" s="4"/>
      <c r="AH3272" s="4"/>
      <c r="AI3272" s="4"/>
      <c r="AJ3272" s="4"/>
    </row>
    <row r="3273" spans="1:36" ht="15.75" customHeight="1">
      <c r="A3273" s="4">
        <v>0</v>
      </c>
      <c r="B3273" s="4">
        <v>51</v>
      </c>
      <c r="C3273" s="4">
        <v>1</v>
      </c>
      <c r="D3273" s="4">
        <v>1</v>
      </c>
      <c r="E3273" s="4">
        <v>2</v>
      </c>
      <c r="F3273" s="4">
        <v>0</v>
      </c>
      <c r="G3273" s="4">
        <v>0</v>
      </c>
      <c r="H3273" s="4">
        <v>0</v>
      </c>
      <c r="I3273" s="4">
        <v>261</v>
      </c>
      <c r="J3273" s="4">
        <v>127</v>
      </c>
      <c r="K3273" s="4">
        <v>81</v>
      </c>
      <c r="L3273" s="4">
        <v>20.239999999999998</v>
      </c>
      <c r="M3273" s="4">
        <v>75</v>
      </c>
      <c r="N3273" s="4">
        <v>96</v>
      </c>
      <c r="O3273" s="4">
        <v>0</v>
      </c>
      <c r="P3273" s="5">
        <f>$AI$9+SUMPRODUCT($A3273*$AI$10+$B3273*$AI$11+$C3273*$AI$12+$D3273*$AI$13+$E3273*$AI$14+$F3273*$AI$15+$G3273*$AI$16+$H3273*$AI$17+$I3273*$AI$18+$J3273*$AI$19+$K3273*$AI$20+$L3273*$AI$21+$M3273*$AI$22+$N3273*$AI$24)</f>
        <v>-2.2222228764000009</v>
      </c>
      <c r="Q3273" s="4">
        <f t="shared" si="1252"/>
        <v>0.10836795232996635</v>
      </c>
      <c r="R3273" s="4">
        <f t="shared" si="1253"/>
        <v>0.2167359046599327</v>
      </c>
      <c r="S3273" s="4">
        <f t="shared" si="1254"/>
        <v>0.78326409534006736</v>
      </c>
      <c r="T3273" s="4">
        <f t="shared" si="1255"/>
        <v>-0.10609178096801777</v>
      </c>
      <c r="U3273" s="4">
        <f>IF($R3273&gt;$X$15,1,0)</f>
        <v>0</v>
      </c>
      <c r="V3273" s="4"/>
      <c r="W3273" s="4"/>
      <c r="X3273" s="4"/>
      <c r="Y3273" s="4"/>
      <c r="Z3273" s="4"/>
      <c r="AA3273" s="4"/>
      <c r="AB3273" s="4"/>
      <c r="AC3273" s="4"/>
      <c r="AD3273" s="4"/>
      <c r="AE3273" s="4"/>
      <c r="AF3273" s="4"/>
      <c r="AG3273" s="4"/>
      <c r="AH3273" s="4"/>
      <c r="AI3273" s="4"/>
      <c r="AJ3273" s="4"/>
    </row>
    <row r="3274" spans="1:36" ht="15.75" customHeight="1">
      <c r="A3274" s="4">
        <v>0</v>
      </c>
      <c r="B3274" s="4">
        <v>40</v>
      </c>
      <c r="C3274" s="4">
        <v>2</v>
      </c>
      <c r="D3274" s="4">
        <v>1</v>
      </c>
      <c r="E3274" s="4">
        <v>43</v>
      </c>
      <c r="F3274" s="4">
        <v>0</v>
      </c>
      <c r="G3274" s="4">
        <v>0</v>
      </c>
      <c r="H3274" s="4">
        <v>0</v>
      </c>
      <c r="I3274" s="4">
        <v>224</v>
      </c>
      <c r="J3274" s="4">
        <v>106</v>
      </c>
      <c r="K3274" s="4">
        <v>72</v>
      </c>
      <c r="L3274" s="4">
        <v>23.59</v>
      </c>
      <c r="M3274" s="4">
        <v>82</v>
      </c>
      <c r="N3274" s="4">
        <v>71</v>
      </c>
      <c r="O3274" s="4">
        <v>0</v>
      </c>
      <c r="P3274" s="5">
        <f>$AI$9+SUMPRODUCT($A3274*$AI$10+$B3274*$AI$11+$C3274*$AI$12+$D3274*$AI$13+$E3274*$AI$14+$F3274*$AI$15+$G3274*$AI$16+$H3274*$AI$17+$I3274*$AI$18+$J3274*$AI$19+$K3274*$AI$20+$L3274*$AI$21+$M3274*$AI$22+$N3274*$AI$24)</f>
        <v>-2.7882882149000006</v>
      </c>
      <c r="Q3274" s="4">
        <f t="shared" si="1252"/>
        <v>6.1526443873645871E-2</v>
      </c>
      <c r="R3274" s="4">
        <f t="shared" si="1253"/>
        <v>0.12305288774729174</v>
      </c>
      <c r="S3274" s="4">
        <f t="shared" si="1254"/>
        <v>0.87694711225270827</v>
      </c>
      <c r="T3274" s="4">
        <f t="shared" si="1255"/>
        <v>-5.7026597682316181E-2</v>
      </c>
      <c r="U3274" s="4">
        <f>IF($R3274&gt;$X$15,1,0)</f>
        <v>0</v>
      </c>
      <c r="V3274" s="4"/>
      <c r="W3274" s="4"/>
      <c r="X3274" s="4"/>
      <c r="Y3274" s="4"/>
      <c r="Z3274" s="4"/>
      <c r="AA3274" s="4"/>
      <c r="AB3274" s="4"/>
      <c r="AC3274" s="4"/>
      <c r="AD3274" s="4"/>
      <c r="AE3274" s="4"/>
      <c r="AF3274" s="4"/>
      <c r="AG3274" s="4"/>
      <c r="AH3274" s="4"/>
      <c r="AI3274" s="4"/>
      <c r="AJ3274" s="4"/>
    </row>
    <row r="3275" spans="1:36" ht="15.75" customHeight="1">
      <c r="A3275" s="4">
        <v>1</v>
      </c>
      <c r="B3275" s="4">
        <v>58</v>
      </c>
      <c r="C3275" s="4">
        <v>2</v>
      </c>
      <c r="D3275" s="4">
        <v>0</v>
      </c>
      <c r="E3275" s="4">
        <v>0</v>
      </c>
      <c r="F3275" s="4">
        <v>0</v>
      </c>
      <c r="G3275" s="4">
        <v>0</v>
      </c>
      <c r="H3275" s="4">
        <v>0</v>
      </c>
      <c r="I3275" s="4">
        <v>225</v>
      </c>
      <c r="J3275" s="4">
        <v>105.5</v>
      </c>
      <c r="K3275" s="4">
        <v>74</v>
      </c>
      <c r="L3275" s="4">
        <v>25.68</v>
      </c>
      <c r="M3275" s="4">
        <v>50</v>
      </c>
      <c r="N3275" s="4">
        <v>93</v>
      </c>
      <c r="O3275" s="4">
        <v>0</v>
      </c>
      <c r="P3275" s="5">
        <f>$AI$9+SUMPRODUCT($A3275*$AI$10+$B3275*$AI$11+$C3275*$AI$12+$D3275*$AI$13+$E3275*$AI$14+$F3275*$AI$15+$G3275*$AI$16+$H3275*$AI$17+$I3275*$AI$18+$J3275*$AI$19+$K3275*$AI$20+$L3275*$AI$21+$M3275*$AI$22+$N3275*$AI$24)</f>
        <v>-1.6666435247999996</v>
      </c>
      <c r="Q3275" s="4">
        <f t="shared" si="1252"/>
        <v>0.18887997382215554</v>
      </c>
      <c r="R3275" s="4">
        <f t="shared" si="1253"/>
        <v>0.37775994764431109</v>
      </c>
      <c r="S3275" s="4">
        <f t="shared" si="1254"/>
        <v>0.62224005235568891</v>
      </c>
      <c r="T3275" s="4">
        <f t="shared" si="1255"/>
        <v>-0.20604203765478943</v>
      </c>
      <c r="U3275" s="4">
        <f>IF($R3275&gt;$X$15,1,0)</f>
        <v>0</v>
      </c>
      <c r="V3275" s="4"/>
      <c r="W3275" s="4"/>
      <c r="X3275" s="4"/>
      <c r="Y3275" s="4"/>
      <c r="Z3275" s="4"/>
      <c r="AA3275" s="4"/>
      <c r="AB3275" s="4"/>
      <c r="AC3275" s="4"/>
      <c r="AD3275" s="4"/>
      <c r="AE3275" s="4"/>
      <c r="AF3275" s="4"/>
      <c r="AG3275" s="4"/>
      <c r="AH3275" s="4"/>
      <c r="AI3275" s="4"/>
      <c r="AJ3275" s="4"/>
    </row>
    <row r="3276" spans="1:36" ht="15.75" customHeight="1">
      <c r="A3276" s="4">
        <v>1</v>
      </c>
      <c r="B3276" s="4">
        <v>44</v>
      </c>
      <c r="C3276" s="4">
        <v>1</v>
      </c>
      <c r="D3276" s="4">
        <v>1</v>
      </c>
      <c r="E3276" s="4">
        <v>20</v>
      </c>
      <c r="F3276" s="4">
        <v>0</v>
      </c>
      <c r="G3276" s="4">
        <v>0</v>
      </c>
      <c r="H3276" s="4">
        <v>1</v>
      </c>
      <c r="I3276" s="4">
        <v>316</v>
      </c>
      <c r="J3276" s="4">
        <v>135</v>
      </c>
      <c r="K3276" s="4">
        <v>95</v>
      </c>
      <c r="L3276" s="4">
        <v>25.48</v>
      </c>
      <c r="M3276" s="4">
        <v>75</v>
      </c>
      <c r="N3276" s="4">
        <v>68</v>
      </c>
      <c r="O3276" s="4">
        <v>0</v>
      </c>
      <c r="P3276" s="5">
        <f>$AI$9+SUMPRODUCT($A3276*$AI$10+$B3276*$AI$11+$C3276*$AI$12+$D3276*$AI$13+$E3276*$AI$14+$F3276*$AI$15+$G3276*$AI$16+$H3276*$AI$17+$I3276*$AI$18+$J3276*$AI$19+$K3276*$AI$20+$L3276*$AI$21+$M3276*$AI$22+$N3276*$AI$24)</f>
        <v>-1.5300340428000005</v>
      </c>
      <c r="Q3276" s="4">
        <f t="shared" si="1252"/>
        <v>0.21652829596106313</v>
      </c>
      <c r="R3276" s="4">
        <f t="shared" si="1253"/>
        <v>0.43305659192212625</v>
      </c>
      <c r="S3276" s="4">
        <f t="shared" si="1254"/>
        <v>0.56694340807787369</v>
      </c>
      <c r="T3276" s="4">
        <f t="shared" si="1255"/>
        <v>-0.24646028993622382</v>
      </c>
      <c r="U3276" s="4">
        <f>IF($R3276&gt;$X$15,1,0)</f>
        <v>1</v>
      </c>
      <c r="V3276" s="4"/>
      <c r="W3276" s="4"/>
      <c r="X3276" s="4"/>
      <c r="Y3276" s="4"/>
      <c r="Z3276" s="4"/>
      <c r="AA3276" s="4"/>
      <c r="AB3276" s="4"/>
      <c r="AC3276" s="4"/>
      <c r="AD3276" s="4"/>
      <c r="AE3276" s="4"/>
      <c r="AF3276" s="4"/>
      <c r="AG3276" s="4"/>
      <c r="AH3276" s="4"/>
      <c r="AI3276" s="4"/>
      <c r="AJ3276" s="4"/>
    </row>
    <row r="3277" spans="1:36" ht="15.75" customHeight="1">
      <c r="A3277" s="4">
        <v>1</v>
      </c>
      <c r="B3277" s="4">
        <v>44</v>
      </c>
      <c r="C3277" s="4">
        <v>3</v>
      </c>
      <c r="D3277" s="4">
        <v>0</v>
      </c>
      <c r="E3277" s="4">
        <v>0</v>
      </c>
      <c r="F3277" s="4">
        <v>0</v>
      </c>
      <c r="G3277" s="4">
        <v>0</v>
      </c>
      <c r="H3277" s="4">
        <v>0</v>
      </c>
      <c r="I3277" s="4">
        <v>216</v>
      </c>
      <c r="J3277" s="4">
        <v>113.5</v>
      </c>
      <c r="K3277" s="4">
        <v>77</v>
      </c>
      <c r="L3277" s="4">
        <v>28.23</v>
      </c>
      <c r="M3277" s="4">
        <v>64</v>
      </c>
      <c r="N3277" s="4">
        <v>77</v>
      </c>
      <c r="O3277" s="4">
        <v>0</v>
      </c>
      <c r="P3277" s="5">
        <f>$AI$9+SUMPRODUCT($A3277*$AI$10+$B3277*$AI$11+$C3277*$AI$12+$D3277*$AI$13+$E3277*$AI$14+$F3277*$AI$15+$G3277*$AI$16+$H3277*$AI$17+$I3277*$AI$18+$J3277*$AI$19+$K3277*$AI$20+$L3277*$AI$21+$M3277*$AI$22+$N3277*$AI$24)</f>
        <v>-2.6583468652999995</v>
      </c>
      <c r="Q3277" s="4">
        <f t="shared" si="1252"/>
        <v>7.0063951209065514E-2</v>
      </c>
      <c r="R3277" s="4">
        <f t="shared" si="1253"/>
        <v>0.14012790241813103</v>
      </c>
      <c r="S3277" s="4">
        <f t="shared" si="1254"/>
        <v>0.859872097581869</v>
      </c>
      <c r="T3277" s="4">
        <f t="shared" si="1255"/>
        <v>-6.5566143460418558E-2</v>
      </c>
      <c r="U3277" s="4">
        <f>IF($R3277&gt;$X$15,1,0)</f>
        <v>0</v>
      </c>
      <c r="V3277" s="4"/>
      <c r="W3277" s="4"/>
      <c r="X3277" s="4"/>
      <c r="Y3277" s="4"/>
      <c r="Z3277" s="4"/>
      <c r="AA3277" s="4"/>
      <c r="AB3277" s="4"/>
      <c r="AC3277" s="4"/>
      <c r="AD3277" s="4"/>
      <c r="AE3277" s="4"/>
      <c r="AF3277" s="4"/>
      <c r="AG3277" s="4"/>
      <c r="AH3277" s="4"/>
      <c r="AI3277" s="4"/>
      <c r="AJ3277" s="4"/>
    </row>
    <row r="3278" spans="1:36" ht="15.75" customHeight="1">
      <c r="A3278" s="4">
        <v>1</v>
      </c>
      <c r="B3278" s="4">
        <v>42</v>
      </c>
      <c r="C3278" s="4">
        <v>1</v>
      </c>
      <c r="D3278" s="4">
        <v>1</v>
      </c>
      <c r="E3278" s="4">
        <v>5</v>
      </c>
      <c r="F3278" s="4">
        <v>0</v>
      </c>
      <c r="G3278" s="4">
        <v>0</v>
      </c>
      <c r="H3278" s="4">
        <v>0</v>
      </c>
      <c r="I3278" s="4">
        <v>197</v>
      </c>
      <c r="J3278" s="4">
        <v>102</v>
      </c>
      <c r="K3278" s="4">
        <v>70.5</v>
      </c>
      <c r="L3278" s="4">
        <v>24.68</v>
      </c>
      <c r="M3278" s="4">
        <v>83</v>
      </c>
      <c r="N3278" s="4">
        <v>45</v>
      </c>
      <c r="O3278" s="4">
        <v>0</v>
      </c>
      <c r="P3278" s="5">
        <f>$AI$9+SUMPRODUCT($A3278*$AI$10+$B3278*$AI$11+$C3278*$AI$12+$D3278*$AI$13+$E3278*$AI$14+$F3278*$AI$15+$G3278*$AI$16+$H3278*$AI$17+$I3278*$AI$18+$J3278*$AI$19+$K3278*$AI$20+$L3278*$AI$21+$M3278*$AI$22+$N3278*$AI$24)</f>
        <v>-3.0435166548000012</v>
      </c>
      <c r="Q3278" s="4">
        <f t="shared" si="1252"/>
        <v>4.7666966137746847E-2</v>
      </c>
      <c r="R3278" s="4">
        <f t="shared" si="1253"/>
        <v>9.5333932275493694E-2</v>
      </c>
      <c r="S3278" s="4">
        <f t="shared" si="1254"/>
        <v>0.90466606772450631</v>
      </c>
      <c r="T3278" s="4">
        <f t="shared" si="1255"/>
        <v>-4.3511698924346524E-2</v>
      </c>
      <c r="U3278" s="4">
        <f>IF($R3278&gt;$X$15,1,0)</f>
        <v>0</v>
      </c>
      <c r="V3278" s="4"/>
      <c r="W3278" s="4"/>
      <c r="X3278" s="4"/>
      <c r="Y3278" s="4"/>
      <c r="Z3278" s="4"/>
      <c r="AA3278" s="4"/>
      <c r="AB3278" s="4"/>
      <c r="AC3278" s="4"/>
      <c r="AD3278" s="4"/>
      <c r="AE3278" s="4"/>
      <c r="AF3278" s="4"/>
      <c r="AG3278" s="4"/>
      <c r="AH3278" s="4"/>
      <c r="AI3278" s="4"/>
      <c r="AJ3278" s="4"/>
    </row>
    <row r="3279" spans="1:36" ht="15.75" customHeight="1">
      <c r="A3279" s="4">
        <v>0</v>
      </c>
      <c r="B3279" s="4">
        <v>48</v>
      </c>
      <c r="C3279" s="4">
        <v>1</v>
      </c>
      <c r="D3279" s="4">
        <v>1</v>
      </c>
      <c r="E3279" s="4">
        <v>30</v>
      </c>
      <c r="F3279" s="4">
        <v>0</v>
      </c>
      <c r="G3279" s="4">
        <v>0</v>
      </c>
      <c r="H3279" s="4">
        <v>0</v>
      </c>
      <c r="I3279" s="4">
        <v>305</v>
      </c>
      <c r="J3279" s="4">
        <v>118.5</v>
      </c>
      <c r="K3279" s="4">
        <v>73</v>
      </c>
      <c r="L3279" s="4">
        <v>20.99</v>
      </c>
      <c r="M3279" s="4">
        <v>70</v>
      </c>
      <c r="N3279" s="4">
        <v>84</v>
      </c>
      <c r="O3279" s="4">
        <v>0</v>
      </c>
      <c r="P3279" s="5">
        <f>$AI$9+SUMPRODUCT($A3279*$AI$10+$B3279*$AI$11+$C3279*$AI$12+$D3279*$AI$13+$E3279*$AI$14+$F3279*$AI$15+$G3279*$AI$16+$H3279*$AI$17+$I3279*$AI$18+$J3279*$AI$19+$K3279*$AI$20+$L3279*$AI$21+$M3279*$AI$22+$N3279*$AI$24)</f>
        <v>-1.9725754089000009</v>
      </c>
      <c r="Q3279" s="4">
        <f t="shared" si="1252"/>
        <v>0.13909815987951735</v>
      </c>
      <c r="R3279" s="4">
        <f t="shared" si="1253"/>
        <v>0.27819631975903469</v>
      </c>
      <c r="S3279" s="4">
        <f t="shared" si="1254"/>
        <v>0.72180368024096531</v>
      </c>
      <c r="T3279" s="4">
        <f t="shared" si="1255"/>
        <v>-0.14158090794529982</v>
      </c>
      <c r="U3279" s="4">
        <f>IF($R3279&gt;$X$15,1,0)</f>
        <v>0</v>
      </c>
      <c r="V3279" s="4"/>
      <c r="W3279" s="4"/>
      <c r="X3279" s="4"/>
      <c r="Y3279" s="4"/>
      <c r="Z3279" s="4"/>
      <c r="AA3279" s="4"/>
      <c r="AB3279" s="4"/>
      <c r="AC3279" s="4"/>
      <c r="AD3279" s="4"/>
      <c r="AE3279" s="4"/>
      <c r="AF3279" s="4"/>
      <c r="AG3279" s="4"/>
      <c r="AH3279" s="4"/>
      <c r="AI3279" s="4"/>
      <c r="AJ3279" s="4"/>
    </row>
    <row r="3280" spans="1:36" ht="15.75" customHeight="1">
      <c r="A3280" s="4">
        <v>1</v>
      </c>
      <c r="B3280" s="4">
        <v>46</v>
      </c>
      <c r="C3280" s="4">
        <v>1</v>
      </c>
      <c r="D3280" s="4">
        <v>0</v>
      </c>
      <c r="E3280" s="4">
        <v>0</v>
      </c>
      <c r="F3280" s="4">
        <v>0</v>
      </c>
      <c r="G3280" s="4">
        <v>0</v>
      </c>
      <c r="H3280" s="4">
        <v>1</v>
      </c>
      <c r="I3280" s="4">
        <v>185</v>
      </c>
      <c r="J3280" s="4">
        <v>121</v>
      </c>
      <c r="K3280" s="4">
        <v>85</v>
      </c>
      <c r="L3280" s="4">
        <v>31.31</v>
      </c>
      <c r="M3280" s="4">
        <v>80</v>
      </c>
      <c r="N3280" s="4">
        <v>97</v>
      </c>
      <c r="O3280" s="4">
        <v>0</v>
      </c>
      <c r="P3280" s="5">
        <f>$AI$9+SUMPRODUCT($A3280*$AI$10+$B3280*$AI$11+$C3280*$AI$12+$D3280*$AI$13+$E3280*$AI$14+$F3280*$AI$15+$G3280*$AI$16+$H3280*$AI$17+$I3280*$AI$18+$J3280*$AI$19+$K3280*$AI$20+$L3280*$AI$21+$M3280*$AI$22+$N3280*$AI$24)</f>
        <v>-2.0763886741000013</v>
      </c>
      <c r="Q3280" s="4">
        <f t="shared" si="1252"/>
        <v>0.12538219154072591</v>
      </c>
      <c r="R3280" s="4">
        <f t="shared" si="1253"/>
        <v>0.25076438308145182</v>
      </c>
      <c r="S3280" s="4">
        <f t="shared" si="1254"/>
        <v>0.74923561691854812</v>
      </c>
      <c r="T3280" s="4">
        <f t="shared" si="1255"/>
        <v>-0.12538158545654376</v>
      </c>
      <c r="U3280" s="4">
        <f>IF($R3280&gt;$X$15,1,0)</f>
        <v>0</v>
      </c>
      <c r="V3280" s="4"/>
      <c r="W3280" s="4"/>
      <c r="X3280" s="4"/>
      <c r="Y3280" s="4"/>
      <c r="Z3280" s="4"/>
      <c r="AA3280" s="4"/>
      <c r="AB3280" s="4"/>
      <c r="AC3280" s="4"/>
      <c r="AD3280" s="4"/>
      <c r="AE3280" s="4"/>
      <c r="AF3280" s="4"/>
      <c r="AG3280" s="4"/>
      <c r="AH3280" s="4"/>
      <c r="AI3280" s="4"/>
      <c r="AJ3280" s="4"/>
    </row>
    <row r="3281" spans="1:36" ht="15.75" customHeight="1">
      <c r="A3281" s="4">
        <v>0</v>
      </c>
      <c r="B3281" s="4">
        <v>44</v>
      </c>
      <c r="C3281" s="4">
        <v>2</v>
      </c>
      <c r="D3281" s="4">
        <v>0</v>
      </c>
      <c r="E3281" s="4">
        <v>0</v>
      </c>
      <c r="F3281" s="4">
        <v>0</v>
      </c>
      <c r="G3281" s="4">
        <v>0</v>
      </c>
      <c r="H3281" s="4">
        <v>0</v>
      </c>
      <c r="I3281" s="4">
        <v>194</v>
      </c>
      <c r="J3281" s="4">
        <v>117</v>
      </c>
      <c r="K3281" s="4">
        <v>78</v>
      </c>
      <c r="L3281" s="4">
        <v>24.94</v>
      </c>
      <c r="M3281" s="4">
        <v>65</v>
      </c>
      <c r="N3281" s="4">
        <v>79</v>
      </c>
      <c r="O3281" s="4">
        <v>0</v>
      </c>
      <c r="P3281" s="5">
        <f>$AI$9+SUMPRODUCT($A3281*$AI$10+$B3281*$AI$11+$C3281*$AI$12+$D3281*$AI$13+$E3281*$AI$14+$F3281*$AI$15+$G3281*$AI$16+$H3281*$AI$17+$I3281*$AI$18+$J3281*$AI$19+$K3281*$AI$20+$L3281*$AI$21+$M3281*$AI$22+$N3281*$AI$24)</f>
        <v>-3.1783473533999995</v>
      </c>
      <c r="Q3281" s="4">
        <f t="shared" si="1252"/>
        <v>4.1654438334234281E-2</v>
      </c>
      <c r="R3281" s="4">
        <f t="shared" si="1253"/>
        <v>8.3308876668468562E-2</v>
      </c>
      <c r="S3281" s="4">
        <f t="shared" si="1254"/>
        <v>0.91669112333153147</v>
      </c>
      <c r="T3281" s="4">
        <f t="shared" si="1255"/>
        <v>-3.7776974068043791E-2</v>
      </c>
      <c r="U3281" s="4">
        <f>IF($R3281&gt;$X$15,1,0)</f>
        <v>0</v>
      </c>
      <c r="V3281" s="4"/>
      <c r="W3281" s="4"/>
      <c r="X3281" s="4"/>
      <c r="Y3281" s="4"/>
      <c r="Z3281" s="4"/>
      <c r="AA3281" s="4"/>
      <c r="AB3281" s="4"/>
      <c r="AC3281" s="4"/>
      <c r="AD3281" s="4"/>
      <c r="AE3281" s="4"/>
      <c r="AF3281" s="4"/>
      <c r="AG3281" s="4"/>
      <c r="AH3281" s="4"/>
      <c r="AI3281" s="4"/>
      <c r="AJ3281" s="4"/>
    </row>
    <row r="3282" spans="1:36" ht="15.75" customHeight="1">
      <c r="A3282" s="4">
        <v>0</v>
      </c>
      <c r="B3282" s="4">
        <v>47</v>
      </c>
      <c r="C3282" s="4">
        <v>3</v>
      </c>
      <c r="D3282" s="4">
        <v>1</v>
      </c>
      <c r="E3282" s="4">
        <v>20</v>
      </c>
      <c r="F3282" s="4">
        <v>0</v>
      </c>
      <c r="G3282" s="4">
        <v>0</v>
      </c>
      <c r="H3282" s="4">
        <v>0</v>
      </c>
      <c r="I3282" s="4">
        <v>167</v>
      </c>
      <c r="J3282" s="4">
        <v>115</v>
      </c>
      <c r="K3282" s="4">
        <v>70</v>
      </c>
      <c r="L3282" s="4">
        <v>22.71</v>
      </c>
      <c r="M3282" s="4">
        <v>75</v>
      </c>
      <c r="N3282" s="4">
        <v>100</v>
      </c>
      <c r="O3282" s="4">
        <v>0</v>
      </c>
      <c r="P3282" s="5">
        <f>$AI$9+SUMPRODUCT($A3282*$AI$10+$B3282*$AI$11+$C3282*$AI$12+$D3282*$AI$13+$E3282*$AI$14+$F3282*$AI$15+$G3282*$AI$16+$H3282*$AI$17+$I3282*$AI$18+$J3282*$AI$19+$K3282*$AI$20+$L3282*$AI$21+$M3282*$AI$22+$N3282*$AI$24)</f>
        <v>-2.5606745981000012</v>
      </c>
      <c r="Q3282" s="4">
        <f t="shared" si="1252"/>
        <v>7.7252608398341888E-2</v>
      </c>
      <c r="R3282" s="4">
        <f t="shared" si="1253"/>
        <v>0.15450521679668378</v>
      </c>
      <c r="S3282" s="4">
        <f t="shared" si="1254"/>
        <v>0.84549478320331617</v>
      </c>
      <c r="T3282" s="4">
        <f t="shared" si="1255"/>
        <v>-7.2889067703143726E-2</v>
      </c>
      <c r="U3282" s="4">
        <f>IF($R3282&gt;$X$15,1,0)</f>
        <v>0</v>
      </c>
      <c r="V3282" s="4"/>
      <c r="W3282" s="4"/>
      <c r="X3282" s="4"/>
      <c r="Y3282" s="4"/>
      <c r="Z3282" s="4"/>
      <c r="AA3282" s="4"/>
      <c r="AB3282" s="4"/>
      <c r="AC3282" s="4"/>
      <c r="AD3282" s="4"/>
      <c r="AE3282" s="4"/>
      <c r="AF3282" s="4"/>
      <c r="AG3282" s="4"/>
      <c r="AH3282" s="4"/>
      <c r="AI3282" s="4"/>
      <c r="AJ3282" s="4"/>
    </row>
    <row r="3283" spans="1:36" ht="15.75" customHeight="1">
      <c r="A3283" s="4">
        <v>1</v>
      </c>
      <c r="B3283" s="4">
        <v>46</v>
      </c>
      <c r="C3283" s="4">
        <v>1</v>
      </c>
      <c r="D3283" s="4">
        <v>1</v>
      </c>
      <c r="E3283" s="4">
        <v>43</v>
      </c>
      <c r="F3283" s="4">
        <v>0</v>
      </c>
      <c r="G3283" s="4">
        <v>0</v>
      </c>
      <c r="H3283" s="4">
        <v>0</v>
      </c>
      <c r="I3283" s="4">
        <v>270</v>
      </c>
      <c r="J3283" s="4">
        <v>116.5</v>
      </c>
      <c r="K3283" s="4">
        <v>87</v>
      </c>
      <c r="L3283" s="4">
        <v>28.53</v>
      </c>
      <c r="M3283" s="4">
        <v>75</v>
      </c>
      <c r="N3283" s="4">
        <v>71</v>
      </c>
      <c r="O3283" s="4">
        <v>0</v>
      </c>
      <c r="P3283" s="5">
        <f>$AI$9+SUMPRODUCT($A3283*$AI$10+$B3283*$AI$11+$C3283*$AI$12+$D3283*$AI$13+$E3283*$AI$14+$F3283*$AI$15+$G3283*$AI$16+$H3283*$AI$17+$I3283*$AI$18+$J3283*$AI$19+$K3283*$AI$20+$L3283*$AI$21+$M3283*$AI$22+$N3283*$AI$24)</f>
        <v>-1.5420857783000006</v>
      </c>
      <c r="Q3283" s="4">
        <f t="shared" si="1252"/>
        <v>0.21393441598303528</v>
      </c>
      <c r="R3283" s="4">
        <f t="shared" si="1253"/>
        <v>0.42786883196607056</v>
      </c>
      <c r="S3283" s="4">
        <f t="shared" si="1254"/>
        <v>0.57213116803392938</v>
      </c>
      <c r="T3283" s="4">
        <f t="shared" si="1255"/>
        <v>-0.24250439249576022</v>
      </c>
      <c r="U3283" s="4">
        <f>IF($R3283&gt;$X$15,1,0)</f>
        <v>1</v>
      </c>
      <c r="V3283" s="4"/>
      <c r="W3283" s="4"/>
      <c r="X3283" s="4"/>
      <c r="Y3283" s="4"/>
      <c r="Z3283" s="4"/>
      <c r="AA3283" s="4"/>
      <c r="AB3283" s="4"/>
      <c r="AC3283" s="4"/>
      <c r="AD3283" s="4"/>
      <c r="AE3283" s="4"/>
      <c r="AF3283" s="4"/>
      <c r="AG3283" s="4"/>
      <c r="AH3283" s="4"/>
      <c r="AI3283" s="4"/>
      <c r="AJ3283" s="4"/>
    </row>
    <row r="3284" spans="1:36" ht="15.75" customHeight="1">
      <c r="A3284" s="4">
        <v>0</v>
      </c>
      <c r="B3284" s="4">
        <v>41</v>
      </c>
      <c r="C3284" s="4">
        <v>2</v>
      </c>
      <c r="D3284" s="4">
        <v>1</v>
      </c>
      <c r="E3284" s="4">
        <v>2</v>
      </c>
      <c r="F3284" s="4">
        <v>0</v>
      </c>
      <c r="G3284" s="4">
        <v>0</v>
      </c>
      <c r="H3284" s="4">
        <v>0</v>
      </c>
      <c r="I3284" s="4">
        <v>159</v>
      </c>
      <c r="J3284" s="4">
        <v>99</v>
      </c>
      <c r="K3284" s="4">
        <v>62</v>
      </c>
      <c r="L3284" s="4">
        <v>19.09</v>
      </c>
      <c r="M3284" s="4">
        <v>80</v>
      </c>
      <c r="N3284" s="4">
        <v>67</v>
      </c>
      <c r="O3284" s="4">
        <v>0</v>
      </c>
      <c r="P3284" s="5">
        <f>$AI$9+SUMPRODUCT($A3284*$AI$10+$B3284*$AI$11+$C3284*$AI$12+$D3284*$AI$13+$E3284*$AI$14+$F3284*$AI$15+$G3284*$AI$16+$H3284*$AI$17+$I3284*$AI$18+$J3284*$AI$19+$K3284*$AI$20+$L3284*$AI$21+$M3284*$AI$22+$N3284*$AI$24)</f>
        <v>-3.7300629498999998</v>
      </c>
      <c r="Q3284" s="4">
        <f t="shared" si="1252"/>
        <v>2.3991325537629633E-2</v>
      </c>
      <c r="R3284" s="4">
        <f t="shared" si="1253"/>
        <v>4.7982651075259265E-2</v>
      </c>
      <c r="S3284" s="4">
        <f t="shared" si="1254"/>
        <v>0.95201734892474077</v>
      </c>
      <c r="T3284" s="4">
        <f t="shared" si="1255"/>
        <v>-2.1355137252469736E-2</v>
      </c>
      <c r="U3284" s="4">
        <f>IF($R3284&gt;$X$15,1,0)</f>
        <v>0</v>
      </c>
      <c r="V3284" s="4"/>
      <c r="W3284" s="4"/>
      <c r="X3284" s="4"/>
      <c r="Y3284" s="4"/>
      <c r="Z3284" s="4"/>
      <c r="AA3284" s="4"/>
      <c r="AB3284" s="4"/>
      <c r="AC3284" s="4"/>
      <c r="AD3284" s="4"/>
      <c r="AE3284" s="4"/>
      <c r="AF3284" s="4"/>
      <c r="AG3284" s="4"/>
      <c r="AH3284" s="4"/>
      <c r="AI3284" s="4"/>
      <c r="AJ3284" s="4"/>
    </row>
    <row r="3285" spans="1:36" ht="15.75" customHeight="1">
      <c r="A3285" s="4">
        <v>1</v>
      </c>
      <c r="B3285" s="4">
        <v>61</v>
      </c>
      <c r="C3285" s="4">
        <v>1</v>
      </c>
      <c r="D3285" s="4">
        <v>1</v>
      </c>
      <c r="E3285" s="4">
        <v>20</v>
      </c>
      <c r="F3285" s="4">
        <v>0</v>
      </c>
      <c r="G3285" s="4">
        <v>0</v>
      </c>
      <c r="H3285" s="4">
        <v>0</v>
      </c>
      <c r="I3285" s="4">
        <v>260</v>
      </c>
      <c r="J3285" s="4">
        <v>115</v>
      </c>
      <c r="K3285" s="4">
        <v>79</v>
      </c>
      <c r="L3285" s="4">
        <v>23.65</v>
      </c>
      <c r="M3285" s="4">
        <v>56</v>
      </c>
      <c r="N3285" s="4">
        <v>78</v>
      </c>
      <c r="O3285" s="4">
        <v>0</v>
      </c>
      <c r="P3285" s="5">
        <f>$AI$9+SUMPRODUCT($A3285*$AI$10+$B3285*$AI$11+$C3285*$AI$12+$D3285*$AI$13+$E3285*$AI$14+$F3285*$AI$15+$G3285*$AI$16+$H3285*$AI$17+$I3285*$AI$18+$J3285*$AI$19+$K3285*$AI$20+$L3285*$AI$21+$M3285*$AI$22+$N3285*$AI$24)</f>
        <v>-0.93518499150000167</v>
      </c>
      <c r="Q3285" s="4">
        <f t="shared" si="1252"/>
        <v>0.39251324720046832</v>
      </c>
      <c r="R3285" s="4">
        <f t="shared" si="1253"/>
        <v>0.78502649440093664</v>
      </c>
      <c r="S3285" s="4">
        <f t="shared" si="1254"/>
        <v>0.21497350559906336</v>
      </c>
      <c r="T3285" s="4">
        <f t="shared" si="1255"/>
        <v>-0.66761506139206983</v>
      </c>
      <c r="U3285" s="4">
        <f>IF($R3285&gt;$X$15,1,0)</f>
        <v>1</v>
      </c>
      <c r="V3285" s="4"/>
      <c r="W3285" s="4"/>
      <c r="X3285" s="4"/>
      <c r="Y3285" s="4"/>
      <c r="Z3285" s="4"/>
      <c r="AA3285" s="4"/>
      <c r="AB3285" s="4"/>
      <c r="AC3285" s="4"/>
      <c r="AD3285" s="4"/>
      <c r="AE3285" s="4"/>
      <c r="AF3285" s="4"/>
      <c r="AG3285" s="4"/>
      <c r="AH3285" s="4"/>
      <c r="AI3285" s="4"/>
      <c r="AJ3285" s="4"/>
    </row>
    <row r="3286" spans="1:36" ht="15.75" customHeight="1">
      <c r="A3286" s="4">
        <v>0</v>
      </c>
      <c r="B3286" s="4">
        <v>42</v>
      </c>
      <c r="C3286" s="4">
        <v>2</v>
      </c>
      <c r="D3286" s="4">
        <v>0</v>
      </c>
      <c r="E3286" s="4">
        <v>0</v>
      </c>
      <c r="F3286" s="4">
        <v>0</v>
      </c>
      <c r="G3286" s="4">
        <v>0</v>
      </c>
      <c r="H3286" s="4">
        <v>0</v>
      </c>
      <c r="I3286" s="4">
        <v>218</v>
      </c>
      <c r="J3286" s="4">
        <v>122</v>
      </c>
      <c r="K3286" s="4">
        <v>75</v>
      </c>
      <c r="L3286" s="4">
        <v>18.11</v>
      </c>
      <c r="M3286" s="4">
        <v>100</v>
      </c>
      <c r="N3286" s="4">
        <v>85</v>
      </c>
      <c r="O3286" s="4">
        <v>0</v>
      </c>
      <c r="P3286" s="5">
        <f>$AI$9+SUMPRODUCT($A3286*$AI$10+$B3286*$AI$11+$C3286*$AI$12+$D3286*$AI$13+$E3286*$AI$14+$F3286*$AI$15+$G3286*$AI$16+$H3286*$AI$17+$I3286*$AI$18+$J3286*$AI$19+$K3286*$AI$20+$L3286*$AI$21+$M3286*$AI$22+$N3286*$AI$24)</f>
        <v>-3.2756946321000013</v>
      </c>
      <c r="Q3286" s="4">
        <f t="shared" si="1252"/>
        <v>3.7790609539504472E-2</v>
      </c>
      <c r="R3286" s="4">
        <f t="shared" si="1253"/>
        <v>7.5581219079008943E-2</v>
      </c>
      <c r="S3286" s="4">
        <f t="shared" si="1254"/>
        <v>0.92441878092099106</v>
      </c>
      <c r="T3286" s="4">
        <f t="shared" si="1255"/>
        <v>-3.4131239775040151E-2</v>
      </c>
      <c r="U3286" s="4">
        <f>IF($R3286&gt;$X$15,1,0)</f>
        <v>0</v>
      </c>
      <c r="V3286" s="4"/>
      <c r="W3286" s="4"/>
      <c r="X3286" s="4"/>
      <c r="Y3286" s="4"/>
      <c r="Z3286" s="4"/>
      <c r="AA3286" s="4"/>
      <c r="AB3286" s="4"/>
      <c r="AC3286" s="4"/>
      <c r="AD3286" s="4"/>
      <c r="AE3286" s="4"/>
      <c r="AF3286" s="4"/>
      <c r="AG3286" s="4"/>
      <c r="AH3286" s="4"/>
      <c r="AI3286" s="4"/>
      <c r="AJ3286" s="4"/>
    </row>
    <row r="3287" spans="1:36" ht="15.75" customHeight="1">
      <c r="A3287" s="4">
        <v>1</v>
      </c>
      <c r="B3287" s="4">
        <v>69</v>
      </c>
      <c r="C3287" s="4">
        <v>1</v>
      </c>
      <c r="D3287" s="4">
        <v>1</v>
      </c>
      <c r="E3287" s="4">
        <v>4</v>
      </c>
      <c r="F3287" s="4">
        <v>0</v>
      </c>
      <c r="G3287" s="4">
        <v>0</v>
      </c>
      <c r="H3287" s="4">
        <v>1</v>
      </c>
      <c r="I3287" s="4">
        <v>232</v>
      </c>
      <c r="J3287" s="4">
        <v>151</v>
      </c>
      <c r="K3287" s="4">
        <v>74</v>
      </c>
      <c r="L3287" s="4">
        <v>24.14</v>
      </c>
      <c r="M3287" s="4">
        <v>75</v>
      </c>
      <c r="N3287" s="4">
        <v>62</v>
      </c>
      <c r="O3287" s="4">
        <v>0</v>
      </c>
      <c r="P3287" s="5">
        <f>$AI$9+SUMPRODUCT($A3287*$AI$10+$B3287*$AI$11+$C3287*$AI$12+$D3287*$AI$13+$E3287*$AI$14+$F3287*$AI$15+$G3287*$AI$16+$H3287*$AI$17+$I3287*$AI$18+$J3287*$AI$19+$K3287*$AI$20+$L3287*$AI$21+$M3287*$AI$22+$N3287*$AI$24)</f>
        <v>-0.14461797540000454</v>
      </c>
      <c r="Q3287" s="4">
        <f t="shared" si="1252"/>
        <v>0.86535281603617853</v>
      </c>
      <c r="R3287" s="4">
        <f t="shared" si="1253"/>
        <v>1.7307056320723571</v>
      </c>
      <c r="S3287" s="4">
        <f t="shared" si="1254"/>
        <v>-0.73070563207235706</v>
      </c>
      <c r="T3287" s="4" t="e">
        <f t="shared" si="1255"/>
        <v>#NUM!</v>
      </c>
      <c r="U3287" s="4">
        <f>IF($R3287&gt;$X$15,1,0)</f>
        <v>1</v>
      </c>
      <c r="V3287" s="4"/>
      <c r="W3287" s="4"/>
      <c r="X3287" s="4"/>
      <c r="Y3287" s="4"/>
      <c r="Z3287" s="4"/>
      <c r="AA3287" s="4"/>
      <c r="AB3287" s="4"/>
      <c r="AC3287" s="4"/>
      <c r="AD3287" s="4"/>
      <c r="AE3287" s="4"/>
      <c r="AF3287" s="4"/>
      <c r="AG3287" s="4"/>
      <c r="AH3287" s="4"/>
      <c r="AI3287" s="4"/>
      <c r="AJ3287" s="4"/>
    </row>
    <row r="3288" spans="1:36" ht="15.75" customHeight="1">
      <c r="A3288" s="4">
        <v>0</v>
      </c>
      <c r="B3288" s="4">
        <v>53</v>
      </c>
      <c r="C3288" s="4">
        <v>1</v>
      </c>
      <c r="D3288" s="4">
        <v>0</v>
      </c>
      <c r="E3288" s="4">
        <v>0</v>
      </c>
      <c r="F3288" s="4">
        <v>0</v>
      </c>
      <c r="G3288" s="4">
        <v>0</v>
      </c>
      <c r="H3288" s="4">
        <v>0</v>
      </c>
      <c r="I3288" s="4">
        <v>307</v>
      </c>
      <c r="J3288" s="4">
        <v>142</v>
      </c>
      <c r="K3288" s="4">
        <v>94</v>
      </c>
      <c r="L3288" s="4">
        <v>25.7</v>
      </c>
      <c r="M3288" s="4">
        <v>85</v>
      </c>
      <c r="N3288" s="4">
        <v>60</v>
      </c>
      <c r="O3288" s="4">
        <v>0</v>
      </c>
      <c r="P3288" s="5">
        <f>$AI$9+SUMPRODUCT($A3288*$AI$10+$B3288*$AI$11+$C3288*$AI$12+$D3288*$AI$13+$E3288*$AI$14+$F3288*$AI$15+$G3288*$AI$16+$H3288*$AI$17+$I3288*$AI$18+$J3288*$AI$19+$K3288*$AI$20+$L3288*$AI$21+$M3288*$AI$22+$N3288*$AI$24)</f>
        <v>-2.1767847570000018</v>
      </c>
      <c r="Q3288" s="4">
        <f t="shared" si="1252"/>
        <v>0.11340557155694013</v>
      </c>
      <c r="R3288" s="4">
        <f t="shared" si="1253"/>
        <v>0.22681114311388026</v>
      </c>
      <c r="S3288" s="4">
        <f t="shared" si="1254"/>
        <v>0.77318885688611971</v>
      </c>
      <c r="T3288" s="4">
        <f t="shared" si="1255"/>
        <v>-0.11171441360331603</v>
      </c>
      <c r="U3288" s="4">
        <f>IF($R3288&gt;$X$15,1,0)</f>
        <v>0</v>
      </c>
      <c r="V3288" s="4"/>
      <c r="W3288" s="4"/>
      <c r="X3288" s="4"/>
      <c r="Y3288" s="4"/>
      <c r="Z3288" s="4"/>
      <c r="AA3288" s="4"/>
      <c r="AB3288" s="4"/>
      <c r="AC3288" s="4"/>
      <c r="AD3288" s="4"/>
      <c r="AE3288" s="4"/>
      <c r="AF3288" s="4"/>
      <c r="AG3288" s="4"/>
      <c r="AH3288" s="4"/>
      <c r="AI3288" s="4"/>
      <c r="AJ3288" s="4"/>
    </row>
    <row r="3289" spans="1:36" ht="15.75" customHeight="1">
      <c r="A3289" s="4">
        <v>0</v>
      </c>
      <c r="B3289" s="4">
        <v>66</v>
      </c>
      <c r="C3289" s="4">
        <v>3</v>
      </c>
      <c r="D3289" s="4">
        <v>1</v>
      </c>
      <c r="E3289" s="4">
        <v>20</v>
      </c>
      <c r="F3289" s="4">
        <v>0</v>
      </c>
      <c r="G3289" s="4">
        <v>0</v>
      </c>
      <c r="H3289" s="4">
        <v>0</v>
      </c>
      <c r="I3289" s="4">
        <v>241</v>
      </c>
      <c r="J3289" s="4">
        <v>112</v>
      </c>
      <c r="K3289" s="4">
        <v>66</v>
      </c>
      <c r="L3289" s="4">
        <v>23.36</v>
      </c>
      <c r="M3289" s="4">
        <v>75</v>
      </c>
      <c r="N3289" s="4">
        <v>74</v>
      </c>
      <c r="O3289" s="4">
        <v>0</v>
      </c>
      <c r="P3289" s="5">
        <f>$AI$9+SUMPRODUCT($A3289*$AI$10+$B3289*$AI$11+$C3289*$AI$12+$D3289*$AI$13+$E3289*$AI$14+$F3289*$AI$15+$G3289*$AI$16+$H3289*$AI$17+$I3289*$AI$18+$J3289*$AI$19+$K3289*$AI$20+$L3289*$AI$21+$M3289*$AI$22+$N3289*$AI$24)</f>
        <v>-1.3977971996000012</v>
      </c>
      <c r="Q3289" s="4">
        <f t="shared" si="1252"/>
        <v>0.24714076655683229</v>
      </c>
      <c r="R3289" s="4">
        <f t="shared" si="1253"/>
        <v>0.49428153311366457</v>
      </c>
      <c r="S3289" s="4">
        <f t="shared" si="1254"/>
        <v>0.50571846688633548</v>
      </c>
      <c r="T3289" s="4">
        <f t="shared" si="1255"/>
        <v>-0.29609118731979739</v>
      </c>
      <c r="U3289" s="4">
        <f>IF($R3289&gt;$X$15,1,0)</f>
        <v>1</v>
      </c>
      <c r="V3289" s="4"/>
      <c r="W3289" s="4"/>
      <c r="X3289" s="4"/>
      <c r="Y3289" s="4"/>
      <c r="Z3289" s="4"/>
      <c r="AA3289" s="4"/>
      <c r="AB3289" s="4"/>
      <c r="AC3289" s="4"/>
      <c r="AD3289" s="4"/>
      <c r="AE3289" s="4"/>
      <c r="AF3289" s="4"/>
      <c r="AG3289" s="4"/>
      <c r="AH3289" s="4"/>
      <c r="AI3289" s="4"/>
      <c r="AJ3289" s="4"/>
    </row>
    <row r="3290" spans="1:36" ht="15.75" customHeight="1">
      <c r="A3290" s="4">
        <v>1</v>
      </c>
      <c r="B3290" s="4">
        <v>45</v>
      </c>
      <c r="C3290" s="4">
        <v>2</v>
      </c>
      <c r="D3290" s="4">
        <v>1</v>
      </c>
      <c r="E3290" s="4">
        <v>20</v>
      </c>
      <c r="F3290" s="4">
        <v>0</v>
      </c>
      <c r="G3290" s="4">
        <v>0</v>
      </c>
      <c r="H3290" s="4">
        <v>0</v>
      </c>
      <c r="I3290" s="4">
        <v>229</v>
      </c>
      <c r="J3290" s="4">
        <v>117</v>
      </c>
      <c r="K3290" s="4">
        <v>78</v>
      </c>
      <c r="L3290" s="4">
        <v>22.79</v>
      </c>
      <c r="M3290" s="4">
        <v>85</v>
      </c>
      <c r="N3290" s="4">
        <v>86</v>
      </c>
      <c r="O3290" s="4">
        <v>0</v>
      </c>
      <c r="P3290" s="5">
        <f>$AI$9+SUMPRODUCT($A3290*$AI$10+$B3290*$AI$11+$C3290*$AI$12+$D3290*$AI$13+$E3290*$AI$14+$F3290*$AI$15+$G3290*$AI$16+$H3290*$AI$17+$I3290*$AI$18+$J3290*$AI$19+$K3290*$AI$20+$L3290*$AI$21+$M3290*$AI$22+$N3290*$AI$24)</f>
        <v>-2.0770383269000003</v>
      </c>
      <c r="Q3290" s="4">
        <f t="shared" si="1252"/>
        <v>0.125300763101892</v>
      </c>
      <c r="R3290" s="4">
        <f t="shared" si="1253"/>
        <v>0.25060152620378401</v>
      </c>
      <c r="S3290" s="4">
        <f t="shared" si="1254"/>
        <v>0.74939847379621605</v>
      </c>
      <c r="T3290" s="4">
        <f t="shared" si="1255"/>
        <v>-0.1252871957132064</v>
      </c>
      <c r="U3290" s="4">
        <f>IF($R3290&gt;$X$15,1,0)</f>
        <v>0</v>
      </c>
      <c r="V3290" s="4"/>
      <c r="W3290" s="4"/>
      <c r="X3290" s="4"/>
      <c r="Y3290" s="4"/>
      <c r="Z3290" s="4"/>
      <c r="AA3290" s="4"/>
      <c r="AB3290" s="4"/>
      <c r="AC3290" s="4"/>
      <c r="AD3290" s="4"/>
      <c r="AE3290" s="4"/>
      <c r="AF3290" s="4"/>
      <c r="AG3290" s="4"/>
      <c r="AH3290" s="4"/>
      <c r="AI3290" s="4"/>
      <c r="AJ3290" s="4"/>
    </row>
    <row r="3291" spans="1:36" ht="15.75" customHeight="1">
      <c r="A3291" s="4">
        <v>1</v>
      </c>
      <c r="B3291" s="4">
        <v>38</v>
      </c>
      <c r="C3291" s="4">
        <v>2</v>
      </c>
      <c r="D3291" s="4">
        <v>1</v>
      </c>
      <c r="E3291" s="4">
        <v>20</v>
      </c>
      <c r="F3291" s="4">
        <v>0</v>
      </c>
      <c r="G3291" s="4">
        <v>0</v>
      </c>
      <c r="H3291" s="4">
        <v>0</v>
      </c>
      <c r="I3291" s="4">
        <v>200</v>
      </c>
      <c r="J3291" s="4">
        <v>123</v>
      </c>
      <c r="K3291" s="4">
        <v>85</v>
      </c>
      <c r="L3291" s="4">
        <v>25.63</v>
      </c>
      <c r="M3291" s="4">
        <v>90</v>
      </c>
      <c r="N3291" s="4">
        <v>84</v>
      </c>
      <c r="O3291" s="4">
        <v>0</v>
      </c>
      <c r="P3291" s="5">
        <f>$AI$9+SUMPRODUCT($A3291*$AI$10+$B3291*$AI$11+$C3291*$AI$12+$D3291*$AI$13+$E3291*$AI$14+$F3291*$AI$15+$G3291*$AI$16+$H3291*$AI$17+$I3291*$AI$18+$J3291*$AI$19+$K3291*$AI$20+$L3291*$AI$21+$M3291*$AI$22+$N3291*$AI$24)</f>
        <v>-2.5372802493000011</v>
      </c>
      <c r="Q3291" s="4">
        <f t="shared" si="1252"/>
        <v>7.9081188690442047E-2</v>
      </c>
      <c r="R3291" s="4">
        <f t="shared" si="1253"/>
        <v>0.15816237738088409</v>
      </c>
      <c r="S3291" s="4">
        <f t="shared" si="1254"/>
        <v>0.84183762261911588</v>
      </c>
      <c r="T3291" s="4">
        <f t="shared" si="1255"/>
        <v>-7.4771669071768049E-2</v>
      </c>
      <c r="U3291" s="4">
        <f>IF($R3291&gt;$X$15,1,0)</f>
        <v>0</v>
      </c>
      <c r="V3291" s="4"/>
      <c r="W3291" s="4"/>
      <c r="X3291" s="4"/>
      <c r="Y3291" s="4"/>
      <c r="Z3291" s="4"/>
      <c r="AA3291" s="4"/>
      <c r="AB3291" s="4"/>
      <c r="AC3291" s="4"/>
      <c r="AD3291" s="4"/>
      <c r="AE3291" s="4"/>
      <c r="AF3291" s="4"/>
      <c r="AG3291" s="4"/>
      <c r="AH3291" s="4"/>
      <c r="AI3291" s="4"/>
      <c r="AJ3291" s="4"/>
    </row>
    <row r="3292" spans="1:36" ht="15.75" customHeight="1">
      <c r="A3292" s="4">
        <v>1</v>
      </c>
      <c r="B3292" s="4">
        <v>58</v>
      </c>
      <c r="C3292" s="4">
        <v>3</v>
      </c>
      <c r="D3292" s="4">
        <v>1</v>
      </c>
      <c r="E3292" s="4">
        <v>30</v>
      </c>
      <c r="F3292" s="4">
        <v>0</v>
      </c>
      <c r="G3292" s="4">
        <v>0</v>
      </c>
      <c r="H3292" s="4">
        <v>0</v>
      </c>
      <c r="I3292" s="4">
        <v>200</v>
      </c>
      <c r="J3292" s="4">
        <v>112</v>
      </c>
      <c r="K3292" s="4">
        <v>74.5</v>
      </c>
      <c r="L3292" s="4">
        <v>23.37</v>
      </c>
      <c r="M3292" s="4">
        <v>75</v>
      </c>
      <c r="N3292" s="4">
        <v>62</v>
      </c>
      <c r="O3292" s="4">
        <v>0</v>
      </c>
      <c r="P3292" s="5">
        <f>$AI$9+SUMPRODUCT($A3292*$AI$10+$B3292*$AI$11+$C3292*$AI$12+$D3292*$AI$13+$E3292*$AI$14+$F3292*$AI$15+$G3292*$AI$16+$H3292*$AI$17+$I3292*$AI$18+$J3292*$AI$19+$K3292*$AI$20+$L3292*$AI$21+$M3292*$AI$22+$N3292*$AI$24)</f>
        <v>-1.3891611207000016</v>
      </c>
      <c r="Q3292" s="4">
        <f t="shared" si="1252"/>
        <v>0.24928433641282333</v>
      </c>
      <c r="R3292" s="4">
        <f t="shared" si="1253"/>
        <v>0.49856867282564665</v>
      </c>
      <c r="S3292" s="4">
        <f t="shared" si="1254"/>
        <v>0.50143132717435335</v>
      </c>
      <c r="T3292" s="4">
        <f t="shared" si="1255"/>
        <v>-0.2997885367640209</v>
      </c>
      <c r="U3292" s="4">
        <f>IF($R3292&gt;$X$15,1,0)</f>
        <v>1</v>
      </c>
      <c r="V3292" s="4"/>
      <c r="W3292" s="4"/>
      <c r="X3292" s="4"/>
      <c r="Y3292" s="4"/>
      <c r="Z3292" s="4"/>
      <c r="AA3292" s="4"/>
      <c r="AB3292" s="4"/>
      <c r="AC3292" s="4"/>
      <c r="AD3292" s="4"/>
      <c r="AE3292" s="4"/>
      <c r="AF3292" s="4"/>
      <c r="AG3292" s="4"/>
      <c r="AH3292" s="4"/>
      <c r="AI3292" s="4"/>
      <c r="AJ3292" s="4"/>
    </row>
    <row r="3293" spans="1:36" ht="15.75" customHeight="1">
      <c r="A3293" s="4">
        <v>0</v>
      </c>
      <c r="B3293" s="4">
        <v>39</v>
      </c>
      <c r="C3293" s="4">
        <v>2</v>
      </c>
      <c r="D3293" s="4">
        <v>1</v>
      </c>
      <c r="E3293" s="4">
        <v>10</v>
      </c>
      <c r="F3293" s="4">
        <v>0</v>
      </c>
      <c r="G3293" s="4">
        <v>0</v>
      </c>
      <c r="H3293" s="4">
        <v>0</v>
      </c>
      <c r="I3293" s="4">
        <v>194</v>
      </c>
      <c r="J3293" s="4">
        <v>112.5</v>
      </c>
      <c r="K3293" s="4">
        <v>77.5</v>
      </c>
      <c r="L3293" s="4">
        <v>21.51</v>
      </c>
      <c r="M3293" s="4">
        <v>67</v>
      </c>
      <c r="N3293" s="4">
        <v>84</v>
      </c>
      <c r="O3293" s="4">
        <v>0</v>
      </c>
      <c r="P3293" s="5">
        <f>$AI$9+SUMPRODUCT($A3293*$AI$10+$B3293*$AI$11+$C3293*$AI$12+$D3293*$AI$13+$E3293*$AI$14+$F3293*$AI$15+$G3293*$AI$16+$H3293*$AI$17+$I3293*$AI$18+$J3293*$AI$19+$K3293*$AI$20+$L3293*$AI$21+$M3293*$AI$22+$N3293*$AI$24)</f>
        <v>-3.3059141161000003</v>
      </c>
      <c r="Q3293" s="4">
        <f t="shared" si="1252"/>
        <v>3.6665679824400554E-2</v>
      </c>
      <c r="R3293" s="4">
        <f t="shared" si="1253"/>
        <v>7.3331359648801109E-2</v>
      </c>
      <c r="S3293" s="4">
        <f t="shared" si="1254"/>
        <v>0.92666864035119889</v>
      </c>
      <c r="T3293" s="4">
        <f t="shared" si="1255"/>
        <v>-3.3075533809440255E-2</v>
      </c>
      <c r="U3293" s="4">
        <f>IF($R3293&gt;$X$15,1,0)</f>
        <v>0</v>
      </c>
      <c r="V3293" s="4"/>
      <c r="W3293" s="4"/>
      <c r="X3293" s="4"/>
      <c r="Y3293" s="4"/>
      <c r="Z3293" s="4"/>
      <c r="AA3293" s="4"/>
      <c r="AB3293" s="4"/>
      <c r="AC3293" s="4"/>
      <c r="AD3293" s="4"/>
      <c r="AE3293" s="4"/>
      <c r="AF3293" s="4"/>
      <c r="AG3293" s="4"/>
      <c r="AH3293" s="4"/>
      <c r="AI3293" s="4"/>
      <c r="AJ3293" s="4"/>
    </row>
    <row r="3294" spans="1:36" ht="15.75" hidden="1" customHeight="1">
      <c r="A3294" s="4">
        <v>0</v>
      </c>
      <c r="B3294" s="4">
        <v>47</v>
      </c>
      <c r="C3294" s="4">
        <v>2</v>
      </c>
      <c r="D3294" s="4">
        <v>1</v>
      </c>
      <c r="E3294" s="4">
        <v>20</v>
      </c>
      <c r="F3294" s="4">
        <v>0</v>
      </c>
      <c r="G3294" s="4">
        <v>0</v>
      </c>
      <c r="H3294" s="4">
        <v>0</v>
      </c>
      <c r="I3294" s="3" t="s">
        <v>56</v>
      </c>
      <c r="J3294" s="4">
        <v>121</v>
      </c>
      <c r="K3294" s="4">
        <v>70</v>
      </c>
      <c r="L3294" s="4">
        <v>23.09</v>
      </c>
      <c r="M3294" s="4">
        <v>80</v>
      </c>
      <c r="N3294" s="4">
        <v>83</v>
      </c>
      <c r="O3294" s="4">
        <v>0</v>
      </c>
      <c r="P3294" s="4"/>
      <c r="Q3294" s="4"/>
      <c r="R3294" s="4"/>
      <c r="S3294" s="4"/>
      <c r="T3294" s="4"/>
      <c r="U3294" s="4"/>
      <c r="V3294" s="4"/>
      <c r="W3294" s="4"/>
      <c r="X3294" s="4"/>
      <c r="Y3294" s="4"/>
      <c r="Z3294" s="4"/>
      <c r="AA3294" s="4"/>
      <c r="AB3294" s="4"/>
      <c r="AC3294" s="4"/>
      <c r="AD3294" s="4"/>
      <c r="AE3294" s="4"/>
      <c r="AF3294" s="4"/>
      <c r="AG3294" s="4"/>
      <c r="AH3294" s="4"/>
      <c r="AI3294" s="4"/>
      <c r="AJ3294" s="4"/>
    </row>
    <row r="3295" spans="1:36" ht="15.75" customHeight="1">
      <c r="A3295" s="4">
        <v>0</v>
      </c>
      <c r="B3295" s="4">
        <v>56</v>
      </c>
      <c r="C3295" s="4">
        <v>1</v>
      </c>
      <c r="D3295" s="4">
        <v>0</v>
      </c>
      <c r="E3295" s="4">
        <v>0</v>
      </c>
      <c r="F3295" s="4">
        <v>0</v>
      </c>
      <c r="G3295" s="4">
        <v>0</v>
      </c>
      <c r="H3295" s="4">
        <v>1</v>
      </c>
      <c r="I3295" s="4">
        <v>290</v>
      </c>
      <c r="J3295" s="4">
        <v>164.5</v>
      </c>
      <c r="K3295" s="4">
        <v>102</v>
      </c>
      <c r="L3295" s="4">
        <v>30.33</v>
      </c>
      <c r="M3295" s="4">
        <v>70</v>
      </c>
      <c r="N3295" s="4">
        <v>105</v>
      </c>
      <c r="O3295" s="4">
        <v>0</v>
      </c>
      <c r="P3295" s="5">
        <f>$AI$9+SUMPRODUCT($A3295*$AI$10+$B3295*$AI$11+$C3295*$AI$12+$D3295*$AI$13+$E3295*$AI$14+$F3295*$AI$15+$G3295*$AI$16+$H3295*$AI$17+$I3295*$AI$18+$J3295*$AI$19+$K3295*$AI$20+$L3295*$AI$21+$M3295*$AI$22+$N3295*$AI$24)</f>
        <v>-1.0690728963000016</v>
      </c>
      <c r="Q3295" s="4">
        <f t="shared" ref="Q3295:Q3298" si="1257">EXP($P3295)</f>
        <v>0.34332666934146072</v>
      </c>
      <c r="R3295" s="4">
        <f t="shared" ref="R3295:R3298" si="1258">Q3295/1+Q3295</f>
        <v>0.68665333868292144</v>
      </c>
      <c r="S3295" s="4">
        <f t="shared" ref="S3295:S3298" si="1259">IF(O3295=1,R3295,1-R3295)</f>
        <v>0.31334666131707856</v>
      </c>
      <c r="T3295" s="4">
        <f t="shared" ref="T3295:T3298" si="1260">LOG($S3295)</f>
        <v>-0.50397492831136692</v>
      </c>
      <c r="U3295" s="4">
        <f>IF($R3295&gt;$X$15,1,0)</f>
        <v>1</v>
      </c>
      <c r="V3295" s="4"/>
      <c r="W3295" s="4"/>
      <c r="X3295" s="4"/>
      <c r="Y3295" s="4"/>
      <c r="Z3295" s="4"/>
      <c r="AA3295" s="4"/>
      <c r="AB3295" s="4"/>
      <c r="AC3295" s="4"/>
      <c r="AD3295" s="4"/>
      <c r="AE3295" s="4"/>
      <c r="AF3295" s="4"/>
      <c r="AG3295" s="4"/>
      <c r="AH3295" s="4"/>
      <c r="AI3295" s="4"/>
      <c r="AJ3295" s="4"/>
    </row>
    <row r="3296" spans="1:36" ht="15.75" customHeight="1">
      <c r="A3296" s="4">
        <v>0</v>
      </c>
      <c r="B3296" s="4">
        <v>44</v>
      </c>
      <c r="C3296" s="4">
        <v>2</v>
      </c>
      <c r="D3296" s="4">
        <v>1</v>
      </c>
      <c r="E3296" s="4">
        <v>5</v>
      </c>
      <c r="F3296" s="4">
        <v>0</v>
      </c>
      <c r="G3296" s="4">
        <v>0</v>
      </c>
      <c r="H3296" s="4">
        <v>0</v>
      </c>
      <c r="I3296" s="4">
        <v>175</v>
      </c>
      <c r="J3296" s="4">
        <v>130</v>
      </c>
      <c r="K3296" s="4">
        <v>80</v>
      </c>
      <c r="L3296" s="4">
        <v>19.18</v>
      </c>
      <c r="M3296" s="4">
        <v>75</v>
      </c>
      <c r="N3296" s="4">
        <v>117</v>
      </c>
      <c r="O3296" s="4">
        <v>0</v>
      </c>
      <c r="P3296" s="5">
        <f>$AI$9+SUMPRODUCT($A3296*$AI$10+$B3296*$AI$11+$C3296*$AI$12+$D3296*$AI$13+$E3296*$AI$14+$F3296*$AI$15+$G3296*$AI$16+$H3296*$AI$17+$I3296*$AI$18+$J3296*$AI$19+$K3296*$AI$20+$L3296*$AI$21+$M3296*$AI$22+$N3296*$AI$24)</f>
        <v>-2.6636705298000001</v>
      </c>
      <c r="Q3296" s="4">
        <f t="shared" si="1257"/>
        <v>6.9691945335113498E-2</v>
      </c>
      <c r="R3296" s="4">
        <f t="shared" si="1258"/>
        <v>0.139383890670227</v>
      </c>
      <c r="S3296" s="4">
        <f t="shared" si="1259"/>
        <v>0.86061610932977306</v>
      </c>
      <c r="T3296" s="4">
        <f t="shared" si="1260"/>
        <v>-6.5190528893076902E-2</v>
      </c>
      <c r="U3296" s="4">
        <f>IF($R3296&gt;$X$15,1,0)</f>
        <v>0</v>
      </c>
      <c r="V3296" s="4"/>
      <c r="W3296" s="4"/>
      <c r="X3296" s="4"/>
      <c r="Y3296" s="4"/>
      <c r="Z3296" s="4"/>
      <c r="AA3296" s="4"/>
      <c r="AB3296" s="4"/>
      <c r="AC3296" s="4"/>
      <c r="AD3296" s="4"/>
      <c r="AE3296" s="4"/>
      <c r="AF3296" s="4"/>
      <c r="AG3296" s="4"/>
      <c r="AH3296" s="4"/>
      <c r="AI3296" s="4"/>
      <c r="AJ3296" s="4"/>
    </row>
    <row r="3297" spans="1:36" ht="15.75" customHeight="1">
      <c r="A3297" s="4">
        <v>0</v>
      </c>
      <c r="B3297" s="4">
        <v>59</v>
      </c>
      <c r="C3297" s="4">
        <v>2</v>
      </c>
      <c r="D3297" s="4">
        <v>0</v>
      </c>
      <c r="E3297" s="4">
        <v>0</v>
      </c>
      <c r="F3297" s="4">
        <v>0</v>
      </c>
      <c r="G3297" s="4">
        <v>0</v>
      </c>
      <c r="H3297" s="4">
        <v>0</v>
      </c>
      <c r="I3297" s="4">
        <v>239</v>
      </c>
      <c r="J3297" s="4">
        <v>127</v>
      </c>
      <c r="K3297" s="4">
        <v>88.5</v>
      </c>
      <c r="L3297" s="4">
        <v>27.2</v>
      </c>
      <c r="M3297" s="4">
        <v>90</v>
      </c>
      <c r="N3297" s="4">
        <v>78</v>
      </c>
      <c r="O3297" s="4">
        <v>0</v>
      </c>
      <c r="P3297" s="5">
        <f>$AI$9+SUMPRODUCT($A3297*$AI$10+$B3297*$AI$11+$C3297*$AI$12+$D3297*$AI$13+$E3297*$AI$14+$F3297*$AI$15+$G3297*$AI$16+$H3297*$AI$17+$I3297*$AI$18+$J3297*$AI$19+$K3297*$AI$20+$L3297*$AI$21+$M3297*$AI$22+$N3297*$AI$24)</f>
        <v>-2.0845416420000005</v>
      </c>
      <c r="Q3297" s="4">
        <f t="shared" si="1257"/>
        <v>0.12436411038872881</v>
      </c>
      <c r="R3297" s="4">
        <f t="shared" si="1258"/>
        <v>0.24872822077745763</v>
      </c>
      <c r="S3297" s="4">
        <f t="shared" si="1259"/>
        <v>0.7512717792225424</v>
      </c>
      <c r="T3297" s="4">
        <f t="shared" si="1260"/>
        <v>-0.12420292469427222</v>
      </c>
      <c r="U3297" s="4">
        <f>IF($R3297&gt;$X$15,1,0)</f>
        <v>0</v>
      </c>
      <c r="V3297" s="4"/>
      <c r="W3297" s="4"/>
      <c r="X3297" s="4"/>
      <c r="Y3297" s="4"/>
      <c r="Z3297" s="4"/>
      <c r="AA3297" s="4"/>
      <c r="AB3297" s="4"/>
      <c r="AC3297" s="4"/>
      <c r="AD3297" s="4"/>
      <c r="AE3297" s="4"/>
      <c r="AF3297" s="4"/>
      <c r="AG3297" s="4"/>
      <c r="AH3297" s="4"/>
      <c r="AI3297" s="4"/>
      <c r="AJ3297" s="4"/>
    </row>
    <row r="3298" spans="1:36" ht="15.75" customHeight="1">
      <c r="A3298" s="4">
        <v>0</v>
      </c>
      <c r="B3298" s="4">
        <v>63</v>
      </c>
      <c r="C3298" s="4">
        <v>1</v>
      </c>
      <c r="D3298" s="4">
        <v>0</v>
      </c>
      <c r="E3298" s="4">
        <v>0</v>
      </c>
      <c r="F3298" s="4">
        <v>0</v>
      </c>
      <c r="G3298" s="4">
        <v>0</v>
      </c>
      <c r="H3298" s="4">
        <v>1</v>
      </c>
      <c r="I3298" s="4">
        <v>242</v>
      </c>
      <c r="J3298" s="4">
        <v>142.5</v>
      </c>
      <c r="K3298" s="4">
        <v>85</v>
      </c>
      <c r="L3298" s="4">
        <v>28.25</v>
      </c>
      <c r="M3298" s="4">
        <v>75</v>
      </c>
      <c r="N3298" s="4">
        <v>73</v>
      </c>
      <c r="O3298" s="4">
        <v>0</v>
      </c>
      <c r="P3298" s="5">
        <f>$AI$9+SUMPRODUCT($A3298*$AI$10+$B3298*$AI$11+$C3298*$AI$12+$D3298*$AI$13+$E3298*$AI$14+$F3298*$AI$15+$G3298*$AI$16+$H3298*$AI$17+$I3298*$AI$18+$J3298*$AI$19+$K3298*$AI$20+$L3298*$AI$21+$M3298*$AI$22+$N3298*$AI$24)</f>
        <v>-1.268733827500002</v>
      </c>
      <c r="Q3298" s="4">
        <f t="shared" si="1257"/>
        <v>0.28118742826366339</v>
      </c>
      <c r="R3298" s="4">
        <f t="shared" si="1258"/>
        <v>0.56237485652732677</v>
      </c>
      <c r="S3298" s="4">
        <f t="shared" si="1259"/>
        <v>0.43762514347267323</v>
      </c>
      <c r="T3298" s="4">
        <f t="shared" si="1260"/>
        <v>-0.35889773384615103</v>
      </c>
      <c r="U3298" s="4">
        <f>IF($R3298&gt;$X$15,1,0)</f>
        <v>1</v>
      </c>
      <c r="V3298" s="4"/>
      <c r="W3298" s="4"/>
      <c r="X3298" s="4"/>
      <c r="Y3298" s="4"/>
      <c r="Z3298" s="4"/>
      <c r="AA3298" s="4"/>
      <c r="AB3298" s="4"/>
      <c r="AC3298" s="4"/>
      <c r="AD3298" s="4"/>
      <c r="AE3298" s="4"/>
      <c r="AF3298" s="4"/>
      <c r="AG3298" s="4"/>
      <c r="AH3298" s="4"/>
      <c r="AI3298" s="4"/>
      <c r="AJ3298" s="4"/>
    </row>
    <row r="3299" spans="1:36" ht="15.75" hidden="1" customHeight="1">
      <c r="A3299" s="4">
        <v>0</v>
      </c>
      <c r="B3299" s="4">
        <v>65</v>
      </c>
      <c r="C3299" s="3" t="s">
        <v>56</v>
      </c>
      <c r="D3299" s="4">
        <v>0</v>
      </c>
      <c r="E3299" s="4">
        <v>0</v>
      </c>
      <c r="F3299" s="4">
        <v>0</v>
      </c>
      <c r="G3299" s="4">
        <v>0</v>
      </c>
      <c r="H3299" s="4">
        <v>0</v>
      </c>
      <c r="I3299" s="4">
        <v>221</v>
      </c>
      <c r="J3299" s="4">
        <v>155</v>
      </c>
      <c r="K3299" s="4">
        <v>92</v>
      </c>
      <c r="L3299" s="4">
        <v>31.34</v>
      </c>
      <c r="M3299" s="4">
        <v>58</v>
      </c>
      <c r="N3299" s="3" t="s">
        <v>56</v>
      </c>
      <c r="O3299" s="4">
        <v>0</v>
      </c>
      <c r="P3299" s="4"/>
      <c r="Q3299" s="4"/>
      <c r="R3299" s="4"/>
      <c r="S3299" s="4"/>
      <c r="T3299" s="4"/>
      <c r="U3299" s="4"/>
      <c r="V3299" s="4"/>
      <c r="W3299" s="4"/>
      <c r="X3299" s="4"/>
      <c r="Y3299" s="4"/>
      <c r="Z3299" s="4"/>
      <c r="AA3299" s="4"/>
      <c r="AB3299" s="4"/>
      <c r="AC3299" s="4"/>
      <c r="AD3299" s="4"/>
      <c r="AE3299" s="4"/>
      <c r="AF3299" s="4"/>
      <c r="AG3299" s="4"/>
      <c r="AH3299" s="4"/>
      <c r="AI3299" s="4"/>
      <c r="AJ3299" s="4"/>
    </row>
    <row r="3300" spans="1:36" ht="15.75" hidden="1" customHeight="1">
      <c r="A3300" s="4">
        <v>1</v>
      </c>
      <c r="B3300" s="4">
        <v>43</v>
      </c>
      <c r="C3300" s="4">
        <v>3</v>
      </c>
      <c r="D3300" s="4">
        <v>0</v>
      </c>
      <c r="E3300" s="4">
        <v>0</v>
      </c>
      <c r="F3300" s="4">
        <v>0</v>
      </c>
      <c r="G3300" s="4">
        <v>0</v>
      </c>
      <c r="H3300" s="4">
        <v>0</v>
      </c>
      <c r="I3300" s="4">
        <v>199</v>
      </c>
      <c r="J3300" s="4">
        <v>124.5</v>
      </c>
      <c r="K3300" s="4">
        <v>84.5</v>
      </c>
      <c r="L3300" s="4">
        <v>24.45</v>
      </c>
      <c r="M3300" s="4">
        <v>74</v>
      </c>
      <c r="N3300" s="3" t="s">
        <v>56</v>
      </c>
      <c r="O3300" s="4">
        <v>0</v>
      </c>
      <c r="P3300" s="4"/>
      <c r="Q3300" s="4"/>
      <c r="R3300" s="4"/>
      <c r="S3300" s="4"/>
      <c r="T3300" s="4"/>
      <c r="U3300" s="4"/>
      <c r="V3300" s="4"/>
      <c r="W3300" s="4"/>
      <c r="X3300" s="4"/>
      <c r="Y3300" s="4"/>
      <c r="Z3300" s="4"/>
      <c r="AA3300" s="4"/>
      <c r="AB3300" s="4"/>
      <c r="AC3300" s="4"/>
      <c r="AD3300" s="4"/>
      <c r="AE3300" s="4"/>
      <c r="AF3300" s="4"/>
      <c r="AG3300" s="4"/>
      <c r="AH3300" s="4"/>
      <c r="AI3300" s="4"/>
      <c r="AJ3300" s="4"/>
    </row>
    <row r="3301" spans="1:36" ht="15.75" customHeight="1">
      <c r="A3301" s="4">
        <v>0</v>
      </c>
      <c r="B3301" s="4">
        <v>41</v>
      </c>
      <c r="C3301" s="4">
        <v>3</v>
      </c>
      <c r="D3301" s="4">
        <v>1</v>
      </c>
      <c r="E3301" s="4">
        <v>15</v>
      </c>
      <c r="F3301" s="4">
        <v>0</v>
      </c>
      <c r="G3301" s="4">
        <v>0</v>
      </c>
      <c r="H3301" s="4">
        <v>0</v>
      </c>
      <c r="I3301" s="4">
        <v>205</v>
      </c>
      <c r="J3301" s="4">
        <v>120</v>
      </c>
      <c r="K3301" s="4">
        <v>80</v>
      </c>
      <c r="L3301" s="4">
        <v>20.67</v>
      </c>
      <c r="M3301" s="4">
        <v>86</v>
      </c>
      <c r="N3301" s="4">
        <v>64</v>
      </c>
      <c r="O3301" s="4">
        <v>0</v>
      </c>
      <c r="P3301" s="5">
        <f>$AI$9+SUMPRODUCT($A3301*$AI$10+$B3301*$AI$11+$C3301*$AI$12+$D3301*$AI$13+$E3301*$AI$14+$F3301*$AI$15+$G3301*$AI$16+$H3301*$AI$17+$I3301*$AI$18+$J3301*$AI$19+$K3301*$AI$20+$L3301*$AI$21+$M3301*$AI$22+$N3301*$AI$24)</f>
        <v>-3.2197349336999999</v>
      </c>
      <c r="Q3301" s="4">
        <f t="shared" ref="Q3301:Q3304" si="1261">EXP($P3301)</f>
        <v>3.9965650403861436E-2</v>
      </c>
      <c r="R3301" s="4">
        <f t="shared" ref="R3301:R3304" si="1262">Q3301/1+Q3301</f>
        <v>7.9931300807722871E-2</v>
      </c>
      <c r="S3301" s="4">
        <f t="shared" ref="S3301:S3304" si="1263">IF(O3301=1,R3301,1-R3301)</f>
        <v>0.92006869919227707</v>
      </c>
      <c r="T3301" s="4">
        <f t="shared" ref="T3301:T3304" si="1264">LOG($S3301)</f>
        <v>-3.6179743778127119E-2</v>
      </c>
      <c r="U3301" s="4">
        <f>IF($R3301&gt;$X$15,1,0)</f>
        <v>0</v>
      </c>
      <c r="V3301" s="4"/>
      <c r="W3301" s="4"/>
      <c r="X3301" s="4"/>
      <c r="Y3301" s="4"/>
      <c r="Z3301" s="4"/>
      <c r="AA3301" s="4"/>
      <c r="AB3301" s="4"/>
      <c r="AC3301" s="4"/>
      <c r="AD3301" s="4"/>
      <c r="AE3301" s="4"/>
      <c r="AF3301" s="4"/>
      <c r="AG3301" s="4"/>
      <c r="AH3301" s="4"/>
      <c r="AI3301" s="4"/>
      <c r="AJ3301" s="4"/>
    </row>
    <row r="3302" spans="1:36" ht="15.75" customHeight="1">
      <c r="A3302" s="4">
        <v>1</v>
      </c>
      <c r="B3302" s="4">
        <v>55</v>
      </c>
      <c r="C3302" s="4">
        <v>2</v>
      </c>
      <c r="D3302" s="4">
        <v>1</v>
      </c>
      <c r="E3302" s="4">
        <v>20</v>
      </c>
      <c r="F3302" s="4">
        <v>0</v>
      </c>
      <c r="G3302" s="4">
        <v>0</v>
      </c>
      <c r="H3302" s="4">
        <v>0</v>
      </c>
      <c r="I3302" s="4">
        <v>283</v>
      </c>
      <c r="J3302" s="4">
        <v>137</v>
      </c>
      <c r="K3302" s="4">
        <v>82</v>
      </c>
      <c r="L3302" s="4">
        <v>28.49</v>
      </c>
      <c r="M3302" s="4">
        <v>75</v>
      </c>
      <c r="N3302" s="4">
        <v>85</v>
      </c>
      <c r="O3302" s="4">
        <v>0</v>
      </c>
      <c r="P3302" s="5">
        <f>$AI$9+SUMPRODUCT($A3302*$AI$10+$B3302*$AI$11+$C3302*$AI$12+$D3302*$AI$13+$E3302*$AI$14+$F3302*$AI$15+$G3302*$AI$16+$H3302*$AI$17+$I3302*$AI$18+$J3302*$AI$19+$K3302*$AI$20+$L3302*$AI$21+$M3302*$AI$22+$N3302*$AI$24)</f>
        <v>-0.96186768390000221</v>
      </c>
      <c r="Q3302" s="4">
        <f t="shared" si="1261"/>
        <v>0.38217843049273464</v>
      </c>
      <c r="R3302" s="4">
        <f t="shared" si="1262"/>
        <v>0.76435686098546929</v>
      </c>
      <c r="S3302" s="4">
        <f t="shared" si="1263"/>
        <v>0.23564313901453071</v>
      </c>
      <c r="T3302" s="4">
        <f t="shared" si="1264"/>
        <v>-0.62774520063809292</v>
      </c>
      <c r="U3302" s="4">
        <f>IF($R3302&gt;$X$15,1,0)</f>
        <v>1</v>
      </c>
      <c r="V3302" s="4"/>
      <c r="W3302" s="4"/>
      <c r="X3302" s="4"/>
      <c r="Y3302" s="4"/>
      <c r="Z3302" s="4"/>
      <c r="AA3302" s="4"/>
      <c r="AB3302" s="4"/>
      <c r="AC3302" s="4"/>
      <c r="AD3302" s="4"/>
      <c r="AE3302" s="4"/>
      <c r="AF3302" s="4"/>
      <c r="AG3302" s="4"/>
      <c r="AH3302" s="4"/>
      <c r="AI3302" s="4"/>
      <c r="AJ3302" s="4"/>
    </row>
    <row r="3303" spans="1:36" ht="15.75" customHeight="1">
      <c r="A3303" s="4">
        <v>0</v>
      </c>
      <c r="B3303" s="4">
        <v>46</v>
      </c>
      <c r="C3303" s="4">
        <v>1</v>
      </c>
      <c r="D3303" s="4">
        <v>0</v>
      </c>
      <c r="E3303" s="4">
        <v>0</v>
      </c>
      <c r="F3303" s="4">
        <v>0</v>
      </c>
      <c r="G3303" s="4">
        <v>0</v>
      </c>
      <c r="H3303" s="4">
        <v>0</v>
      </c>
      <c r="I3303" s="4">
        <v>193</v>
      </c>
      <c r="J3303" s="4">
        <v>124.5</v>
      </c>
      <c r="K3303" s="4">
        <v>72</v>
      </c>
      <c r="L3303" s="4">
        <v>26.84</v>
      </c>
      <c r="M3303" s="4">
        <v>75</v>
      </c>
      <c r="N3303" s="4">
        <v>80</v>
      </c>
      <c r="O3303" s="4">
        <v>0</v>
      </c>
      <c r="P3303" s="5">
        <f>$AI$9+SUMPRODUCT($A3303*$AI$10+$B3303*$AI$11+$C3303*$AI$12+$D3303*$AI$13+$E3303*$AI$14+$F3303*$AI$15+$G3303*$AI$16+$H3303*$AI$17+$I3303*$AI$18+$J3303*$AI$19+$K3303*$AI$20+$L3303*$AI$21+$M3303*$AI$22+$N3303*$AI$24)</f>
        <v>-2.8782029024000009</v>
      </c>
      <c r="Q3303" s="4">
        <f t="shared" si="1261"/>
        <v>5.6235733181309609E-2</v>
      </c>
      <c r="R3303" s="4">
        <f t="shared" si="1262"/>
        <v>0.11247146636261922</v>
      </c>
      <c r="S3303" s="4">
        <f t="shared" si="1263"/>
        <v>0.88752853363738082</v>
      </c>
      <c r="T3303" s="4">
        <f t="shared" si="1264"/>
        <v>-5.181767567899518E-2</v>
      </c>
      <c r="U3303" s="4">
        <f>IF($R3303&gt;$X$15,1,0)</f>
        <v>0</v>
      </c>
      <c r="V3303" s="4"/>
      <c r="W3303" s="4"/>
      <c r="X3303" s="4"/>
      <c r="Y3303" s="4"/>
      <c r="Z3303" s="4"/>
      <c r="AA3303" s="4"/>
      <c r="AB3303" s="4"/>
      <c r="AC3303" s="4"/>
      <c r="AD3303" s="4"/>
      <c r="AE3303" s="4"/>
      <c r="AF3303" s="4"/>
      <c r="AG3303" s="4"/>
      <c r="AH3303" s="4"/>
      <c r="AI3303" s="4"/>
      <c r="AJ3303" s="4"/>
    </row>
    <row r="3304" spans="1:36" ht="15.75" customHeight="1">
      <c r="A3304" s="4">
        <v>0</v>
      </c>
      <c r="B3304" s="4">
        <v>46</v>
      </c>
      <c r="C3304" s="4">
        <v>1</v>
      </c>
      <c r="D3304" s="4">
        <v>1</v>
      </c>
      <c r="E3304" s="4">
        <v>20</v>
      </c>
      <c r="F3304" s="4">
        <v>0</v>
      </c>
      <c r="G3304" s="4">
        <v>0</v>
      </c>
      <c r="H3304" s="4">
        <v>0</v>
      </c>
      <c r="I3304" s="4">
        <v>250</v>
      </c>
      <c r="J3304" s="4">
        <v>112.5</v>
      </c>
      <c r="K3304" s="4">
        <v>60</v>
      </c>
      <c r="L3304" s="4">
        <v>22.72</v>
      </c>
      <c r="M3304" s="4">
        <v>82</v>
      </c>
      <c r="N3304" s="4">
        <v>74</v>
      </c>
      <c r="O3304" s="4">
        <v>0</v>
      </c>
      <c r="P3304" s="5">
        <f>$AI$9+SUMPRODUCT($A3304*$AI$10+$B3304*$AI$11+$C3304*$AI$12+$D3304*$AI$13+$E3304*$AI$14+$F3304*$AI$15+$G3304*$AI$16+$H3304*$AI$17+$I3304*$AI$18+$J3304*$AI$19+$K3304*$AI$20+$L3304*$AI$21+$M3304*$AI$22+$N3304*$AI$24)</f>
        <v>-2.5456293592000003</v>
      </c>
      <c r="Q3304" s="4">
        <f t="shared" si="1261"/>
        <v>7.8423679781558092E-2</v>
      </c>
      <c r="R3304" s="4">
        <f t="shared" si="1262"/>
        <v>0.15684735956311618</v>
      </c>
      <c r="S3304" s="4">
        <f t="shared" si="1263"/>
        <v>0.84315264043688387</v>
      </c>
      <c r="T3304" s="4">
        <f t="shared" si="1264"/>
        <v>-7.4093795602311524E-2</v>
      </c>
      <c r="U3304" s="4">
        <f>IF($R3304&gt;$X$15,1,0)</f>
        <v>0</v>
      </c>
      <c r="V3304" s="4"/>
      <c r="W3304" s="4"/>
      <c r="X3304" s="4"/>
      <c r="Y3304" s="4"/>
      <c r="Z3304" s="4"/>
      <c r="AA3304" s="4"/>
      <c r="AB3304" s="4"/>
      <c r="AC3304" s="4"/>
      <c r="AD3304" s="4"/>
      <c r="AE3304" s="4"/>
      <c r="AF3304" s="4"/>
      <c r="AG3304" s="4"/>
      <c r="AH3304" s="4"/>
      <c r="AI3304" s="4"/>
      <c r="AJ3304" s="4"/>
    </row>
    <row r="3305" spans="1:36" ht="15.75" hidden="1" customHeight="1">
      <c r="A3305" s="4">
        <v>1</v>
      </c>
      <c r="B3305" s="4">
        <v>39</v>
      </c>
      <c r="C3305" s="4">
        <v>2</v>
      </c>
      <c r="D3305" s="4">
        <v>1</v>
      </c>
      <c r="E3305" s="4">
        <v>1</v>
      </c>
      <c r="F3305" s="4">
        <v>0</v>
      </c>
      <c r="G3305" s="4">
        <v>0</v>
      </c>
      <c r="H3305" s="4">
        <v>1</v>
      </c>
      <c r="I3305" s="4">
        <v>250</v>
      </c>
      <c r="J3305" s="4">
        <v>148</v>
      </c>
      <c r="K3305" s="4">
        <v>94</v>
      </c>
      <c r="L3305" s="4">
        <v>30.08</v>
      </c>
      <c r="M3305" s="4">
        <v>85</v>
      </c>
      <c r="N3305" s="3" t="s">
        <v>56</v>
      </c>
      <c r="O3305" s="4">
        <v>0</v>
      </c>
      <c r="P3305" s="4"/>
      <c r="Q3305" s="4"/>
      <c r="R3305" s="4"/>
      <c r="S3305" s="4"/>
      <c r="T3305" s="4"/>
      <c r="U3305" s="4"/>
      <c r="V3305" s="4"/>
      <c r="W3305" s="4"/>
      <c r="X3305" s="4"/>
      <c r="Y3305" s="4"/>
      <c r="Z3305" s="4"/>
      <c r="AA3305" s="4"/>
      <c r="AB3305" s="4"/>
      <c r="AC3305" s="4"/>
      <c r="AD3305" s="4"/>
      <c r="AE3305" s="4"/>
      <c r="AF3305" s="4"/>
      <c r="AG3305" s="4"/>
      <c r="AH3305" s="4"/>
      <c r="AI3305" s="4"/>
      <c r="AJ3305" s="4"/>
    </row>
    <row r="3306" spans="1:36" ht="15.75" customHeight="1">
      <c r="A3306" s="4">
        <v>0</v>
      </c>
      <c r="B3306" s="4">
        <v>48</v>
      </c>
      <c r="C3306" s="4">
        <v>1</v>
      </c>
      <c r="D3306" s="4">
        <v>0</v>
      </c>
      <c r="E3306" s="4">
        <v>0</v>
      </c>
      <c r="F3306" s="4">
        <v>0</v>
      </c>
      <c r="G3306" s="4">
        <v>0</v>
      </c>
      <c r="H3306" s="4">
        <v>0</v>
      </c>
      <c r="I3306" s="4">
        <v>215</v>
      </c>
      <c r="J3306" s="4">
        <v>128</v>
      </c>
      <c r="K3306" s="4">
        <v>86.5</v>
      </c>
      <c r="L3306" s="4">
        <v>22.72</v>
      </c>
      <c r="M3306" s="4">
        <v>89</v>
      </c>
      <c r="N3306" s="4">
        <v>85</v>
      </c>
      <c r="O3306" s="4">
        <v>0</v>
      </c>
      <c r="P3306" s="5">
        <f>$AI$9+SUMPRODUCT($A3306*$AI$10+$B3306*$AI$11+$C3306*$AI$12+$D3306*$AI$13+$E3306*$AI$14+$F3306*$AI$15+$G3306*$AI$16+$H3306*$AI$17+$I3306*$AI$18+$J3306*$AI$19+$K3306*$AI$20+$L3306*$AI$21+$M3306*$AI$22+$N3306*$AI$24)</f>
        <v>-2.7429288392000011</v>
      </c>
      <c r="Q3306" s="4">
        <f t="shared" ref="Q3306:Q3316" si="1265">EXP($P3306)</f>
        <v>6.4381507405267741E-2</v>
      </c>
      <c r="R3306" s="4">
        <f t="shared" ref="R3306:R3316" si="1266">Q3306/1+Q3306</f>
        <v>0.12876301481053548</v>
      </c>
      <c r="S3306" s="4">
        <f t="shared" ref="S3306:S3316" si="1267">IF(O3306=1,R3306,1-R3306)</f>
        <v>0.87123698518946457</v>
      </c>
      <c r="T3306" s="4">
        <f t="shared" ref="T3306:T3316" si="1268">LOG($S3306)</f>
        <v>-5.986369647225951E-2</v>
      </c>
      <c r="U3306" s="4">
        <f>IF($R3306&gt;$X$15,1,0)</f>
        <v>0</v>
      </c>
      <c r="V3306" s="4"/>
      <c r="W3306" s="4"/>
      <c r="X3306" s="4"/>
      <c r="Y3306" s="4"/>
      <c r="Z3306" s="4"/>
      <c r="AA3306" s="4"/>
      <c r="AB3306" s="4"/>
      <c r="AC3306" s="4"/>
      <c r="AD3306" s="4"/>
      <c r="AE3306" s="4"/>
      <c r="AF3306" s="4"/>
      <c r="AG3306" s="4"/>
      <c r="AH3306" s="4"/>
      <c r="AI3306" s="4"/>
      <c r="AJ3306" s="4"/>
    </row>
    <row r="3307" spans="1:36" ht="15.75" customHeight="1">
      <c r="A3307" s="4">
        <v>0</v>
      </c>
      <c r="B3307" s="4">
        <v>46</v>
      </c>
      <c r="C3307" s="4">
        <v>3</v>
      </c>
      <c r="D3307" s="4">
        <v>1</v>
      </c>
      <c r="E3307" s="4">
        <v>20</v>
      </c>
      <c r="F3307" s="4">
        <v>0</v>
      </c>
      <c r="G3307" s="4">
        <v>0</v>
      </c>
      <c r="H3307" s="4">
        <v>0</v>
      </c>
      <c r="I3307" s="4">
        <v>267</v>
      </c>
      <c r="J3307" s="4">
        <v>119</v>
      </c>
      <c r="K3307" s="4">
        <v>65</v>
      </c>
      <c r="L3307" s="4">
        <v>29.15</v>
      </c>
      <c r="M3307" s="4">
        <v>83</v>
      </c>
      <c r="N3307" s="4">
        <v>75</v>
      </c>
      <c r="O3307" s="4">
        <v>1</v>
      </c>
      <c r="P3307" s="5">
        <f>$AI$9+SUMPRODUCT($A3307*$AI$10+$B3307*$AI$11+$C3307*$AI$12+$D3307*$AI$13+$E3307*$AI$14+$F3307*$AI$15+$G3307*$AI$16+$H3307*$AI$17+$I3307*$AI$18+$J3307*$AI$19+$K3307*$AI$20+$L3307*$AI$21+$M3307*$AI$22+$N3307*$AI$24)</f>
        <v>-2.4747090365000011</v>
      </c>
      <c r="Q3307" s="4">
        <f t="shared" si="1265"/>
        <v>8.418748217848078E-2</v>
      </c>
      <c r="R3307" s="4">
        <f t="shared" si="1266"/>
        <v>0.16837496435696156</v>
      </c>
      <c r="S3307" s="4">
        <f t="shared" si="1267"/>
        <v>0.16837496435696156</v>
      </c>
      <c r="T3307" s="4">
        <f t="shared" si="1268"/>
        <v>-0.77372248320408221</v>
      </c>
      <c r="U3307" s="4">
        <f>IF($R3307&gt;$X$15,1,0)</f>
        <v>0</v>
      </c>
      <c r="V3307" s="4"/>
      <c r="W3307" s="4"/>
      <c r="X3307" s="4"/>
      <c r="Y3307" s="4"/>
      <c r="Z3307" s="4"/>
      <c r="AA3307" s="4"/>
      <c r="AB3307" s="4"/>
      <c r="AC3307" s="4"/>
      <c r="AD3307" s="4"/>
      <c r="AE3307" s="4"/>
      <c r="AF3307" s="4"/>
      <c r="AG3307" s="4"/>
      <c r="AH3307" s="4"/>
      <c r="AI3307" s="4"/>
      <c r="AJ3307" s="4"/>
    </row>
    <row r="3308" spans="1:36" ht="15.75" customHeight="1">
      <c r="A3308" s="4">
        <v>0</v>
      </c>
      <c r="B3308" s="4">
        <v>48</v>
      </c>
      <c r="C3308" s="4">
        <v>1</v>
      </c>
      <c r="D3308" s="4">
        <v>1</v>
      </c>
      <c r="E3308" s="4">
        <v>4</v>
      </c>
      <c r="F3308" s="4">
        <v>0</v>
      </c>
      <c r="G3308" s="4">
        <v>0</v>
      </c>
      <c r="H3308" s="4">
        <v>0</v>
      </c>
      <c r="I3308" s="4">
        <v>253</v>
      </c>
      <c r="J3308" s="4">
        <v>120</v>
      </c>
      <c r="K3308" s="4">
        <v>77.5</v>
      </c>
      <c r="L3308" s="4">
        <v>24.53</v>
      </c>
      <c r="M3308" s="4">
        <v>70</v>
      </c>
      <c r="N3308" s="4">
        <v>98</v>
      </c>
      <c r="O3308" s="4">
        <v>0</v>
      </c>
      <c r="P3308" s="5">
        <f>$AI$9+SUMPRODUCT($A3308*$AI$10+$B3308*$AI$11+$C3308*$AI$12+$D3308*$AI$13+$E3308*$AI$14+$F3308*$AI$15+$G3308*$AI$16+$H3308*$AI$17+$I3308*$AI$18+$J3308*$AI$19+$K3308*$AI$20+$L3308*$AI$21+$M3308*$AI$22+$N3308*$AI$24)</f>
        <v>-2.4290696183000007</v>
      </c>
      <c r="Q3308" s="4">
        <f t="shared" si="1265"/>
        <v>8.8118778554938632E-2</v>
      </c>
      <c r="R3308" s="4">
        <f t="shared" si="1266"/>
        <v>0.17623755710987726</v>
      </c>
      <c r="S3308" s="4">
        <f t="shared" si="1267"/>
        <v>0.82376244289012268</v>
      </c>
      <c r="T3308" s="4">
        <f t="shared" si="1268"/>
        <v>-8.4198012352159707E-2</v>
      </c>
      <c r="U3308" s="4">
        <f>IF($R3308&gt;$X$15,1,0)</f>
        <v>0</v>
      </c>
      <c r="V3308" s="4"/>
      <c r="W3308" s="4"/>
      <c r="X3308" s="4"/>
      <c r="Y3308" s="4"/>
      <c r="Z3308" s="4"/>
      <c r="AA3308" s="4"/>
      <c r="AB3308" s="4"/>
      <c r="AC3308" s="4"/>
      <c r="AD3308" s="4"/>
      <c r="AE3308" s="4"/>
      <c r="AF3308" s="4"/>
      <c r="AG3308" s="4"/>
      <c r="AH3308" s="4"/>
      <c r="AI3308" s="4"/>
      <c r="AJ3308" s="4"/>
    </row>
    <row r="3309" spans="1:36" ht="15.75" customHeight="1">
      <c r="A3309" s="4">
        <v>1</v>
      </c>
      <c r="B3309" s="4">
        <v>57</v>
      </c>
      <c r="C3309" s="4">
        <v>1</v>
      </c>
      <c r="D3309" s="4">
        <v>0</v>
      </c>
      <c r="E3309" s="4">
        <v>0</v>
      </c>
      <c r="F3309" s="4">
        <v>0</v>
      </c>
      <c r="G3309" s="4">
        <v>0</v>
      </c>
      <c r="H3309" s="4">
        <v>0</v>
      </c>
      <c r="I3309" s="4">
        <v>213</v>
      </c>
      <c r="J3309" s="4">
        <v>136.5</v>
      </c>
      <c r="K3309" s="4">
        <v>87</v>
      </c>
      <c r="L3309" s="4">
        <v>25.51</v>
      </c>
      <c r="M3309" s="4">
        <v>58</v>
      </c>
      <c r="N3309" s="4">
        <v>119</v>
      </c>
      <c r="O3309" s="4">
        <v>0</v>
      </c>
      <c r="P3309" s="5">
        <f>$AI$9+SUMPRODUCT($A3309*$AI$10+$B3309*$AI$11+$C3309*$AI$12+$D3309*$AI$13+$E3309*$AI$14+$F3309*$AI$15+$G3309*$AI$16+$H3309*$AI$17+$I3309*$AI$18+$J3309*$AI$19+$K3309*$AI$20+$L3309*$AI$21+$M3309*$AI$22+$N3309*$AI$24)</f>
        <v>-1.1241043161000022</v>
      </c>
      <c r="Q3309" s="4">
        <f t="shared" si="1265"/>
        <v>0.32494338361151032</v>
      </c>
      <c r="R3309" s="4">
        <f t="shared" si="1266"/>
        <v>0.64988676722302063</v>
      </c>
      <c r="S3309" s="4">
        <f t="shared" si="1267"/>
        <v>0.35011323277697937</v>
      </c>
      <c r="T3309" s="4">
        <f t="shared" si="1268"/>
        <v>-0.45579147445799928</v>
      </c>
      <c r="U3309" s="4">
        <f>IF($R3309&gt;$X$15,1,0)</f>
        <v>1</v>
      </c>
      <c r="V3309" s="4"/>
      <c r="W3309" s="4"/>
      <c r="X3309" s="4"/>
      <c r="Y3309" s="4"/>
      <c r="Z3309" s="4"/>
      <c r="AA3309" s="4"/>
      <c r="AB3309" s="4"/>
      <c r="AC3309" s="4"/>
      <c r="AD3309" s="4"/>
      <c r="AE3309" s="4"/>
      <c r="AF3309" s="4"/>
      <c r="AG3309" s="4"/>
      <c r="AH3309" s="4"/>
      <c r="AI3309" s="4"/>
      <c r="AJ3309" s="4"/>
    </row>
    <row r="3310" spans="1:36" ht="15.75" customHeight="1">
      <c r="A3310" s="4">
        <v>0</v>
      </c>
      <c r="B3310" s="4">
        <v>40</v>
      </c>
      <c r="C3310" s="4">
        <v>2</v>
      </c>
      <c r="D3310" s="4">
        <v>1</v>
      </c>
      <c r="E3310" s="4">
        <v>20</v>
      </c>
      <c r="F3310" s="4">
        <v>0</v>
      </c>
      <c r="G3310" s="4">
        <v>0</v>
      </c>
      <c r="H3310" s="4">
        <v>0</v>
      </c>
      <c r="I3310" s="4">
        <v>165</v>
      </c>
      <c r="J3310" s="4">
        <v>101</v>
      </c>
      <c r="K3310" s="4">
        <v>59</v>
      </c>
      <c r="L3310" s="4">
        <v>23.06</v>
      </c>
      <c r="M3310" s="4">
        <v>60</v>
      </c>
      <c r="N3310" s="4">
        <v>76</v>
      </c>
      <c r="O3310" s="4">
        <v>0</v>
      </c>
      <c r="P3310" s="5">
        <f>$AI$9+SUMPRODUCT($A3310*$AI$10+$B3310*$AI$11+$C3310*$AI$12+$D3310*$AI$13+$E3310*$AI$14+$F3310*$AI$15+$G3310*$AI$16+$H3310*$AI$17+$I3310*$AI$18+$J3310*$AI$19+$K3310*$AI$20+$L3310*$AI$21+$M3310*$AI$22+$N3310*$AI$24)</f>
        <v>-3.2563306866000001</v>
      </c>
      <c r="Q3310" s="4">
        <f t="shared" si="1265"/>
        <v>3.8529515825201185E-2</v>
      </c>
      <c r="R3310" s="4">
        <f t="shared" si="1266"/>
        <v>7.7059031650402371E-2</v>
      </c>
      <c r="S3310" s="4">
        <f t="shared" si="1267"/>
        <v>0.9229409683495976</v>
      </c>
      <c r="T3310" s="4">
        <f t="shared" si="1268"/>
        <v>-3.4826075723697725E-2</v>
      </c>
      <c r="U3310" s="4">
        <f>IF($R3310&gt;$X$15,1,0)</f>
        <v>0</v>
      </c>
      <c r="V3310" s="4"/>
      <c r="W3310" s="4"/>
      <c r="X3310" s="4"/>
      <c r="Y3310" s="4"/>
      <c r="Z3310" s="4"/>
      <c r="AA3310" s="4"/>
      <c r="AB3310" s="4"/>
      <c r="AC3310" s="4"/>
      <c r="AD3310" s="4"/>
      <c r="AE3310" s="4"/>
      <c r="AF3310" s="4"/>
      <c r="AG3310" s="4"/>
      <c r="AH3310" s="4"/>
      <c r="AI3310" s="4"/>
      <c r="AJ3310" s="4"/>
    </row>
    <row r="3311" spans="1:36" ht="15.75" customHeight="1">
      <c r="A3311" s="4">
        <v>1</v>
      </c>
      <c r="B3311" s="4">
        <v>61</v>
      </c>
      <c r="C3311" s="4">
        <v>1</v>
      </c>
      <c r="D3311" s="4">
        <v>1</v>
      </c>
      <c r="E3311" s="4">
        <v>20</v>
      </c>
      <c r="F3311" s="4">
        <v>0</v>
      </c>
      <c r="G3311" s="4">
        <v>0</v>
      </c>
      <c r="H3311" s="4">
        <v>0</v>
      </c>
      <c r="I3311" s="4">
        <v>262</v>
      </c>
      <c r="J3311" s="4">
        <v>129</v>
      </c>
      <c r="K3311" s="4">
        <v>85</v>
      </c>
      <c r="L3311" s="4">
        <v>21.77</v>
      </c>
      <c r="M3311" s="4">
        <v>80</v>
      </c>
      <c r="N3311" s="4">
        <v>74</v>
      </c>
      <c r="O3311" s="4">
        <v>0</v>
      </c>
      <c r="P3311" s="5">
        <f>$AI$9+SUMPRODUCT($A3311*$AI$10+$B3311*$AI$11+$C3311*$AI$12+$D3311*$AI$13+$E3311*$AI$14+$F3311*$AI$15+$G3311*$AI$16+$H3311*$AI$17+$I3311*$AI$18+$J3311*$AI$19+$K3311*$AI$20+$L3311*$AI$21+$M3311*$AI$22+$N3311*$AI$24)</f>
        <v>-0.85964568470000202</v>
      </c>
      <c r="Q3311" s="4">
        <f t="shared" si="1265"/>
        <v>0.42331204168277287</v>
      </c>
      <c r="R3311" s="4">
        <f t="shared" si="1266"/>
        <v>0.84662408336554573</v>
      </c>
      <c r="S3311" s="4">
        <f t="shared" si="1267"/>
        <v>0.15337591663445427</v>
      </c>
      <c r="T3311" s="4">
        <f t="shared" si="1268"/>
        <v>-0.81424282874353204</v>
      </c>
      <c r="U3311" s="4">
        <f>IF($R3311&gt;$X$15,1,0)</f>
        <v>1</v>
      </c>
      <c r="V3311" s="4"/>
      <c r="W3311" s="4"/>
      <c r="X3311" s="4"/>
      <c r="Y3311" s="4"/>
      <c r="Z3311" s="4"/>
      <c r="AA3311" s="4"/>
      <c r="AB3311" s="4"/>
      <c r="AC3311" s="4"/>
      <c r="AD3311" s="4"/>
      <c r="AE3311" s="4"/>
      <c r="AF3311" s="4"/>
      <c r="AG3311" s="4"/>
      <c r="AH3311" s="4"/>
      <c r="AI3311" s="4"/>
      <c r="AJ3311" s="4"/>
    </row>
    <row r="3312" spans="1:36" ht="15.75" customHeight="1">
      <c r="A3312" s="4">
        <v>1</v>
      </c>
      <c r="B3312" s="4">
        <v>47</v>
      </c>
      <c r="C3312" s="4">
        <v>1</v>
      </c>
      <c r="D3312" s="4">
        <v>0</v>
      </c>
      <c r="E3312" s="4">
        <v>0</v>
      </c>
      <c r="F3312" s="4">
        <v>0</v>
      </c>
      <c r="G3312" s="4">
        <v>0</v>
      </c>
      <c r="H3312" s="4">
        <v>0</v>
      </c>
      <c r="I3312" s="4">
        <v>259</v>
      </c>
      <c r="J3312" s="4">
        <v>139</v>
      </c>
      <c r="K3312" s="4">
        <v>79</v>
      </c>
      <c r="L3312" s="4">
        <v>29.34</v>
      </c>
      <c r="M3312" s="4">
        <v>70</v>
      </c>
      <c r="N3312" s="4">
        <v>71</v>
      </c>
      <c r="O3312" s="4">
        <v>1</v>
      </c>
      <c r="P3312" s="5">
        <f>$AI$9+SUMPRODUCT($A3312*$AI$10+$B3312*$AI$11+$C3312*$AI$12+$D3312*$AI$13+$E3312*$AI$14+$F3312*$AI$15+$G3312*$AI$16+$H3312*$AI$17+$I3312*$AI$18+$J3312*$AI$19+$K3312*$AI$20+$L3312*$AI$21+$M3312*$AI$22+$N3312*$AI$24)</f>
        <v>-1.944234647400001</v>
      </c>
      <c r="Q3312" s="4">
        <f t="shared" si="1265"/>
        <v>0.14309670087035431</v>
      </c>
      <c r="R3312" s="4">
        <f t="shared" si="1266"/>
        <v>0.28619340174070862</v>
      </c>
      <c r="S3312" s="4">
        <f t="shared" si="1267"/>
        <v>0.28619340174070862</v>
      </c>
      <c r="T3312" s="4">
        <f t="shared" si="1268"/>
        <v>-0.54334038322695377</v>
      </c>
      <c r="U3312" s="4">
        <f>IF($R3312&gt;$X$15,1,0)</f>
        <v>0</v>
      </c>
      <c r="V3312" s="4"/>
      <c r="W3312" s="4"/>
      <c r="X3312" s="4"/>
      <c r="Y3312" s="4"/>
      <c r="Z3312" s="4"/>
      <c r="AA3312" s="4"/>
      <c r="AB3312" s="4"/>
      <c r="AC3312" s="4"/>
      <c r="AD3312" s="4"/>
      <c r="AE3312" s="4"/>
      <c r="AF3312" s="4"/>
      <c r="AG3312" s="4"/>
      <c r="AH3312" s="4"/>
      <c r="AI3312" s="4"/>
      <c r="AJ3312" s="4"/>
    </row>
    <row r="3313" spans="1:36" ht="15.75" customHeight="1">
      <c r="A3313" s="4">
        <v>0</v>
      </c>
      <c r="B3313" s="4">
        <v>47</v>
      </c>
      <c r="C3313" s="4">
        <v>2</v>
      </c>
      <c r="D3313" s="4">
        <v>1</v>
      </c>
      <c r="E3313" s="4">
        <v>11</v>
      </c>
      <c r="F3313" s="4">
        <v>0</v>
      </c>
      <c r="G3313" s="4">
        <v>0</v>
      </c>
      <c r="H3313" s="4">
        <v>0</v>
      </c>
      <c r="I3313" s="4">
        <v>229</v>
      </c>
      <c r="J3313" s="4">
        <v>127</v>
      </c>
      <c r="K3313" s="4">
        <v>76.5</v>
      </c>
      <c r="L3313" s="4">
        <v>23.48</v>
      </c>
      <c r="M3313" s="4">
        <v>65</v>
      </c>
      <c r="N3313" s="4">
        <v>64</v>
      </c>
      <c r="O3313" s="4">
        <v>0</v>
      </c>
      <c r="P3313" s="5">
        <f>$AI$9+SUMPRODUCT($A3313*$AI$10+$B3313*$AI$11+$C3313*$AI$12+$D3313*$AI$13+$E3313*$AI$14+$F3313*$AI$15+$G3313*$AI$16+$H3313*$AI$17+$I3313*$AI$18+$J3313*$AI$19+$K3313*$AI$20+$L3313*$AI$21+$M3313*$AI$22+$N3313*$AI$24)</f>
        <v>-2.5977703728000003</v>
      </c>
      <c r="Q3313" s="4">
        <f t="shared" si="1265"/>
        <v>7.4439365357643325E-2</v>
      </c>
      <c r="R3313" s="4">
        <f t="shared" si="1266"/>
        <v>0.14887873071528665</v>
      </c>
      <c r="S3313" s="4">
        <f t="shared" si="1267"/>
        <v>0.85112126928471332</v>
      </c>
      <c r="T3313" s="4">
        <f t="shared" si="1268"/>
        <v>-7.0008556450097584E-2</v>
      </c>
      <c r="U3313" s="4">
        <f>IF($R3313&gt;$X$15,1,0)</f>
        <v>0</v>
      </c>
      <c r="V3313" s="4"/>
      <c r="W3313" s="4"/>
      <c r="X3313" s="4"/>
      <c r="Y3313" s="4"/>
      <c r="Z3313" s="4"/>
      <c r="AA3313" s="4"/>
      <c r="AB3313" s="4"/>
      <c r="AC3313" s="4"/>
      <c r="AD3313" s="4"/>
      <c r="AE3313" s="4"/>
      <c r="AF3313" s="4"/>
      <c r="AG3313" s="4"/>
      <c r="AH3313" s="4"/>
      <c r="AI3313" s="4"/>
      <c r="AJ3313" s="4"/>
    </row>
    <row r="3314" spans="1:36" ht="15.75" customHeight="1">
      <c r="A3314" s="4">
        <v>0</v>
      </c>
      <c r="B3314" s="4">
        <v>42</v>
      </c>
      <c r="C3314" s="4">
        <v>1</v>
      </c>
      <c r="D3314" s="4">
        <v>1</v>
      </c>
      <c r="E3314" s="4">
        <v>9</v>
      </c>
      <c r="F3314" s="4">
        <v>0</v>
      </c>
      <c r="G3314" s="4">
        <v>0</v>
      </c>
      <c r="H3314" s="4">
        <v>0</v>
      </c>
      <c r="I3314" s="4">
        <v>200</v>
      </c>
      <c r="J3314" s="4">
        <v>119</v>
      </c>
      <c r="K3314" s="4">
        <v>75</v>
      </c>
      <c r="L3314" s="4">
        <v>22.91</v>
      </c>
      <c r="M3314" s="4">
        <v>57</v>
      </c>
      <c r="N3314" s="4">
        <v>69</v>
      </c>
      <c r="O3314" s="4">
        <v>0</v>
      </c>
      <c r="P3314" s="5">
        <f>$AI$9+SUMPRODUCT($A3314*$AI$10+$B3314*$AI$11+$C3314*$AI$12+$D3314*$AI$13+$E3314*$AI$14+$F3314*$AI$15+$G3314*$AI$16+$H3314*$AI$17+$I3314*$AI$18+$J3314*$AI$19+$K3314*$AI$20+$L3314*$AI$21+$M3314*$AI$22+$N3314*$AI$24)</f>
        <v>-3.0291387601000013</v>
      </c>
      <c r="Q3314" s="4">
        <f t="shared" si="1265"/>
        <v>4.8357267405240809E-2</v>
      </c>
      <c r="R3314" s="4">
        <f t="shared" si="1266"/>
        <v>9.6714534810481617E-2</v>
      </c>
      <c r="S3314" s="4">
        <f t="shared" si="1267"/>
        <v>0.90328546518951836</v>
      </c>
      <c r="T3314" s="4">
        <f t="shared" si="1268"/>
        <v>-4.41749779650474E-2</v>
      </c>
      <c r="U3314" s="4">
        <f>IF($R3314&gt;$X$15,1,0)</f>
        <v>0</v>
      </c>
      <c r="V3314" s="4"/>
      <c r="W3314" s="4"/>
      <c r="X3314" s="4"/>
      <c r="Y3314" s="4"/>
      <c r="Z3314" s="4"/>
      <c r="AA3314" s="4"/>
      <c r="AB3314" s="4"/>
      <c r="AC3314" s="4"/>
      <c r="AD3314" s="4"/>
      <c r="AE3314" s="4"/>
      <c r="AF3314" s="4"/>
      <c r="AG3314" s="4"/>
      <c r="AH3314" s="4"/>
      <c r="AI3314" s="4"/>
      <c r="AJ3314" s="4"/>
    </row>
    <row r="3315" spans="1:36" ht="15.75" customHeight="1">
      <c r="A3315" s="4">
        <v>1</v>
      </c>
      <c r="B3315" s="4">
        <v>56</v>
      </c>
      <c r="C3315" s="4">
        <v>3</v>
      </c>
      <c r="D3315" s="4">
        <v>0</v>
      </c>
      <c r="E3315" s="4">
        <v>0</v>
      </c>
      <c r="F3315" s="4">
        <v>0</v>
      </c>
      <c r="G3315" s="4">
        <v>0</v>
      </c>
      <c r="H3315" s="4">
        <v>0</v>
      </c>
      <c r="I3315" s="4">
        <v>193</v>
      </c>
      <c r="J3315" s="4">
        <v>114</v>
      </c>
      <c r="K3315" s="4">
        <v>80</v>
      </c>
      <c r="L3315" s="4">
        <v>28.41</v>
      </c>
      <c r="M3315" s="4">
        <v>60</v>
      </c>
      <c r="N3315" s="4">
        <v>88</v>
      </c>
      <c r="O3315" s="4">
        <v>0</v>
      </c>
      <c r="P3315" s="5">
        <f>$AI$9+SUMPRODUCT($A3315*$AI$10+$B3315*$AI$11+$C3315*$AI$12+$D3315*$AI$13+$E3315*$AI$14+$F3315*$AI$15+$G3315*$AI$16+$H3315*$AI$17+$I3315*$AI$18+$J3315*$AI$19+$K3315*$AI$20+$L3315*$AI$21+$M3315*$AI$22+$N3315*$AI$24)</f>
        <v>-1.8603239051000022</v>
      </c>
      <c r="Q3315" s="4">
        <f t="shared" si="1265"/>
        <v>0.15562221537436791</v>
      </c>
      <c r="R3315" s="4">
        <f t="shared" si="1266"/>
        <v>0.31124443074873581</v>
      </c>
      <c r="S3315" s="4">
        <f t="shared" si="1267"/>
        <v>0.68875556925126413</v>
      </c>
      <c r="T3315" s="4">
        <f t="shared" si="1268"/>
        <v>-0.16193487643734389</v>
      </c>
      <c r="U3315" s="4">
        <f>IF($R3315&gt;$X$15,1,0)</f>
        <v>0</v>
      </c>
      <c r="V3315" s="4"/>
      <c r="W3315" s="4"/>
      <c r="X3315" s="4"/>
      <c r="Y3315" s="4"/>
      <c r="Z3315" s="4"/>
      <c r="AA3315" s="4"/>
      <c r="AB3315" s="4"/>
      <c r="AC3315" s="4"/>
      <c r="AD3315" s="4"/>
      <c r="AE3315" s="4"/>
      <c r="AF3315" s="4"/>
      <c r="AG3315" s="4"/>
      <c r="AH3315" s="4"/>
      <c r="AI3315" s="4"/>
      <c r="AJ3315" s="4"/>
    </row>
    <row r="3316" spans="1:36" ht="15.75" customHeight="1">
      <c r="A3316" s="4">
        <v>0</v>
      </c>
      <c r="B3316" s="4">
        <v>41</v>
      </c>
      <c r="C3316" s="4">
        <v>1</v>
      </c>
      <c r="D3316" s="4">
        <v>0</v>
      </c>
      <c r="E3316" s="4">
        <v>0</v>
      </c>
      <c r="F3316" s="4">
        <v>0</v>
      </c>
      <c r="G3316" s="4">
        <v>0</v>
      </c>
      <c r="H3316" s="4">
        <v>0</v>
      </c>
      <c r="I3316" s="4">
        <v>225</v>
      </c>
      <c r="J3316" s="4">
        <v>110</v>
      </c>
      <c r="K3316" s="4">
        <v>60</v>
      </c>
      <c r="L3316" s="4">
        <v>25.54</v>
      </c>
      <c r="M3316" s="4">
        <v>75</v>
      </c>
      <c r="N3316" s="4">
        <v>58</v>
      </c>
      <c r="O3316" s="4">
        <v>0</v>
      </c>
      <c r="P3316" s="5">
        <f>$AI$9+SUMPRODUCT($A3316*$AI$10+$B3316*$AI$11+$C3316*$AI$12+$D3316*$AI$13+$E3316*$AI$14+$F3316*$AI$15+$G3316*$AI$16+$H3316*$AI$17+$I3316*$AI$18+$J3316*$AI$19+$K3316*$AI$20+$L3316*$AI$21+$M3316*$AI$22+$N3316*$AI$24)</f>
        <v>-3.4641393794000006</v>
      </c>
      <c r="Q3316" s="4">
        <f t="shared" si="1265"/>
        <v>3.1299931203803311E-2</v>
      </c>
      <c r="R3316" s="4">
        <f t="shared" si="1266"/>
        <v>6.2599862407606621E-2</v>
      </c>
      <c r="S3316" s="4">
        <f t="shared" si="1267"/>
        <v>0.93740013759239338</v>
      </c>
      <c r="T3316" s="4">
        <f t="shared" si="1268"/>
        <v>-2.8074987069688726E-2</v>
      </c>
      <c r="U3316" s="4">
        <f>IF($R3316&gt;$X$15,1,0)</f>
        <v>0</v>
      </c>
      <c r="V3316" s="4"/>
      <c r="W3316" s="4"/>
      <c r="X3316" s="4"/>
      <c r="Y3316" s="4"/>
      <c r="Z3316" s="4"/>
      <c r="AA3316" s="4"/>
      <c r="AB3316" s="4"/>
      <c r="AC3316" s="4"/>
      <c r="AD3316" s="4"/>
      <c r="AE3316" s="4"/>
      <c r="AF3316" s="4"/>
      <c r="AG3316" s="4"/>
      <c r="AH3316" s="4"/>
      <c r="AI3316" s="4"/>
      <c r="AJ3316" s="4"/>
    </row>
    <row r="3317" spans="1:36" ht="15.75" hidden="1" customHeight="1">
      <c r="A3317" s="4">
        <v>1</v>
      </c>
      <c r="B3317" s="4">
        <v>40</v>
      </c>
      <c r="C3317" s="4">
        <v>1</v>
      </c>
      <c r="D3317" s="4">
        <v>1</v>
      </c>
      <c r="E3317" s="4">
        <v>43</v>
      </c>
      <c r="F3317" s="4">
        <v>0</v>
      </c>
      <c r="G3317" s="4">
        <v>0</v>
      </c>
      <c r="H3317" s="4">
        <v>0</v>
      </c>
      <c r="I3317" s="4">
        <v>216</v>
      </c>
      <c r="J3317" s="4">
        <v>138</v>
      </c>
      <c r="K3317" s="4">
        <v>91</v>
      </c>
      <c r="L3317" s="4">
        <v>22.67</v>
      </c>
      <c r="M3317" s="4">
        <v>72</v>
      </c>
      <c r="N3317" s="3" t="s">
        <v>56</v>
      </c>
      <c r="O3317" s="4">
        <v>1</v>
      </c>
      <c r="P3317" s="4"/>
      <c r="Q3317" s="4"/>
      <c r="R3317" s="4"/>
      <c r="S3317" s="4"/>
      <c r="T3317" s="4"/>
      <c r="U3317" s="4"/>
      <c r="V3317" s="4"/>
      <c r="W3317" s="4"/>
      <c r="X3317" s="4"/>
      <c r="Y3317" s="4"/>
      <c r="Z3317" s="4"/>
      <c r="AA3317" s="4"/>
      <c r="AB3317" s="4"/>
      <c r="AC3317" s="4"/>
      <c r="AD3317" s="4"/>
      <c r="AE3317" s="4"/>
      <c r="AF3317" s="4"/>
      <c r="AG3317" s="4"/>
      <c r="AH3317" s="4"/>
      <c r="AI3317" s="4"/>
      <c r="AJ3317" s="4"/>
    </row>
    <row r="3318" spans="1:36" ht="15.75" hidden="1" customHeight="1">
      <c r="A3318" s="4">
        <v>1</v>
      </c>
      <c r="B3318" s="4">
        <v>58</v>
      </c>
      <c r="C3318" s="4">
        <v>2</v>
      </c>
      <c r="D3318" s="4">
        <v>1</v>
      </c>
      <c r="E3318" s="3" t="s">
        <v>56</v>
      </c>
      <c r="F3318" s="4">
        <v>0</v>
      </c>
      <c r="G3318" s="4">
        <v>0</v>
      </c>
      <c r="H3318" s="4">
        <v>0</v>
      </c>
      <c r="I3318" s="4">
        <v>235</v>
      </c>
      <c r="J3318" s="4">
        <v>127.5</v>
      </c>
      <c r="K3318" s="4">
        <v>76</v>
      </c>
      <c r="L3318" s="4">
        <v>21.02</v>
      </c>
      <c r="M3318" s="4">
        <v>81</v>
      </c>
      <c r="N3318" s="4">
        <v>135</v>
      </c>
      <c r="O3318" s="4">
        <v>0</v>
      </c>
      <c r="P3318" s="4"/>
      <c r="Q3318" s="4"/>
      <c r="R3318" s="4"/>
      <c r="S3318" s="4"/>
      <c r="T3318" s="4"/>
      <c r="U3318" s="4"/>
      <c r="V3318" s="4"/>
      <c r="W3318" s="4"/>
      <c r="X3318" s="4"/>
      <c r="Y3318" s="4"/>
      <c r="Z3318" s="4"/>
      <c r="AA3318" s="4"/>
      <c r="AB3318" s="4"/>
      <c r="AC3318" s="4"/>
      <c r="AD3318" s="4"/>
      <c r="AE3318" s="4"/>
      <c r="AF3318" s="4"/>
      <c r="AG3318" s="4"/>
      <c r="AH3318" s="4"/>
      <c r="AI3318" s="4"/>
      <c r="AJ3318" s="4"/>
    </row>
    <row r="3319" spans="1:36" ht="15.75" hidden="1" customHeight="1">
      <c r="A3319" s="4">
        <v>1</v>
      </c>
      <c r="B3319" s="4">
        <v>48</v>
      </c>
      <c r="C3319" s="3" t="s">
        <v>56</v>
      </c>
      <c r="D3319" s="4">
        <v>1</v>
      </c>
      <c r="E3319" s="4">
        <v>40</v>
      </c>
      <c r="F3319" s="4">
        <v>0</v>
      </c>
      <c r="G3319" s="4">
        <v>0</v>
      </c>
      <c r="H3319" s="4">
        <v>0</v>
      </c>
      <c r="I3319" s="4">
        <v>247</v>
      </c>
      <c r="J3319" s="4">
        <v>133</v>
      </c>
      <c r="K3319" s="4">
        <v>77.5</v>
      </c>
      <c r="L3319" s="4">
        <v>33.99</v>
      </c>
      <c r="M3319" s="4">
        <v>81</v>
      </c>
      <c r="N3319" s="4">
        <v>95</v>
      </c>
      <c r="O3319" s="4">
        <v>1</v>
      </c>
      <c r="P3319" s="4" t="e">
        <f>$AI$9+SUMPRODUCT($A3319*$AI$10+$B3319*$AI$11+$C3319*$AI$12+$D3319*$AI$13+$E3319*$AI$14+$F3319*$AI$15+$G3319*$AI$16+$H3319*$AI$17+$I3319*$AI$18+$J3319*$AI$19+$K3319*$AI$20+$L3319*$AI$21+$M3319*$AI$22+$N3319*$AI$24)</f>
        <v>#VALUE!</v>
      </c>
      <c r="Q3319" s="4" t="e">
        <f t="shared" ref="Q3319:Q3321" si="1269">EXP($P3319)</f>
        <v>#VALUE!</v>
      </c>
      <c r="R3319" s="4" t="e">
        <f t="shared" ref="R3319:R3321" si="1270">Q3319/1+Q3319</f>
        <v>#VALUE!</v>
      </c>
      <c r="S3319" s="4" t="e">
        <f t="shared" ref="S3319:S3321" si="1271">IF(O3319=1,R3319,1-R3319)</f>
        <v>#VALUE!</v>
      </c>
      <c r="T3319" s="4" t="e">
        <f t="shared" ref="T3319:T3321" si="1272">LOG($S3319)</f>
        <v>#VALUE!</v>
      </c>
      <c r="U3319" s="4" t="e">
        <f t="shared" ref="U3319" si="1273">IF($R3319&gt;0.5,1,0)</f>
        <v>#VALUE!</v>
      </c>
      <c r="V3319" s="4"/>
      <c r="W3319" s="4"/>
      <c r="X3319" s="4"/>
      <c r="Y3319" s="4"/>
      <c r="Z3319" s="4"/>
      <c r="AA3319" s="4"/>
      <c r="AB3319" s="4"/>
      <c r="AC3319" s="4"/>
      <c r="AD3319" s="4"/>
      <c r="AE3319" s="4"/>
      <c r="AF3319" s="4"/>
      <c r="AG3319" s="4"/>
      <c r="AH3319" s="4"/>
      <c r="AI3319" s="4"/>
      <c r="AJ3319" s="4"/>
    </row>
    <row r="3320" spans="1:36" ht="15.75" customHeight="1">
      <c r="A3320" s="4">
        <v>1</v>
      </c>
      <c r="B3320" s="4">
        <v>65</v>
      </c>
      <c r="C3320" s="4">
        <v>1</v>
      </c>
      <c r="D3320" s="4">
        <v>1</v>
      </c>
      <c r="E3320" s="4">
        <v>20</v>
      </c>
      <c r="F3320" s="4">
        <v>0</v>
      </c>
      <c r="G3320" s="4">
        <v>0</v>
      </c>
      <c r="H3320" s="4">
        <v>0</v>
      </c>
      <c r="I3320" s="4">
        <v>177</v>
      </c>
      <c r="J3320" s="4">
        <v>119</v>
      </c>
      <c r="K3320" s="4">
        <v>82.5</v>
      </c>
      <c r="L3320" s="4">
        <v>21.18</v>
      </c>
      <c r="M3320" s="4">
        <v>60</v>
      </c>
      <c r="N3320" s="4">
        <v>88</v>
      </c>
      <c r="O3320" s="4">
        <v>0</v>
      </c>
      <c r="P3320" s="5">
        <f>$AI$9+SUMPRODUCT($A3320*$AI$10+$B3320*$AI$11+$C3320*$AI$12+$D3320*$AI$13+$E3320*$AI$14+$F3320*$AI$15+$G3320*$AI$16+$H3320*$AI$17+$I3320*$AI$18+$J3320*$AI$19+$K3320*$AI$20+$L3320*$AI$21+$M3320*$AI$22+$N3320*$AI$24)</f>
        <v>-0.78375635980000169</v>
      </c>
      <c r="Q3320" s="4">
        <f t="shared" si="1269"/>
        <v>0.45668730345576203</v>
      </c>
      <c r="R3320" s="4">
        <f t="shared" si="1270"/>
        <v>0.91337460691152406</v>
      </c>
      <c r="S3320" s="4">
        <f t="shared" si="1271"/>
        <v>8.6625393088475944E-2</v>
      </c>
      <c r="T3320" s="4">
        <f t="shared" si="1272"/>
        <v>-1.0623547816353327</v>
      </c>
      <c r="U3320" s="4">
        <f>IF($R3320&gt;$X$15,1,0)</f>
        <v>1</v>
      </c>
      <c r="V3320" s="4"/>
      <c r="W3320" s="4"/>
      <c r="X3320" s="4"/>
      <c r="Y3320" s="4"/>
      <c r="Z3320" s="4"/>
      <c r="AA3320" s="4"/>
      <c r="AB3320" s="4"/>
      <c r="AC3320" s="4"/>
      <c r="AD3320" s="4"/>
      <c r="AE3320" s="4"/>
      <c r="AF3320" s="4"/>
      <c r="AG3320" s="4"/>
      <c r="AH3320" s="4"/>
      <c r="AI3320" s="4"/>
      <c r="AJ3320" s="4"/>
    </row>
    <row r="3321" spans="1:36" ht="15.75" customHeight="1">
      <c r="A3321" s="4">
        <v>0</v>
      </c>
      <c r="B3321" s="4">
        <v>61</v>
      </c>
      <c r="C3321" s="4">
        <v>1</v>
      </c>
      <c r="D3321" s="4">
        <v>1</v>
      </c>
      <c r="E3321" s="4">
        <v>9</v>
      </c>
      <c r="F3321" s="4">
        <v>0</v>
      </c>
      <c r="G3321" s="4">
        <v>0</v>
      </c>
      <c r="H3321" s="4">
        <v>0</v>
      </c>
      <c r="I3321" s="4">
        <v>259</v>
      </c>
      <c r="J3321" s="4">
        <v>134.5</v>
      </c>
      <c r="K3321" s="4">
        <v>87</v>
      </c>
      <c r="L3321" s="4">
        <v>22.91</v>
      </c>
      <c r="M3321" s="4">
        <v>70</v>
      </c>
      <c r="N3321" s="4">
        <v>91</v>
      </c>
      <c r="O3321" s="4">
        <v>0</v>
      </c>
      <c r="P3321" s="5">
        <f>$AI$9+SUMPRODUCT($A3321*$AI$10+$B3321*$AI$11+$C3321*$AI$12+$D3321*$AI$13+$E3321*$AI$14+$F3321*$AI$15+$G3321*$AI$16+$H3321*$AI$17+$I3321*$AI$18+$J3321*$AI$19+$K3321*$AI$20+$L3321*$AI$21+$M3321*$AI$22+$N3321*$AI$24)</f>
        <v>-1.3784610301000022</v>
      </c>
      <c r="Q3321" s="4">
        <f t="shared" si="1269"/>
        <v>0.25196602295617981</v>
      </c>
      <c r="R3321" s="4">
        <f t="shared" si="1270"/>
        <v>0.50393204591235963</v>
      </c>
      <c r="S3321" s="4">
        <f t="shared" si="1271"/>
        <v>0.49606795408764037</v>
      </c>
      <c r="T3321" s="4">
        <f t="shared" si="1272"/>
        <v>-0.30445882741337177</v>
      </c>
      <c r="U3321" s="4">
        <f>IF($R3321&gt;$X$15,1,0)</f>
        <v>1</v>
      </c>
      <c r="V3321" s="4"/>
      <c r="W3321" s="4"/>
      <c r="X3321" s="4"/>
      <c r="Y3321" s="4"/>
      <c r="Z3321" s="4"/>
      <c r="AA3321" s="4"/>
      <c r="AB3321" s="4"/>
      <c r="AC3321" s="4"/>
      <c r="AD3321" s="4"/>
      <c r="AE3321" s="4"/>
      <c r="AF3321" s="4"/>
      <c r="AG3321" s="4"/>
      <c r="AH3321" s="4"/>
      <c r="AI3321" s="4"/>
      <c r="AJ3321" s="4"/>
    </row>
    <row r="3322" spans="1:36" ht="15.75" hidden="1" customHeight="1">
      <c r="A3322" s="4">
        <v>0</v>
      </c>
      <c r="B3322" s="4">
        <v>52</v>
      </c>
      <c r="C3322" s="4">
        <v>3</v>
      </c>
      <c r="D3322" s="4">
        <v>1</v>
      </c>
      <c r="E3322" s="4">
        <v>9</v>
      </c>
      <c r="F3322" s="3" t="s">
        <v>56</v>
      </c>
      <c r="G3322" s="4">
        <v>0</v>
      </c>
      <c r="H3322" s="4">
        <v>0</v>
      </c>
      <c r="I3322" s="4">
        <v>275</v>
      </c>
      <c r="J3322" s="4">
        <v>102</v>
      </c>
      <c r="K3322" s="4">
        <v>70.5</v>
      </c>
      <c r="L3322" s="4">
        <v>20.399999999999999</v>
      </c>
      <c r="M3322" s="4">
        <v>65</v>
      </c>
      <c r="N3322" s="3" t="s">
        <v>56</v>
      </c>
      <c r="O3322" s="4">
        <v>0</v>
      </c>
      <c r="P3322" s="4"/>
      <c r="Q3322" s="4"/>
      <c r="R3322" s="4"/>
      <c r="S3322" s="4"/>
      <c r="T3322" s="4"/>
      <c r="U3322" s="4"/>
      <c r="V3322" s="4"/>
      <c r="W3322" s="4"/>
      <c r="X3322" s="4"/>
      <c r="Y3322" s="4"/>
      <c r="Z3322" s="4"/>
      <c r="AA3322" s="4"/>
      <c r="AB3322" s="4"/>
      <c r="AC3322" s="4"/>
      <c r="AD3322" s="4"/>
      <c r="AE3322" s="4"/>
      <c r="AF3322" s="4"/>
      <c r="AG3322" s="4"/>
      <c r="AH3322" s="4"/>
      <c r="AI3322" s="4"/>
      <c r="AJ3322" s="4"/>
    </row>
    <row r="3323" spans="1:36" ht="15.75" customHeight="1">
      <c r="A3323" s="4">
        <v>0</v>
      </c>
      <c r="B3323" s="4">
        <v>47</v>
      </c>
      <c r="C3323" s="4">
        <v>1</v>
      </c>
      <c r="D3323" s="4">
        <v>0</v>
      </c>
      <c r="E3323" s="4">
        <v>0</v>
      </c>
      <c r="F3323" s="4">
        <v>0</v>
      </c>
      <c r="G3323" s="4">
        <v>1</v>
      </c>
      <c r="H3323" s="4">
        <v>0</v>
      </c>
      <c r="I3323" s="4">
        <v>220</v>
      </c>
      <c r="J3323" s="4">
        <v>124</v>
      </c>
      <c r="K3323" s="4">
        <v>75.5</v>
      </c>
      <c r="L3323" s="4">
        <v>24.71</v>
      </c>
      <c r="M3323" s="4">
        <v>65</v>
      </c>
      <c r="N3323" s="4">
        <v>68</v>
      </c>
      <c r="O3323" s="4">
        <v>0</v>
      </c>
      <c r="P3323" s="5">
        <f>$AI$9+SUMPRODUCT($A3323*$AI$10+$B3323*$AI$11+$C3323*$AI$12+$D3323*$AI$13+$E3323*$AI$14+$F3323*$AI$15+$G3323*$AI$16+$H3323*$AI$17+$I3323*$AI$18+$J3323*$AI$19+$K3323*$AI$20+$L3323*$AI$21+$M3323*$AI$22+$N3323*$AI$24)</f>
        <v>-2.1506426281</v>
      </c>
      <c r="Q3323" s="4">
        <f t="shared" ref="Q3323:Q3324" si="1274">EXP($P3323)</f>
        <v>0.11640932582763776</v>
      </c>
      <c r="R3323" s="4">
        <f t="shared" ref="R3323:R3324" si="1275">Q3323/1+Q3323</f>
        <v>0.23281865165527552</v>
      </c>
      <c r="S3323" s="4">
        <f t="shared" ref="S3323:S3324" si="1276">IF(O3323=1,R3323,1-R3323)</f>
        <v>0.76718134834472451</v>
      </c>
      <c r="T3323" s="4">
        <f t="shared" ref="T3323:T3324" si="1277">LOG($S3323)</f>
        <v>-0.11510196424384588</v>
      </c>
      <c r="U3323" s="4">
        <f>IF($R3323&gt;$X$15,1,0)</f>
        <v>0</v>
      </c>
      <c r="V3323" s="4"/>
      <c r="W3323" s="4"/>
      <c r="X3323" s="4"/>
      <c r="Y3323" s="4"/>
      <c r="Z3323" s="4"/>
      <c r="AA3323" s="4"/>
      <c r="AB3323" s="4"/>
      <c r="AC3323" s="4"/>
      <c r="AD3323" s="4"/>
      <c r="AE3323" s="4"/>
      <c r="AF3323" s="4"/>
      <c r="AG3323" s="4"/>
      <c r="AH3323" s="4"/>
      <c r="AI3323" s="4"/>
      <c r="AJ3323" s="4"/>
    </row>
    <row r="3324" spans="1:36" ht="15.75" customHeight="1">
      <c r="A3324" s="4">
        <v>0</v>
      </c>
      <c r="B3324" s="4">
        <v>41</v>
      </c>
      <c r="C3324" s="4">
        <v>2</v>
      </c>
      <c r="D3324" s="4">
        <v>1</v>
      </c>
      <c r="E3324" s="4">
        <v>16</v>
      </c>
      <c r="F3324" s="4">
        <v>0</v>
      </c>
      <c r="G3324" s="4">
        <v>0</v>
      </c>
      <c r="H3324" s="4">
        <v>1</v>
      </c>
      <c r="I3324" s="4">
        <v>243</v>
      </c>
      <c r="J3324" s="4">
        <v>159</v>
      </c>
      <c r="K3324" s="4">
        <v>100</v>
      </c>
      <c r="L3324" s="4">
        <v>27.78</v>
      </c>
      <c r="M3324" s="4">
        <v>78</v>
      </c>
      <c r="N3324" s="4">
        <v>71</v>
      </c>
      <c r="O3324" s="4">
        <v>0</v>
      </c>
      <c r="P3324" s="5">
        <f>$AI$9+SUMPRODUCT($A3324*$AI$10+$B3324*$AI$11+$C3324*$AI$12+$D3324*$AI$13+$E3324*$AI$14+$F3324*$AI$15+$G3324*$AI$16+$H3324*$AI$17+$I3324*$AI$18+$J3324*$AI$19+$K3324*$AI$20+$L3324*$AI$21+$M3324*$AI$22+$N3324*$AI$24)</f>
        <v>-2.1885131158000002</v>
      </c>
      <c r="Q3324" s="4">
        <f t="shared" si="1274"/>
        <v>0.11208327963805419</v>
      </c>
      <c r="R3324" s="4">
        <f t="shared" si="1275"/>
        <v>0.22416655927610837</v>
      </c>
      <c r="S3324" s="4">
        <f t="shared" si="1276"/>
        <v>0.7758334407238916</v>
      </c>
      <c r="T3324" s="4">
        <f t="shared" si="1277"/>
        <v>-0.11023150495140749</v>
      </c>
      <c r="U3324" s="4">
        <f>IF($R3324&gt;$X$15,1,0)</f>
        <v>0</v>
      </c>
      <c r="V3324" s="4"/>
      <c r="W3324" s="4"/>
      <c r="X3324" s="4"/>
      <c r="Y3324" s="4"/>
      <c r="Z3324" s="4"/>
      <c r="AA3324" s="4"/>
      <c r="AB3324" s="4"/>
      <c r="AC3324" s="4"/>
      <c r="AD3324" s="4"/>
      <c r="AE3324" s="4"/>
      <c r="AF3324" s="4"/>
      <c r="AG3324" s="4"/>
      <c r="AH3324" s="4"/>
      <c r="AI3324" s="4"/>
      <c r="AJ3324" s="4"/>
    </row>
    <row r="3325" spans="1:36" ht="15.75" hidden="1" customHeight="1">
      <c r="A3325" s="4">
        <v>0</v>
      </c>
      <c r="B3325" s="4">
        <v>47</v>
      </c>
      <c r="C3325" s="4">
        <v>1</v>
      </c>
      <c r="D3325" s="4">
        <v>0</v>
      </c>
      <c r="E3325" s="4">
        <v>0</v>
      </c>
      <c r="F3325" s="4">
        <v>0</v>
      </c>
      <c r="G3325" s="4">
        <v>0</v>
      </c>
      <c r="H3325" s="4">
        <v>0</v>
      </c>
      <c r="I3325" s="4">
        <v>346</v>
      </c>
      <c r="J3325" s="4">
        <v>118.5</v>
      </c>
      <c r="K3325" s="4">
        <v>81</v>
      </c>
      <c r="L3325" s="4">
        <v>34.56</v>
      </c>
      <c r="M3325" s="4">
        <v>70</v>
      </c>
      <c r="N3325" s="3" t="s">
        <v>56</v>
      </c>
      <c r="O3325" s="4">
        <v>0</v>
      </c>
      <c r="P3325" s="4"/>
      <c r="Q3325" s="4"/>
      <c r="R3325" s="4"/>
      <c r="S3325" s="4"/>
      <c r="T3325" s="4"/>
      <c r="U3325" s="4"/>
      <c r="V3325" s="4"/>
      <c r="W3325" s="4"/>
      <c r="X3325" s="4"/>
      <c r="Y3325" s="4"/>
      <c r="Z3325" s="4"/>
      <c r="AA3325" s="4"/>
      <c r="AB3325" s="4"/>
      <c r="AC3325" s="4"/>
      <c r="AD3325" s="4"/>
      <c r="AE3325" s="4"/>
      <c r="AF3325" s="4"/>
      <c r="AG3325" s="4"/>
      <c r="AH3325" s="4"/>
      <c r="AI3325" s="4"/>
      <c r="AJ3325" s="4"/>
    </row>
    <row r="3326" spans="1:36" ht="15.75" customHeight="1">
      <c r="A3326" s="4">
        <v>1</v>
      </c>
      <c r="B3326" s="4">
        <v>60</v>
      </c>
      <c r="C3326" s="4">
        <v>1</v>
      </c>
      <c r="D3326" s="4">
        <v>1</v>
      </c>
      <c r="E3326" s="4">
        <v>9</v>
      </c>
      <c r="F3326" s="4">
        <v>0</v>
      </c>
      <c r="G3326" s="4">
        <v>0</v>
      </c>
      <c r="H3326" s="4">
        <v>0</v>
      </c>
      <c r="I3326" s="4">
        <v>235</v>
      </c>
      <c r="J3326" s="4">
        <v>108.5</v>
      </c>
      <c r="K3326" s="4">
        <v>73.5</v>
      </c>
      <c r="L3326" s="4">
        <v>21.76</v>
      </c>
      <c r="M3326" s="4">
        <v>65</v>
      </c>
      <c r="N3326" s="4">
        <v>102</v>
      </c>
      <c r="O3326" s="4">
        <v>0</v>
      </c>
      <c r="P3326" s="5">
        <f>$AI$9+SUMPRODUCT($A3326*$AI$10+$B3326*$AI$11+$C3326*$AI$12+$D3326*$AI$13+$E3326*$AI$14+$F3326*$AI$15+$G3326*$AI$16+$H3326*$AI$17+$I3326*$AI$18+$J3326*$AI$19+$K3326*$AI$20+$L3326*$AI$21+$M3326*$AI$22+$N3326*$AI$24)</f>
        <v>-1.1977813236000001</v>
      </c>
      <c r="Q3326" s="4">
        <f t="shared" ref="Q3326:Q3338" si="1278">EXP($P3326)</f>
        <v>0.3018632062685549</v>
      </c>
      <c r="R3326" s="4">
        <f t="shared" ref="R3326:R3338" si="1279">Q3326/1+Q3326</f>
        <v>0.60372641253710979</v>
      </c>
      <c r="S3326" s="4">
        <f t="shared" ref="S3326:S3338" si="1280">IF(O3326=1,R3326,1-R3326)</f>
        <v>0.39627358746289021</v>
      </c>
      <c r="T3326" s="4">
        <f t="shared" ref="T3326:T3338" si="1281">LOG($S3326)</f>
        <v>-0.40200487341748703</v>
      </c>
      <c r="U3326" s="4">
        <f>IF($R3326&gt;$X$15,1,0)</f>
        <v>1</v>
      </c>
      <c r="V3326" s="4"/>
      <c r="W3326" s="4"/>
      <c r="X3326" s="4"/>
      <c r="Y3326" s="4"/>
      <c r="Z3326" s="4"/>
      <c r="AA3326" s="4"/>
      <c r="AB3326" s="4"/>
      <c r="AC3326" s="4"/>
      <c r="AD3326" s="4"/>
      <c r="AE3326" s="4"/>
      <c r="AF3326" s="4"/>
      <c r="AG3326" s="4"/>
      <c r="AH3326" s="4"/>
      <c r="AI3326" s="4"/>
      <c r="AJ3326" s="4"/>
    </row>
    <row r="3327" spans="1:36" ht="15.75" customHeight="1">
      <c r="A3327" s="4">
        <v>0</v>
      </c>
      <c r="B3327" s="4">
        <v>37</v>
      </c>
      <c r="C3327" s="4">
        <v>3</v>
      </c>
      <c r="D3327" s="4">
        <v>1</v>
      </c>
      <c r="E3327" s="4">
        <v>20</v>
      </c>
      <c r="F3327" s="4">
        <v>0</v>
      </c>
      <c r="G3327" s="4">
        <v>0</v>
      </c>
      <c r="H3327" s="4">
        <v>0</v>
      </c>
      <c r="I3327" s="4">
        <v>254</v>
      </c>
      <c r="J3327" s="4">
        <v>119</v>
      </c>
      <c r="K3327" s="4">
        <v>62.5</v>
      </c>
      <c r="L3327" s="4">
        <v>28.78</v>
      </c>
      <c r="M3327" s="4">
        <v>70</v>
      </c>
      <c r="N3327" s="4">
        <v>69</v>
      </c>
      <c r="O3327" s="4">
        <v>0</v>
      </c>
      <c r="P3327" s="5">
        <f>$AI$9+SUMPRODUCT($A3327*$AI$10+$B3327*$AI$11+$C3327*$AI$12+$D3327*$AI$13+$E3327*$AI$14+$F3327*$AI$15+$G3327*$AI$16+$H3327*$AI$17+$I3327*$AI$18+$J3327*$AI$19+$K3327*$AI$20+$L3327*$AI$21+$M3327*$AI$22+$N3327*$AI$24)</f>
        <v>-3.0699107558000014</v>
      </c>
      <c r="Q3327" s="4">
        <f t="shared" si="1278"/>
        <v>4.6425297861126306E-2</v>
      </c>
      <c r="R3327" s="4">
        <f t="shared" si="1279"/>
        <v>9.2850595722252613E-2</v>
      </c>
      <c r="S3327" s="4">
        <f t="shared" si="1280"/>
        <v>0.90714940427774737</v>
      </c>
      <c r="T3327" s="4">
        <f t="shared" si="1281"/>
        <v>-4.2321180293925183E-2</v>
      </c>
      <c r="U3327" s="4">
        <f>IF($R3327&gt;$X$15,1,0)</f>
        <v>0</v>
      </c>
      <c r="V3327" s="4"/>
      <c r="W3327" s="4"/>
      <c r="X3327" s="4"/>
      <c r="Y3327" s="4"/>
      <c r="Z3327" s="4"/>
      <c r="AA3327" s="4"/>
      <c r="AB3327" s="4"/>
      <c r="AC3327" s="4"/>
      <c r="AD3327" s="4"/>
      <c r="AE3327" s="4"/>
      <c r="AF3327" s="4"/>
      <c r="AG3327" s="4"/>
      <c r="AH3327" s="4"/>
      <c r="AI3327" s="4"/>
      <c r="AJ3327" s="4"/>
    </row>
    <row r="3328" spans="1:36" ht="15.75" customHeight="1">
      <c r="A3328" s="4">
        <v>1</v>
      </c>
      <c r="B3328" s="4">
        <v>36</v>
      </c>
      <c r="C3328" s="4">
        <v>2</v>
      </c>
      <c r="D3328" s="4">
        <v>1</v>
      </c>
      <c r="E3328" s="4">
        <v>25</v>
      </c>
      <c r="F3328" s="4">
        <v>0</v>
      </c>
      <c r="G3328" s="4">
        <v>0</v>
      </c>
      <c r="H3328" s="4">
        <v>0</v>
      </c>
      <c r="I3328" s="4">
        <v>215</v>
      </c>
      <c r="J3328" s="4">
        <v>110</v>
      </c>
      <c r="K3328" s="4">
        <v>67</v>
      </c>
      <c r="L3328" s="4">
        <v>23.1</v>
      </c>
      <c r="M3328" s="4">
        <v>63</v>
      </c>
      <c r="N3328" s="4">
        <v>84</v>
      </c>
      <c r="O3328" s="4">
        <v>0</v>
      </c>
      <c r="P3328" s="5">
        <f>$AI$9+SUMPRODUCT($A3328*$AI$10+$B3328*$AI$11+$C3328*$AI$12+$D3328*$AI$13+$E3328*$AI$14+$F3328*$AI$15+$G3328*$AI$16+$H3328*$AI$17+$I3328*$AI$18+$J3328*$AI$19+$K3328*$AI$20+$L3328*$AI$21+$M3328*$AI$22+$N3328*$AI$24)</f>
        <v>-2.5944464110000007</v>
      </c>
      <c r="Q3328" s="4">
        <f t="shared" si="1278"/>
        <v>7.4687210650453389E-2</v>
      </c>
      <c r="R3328" s="4">
        <f t="shared" si="1279"/>
        <v>0.14937442130090678</v>
      </c>
      <c r="S3328" s="4">
        <f t="shared" si="1280"/>
        <v>0.85062557869909328</v>
      </c>
      <c r="T3328" s="4">
        <f t="shared" si="1281"/>
        <v>-7.0261561992502039E-2</v>
      </c>
      <c r="U3328" s="4">
        <f>IF($R3328&gt;$X$15,1,0)</f>
        <v>0</v>
      </c>
      <c r="V3328" s="4"/>
      <c r="W3328" s="4"/>
      <c r="X3328" s="4"/>
      <c r="Y3328" s="4"/>
      <c r="Z3328" s="4"/>
      <c r="AA3328" s="4"/>
      <c r="AB3328" s="4"/>
      <c r="AC3328" s="4"/>
      <c r="AD3328" s="4"/>
      <c r="AE3328" s="4"/>
      <c r="AF3328" s="4"/>
      <c r="AG3328" s="4"/>
      <c r="AH3328" s="4"/>
      <c r="AI3328" s="4"/>
      <c r="AJ3328" s="4"/>
    </row>
    <row r="3329" spans="1:36" ht="15.75" customHeight="1">
      <c r="A3329" s="4">
        <v>0</v>
      </c>
      <c r="B3329" s="4">
        <v>52</v>
      </c>
      <c r="C3329" s="4">
        <v>4</v>
      </c>
      <c r="D3329" s="4">
        <v>0</v>
      </c>
      <c r="E3329" s="4">
        <v>0</v>
      </c>
      <c r="F3329" s="4">
        <v>1</v>
      </c>
      <c r="G3329" s="4">
        <v>0</v>
      </c>
      <c r="H3329" s="4">
        <v>1</v>
      </c>
      <c r="I3329" s="4">
        <v>264</v>
      </c>
      <c r="J3329" s="4">
        <v>181</v>
      </c>
      <c r="K3329" s="4">
        <v>112.5</v>
      </c>
      <c r="L3329" s="4">
        <v>24.8</v>
      </c>
      <c r="M3329" s="4">
        <v>74</v>
      </c>
      <c r="N3329" s="4">
        <v>77</v>
      </c>
      <c r="O3329" s="4">
        <v>1</v>
      </c>
      <c r="P3329" s="5">
        <f>$AI$9+SUMPRODUCT($A3329*$AI$10+$B3329*$AI$11+$C3329*$AI$12+$D3329*$AI$13+$E3329*$AI$14+$F3329*$AI$15+$G3329*$AI$16+$H3329*$AI$17+$I3329*$AI$18+$J3329*$AI$19+$K3329*$AI$20+$L3329*$AI$21+$M3329*$AI$22+$N3329*$AI$24)</f>
        <v>-1.4076127980000006</v>
      </c>
      <c r="Q3329" s="4">
        <f t="shared" si="1278"/>
        <v>0.24472679869489292</v>
      </c>
      <c r="R3329" s="4">
        <f t="shared" si="1279"/>
        <v>0.48945359738978583</v>
      </c>
      <c r="S3329" s="4">
        <f t="shared" si="1280"/>
        <v>0.48945359738978583</v>
      </c>
      <c r="T3329" s="4">
        <f t="shared" si="1281"/>
        <v>-0.31028847516381575</v>
      </c>
      <c r="U3329" s="4">
        <f>IF($R3329&gt;$X$15,1,0)</f>
        <v>1</v>
      </c>
      <c r="V3329" s="4"/>
      <c r="W3329" s="4"/>
      <c r="X3329" s="4"/>
      <c r="Y3329" s="4"/>
      <c r="Z3329" s="4"/>
      <c r="AA3329" s="4"/>
      <c r="AB3329" s="4"/>
      <c r="AC3329" s="4"/>
      <c r="AD3329" s="4"/>
      <c r="AE3329" s="4"/>
      <c r="AF3329" s="4"/>
      <c r="AG3329" s="4"/>
      <c r="AH3329" s="4"/>
      <c r="AI3329" s="4"/>
      <c r="AJ3329" s="4"/>
    </row>
    <row r="3330" spans="1:36" ht="15.75" customHeight="1">
      <c r="A3330" s="4">
        <v>0</v>
      </c>
      <c r="B3330" s="4">
        <v>58</v>
      </c>
      <c r="C3330" s="4">
        <v>2</v>
      </c>
      <c r="D3330" s="4">
        <v>0</v>
      </c>
      <c r="E3330" s="4">
        <v>0</v>
      </c>
      <c r="F3330" s="4">
        <v>0</v>
      </c>
      <c r="G3330" s="4">
        <v>0</v>
      </c>
      <c r="H3330" s="4">
        <v>1</v>
      </c>
      <c r="I3330" s="4">
        <v>265</v>
      </c>
      <c r="J3330" s="4">
        <v>143.5</v>
      </c>
      <c r="K3330" s="4">
        <v>85</v>
      </c>
      <c r="L3330" s="4">
        <v>21.68</v>
      </c>
      <c r="M3330" s="4">
        <v>91</v>
      </c>
      <c r="N3330" s="4">
        <v>107</v>
      </c>
      <c r="O3330" s="4">
        <v>0</v>
      </c>
      <c r="P3330" s="5">
        <f>$AI$9+SUMPRODUCT($A3330*$AI$10+$B3330*$AI$11+$C3330*$AI$12+$D3330*$AI$13+$E3330*$AI$14+$F3330*$AI$15+$G3330*$AI$16+$H3330*$AI$17+$I3330*$AI$18+$J3330*$AI$19+$K3330*$AI$20+$L3330*$AI$21+$M3330*$AI$22+$N3330*$AI$24)</f>
        <v>-1.4123427048000021</v>
      </c>
      <c r="Q3330" s="4">
        <f t="shared" si="1278"/>
        <v>0.24357199695085058</v>
      </c>
      <c r="R3330" s="4">
        <f t="shared" si="1279"/>
        <v>0.48714399390170116</v>
      </c>
      <c r="S3330" s="4">
        <f t="shared" si="1280"/>
        <v>0.51285600609829884</v>
      </c>
      <c r="T3330" s="4">
        <f t="shared" si="1281"/>
        <v>-0.29000455406002751</v>
      </c>
      <c r="U3330" s="4">
        <f>IF($R3330&gt;$X$15,1,0)</f>
        <v>1</v>
      </c>
      <c r="V3330" s="4"/>
      <c r="W3330" s="4"/>
      <c r="X3330" s="4"/>
      <c r="Y3330" s="4"/>
      <c r="Z3330" s="4"/>
      <c r="AA3330" s="4"/>
      <c r="AB3330" s="4"/>
      <c r="AC3330" s="4"/>
      <c r="AD3330" s="4"/>
      <c r="AE3330" s="4"/>
      <c r="AF3330" s="4"/>
      <c r="AG3330" s="4"/>
      <c r="AH3330" s="4"/>
      <c r="AI3330" s="4"/>
      <c r="AJ3330" s="4"/>
    </row>
    <row r="3331" spans="1:36" ht="15.75" customHeight="1">
      <c r="A3331" s="4">
        <v>1</v>
      </c>
      <c r="B3331" s="4">
        <v>57</v>
      </c>
      <c r="C3331" s="4">
        <v>1</v>
      </c>
      <c r="D3331" s="4">
        <v>1</v>
      </c>
      <c r="E3331" s="4">
        <v>3</v>
      </c>
      <c r="F3331" s="4">
        <v>0</v>
      </c>
      <c r="G3331" s="4">
        <v>0</v>
      </c>
      <c r="H3331" s="4">
        <v>1</v>
      </c>
      <c r="I3331" s="4">
        <v>225</v>
      </c>
      <c r="J3331" s="4">
        <v>177.5</v>
      </c>
      <c r="K3331" s="4">
        <v>120</v>
      </c>
      <c r="L3331" s="4">
        <v>25.48</v>
      </c>
      <c r="M3331" s="4">
        <v>72</v>
      </c>
      <c r="N3331" s="4">
        <v>96</v>
      </c>
      <c r="O3331" s="4">
        <v>1</v>
      </c>
      <c r="P3331" s="5">
        <f>$AI$9+SUMPRODUCT($A3331*$AI$10+$B3331*$AI$11+$C3331*$AI$12+$D3331*$AI$13+$E3331*$AI$14+$F3331*$AI$15+$G3331*$AI$16+$H3331*$AI$17+$I3331*$AI$18+$J3331*$AI$19+$K3331*$AI$20+$L3331*$AI$21+$M3331*$AI$22+$N3331*$AI$24)</f>
        <v>-0.45607149280000137</v>
      </c>
      <c r="Q3331" s="4">
        <f t="shared" si="1278"/>
        <v>0.63376852559239771</v>
      </c>
      <c r="R3331" s="4">
        <f t="shared" si="1279"/>
        <v>1.2675370511847954</v>
      </c>
      <c r="S3331" s="4">
        <f t="shared" si="1280"/>
        <v>1.2675370511847954</v>
      </c>
      <c r="T3331" s="4">
        <f t="shared" si="1281"/>
        <v>0.10296066298756192</v>
      </c>
      <c r="U3331" s="4">
        <f>IF($R3331&gt;$X$15,1,0)</f>
        <v>1</v>
      </c>
      <c r="V3331" s="4"/>
      <c r="W3331" s="4"/>
      <c r="X3331" s="4"/>
      <c r="Y3331" s="4"/>
      <c r="Z3331" s="4"/>
      <c r="AA3331" s="4"/>
      <c r="AB3331" s="4"/>
      <c r="AC3331" s="4"/>
      <c r="AD3331" s="4"/>
      <c r="AE3331" s="4"/>
      <c r="AF3331" s="4"/>
      <c r="AG3331" s="4"/>
      <c r="AH3331" s="4"/>
      <c r="AI3331" s="4"/>
      <c r="AJ3331" s="4"/>
    </row>
    <row r="3332" spans="1:36" ht="15.75" customHeight="1">
      <c r="A3332" s="4">
        <v>0</v>
      </c>
      <c r="B3332" s="4">
        <v>45</v>
      </c>
      <c r="C3332" s="4">
        <v>3</v>
      </c>
      <c r="D3332" s="4">
        <v>1</v>
      </c>
      <c r="E3332" s="4">
        <v>20</v>
      </c>
      <c r="F3332" s="4">
        <v>0</v>
      </c>
      <c r="G3332" s="4">
        <v>0</v>
      </c>
      <c r="H3332" s="4">
        <v>0</v>
      </c>
      <c r="I3332" s="4">
        <v>198</v>
      </c>
      <c r="J3332" s="4">
        <v>119</v>
      </c>
      <c r="K3332" s="4">
        <v>80</v>
      </c>
      <c r="L3332" s="4">
        <v>22.18</v>
      </c>
      <c r="M3332" s="4">
        <v>78</v>
      </c>
      <c r="N3332" s="4">
        <v>79</v>
      </c>
      <c r="O3332" s="4">
        <v>0</v>
      </c>
      <c r="P3332" s="5">
        <f>$AI$9+SUMPRODUCT($A3332*$AI$10+$B3332*$AI$11+$C3332*$AI$12+$D3332*$AI$13+$E3332*$AI$14+$F3332*$AI$15+$G3332*$AI$16+$H3332*$AI$17+$I3332*$AI$18+$J3332*$AI$19+$K3332*$AI$20+$L3332*$AI$21+$M3332*$AI$22+$N3332*$AI$24)</f>
        <v>-2.7621720898</v>
      </c>
      <c r="Q3332" s="4">
        <f t="shared" si="1278"/>
        <v>6.3154442151582474E-2</v>
      </c>
      <c r="R3332" s="4">
        <f t="shared" si="1279"/>
        <v>0.12630888430316495</v>
      </c>
      <c r="S3332" s="4">
        <f t="shared" si="1280"/>
        <v>0.873691115696835</v>
      </c>
      <c r="T3332" s="4">
        <f t="shared" si="1281"/>
        <v>-5.8642080476241074E-2</v>
      </c>
      <c r="U3332" s="4">
        <f>IF($R3332&gt;$X$15,1,0)</f>
        <v>0</v>
      </c>
      <c r="V3332" s="4"/>
      <c r="W3332" s="4"/>
      <c r="X3332" s="4"/>
      <c r="Y3332" s="4"/>
      <c r="Z3332" s="4"/>
      <c r="AA3332" s="4"/>
      <c r="AB3332" s="4"/>
      <c r="AC3332" s="4"/>
      <c r="AD3332" s="4"/>
      <c r="AE3332" s="4"/>
      <c r="AF3332" s="4"/>
      <c r="AG3332" s="4"/>
      <c r="AH3332" s="4"/>
      <c r="AI3332" s="4"/>
      <c r="AJ3332" s="4"/>
    </row>
    <row r="3333" spans="1:36" ht="15.75" customHeight="1">
      <c r="A3333" s="4">
        <v>0</v>
      </c>
      <c r="B3333" s="4">
        <v>58</v>
      </c>
      <c r="C3333" s="4">
        <v>2</v>
      </c>
      <c r="D3333" s="4">
        <v>1</v>
      </c>
      <c r="E3333" s="4">
        <v>10</v>
      </c>
      <c r="F3333" s="4">
        <v>0</v>
      </c>
      <c r="G3333" s="4">
        <v>0</v>
      </c>
      <c r="H3333" s="4">
        <v>0</v>
      </c>
      <c r="I3333" s="4">
        <v>226</v>
      </c>
      <c r="J3333" s="4">
        <v>125</v>
      </c>
      <c r="K3333" s="4">
        <v>75</v>
      </c>
      <c r="L3333" s="4">
        <v>24</v>
      </c>
      <c r="M3333" s="4">
        <v>75</v>
      </c>
      <c r="N3333" s="4">
        <v>73</v>
      </c>
      <c r="O3333" s="4">
        <v>0</v>
      </c>
      <c r="P3333" s="5">
        <f>$AI$9+SUMPRODUCT($A3333*$AI$10+$B3333*$AI$11+$C3333*$AI$12+$D3333*$AI$13+$E3333*$AI$14+$F3333*$AI$15+$G3333*$AI$16+$H3333*$AI$17+$I3333*$AI$18+$J3333*$AI$19+$K3333*$AI$20+$L3333*$AI$21+$M3333*$AI$22+$N3333*$AI$24)</f>
        <v>-1.9122867700000015</v>
      </c>
      <c r="Q3333" s="4">
        <f t="shared" si="1278"/>
        <v>0.14774214769448965</v>
      </c>
      <c r="R3333" s="4">
        <f t="shared" si="1279"/>
        <v>0.2954842953889793</v>
      </c>
      <c r="S3333" s="4">
        <f t="shared" si="1280"/>
        <v>0.70451570461102064</v>
      </c>
      <c r="T3333" s="4">
        <f t="shared" si="1281"/>
        <v>-0.15210932143342126</v>
      </c>
      <c r="U3333" s="4">
        <f>IF($R3333&gt;$X$15,1,0)</f>
        <v>0</v>
      </c>
      <c r="V3333" s="4"/>
      <c r="W3333" s="4"/>
      <c r="X3333" s="4"/>
      <c r="Y3333" s="4"/>
      <c r="Z3333" s="4"/>
      <c r="AA3333" s="4"/>
      <c r="AB3333" s="4"/>
      <c r="AC3333" s="4"/>
      <c r="AD3333" s="4"/>
      <c r="AE3333" s="4"/>
      <c r="AF3333" s="4"/>
      <c r="AG3333" s="4"/>
      <c r="AH3333" s="4"/>
      <c r="AI3333" s="4"/>
      <c r="AJ3333" s="4"/>
    </row>
    <row r="3334" spans="1:36" ht="15.75" customHeight="1">
      <c r="A3334" s="4">
        <v>1</v>
      </c>
      <c r="B3334" s="4">
        <v>62</v>
      </c>
      <c r="C3334" s="4">
        <v>1</v>
      </c>
      <c r="D3334" s="4">
        <v>1</v>
      </c>
      <c r="E3334" s="4">
        <v>5</v>
      </c>
      <c r="F3334" s="4">
        <v>0</v>
      </c>
      <c r="G3334" s="4">
        <v>0</v>
      </c>
      <c r="H3334" s="4">
        <v>1</v>
      </c>
      <c r="I3334" s="4">
        <v>243</v>
      </c>
      <c r="J3334" s="4">
        <v>157</v>
      </c>
      <c r="K3334" s="4">
        <v>96</v>
      </c>
      <c r="L3334" s="4">
        <v>28.83</v>
      </c>
      <c r="M3334" s="4">
        <v>75</v>
      </c>
      <c r="N3334" s="4">
        <v>71</v>
      </c>
      <c r="O3334" s="4">
        <v>0</v>
      </c>
      <c r="P3334" s="5">
        <f>$AI$9+SUMPRODUCT($A3334*$AI$10+$B3334*$AI$11+$C3334*$AI$12+$D3334*$AI$13+$E3334*$AI$14+$F3334*$AI$15+$G3334*$AI$16+$H3334*$AI$17+$I3334*$AI$18+$J3334*$AI$19+$K3334*$AI$20+$L3334*$AI$21+$M3334*$AI$22+$N3334*$AI$24)</f>
        <v>-0.44710658130000258</v>
      </c>
      <c r="Q3334" s="4">
        <f t="shared" si="1278"/>
        <v>0.6394757484859922</v>
      </c>
      <c r="R3334" s="4">
        <f t="shared" si="1279"/>
        <v>1.2789514969719844</v>
      </c>
      <c r="S3334" s="4">
        <f t="shared" si="1280"/>
        <v>-0.2789514969719844</v>
      </c>
      <c r="T3334" s="4" t="e">
        <f t="shared" si="1281"/>
        <v>#NUM!</v>
      </c>
      <c r="U3334" s="4">
        <f>IF($R3334&gt;$X$15,1,0)</f>
        <v>1</v>
      </c>
      <c r="V3334" s="4"/>
      <c r="W3334" s="4"/>
      <c r="X3334" s="4"/>
      <c r="Y3334" s="4"/>
      <c r="Z3334" s="4"/>
      <c r="AA3334" s="4"/>
      <c r="AB3334" s="4"/>
      <c r="AC3334" s="4"/>
      <c r="AD3334" s="4"/>
      <c r="AE3334" s="4"/>
      <c r="AF3334" s="4"/>
      <c r="AG3334" s="4"/>
      <c r="AH3334" s="4"/>
      <c r="AI3334" s="4"/>
      <c r="AJ3334" s="4"/>
    </row>
    <row r="3335" spans="1:36" ht="15.75" customHeight="1">
      <c r="A3335" s="4">
        <v>0</v>
      </c>
      <c r="B3335" s="4">
        <v>61</v>
      </c>
      <c r="C3335" s="4">
        <v>3</v>
      </c>
      <c r="D3335" s="4">
        <v>0</v>
      </c>
      <c r="E3335" s="4">
        <v>0</v>
      </c>
      <c r="F3335" s="4">
        <v>0</v>
      </c>
      <c r="G3335" s="4">
        <v>0</v>
      </c>
      <c r="H3335" s="4">
        <v>0</v>
      </c>
      <c r="I3335" s="4">
        <v>235</v>
      </c>
      <c r="J3335" s="4">
        <v>102</v>
      </c>
      <c r="K3335" s="4">
        <v>74.5</v>
      </c>
      <c r="L3335" s="4">
        <v>19.22</v>
      </c>
      <c r="M3335" s="4">
        <v>67</v>
      </c>
      <c r="N3335" s="4">
        <v>83</v>
      </c>
      <c r="O3335" s="4">
        <v>0</v>
      </c>
      <c r="P3335" s="5">
        <f>$AI$9+SUMPRODUCT($A3335*$AI$10+$B3335*$AI$11+$C3335*$AI$12+$D3335*$AI$13+$E3335*$AI$14+$F3335*$AI$15+$G3335*$AI$16+$H3335*$AI$17+$I3335*$AI$18+$J3335*$AI$19+$K3335*$AI$20+$L3335*$AI$21+$M3335*$AI$22+$N3335*$AI$24)</f>
        <v>-2.2836044941999996</v>
      </c>
      <c r="Q3335" s="4">
        <f t="shared" si="1278"/>
        <v>0.1019161875456151</v>
      </c>
      <c r="R3335" s="4">
        <f t="shared" si="1279"/>
        <v>0.2038323750912302</v>
      </c>
      <c r="S3335" s="4">
        <f t="shared" si="1280"/>
        <v>0.7961676249087698</v>
      </c>
      <c r="T3335" s="4">
        <f t="shared" si="1281"/>
        <v>-9.8995486396910345E-2</v>
      </c>
      <c r="U3335" s="4">
        <f>IF($R3335&gt;$X$15,1,0)</f>
        <v>0</v>
      </c>
      <c r="V3335" s="4"/>
      <c r="W3335" s="4"/>
      <c r="X3335" s="4"/>
      <c r="Y3335" s="4"/>
      <c r="Z3335" s="4"/>
      <c r="AA3335" s="4"/>
      <c r="AB3335" s="4"/>
      <c r="AC3335" s="4"/>
      <c r="AD3335" s="4"/>
      <c r="AE3335" s="4"/>
      <c r="AF3335" s="4"/>
      <c r="AG3335" s="4"/>
      <c r="AH3335" s="4"/>
      <c r="AI3335" s="4"/>
      <c r="AJ3335" s="4"/>
    </row>
    <row r="3336" spans="1:36" ht="15.75" customHeight="1">
      <c r="A3336" s="4">
        <v>1</v>
      </c>
      <c r="B3336" s="4">
        <v>44</v>
      </c>
      <c r="C3336" s="4">
        <v>4</v>
      </c>
      <c r="D3336" s="4">
        <v>1</v>
      </c>
      <c r="E3336" s="4">
        <v>25</v>
      </c>
      <c r="F3336" s="4">
        <v>0</v>
      </c>
      <c r="G3336" s="4">
        <v>0</v>
      </c>
      <c r="H3336" s="4">
        <v>0</v>
      </c>
      <c r="I3336" s="4">
        <v>241</v>
      </c>
      <c r="J3336" s="4">
        <v>111</v>
      </c>
      <c r="K3336" s="4">
        <v>78</v>
      </c>
      <c r="L3336" s="4">
        <v>27.78</v>
      </c>
      <c r="M3336" s="4">
        <v>85</v>
      </c>
      <c r="N3336" s="4">
        <v>167</v>
      </c>
      <c r="O3336" s="4">
        <v>1</v>
      </c>
      <c r="P3336" s="5">
        <f>$AI$9+SUMPRODUCT($A3336*$AI$10+$B3336*$AI$11+$C3336*$AI$12+$D3336*$AI$13+$E3336*$AI$14+$F3336*$AI$15+$G3336*$AI$16+$H3336*$AI$17+$I3336*$AI$18+$J3336*$AI$19+$K3336*$AI$20+$L3336*$AI$21+$M3336*$AI$22+$N3336*$AI$24)</f>
        <v>-1.5851545158000002</v>
      </c>
      <c r="Q3336" s="4">
        <f t="shared" si="1278"/>
        <v>0.20491612789103744</v>
      </c>
      <c r="R3336" s="4">
        <f t="shared" si="1279"/>
        <v>0.40983225578207488</v>
      </c>
      <c r="S3336" s="4">
        <f t="shared" si="1280"/>
        <v>0.40983225578207488</v>
      </c>
      <c r="T3336" s="4">
        <f t="shared" si="1281"/>
        <v>-0.38739386351197991</v>
      </c>
      <c r="U3336" s="4">
        <f>IF($R3336&gt;$X$15,1,0)</f>
        <v>1</v>
      </c>
      <c r="V3336" s="4"/>
      <c r="W3336" s="4"/>
      <c r="X3336" s="4"/>
      <c r="Y3336" s="4"/>
      <c r="Z3336" s="4"/>
      <c r="AA3336" s="4"/>
      <c r="AB3336" s="4"/>
      <c r="AC3336" s="4"/>
      <c r="AD3336" s="4"/>
      <c r="AE3336" s="4"/>
      <c r="AF3336" s="4"/>
      <c r="AG3336" s="4"/>
      <c r="AH3336" s="4"/>
      <c r="AI3336" s="4"/>
      <c r="AJ3336" s="4"/>
    </row>
    <row r="3337" spans="1:36" ht="15.75" customHeight="1">
      <c r="A3337" s="4">
        <v>1</v>
      </c>
      <c r="B3337" s="4">
        <v>48</v>
      </c>
      <c r="C3337" s="4">
        <v>3</v>
      </c>
      <c r="D3337" s="4">
        <v>0</v>
      </c>
      <c r="E3337" s="4">
        <v>0</v>
      </c>
      <c r="F3337" s="4">
        <v>0</v>
      </c>
      <c r="G3337" s="4">
        <v>0</v>
      </c>
      <c r="H3337" s="4">
        <v>0</v>
      </c>
      <c r="I3337" s="4">
        <v>175</v>
      </c>
      <c r="J3337" s="4">
        <v>131</v>
      </c>
      <c r="K3337" s="4">
        <v>52</v>
      </c>
      <c r="L3337" s="4">
        <v>24.95</v>
      </c>
      <c r="M3337" s="4">
        <v>75</v>
      </c>
      <c r="N3337" s="4">
        <v>77</v>
      </c>
      <c r="O3337" s="4">
        <v>0</v>
      </c>
      <c r="P3337" s="5">
        <f>$AI$9+SUMPRODUCT($A3337*$AI$10+$B3337*$AI$11+$C3337*$AI$12+$D3337*$AI$13+$E3337*$AI$14+$F3337*$AI$15+$G3337*$AI$16+$H3337*$AI$17+$I3337*$AI$18+$J3337*$AI$19+$K3337*$AI$20+$L3337*$AI$21+$M3337*$AI$22+$N3337*$AI$24)</f>
        <v>-2.1842847545000019</v>
      </c>
      <c r="Q3337" s="4">
        <f t="shared" si="1278"/>
        <v>0.11255821162445791</v>
      </c>
      <c r="R3337" s="4">
        <f t="shared" si="1279"/>
        <v>0.22511642324891581</v>
      </c>
      <c r="S3337" s="4">
        <f t="shared" si="1280"/>
        <v>0.77488357675108421</v>
      </c>
      <c r="T3337" s="4">
        <f t="shared" si="1281"/>
        <v>-0.11076354365207597</v>
      </c>
      <c r="U3337" s="4">
        <f>IF($R3337&gt;$X$15,1,0)</f>
        <v>0</v>
      </c>
      <c r="V3337" s="4"/>
      <c r="W3337" s="4"/>
      <c r="X3337" s="4"/>
      <c r="Y3337" s="4"/>
      <c r="Z3337" s="4"/>
      <c r="AA3337" s="4"/>
      <c r="AB3337" s="4"/>
      <c r="AC3337" s="4"/>
      <c r="AD3337" s="4"/>
      <c r="AE3337" s="4"/>
      <c r="AF3337" s="4"/>
      <c r="AG3337" s="4"/>
      <c r="AH3337" s="4"/>
      <c r="AI3337" s="4"/>
      <c r="AJ3337" s="4"/>
    </row>
    <row r="3338" spans="1:36" ht="15.75" customHeight="1">
      <c r="A3338" s="4">
        <v>1</v>
      </c>
      <c r="B3338" s="4">
        <v>65</v>
      </c>
      <c r="C3338" s="4">
        <v>1</v>
      </c>
      <c r="D3338" s="4">
        <v>1</v>
      </c>
      <c r="E3338" s="4">
        <v>3</v>
      </c>
      <c r="F3338" s="4">
        <v>0</v>
      </c>
      <c r="G3338" s="4">
        <v>0</v>
      </c>
      <c r="H3338" s="4">
        <v>0</v>
      </c>
      <c r="I3338" s="4">
        <v>194</v>
      </c>
      <c r="J3338" s="4">
        <v>122</v>
      </c>
      <c r="K3338" s="4">
        <v>68</v>
      </c>
      <c r="L3338" s="4">
        <v>26.08</v>
      </c>
      <c r="M3338" s="4">
        <v>60</v>
      </c>
      <c r="N3338" s="4">
        <v>73</v>
      </c>
      <c r="O3338" s="4">
        <v>0</v>
      </c>
      <c r="P3338" s="5">
        <f>$AI$9+SUMPRODUCT($A3338*$AI$10+$B3338*$AI$11+$C3338*$AI$12+$D3338*$AI$13+$E3338*$AI$14+$F3338*$AI$15+$G3338*$AI$16+$H3338*$AI$17+$I3338*$AI$18+$J3338*$AI$19+$K3338*$AI$20+$L3338*$AI$21+$M3338*$AI$22+$N3338*$AI$24)</f>
        <v>-1.0192983788000021</v>
      </c>
      <c r="Q3338" s="4">
        <f t="shared" si="1278"/>
        <v>0.36084803000392868</v>
      </c>
      <c r="R3338" s="4">
        <f t="shared" si="1279"/>
        <v>0.72169606000785735</v>
      </c>
      <c r="S3338" s="4">
        <f t="shared" si="1280"/>
        <v>0.27830393999214265</v>
      </c>
      <c r="T3338" s="4">
        <f t="shared" si="1281"/>
        <v>-0.55548064524794061</v>
      </c>
      <c r="U3338" s="4">
        <f>IF($R3338&gt;$X$15,1,0)</f>
        <v>1</v>
      </c>
      <c r="V3338" s="4"/>
      <c r="W3338" s="4"/>
      <c r="X3338" s="4"/>
      <c r="Y3338" s="4"/>
      <c r="Z3338" s="4"/>
      <c r="AA3338" s="4"/>
      <c r="AB3338" s="4"/>
      <c r="AC3338" s="4"/>
      <c r="AD3338" s="4"/>
      <c r="AE3338" s="4"/>
      <c r="AF3338" s="4"/>
      <c r="AG3338" s="4"/>
      <c r="AH3338" s="4"/>
      <c r="AI3338" s="4"/>
      <c r="AJ3338" s="4"/>
    </row>
    <row r="3339" spans="1:36" ht="15.75" hidden="1" customHeight="1">
      <c r="A3339" s="4">
        <v>1</v>
      </c>
      <c r="B3339" s="4">
        <v>52</v>
      </c>
      <c r="C3339" s="4">
        <v>1</v>
      </c>
      <c r="D3339" s="4">
        <v>1</v>
      </c>
      <c r="E3339" s="4">
        <v>15</v>
      </c>
      <c r="F3339" s="4">
        <v>0</v>
      </c>
      <c r="G3339" s="4">
        <v>0</v>
      </c>
      <c r="H3339" s="4">
        <v>0</v>
      </c>
      <c r="I3339" s="4">
        <v>212</v>
      </c>
      <c r="J3339" s="4">
        <v>138</v>
      </c>
      <c r="K3339" s="4">
        <v>86.5</v>
      </c>
      <c r="L3339" s="4">
        <v>24.88</v>
      </c>
      <c r="M3339" s="4">
        <v>60</v>
      </c>
      <c r="N3339" s="3" t="s">
        <v>56</v>
      </c>
      <c r="O3339" s="4">
        <v>0</v>
      </c>
      <c r="P3339" s="4"/>
      <c r="Q3339" s="4"/>
      <c r="R3339" s="4"/>
      <c r="S3339" s="4"/>
      <c r="T3339" s="4"/>
      <c r="U3339" s="4"/>
      <c r="V3339" s="4"/>
      <c r="W3339" s="4"/>
      <c r="X3339" s="4"/>
      <c r="Y3339" s="4"/>
      <c r="Z3339" s="4"/>
      <c r="AA3339" s="4"/>
      <c r="AB3339" s="4"/>
      <c r="AC3339" s="4"/>
      <c r="AD3339" s="4"/>
      <c r="AE3339" s="4"/>
      <c r="AF3339" s="4"/>
      <c r="AG3339" s="4"/>
      <c r="AH3339" s="4"/>
      <c r="AI3339" s="4"/>
      <c r="AJ3339" s="4"/>
    </row>
    <row r="3340" spans="1:36" ht="15.75" customHeight="1">
      <c r="A3340" s="4">
        <v>0</v>
      </c>
      <c r="B3340" s="4">
        <v>39</v>
      </c>
      <c r="C3340" s="4">
        <v>1</v>
      </c>
      <c r="D3340" s="4">
        <v>0</v>
      </c>
      <c r="E3340" s="4">
        <v>0</v>
      </c>
      <c r="F3340" s="4">
        <v>0</v>
      </c>
      <c r="G3340" s="4">
        <v>0</v>
      </c>
      <c r="H3340" s="4">
        <v>0</v>
      </c>
      <c r="I3340" s="4">
        <v>186</v>
      </c>
      <c r="J3340" s="4">
        <v>124</v>
      </c>
      <c r="K3340" s="4">
        <v>80</v>
      </c>
      <c r="L3340" s="4">
        <v>29.7</v>
      </c>
      <c r="M3340" s="4">
        <v>75</v>
      </c>
      <c r="N3340" s="4">
        <v>102</v>
      </c>
      <c r="O3340" s="4">
        <v>0</v>
      </c>
      <c r="P3340" s="5">
        <f>$AI$9+SUMPRODUCT($A3340*$AI$10+$B3340*$AI$11+$C3340*$AI$12+$D3340*$AI$13+$E3340*$AI$14+$F3340*$AI$15+$G3340*$AI$16+$H3340*$AI$17+$I3340*$AI$18+$J3340*$AI$19+$K3340*$AI$20+$L3340*$AI$21+$M3340*$AI$22+$N3340*$AI$24)</f>
        <v>-3.1997589670000002</v>
      </c>
      <c r="Q3340" s="4">
        <f>EXP($P3340)</f>
        <v>4.0772030198851852E-2</v>
      </c>
      <c r="R3340" s="4">
        <f>Q3340/1+Q3340</f>
        <v>8.1544060397703705E-2</v>
      </c>
      <c r="S3340" s="4">
        <f>IF(O3340=1,R3340,1-R3340)</f>
        <v>0.91845593960229632</v>
      </c>
      <c r="T3340" s="4">
        <f>LOG($S3340)</f>
        <v>-3.6941672941803609E-2</v>
      </c>
      <c r="U3340" s="4">
        <f>IF($R3340&gt;$X$15,1,0)</f>
        <v>0</v>
      </c>
      <c r="V3340" s="4"/>
      <c r="W3340" s="4"/>
      <c r="X3340" s="4"/>
      <c r="Y3340" s="4"/>
      <c r="Z3340" s="4"/>
      <c r="AA3340" s="4"/>
      <c r="AB3340" s="4"/>
      <c r="AC3340" s="4"/>
      <c r="AD3340" s="4"/>
      <c r="AE3340" s="4"/>
      <c r="AF3340" s="4"/>
      <c r="AG3340" s="4"/>
      <c r="AH3340" s="4"/>
      <c r="AI3340" s="4"/>
      <c r="AJ3340" s="4"/>
    </row>
    <row r="3341" spans="1:36" ht="15.75" hidden="1" customHeight="1">
      <c r="A3341" s="4">
        <v>0</v>
      </c>
      <c r="B3341" s="4">
        <v>46</v>
      </c>
      <c r="C3341" s="4">
        <v>3</v>
      </c>
      <c r="D3341" s="4">
        <v>0</v>
      </c>
      <c r="E3341" s="4">
        <v>0</v>
      </c>
      <c r="F3341" s="4">
        <v>0</v>
      </c>
      <c r="G3341" s="4">
        <v>0</v>
      </c>
      <c r="H3341" s="4">
        <v>0</v>
      </c>
      <c r="I3341" s="4">
        <v>193</v>
      </c>
      <c r="J3341" s="4">
        <v>106.5</v>
      </c>
      <c r="K3341" s="4">
        <v>70.5</v>
      </c>
      <c r="L3341" s="4">
        <v>26.18</v>
      </c>
      <c r="M3341" s="4">
        <v>75</v>
      </c>
      <c r="N3341" s="3" t="s">
        <v>56</v>
      </c>
      <c r="O3341" s="4">
        <v>0</v>
      </c>
      <c r="P3341" s="4"/>
      <c r="Q3341" s="4"/>
      <c r="R3341" s="4"/>
      <c r="S3341" s="4"/>
      <c r="T3341" s="4"/>
      <c r="U3341" s="4"/>
      <c r="V3341" s="4"/>
      <c r="W3341" s="4"/>
      <c r="X3341" s="4"/>
      <c r="Y3341" s="4"/>
      <c r="Z3341" s="4"/>
      <c r="AA3341" s="4"/>
      <c r="AB3341" s="4"/>
      <c r="AC3341" s="4"/>
      <c r="AD3341" s="4"/>
      <c r="AE3341" s="4"/>
      <c r="AF3341" s="4"/>
      <c r="AG3341" s="4"/>
      <c r="AH3341" s="4"/>
      <c r="AI3341" s="4"/>
      <c r="AJ3341" s="4"/>
    </row>
    <row r="3342" spans="1:36" ht="15.75" customHeight="1">
      <c r="A3342" s="4">
        <v>0</v>
      </c>
      <c r="B3342" s="4">
        <v>40</v>
      </c>
      <c r="C3342" s="4">
        <v>1</v>
      </c>
      <c r="D3342" s="4">
        <v>1</v>
      </c>
      <c r="E3342" s="4">
        <v>3</v>
      </c>
      <c r="F3342" s="4">
        <v>0</v>
      </c>
      <c r="G3342" s="4">
        <v>0</v>
      </c>
      <c r="H3342" s="4">
        <v>0</v>
      </c>
      <c r="I3342" s="4">
        <v>173</v>
      </c>
      <c r="J3342" s="4">
        <v>125</v>
      </c>
      <c r="K3342" s="4">
        <v>75</v>
      </c>
      <c r="L3342" s="4">
        <v>25.67</v>
      </c>
      <c r="M3342" s="4">
        <v>65</v>
      </c>
      <c r="N3342" s="4">
        <v>102</v>
      </c>
      <c r="O3342" s="4">
        <v>0</v>
      </c>
      <c r="P3342" s="5">
        <f>$AI$9+SUMPRODUCT($A3342*$AI$10+$B3342*$AI$11+$C3342*$AI$12+$D3342*$AI$13+$E3342*$AI$14+$F3342*$AI$15+$G3342*$AI$16+$H3342*$AI$17+$I3342*$AI$18+$J3342*$AI$19+$K3342*$AI$20+$L3342*$AI$21+$M3342*$AI$22+$N3342*$AI$24)</f>
        <v>-3.0003643437000003</v>
      </c>
      <c r="Q3342" s="4">
        <f t="shared" ref="Q3342:Q3347" si="1282">EXP($P3342)</f>
        <v>4.9768932067286685E-2</v>
      </c>
      <c r="R3342" s="4">
        <f t="shared" ref="R3342:R3347" si="1283">Q3342/1+Q3342</f>
        <v>9.953786413457337E-2</v>
      </c>
      <c r="S3342" s="4">
        <f t="shared" ref="S3342:S3347" si="1284">IF(O3342=1,R3342,1-R3342)</f>
        <v>0.90046213586542667</v>
      </c>
      <c r="T3342" s="4">
        <f t="shared" ref="T3342:T3347" si="1285">LOG($S3342)</f>
        <v>-4.5534544399626828E-2</v>
      </c>
      <c r="U3342" s="4">
        <f>IF($R3342&gt;$X$15,1,0)</f>
        <v>0</v>
      </c>
      <c r="V3342" s="4"/>
      <c r="W3342" s="4"/>
      <c r="X3342" s="4"/>
      <c r="Y3342" s="4"/>
      <c r="Z3342" s="4"/>
      <c r="AA3342" s="4"/>
      <c r="AB3342" s="4"/>
      <c r="AC3342" s="4"/>
      <c r="AD3342" s="4"/>
      <c r="AE3342" s="4"/>
      <c r="AF3342" s="4"/>
      <c r="AG3342" s="4"/>
      <c r="AH3342" s="4"/>
      <c r="AI3342" s="4"/>
      <c r="AJ3342" s="4"/>
    </row>
    <row r="3343" spans="1:36" ht="15.75" customHeight="1">
      <c r="A3343" s="4">
        <v>1</v>
      </c>
      <c r="B3343" s="4">
        <v>63</v>
      </c>
      <c r="C3343" s="4">
        <v>1</v>
      </c>
      <c r="D3343" s="4">
        <v>1</v>
      </c>
      <c r="E3343" s="4">
        <v>20</v>
      </c>
      <c r="F3343" s="4">
        <v>0</v>
      </c>
      <c r="G3343" s="4">
        <v>0</v>
      </c>
      <c r="H3343" s="4">
        <v>1</v>
      </c>
      <c r="I3343" s="4">
        <v>228</v>
      </c>
      <c r="J3343" s="4">
        <v>141</v>
      </c>
      <c r="K3343" s="4">
        <v>82</v>
      </c>
      <c r="L3343" s="4">
        <v>25.84</v>
      </c>
      <c r="M3343" s="4">
        <v>82</v>
      </c>
      <c r="N3343" s="4">
        <v>81</v>
      </c>
      <c r="O3343" s="4">
        <v>1</v>
      </c>
      <c r="P3343" s="5">
        <f>$AI$9+SUMPRODUCT($A3343*$AI$10+$B3343*$AI$11+$C3343*$AI$12+$D3343*$AI$13+$E3343*$AI$14+$F3343*$AI$15+$G3343*$AI$16+$H3343*$AI$17+$I3343*$AI$18+$J3343*$AI$19+$K3343*$AI$20+$L3343*$AI$21+$M3343*$AI$22+$N3343*$AI$24)</f>
        <v>-0.30771467240000128</v>
      </c>
      <c r="Q3343" s="4">
        <f t="shared" si="1282"/>
        <v>0.73512503955120789</v>
      </c>
      <c r="R3343" s="4">
        <f t="shared" si="1283"/>
        <v>1.4702500791024158</v>
      </c>
      <c r="S3343" s="4">
        <f t="shared" si="1284"/>
        <v>1.4702500791024158</v>
      </c>
      <c r="T3343" s="4">
        <f t="shared" si="1285"/>
        <v>0.16739121143999378</v>
      </c>
      <c r="U3343" s="4">
        <f>IF($R3343&gt;$X$15,1,0)</f>
        <v>1</v>
      </c>
      <c r="V3343" s="4"/>
      <c r="W3343" s="4"/>
      <c r="X3343" s="4"/>
      <c r="Y3343" s="4"/>
      <c r="Z3343" s="4"/>
      <c r="AA3343" s="4"/>
      <c r="AB3343" s="4"/>
      <c r="AC3343" s="4"/>
      <c r="AD3343" s="4"/>
      <c r="AE3343" s="4"/>
      <c r="AF3343" s="4"/>
      <c r="AG3343" s="4"/>
      <c r="AH3343" s="4"/>
      <c r="AI3343" s="4"/>
      <c r="AJ3343" s="4"/>
    </row>
    <row r="3344" spans="1:36" ht="15.75" customHeight="1">
      <c r="A3344" s="4">
        <v>0</v>
      </c>
      <c r="B3344" s="4">
        <v>39</v>
      </c>
      <c r="C3344" s="4">
        <v>2</v>
      </c>
      <c r="D3344" s="4">
        <v>0</v>
      </c>
      <c r="E3344" s="4">
        <v>0</v>
      </c>
      <c r="F3344" s="4">
        <v>0</v>
      </c>
      <c r="G3344" s="4">
        <v>0</v>
      </c>
      <c r="H3344" s="4">
        <v>1</v>
      </c>
      <c r="I3344" s="4">
        <v>200</v>
      </c>
      <c r="J3344" s="4">
        <v>141</v>
      </c>
      <c r="K3344" s="4">
        <v>87</v>
      </c>
      <c r="L3344" s="4">
        <v>24.04</v>
      </c>
      <c r="M3344" s="4">
        <v>75</v>
      </c>
      <c r="N3344" s="4">
        <v>70</v>
      </c>
      <c r="O3344" s="4">
        <v>0</v>
      </c>
      <c r="P3344" s="5">
        <f>$AI$9+SUMPRODUCT($A3344*$AI$10+$B3344*$AI$11+$C3344*$AI$12+$D3344*$AI$13+$E3344*$AI$14+$F3344*$AI$15+$G3344*$AI$16+$H3344*$AI$17+$I3344*$AI$18+$J3344*$AI$19+$K3344*$AI$20+$L3344*$AI$21+$M3344*$AI$22+$N3344*$AI$24)</f>
        <v>-3.0189066243999996</v>
      </c>
      <c r="Q3344" s="4">
        <f t="shared" si="1282"/>
        <v>4.8854605604255717E-2</v>
      </c>
      <c r="R3344" s="4">
        <f t="shared" si="1283"/>
        <v>9.7709211208511434E-2</v>
      </c>
      <c r="S3344" s="4">
        <f t="shared" si="1284"/>
        <v>0.90229078879148861</v>
      </c>
      <c r="T3344" s="4">
        <f t="shared" si="1285"/>
        <v>-4.4653476188194513E-2</v>
      </c>
      <c r="U3344" s="4">
        <f>IF($R3344&gt;$X$15,1,0)</f>
        <v>0</v>
      </c>
      <c r="V3344" s="4"/>
      <c r="W3344" s="4"/>
      <c r="X3344" s="4"/>
      <c r="Y3344" s="4"/>
      <c r="Z3344" s="4"/>
      <c r="AA3344" s="4"/>
      <c r="AB3344" s="4"/>
      <c r="AC3344" s="4"/>
      <c r="AD3344" s="4"/>
      <c r="AE3344" s="4"/>
      <c r="AF3344" s="4"/>
      <c r="AG3344" s="4"/>
      <c r="AH3344" s="4"/>
      <c r="AI3344" s="4"/>
      <c r="AJ3344" s="4"/>
    </row>
    <row r="3345" spans="1:36" ht="15.75" customHeight="1">
      <c r="A3345" s="4">
        <v>0</v>
      </c>
      <c r="B3345" s="4">
        <v>50</v>
      </c>
      <c r="C3345" s="4">
        <v>2</v>
      </c>
      <c r="D3345" s="4">
        <v>0</v>
      </c>
      <c r="E3345" s="4">
        <v>0</v>
      </c>
      <c r="F3345" s="4">
        <v>0</v>
      </c>
      <c r="G3345" s="4">
        <v>0</v>
      </c>
      <c r="H3345" s="4">
        <v>0</v>
      </c>
      <c r="I3345" s="4">
        <v>240</v>
      </c>
      <c r="J3345" s="4">
        <v>107.5</v>
      </c>
      <c r="K3345" s="4">
        <v>70</v>
      </c>
      <c r="L3345" s="4">
        <v>26.76</v>
      </c>
      <c r="M3345" s="4">
        <v>67</v>
      </c>
      <c r="N3345" s="4">
        <v>102</v>
      </c>
      <c r="O3345" s="4">
        <v>0</v>
      </c>
      <c r="P3345" s="5">
        <f>$AI$9+SUMPRODUCT($A3345*$AI$10+$B3345*$AI$11+$C3345*$AI$12+$D3345*$AI$13+$E3345*$AI$14+$F3345*$AI$15+$G3345*$AI$16+$H3345*$AI$17+$I3345*$AI$18+$J3345*$AI$19+$K3345*$AI$20+$L3345*$AI$21+$M3345*$AI$22+$N3345*$AI$24)</f>
        <v>-2.6298412236000006</v>
      </c>
      <c r="Q3345" s="4">
        <f t="shared" si="1282"/>
        <v>7.2089907506112993E-2</v>
      </c>
      <c r="R3345" s="4">
        <f t="shared" si="1283"/>
        <v>0.14417981501222599</v>
      </c>
      <c r="S3345" s="4">
        <f t="shared" si="1284"/>
        <v>0.85582018498777401</v>
      </c>
      <c r="T3345" s="4">
        <f t="shared" si="1285"/>
        <v>-6.7617474658082086E-2</v>
      </c>
      <c r="U3345" s="4">
        <f>IF($R3345&gt;$X$15,1,0)</f>
        <v>0</v>
      </c>
      <c r="V3345" s="4"/>
      <c r="W3345" s="4"/>
      <c r="X3345" s="4"/>
      <c r="Y3345" s="4"/>
      <c r="Z3345" s="4"/>
      <c r="AA3345" s="4"/>
      <c r="AB3345" s="4"/>
      <c r="AC3345" s="4"/>
      <c r="AD3345" s="4"/>
      <c r="AE3345" s="4"/>
      <c r="AF3345" s="4"/>
      <c r="AG3345" s="4"/>
      <c r="AH3345" s="4"/>
      <c r="AI3345" s="4"/>
      <c r="AJ3345" s="4"/>
    </row>
    <row r="3346" spans="1:36" ht="15.75" customHeight="1">
      <c r="A3346" s="4">
        <v>1</v>
      </c>
      <c r="B3346" s="4">
        <v>46</v>
      </c>
      <c r="C3346" s="4">
        <v>1</v>
      </c>
      <c r="D3346" s="4">
        <v>1</v>
      </c>
      <c r="E3346" s="4">
        <v>20</v>
      </c>
      <c r="F3346" s="4">
        <v>0</v>
      </c>
      <c r="G3346" s="4">
        <v>0</v>
      </c>
      <c r="H3346" s="4">
        <v>1</v>
      </c>
      <c r="I3346" s="4">
        <v>253</v>
      </c>
      <c r="J3346" s="4">
        <v>159</v>
      </c>
      <c r="K3346" s="4">
        <v>100</v>
      </c>
      <c r="L3346" s="4">
        <v>27.31</v>
      </c>
      <c r="M3346" s="4">
        <v>64</v>
      </c>
      <c r="N3346" s="4">
        <v>70</v>
      </c>
      <c r="O3346" s="4">
        <v>0</v>
      </c>
      <c r="P3346" s="5">
        <f>$AI$9+SUMPRODUCT($A3346*$AI$10+$B3346*$AI$11+$C3346*$AI$12+$D3346*$AI$13+$E3346*$AI$14+$F3346*$AI$15+$G3346*$AI$16+$H3346*$AI$17+$I3346*$AI$18+$J3346*$AI$19+$K3346*$AI$20+$L3346*$AI$21+$M3346*$AI$22+$N3346*$AI$24)</f>
        <v>-1.1381167441000013</v>
      </c>
      <c r="Q3346" s="4">
        <f t="shared" si="1282"/>
        <v>0.32042189037577656</v>
      </c>
      <c r="R3346" s="4">
        <f t="shared" si="1283"/>
        <v>0.64084378075155313</v>
      </c>
      <c r="S3346" s="4">
        <f t="shared" si="1284"/>
        <v>0.35915621924844687</v>
      </c>
      <c r="T3346" s="4">
        <f t="shared" si="1285"/>
        <v>-0.44471660880218045</v>
      </c>
      <c r="U3346" s="4">
        <f>IF($R3346&gt;$X$15,1,0)</f>
        <v>1</v>
      </c>
      <c r="V3346" s="4"/>
      <c r="W3346" s="4"/>
      <c r="X3346" s="4"/>
      <c r="Y3346" s="4"/>
      <c r="Z3346" s="4"/>
      <c r="AA3346" s="4"/>
      <c r="AB3346" s="4"/>
      <c r="AC3346" s="4"/>
      <c r="AD3346" s="4"/>
      <c r="AE3346" s="4"/>
      <c r="AF3346" s="4"/>
      <c r="AG3346" s="4"/>
      <c r="AH3346" s="4"/>
      <c r="AI3346" s="4"/>
      <c r="AJ3346" s="4"/>
    </row>
    <row r="3347" spans="1:36" ht="15.75" customHeight="1">
      <c r="A3347" s="4">
        <v>0</v>
      </c>
      <c r="B3347" s="4">
        <v>47</v>
      </c>
      <c r="C3347" s="4">
        <v>2</v>
      </c>
      <c r="D3347" s="4">
        <v>1</v>
      </c>
      <c r="E3347" s="4">
        <v>30</v>
      </c>
      <c r="F3347" s="4">
        <v>0</v>
      </c>
      <c r="G3347" s="4">
        <v>0</v>
      </c>
      <c r="H3347" s="4">
        <v>0</v>
      </c>
      <c r="I3347" s="4">
        <v>198</v>
      </c>
      <c r="J3347" s="4">
        <v>143</v>
      </c>
      <c r="K3347" s="4">
        <v>87</v>
      </c>
      <c r="L3347" s="4">
        <v>20.86</v>
      </c>
      <c r="M3347" s="4">
        <v>85</v>
      </c>
      <c r="N3347" s="4">
        <v>79</v>
      </c>
      <c r="O3347" s="4">
        <v>1</v>
      </c>
      <c r="P3347" s="5">
        <f>$AI$9+SUMPRODUCT($A3347*$AI$10+$B3347*$AI$11+$C3347*$AI$12+$D3347*$AI$13+$E3347*$AI$14+$F3347*$AI$15+$G3347*$AI$16+$H3347*$AI$17+$I3347*$AI$18+$J3347*$AI$19+$K3347*$AI$20+$L3347*$AI$21+$M3347*$AI$22+$N3347*$AI$24)</f>
        <v>-2.0994385046000001</v>
      </c>
      <c r="Q3347" s="4">
        <f t="shared" si="1282"/>
        <v>0.1225252062816127</v>
      </c>
      <c r="R3347" s="4">
        <f t="shared" si="1283"/>
        <v>0.24505041256322541</v>
      </c>
      <c r="S3347" s="4">
        <f t="shared" si="1284"/>
        <v>0.24505041256322541</v>
      </c>
      <c r="T3347" s="4">
        <f t="shared" si="1285"/>
        <v>-0.61074456197901372</v>
      </c>
      <c r="U3347" s="4">
        <f>IF($R3347&gt;$X$15,1,0)</f>
        <v>0</v>
      </c>
      <c r="V3347" s="4"/>
      <c r="W3347" s="4"/>
      <c r="X3347" s="4"/>
      <c r="Y3347" s="4"/>
      <c r="Z3347" s="4"/>
      <c r="AA3347" s="4"/>
      <c r="AB3347" s="4"/>
      <c r="AC3347" s="4"/>
      <c r="AD3347" s="4"/>
      <c r="AE3347" s="4"/>
      <c r="AF3347" s="4"/>
      <c r="AG3347" s="4"/>
      <c r="AH3347" s="4"/>
      <c r="AI3347" s="4"/>
      <c r="AJ3347" s="4"/>
    </row>
    <row r="3348" spans="1:36" ht="15.75" hidden="1" customHeight="1">
      <c r="A3348" s="4">
        <v>0</v>
      </c>
      <c r="B3348" s="4">
        <v>61</v>
      </c>
      <c r="C3348" s="4">
        <v>2</v>
      </c>
      <c r="D3348" s="4">
        <v>0</v>
      </c>
      <c r="E3348" s="4">
        <v>0</v>
      </c>
      <c r="F3348" s="4">
        <v>1</v>
      </c>
      <c r="G3348" s="4">
        <v>0</v>
      </c>
      <c r="H3348" s="4">
        <v>1</v>
      </c>
      <c r="I3348" s="4">
        <v>209</v>
      </c>
      <c r="J3348" s="4">
        <v>133</v>
      </c>
      <c r="K3348" s="4">
        <v>93</v>
      </c>
      <c r="L3348" s="3" t="s">
        <v>56</v>
      </c>
      <c r="M3348" s="4">
        <v>80</v>
      </c>
      <c r="N3348" s="3" t="s">
        <v>56</v>
      </c>
      <c r="O3348" s="4">
        <v>1</v>
      </c>
      <c r="P3348" s="4"/>
      <c r="Q3348" s="4"/>
      <c r="R3348" s="4"/>
      <c r="S3348" s="4"/>
      <c r="T3348" s="4"/>
      <c r="U3348" s="4"/>
      <c r="V3348" s="4"/>
      <c r="W3348" s="4"/>
      <c r="X3348" s="4"/>
      <c r="Y3348" s="4"/>
      <c r="Z3348" s="4"/>
      <c r="AA3348" s="4"/>
      <c r="AB3348" s="4"/>
      <c r="AC3348" s="4"/>
      <c r="AD3348" s="4"/>
      <c r="AE3348" s="4"/>
      <c r="AF3348" s="4"/>
      <c r="AG3348" s="4"/>
      <c r="AH3348" s="4"/>
      <c r="AI3348" s="4"/>
      <c r="AJ3348" s="4"/>
    </row>
    <row r="3349" spans="1:36" ht="15.75" customHeight="1">
      <c r="A3349" s="4">
        <v>0</v>
      </c>
      <c r="B3349" s="4">
        <v>64</v>
      </c>
      <c r="C3349" s="4">
        <v>1</v>
      </c>
      <c r="D3349" s="4">
        <v>0</v>
      </c>
      <c r="E3349" s="4">
        <v>0</v>
      </c>
      <c r="F3349" s="4">
        <v>1</v>
      </c>
      <c r="G3349" s="4">
        <v>0</v>
      </c>
      <c r="H3349" s="4">
        <v>1</v>
      </c>
      <c r="I3349" s="4">
        <v>285</v>
      </c>
      <c r="J3349" s="4">
        <v>160</v>
      </c>
      <c r="K3349" s="4">
        <v>87</v>
      </c>
      <c r="L3349" s="4">
        <v>29.97</v>
      </c>
      <c r="M3349" s="4">
        <v>65</v>
      </c>
      <c r="N3349" s="4">
        <v>87</v>
      </c>
      <c r="O3349" s="4">
        <v>0</v>
      </c>
      <c r="P3349" s="5">
        <f>$AI$9+SUMPRODUCT($A3349*$AI$10+$B3349*$AI$11+$C3349*$AI$12+$D3349*$AI$13+$E3349*$AI$14+$F3349*$AI$15+$G3349*$AI$16+$H3349*$AI$17+$I3349*$AI$18+$J3349*$AI$19+$K3349*$AI$20+$L3349*$AI$21+$M3349*$AI$22+$N3349*$AI$24)</f>
        <v>-0.5349964467000019</v>
      </c>
      <c r="Q3349" s="4">
        <f t="shared" ref="Q3349:Q3372" si="1286">EXP($P3349)</f>
        <v>0.58567137120717871</v>
      </c>
      <c r="R3349" s="4">
        <f t="shared" ref="R3349:R3372" si="1287">Q3349/1+Q3349</f>
        <v>1.1713427424143574</v>
      </c>
      <c r="S3349" s="4">
        <f t="shared" ref="S3349:S3372" si="1288">IF(O3349=1,R3349,1-R3349)</f>
        <v>-0.17134274241435743</v>
      </c>
      <c r="T3349" s="4" t="e">
        <f t="shared" ref="T3349:T3372" si="1289">LOG($S3349)</f>
        <v>#NUM!</v>
      </c>
      <c r="U3349" s="4">
        <f>IF($R3349&gt;$X$15,1,0)</f>
        <v>1</v>
      </c>
      <c r="V3349" s="4"/>
      <c r="W3349" s="4"/>
      <c r="X3349" s="4"/>
      <c r="Y3349" s="4"/>
      <c r="Z3349" s="4"/>
      <c r="AA3349" s="4"/>
      <c r="AB3349" s="4"/>
      <c r="AC3349" s="4"/>
      <c r="AD3349" s="4"/>
      <c r="AE3349" s="4"/>
      <c r="AF3349" s="4"/>
      <c r="AG3349" s="4"/>
      <c r="AH3349" s="4"/>
      <c r="AI3349" s="4"/>
      <c r="AJ3349" s="4"/>
    </row>
    <row r="3350" spans="1:36" ht="15.75" customHeight="1">
      <c r="A3350" s="4">
        <v>0</v>
      </c>
      <c r="B3350" s="4">
        <v>59</v>
      </c>
      <c r="C3350" s="4">
        <v>2</v>
      </c>
      <c r="D3350" s="4">
        <v>1</v>
      </c>
      <c r="E3350" s="4">
        <v>20</v>
      </c>
      <c r="F3350" s="4">
        <v>0</v>
      </c>
      <c r="G3350" s="4">
        <v>0</v>
      </c>
      <c r="H3350" s="4">
        <v>1</v>
      </c>
      <c r="I3350" s="4">
        <v>254</v>
      </c>
      <c r="J3350" s="4">
        <v>154.5</v>
      </c>
      <c r="K3350" s="4">
        <v>93</v>
      </c>
      <c r="L3350" s="4">
        <v>21.82</v>
      </c>
      <c r="M3350" s="4">
        <v>85</v>
      </c>
      <c r="N3350" s="4">
        <v>89</v>
      </c>
      <c r="O3350" s="4">
        <v>0</v>
      </c>
      <c r="P3350" s="5">
        <f>$AI$9+SUMPRODUCT($A3350*$AI$10+$B3350*$AI$11+$C3350*$AI$12+$D3350*$AI$13+$E3350*$AI$14+$F3350*$AI$15+$G3350*$AI$16+$H3350*$AI$17+$I3350*$AI$18+$J3350*$AI$19+$K3350*$AI$20+$L3350*$AI$21+$M3350*$AI$22+$N3350*$AI$24)</f>
        <v>-0.92012797020000114</v>
      </c>
      <c r="Q3350" s="4">
        <f t="shared" si="1286"/>
        <v>0.39846804578613121</v>
      </c>
      <c r="R3350" s="4">
        <f t="shared" si="1287"/>
        <v>0.79693609157226242</v>
      </c>
      <c r="S3350" s="4">
        <f t="shared" si="1288"/>
        <v>0.20306390842773758</v>
      </c>
      <c r="T3350" s="4">
        <f t="shared" si="1289"/>
        <v>-0.69236725908429575</v>
      </c>
      <c r="U3350" s="4">
        <f>IF($R3350&gt;$X$15,1,0)</f>
        <v>1</v>
      </c>
      <c r="V3350" s="4"/>
      <c r="W3350" s="4"/>
      <c r="X3350" s="4"/>
      <c r="Y3350" s="4"/>
      <c r="Z3350" s="4"/>
      <c r="AA3350" s="4"/>
      <c r="AB3350" s="4"/>
      <c r="AC3350" s="4"/>
      <c r="AD3350" s="4"/>
      <c r="AE3350" s="4"/>
      <c r="AF3350" s="4"/>
      <c r="AG3350" s="4"/>
      <c r="AH3350" s="4"/>
      <c r="AI3350" s="4"/>
      <c r="AJ3350" s="4"/>
    </row>
    <row r="3351" spans="1:36" ht="15.75" customHeight="1">
      <c r="A3351" s="4">
        <v>0</v>
      </c>
      <c r="B3351" s="4">
        <v>63</v>
      </c>
      <c r="C3351" s="4">
        <v>3</v>
      </c>
      <c r="D3351" s="4">
        <v>0</v>
      </c>
      <c r="E3351" s="4">
        <v>0</v>
      </c>
      <c r="F3351" s="4">
        <v>0</v>
      </c>
      <c r="G3351" s="4">
        <v>0</v>
      </c>
      <c r="H3351" s="4">
        <v>0</v>
      </c>
      <c r="I3351" s="4">
        <v>297</v>
      </c>
      <c r="J3351" s="4">
        <v>133.5</v>
      </c>
      <c r="K3351" s="4">
        <v>92</v>
      </c>
      <c r="L3351" s="4">
        <v>25.09</v>
      </c>
      <c r="M3351" s="4">
        <v>80</v>
      </c>
      <c r="N3351" s="4">
        <v>74</v>
      </c>
      <c r="O3351" s="4">
        <v>0</v>
      </c>
      <c r="P3351" s="5">
        <f>$AI$9+SUMPRODUCT($A3351*$AI$10+$B3351*$AI$11+$C3351*$AI$12+$D3351*$AI$13+$E3351*$AI$14+$F3351*$AI$15+$G3351*$AI$16+$H3351*$AI$17+$I3351*$AI$18+$J3351*$AI$19+$K3351*$AI$20+$L3351*$AI$21+$M3351*$AI$22+$N3351*$AI$24)</f>
        <v>-1.6685937399000013</v>
      </c>
      <c r="Q3351" s="4">
        <f t="shared" si="1286"/>
        <v>0.18851197619901533</v>
      </c>
      <c r="R3351" s="4">
        <f t="shared" si="1287"/>
        <v>0.37702395239803066</v>
      </c>
      <c r="S3351" s="4">
        <f t="shared" si="1288"/>
        <v>0.62297604760196934</v>
      </c>
      <c r="T3351" s="4">
        <f t="shared" si="1289"/>
        <v>-0.20552865092392497</v>
      </c>
      <c r="U3351" s="4">
        <f>IF($R3351&gt;$X$15,1,0)</f>
        <v>0</v>
      </c>
      <c r="V3351" s="4"/>
      <c r="W3351" s="4"/>
      <c r="X3351" s="4"/>
      <c r="Y3351" s="4"/>
      <c r="Z3351" s="4"/>
      <c r="AA3351" s="4"/>
      <c r="AB3351" s="4"/>
      <c r="AC3351" s="4"/>
      <c r="AD3351" s="4"/>
      <c r="AE3351" s="4"/>
      <c r="AF3351" s="4"/>
      <c r="AG3351" s="4"/>
      <c r="AH3351" s="4"/>
      <c r="AI3351" s="4"/>
      <c r="AJ3351" s="4"/>
    </row>
    <row r="3352" spans="1:36" ht="15.75" customHeight="1">
      <c r="A3352" s="4">
        <v>0</v>
      </c>
      <c r="B3352" s="4">
        <v>51</v>
      </c>
      <c r="C3352" s="4">
        <v>2</v>
      </c>
      <c r="D3352" s="4">
        <v>1</v>
      </c>
      <c r="E3352" s="4">
        <v>20</v>
      </c>
      <c r="F3352" s="4">
        <v>0</v>
      </c>
      <c r="G3352" s="4">
        <v>0</v>
      </c>
      <c r="H3352" s="4">
        <v>0</v>
      </c>
      <c r="I3352" s="4">
        <v>326</v>
      </c>
      <c r="J3352" s="4">
        <v>112</v>
      </c>
      <c r="K3352" s="4">
        <v>83</v>
      </c>
      <c r="L3352" s="4">
        <v>20.82</v>
      </c>
      <c r="M3352" s="4">
        <v>104</v>
      </c>
      <c r="N3352" s="4">
        <v>70</v>
      </c>
      <c r="O3352" s="4">
        <v>1</v>
      </c>
      <c r="P3352" s="5">
        <f>$AI$9+SUMPRODUCT($A3352*$AI$10+$B3352*$AI$11+$C3352*$AI$12+$D3352*$AI$13+$E3352*$AI$14+$F3352*$AI$15+$G3352*$AI$16+$H3352*$AI$17+$I3352*$AI$18+$J3352*$AI$19+$K3352*$AI$20+$L3352*$AI$21+$M3352*$AI$22+$N3352*$AI$24)</f>
        <v>-2.3156652702000002</v>
      </c>
      <c r="Q3352" s="4">
        <f t="shared" si="1286"/>
        <v>9.8700499654489293E-2</v>
      </c>
      <c r="R3352" s="4">
        <f t="shared" si="1287"/>
        <v>0.19740099930897859</v>
      </c>
      <c r="S3352" s="4">
        <f t="shared" si="1288"/>
        <v>0.19740099930897859</v>
      </c>
      <c r="T3352" s="4">
        <f t="shared" si="1289"/>
        <v>-0.70465065311888153</v>
      </c>
      <c r="U3352" s="4">
        <f>IF($R3352&gt;$X$15,1,0)</f>
        <v>0</v>
      </c>
      <c r="V3352" s="4"/>
      <c r="W3352" s="4"/>
      <c r="X3352" s="4"/>
      <c r="Y3352" s="4"/>
      <c r="Z3352" s="4"/>
      <c r="AA3352" s="4"/>
      <c r="AB3352" s="4"/>
      <c r="AC3352" s="4"/>
      <c r="AD3352" s="4"/>
      <c r="AE3352" s="4"/>
      <c r="AF3352" s="4"/>
      <c r="AG3352" s="4"/>
      <c r="AH3352" s="4"/>
      <c r="AI3352" s="4"/>
      <c r="AJ3352" s="4"/>
    </row>
    <row r="3353" spans="1:36" ht="15.75" customHeight="1">
      <c r="A3353" s="4">
        <v>1</v>
      </c>
      <c r="B3353" s="4">
        <v>47</v>
      </c>
      <c r="C3353" s="4">
        <v>1</v>
      </c>
      <c r="D3353" s="4">
        <v>1</v>
      </c>
      <c r="E3353" s="4">
        <v>30</v>
      </c>
      <c r="F3353" s="4">
        <v>0</v>
      </c>
      <c r="G3353" s="4">
        <v>0</v>
      </c>
      <c r="H3353" s="4">
        <v>1</v>
      </c>
      <c r="I3353" s="4">
        <v>190</v>
      </c>
      <c r="J3353" s="4">
        <v>147.5</v>
      </c>
      <c r="K3353" s="4">
        <v>92.5</v>
      </c>
      <c r="L3353" s="4">
        <v>31.31</v>
      </c>
      <c r="M3353" s="4">
        <v>77</v>
      </c>
      <c r="N3353" s="4">
        <v>82</v>
      </c>
      <c r="O3353" s="4">
        <v>0</v>
      </c>
      <c r="P3353" s="5">
        <f>$AI$9+SUMPRODUCT($A3353*$AI$10+$B3353*$AI$11+$C3353*$AI$12+$D3353*$AI$13+$E3353*$AI$14+$F3353*$AI$15+$G3353*$AI$16+$H3353*$AI$17+$I3353*$AI$18+$J3353*$AI$19+$K3353*$AI$20+$L3353*$AI$21+$M3353*$AI$22+$N3353*$AI$24)</f>
        <v>-1.1156935741000007</v>
      </c>
      <c r="Q3353" s="4">
        <f t="shared" si="1286"/>
        <v>0.32768792420792614</v>
      </c>
      <c r="R3353" s="4">
        <f t="shared" si="1287"/>
        <v>0.65537584841585228</v>
      </c>
      <c r="S3353" s="4">
        <f t="shared" si="1288"/>
        <v>0.34462415158414772</v>
      </c>
      <c r="T3353" s="4">
        <f t="shared" si="1289"/>
        <v>-0.46265429005635939</v>
      </c>
      <c r="U3353" s="4">
        <f>IF($R3353&gt;$X$15,1,0)</f>
        <v>1</v>
      </c>
      <c r="V3353" s="4"/>
      <c r="W3353" s="4"/>
      <c r="X3353" s="4"/>
      <c r="Y3353" s="4"/>
      <c r="Z3353" s="4"/>
      <c r="AA3353" s="4"/>
      <c r="AB3353" s="4"/>
      <c r="AC3353" s="4"/>
      <c r="AD3353" s="4"/>
      <c r="AE3353" s="4"/>
      <c r="AF3353" s="4"/>
      <c r="AG3353" s="4"/>
      <c r="AH3353" s="4"/>
      <c r="AI3353" s="4"/>
      <c r="AJ3353" s="4"/>
    </row>
    <row r="3354" spans="1:36" ht="15.75" customHeight="1">
      <c r="A3354" s="4">
        <v>1</v>
      </c>
      <c r="B3354" s="4">
        <v>38</v>
      </c>
      <c r="C3354" s="4">
        <v>2</v>
      </c>
      <c r="D3354" s="4">
        <v>1</v>
      </c>
      <c r="E3354" s="4">
        <v>15</v>
      </c>
      <c r="F3354" s="4">
        <v>0</v>
      </c>
      <c r="G3354" s="4">
        <v>0</v>
      </c>
      <c r="H3354" s="4">
        <v>0</v>
      </c>
      <c r="I3354" s="4">
        <v>150</v>
      </c>
      <c r="J3354" s="4">
        <v>123</v>
      </c>
      <c r="K3354" s="4">
        <v>76</v>
      </c>
      <c r="L3354" s="4">
        <v>20.39</v>
      </c>
      <c r="M3354" s="4">
        <v>60</v>
      </c>
      <c r="N3354" s="4">
        <v>82</v>
      </c>
      <c r="O3354" s="4">
        <v>0</v>
      </c>
      <c r="P3354" s="5">
        <f>$AI$9+SUMPRODUCT($A3354*$AI$10+$B3354*$AI$11+$C3354*$AI$12+$D3354*$AI$13+$E3354*$AI$14+$F3354*$AI$15+$G3354*$AI$16+$H3354*$AI$17+$I3354*$AI$18+$J3354*$AI$19+$K3354*$AI$20+$L3354*$AI$21+$M3354*$AI$22+$N3354*$AI$24)</f>
        <v>-2.6580899329000021</v>
      </c>
      <c r="Q3354" s="4">
        <f t="shared" si="1286"/>
        <v>7.0081955221010919E-2</v>
      </c>
      <c r="R3354" s="4">
        <f t="shared" si="1287"/>
        <v>0.14016391044202184</v>
      </c>
      <c r="S3354" s="4">
        <f t="shared" si="1288"/>
        <v>0.85983608955797819</v>
      </c>
      <c r="T3354" s="4">
        <f t="shared" si="1289"/>
        <v>-6.5584330367010321E-2</v>
      </c>
      <c r="U3354" s="4">
        <f>IF($R3354&gt;$X$15,1,0)</f>
        <v>0</v>
      </c>
      <c r="V3354" s="4"/>
      <c r="W3354" s="4"/>
      <c r="X3354" s="4"/>
      <c r="Y3354" s="4"/>
      <c r="Z3354" s="4"/>
      <c r="AA3354" s="4"/>
      <c r="AB3354" s="4"/>
      <c r="AC3354" s="4"/>
      <c r="AD3354" s="4"/>
      <c r="AE3354" s="4"/>
      <c r="AF3354" s="4"/>
      <c r="AG3354" s="4"/>
      <c r="AH3354" s="4"/>
      <c r="AI3354" s="4"/>
      <c r="AJ3354" s="4"/>
    </row>
    <row r="3355" spans="1:36" ht="15.75" customHeight="1">
      <c r="A3355" s="4">
        <v>0</v>
      </c>
      <c r="B3355" s="4">
        <v>45</v>
      </c>
      <c r="C3355" s="4">
        <v>1</v>
      </c>
      <c r="D3355" s="4">
        <v>0</v>
      </c>
      <c r="E3355" s="4">
        <v>0</v>
      </c>
      <c r="F3355" s="4">
        <v>0</v>
      </c>
      <c r="G3355" s="4">
        <v>0</v>
      </c>
      <c r="H3355" s="4">
        <v>0</v>
      </c>
      <c r="I3355" s="4">
        <v>288</v>
      </c>
      <c r="J3355" s="4">
        <v>135</v>
      </c>
      <c r="K3355" s="4">
        <v>88</v>
      </c>
      <c r="L3355" s="4">
        <v>25.23</v>
      </c>
      <c r="M3355" s="4">
        <v>85</v>
      </c>
      <c r="N3355" s="4">
        <v>79</v>
      </c>
      <c r="O3355" s="4">
        <v>0</v>
      </c>
      <c r="P3355" s="5">
        <f>$AI$9+SUMPRODUCT($A3355*$AI$10+$B3355*$AI$11+$C3355*$AI$12+$D3355*$AI$13+$E3355*$AI$14+$F3355*$AI$15+$G3355*$AI$16+$H3355*$AI$17+$I3355*$AI$18+$J3355*$AI$19+$K3355*$AI$20+$L3355*$AI$21+$M3355*$AI$22+$N3355*$AI$24)</f>
        <v>-2.6759805753000006</v>
      </c>
      <c r="Q3355" s="4">
        <f t="shared" si="1286"/>
        <v>6.8839293177831551E-2</v>
      </c>
      <c r="R3355" s="4">
        <f t="shared" si="1287"/>
        <v>0.1376785863556631</v>
      </c>
      <c r="S3355" s="4">
        <f t="shared" si="1288"/>
        <v>0.8623214136443369</v>
      </c>
      <c r="T3355" s="4">
        <f t="shared" si="1289"/>
        <v>-6.4330829123646543E-2</v>
      </c>
      <c r="U3355" s="4">
        <f>IF($R3355&gt;$X$15,1,0)</f>
        <v>0</v>
      </c>
      <c r="V3355" s="4"/>
      <c r="W3355" s="4"/>
      <c r="X3355" s="4"/>
      <c r="Y3355" s="4"/>
      <c r="Z3355" s="4"/>
      <c r="AA3355" s="4"/>
      <c r="AB3355" s="4"/>
      <c r="AC3355" s="4"/>
      <c r="AD3355" s="4"/>
      <c r="AE3355" s="4"/>
      <c r="AF3355" s="4"/>
      <c r="AG3355" s="4"/>
      <c r="AH3355" s="4"/>
      <c r="AI3355" s="4"/>
      <c r="AJ3355" s="4"/>
    </row>
    <row r="3356" spans="1:36" ht="15.75" customHeight="1">
      <c r="A3356" s="4">
        <v>1</v>
      </c>
      <c r="B3356" s="4">
        <v>61</v>
      </c>
      <c r="C3356" s="4">
        <v>1</v>
      </c>
      <c r="D3356" s="4">
        <v>0</v>
      </c>
      <c r="E3356" s="4">
        <v>0</v>
      </c>
      <c r="F3356" s="4">
        <v>0</v>
      </c>
      <c r="G3356" s="4">
        <v>0</v>
      </c>
      <c r="H3356" s="4">
        <v>0</v>
      </c>
      <c r="I3356" s="4">
        <v>195</v>
      </c>
      <c r="J3356" s="4">
        <v>113</v>
      </c>
      <c r="K3356" s="4">
        <v>77</v>
      </c>
      <c r="L3356" s="4">
        <v>25.51</v>
      </c>
      <c r="M3356" s="4">
        <v>80</v>
      </c>
      <c r="N3356" s="4">
        <v>96</v>
      </c>
      <c r="O3356" s="4">
        <v>0</v>
      </c>
      <c r="P3356" s="5">
        <f>$AI$9+SUMPRODUCT($A3356*$AI$10+$B3356*$AI$11+$C3356*$AI$12+$D3356*$AI$13+$E3356*$AI$14+$F3356*$AI$15+$G3356*$AI$16+$H3356*$AI$17+$I3356*$AI$18+$J3356*$AI$19+$K3356*$AI$20+$L3356*$AI$21+$M3356*$AI$22+$N3356*$AI$24)</f>
        <v>-1.4720923061000004</v>
      </c>
      <c r="Q3356" s="4">
        <f t="shared" si="1286"/>
        <v>0.22944491361825251</v>
      </c>
      <c r="R3356" s="4">
        <f t="shared" si="1287"/>
        <v>0.45888982723650501</v>
      </c>
      <c r="S3356" s="4">
        <f t="shared" si="1288"/>
        <v>0.54111017276349505</v>
      </c>
      <c r="T3356" s="4">
        <f t="shared" si="1289"/>
        <v>-0.26671430134089302</v>
      </c>
      <c r="U3356" s="4">
        <f>IF($R3356&gt;$X$15,1,0)</f>
        <v>1</v>
      </c>
      <c r="V3356" s="4"/>
      <c r="W3356" s="4"/>
      <c r="X3356" s="4"/>
      <c r="Y3356" s="4"/>
      <c r="Z3356" s="4"/>
      <c r="AA3356" s="4"/>
      <c r="AB3356" s="4"/>
      <c r="AC3356" s="4"/>
      <c r="AD3356" s="4"/>
      <c r="AE3356" s="4"/>
      <c r="AF3356" s="4"/>
      <c r="AG3356" s="4"/>
      <c r="AH3356" s="4"/>
      <c r="AI3356" s="4"/>
      <c r="AJ3356" s="4"/>
    </row>
    <row r="3357" spans="1:36" ht="15.75" customHeight="1">
      <c r="A3357" s="4">
        <v>1</v>
      </c>
      <c r="B3357" s="4">
        <v>51</v>
      </c>
      <c r="C3357" s="4">
        <v>2</v>
      </c>
      <c r="D3357" s="4">
        <v>1</v>
      </c>
      <c r="E3357" s="4">
        <v>5</v>
      </c>
      <c r="F3357" s="4">
        <v>0</v>
      </c>
      <c r="G3357" s="4">
        <v>0</v>
      </c>
      <c r="H3357" s="4">
        <v>1</v>
      </c>
      <c r="I3357" s="4">
        <v>290</v>
      </c>
      <c r="J3357" s="4">
        <v>168</v>
      </c>
      <c r="K3357" s="4">
        <v>103</v>
      </c>
      <c r="L3357" s="4">
        <v>29.11</v>
      </c>
      <c r="M3357" s="4">
        <v>80</v>
      </c>
      <c r="N3357" s="4">
        <v>64</v>
      </c>
      <c r="O3357" s="4">
        <v>1</v>
      </c>
      <c r="P3357" s="5">
        <f>$AI$9+SUMPRODUCT($A3357*$AI$10+$B3357*$AI$11+$C3357*$AI$12+$D3357*$AI$13+$E3357*$AI$14+$F3357*$AI$15+$G3357*$AI$16+$H3357*$AI$17+$I3357*$AI$18+$J3357*$AI$19+$K3357*$AI$20+$L3357*$AI$21+$M3357*$AI$22+$N3357*$AI$24)</f>
        <v>-1.0087189920999995</v>
      </c>
      <c r="Q3357" s="4">
        <f t="shared" si="1286"/>
        <v>0.36468584592758652</v>
      </c>
      <c r="R3357" s="4">
        <f t="shared" si="1287"/>
        <v>0.72937169185517303</v>
      </c>
      <c r="S3357" s="4">
        <f t="shared" si="1288"/>
        <v>0.72937169185517303</v>
      </c>
      <c r="T3357" s="4">
        <f t="shared" si="1289"/>
        <v>-0.13705109639605845</v>
      </c>
      <c r="U3357" s="4">
        <f>IF($R3357&gt;$X$15,1,0)</f>
        <v>1</v>
      </c>
      <c r="V3357" s="4"/>
      <c r="W3357" s="4"/>
      <c r="X3357" s="4"/>
      <c r="Y3357" s="4"/>
      <c r="Z3357" s="4"/>
      <c r="AA3357" s="4"/>
      <c r="AB3357" s="4"/>
      <c r="AC3357" s="4"/>
      <c r="AD3357" s="4"/>
      <c r="AE3357" s="4"/>
      <c r="AF3357" s="4"/>
      <c r="AG3357" s="4"/>
      <c r="AH3357" s="4"/>
      <c r="AI3357" s="4"/>
      <c r="AJ3357" s="4"/>
    </row>
    <row r="3358" spans="1:36" ht="15.75" customHeight="1">
      <c r="A3358" s="4">
        <v>1</v>
      </c>
      <c r="B3358" s="4">
        <v>45</v>
      </c>
      <c r="C3358" s="4">
        <v>4</v>
      </c>
      <c r="D3358" s="4">
        <v>1</v>
      </c>
      <c r="E3358" s="4">
        <v>20</v>
      </c>
      <c r="F3358" s="4">
        <v>0</v>
      </c>
      <c r="G3358" s="4">
        <v>0</v>
      </c>
      <c r="H3358" s="4">
        <v>0</v>
      </c>
      <c r="I3358" s="4">
        <v>257</v>
      </c>
      <c r="J3358" s="4">
        <v>117.5</v>
      </c>
      <c r="K3358" s="4">
        <v>82.5</v>
      </c>
      <c r="L3358" s="4">
        <v>24.62</v>
      </c>
      <c r="M3358" s="4">
        <v>58</v>
      </c>
      <c r="N3358" s="4">
        <v>86</v>
      </c>
      <c r="O3358" s="4">
        <v>0</v>
      </c>
      <c r="P3358" s="5">
        <f>$AI$9+SUMPRODUCT($A3358*$AI$10+$B3358*$AI$11+$C3358*$AI$12+$D3358*$AI$13+$E3358*$AI$14+$F3358*$AI$15+$G3358*$AI$16+$H3358*$AI$17+$I3358*$AI$18+$J3358*$AI$19+$K3358*$AI$20+$L3358*$AI$21+$M3358*$AI$22+$N3358*$AI$24)</f>
        <v>-2.0180052582000005</v>
      </c>
      <c r="Q3358" s="4">
        <f t="shared" si="1286"/>
        <v>0.13292034257459162</v>
      </c>
      <c r="R3358" s="4">
        <f t="shared" si="1287"/>
        <v>0.26584068514918324</v>
      </c>
      <c r="S3358" s="4">
        <f t="shared" si="1288"/>
        <v>0.73415931485081676</v>
      </c>
      <c r="T3358" s="4">
        <f t="shared" si="1289"/>
        <v>-0.13420968660589522</v>
      </c>
      <c r="U3358" s="4">
        <f>IF($R3358&gt;$X$15,1,0)</f>
        <v>0</v>
      </c>
      <c r="V3358" s="4"/>
      <c r="W3358" s="4"/>
      <c r="X3358" s="4"/>
      <c r="Y3358" s="4"/>
      <c r="Z3358" s="4"/>
      <c r="AA3358" s="4"/>
      <c r="AB3358" s="4"/>
      <c r="AC3358" s="4"/>
      <c r="AD3358" s="4"/>
      <c r="AE3358" s="4"/>
      <c r="AF3358" s="4"/>
      <c r="AG3358" s="4"/>
      <c r="AH3358" s="4"/>
      <c r="AI3358" s="4"/>
      <c r="AJ3358" s="4"/>
    </row>
    <row r="3359" spans="1:36" ht="15.75" customHeight="1">
      <c r="A3359" s="4">
        <v>0</v>
      </c>
      <c r="B3359" s="4">
        <v>54</v>
      </c>
      <c r="C3359" s="4">
        <v>1</v>
      </c>
      <c r="D3359" s="4">
        <v>0</v>
      </c>
      <c r="E3359" s="4">
        <v>0</v>
      </c>
      <c r="F3359" s="4">
        <v>0</v>
      </c>
      <c r="G3359" s="4">
        <v>0</v>
      </c>
      <c r="H3359" s="4">
        <v>0</v>
      </c>
      <c r="I3359" s="4">
        <v>197</v>
      </c>
      <c r="J3359" s="4">
        <v>138</v>
      </c>
      <c r="K3359" s="4">
        <v>80</v>
      </c>
      <c r="L3359" s="4">
        <v>31.82</v>
      </c>
      <c r="M3359" s="4">
        <v>72</v>
      </c>
      <c r="N3359" s="4">
        <v>73</v>
      </c>
      <c r="O3359" s="4">
        <v>0</v>
      </c>
      <c r="P3359" s="5">
        <f>$AI$9+SUMPRODUCT($A3359*$AI$10+$B3359*$AI$11+$C3359*$AI$12+$D3359*$AI$13+$E3359*$AI$14+$F3359*$AI$15+$G3359*$AI$16+$H3359*$AI$17+$I3359*$AI$18+$J3359*$AI$19+$K3359*$AI$20+$L3359*$AI$21+$M3359*$AI$22+$N3359*$AI$24)</f>
        <v>-2.1944163602</v>
      </c>
      <c r="Q3359" s="4">
        <f t="shared" si="1286"/>
        <v>0.11142357376350297</v>
      </c>
      <c r="R3359" s="4">
        <f t="shared" si="1287"/>
        <v>0.22284714752700593</v>
      </c>
      <c r="S3359" s="4">
        <f t="shared" si="1288"/>
        <v>0.77715285247299404</v>
      </c>
      <c r="T3359" s="4">
        <f t="shared" si="1289"/>
        <v>-0.10949355461356683</v>
      </c>
      <c r="U3359" s="4">
        <f>IF($R3359&gt;$X$15,1,0)</f>
        <v>0</v>
      </c>
      <c r="V3359" s="4"/>
      <c r="W3359" s="4"/>
      <c r="X3359" s="4"/>
      <c r="Y3359" s="4"/>
      <c r="Z3359" s="4"/>
      <c r="AA3359" s="4"/>
      <c r="AB3359" s="4"/>
      <c r="AC3359" s="4"/>
      <c r="AD3359" s="4"/>
      <c r="AE3359" s="4"/>
      <c r="AF3359" s="4"/>
      <c r="AG3359" s="4"/>
      <c r="AH3359" s="4"/>
      <c r="AI3359" s="4"/>
      <c r="AJ3359" s="4"/>
    </row>
    <row r="3360" spans="1:36" ht="15.75" customHeight="1">
      <c r="A3360" s="4">
        <v>0</v>
      </c>
      <c r="B3360" s="4">
        <v>64</v>
      </c>
      <c r="C3360" s="4">
        <v>2</v>
      </c>
      <c r="D3360" s="4">
        <v>1</v>
      </c>
      <c r="E3360" s="4">
        <v>15</v>
      </c>
      <c r="F3360" s="4">
        <v>0</v>
      </c>
      <c r="G3360" s="4">
        <v>0</v>
      </c>
      <c r="H3360" s="4">
        <v>1</v>
      </c>
      <c r="I3360" s="4">
        <v>259</v>
      </c>
      <c r="J3360" s="4">
        <v>195</v>
      </c>
      <c r="K3360" s="4">
        <v>110</v>
      </c>
      <c r="L3360" s="4">
        <v>20.09</v>
      </c>
      <c r="M3360" s="4">
        <v>75</v>
      </c>
      <c r="N3360" s="4">
        <v>63</v>
      </c>
      <c r="O3360" s="4">
        <v>1</v>
      </c>
      <c r="P3360" s="5">
        <f>$AI$9+SUMPRODUCT($A3360*$AI$10+$B3360*$AI$11+$C3360*$AI$12+$D3360*$AI$13+$E3360*$AI$14+$F3360*$AI$15+$G3360*$AI$16+$H3360*$AI$17+$I3360*$AI$18+$J3360*$AI$19+$K3360*$AI$20+$L3360*$AI$21+$M3360*$AI$22+$N3360*$AI$24)</f>
        <v>-0.29663723990000257</v>
      </c>
      <c r="Q3360" s="4">
        <f t="shared" si="1286"/>
        <v>0.74331360797847668</v>
      </c>
      <c r="R3360" s="4">
        <f t="shared" si="1287"/>
        <v>1.4866272159569534</v>
      </c>
      <c r="S3360" s="4">
        <f t="shared" si="1288"/>
        <v>1.4866272159569534</v>
      </c>
      <c r="T3360" s="4">
        <f t="shared" si="1289"/>
        <v>0.17220207924839895</v>
      </c>
      <c r="U3360" s="4">
        <f>IF($R3360&gt;$X$15,1,0)</f>
        <v>1</v>
      </c>
      <c r="V3360" s="4"/>
      <c r="W3360" s="4"/>
      <c r="X3360" s="4"/>
      <c r="Y3360" s="4"/>
      <c r="Z3360" s="4"/>
      <c r="AA3360" s="4"/>
      <c r="AB3360" s="4"/>
      <c r="AC3360" s="4"/>
      <c r="AD3360" s="4"/>
      <c r="AE3360" s="4"/>
      <c r="AF3360" s="4"/>
      <c r="AG3360" s="4"/>
      <c r="AH3360" s="4"/>
      <c r="AI3360" s="4"/>
      <c r="AJ3360" s="4"/>
    </row>
    <row r="3361" spans="1:36" ht="15.75" customHeight="1">
      <c r="A3361" s="4">
        <v>0</v>
      </c>
      <c r="B3361" s="4">
        <v>49</v>
      </c>
      <c r="C3361" s="4">
        <v>4</v>
      </c>
      <c r="D3361" s="4">
        <v>0</v>
      </c>
      <c r="E3361" s="4">
        <v>0</v>
      </c>
      <c r="F3361" s="4">
        <v>0</v>
      </c>
      <c r="G3361" s="4">
        <v>0</v>
      </c>
      <c r="H3361" s="4">
        <v>0</v>
      </c>
      <c r="I3361" s="4">
        <v>232</v>
      </c>
      <c r="J3361" s="4">
        <v>125</v>
      </c>
      <c r="K3361" s="4">
        <v>83</v>
      </c>
      <c r="L3361" s="4">
        <v>22.17</v>
      </c>
      <c r="M3361" s="4">
        <v>70</v>
      </c>
      <c r="N3361" s="4">
        <v>77</v>
      </c>
      <c r="O3361" s="4">
        <v>0</v>
      </c>
      <c r="P3361" s="5">
        <f>$AI$9+SUMPRODUCT($A3361*$AI$10+$B3361*$AI$11+$C3361*$AI$12+$D3361*$AI$13+$E3361*$AI$14+$F3361*$AI$15+$G3361*$AI$16+$H3361*$AI$17+$I3361*$AI$18+$J3361*$AI$19+$K3361*$AI$20+$L3361*$AI$21+$M3361*$AI$22+$N3361*$AI$24)</f>
        <v>-2.8146995187000003</v>
      </c>
      <c r="Q3361" s="4">
        <f t="shared" si="1286"/>
        <v>5.9922721692515134E-2</v>
      </c>
      <c r="R3361" s="4">
        <f t="shared" si="1287"/>
        <v>0.11984544338503027</v>
      </c>
      <c r="S3361" s="4">
        <f t="shared" si="1288"/>
        <v>0.88015455661496977</v>
      </c>
      <c r="T3361" s="4">
        <f t="shared" si="1289"/>
        <v>-5.5441058314359873E-2</v>
      </c>
      <c r="U3361" s="4">
        <f>IF($R3361&gt;$X$15,1,0)</f>
        <v>0</v>
      </c>
      <c r="V3361" s="4"/>
      <c r="W3361" s="4"/>
      <c r="X3361" s="4"/>
      <c r="Y3361" s="4"/>
      <c r="Z3361" s="4"/>
      <c r="AA3361" s="4"/>
      <c r="AB3361" s="4"/>
      <c r="AC3361" s="4"/>
      <c r="AD3361" s="4"/>
      <c r="AE3361" s="4"/>
      <c r="AF3361" s="4"/>
      <c r="AG3361" s="4"/>
      <c r="AH3361" s="4"/>
      <c r="AI3361" s="4"/>
      <c r="AJ3361" s="4"/>
    </row>
    <row r="3362" spans="1:36" ht="15.75" customHeight="1">
      <c r="A3362" s="4">
        <v>0</v>
      </c>
      <c r="B3362" s="4">
        <v>59</v>
      </c>
      <c r="C3362" s="4">
        <v>3</v>
      </c>
      <c r="D3362" s="4">
        <v>0</v>
      </c>
      <c r="E3362" s="4">
        <v>0</v>
      </c>
      <c r="F3362" s="4">
        <v>1</v>
      </c>
      <c r="G3362" s="4">
        <v>0</v>
      </c>
      <c r="H3362" s="4">
        <v>1</v>
      </c>
      <c r="I3362" s="4">
        <v>223</v>
      </c>
      <c r="J3362" s="4">
        <v>159</v>
      </c>
      <c r="K3362" s="4">
        <v>102</v>
      </c>
      <c r="L3362" s="4">
        <v>28.3</v>
      </c>
      <c r="M3362" s="4">
        <v>62</v>
      </c>
      <c r="N3362" s="4">
        <v>83</v>
      </c>
      <c r="O3362" s="4">
        <v>0</v>
      </c>
      <c r="P3362" s="5">
        <f>$AI$9+SUMPRODUCT($A3362*$AI$10+$B3362*$AI$11+$C3362*$AI$12+$D3362*$AI$13+$E3362*$AI$14+$F3362*$AI$15+$G3362*$AI$16+$H3362*$AI$17+$I3362*$AI$18+$J3362*$AI$19+$K3362*$AI$20+$L3362*$AI$21+$M3362*$AI$22+$N3362*$AI$24)</f>
        <v>-1.200048573000001</v>
      </c>
      <c r="Q3362" s="4">
        <f t="shared" si="1286"/>
        <v>0.30117958236105008</v>
      </c>
      <c r="R3362" s="4">
        <f t="shared" si="1287"/>
        <v>0.60235916472210016</v>
      </c>
      <c r="S3362" s="4">
        <f t="shared" si="1288"/>
        <v>0.39764083527789984</v>
      </c>
      <c r="T3362" s="4">
        <f t="shared" si="1289"/>
        <v>-0.40050902260165183</v>
      </c>
      <c r="U3362" s="4">
        <f>IF($R3362&gt;$X$15,1,0)</f>
        <v>1</v>
      </c>
      <c r="V3362" s="4"/>
      <c r="W3362" s="4"/>
      <c r="X3362" s="4"/>
      <c r="Y3362" s="4"/>
      <c r="Z3362" s="4"/>
      <c r="AA3362" s="4"/>
      <c r="AB3362" s="4"/>
      <c r="AC3362" s="4"/>
      <c r="AD3362" s="4"/>
      <c r="AE3362" s="4"/>
      <c r="AF3362" s="4"/>
      <c r="AG3362" s="4"/>
      <c r="AH3362" s="4"/>
      <c r="AI3362" s="4"/>
      <c r="AJ3362" s="4"/>
    </row>
    <row r="3363" spans="1:36" ht="15.75" customHeight="1">
      <c r="A3363" s="4">
        <v>1</v>
      </c>
      <c r="B3363" s="4">
        <v>48</v>
      </c>
      <c r="C3363" s="4">
        <v>1</v>
      </c>
      <c r="D3363" s="4">
        <v>1</v>
      </c>
      <c r="E3363" s="4">
        <v>15</v>
      </c>
      <c r="F3363" s="4">
        <v>0</v>
      </c>
      <c r="G3363" s="4">
        <v>0</v>
      </c>
      <c r="H3363" s="4">
        <v>0</v>
      </c>
      <c r="I3363" s="4">
        <v>240</v>
      </c>
      <c r="J3363" s="4">
        <v>126</v>
      </c>
      <c r="K3363" s="4">
        <v>84</v>
      </c>
      <c r="L3363" s="4">
        <v>25.82</v>
      </c>
      <c r="M3363" s="4">
        <v>73</v>
      </c>
      <c r="N3363" s="4">
        <v>60</v>
      </c>
      <c r="O3363" s="4">
        <v>0</v>
      </c>
      <c r="P3363" s="5">
        <f>$AI$9+SUMPRODUCT($A3363*$AI$10+$B3363*$AI$11+$C3363*$AI$12+$D3363*$AI$13+$E3363*$AI$14+$F3363*$AI$15+$G3363*$AI$16+$H3363*$AI$17+$I3363*$AI$18+$J3363*$AI$19+$K3363*$AI$20+$L3363*$AI$21+$M3363*$AI$22+$N3363*$AI$24)</f>
        <v>-1.9200560802000011</v>
      </c>
      <c r="Q3363" s="4">
        <f t="shared" si="1286"/>
        <v>0.14659874061312664</v>
      </c>
      <c r="R3363" s="4">
        <f t="shared" si="1287"/>
        <v>0.29319748122625328</v>
      </c>
      <c r="S3363" s="4">
        <f t="shared" si="1288"/>
        <v>0.70680251877374678</v>
      </c>
      <c r="T3363" s="4">
        <f t="shared" si="1289"/>
        <v>-0.15070191150314804</v>
      </c>
      <c r="U3363" s="4">
        <f>IF($R3363&gt;$X$15,1,0)</f>
        <v>0</v>
      </c>
      <c r="V3363" s="4"/>
      <c r="W3363" s="4"/>
      <c r="X3363" s="4"/>
      <c r="Y3363" s="4"/>
      <c r="Z3363" s="4"/>
      <c r="AA3363" s="4"/>
      <c r="AB3363" s="4"/>
      <c r="AC3363" s="4"/>
      <c r="AD3363" s="4"/>
      <c r="AE3363" s="4"/>
      <c r="AF3363" s="4"/>
      <c r="AG3363" s="4"/>
      <c r="AH3363" s="4"/>
      <c r="AI3363" s="4"/>
      <c r="AJ3363" s="4"/>
    </row>
    <row r="3364" spans="1:36" ht="15.75" customHeight="1">
      <c r="A3364" s="4">
        <v>1</v>
      </c>
      <c r="B3364" s="4">
        <v>48</v>
      </c>
      <c r="C3364" s="4">
        <v>1</v>
      </c>
      <c r="D3364" s="4">
        <v>0</v>
      </c>
      <c r="E3364" s="4">
        <v>0</v>
      </c>
      <c r="F3364" s="4">
        <v>0</v>
      </c>
      <c r="G3364" s="4">
        <v>0</v>
      </c>
      <c r="H3364" s="4">
        <v>1</v>
      </c>
      <c r="I3364" s="4">
        <v>306</v>
      </c>
      <c r="J3364" s="4">
        <v>140</v>
      </c>
      <c r="K3364" s="4">
        <v>94</v>
      </c>
      <c r="L3364" s="4">
        <v>23.95</v>
      </c>
      <c r="M3364" s="4">
        <v>65</v>
      </c>
      <c r="N3364" s="4">
        <v>70</v>
      </c>
      <c r="O3364" s="4">
        <v>0</v>
      </c>
      <c r="P3364" s="5">
        <f>$AI$9+SUMPRODUCT($A3364*$AI$10+$B3364*$AI$11+$C3364*$AI$12+$D3364*$AI$13+$E3364*$AI$14+$F3364*$AI$15+$G3364*$AI$16+$H3364*$AI$17+$I3364*$AI$18+$J3364*$AI$19+$K3364*$AI$20+$L3364*$AI$21+$M3364*$AI$22+$N3364*$AI$24)</f>
        <v>-1.6105990245000008</v>
      </c>
      <c r="Q3364" s="4">
        <f t="shared" si="1286"/>
        <v>0.19976791235277835</v>
      </c>
      <c r="R3364" s="4">
        <f t="shared" si="1287"/>
        <v>0.39953582470555671</v>
      </c>
      <c r="S3364" s="4">
        <f t="shared" si="1288"/>
        <v>0.60046417529444329</v>
      </c>
      <c r="T3364" s="4">
        <f t="shared" si="1289"/>
        <v>-0.22151289822952178</v>
      </c>
      <c r="U3364" s="4">
        <f>IF($R3364&gt;$X$15,1,0)</f>
        <v>0</v>
      </c>
      <c r="V3364" s="4"/>
      <c r="W3364" s="4"/>
      <c r="X3364" s="4"/>
      <c r="Y3364" s="4"/>
      <c r="Z3364" s="4"/>
      <c r="AA3364" s="4"/>
      <c r="AB3364" s="4"/>
      <c r="AC3364" s="4"/>
      <c r="AD3364" s="4"/>
      <c r="AE3364" s="4"/>
      <c r="AF3364" s="4"/>
      <c r="AG3364" s="4"/>
      <c r="AH3364" s="4"/>
      <c r="AI3364" s="4"/>
      <c r="AJ3364" s="4"/>
    </row>
    <row r="3365" spans="1:36" ht="15.75" customHeight="1">
      <c r="A3365" s="4">
        <v>1</v>
      </c>
      <c r="B3365" s="4">
        <v>63</v>
      </c>
      <c r="C3365" s="4">
        <v>3</v>
      </c>
      <c r="D3365" s="4">
        <v>1</v>
      </c>
      <c r="E3365" s="4">
        <v>20</v>
      </c>
      <c r="F3365" s="4">
        <v>0</v>
      </c>
      <c r="G3365" s="4">
        <v>0</v>
      </c>
      <c r="H3365" s="4">
        <v>0</v>
      </c>
      <c r="I3365" s="4">
        <v>291</v>
      </c>
      <c r="J3365" s="4">
        <v>134.5</v>
      </c>
      <c r="K3365" s="4">
        <v>80</v>
      </c>
      <c r="L3365" s="4">
        <v>22.49</v>
      </c>
      <c r="M3365" s="4">
        <v>77</v>
      </c>
      <c r="N3365" s="4">
        <v>70</v>
      </c>
      <c r="O3365" s="4">
        <v>0</v>
      </c>
      <c r="P3365" s="5">
        <f>$AI$9+SUMPRODUCT($A3365*$AI$10+$B3365*$AI$11+$C3365*$AI$12+$D3365*$AI$13+$E3365*$AI$14+$F3365*$AI$15+$G3365*$AI$16+$H3365*$AI$17+$I3365*$AI$18+$J3365*$AI$19+$K3365*$AI$20+$L3365*$AI$21+$M3365*$AI$22+$N3365*$AI$24)</f>
        <v>-0.66957899390000186</v>
      </c>
      <c r="Q3365" s="4">
        <f t="shared" si="1286"/>
        <v>0.51192405557476084</v>
      </c>
      <c r="R3365" s="4">
        <f t="shared" si="1287"/>
        <v>1.0238481111495217</v>
      </c>
      <c r="S3365" s="4">
        <f t="shared" si="1288"/>
        <v>-2.3848111149521678E-2</v>
      </c>
      <c r="T3365" s="4" t="e">
        <f t="shared" si="1289"/>
        <v>#NUM!</v>
      </c>
      <c r="U3365" s="4">
        <f>IF($R3365&gt;$X$15,1,0)</f>
        <v>1</v>
      </c>
      <c r="V3365" s="4"/>
      <c r="W3365" s="4"/>
      <c r="X3365" s="4"/>
      <c r="Y3365" s="4"/>
      <c r="Z3365" s="4"/>
      <c r="AA3365" s="4"/>
      <c r="AB3365" s="4"/>
      <c r="AC3365" s="4"/>
      <c r="AD3365" s="4"/>
      <c r="AE3365" s="4"/>
      <c r="AF3365" s="4"/>
      <c r="AG3365" s="4"/>
      <c r="AH3365" s="4"/>
      <c r="AI3365" s="4"/>
      <c r="AJ3365" s="4"/>
    </row>
    <row r="3366" spans="1:36" ht="15.75" customHeight="1">
      <c r="A3366" s="4">
        <v>1</v>
      </c>
      <c r="B3366" s="4">
        <v>55</v>
      </c>
      <c r="C3366" s="4">
        <v>4</v>
      </c>
      <c r="D3366" s="4">
        <v>0</v>
      </c>
      <c r="E3366" s="4">
        <v>0</v>
      </c>
      <c r="F3366" s="4">
        <v>0</v>
      </c>
      <c r="G3366" s="4">
        <v>0</v>
      </c>
      <c r="H3366" s="4">
        <v>0</v>
      </c>
      <c r="I3366" s="4">
        <v>275</v>
      </c>
      <c r="J3366" s="4">
        <v>115</v>
      </c>
      <c r="K3366" s="4">
        <v>78</v>
      </c>
      <c r="L3366" s="4">
        <v>28.52</v>
      </c>
      <c r="M3366" s="4">
        <v>73</v>
      </c>
      <c r="N3366" s="4">
        <v>79</v>
      </c>
      <c r="O3366" s="4">
        <v>1</v>
      </c>
      <c r="P3366" s="5">
        <f>$AI$9+SUMPRODUCT($A3366*$AI$10+$B3366*$AI$11+$C3366*$AI$12+$D3366*$AI$13+$E3366*$AI$14+$F3366*$AI$15+$G3366*$AI$16+$H3366*$AI$17+$I3366*$AI$18+$J3366*$AI$19+$K3366*$AI$20+$L3366*$AI$21+$M3366*$AI$22+$N3366*$AI$24)</f>
        <v>-1.8642074972000007</v>
      </c>
      <c r="Q3366" s="4">
        <f t="shared" si="1286"/>
        <v>0.1550190142199124</v>
      </c>
      <c r="R3366" s="4">
        <f t="shared" si="1287"/>
        <v>0.31003802843982481</v>
      </c>
      <c r="S3366" s="4">
        <f t="shared" si="1288"/>
        <v>0.31003802843982481</v>
      </c>
      <c r="T3366" s="4">
        <f t="shared" si="1289"/>
        <v>-0.50858503349265094</v>
      </c>
      <c r="U3366" s="4">
        <f>IF($R3366&gt;$X$15,1,0)</f>
        <v>0</v>
      </c>
      <c r="V3366" s="4"/>
      <c r="W3366" s="4"/>
      <c r="X3366" s="4"/>
      <c r="Y3366" s="4"/>
      <c r="Z3366" s="4"/>
      <c r="AA3366" s="4"/>
      <c r="AB3366" s="4"/>
      <c r="AC3366" s="4"/>
      <c r="AD3366" s="4"/>
      <c r="AE3366" s="4"/>
      <c r="AF3366" s="4"/>
      <c r="AG3366" s="4"/>
      <c r="AH3366" s="4"/>
      <c r="AI3366" s="4"/>
      <c r="AJ3366" s="4"/>
    </row>
    <row r="3367" spans="1:36" ht="15.75" customHeight="1">
      <c r="A3367" s="4">
        <v>0</v>
      </c>
      <c r="B3367" s="4">
        <v>42</v>
      </c>
      <c r="C3367" s="4">
        <v>1</v>
      </c>
      <c r="D3367" s="4">
        <v>1</v>
      </c>
      <c r="E3367" s="4">
        <v>9</v>
      </c>
      <c r="F3367" s="4">
        <v>0</v>
      </c>
      <c r="G3367" s="4">
        <v>0</v>
      </c>
      <c r="H3367" s="4">
        <v>0</v>
      </c>
      <c r="I3367" s="4">
        <v>231</v>
      </c>
      <c r="J3367" s="4">
        <v>110</v>
      </c>
      <c r="K3367" s="4">
        <v>80</v>
      </c>
      <c r="L3367" s="4">
        <v>19.12</v>
      </c>
      <c r="M3367" s="4">
        <v>78</v>
      </c>
      <c r="N3367" s="4">
        <v>70</v>
      </c>
      <c r="O3367" s="4">
        <v>0</v>
      </c>
      <c r="P3367" s="5">
        <f>$AI$9+SUMPRODUCT($A3367*$AI$10+$B3367*$AI$11+$C3367*$AI$12+$D3367*$AI$13+$E3367*$AI$14+$F3367*$AI$15+$G3367*$AI$16+$H3367*$AI$17+$I3367*$AI$18+$J3367*$AI$19+$K3367*$AI$20+$L3367*$AI$21+$M3367*$AI$22+$N3367*$AI$24)</f>
        <v>-3.2027381332000004</v>
      </c>
      <c r="Q3367" s="4">
        <f t="shared" si="1286"/>
        <v>4.0650744299709052E-2</v>
      </c>
      <c r="R3367" s="4">
        <f t="shared" si="1287"/>
        <v>8.1301488599418104E-2</v>
      </c>
      <c r="S3367" s="4">
        <f t="shared" si="1288"/>
        <v>0.9186985114005819</v>
      </c>
      <c r="T3367" s="4">
        <f t="shared" si="1289"/>
        <v>-3.6826987326758598E-2</v>
      </c>
      <c r="U3367" s="4">
        <f>IF($R3367&gt;$X$15,1,0)</f>
        <v>0</v>
      </c>
      <c r="V3367" s="4"/>
      <c r="W3367" s="4"/>
      <c r="X3367" s="4"/>
      <c r="Y3367" s="4"/>
      <c r="Z3367" s="4"/>
      <c r="AA3367" s="4"/>
      <c r="AB3367" s="4"/>
      <c r="AC3367" s="4"/>
      <c r="AD3367" s="4"/>
      <c r="AE3367" s="4"/>
      <c r="AF3367" s="4"/>
      <c r="AG3367" s="4"/>
      <c r="AH3367" s="4"/>
      <c r="AI3367" s="4"/>
      <c r="AJ3367" s="4"/>
    </row>
    <row r="3368" spans="1:36" ht="15.75" customHeight="1">
      <c r="A3368" s="4">
        <v>1</v>
      </c>
      <c r="B3368" s="4">
        <v>59</v>
      </c>
      <c r="C3368" s="4">
        <v>1</v>
      </c>
      <c r="D3368" s="4">
        <v>0</v>
      </c>
      <c r="E3368" s="4">
        <v>0</v>
      </c>
      <c r="F3368" s="4">
        <v>0</v>
      </c>
      <c r="G3368" s="4">
        <v>0</v>
      </c>
      <c r="H3368" s="4">
        <v>0</v>
      </c>
      <c r="I3368" s="4">
        <v>274</v>
      </c>
      <c r="J3368" s="4">
        <v>144.5</v>
      </c>
      <c r="K3368" s="4">
        <v>91.5</v>
      </c>
      <c r="L3368" s="4">
        <v>26.08</v>
      </c>
      <c r="M3368" s="4">
        <v>67</v>
      </c>
      <c r="N3368" s="4">
        <v>63</v>
      </c>
      <c r="O3368" s="4">
        <v>0</v>
      </c>
      <c r="P3368" s="5">
        <f>$AI$9+SUMPRODUCT($A3368*$AI$10+$B3368*$AI$11+$C3368*$AI$12+$D3368*$AI$13+$E3368*$AI$14+$F3368*$AI$15+$G3368*$AI$16+$H3368*$AI$17+$I3368*$AI$18+$J3368*$AI$19+$K3368*$AI$20+$L3368*$AI$21+$M3368*$AI$22+$N3368*$AI$24)</f>
        <v>-1.1853930788000007</v>
      </c>
      <c r="Q3368" s="4">
        <f t="shared" si="1286"/>
        <v>0.30562602077484025</v>
      </c>
      <c r="R3368" s="4">
        <f t="shared" si="1287"/>
        <v>0.61125204154968049</v>
      </c>
      <c r="S3368" s="4">
        <f t="shared" si="1288"/>
        <v>0.38874795845031951</v>
      </c>
      <c r="T3368" s="4">
        <f t="shared" si="1289"/>
        <v>-0.41033187870102605</v>
      </c>
      <c r="U3368" s="4">
        <f>IF($R3368&gt;$X$15,1,0)</f>
        <v>1</v>
      </c>
      <c r="V3368" s="4"/>
      <c r="W3368" s="4"/>
      <c r="X3368" s="4"/>
      <c r="Y3368" s="4"/>
      <c r="Z3368" s="4"/>
      <c r="AA3368" s="4"/>
      <c r="AB3368" s="4"/>
      <c r="AC3368" s="4"/>
      <c r="AD3368" s="4"/>
      <c r="AE3368" s="4"/>
      <c r="AF3368" s="4"/>
      <c r="AG3368" s="4"/>
      <c r="AH3368" s="4"/>
      <c r="AI3368" s="4"/>
      <c r="AJ3368" s="4"/>
    </row>
    <row r="3369" spans="1:36" ht="15.75" customHeight="1">
      <c r="A3369" s="4">
        <v>0</v>
      </c>
      <c r="B3369" s="4">
        <v>64</v>
      </c>
      <c r="C3369" s="4">
        <v>2</v>
      </c>
      <c r="D3369" s="4">
        <v>0</v>
      </c>
      <c r="E3369" s="4">
        <v>0</v>
      </c>
      <c r="F3369" s="4">
        <v>0</v>
      </c>
      <c r="G3369" s="4">
        <v>0</v>
      </c>
      <c r="H3369" s="4">
        <v>1</v>
      </c>
      <c r="I3369" s="4">
        <v>272</v>
      </c>
      <c r="J3369" s="4">
        <v>149.5</v>
      </c>
      <c r="K3369" s="4">
        <v>86</v>
      </c>
      <c r="L3369" s="4">
        <v>26.91</v>
      </c>
      <c r="M3369" s="4">
        <v>85</v>
      </c>
      <c r="N3369" s="4">
        <v>62</v>
      </c>
      <c r="O3369" s="4">
        <v>0</v>
      </c>
      <c r="P3369" s="5">
        <f>$AI$9+SUMPRODUCT($A3369*$AI$10+$B3369*$AI$11+$C3369*$AI$12+$D3369*$AI$13+$E3369*$AI$14+$F3369*$AI$15+$G3369*$AI$16+$H3369*$AI$17+$I3369*$AI$18+$J3369*$AI$19+$K3369*$AI$20+$L3369*$AI$21+$M3369*$AI$22+$N3369*$AI$24)</f>
        <v>-1.2012546701</v>
      </c>
      <c r="Q3369" s="4">
        <f t="shared" si="1286"/>
        <v>0.30081654951062731</v>
      </c>
      <c r="R3369" s="4">
        <f t="shared" si="1287"/>
        <v>0.60163309902125461</v>
      </c>
      <c r="S3369" s="4">
        <f t="shared" si="1288"/>
        <v>0.39836690097874539</v>
      </c>
      <c r="T3369" s="4">
        <f t="shared" si="1289"/>
        <v>-0.39971675287746888</v>
      </c>
      <c r="U3369" s="4">
        <f>IF($R3369&gt;$X$15,1,0)</f>
        <v>1</v>
      </c>
      <c r="V3369" s="4"/>
      <c r="W3369" s="4"/>
      <c r="X3369" s="4"/>
      <c r="Y3369" s="4"/>
      <c r="Z3369" s="4"/>
      <c r="AA3369" s="4"/>
      <c r="AB3369" s="4"/>
      <c r="AC3369" s="4"/>
      <c r="AD3369" s="4"/>
      <c r="AE3369" s="4"/>
      <c r="AF3369" s="4"/>
      <c r="AG3369" s="4"/>
      <c r="AH3369" s="4"/>
      <c r="AI3369" s="4"/>
      <c r="AJ3369" s="4"/>
    </row>
    <row r="3370" spans="1:36" ht="15.75" customHeight="1">
      <c r="A3370" s="4">
        <v>0</v>
      </c>
      <c r="B3370" s="4">
        <v>51</v>
      </c>
      <c r="C3370" s="4">
        <v>2</v>
      </c>
      <c r="D3370" s="4">
        <v>0</v>
      </c>
      <c r="E3370" s="4">
        <v>0</v>
      </c>
      <c r="F3370" s="4">
        <v>0</v>
      </c>
      <c r="G3370" s="4">
        <v>0</v>
      </c>
      <c r="H3370" s="4">
        <v>1</v>
      </c>
      <c r="I3370" s="4">
        <v>261</v>
      </c>
      <c r="J3370" s="4">
        <v>142</v>
      </c>
      <c r="K3370" s="4">
        <v>90</v>
      </c>
      <c r="L3370" s="4">
        <v>28.58</v>
      </c>
      <c r="M3370" s="4">
        <v>95</v>
      </c>
      <c r="N3370" s="4">
        <v>84</v>
      </c>
      <c r="O3370" s="4">
        <v>0</v>
      </c>
      <c r="P3370" s="5">
        <f>$AI$9+SUMPRODUCT($A3370*$AI$10+$B3370*$AI$11+$C3370*$AI$12+$D3370*$AI$13+$E3370*$AI$14+$F3370*$AI$15+$G3370*$AI$16+$H3370*$AI$17+$I3370*$AI$18+$J3370*$AI$19+$K3370*$AI$20+$L3370*$AI$21+$M3370*$AI$22+$N3370*$AI$24)</f>
        <v>-2.0446418138000011</v>
      </c>
      <c r="Q3370" s="4">
        <f t="shared" si="1286"/>
        <v>0.12942654047653324</v>
      </c>
      <c r="R3370" s="4">
        <f t="shared" si="1287"/>
        <v>0.25885308095306647</v>
      </c>
      <c r="S3370" s="4">
        <f t="shared" si="1288"/>
        <v>0.74114691904693353</v>
      </c>
      <c r="T3370" s="4">
        <f t="shared" si="1289"/>
        <v>-0.13009569241643054</v>
      </c>
      <c r="U3370" s="4">
        <f>IF($R3370&gt;$X$15,1,0)</f>
        <v>0</v>
      </c>
      <c r="V3370" s="4"/>
      <c r="W3370" s="4"/>
      <c r="X3370" s="4"/>
      <c r="Y3370" s="4"/>
      <c r="Z3370" s="4"/>
      <c r="AA3370" s="4"/>
      <c r="AB3370" s="4"/>
      <c r="AC3370" s="4"/>
      <c r="AD3370" s="4"/>
      <c r="AE3370" s="4"/>
      <c r="AF3370" s="4"/>
      <c r="AG3370" s="4"/>
      <c r="AH3370" s="4"/>
      <c r="AI3370" s="4"/>
      <c r="AJ3370" s="4"/>
    </row>
    <row r="3371" spans="1:36" ht="15.75" customHeight="1">
      <c r="A3371" s="4">
        <v>1</v>
      </c>
      <c r="B3371" s="4">
        <v>54</v>
      </c>
      <c r="C3371" s="4">
        <v>3</v>
      </c>
      <c r="D3371" s="4">
        <v>1</v>
      </c>
      <c r="E3371" s="4">
        <v>40</v>
      </c>
      <c r="F3371" s="4">
        <v>0</v>
      </c>
      <c r="G3371" s="4">
        <v>0</v>
      </c>
      <c r="H3371" s="4">
        <v>0</v>
      </c>
      <c r="I3371" s="4">
        <v>250</v>
      </c>
      <c r="J3371" s="4">
        <v>114</v>
      </c>
      <c r="K3371" s="4">
        <v>82</v>
      </c>
      <c r="L3371" s="4">
        <v>24.39</v>
      </c>
      <c r="M3371" s="4">
        <v>65</v>
      </c>
      <c r="N3371" s="4">
        <v>62</v>
      </c>
      <c r="O3371" s="4">
        <v>0</v>
      </c>
      <c r="P3371" s="5">
        <f>$AI$9+SUMPRODUCT($A3371*$AI$10+$B3371*$AI$11+$C3371*$AI$12+$D3371*$AI$13+$E3371*$AI$14+$F3371*$AI$15+$G3371*$AI$16+$H3371*$AI$17+$I3371*$AI$18+$J3371*$AI$19+$K3371*$AI$20+$L3371*$AI$21+$M3371*$AI$22+$N3371*$AI$24)</f>
        <v>-1.3085034729000009</v>
      </c>
      <c r="Q3371" s="4">
        <f t="shared" si="1286"/>
        <v>0.27022415170557174</v>
      </c>
      <c r="R3371" s="4">
        <f t="shared" si="1287"/>
        <v>0.54044830341114347</v>
      </c>
      <c r="S3371" s="4">
        <f t="shared" si="1288"/>
        <v>0.45955169658885653</v>
      </c>
      <c r="T3371" s="4">
        <f t="shared" si="1289"/>
        <v>-0.33766562621388807</v>
      </c>
      <c r="U3371" s="4">
        <f>IF($R3371&gt;$X$15,1,0)</f>
        <v>1</v>
      </c>
      <c r="V3371" s="4"/>
      <c r="W3371" s="4"/>
      <c r="X3371" s="4"/>
      <c r="Y3371" s="4"/>
      <c r="Z3371" s="4"/>
      <c r="AA3371" s="4"/>
      <c r="AB3371" s="4"/>
      <c r="AC3371" s="4"/>
      <c r="AD3371" s="4"/>
      <c r="AE3371" s="4"/>
      <c r="AF3371" s="4"/>
      <c r="AG3371" s="4"/>
      <c r="AH3371" s="4"/>
      <c r="AI3371" s="4"/>
      <c r="AJ3371" s="4"/>
    </row>
    <row r="3372" spans="1:36" ht="15.75" customHeight="1">
      <c r="A3372" s="4">
        <v>0</v>
      </c>
      <c r="B3372" s="4">
        <v>66</v>
      </c>
      <c r="C3372" s="4">
        <v>1</v>
      </c>
      <c r="D3372" s="4">
        <v>0</v>
      </c>
      <c r="E3372" s="4">
        <v>0</v>
      </c>
      <c r="F3372" s="4">
        <v>0</v>
      </c>
      <c r="G3372" s="4">
        <v>0</v>
      </c>
      <c r="H3372" s="4">
        <v>1</v>
      </c>
      <c r="I3372" s="4">
        <v>312</v>
      </c>
      <c r="J3372" s="4">
        <v>150</v>
      </c>
      <c r="K3372" s="4">
        <v>74</v>
      </c>
      <c r="L3372" s="4">
        <v>25.59</v>
      </c>
      <c r="M3372" s="4">
        <v>72</v>
      </c>
      <c r="N3372" s="4">
        <v>90</v>
      </c>
      <c r="O3372" s="4">
        <v>1</v>
      </c>
      <c r="P3372" s="5">
        <f>$AI$9+SUMPRODUCT($A3372*$AI$10+$B3372*$AI$11+$C3372*$AI$12+$D3372*$AI$13+$E3372*$AI$14+$F3372*$AI$15+$G3372*$AI$16+$H3372*$AI$17+$I3372*$AI$18+$J3372*$AI$19+$K3372*$AI$20+$L3372*$AI$21+$M3372*$AI$22+$N3372*$AI$24)</f>
        <v>-0.63817302490000216</v>
      </c>
      <c r="Q3372" s="4">
        <f t="shared" si="1286"/>
        <v>0.52825665471670458</v>
      </c>
      <c r="R3372" s="4">
        <f t="shared" si="1287"/>
        <v>1.0565133094334092</v>
      </c>
      <c r="S3372" s="4">
        <f t="shared" si="1288"/>
        <v>1.0565133094334092</v>
      </c>
      <c r="T3372" s="4">
        <f t="shared" si="1289"/>
        <v>2.3874972450403695E-2</v>
      </c>
      <c r="U3372" s="4">
        <f>IF($R3372&gt;$X$15,1,0)</f>
        <v>1</v>
      </c>
      <c r="V3372" s="4"/>
      <c r="W3372" s="4"/>
      <c r="X3372" s="4"/>
      <c r="Y3372" s="4"/>
      <c r="Z3372" s="4"/>
      <c r="AA3372" s="4"/>
      <c r="AB3372" s="4"/>
      <c r="AC3372" s="4"/>
      <c r="AD3372" s="4"/>
      <c r="AE3372" s="4"/>
      <c r="AF3372" s="4"/>
      <c r="AG3372" s="4"/>
      <c r="AH3372" s="4"/>
      <c r="AI3372" s="4"/>
      <c r="AJ3372" s="4"/>
    </row>
    <row r="3373" spans="1:36" ht="15.75" hidden="1" customHeight="1">
      <c r="A3373" s="4">
        <v>1</v>
      </c>
      <c r="B3373" s="4">
        <v>52</v>
      </c>
      <c r="C3373" s="4">
        <v>1</v>
      </c>
      <c r="D3373" s="4">
        <v>1</v>
      </c>
      <c r="E3373" s="4">
        <v>15</v>
      </c>
      <c r="F3373" s="4">
        <v>0</v>
      </c>
      <c r="G3373" s="4">
        <v>0</v>
      </c>
      <c r="H3373" s="4">
        <v>1</v>
      </c>
      <c r="I3373" s="4">
        <v>253</v>
      </c>
      <c r="J3373" s="4">
        <v>159</v>
      </c>
      <c r="K3373" s="4">
        <v>89</v>
      </c>
      <c r="L3373" s="4">
        <v>23.68</v>
      </c>
      <c r="M3373" s="4">
        <v>100</v>
      </c>
      <c r="N3373" s="3" t="s">
        <v>56</v>
      </c>
      <c r="O3373" s="4">
        <v>1</v>
      </c>
      <c r="P3373" s="4"/>
      <c r="Q3373" s="4"/>
      <c r="R3373" s="4"/>
      <c r="S3373" s="4"/>
      <c r="T3373" s="4"/>
      <c r="U3373" s="4"/>
      <c r="V3373" s="4"/>
      <c r="W3373" s="4"/>
      <c r="X3373" s="4"/>
      <c r="Y3373" s="4"/>
      <c r="Z3373" s="4"/>
      <c r="AA3373" s="4"/>
      <c r="AB3373" s="4"/>
      <c r="AC3373" s="4"/>
      <c r="AD3373" s="4"/>
      <c r="AE3373" s="4"/>
      <c r="AF3373" s="4"/>
      <c r="AG3373" s="4"/>
      <c r="AH3373" s="4"/>
      <c r="AI3373" s="4"/>
      <c r="AJ3373" s="4"/>
    </row>
    <row r="3374" spans="1:36" ht="15.75" customHeight="1">
      <c r="A3374" s="4">
        <v>1</v>
      </c>
      <c r="B3374" s="4">
        <v>36</v>
      </c>
      <c r="C3374" s="4">
        <v>1</v>
      </c>
      <c r="D3374" s="4">
        <v>0</v>
      </c>
      <c r="E3374" s="4">
        <v>0</v>
      </c>
      <c r="F3374" s="4">
        <v>0</v>
      </c>
      <c r="G3374" s="4">
        <v>0</v>
      </c>
      <c r="H3374" s="4">
        <v>0</v>
      </c>
      <c r="I3374" s="4">
        <v>233</v>
      </c>
      <c r="J3374" s="4">
        <v>128</v>
      </c>
      <c r="K3374" s="4">
        <v>86.5</v>
      </c>
      <c r="L3374" s="4">
        <v>35.31</v>
      </c>
      <c r="M3374" s="4">
        <v>83</v>
      </c>
      <c r="N3374" s="4">
        <v>76</v>
      </c>
      <c r="O3374" s="4">
        <v>0</v>
      </c>
      <c r="P3374" s="5">
        <f>$AI$9+SUMPRODUCT($A3374*$AI$10+$B3374*$AI$11+$C3374*$AI$12+$D3374*$AI$13+$E3374*$AI$14+$F3374*$AI$15+$G3374*$AI$16+$H3374*$AI$17+$I3374*$AI$18+$J3374*$AI$19+$K3374*$AI$20+$L3374*$AI$21+$M3374*$AI$22+$N3374*$AI$24)</f>
        <v>-2.8691562041000012</v>
      </c>
      <c r="Q3374" s="4">
        <f t="shared" ref="Q3374:Q3381" si="1290">EXP($P3374)</f>
        <v>5.6746789091885227E-2</v>
      </c>
      <c r="R3374" s="4">
        <f t="shared" ref="R3374:R3381" si="1291">Q3374/1+Q3374</f>
        <v>0.11349357818377045</v>
      </c>
      <c r="S3374" s="4">
        <f t="shared" ref="S3374:S3381" si="1292">IF(O3374=1,R3374,1-R3374)</f>
        <v>0.88650642181622952</v>
      </c>
      <c r="T3374" s="4">
        <f t="shared" ref="T3374:T3381" si="1293">LOG($S3374)</f>
        <v>-5.2318114040219965E-2</v>
      </c>
      <c r="U3374" s="4">
        <f>IF($R3374&gt;$X$15,1,0)</f>
        <v>0</v>
      </c>
      <c r="V3374" s="4"/>
      <c r="W3374" s="4"/>
      <c r="X3374" s="4"/>
      <c r="Y3374" s="4"/>
      <c r="Z3374" s="4"/>
      <c r="AA3374" s="4"/>
      <c r="AB3374" s="4"/>
      <c r="AC3374" s="4"/>
      <c r="AD3374" s="4"/>
      <c r="AE3374" s="4"/>
      <c r="AF3374" s="4"/>
      <c r="AG3374" s="4"/>
      <c r="AH3374" s="4"/>
      <c r="AI3374" s="4"/>
      <c r="AJ3374" s="4"/>
    </row>
    <row r="3375" spans="1:36" ht="15.75" customHeight="1">
      <c r="A3375" s="4">
        <v>0</v>
      </c>
      <c r="B3375" s="4">
        <v>54</v>
      </c>
      <c r="C3375" s="4">
        <v>2</v>
      </c>
      <c r="D3375" s="4">
        <v>0</v>
      </c>
      <c r="E3375" s="4">
        <v>0</v>
      </c>
      <c r="F3375" s="4">
        <v>0</v>
      </c>
      <c r="G3375" s="4">
        <v>0</v>
      </c>
      <c r="H3375" s="4">
        <v>1</v>
      </c>
      <c r="I3375" s="4">
        <v>320</v>
      </c>
      <c r="J3375" s="4">
        <v>165</v>
      </c>
      <c r="K3375" s="4">
        <v>84</v>
      </c>
      <c r="L3375" s="4">
        <v>38.31</v>
      </c>
      <c r="M3375" s="4">
        <v>80</v>
      </c>
      <c r="N3375" s="4">
        <v>99</v>
      </c>
      <c r="O3375" s="4">
        <v>0</v>
      </c>
      <c r="P3375" s="5">
        <f>$AI$9+SUMPRODUCT($A3375*$AI$10+$B3375*$AI$11+$C3375*$AI$12+$D3375*$AI$13+$E3375*$AI$14+$F3375*$AI$15+$G3375*$AI$16+$H3375*$AI$17+$I3375*$AI$18+$J3375*$AI$19+$K3375*$AI$20+$L3375*$AI$21+$M3375*$AI$22+$N3375*$AI$24)</f>
        <v>-1.1142632541000008</v>
      </c>
      <c r="Q3375" s="4">
        <f t="shared" si="1290"/>
        <v>0.32815695815403301</v>
      </c>
      <c r="R3375" s="4">
        <f t="shared" si="1291"/>
        <v>0.65631391630806601</v>
      </c>
      <c r="S3375" s="4">
        <f t="shared" si="1292"/>
        <v>0.34368608369193399</v>
      </c>
      <c r="T3375" s="4">
        <f t="shared" si="1293"/>
        <v>-0.46383805266975797</v>
      </c>
      <c r="U3375" s="4">
        <f>IF($R3375&gt;$X$15,1,0)</f>
        <v>1</v>
      </c>
      <c r="V3375" s="4"/>
      <c r="W3375" s="4"/>
      <c r="X3375" s="4"/>
      <c r="Y3375" s="4"/>
      <c r="Z3375" s="4"/>
      <c r="AA3375" s="4"/>
      <c r="AB3375" s="4"/>
      <c r="AC3375" s="4"/>
      <c r="AD3375" s="4"/>
      <c r="AE3375" s="4"/>
      <c r="AF3375" s="4"/>
      <c r="AG3375" s="4"/>
      <c r="AH3375" s="4"/>
      <c r="AI3375" s="4"/>
      <c r="AJ3375" s="4"/>
    </row>
    <row r="3376" spans="1:36" ht="15.75" customHeight="1">
      <c r="A3376" s="4">
        <v>0</v>
      </c>
      <c r="B3376" s="4">
        <v>47</v>
      </c>
      <c r="C3376" s="4">
        <v>3</v>
      </c>
      <c r="D3376" s="4">
        <v>0</v>
      </c>
      <c r="E3376" s="4">
        <v>0</v>
      </c>
      <c r="F3376" s="4">
        <v>0</v>
      </c>
      <c r="G3376" s="4">
        <v>0</v>
      </c>
      <c r="H3376" s="4">
        <v>0</v>
      </c>
      <c r="I3376" s="4">
        <v>231</v>
      </c>
      <c r="J3376" s="4">
        <v>102.5</v>
      </c>
      <c r="K3376" s="4">
        <v>66</v>
      </c>
      <c r="L3376" s="4">
        <v>23.4</v>
      </c>
      <c r="M3376" s="4">
        <v>70</v>
      </c>
      <c r="N3376" s="4">
        <v>78</v>
      </c>
      <c r="O3376" s="4">
        <v>0</v>
      </c>
      <c r="P3376" s="5">
        <f>$AI$9+SUMPRODUCT($A3376*$AI$10+$B3376*$AI$11+$C3376*$AI$12+$D3376*$AI$13+$E3376*$AI$14+$F3376*$AI$15+$G3376*$AI$16+$H3376*$AI$17+$I3376*$AI$18+$J3376*$AI$19+$K3376*$AI$20+$L3376*$AI$21+$M3376*$AI$22+$N3376*$AI$24)</f>
        <v>-3.1568316040000006</v>
      </c>
      <c r="Q3376" s="4">
        <f t="shared" si="1290"/>
        <v>4.2560375804277857E-2</v>
      </c>
      <c r="R3376" s="4">
        <f t="shared" si="1291"/>
        <v>8.5120751608555714E-2</v>
      </c>
      <c r="S3376" s="4">
        <f t="shared" si="1292"/>
        <v>0.9148792483914443</v>
      </c>
      <c r="T3376" s="4">
        <f t="shared" si="1293"/>
        <v>-3.8636223111610225E-2</v>
      </c>
      <c r="U3376" s="4">
        <f>IF($R3376&gt;$X$15,1,0)</f>
        <v>0</v>
      </c>
      <c r="V3376" s="4"/>
      <c r="W3376" s="4"/>
      <c r="X3376" s="4"/>
      <c r="Y3376" s="4"/>
      <c r="Z3376" s="4"/>
      <c r="AA3376" s="4"/>
      <c r="AB3376" s="4"/>
      <c r="AC3376" s="4"/>
      <c r="AD3376" s="4"/>
      <c r="AE3376" s="4"/>
      <c r="AF3376" s="4"/>
      <c r="AG3376" s="4"/>
      <c r="AH3376" s="4"/>
      <c r="AI3376" s="4"/>
      <c r="AJ3376" s="4"/>
    </row>
    <row r="3377" spans="1:36" ht="15.75" customHeight="1">
      <c r="A3377" s="4">
        <v>0</v>
      </c>
      <c r="B3377" s="4">
        <v>41</v>
      </c>
      <c r="C3377" s="4">
        <v>1</v>
      </c>
      <c r="D3377" s="4">
        <v>0</v>
      </c>
      <c r="E3377" s="4">
        <v>0</v>
      </c>
      <c r="F3377" s="4">
        <v>0</v>
      </c>
      <c r="G3377" s="4">
        <v>0</v>
      </c>
      <c r="H3377" s="4">
        <v>0</v>
      </c>
      <c r="I3377" s="4">
        <v>181</v>
      </c>
      <c r="J3377" s="4">
        <v>112</v>
      </c>
      <c r="K3377" s="4">
        <v>75.5</v>
      </c>
      <c r="L3377" s="4">
        <v>25.14</v>
      </c>
      <c r="M3377" s="4">
        <v>72</v>
      </c>
      <c r="N3377" s="4">
        <v>95</v>
      </c>
      <c r="O3377" s="4">
        <v>0</v>
      </c>
      <c r="P3377" s="5">
        <f>$AI$9+SUMPRODUCT($A3377*$AI$10+$B3377*$AI$11+$C3377*$AI$12+$D3377*$AI$13+$E3377*$AI$14+$F3377*$AI$15+$G3377*$AI$16+$H3377*$AI$17+$I3377*$AI$18+$J3377*$AI$19+$K3377*$AI$20+$L3377*$AI$21+$M3377*$AI$22+$N3377*$AI$24)</f>
        <v>-3.3225540853999993</v>
      </c>
      <c r="Q3377" s="4">
        <f t="shared" si="1290"/>
        <v>3.6060612152795095E-2</v>
      </c>
      <c r="R3377" s="4">
        <f t="shared" si="1291"/>
        <v>7.212122430559019E-2</v>
      </c>
      <c r="S3377" s="4">
        <f t="shared" si="1292"/>
        <v>0.9278787756944098</v>
      </c>
      <c r="T3377" s="4">
        <f t="shared" si="1293"/>
        <v>-3.2508759218554159E-2</v>
      </c>
      <c r="U3377" s="4">
        <f>IF($R3377&gt;$X$15,1,0)</f>
        <v>0</v>
      </c>
      <c r="V3377" s="4"/>
      <c r="W3377" s="4"/>
      <c r="X3377" s="4"/>
      <c r="Y3377" s="4"/>
      <c r="Z3377" s="4"/>
      <c r="AA3377" s="4"/>
      <c r="AB3377" s="4"/>
      <c r="AC3377" s="4"/>
      <c r="AD3377" s="4"/>
      <c r="AE3377" s="4"/>
      <c r="AF3377" s="4"/>
      <c r="AG3377" s="4"/>
      <c r="AH3377" s="4"/>
      <c r="AI3377" s="4"/>
      <c r="AJ3377" s="4"/>
    </row>
    <row r="3378" spans="1:36" ht="15.75" customHeight="1">
      <c r="A3378" s="4">
        <v>1</v>
      </c>
      <c r="B3378" s="4">
        <v>62</v>
      </c>
      <c r="C3378" s="4">
        <v>4</v>
      </c>
      <c r="D3378" s="4">
        <v>1</v>
      </c>
      <c r="E3378" s="4">
        <v>40</v>
      </c>
      <c r="F3378" s="4">
        <v>0</v>
      </c>
      <c r="G3378" s="4">
        <v>0</v>
      </c>
      <c r="H3378" s="4">
        <v>0</v>
      </c>
      <c r="I3378" s="4">
        <v>260</v>
      </c>
      <c r="J3378" s="4">
        <v>127.5</v>
      </c>
      <c r="K3378" s="4">
        <v>75</v>
      </c>
      <c r="L3378" s="4">
        <v>25.35</v>
      </c>
      <c r="M3378" s="4">
        <v>65</v>
      </c>
      <c r="N3378" s="4">
        <v>103</v>
      </c>
      <c r="O3378" s="4">
        <v>1</v>
      </c>
      <c r="P3378" s="5">
        <f>$AI$9+SUMPRODUCT($A3378*$AI$10+$B3378*$AI$11+$C3378*$AI$12+$D3378*$AI$13+$E3378*$AI$14+$F3378*$AI$15+$G3378*$AI$16+$H3378*$AI$17+$I3378*$AI$18+$J3378*$AI$19+$K3378*$AI$20+$L3378*$AI$21+$M3378*$AI$22+$N3378*$AI$24)</f>
        <v>-0.28200292850000075</v>
      </c>
      <c r="Q3378" s="4">
        <f t="shared" si="1290"/>
        <v>0.75427147564583763</v>
      </c>
      <c r="R3378" s="4">
        <f t="shared" si="1291"/>
        <v>1.5085429512916753</v>
      </c>
      <c r="S3378" s="4">
        <f t="shared" si="1292"/>
        <v>1.5085429512916753</v>
      </c>
      <c r="T3378" s="4">
        <f t="shared" si="1293"/>
        <v>0.17855767993587363</v>
      </c>
      <c r="U3378" s="4">
        <f>IF($R3378&gt;$X$15,1,0)</f>
        <v>1</v>
      </c>
      <c r="V3378" s="4"/>
      <c r="W3378" s="4"/>
      <c r="X3378" s="4"/>
      <c r="Y3378" s="4"/>
      <c r="Z3378" s="4"/>
      <c r="AA3378" s="4"/>
      <c r="AB3378" s="4"/>
      <c r="AC3378" s="4"/>
      <c r="AD3378" s="4"/>
      <c r="AE3378" s="4"/>
      <c r="AF3378" s="4"/>
      <c r="AG3378" s="4"/>
      <c r="AH3378" s="4"/>
      <c r="AI3378" s="4"/>
      <c r="AJ3378" s="4"/>
    </row>
    <row r="3379" spans="1:36" ht="15.75" customHeight="1">
      <c r="A3379" s="4">
        <v>0</v>
      </c>
      <c r="B3379" s="4">
        <v>65</v>
      </c>
      <c r="C3379" s="4">
        <v>1</v>
      </c>
      <c r="D3379" s="4">
        <v>0</v>
      </c>
      <c r="E3379" s="4">
        <v>0</v>
      </c>
      <c r="F3379" s="4">
        <v>0</v>
      </c>
      <c r="G3379" s="4">
        <v>0</v>
      </c>
      <c r="H3379" s="4">
        <v>0</v>
      </c>
      <c r="I3379" s="4">
        <v>274</v>
      </c>
      <c r="J3379" s="4">
        <v>143.5</v>
      </c>
      <c r="K3379" s="4">
        <v>93</v>
      </c>
      <c r="L3379" s="4">
        <v>26.82</v>
      </c>
      <c r="M3379" s="4">
        <v>79</v>
      </c>
      <c r="N3379" s="4">
        <v>63</v>
      </c>
      <c r="O3379" s="4">
        <v>0</v>
      </c>
      <c r="P3379" s="5">
        <f>$AI$9+SUMPRODUCT($A3379*$AI$10+$B3379*$AI$11+$C3379*$AI$12+$D3379*$AI$13+$E3379*$AI$14+$F3379*$AI$15+$G3379*$AI$16+$H3379*$AI$17+$I3379*$AI$18+$J3379*$AI$19+$K3379*$AI$20+$L3379*$AI$21+$M3379*$AI$22+$N3379*$AI$24)</f>
        <v>-1.4156829402000017</v>
      </c>
      <c r="Q3379" s="4">
        <f t="shared" si="1290"/>
        <v>0.24275976641995575</v>
      </c>
      <c r="R3379" s="4">
        <f t="shared" si="1291"/>
        <v>0.48551953283991151</v>
      </c>
      <c r="S3379" s="4">
        <f t="shared" si="1292"/>
        <v>0.51448046716008844</v>
      </c>
      <c r="T3379" s="4">
        <f t="shared" si="1293"/>
        <v>-0.28863110907573863</v>
      </c>
      <c r="U3379" s="4">
        <f>IF($R3379&gt;$X$15,1,0)</f>
        <v>1</v>
      </c>
      <c r="V3379" s="4"/>
      <c r="W3379" s="4"/>
      <c r="X3379" s="4"/>
      <c r="Y3379" s="4"/>
      <c r="Z3379" s="4"/>
      <c r="AA3379" s="4"/>
      <c r="AB3379" s="4"/>
      <c r="AC3379" s="4"/>
      <c r="AD3379" s="4"/>
      <c r="AE3379" s="4"/>
      <c r="AF3379" s="4"/>
      <c r="AG3379" s="4"/>
      <c r="AH3379" s="4"/>
      <c r="AI3379" s="4"/>
      <c r="AJ3379" s="4"/>
    </row>
    <row r="3380" spans="1:36" ht="15.75" customHeight="1">
      <c r="A3380" s="4">
        <v>0</v>
      </c>
      <c r="B3380" s="4">
        <v>50</v>
      </c>
      <c r="C3380" s="4">
        <v>1</v>
      </c>
      <c r="D3380" s="4">
        <v>0</v>
      </c>
      <c r="E3380" s="4">
        <v>0</v>
      </c>
      <c r="F3380" s="4">
        <v>0</v>
      </c>
      <c r="G3380" s="4">
        <v>0</v>
      </c>
      <c r="H3380" s="4">
        <v>1</v>
      </c>
      <c r="I3380" s="4">
        <v>234</v>
      </c>
      <c r="J3380" s="4">
        <v>143</v>
      </c>
      <c r="K3380" s="4">
        <v>90</v>
      </c>
      <c r="L3380" s="4">
        <v>29.36</v>
      </c>
      <c r="M3380" s="4">
        <v>70</v>
      </c>
      <c r="N3380" s="4">
        <v>86</v>
      </c>
      <c r="O3380" s="4">
        <v>1</v>
      </c>
      <c r="P3380" s="5">
        <f>$AI$9+SUMPRODUCT($A3380*$AI$10+$B3380*$AI$11+$C3380*$AI$12+$D3380*$AI$13+$E3380*$AI$14+$F3380*$AI$15+$G3380*$AI$16+$H3380*$AI$17+$I3380*$AI$18+$J3380*$AI$19+$K3380*$AI$20+$L3380*$AI$21+$M3380*$AI$22+$N3380*$AI$24)</f>
        <v>-2.0068549895999999</v>
      </c>
      <c r="Q3380" s="4">
        <f t="shared" si="1290"/>
        <v>0.13441073378639234</v>
      </c>
      <c r="R3380" s="4">
        <f t="shared" si="1291"/>
        <v>0.26882146757278469</v>
      </c>
      <c r="S3380" s="4">
        <f t="shared" si="1292"/>
        <v>0.26882146757278469</v>
      </c>
      <c r="T3380" s="4">
        <f t="shared" si="1293"/>
        <v>-0.5705360522993066</v>
      </c>
      <c r="U3380" s="4">
        <f>IF($R3380&gt;$X$15,1,0)</f>
        <v>0</v>
      </c>
      <c r="V3380" s="4"/>
      <c r="W3380" s="4"/>
      <c r="X3380" s="4"/>
      <c r="Y3380" s="4"/>
      <c r="Z3380" s="4"/>
      <c r="AA3380" s="4"/>
      <c r="AB3380" s="4"/>
      <c r="AC3380" s="4"/>
      <c r="AD3380" s="4"/>
      <c r="AE3380" s="4"/>
      <c r="AF3380" s="4"/>
      <c r="AG3380" s="4"/>
      <c r="AH3380" s="4"/>
      <c r="AI3380" s="4"/>
      <c r="AJ3380" s="4"/>
    </row>
    <row r="3381" spans="1:36" ht="15.75" customHeight="1">
      <c r="A3381" s="4">
        <v>1</v>
      </c>
      <c r="B3381" s="4">
        <v>55</v>
      </c>
      <c r="C3381" s="4">
        <v>3</v>
      </c>
      <c r="D3381" s="4">
        <v>1</v>
      </c>
      <c r="E3381" s="4">
        <v>15</v>
      </c>
      <c r="F3381" s="4">
        <v>0</v>
      </c>
      <c r="G3381" s="4">
        <v>0</v>
      </c>
      <c r="H3381" s="4">
        <v>0</v>
      </c>
      <c r="I3381" s="4">
        <v>215</v>
      </c>
      <c r="J3381" s="4">
        <v>121.5</v>
      </c>
      <c r="K3381" s="4">
        <v>81.5</v>
      </c>
      <c r="L3381" s="4">
        <v>28.45</v>
      </c>
      <c r="M3381" s="4">
        <v>71</v>
      </c>
      <c r="N3381" s="4">
        <v>98</v>
      </c>
      <c r="O3381" s="4">
        <v>0</v>
      </c>
      <c r="P3381" s="5">
        <f>$AI$9+SUMPRODUCT($A3381*$AI$10+$B3381*$AI$11+$C3381*$AI$12+$D3381*$AI$13+$E3381*$AI$14+$F3381*$AI$15+$G3381*$AI$16+$H3381*$AI$17+$I3381*$AI$18+$J3381*$AI$19+$K3381*$AI$20+$L3381*$AI$21+$M3381*$AI$22+$N3381*$AI$24)</f>
        <v>-1.3861424694999993</v>
      </c>
      <c r="Q3381" s="4">
        <f t="shared" si="1290"/>
        <v>0.25003797578900189</v>
      </c>
      <c r="R3381" s="4">
        <f t="shared" si="1291"/>
        <v>0.50007595157800377</v>
      </c>
      <c r="S3381" s="4">
        <f t="shared" si="1292"/>
        <v>0.49992404842199623</v>
      </c>
      <c r="T3381" s="4">
        <f t="shared" si="1293"/>
        <v>-0.30109597137750538</v>
      </c>
      <c r="U3381" s="4">
        <f>IF($R3381&gt;$X$15,1,0)</f>
        <v>1</v>
      </c>
      <c r="V3381" s="4"/>
      <c r="W3381" s="4"/>
      <c r="X3381" s="4"/>
      <c r="Y3381" s="4"/>
      <c r="Z3381" s="4"/>
      <c r="AA3381" s="4"/>
      <c r="AB3381" s="4"/>
      <c r="AC3381" s="4"/>
      <c r="AD3381" s="4"/>
      <c r="AE3381" s="4"/>
      <c r="AF3381" s="4"/>
      <c r="AG3381" s="4"/>
      <c r="AH3381" s="4"/>
      <c r="AI3381" s="4"/>
      <c r="AJ3381" s="4"/>
    </row>
    <row r="3382" spans="1:36" ht="15.75" hidden="1" customHeight="1">
      <c r="A3382" s="4">
        <v>1</v>
      </c>
      <c r="B3382" s="4">
        <v>51</v>
      </c>
      <c r="C3382" s="4">
        <v>4</v>
      </c>
      <c r="D3382" s="4">
        <v>0</v>
      </c>
      <c r="E3382" s="4">
        <v>0</v>
      </c>
      <c r="F3382" s="3" t="s">
        <v>56</v>
      </c>
      <c r="G3382" s="4">
        <v>0</v>
      </c>
      <c r="H3382" s="4">
        <v>0</v>
      </c>
      <c r="I3382" s="4">
        <v>154</v>
      </c>
      <c r="J3382" s="4">
        <v>98</v>
      </c>
      <c r="K3382" s="4">
        <v>66</v>
      </c>
      <c r="L3382" s="4">
        <v>22.86</v>
      </c>
      <c r="M3382" s="4">
        <v>63</v>
      </c>
      <c r="N3382" s="4">
        <v>82</v>
      </c>
      <c r="O3382" s="4">
        <v>0</v>
      </c>
      <c r="P3382" s="4"/>
      <c r="Q3382" s="4"/>
      <c r="R3382" s="4"/>
      <c r="S3382" s="4"/>
      <c r="T3382" s="4"/>
      <c r="U3382" s="4"/>
      <c r="V3382" s="4"/>
      <c r="W3382" s="4"/>
      <c r="X3382" s="4"/>
      <c r="Y3382" s="4"/>
      <c r="Z3382" s="4"/>
      <c r="AA3382" s="4"/>
      <c r="AB3382" s="4"/>
      <c r="AC3382" s="4"/>
      <c r="AD3382" s="4"/>
      <c r="AE3382" s="4"/>
      <c r="AF3382" s="4"/>
      <c r="AG3382" s="4"/>
      <c r="AH3382" s="4"/>
      <c r="AI3382" s="4"/>
      <c r="AJ3382" s="4"/>
    </row>
    <row r="3383" spans="1:36" ht="15.75" customHeight="1">
      <c r="A3383" s="4">
        <v>1</v>
      </c>
      <c r="B3383" s="4">
        <v>37</v>
      </c>
      <c r="C3383" s="4">
        <v>4</v>
      </c>
      <c r="D3383" s="4">
        <v>1</v>
      </c>
      <c r="E3383" s="4">
        <v>30</v>
      </c>
      <c r="F3383" s="4">
        <v>0</v>
      </c>
      <c r="G3383" s="4">
        <v>0</v>
      </c>
      <c r="H3383" s="4">
        <v>0</v>
      </c>
      <c r="I3383" s="4">
        <v>210</v>
      </c>
      <c r="J3383" s="4">
        <v>120</v>
      </c>
      <c r="K3383" s="4">
        <v>72</v>
      </c>
      <c r="L3383" s="4">
        <v>23.8</v>
      </c>
      <c r="M3383" s="4">
        <v>75</v>
      </c>
      <c r="N3383" s="4">
        <v>97</v>
      </c>
      <c r="O3383" s="4">
        <v>0</v>
      </c>
      <c r="P3383" s="5">
        <f>$AI$9+SUMPRODUCT($A3383*$AI$10+$B3383*$AI$11+$C3383*$AI$12+$D3383*$AI$13+$E3383*$AI$14+$F3383*$AI$15+$G3383*$AI$16+$H3383*$AI$17+$I3383*$AI$18+$J3383*$AI$19+$K3383*$AI$20+$L3383*$AI$21+$M3383*$AI$22+$N3383*$AI$24)</f>
        <v>-2.3541710280000014</v>
      </c>
      <c r="Q3383" s="4">
        <f>EXP($P3383)</f>
        <v>9.4972203208684977E-2</v>
      </c>
      <c r="R3383" s="4">
        <f>Q3383/1+Q3383</f>
        <v>0.18994440641736995</v>
      </c>
      <c r="S3383" s="4">
        <f>IF(O3383=1,R3383,1-R3383)</f>
        <v>0.81005559358263002</v>
      </c>
      <c r="T3383" s="4">
        <f>LOG($S3383)</f>
        <v>-9.1485174753876727E-2</v>
      </c>
      <c r="U3383" s="4">
        <f>IF($R3383&gt;$X$15,1,0)</f>
        <v>0</v>
      </c>
      <c r="V3383" s="4"/>
      <c r="W3383" s="4"/>
      <c r="X3383" s="4"/>
      <c r="Y3383" s="4"/>
      <c r="Z3383" s="4"/>
      <c r="AA3383" s="4"/>
      <c r="AB3383" s="4"/>
      <c r="AC3383" s="4"/>
      <c r="AD3383" s="4"/>
      <c r="AE3383" s="4"/>
      <c r="AF3383" s="4"/>
      <c r="AG3383" s="4"/>
      <c r="AH3383" s="4"/>
      <c r="AI3383" s="4"/>
      <c r="AJ3383" s="4"/>
    </row>
    <row r="3384" spans="1:36" ht="15.75" hidden="1" customHeight="1">
      <c r="A3384" s="4">
        <v>0</v>
      </c>
      <c r="B3384" s="4">
        <v>68</v>
      </c>
      <c r="C3384" s="4">
        <v>2</v>
      </c>
      <c r="D3384" s="4">
        <v>0</v>
      </c>
      <c r="E3384" s="4">
        <v>0</v>
      </c>
      <c r="F3384" s="3" t="s">
        <v>56</v>
      </c>
      <c r="G3384" s="4">
        <v>0</v>
      </c>
      <c r="H3384" s="4">
        <v>0</v>
      </c>
      <c r="I3384" s="4">
        <v>257</v>
      </c>
      <c r="J3384" s="4">
        <v>144</v>
      </c>
      <c r="K3384" s="4">
        <v>95</v>
      </c>
      <c r="L3384" s="4">
        <v>29.25</v>
      </c>
      <c r="M3384" s="4">
        <v>80</v>
      </c>
      <c r="N3384" s="4">
        <v>77</v>
      </c>
      <c r="O3384" s="4">
        <v>0</v>
      </c>
      <c r="P3384" s="4"/>
      <c r="Q3384" s="4"/>
      <c r="R3384" s="4"/>
      <c r="S3384" s="4"/>
      <c r="T3384" s="4"/>
      <c r="U3384" s="4"/>
      <c r="V3384" s="4"/>
      <c r="W3384" s="4"/>
      <c r="X3384" s="4"/>
      <c r="Y3384" s="4"/>
      <c r="Z3384" s="4"/>
      <c r="AA3384" s="4"/>
      <c r="AB3384" s="4"/>
      <c r="AC3384" s="4"/>
      <c r="AD3384" s="4"/>
      <c r="AE3384" s="4"/>
      <c r="AF3384" s="4"/>
      <c r="AG3384" s="4"/>
      <c r="AH3384" s="4"/>
      <c r="AI3384" s="4"/>
      <c r="AJ3384" s="4"/>
    </row>
    <row r="3385" spans="1:36" ht="15.75" customHeight="1">
      <c r="A3385" s="4">
        <v>1</v>
      </c>
      <c r="B3385" s="4">
        <v>60</v>
      </c>
      <c r="C3385" s="4">
        <v>1</v>
      </c>
      <c r="D3385" s="4">
        <v>1</v>
      </c>
      <c r="E3385" s="4">
        <v>20</v>
      </c>
      <c r="F3385" s="4">
        <v>0</v>
      </c>
      <c r="G3385" s="4">
        <v>0</v>
      </c>
      <c r="H3385" s="4">
        <v>1</v>
      </c>
      <c r="I3385" s="4">
        <v>253</v>
      </c>
      <c r="J3385" s="4">
        <v>141</v>
      </c>
      <c r="K3385" s="4">
        <v>92</v>
      </c>
      <c r="L3385" s="4">
        <v>24.1</v>
      </c>
      <c r="M3385" s="4">
        <v>75</v>
      </c>
      <c r="N3385" s="4">
        <v>76</v>
      </c>
      <c r="O3385" s="4">
        <v>0</v>
      </c>
      <c r="P3385" s="5">
        <f>$AI$9+SUMPRODUCT($A3385*$AI$10+$B3385*$AI$11+$C3385*$AI$12+$D3385*$AI$13+$E3385*$AI$14+$F3385*$AI$15+$G3385*$AI$16+$H3385*$AI$17+$I3385*$AI$18+$J3385*$AI$19+$K3385*$AI$20+$L3385*$AI$21+$M3385*$AI$22+$N3385*$AI$24)</f>
        <v>-0.50693400100000297</v>
      </c>
      <c r="Q3385" s="4">
        <f t="shared" ref="Q3385:Q3388" si="1294">EXP($P3385)</f>
        <v>0.60233952297741378</v>
      </c>
      <c r="R3385" s="4">
        <f t="shared" ref="R3385:R3388" si="1295">Q3385/1+Q3385</f>
        <v>1.2046790459548276</v>
      </c>
      <c r="S3385" s="4">
        <f t="shared" ref="S3385:S3388" si="1296">IF(O3385=1,R3385,1-R3385)</f>
        <v>-0.20467904595482755</v>
      </c>
      <c r="T3385" s="4" t="e">
        <f t="shared" ref="T3385:T3388" si="1297">LOG($S3385)</f>
        <v>#NUM!</v>
      </c>
      <c r="U3385" s="4">
        <f>IF($R3385&gt;$X$15,1,0)</f>
        <v>1</v>
      </c>
      <c r="V3385" s="4"/>
      <c r="W3385" s="4"/>
      <c r="X3385" s="4"/>
      <c r="Y3385" s="4"/>
      <c r="Z3385" s="4"/>
      <c r="AA3385" s="4"/>
      <c r="AB3385" s="4"/>
      <c r="AC3385" s="4"/>
      <c r="AD3385" s="4"/>
      <c r="AE3385" s="4"/>
      <c r="AF3385" s="4"/>
      <c r="AG3385" s="4"/>
      <c r="AH3385" s="4"/>
      <c r="AI3385" s="4"/>
      <c r="AJ3385" s="4"/>
    </row>
    <row r="3386" spans="1:36" ht="15.75" customHeight="1">
      <c r="A3386" s="4">
        <v>0</v>
      </c>
      <c r="B3386" s="4">
        <v>47</v>
      </c>
      <c r="C3386" s="4">
        <v>1</v>
      </c>
      <c r="D3386" s="4">
        <v>0</v>
      </c>
      <c r="E3386" s="4">
        <v>0</v>
      </c>
      <c r="F3386" s="4">
        <v>0</v>
      </c>
      <c r="G3386" s="4">
        <v>0</v>
      </c>
      <c r="H3386" s="4">
        <v>0</v>
      </c>
      <c r="I3386" s="4">
        <v>205</v>
      </c>
      <c r="J3386" s="4">
        <v>133</v>
      </c>
      <c r="K3386" s="4">
        <v>93</v>
      </c>
      <c r="L3386" s="4">
        <v>27.82</v>
      </c>
      <c r="M3386" s="4">
        <v>68</v>
      </c>
      <c r="N3386" s="4">
        <v>60</v>
      </c>
      <c r="O3386" s="4">
        <v>0</v>
      </c>
      <c r="P3386" s="5">
        <f>$AI$9+SUMPRODUCT($A3386*$AI$10+$B3386*$AI$11+$C3386*$AI$12+$D3386*$AI$13+$E3386*$AI$14+$F3386*$AI$15+$G3386*$AI$16+$H3386*$AI$17+$I3386*$AI$18+$J3386*$AI$19+$K3386*$AI$20+$L3386*$AI$21+$M3386*$AI$22+$N3386*$AI$24)</f>
        <v>-2.8598908502000011</v>
      </c>
      <c r="Q3386" s="4">
        <f t="shared" si="1294"/>
        <v>5.7275011480349733E-2</v>
      </c>
      <c r="R3386" s="4">
        <f t="shared" si="1295"/>
        <v>0.11455002296069947</v>
      </c>
      <c r="S3386" s="4">
        <f t="shared" si="1296"/>
        <v>0.88544997703930051</v>
      </c>
      <c r="T3386" s="4">
        <f t="shared" si="1297"/>
        <v>-5.2835968984861238E-2</v>
      </c>
      <c r="U3386" s="4">
        <f>IF($R3386&gt;$X$15,1,0)</f>
        <v>0</v>
      </c>
      <c r="V3386" s="4"/>
      <c r="W3386" s="4"/>
      <c r="X3386" s="4"/>
      <c r="Y3386" s="4"/>
      <c r="Z3386" s="4"/>
      <c r="AA3386" s="4"/>
      <c r="AB3386" s="4"/>
      <c r="AC3386" s="4"/>
      <c r="AD3386" s="4"/>
      <c r="AE3386" s="4"/>
      <c r="AF3386" s="4"/>
      <c r="AG3386" s="4"/>
      <c r="AH3386" s="4"/>
      <c r="AI3386" s="4"/>
      <c r="AJ3386" s="4"/>
    </row>
    <row r="3387" spans="1:36" ht="15.75" customHeight="1">
      <c r="A3387" s="4">
        <v>1</v>
      </c>
      <c r="B3387" s="4">
        <v>38</v>
      </c>
      <c r="C3387" s="4">
        <v>1</v>
      </c>
      <c r="D3387" s="4">
        <v>0</v>
      </c>
      <c r="E3387" s="4">
        <v>0</v>
      </c>
      <c r="F3387" s="4">
        <v>0</v>
      </c>
      <c r="G3387" s="4">
        <v>0</v>
      </c>
      <c r="H3387" s="4">
        <v>0</v>
      </c>
      <c r="I3387" s="4">
        <v>184</v>
      </c>
      <c r="J3387" s="4">
        <v>102</v>
      </c>
      <c r="K3387" s="4">
        <v>73</v>
      </c>
      <c r="L3387" s="4">
        <v>25.69</v>
      </c>
      <c r="M3387" s="4">
        <v>86</v>
      </c>
      <c r="N3387" s="4">
        <v>78</v>
      </c>
      <c r="O3387" s="4">
        <v>0</v>
      </c>
      <c r="P3387" s="5">
        <f>$AI$9+SUMPRODUCT($A3387*$AI$10+$B3387*$AI$11+$C3387*$AI$12+$D3387*$AI$13+$E3387*$AI$14+$F3387*$AI$15+$G3387*$AI$16+$H3387*$AI$17+$I3387*$AI$18+$J3387*$AI$19+$K3387*$AI$20+$L3387*$AI$21+$M3387*$AI$22+$N3387*$AI$24)</f>
        <v>-3.2602164559000002</v>
      </c>
      <c r="Q3387" s="4">
        <f t="shared" si="1294"/>
        <v>3.8380089521553543E-2</v>
      </c>
      <c r="R3387" s="4">
        <f t="shared" si="1295"/>
        <v>7.6760179043107085E-2</v>
      </c>
      <c r="S3387" s="4">
        <f t="shared" si="1296"/>
        <v>0.92323982095689294</v>
      </c>
      <c r="T3387" s="4">
        <f t="shared" si="1297"/>
        <v>-3.4685471899699331E-2</v>
      </c>
      <c r="U3387" s="4">
        <f>IF($R3387&gt;$X$15,1,0)</f>
        <v>0</v>
      </c>
      <c r="V3387" s="4"/>
      <c r="W3387" s="4"/>
      <c r="X3387" s="4"/>
      <c r="Y3387" s="4"/>
      <c r="Z3387" s="4"/>
      <c r="AA3387" s="4"/>
      <c r="AB3387" s="4"/>
      <c r="AC3387" s="4"/>
      <c r="AD3387" s="4"/>
      <c r="AE3387" s="4"/>
      <c r="AF3387" s="4"/>
      <c r="AG3387" s="4"/>
      <c r="AH3387" s="4"/>
      <c r="AI3387" s="4"/>
      <c r="AJ3387" s="4"/>
    </row>
    <row r="3388" spans="1:36" ht="15.75" customHeight="1">
      <c r="A3388" s="4">
        <v>0</v>
      </c>
      <c r="B3388" s="4">
        <v>47</v>
      </c>
      <c r="C3388" s="4">
        <v>3</v>
      </c>
      <c r="D3388" s="4">
        <v>1</v>
      </c>
      <c r="E3388" s="4">
        <v>20</v>
      </c>
      <c r="F3388" s="4">
        <v>0</v>
      </c>
      <c r="G3388" s="4">
        <v>0</v>
      </c>
      <c r="H3388" s="4">
        <v>0</v>
      </c>
      <c r="I3388" s="4">
        <v>221</v>
      </c>
      <c r="J3388" s="4">
        <v>116.5</v>
      </c>
      <c r="K3388" s="4">
        <v>81</v>
      </c>
      <c r="L3388" s="4">
        <v>25.85</v>
      </c>
      <c r="M3388" s="4">
        <v>65</v>
      </c>
      <c r="N3388" s="4">
        <v>75</v>
      </c>
      <c r="O3388" s="4">
        <v>0</v>
      </c>
      <c r="P3388" s="5">
        <f>$AI$9+SUMPRODUCT($A3388*$AI$10+$B3388*$AI$11+$C3388*$AI$12+$D3388*$AI$13+$E3388*$AI$14+$F3388*$AI$15+$G3388*$AI$16+$H3388*$AI$17+$I3388*$AI$18+$J3388*$AI$19+$K3388*$AI$20+$L3388*$AI$21+$M3388*$AI$22+$N3388*$AI$24)</f>
        <v>-2.586759733500001</v>
      </c>
      <c r="Q3388" s="4">
        <f t="shared" si="1294"/>
        <v>7.5263519263726042E-2</v>
      </c>
      <c r="R3388" s="4">
        <f t="shared" si="1295"/>
        <v>0.15052703852745208</v>
      </c>
      <c r="S3388" s="4">
        <f t="shared" si="1296"/>
        <v>0.84947296147254792</v>
      </c>
      <c r="T3388" s="4">
        <f t="shared" si="1297"/>
        <v>-7.085044006762857E-2</v>
      </c>
      <c r="U3388" s="4">
        <f>IF($R3388&gt;$X$15,1,0)</f>
        <v>0</v>
      </c>
      <c r="V3388" s="4"/>
      <c r="W3388" s="4"/>
      <c r="X3388" s="4"/>
      <c r="Y3388" s="4"/>
      <c r="Z3388" s="4"/>
      <c r="AA3388" s="4"/>
      <c r="AB3388" s="4"/>
      <c r="AC3388" s="4"/>
      <c r="AD3388" s="4"/>
      <c r="AE3388" s="4"/>
      <c r="AF3388" s="4"/>
      <c r="AG3388" s="4"/>
      <c r="AH3388" s="4"/>
      <c r="AI3388" s="4"/>
      <c r="AJ3388" s="4"/>
    </row>
    <row r="3389" spans="1:36" ht="15.75" hidden="1" customHeight="1">
      <c r="A3389" s="4">
        <v>0</v>
      </c>
      <c r="B3389" s="4">
        <v>48</v>
      </c>
      <c r="C3389" s="4">
        <v>1</v>
      </c>
      <c r="D3389" s="4">
        <v>1</v>
      </c>
      <c r="E3389" s="4">
        <v>5</v>
      </c>
      <c r="F3389" s="4">
        <v>0</v>
      </c>
      <c r="G3389" s="4">
        <v>0</v>
      </c>
      <c r="H3389" s="4">
        <v>0</v>
      </c>
      <c r="I3389" s="4">
        <v>262</v>
      </c>
      <c r="J3389" s="4">
        <v>141</v>
      </c>
      <c r="K3389" s="4">
        <v>88</v>
      </c>
      <c r="L3389" s="4">
        <v>25.21</v>
      </c>
      <c r="M3389" s="4">
        <v>80</v>
      </c>
      <c r="N3389" s="3" t="s">
        <v>56</v>
      </c>
      <c r="O3389" s="4">
        <v>0</v>
      </c>
      <c r="P3389" s="4"/>
      <c r="Q3389" s="4"/>
      <c r="R3389" s="4"/>
      <c r="S3389" s="4"/>
      <c r="T3389" s="4"/>
      <c r="U3389" s="4"/>
      <c r="V3389" s="4"/>
      <c r="W3389" s="4"/>
      <c r="X3389" s="4"/>
      <c r="Y3389" s="4"/>
      <c r="Z3389" s="4"/>
      <c r="AA3389" s="4"/>
      <c r="AB3389" s="4"/>
      <c r="AC3389" s="4"/>
      <c r="AD3389" s="4"/>
      <c r="AE3389" s="4"/>
      <c r="AF3389" s="4"/>
      <c r="AG3389" s="4"/>
      <c r="AH3389" s="4"/>
      <c r="AI3389" s="4"/>
      <c r="AJ3389" s="4"/>
    </row>
    <row r="3390" spans="1:36" ht="15.75" customHeight="1">
      <c r="A3390" s="4">
        <v>1</v>
      </c>
      <c r="B3390" s="4">
        <v>51</v>
      </c>
      <c r="C3390" s="4">
        <v>2</v>
      </c>
      <c r="D3390" s="4">
        <v>0</v>
      </c>
      <c r="E3390" s="4">
        <v>0</v>
      </c>
      <c r="F3390" s="4">
        <v>0</v>
      </c>
      <c r="G3390" s="4">
        <v>0</v>
      </c>
      <c r="H3390" s="4">
        <v>1</v>
      </c>
      <c r="I3390" s="4">
        <v>227</v>
      </c>
      <c r="J3390" s="4">
        <v>158</v>
      </c>
      <c r="K3390" s="4">
        <v>105</v>
      </c>
      <c r="L3390" s="4">
        <v>27.22</v>
      </c>
      <c r="M3390" s="4">
        <v>60</v>
      </c>
      <c r="N3390" s="4">
        <v>96</v>
      </c>
      <c r="O3390" s="4">
        <v>1</v>
      </c>
      <c r="P3390" s="5">
        <f>$AI$9+SUMPRODUCT($A3390*$AI$10+$B3390*$AI$11+$C3390*$AI$12+$D3390*$AI$13+$E3390*$AI$14+$F3390*$AI$15+$G3390*$AI$16+$H3390*$AI$17+$I3390*$AI$18+$J3390*$AI$19+$K3390*$AI$20+$L3390*$AI$21+$M3390*$AI$22+$N3390*$AI$24)</f>
        <v>-1.1917658442000008</v>
      </c>
      <c r="Q3390" s="4">
        <f t="shared" ref="Q3390:Q3391" si="1298">EXP($P3390)</f>
        <v>0.30368453074521673</v>
      </c>
      <c r="R3390" s="4">
        <f t="shared" ref="R3390:R3391" si="1299">Q3390/1+Q3390</f>
        <v>0.60736906149043346</v>
      </c>
      <c r="S3390" s="4">
        <f t="shared" ref="S3390:S3391" si="1300">IF(O3390=1,R3390,1-R3390)</f>
        <v>0.60736906149043346</v>
      </c>
      <c r="T3390" s="4">
        <f t="shared" ref="T3390:T3391" si="1301">LOG($S3390)</f>
        <v>-0.21654733419284963</v>
      </c>
      <c r="U3390" s="4">
        <f>IF($R3390&gt;$X$15,1,0)</f>
        <v>1</v>
      </c>
      <c r="V3390" s="4"/>
      <c r="W3390" s="4"/>
      <c r="X3390" s="4"/>
      <c r="Y3390" s="4"/>
      <c r="Z3390" s="4"/>
      <c r="AA3390" s="4"/>
      <c r="AB3390" s="4"/>
      <c r="AC3390" s="4"/>
      <c r="AD3390" s="4"/>
      <c r="AE3390" s="4"/>
      <c r="AF3390" s="4"/>
      <c r="AG3390" s="4"/>
      <c r="AH3390" s="4"/>
      <c r="AI3390" s="4"/>
      <c r="AJ3390" s="4"/>
    </row>
    <row r="3391" spans="1:36" ht="15.75" customHeight="1">
      <c r="A3391" s="4">
        <v>0</v>
      </c>
      <c r="B3391" s="4">
        <v>61</v>
      </c>
      <c r="C3391" s="4">
        <v>1</v>
      </c>
      <c r="D3391" s="4">
        <v>0</v>
      </c>
      <c r="E3391" s="4">
        <v>0</v>
      </c>
      <c r="F3391" s="4">
        <v>0</v>
      </c>
      <c r="G3391" s="4">
        <v>0</v>
      </c>
      <c r="H3391" s="4">
        <v>1</v>
      </c>
      <c r="I3391" s="4">
        <v>254</v>
      </c>
      <c r="J3391" s="4">
        <v>168</v>
      </c>
      <c r="K3391" s="4">
        <v>92</v>
      </c>
      <c r="L3391" s="4">
        <v>31.63</v>
      </c>
      <c r="M3391" s="4">
        <v>80</v>
      </c>
      <c r="N3391" s="4">
        <v>90</v>
      </c>
      <c r="O3391" s="4">
        <v>0</v>
      </c>
      <c r="P3391" s="5">
        <f>$AI$9+SUMPRODUCT($A3391*$AI$10+$B3391*$AI$11+$C3391*$AI$12+$D3391*$AI$13+$E3391*$AI$14+$F3391*$AI$15+$G3391*$AI$16+$H3391*$AI$17+$I3391*$AI$18+$J3391*$AI$19+$K3391*$AI$20+$L3391*$AI$21+$M3391*$AI$22+$N3391*$AI$24)</f>
        <v>-0.87344374930000068</v>
      </c>
      <c r="Q3391" s="4">
        <f t="shared" si="1298"/>
        <v>0.41751126655285242</v>
      </c>
      <c r="R3391" s="4">
        <f t="shared" si="1299"/>
        <v>0.83502253310570485</v>
      </c>
      <c r="S3391" s="4">
        <f t="shared" si="1300"/>
        <v>0.16497746689429515</v>
      </c>
      <c r="T3391" s="4">
        <f t="shared" si="1301"/>
        <v>-0.78257536894814128</v>
      </c>
      <c r="U3391" s="4">
        <f>IF($R3391&gt;$X$15,1,0)</f>
        <v>1</v>
      </c>
      <c r="V3391" s="4"/>
      <c r="W3391" s="4"/>
      <c r="X3391" s="4"/>
      <c r="Y3391" s="4"/>
      <c r="Z3391" s="4"/>
      <c r="AA3391" s="4"/>
      <c r="AB3391" s="4"/>
      <c r="AC3391" s="4"/>
      <c r="AD3391" s="4"/>
      <c r="AE3391" s="4"/>
      <c r="AF3391" s="4"/>
      <c r="AG3391" s="4"/>
      <c r="AH3391" s="4"/>
      <c r="AI3391" s="4"/>
      <c r="AJ3391" s="4"/>
    </row>
    <row r="3392" spans="1:36" ht="15.75" hidden="1" customHeight="1">
      <c r="A3392" s="4">
        <v>1</v>
      </c>
      <c r="B3392" s="4">
        <v>56</v>
      </c>
      <c r="C3392" s="4">
        <v>1</v>
      </c>
      <c r="D3392" s="4">
        <v>1</v>
      </c>
      <c r="E3392" s="4">
        <v>43</v>
      </c>
      <c r="F3392" s="4">
        <v>0</v>
      </c>
      <c r="G3392" s="4">
        <v>0</v>
      </c>
      <c r="H3392" s="4">
        <v>1</v>
      </c>
      <c r="I3392" s="4">
        <v>240</v>
      </c>
      <c r="J3392" s="4">
        <v>128.5</v>
      </c>
      <c r="K3392" s="4">
        <v>87.5</v>
      </c>
      <c r="L3392" s="4">
        <v>31.5</v>
      </c>
      <c r="M3392" s="4">
        <v>80</v>
      </c>
      <c r="N3392" s="3" t="s">
        <v>56</v>
      </c>
      <c r="O3392" s="4">
        <v>0</v>
      </c>
      <c r="P3392" s="4"/>
      <c r="Q3392" s="4"/>
      <c r="R3392" s="4"/>
      <c r="S3392" s="4"/>
      <c r="T3392" s="4"/>
      <c r="U3392" s="4"/>
      <c r="V3392" s="4"/>
      <c r="W3392" s="4"/>
      <c r="X3392" s="4"/>
      <c r="Y3392" s="4"/>
      <c r="Z3392" s="4"/>
      <c r="AA3392" s="4"/>
      <c r="AB3392" s="4"/>
      <c r="AC3392" s="4"/>
      <c r="AD3392" s="4"/>
      <c r="AE3392" s="4"/>
      <c r="AF3392" s="4"/>
      <c r="AG3392" s="4"/>
      <c r="AH3392" s="4"/>
      <c r="AI3392" s="4"/>
      <c r="AJ3392" s="4"/>
    </row>
    <row r="3393" spans="1:36" ht="15.75" customHeight="1">
      <c r="A3393" s="4">
        <v>1</v>
      </c>
      <c r="B3393" s="4">
        <v>41</v>
      </c>
      <c r="C3393" s="4">
        <v>2</v>
      </c>
      <c r="D3393" s="4">
        <v>0</v>
      </c>
      <c r="E3393" s="4">
        <v>0</v>
      </c>
      <c r="F3393" s="4">
        <v>0</v>
      </c>
      <c r="G3393" s="4">
        <v>0</v>
      </c>
      <c r="H3393" s="4">
        <v>0</v>
      </c>
      <c r="I3393" s="4">
        <v>245</v>
      </c>
      <c r="J3393" s="4">
        <v>139</v>
      </c>
      <c r="K3393" s="4">
        <v>84</v>
      </c>
      <c r="L3393" s="4">
        <v>28.76</v>
      </c>
      <c r="M3393" s="4">
        <v>95</v>
      </c>
      <c r="N3393" s="4">
        <v>68</v>
      </c>
      <c r="O3393" s="4">
        <v>0</v>
      </c>
      <c r="P3393" s="5">
        <f>$AI$9+SUMPRODUCT($A3393*$AI$10+$B3393*$AI$11+$C3393*$AI$12+$D3393*$AI$13+$E3393*$AI$14+$F3393*$AI$15+$G3393*$AI$16+$H3393*$AI$17+$I3393*$AI$18+$J3393*$AI$19+$K3393*$AI$20+$L3393*$AI$21+$M3393*$AI$22+$N3393*$AI$24)</f>
        <v>-2.533021573600001</v>
      </c>
      <c r="Q3393" s="4">
        <f t="shared" ref="Q3393:Q3394" si="1302">EXP($P3393)</f>
        <v>7.9418687966946247E-2</v>
      </c>
      <c r="R3393" s="4">
        <f t="shared" ref="R3393:R3394" si="1303">Q3393/1+Q3393</f>
        <v>0.15883737593389249</v>
      </c>
      <c r="S3393" s="4">
        <f t="shared" ref="S3393:S3394" si="1304">IF(O3393=1,R3393,1-R3393)</f>
        <v>0.84116262406610753</v>
      </c>
      <c r="T3393" s="4">
        <f t="shared" ref="T3393:T3394" si="1305">LOG($S3393)</f>
        <v>-7.5120032850275853E-2</v>
      </c>
      <c r="U3393" s="4">
        <f>IF($R3393&gt;$X$15,1,0)</f>
        <v>0</v>
      </c>
      <c r="V3393" s="4"/>
      <c r="W3393" s="4"/>
      <c r="X3393" s="4"/>
      <c r="Y3393" s="4"/>
      <c r="Z3393" s="4"/>
      <c r="AA3393" s="4"/>
      <c r="AB3393" s="4"/>
      <c r="AC3393" s="4"/>
      <c r="AD3393" s="4"/>
      <c r="AE3393" s="4"/>
      <c r="AF3393" s="4"/>
      <c r="AG3393" s="4"/>
      <c r="AH3393" s="4"/>
      <c r="AI3393" s="4"/>
      <c r="AJ3393" s="4"/>
    </row>
    <row r="3394" spans="1:36" ht="15.75" customHeight="1">
      <c r="A3394" s="4">
        <v>1</v>
      </c>
      <c r="B3394" s="4">
        <v>47</v>
      </c>
      <c r="C3394" s="4">
        <v>1</v>
      </c>
      <c r="D3394" s="4">
        <v>1</v>
      </c>
      <c r="E3394" s="4">
        <v>15</v>
      </c>
      <c r="F3394" s="4">
        <v>0</v>
      </c>
      <c r="G3394" s="4">
        <v>0</v>
      </c>
      <c r="H3394" s="4">
        <v>0</v>
      </c>
      <c r="I3394" s="4">
        <v>206</v>
      </c>
      <c r="J3394" s="4">
        <v>125</v>
      </c>
      <c r="K3394" s="4">
        <v>72</v>
      </c>
      <c r="L3394" s="4">
        <v>21.14</v>
      </c>
      <c r="M3394" s="4">
        <v>80</v>
      </c>
      <c r="N3394" s="4">
        <v>74</v>
      </c>
      <c r="O3394" s="4">
        <v>0</v>
      </c>
      <c r="P3394" s="5">
        <f>$AI$9+SUMPRODUCT($A3394*$AI$10+$B3394*$AI$11+$C3394*$AI$12+$D3394*$AI$13+$E3394*$AI$14+$F3394*$AI$15+$G3394*$AI$16+$H3394*$AI$17+$I3394*$AI$18+$J3394*$AI$19+$K3394*$AI$20+$L3394*$AI$21+$M3394*$AI$22+$N3394*$AI$24)</f>
        <v>-1.9800293654000001</v>
      </c>
      <c r="Q3394" s="4">
        <f t="shared" si="1302"/>
        <v>0.13806518291204128</v>
      </c>
      <c r="R3394" s="4">
        <f t="shared" si="1303"/>
        <v>0.27613036582408257</v>
      </c>
      <c r="S3394" s="4">
        <f t="shared" si="1304"/>
        <v>0.72386963417591743</v>
      </c>
      <c r="T3394" s="4">
        <f t="shared" si="1305"/>
        <v>-0.14033964133873122</v>
      </c>
      <c r="U3394" s="4">
        <f>IF($R3394&gt;$X$15,1,0)</f>
        <v>0</v>
      </c>
      <c r="V3394" s="4"/>
      <c r="W3394" s="4"/>
      <c r="X3394" s="4"/>
      <c r="Y3394" s="4"/>
      <c r="Z3394" s="4"/>
      <c r="AA3394" s="4"/>
      <c r="AB3394" s="4"/>
      <c r="AC3394" s="4"/>
      <c r="AD3394" s="4"/>
      <c r="AE3394" s="4"/>
      <c r="AF3394" s="4"/>
      <c r="AG3394" s="4"/>
      <c r="AH3394" s="4"/>
      <c r="AI3394" s="4"/>
      <c r="AJ3394" s="4"/>
    </row>
    <row r="3395" spans="1:36" ht="15.75" hidden="1" customHeight="1">
      <c r="A3395" s="4">
        <v>0</v>
      </c>
      <c r="B3395" s="4">
        <v>50</v>
      </c>
      <c r="C3395" s="4">
        <v>2</v>
      </c>
      <c r="D3395" s="4">
        <v>1</v>
      </c>
      <c r="E3395" s="4">
        <v>25</v>
      </c>
      <c r="F3395" s="4">
        <v>0</v>
      </c>
      <c r="G3395" s="4">
        <v>0</v>
      </c>
      <c r="H3395" s="4">
        <v>0</v>
      </c>
      <c r="I3395" s="4">
        <v>330</v>
      </c>
      <c r="J3395" s="4">
        <v>119</v>
      </c>
      <c r="K3395" s="4">
        <v>86</v>
      </c>
      <c r="L3395" s="4">
        <v>26.3</v>
      </c>
      <c r="M3395" s="4">
        <v>86</v>
      </c>
      <c r="N3395" s="3" t="s">
        <v>56</v>
      </c>
      <c r="O3395" s="4">
        <v>0</v>
      </c>
      <c r="P3395" s="4"/>
      <c r="Q3395" s="4"/>
      <c r="R3395" s="4"/>
      <c r="S3395" s="4"/>
      <c r="T3395" s="4"/>
      <c r="U3395" s="4"/>
      <c r="V3395" s="4"/>
      <c r="W3395" s="4"/>
      <c r="X3395" s="4"/>
      <c r="Y3395" s="4"/>
      <c r="Z3395" s="4"/>
      <c r="AA3395" s="4"/>
      <c r="AB3395" s="4"/>
      <c r="AC3395" s="4"/>
      <c r="AD3395" s="4"/>
      <c r="AE3395" s="4"/>
      <c r="AF3395" s="4"/>
      <c r="AG3395" s="4"/>
      <c r="AH3395" s="4"/>
      <c r="AI3395" s="4"/>
      <c r="AJ3395" s="4"/>
    </row>
    <row r="3396" spans="1:36" ht="15.75" customHeight="1">
      <c r="A3396" s="4">
        <v>1</v>
      </c>
      <c r="B3396" s="4">
        <v>37</v>
      </c>
      <c r="C3396" s="4">
        <v>2</v>
      </c>
      <c r="D3396" s="4">
        <v>1</v>
      </c>
      <c r="E3396" s="4">
        <v>30</v>
      </c>
      <c r="F3396" s="4">
        <v>0</v>
      </c>
      <c r="G3396" s="4">
        <v>0</v>
      </c>
      <c r="H3396" s="4">
        <v>0</v>
      </c>
      <c r="I3396" s="4">
        <v>249</v>
      </c>
      <c r="J3396" s="4">
        <v>112</v>
      </c>
      <c r="K3396" s="4">
        <v>70</v>
      </c>
      <c r="L3396" s="4">
        <v>22.79</v>
      </c>
      <c r="M3396" s="4">
        <v>56</v>
      </c>
      <c r="N3396" s="4">
        <v>76</v>
      </c>
      <c r="O3396" s="4">
        <v>0</v>
      </c>
      <c r="P3396" s="5">
        <f>$AI$9+SUMPRODUCT($A3396*$AI$10+$B3396*$AI$11+$C3396*$AI$12+$D3396*$AI$13+$E3396*$AI$14+$F3396*$AI$15+$G3396*$AI$16+$H3396*$AI$17+$I3396*$AI$18+$J3396*$AI$19+$K3396*$AI$20+$L3396*$AI$21+$M3396*$AI$22+$N3396*$AI$24)</f>
        <v>-2.3817070269000009</v>
      </c>
      <c r="Q3396" s="4">
        <f t="shared" ref="Q3396:Q3416" si="1306">EXP($P3396)</f>
        <v>9.2392725951681756E-2</v>
      </c>
      <c r="R3396" s="4">
        <f t="shared" ref="R3396:R3416" si="1307">Q3396/1+Q3396</f>
        <v>0.18478545190336351</v>
      </c>
      <c r="S3396" s="4">
        <f t="shared" ref="S3396:S3416" si="1308">IF(O3396=1,R3396,1-R3396)</f>
        <v>0.81521454809663652</v>
      </c>
      <c r="T3396" s="4">
        <f t="shared" ref="T3396:T3416" si="1309">LOG($S3396)</f>
        <v>-8.8728078631518353E-2</v>
      </c>
      <c r="U3396" s="4">
        <f>IF($R3396&gt;$X$15,1,0)</f>
        <v>0</v>
      </c>
      <c r="V3396" s="4"/>
      <c r="W3396" s="4"/>
      <c r="X3396" s="4"/>
      <c r="Y3396" s="4"/>
      <c r="Z3396" s="4"/>
      <c r="AA3396" s="4"/>
      <c r="AB3396" s="4"/>
      <c r="AC3396" s="4"/>
      <c r="AD3396" s="4"/>
      <c r="AE3396" s="4"/>
      <c r="AF3396" s="4"/>
      <c r="AG3396" s="4"/>
      <c r="AH3396" s="4"/>
      <c r="AI3396" s="4"/>
      <c r="AJ3396" s="4"/>
    </row>
    <row r="3397" spans="1:36" ht="15.75" customHeight="1">
      <c r="A3397" s="4">
        <v>1</v>
      </c>
      <c r="B3397" s="4">
        <v>59</v>
      </c>
      <c r="C3397" s="4">
        <v>1</v>
      </c>
      <c r="D3397" s="4">
        <v>1</v>
      </c>
      <c r="E3397" s="4">
        <v>20</v>
      </c>
      <c r="F3397" s="4">
        <v>0</v>
      </c>
      <c r="G3397" s="4">
        <v>0</v>
      </c>
      <c r="H3397" s="4">
        <v>0</v>
      </c>
      <c r="I3397" s="4">
        <v>163</v>
      </c>
      <c r="J3397" s="4">
        <v>138</v>
      </c>
      <c r="K3397" s="4">
        <v>80</v>
      </c>
      <c r="L3397" s="4">
        <v>31.08</v>
      </c>
      <c r="M3397" s="4">
        <v>70</v>
      </c>
      <c r="N3397" s="4">
        <v>70</v>
      </c>
      <c r="O3397" s="4">
        <v>0</v>
      </c>
      <c r="P3397" s="5">
        <f>$AI$9+SUMPRODUCT($A3397*$AI$10+$B3397*$AI$11+$C3397*$AI$12+$D3397*$AI$13+$E3397*$AI$14+$F3397*$AI$15+$G3397*$AI$16+$H3397*$AI$17+$I3397*$AI$18+$J3397*$AI$19+$K3397*$AI$20+$L3397*$AI$21+$M3397*$AI$22+$N3397*$AI$24)</f>
        <v>-0.99184194880000121</v>
      </c>
      <c r="Q3397" s="4">
        <f t="shared" si="1306"/>
        <v>0.37089289573319539</v>
      </c>
      <c r="R3397" s="4">
        <f t="shared" si="1307"/>
        <v>0.74178579146639079</v>
      </c>
      <c r="S3397" s="4">
        <f t="shared" si="1308"/>
        <v>0.25821420853360921</v>
      </c>
      <c r="T3397" s="4">
        <f t="shared" si="1309"/>
        <v>-0.58801986385904581</v>
      </c>
      <c r="U3397" s="4">
        <f>IF($R3397&gt;$X$15,1,0)</f>
        <v>1</v>
      </c>
      <c r="V3397" s="4"/>
      <c r="W3397" s="4"/>
      <c r="X3397" s="4"/>
      <c r="Y3397" s="4"/>
      <c r="Z3397" s="4"/>
      <c r="AA3397" s="4"/>
      <c r="AB3397" s="4"/>
      <c r="AC3397" s="4"/>
      <c r="AD3397" s="4"/>
      <c r="AE3397" s="4"/>
      <c r="AF3397" s="4"/>
      <c r="AG3397" s="4"/>
      <c r="AH3397" s="4"/>
      <c r="AI3397" s="4"/>
      <c r="AJ3397" s="4"/>
    </row>
    <row r="3398" spans="1:36" ht="15.75" customHeight="1">
      <c r="A3398" s="4">
        <v>1</v>
      </c>
      <c r="B3398" s="4">
        <v>50</v>
      </c>
      <c r="C3398" s="4">
        <v>1</v>
      </c>
      <c r="D3398" s="4">
        <v>1</v>
      </c>
      <c r="E3398" s="4">
        <v>20</v>
      </c>
      <c r="F3398" s="4">
        <v>0</v>
      </c>
      <c r="G3398" s="4">
        <v>0</v>
      </c>
      <c r="H3398" s="4">
        <v>0</v>
      </c>
      <c r="I3398" s="4">
        <v>265</v>
      </c>
      <c r="J3398" s="4">
        <v>110</v>
      </c>
      <c r="K3398" s="4">
        <v>65</v>
      </c>
      <c r="L3398" s="4">
        <v>24.45</v>
      </c>
      <c r="M3398" s="4">
        <v>69</v>
      </c>
      <c r="N3398" s="4">
        <v>70</v>
      </c>
      <c r="O3398" s="4">
        <v>0</v>
      </c>
      <c r="P3398" s="5">
        <f>$AI$9+SUMPRODUCT($A3398*$AI$10+$B3398*$AI$11+$C3398*$AI$12+$D3398*$AI$13+$E3398*$AI$14+$F3398*$AI$15+$G3398*$AI$16+$H3398*$AI$17+$I3398*$AI$18+$J3398*$AI$19+$K3398*$AI$20+$L3398*$AI$21+$M3398*$AI$22+$N3398*$AI$24)</f>
        <v>-1.7360186894999998</v>
      </c>
      <c r="Q3398" s="4">
        <f t="shared" si="1306"/>
        <v>0.17622059475117866</v>
      </c>
      <c r="R3398" s="4">
        <f t="shared" si="1307"/>
        <v>0.35244118950235731</v>
      </c>
      <c r="S3398" s="4">
        <f t="shared" si="1308"/>
        <v>0.64755881049764263</v>
      </c>
      <c r="T3398" s="4">
        <f t="shared" si="1309"/>
        <v>-0.18872078336290435</v>
      </c>
      <c r="U3398" s="4">
        <f>IF($R3398&gt;$X$15,1,0)</f>
        <v>0</v>
      </c>
      <c r="V3398" s="4"/>
      <c r="W3398" s="4"/>
      <c r="X3398" s="4"/>
      <c r="Y3398" s="4"/>
      <c r="Z3398" s="4"/>
      <c r="AA3398" s="4"/>
      <c r="AB3398" s="4"/>
      <c r="AC3398" s="4"/>
      <c r="AD3398" s="4"/>
      <c r="AE3398" s="4"/>
      <c r="AF3398" s="4"/>
      <c r="AG3398" s="4"/>
      <c r="AH3398" s="4"/>
      <c r="AI3398" s="4"/>
      <c r="AJ3398" s="4"/>
    </row>
    <row r="3399" spans="1:36" ht="15.75" customHeight="1">
      <c r="A3399" s="4">
        <v>0</v>
      </c>
      <c r="B3399" s="4">
        <v>44</v>
      </c>
      <c r="C3399" s="4">
        <v>1</v>
      </c>
      <c r="D3399" s="4">
        <v>0</v>
      </c>
      <c r="E3399" s="4">
        <v>0</v>
      </c>
      <c r="F3399" s="4">
        <v>0</v>
      </c>
      <c r="G3399" s="4">
        <v>0</v>
      </c>
      <c r="H3399" s="4">
        <v>0</v>
      </c>
      <c r="I3399" s="4">
        <v>178</v>
      </c>
      <c r="J3399" s="4">
        <v>113</v>
      </c>
      <c r="K3399" s="4">
        <v>78</v>
      </c>
      <c r="L3399" s="4">
        <v>31.93</v>
      </c>
      <c r="M3399" s="4">
        <v>64</v>
      </c>
      <c r="N3399" s="4">
        <v>74</v>
      </c>
      <c r="O3399" s="4">
        <v>0</v>
      </c>
      <c r="P3399" s="5">
        <f>$AI$9+SUMPRODUCT($A3399*$AI$10+$B3399*$AI$11+$C3399*$AI$12+$D3399*$AI$13+$E3399*$AI$14+$F3399*$AI$15+$G3399*$AI$16+$H3399*$AI$17+$I3399*$AI$18+$J3399*$AI$19+$K3399*$AI$20+$L3399*$AI$21+$M3399*$AI$22+$N3399*$AI$24)</f>
        <v>-3.2160363623000006</v>
      </c>
      <c r="Q3399" s="4">
        <f t="shared" si="1306"/>
        <v>4.0113739906411948E-2</v>
      </c>
      <c r="R3399" s="4">
        <f t="shared" si="1307"/>
        <v>8.0227479812823896E-2</v>
      </c>
      <c r="S3399" s="4">
        <f t="shared" si="1308"/>
        <v>0.91977252018717615</v>
      </c>
      <c r="T3399" s="4">
        <f t="shared" si="1309"/>
        <v>-3.6319569875430717E-2</v>
      </c>
      <c r="U3399" s="4">
        <f>IF($R3399&gt;$X$15,1,0)</f>
        <v>0</v>
      </c>
      <c r="V3399" s="4"/>
      <c r="W3399" s="4"/>
      <c r="X3399" s="4"/>
      <c r="Y3399" s="4"/>
      <c r="Z3399" s="4"/>
      <c r="AA3399" s="4"/>
      <c r="AB3399" s="4"/>
      <c r="AC3399" s="4"/>
      <c r="AD3399" s="4"/>
      <c r="AE3399" s="4"/>
      <c r="AF3399" s="4"/>
      <c r="AG3399" s="4"/>
      <c r="AH3399" s="4"/>
      <c r="AI3399" s="4"/>
      <c r="AJ3399" s="4"/>
    </row>
    <row r="3400" spans="1:36" ht="15.75" customHeight="1">
      <c r="A3400" s="4">
        <v>0</v>
      </c>
      <c r="B3400" s="4">
        <v>61</v>
      </c>
      <c r="C3400" s="4">
        <v>1</v>
      </c>
      <c r="D3400" s="4">
        <v>0</v>
      </c>
      <c r="E3400" s="4">
        <v>0</v>
      </c>
      <c r="F3400" s="4">
        <v>0</v>
      </c>
      <c r="G3400" s="4">
        <v>0</v>
      </c>
      <c r="H3400" s="4">
        <v>1</v>
      </c>
      <c r="I3400" s="4">
        <v>217</v>
      </c>
      <c r="J3400" s="4">
        <v>182</v>
      </c>
      <c r="K3400" s="4">
        <v>86</v>
      </c>
      <c r="L3400" s="4">
        <v>26.98</v>
      </c>
      <c r="M3400" s="4">
        <v>105</v>
      </c>
      <c r="N3400" s="4">
        <v>113</v>
      </c>
      <c r="O3400" s="4">
        <v>0</v>
      </c>
      <c r="P3400" s="5">
        <f>$AI$9+SUMPRODUCT($A3400*$AI$10+$B3400*$AI$11+$C3400*$AI$12+$D3400*$AI$13+$E3400*$AI$14+$F3400*$AI$15+$G3400*$AI$16+$H3400*$AI$17+$I3400*$AI$18+$J3400*$AI$19+$K3400*$AI$20+$L3400*$AI$21+$M3400*$AI$22+$N3400*$AI$24)</f>
        <v>-0.66332994780000121</v>
      </c>
      <c r="Q3400" s="4">
        <f t="shared" si="1306"/>
        <v>0.51513310891593811</v>
      </c>
      <c r="R3400" s="4">
        <f t="shared" si="1307"/>
        <v>1.0302662178318762</v>
      </c>
      <c r="S3400" s="4">
        <f t="shared" si="1308"/>
        <v>-3.0266217831876219E-2</v>
      </c>
      <c r="T3400" s="4" t="e">
        <f t="shared" si="1309"/>
        <v>#NUM!</v>
      </c>
      <c r="U3400" s="4">
        <f>IF($R3400&gt;$X$15,1,0)</f>
        <v>1</v>
      </c>
      <c r="V3400" s="4"/>
      <c r="W3400" s="4"/>
      <c r="X3400" s="4"/>
      <c r="Y3400" s="4"/>
      <c r="Z3400" s="4"/>
      <c r="AA3400" s="4"/>
      <c r="AB3400" s="4"/>
      <c r="AC3400" s="4"/>
      <c r="AD3400" s="4"/>
      <c r="AE3400" s="4"/>
      <c r="AF3400" s="4"/>
      <c r="AG3400" s="4"/>
      <c r="AH3400" s="4"/>
      <c r="AI3400" s="4"/>
      <c r="AJ3400" s="4"/>
    </row>
    <row r="3401" spans="1:36" ht="15.75" customHeight="1">
      <c r="A3401" s="4">
        <v>0</v>
      </c>
      <c r="B3401" s="4">
        <v>43</v>
      </c>
      <c r="C3401" s="4">
        <v>3</v>
      </c>
      <c r="D3401" s="4">
        <v>1</v>
      </c>
      <c r="E3401" s="4">
        <v>5</v>
      </c>
      <c r="F3401" s="4">
        <v>0</v>
      </c>
      <c r="G3401" s="4">
        <v>0</v>
      </c>
      <c r="H3401" s="4">
        <v>0</v>
      </c>
      <c r="I3401" s="4">
        <v>214</v>
      </c>
      <c r="J3401" s="4">
        <v>121</v>
      </c>
      <c r="K3401" s="4">
        <v>84</v>
      </c>
      <c r="L3401" s="4">
        <v>24.68</v>
      </c>
      <c r="M3401" s="4">
        <v>80</v>
      </c>
      <c r="N3401" s="4">
        <v>74</v>
      </c>
      <c r="O3401" s="4">
        <v>0</v>
      </c>
      <c r="P3401" s="5">
        <f>$AI$9+SUMPRODUCT($A3401*$AI$10+$B3401*$AI$11+$C3401*$AI$12+$D3401*$AI$13+$E3401*$AI$14+$F3401*$AI$15+$G3401*$AI$16+$H3401*$AI$17+$I3401*$AI$18+$J3401*$AI$19+$K3401*$AI$20+$L3401*$AI$21+$M3401*$AI$22+$N3401*$AI$24)</f>
        <v>-3.1328264548000018</v>
      </c>
      <c r="Q3401" s="4">
        <f t="shared" si="1306"/>
        <v>4.3594405337842063E-2</v>
      </c>
      <c r="R3401" s="4">
        <f t="shared" si="1307"/>
        <v>8.7188810675684125E-2</v>
      </c>
      <c r="S3401" s="4">
        <f t="shared" si="1308"/>
        <v>0.91281118932431582</v>
      </c>
      <c r="T3401" s="4">
        <f t="shared" si="1309"/>
        <v>-3.9619044935128148E-2</v>
      </c>
      <c r="U3401" s="4">
        <f>IF($R3401&gt;$X$15,1,0)</f>
        <v>0</v>
      </c>
      <c r="V3401" s="4"/>
      <c r="W3401" s="4"/>
      <c r="X3401" s="4"/>
      <c r="Y3401" s="4"/>
      <c r="Z3401" s="4"/>
      <c r="AA3401" s="4"/>
      <c r="AB3401" s="4"/>
      <c r="AC3401" s="4"/>
      <c r="AD3401" s="4"/>
      <c r="AE3401" s="4"/>
      <c r="AF3401" s="4"/>
      <c r="AG3401" s="4"/>
      <c r="AH3401" s="4"/>
      <c r="AI3401" s="4"/>
      <c r="AJ3401" s="4"/>
    </row>
    <row r="3402" spans="1:36" ht="15.75" customHeight="1">
      <c r="A3402" s="4">
        <v>1</v>
      </c>
      <c r="B3402" s="4">
        <v>62</v>
      </c>
      <c r="C3402" s="4">
        <v>1</v>
      </c>
      <c r="D3402" s="4">
        <v>0</v>
      </c>
      <c r="E3402" s="4">
        <v>0</v>
      </c>
      <c r="F3402" s="4">
        <v>0</v>
      </c>
      <c r="G3402" s="4">
        <v>0</v>
      </c>
      <c r="H3402" s="4">
        <v>0</v>
      </c>
      <c r="I3402" s="4">
        <v>157</v>
      </c>
      <c r="J3402" s="4">
        <v>130</v>
      </c>
      <c r="K3402" s="4">
        <v>87</v>
      </c>
      <c r="L3402" s="4">
        <v>28.73</v>
      </c>
      <c r="M3402" s="4">
        <v>72</v>
      </c>
      <c r="N3402" s="4">
        <v>47</v>
      </c>
      <c r="O3402" s="4">
        <v>0</v>
      </c>
      <c r="P3402" s="5">
        <f>$AI$9+SUMPRODUCT($A3402*$AI$10+$B3402*$AI$11+$C3402*$AI$12+$D3402*$AI$13+$E3402*$AI$14+$F3402*$AI$15+$G3402*$AI$16+$H3402*$AI$17+$I3402*$AI$18+$J3402*$AI$19+$K3402*$AI$20+$L3402*$AI$21+$M3402*$AI$22+$N3402*$AI$24)</f>
        <v>-1.5871847103000007</v>
      </c>
      <c r="Q3402" s="4">
        <f t="shared" si="1306"/>
        <v>0.20450053030994034</v>
      </c>
      <c r="R3402" s="4">
        <f t="shared" si="1307"/>
        <v>0.40900106061988067</v>
      </c>
      <c r="S3402" s="4">
        <f t="shared" si="1308"/>
        <v>0.59099893938011938</v>
      </c>
      <c r="T3402" s="4">
        <f t="shared" si="1309"/>
        <v>-0.22841329851261075</v>
      </c>
      <c r="U3402" s="4">
        <f>IF($R3402&gt;$X$15,1,0)</f>
        <v>1</v>
      </c>
      <c r="V3402" s="4"/>
      <c r="W3402" s="4"/>
      <c r="X3402" s="4"/>
      <c r="Y3402" s="4"/>
      <c r="Z3402" s="4"/>
      <c r="AA3402" s="4"/>
      <c r="AB3402" s="4"/>
      <c r="AC3402" s="4"/>
      <c r="AD3402" s="4"/>
      <c r="AE3402" s="4"/>
      <c r="AF3402" s="4"/>
      <c r="AG3402" s="4"/>
      <c r="AH3402" s="4"/>
      <c r="AI3402" s="4"/>
      <c r="AJ3402" s="4"/>
    </row>
    <row r="3403" spans="1:36" ht="15.75" customHeight="1">
      <c r="A3403" s="4">
        <v>0</v>
      </c>
      <c r="B3403" s="4">
        <v>57</v>
      </c>
      <c r="C3403" s="4">
        <v>4</v>
      </c>
      <c r="D3403" s="4">
        <v>1</v>
      </c>
      <c r="E3403" s="4">
        <v>9</v>
      </c>
      <c r="F3403" s="4">
        <v>0</v>
      </c>
      <c r="G3403" s="4">
        <v>0</v>
      </c>
      <c r="H3403" s="4">
        <v>0</v>
      </c>
      <c r="I3403" s="4">
        <v>382</v>
      </c>
      <c r="J3403" s="4">
        <v>140</v>
      </c>
      <c r="K3403" s="4">
        <v>94</v>
      </c>
      <c r="L3403" s="4">
        <v>21.2</v>
      </c>
      <c r="M3403" s="4">
        <v>98</v>
      </c>
      <c r="N3403" s="4">
        <v>70</v>
      </c>
      <c r="O3403" s="4">
        <v>0</v>
      </c>
      <c r="P3403" s="5">
        <f>$AI$9+SUMPRODUCT($A3403*$AI$10+$B3403*$AI$11+$C3403*$AI$12+$D3403*$AI$13+$E3403*$AI$14+$F3403*$AI$15+$G3403*$AI$16+$H3403*$AI$17+$I3403*$AI$18+$J3403*$AI$19+$K3403*$AI$20+$L3403*$AI$21+$M3403*$AI$22+$N3403*$AI$24)</f>
        <v>-1.6892205120000003</v>
      </c>
      <c r="Q3403" s="4">
        <f t="shared" si="1306"/>
        <v>0.18466341081944926</v>
      </c>
      <c r="R3403" s="4">
        <f t="shared" si="1307"/>
        <v>0.36932682163889852</v>
      </c>
      <c r="S3403" s="4">
        <f t="shared" si="1308"/>
        <v>0.63067317836110148</v>
      </c>
      <c r="T3403" s="4">
        <f t="shared" si="1309"/>
        <v>-0.20019563854443606</v>
      </c>
      <c r="U3403" s="4">
        <f>IF($R3403&gt;$X$15,1,0)</f>
        <v>0</v>
      </c>
      <c r="V3403" s="4"/>
      <c r="W3403" s="4"/>
      <c r="X3403" s="4"/>
      <c r="Y3403" s="4"/>
      <c r="Z3403" s="4"/>
      <c r="AA3403" s="4"/>
      <c r="AB3403" s="4"/>
      <c r="AC3403" s="4"/>
      <c r="AD3403" s="4"/>
      <c r="AE3403" s="4"/>
      <c r="AF3403" s="4"/>
      <c r="AG3403" s="4"/>
      <c r="AH3403" s="4"/>
      <c r="AI3403" s="4"/>
      <c r="AJ3403" s="4"/>
    </row>
    <row r="3404" spans="1:36" ht="15.75" customHeight="1">
      <c r="A3404" s="4">
        <v>1</v>
      </c>
      <c r="B3404" s="4">
        <v>39</v>
      </c>
      <c r="C3404" s="4">
        <v>1</v>
      </c>
      <c r="D3404" s="4">
        <v>1</v>
      </c>
      <c r="E3404" s="4">
        <v>20</v>
      </c>
      <c r="F3404" s="4">
        <v>0</v>
      </c>
      <c r="G3404" s="4">
        <v>0</v>
      </c>
      <c r="H3404" s="4">
        <v>0</v>
      </c>
      <c r="I3404" s="4">
        <v>228</v>
      </c>
      <c r="J3404" s="4">
        <v>122.5</v>
      </c>
      <c r="K3404" s="4">
        <v>87</v>
      </c>
      <c r="L3404" s="4">
        <v>31.6</v>
      </c>
      <c r="M3404" s="4">
        <v>100</v>
      </c>
      <c r="N3404" s="4">
        <v>73</v>
      </c>
      <c r="O3404" s="4">
        <v>0</v>
      </c>
      <c r="P3404" s="5">
        <f>$AI$9+SUMPRODUCT($A3404*$AI$10+$B3404*$AI$11+$C3404*$AI$12+$D3404*$AI$13+$E3404*$AI$14+$F3404*$AI$15+$G3404*$AI$16+$H3404*$AI$17+$I3404*$AI$18+$J3404*$AI$19+$K3404*$AI$20+$L3404*$AI$21+$M3404*$AI$22+$N3404*$AI$24)</f>
        <v>-2.4499756860000002</v>
      </c>
      <c r="Q3404" s="4">
        <f t="shared" si="1306"/>
        <v>8.6295684667139966E-2</v>
      </c>
      <c r="R3404" s="4">
        <f t="shared" si="1307"/>
        <v>0.17259136933427993</v>
      </c>
      <c r="S3404" s="4">
        <f t="shared" si="1308"/>
        <v>0.82740863066572001</v>
      </c>
      <c r="T3404" s="4">
        <f t="shared" si="1309"/>
        <v>-8.2279953308831047E-2</v>
      </c>
      <c r="U3404" s="4">
        <f>IF($R3404&gt;$X$15,1,0)</f>
        <v>0</v>
      </c>
      <c r="V3404" s="4"/>
      <c r="W3404" s="4"/>
      <c r="X3404" s="4"/>
      <c r="Y3404" s="4"/>
      <c r="Z3404" s="4"/>
      <c r="AA3404" s="4"/>
      <c r="AB3404" s="4"/>
      <c r="AC3404" s="4"/>
      <c r="AD3404" s="4"/>
      <c r="AE3404" s="4"/>
      <c r="AF3404" s="4"/>
      <c r="AG3404" s="4"/>
      <c r="AH3404" s="4"/>
      <c r="AI3404" s="4"/>
      <c r="AJ3404" s="4"/>
    </row>
    <row r="3405" spans="1:36" ht="15.75" customHeight="1">
      <c r="A3405" s="4">
        <v>1</v>
      </c>
      <c r="B3405" s="4">
        <v>46</v>
      </c>
      <c r="C3405" s="4">
        <v>2</v>
      </c>
      <c r="D3405" s="4">
        <v>1</v>
      </c>
      <c r="E3405" s="4">
        <v>20</v>
      </c>
      <c r="F3405" s="4">
        <v>0</v>
      </c>
      <c r="G3405" s="4">
        <v>0</v>
      </c>
      <c r="H3405" s="4">
        <v>0</v>
      </c>
      <c r="I3405" s="4">
        <v>179</v>
      </c>
      <c r="J3405" s="4">
        <v>111</v>
      </c>
      <c r="K3405" s="4">
        <v>80</v>
      </c>
      <c r="L3405" s="4">
        <v>20.87</v>
      </c>
      <c r="M3405" s="4">
        <v>72</v>
      </c>
      <c r="N3405" s="4">
        <v>76</v>
      </c>
      <c r="O3405" s="4">
        <v>0</v>
      </c>
      <c r="P3405" s="5">
        <f>$AI$9+SUMPRODUCT($A3405*$AI$10+$B3405*$AI$11+$C3405*$AI$12+$D3405*$AI$13+$E3405*$AI$14+$F3405*$AI$15+$G3405*$AI$16+$H3405*$AI$17+$I3405*$AI$18+$J3405*$AI$19+$K3405*$AI$20+$L3405*$AI$21+$M3405*$AI$22+$N3405*$AI$24)</f>
        <v>-2.2742760756999996</v>
      </c>
      <c r="Q3405" s="4">
        <f t="shared" si="1306"/>
        <v>0.10287135255797117</v>
      </c>
      <c r="R3405" s="4">
        <f t="shared" si="1307"/>
        <v>0.20574270511594234</v>
      </c>
      <c r="S3405" s="4">
        <f t="shared" si="1308"/>
        <v>0.79425729488405761</v>
      </c>
      <c r="T3405" s="4">
        <f t="shared" si="1309"/>
        <v>-0.10003878768955476</v>
      </c>
      <c r="U3405" s="4">
        <f>IF($R3405&gt;$X$15,1,0)</f>
        <v>0</v>
      </c>
      <c r="V3405" s="4"/>
      <c r="W3405" s="4"/>
      <c r="X3405" s="4"/>
      <c r="Y3405" s="4"/>
      <c r="Z3405" s="4"/>
      <c r="AA3405" s="4"/>
      <c r="AB3405" s="4"/>
      <c r="AC3405" s="4"/>
      <c r="AD3405" s="4"/>
      <c r="AE3405" s="4"/>
      <c r="AF3405" s="4"/>
      <c r="AG3405" s="4"/>
      <c r="AH3405" s="4"/>
      <c r="AI3405" s="4"/>
      <c r="AJ3405" s="4"/>
    </row>
    <row r="3406" spans="1:36" ht="15.75" customHeight="1">
      <c r="A3406" s="4">
        <v>1</v>
      </c>
      <c r="B3406" s="4">
        <v>49</v>
      </c>
      <c r="C3406" s="4">
        <v>1</v>
      </c>
      <c r="D3406" s="4">
        <v>1</v>
      </c>
      <c r="E3406" s="4">
        <v>20</v>
      </c>
      <c r="F3406" s="4">
        <v>0</v>
      </c>
      <c r="G3406" s="4">
        <v>0</v>
      </c>
      <c r="H3406" s="4">
        <v>1</v>
      </c>
      <c r="I3406" s="4">
        <v>270</v>
      </c>
      <c r="J3406" s="4">
        <v>160.5</v>
      </c>
      <c r="K3406" s="4">
        <v>106.5</v>
      </c>
      <c r="L3406" s="4">
        <v>30.33</v>
      </c>
      <c r="M3406" s="4">
        <v>75</v>
      </c>
      <c r="N3406" s="4">
        <v>65</v>
      </c>
      <c r="O3406" s="4">
        <v>0</v>
      </c>
      <c r="P3406" s="5">
        <f>$AI$9+SUMPRODUCT($A3406*$AI$10+$B3406*$AI$11+$C3406*$AI$12+$D3406*$AI$13+$E3406*$AI$14+$F3406*$AI$15+$G3406*$AI$16+$H3406*$AI$17+$I3406*$AI$18+$J3406*$AI$19+$K3406*$AI$20+$L3406*$AI$21+$M3406*$AI$22+$N3406*$AI$24)</f>
        <v>-0.96407169630000134</v>
      </c>
      <c r="Q3406" s="4">
        <f t="shared" si="1306"/>
        <v>0.38133703205980923</v>
      </c>
      <c r="R3406" s="4">
        <f t="shared" si="1307"/>
        <v>0.76267406411961847</v>
      </c>
      <c r="S3406" s="4">
        <f t="shared" si="1308"/>
        <v>0.23732593588038153</v>
      </c>
      <c r="T3406" s="4">
        <f t="shared" si="1309"/>
        <v>-0.62465479783729816</v>
      </c>
      <c r="U3406" s="4">
        <f>IF($R3406&gt;$X$15,1,0)</f>
        <v>1</v>
      </c>
      <c r="V3406" s="4"/>
      <c r="W3406" s="4"/>
      <c r="X3406" s="4"/>
      <c r="Y3406" s="4"/>
      <c r="Z3406" s="4"/>
      <c r="AA3406" s="4"/>
      <c r="AB3406" s="4"/>
      <c r="AC3406" s="4"/>
      <c r="AD3406" s="4"/>
      <c r="AE3406" s="4"/>
      <c r="AF3406" s="4"/>
      <c r="AG3406" s="4"/>
      <c r="AH3406" s="4"/>
      <c r="AI3406" s="4"/>
      <c r="AJ3406" s="4"/>
    </row>
    <row r="3407" spans="1:36" ht="15.75" customHeight="1">
      <c r="A3407" s="4">
        <v>0</v>
      </c>
      <c r="B3407" s="4">
        <v>44</v>
      </c>
      <c r="C3407" s="4">
        <v>2</v>
      </c>
      <c r="D3407" s="4">
        <v>1</v>
      </c>
      <c r="E3407" s="4">
        <v>3</v>
      </c>
      <c r="F3407" s="4">
        <v>0</v>
      </c>
      <c r="G3407" s="4">
        <v>0</v>
      </c>
      <c r="H3407" s="4">
        <v>0</v>
      </c>
      <c r="I3407" s="4">
        <v>239</v>
      </c>
      <c r="J3407" s="4">
        <v>103</v>
      </c>
      <c r="K3407" s="4">
        <v>67</v>
      </c>
      <c r="L3407" s="4">
        <v>26.58</v>
      </c>
      <c r="M3407" s="4">
        <v>66</v>
      </c>
      <c r="N3407" s="4">
        <v>73</v>
      </c>
      <c r="O3407" s="4">
        <v>0</v>
      </c>
      <c r="P3407" s="5">
        <f>$AI$9+SUMPRODUCT($A3407*$AI$10+$B3407*$AI$11+$C3407*$AI$12+$D3407*$AI$13+$E3407*$AI$14+$F3407*$AI$15+$G3407*$AI$16+$H3407*$AI$17+$I3407*$AI$18+$J3407*$AI$19+$K3407*$AI$20+$L3407*$AI$21+$M3407*$AI$22+$N3407*$AI$24)</f>
        <v>-3.1552239838000009</v>
      </c>
      <c r="Q3407" s="4">
        <f t="shared" si="1306"/>
        <v>4.2628851751050335E-2</v>
      </c>
      <c r="R3407" s="4">
        <f t="shared" si="1307"/>
        <v>8.5257703502100671E-2</v>
      </c>
      <c r="S3407" s="4">
        <f t="shared" si="1308"/>
        <v>0.91474229649789929</v>
      </c>
      <c r="T3407" s="4">
        <f t="shared" si="1309"/>
        <v>-3.8701239236863035E-2</v>
      </c>
      <c r="U3407" s="4">
        <f>IF($R3407&gt;$X$15,1,0)</f>
        <v>0</v>
      </c>
      <c r="V3407" s="4"/>
      <c r="W3407" s="4"/>
      <c r="X3407" s="4"/>
      <c r="Y3407" s="4"/>
      <c r="Z3407" s="4"/>
      <c r="AA3407" s="4"/>
      <c r="AB3407" s="4"/>
      <c r="AC3407" s="4"/>
      <c r="AD3407" s="4"/>
      <c r="AE3407" s="4"/>
      <c r="AF3407" s="4"/>
      <c r="AG3407" s="4"/>
      <c r="AH3407" s="4"/>
      <c r="AI3407" s="4"/>
      <c r="AJ3407" s="4"/>
    </row>
    <row r="3408" spans="1:36" ht="15.75" customHeight="1">
      <c r="A3408" s="4">
        <v>0</v>
      </c>
      <c r="B3408" s="4">
        <v>62</v>
      </c>
      <c r="C3408" s="4">
        <v>4</v>
      </c>
      <c r="D3408" s="4">
        <v>0</v>
      </c>
      <c r="E3408" s="4">
        <v>0</v>
      </c>
      <c r="F3408" s="4">
        <v>0</v>
      </c>
      <c r="G3408" s="4">
        <v>0</v>
      </c>
      <c r="H3408" s="4">
        <v>0</v>
      </c>
      <c r="I3408" s="4">
        <v>288</v>
      </c>
      <c r="J3408" s="4">
        <v>118.5</v>
      </c>
      <c r="K3408" s="4">
        <v>71</v>
      </c>
      <c r="L3408" s="4">
        <v>26.18</v>
      </c>
      <c r="M3408" s="4">
        <v>68</v>
      </c>
      <c r="N3408" s="4">
        <v>87</v>
      </c>
      <c r="O3408" s="4">
        <v>0</v>
      </c>
      <c r="P3408" s="5">
        <f>$AI$9+SUMPRODUCT($A3408*$AI$10+$B3408*$AI$11+$C3408*$AI$12+$D3408*$AI$13+$E3408*$AI$14+$F3408*$AI$15+$G3408*$AI$16+$H3408*$AI$17+$I3408*$AI$18+$J3408*$AI$19+$K3408*$AI$20+$L3408*$AI$21+$M3408*$AI$22+$N3408*$AI$24)</f>
        <v>-1.8031359698000005</v>
      </c>
      <c r="Q3408" s="4">
        <f t="shared" si="1306"/>
        <v>0.16478132785114954</v>
      </c>
      <c r="R3408" s="4">
        <f t="shared" si="1307"/>
        <v>0.32956265570229909</v>
      </c>
      <c r="S3408" s="4">
        <f t="shared" si="1308"/>
        <v>0.67043734429770097</v>
      </c>
      <c r="T3408" s="4">
        <f t="shared" si="1309"/>
        <v>-0.1736418028940101</v>
      </c>
      <c r="U3408" s="4">
        <f>IF($R3408&gt;$X$15,1,0)</f>
        <v>0</v>
      </c>
      <c r="V3408" s="4"/>
      <c r="W3408" s="4"/>
      <c r="X3408" s="4"/>
      <c r="Y3408" s="4"/>
      <c r="Z3408" s="4"/>
      <c r="AA3408" s="4"/>
      <c r="AB3408" s="4"/>
      <c r="AC3408" s="4"/>
      <c r="AD3408" s="4"/>
      <c r="AE3408" s="4"/>
      <c r="AF3408" s="4"/>
      <c r="AG3408" s="4"/>
      <c r="AH3408" s="4"/>
      <c r="AI3408" s="4"/>
      <c r="AJ3408" s="4"/>
    </row>
    <row r="3409" spans="1:36" ht="15.75" customHeight="1">
      <c r="A3409" s="4">
        <v>1</v>
      </c>
      <c r="B3409" s="4">
        <v>55</v>
      </c>
      <c r="C3409" s="4">
        <v>1</v>
      </c>
      <c r="D3409" s="4">
        <v>1</v>
      </c>
      <c r="E3409" s="4">
        <v>20</v>
      </c>
      <c r="F3409" s="4">
        <v>0</v>
      </c>
      <c r="G3409" s="4">
        <v>0</v>
      </c>
      <c r="H3409" s="4">
        <v>1</v>
      </c>
      <c r="I3409" s="4">
        <v>281</v>
      </c>
      <c r="J3409" s="4">
        <v>165</v>
      </c>
      <c r="K3409" s="4">
        <v>108</v>
      </c>
      <c r="L3409" s="4">
        <v>24.14</v>
      </c>
      <c r="M3409" s="4">
        <v>75</v>
      </c>
      <c r="N3409" s="4">
        <v>66</v>
      </c>
      <c r="O3409" s="4">
        <v>0</v>
      </c>
      <c r="P3409" s="5">
        <f>$AI$9+SUMPRODUCT($A3409*$AI$10+$B3409*$AI$11+$C3409*$AI$12+$D3409*$AI$13+$E3409*$AI$14+$F3409*$AI$15+$G3409*$AI$16+$H3409*$AI$17+$I3409*$AI$18+$J3409*$AI$19+$K3409*$AI$20+$L3409*$AI$21+$M3409*$AI$22+$N3409*$AI$24)</f>
        <v>-0.52874590540000099</v>
      </c>
      <c r="Q3409" s="4">
        <f t="shared" si="1306"/>
        <v>0.58934359905110845</v>
      </c>
      <c r="R3409" s="4">
        <f t="shared" si="1307"/>
        <v>1.1786871981022169</v>
      </c>
      <c r="S3409" s="4">
        <f t="shared" si="1308"/>
        <v>-0.17868719810221689</v>
      </c>
      <c r="T3409" s="4" t="e">
        <f t="shared" si="1309"/>
        <v>#NUM!</v>
      </c>
      <c r="U3409" s="4">
        <f>IF($R3409&gt;$X$15,1,0)</f>
        <v>1</v>
      </c>
      <c r="V3409" s="4"/>
      <c r="W3409" s="4"/>
      <c r="X3409" s="4"/>
      <c r="Y3409" s="4"/>
      <c r="Z3409" s="4"/>
      <c r="AA3409" s="4"/>
      <c r="AB3409" s="4"/>
      <c r="AC3409" s="4"/>
      <c r="AD3409" s="4"/>
      <c r="AE3409" s="4"/>
      <c r="AF3409" s="4"/>
      <c r="AG3409" s="4"/>
      <c r="AH3409" s="4"/>
      <c r="AI3409" s="4"/>
      <c r="AJ3409" s="4"/>
    </row>
    <row r="3410" spans="1:36" ht="15.75" customHeight="1">
      <c r="A3410" s="4">
        <v>1</v>
      </c>
      <c r="B3410" s="4">
        <v>58</v>
      </c>
      <c r="C3410" s="4">
        <v>4</v>
      </c>
      <c r="D3410" s="4">
        <v>1</v>
      </c>
      <c r="E3410" s="4">
        <v>9</v>
      </c>
      <c r="F3410" s="4">
        <v>0</v>
      </c>
      <c r="G3410" s="4">
        <v>0</v>
      </c>
      <c r="H3410" s="4">
        <v>0</v>
      </c>
      <c r="I3410" s="4">
        <v>229</v>
      </c>
      <c r="J3410" s="4">
        <v>140</v>
      </c>
      <c r="K3410" s="4">
        <v>89.5</v>
      </c>
      <c r="L3410" s="4">
        <v>25.96</v>
      </c>
      <c r="M3410" s="4">
        <v>80</v>
      </c>
      <c r="N3410" s="4">
        <v>83</v>
      </c>
      <c r="O3410" s="4">
        <v>0</v>
      </c>
      <c r="P3410" s="5">
        <f>$AI$9+SUMPRODUCT($A3410*$AI$10+$B3410*$AI$11+$C3410*$AI$12+$D3410*$AI$13+$E3410*$AI$14+$F3410*$AI$15+$G3410*$AI$16+$H3410*$AI$17+$I3410*$AI$18+$J3410*$AI$19+$K3410*$AI$20+$L3410*$AI$21+$M3410*$AI$22+$N3410*$AI$24)</f>
        <v>-1.2220961756000026</v>
      </c>
      <c r="Q3410" s="4">
        <f t="shared" si="1306"/>
        <v>0.2946119608123709</v>
      </c>
      <c r="R3410" s="4">
        <f t="shared" si="1307"/>
        <v>0.5892239216247418</v>
      </c>
      <c r="S3410" s="4">
        <f t="shared" si="1308"/>
        <v>0.4107760783752582</v>
      </c>
      <c r="T3410" s="4">
        <f t="shared" si="1309"/>
        <v>-0.38639485556190944</v>
      </c>
      <c r="U3410" s="4">
        <f>IF($R3410&gt;$X$15,1,0)</f>
        <v>1</v>
      </c>
      <c r="V3410" s="4"/>
      <c r="W3410" s="4"/>
      <c r="X3410" s="4"/>
      <c r="Y3410" s="4"/>
      <c r="Z3410" s="4"/>
      <c r="AA3410" s="4"/>
      <c r="AB3410" s="4"/>
      <c r="AC3410" s="4"/>
      <c r="AD3410" s="4"/>
      <c r="AE3410" s="4"/>
      <c r="AF3410" s="4"/>
      <c r="AG3410" s="4"/>
      <c r="AH3410" s="4"/>
      <c r="AI3410" s="4"/>
      <c r="AJ3410" s="4"/>
    </row>
    <row r="3411" spans="1:36" ht="15.75" customHeight="1">
      <c r="A3411" s="4">
        <v>1</v>
      </c>
      <c r="B3411" s="4">
        <v>53</v>
      </c>
      <c r="C3411" s="4">
        <v>1</v>
      </c>
      <c r="D3411" s="4">
        <v>1</v>
      </c>
      <c r="E3411" s="4">
        <v>11</v>
      </c>
      <c r="F3411" s="4">
        <v>1</v>
      </c>
      <c r="G3411" s="4">
        <v>0</v>
      </c>
      <c r="H3411" s="4">
        <v>1</v>
      </c>
      <c r="I3411" s="4">
        <v>228</v>
      </c>
      <c r="J3411" s="4">
        <v>132.5</v>
      </c>
      <c r="K3411" s="4">
        <v>55</v>
      </c>
      <c r="L3411" s="4">
        <v>19.97</v>
      </c>
      <c r="M3411" s="4">
        <v>90</v>
      </c>
      <c r="N3411" s="4">
        <v>83</v>
      </c>
      <c r="O3411" s="4">
        <v>1</v>
      </c>
      <c r="P3411" s="5">
        <f>$AI$9+SUMPRODUCT($A3411*$AI$10+$B3411*$AI$11+$C3411*$AI$12+$D3411*$AI$13+$E3411*$AI$14+$F3411*$AI$15+$G3411*$AI$16+$H3411*$AI$17+$I3411*$AI$18+$J3411*$AI$19+$K3411*$AI$20+$L3411*$AI$21+$M3411*$AI$22+$N3411*$AI$24)</f>
        <v>-1.0106698966999996</v>
      </c>
      <c r="Q3411" s="4">
        <f t="shared" si="1306"/>
        <v>0.36397507218452929</v>
      </c>
      <c r="R3411" s="4">
        <f t="shared" si="1307"/>
        <v>0.72795014436905858</v>
      </c>
      <c r="S3411" s="4">
        <f t="shared" si="1308"/>
        <v>0.72795014436905858</v>
      </c>
      <c r="T3411" s="4">
        <f t="shared" si="1309"/>
        <v>-0.13789836349855822</v>
      </c>
      <c r="U3411" s="4">
        <f>IF($R3411&gt;$X$15,1,0)</f>
        <v>1</v>
      </c>
      <c r="V3411" s="4"/>
      <c r="W3411" s="4"/>
      <c r="X3411" s="4"/>
      <c r="Y3411" s="4"/>
      <c r="Z3411" s="4"/>
      <c r="AA3411" s="4"/>
      <c r="AB3411" s="4"/>
      <c r="AC3411" s="4"/>
      <c r="AD3411" s="4"/>
      <c r="AE3411" s="4"/>
      <c r="AF3411" s="4"/>
      <c r="AG3411" s="4"/>
      <c r="AH3411" s="4"/>
      <c r="AI3411" s="4"/>
      <c r="AJ3411" s="4"/>
    </row>
    <row r="3412" spans="1:36" ht="15.75" customHeight="1">
      <c r="A3412" s="4">
        <v>1</v>
      </c>
      <c r="B3412" s="4">
        <v>46</v>
      </c>
      <c r="C3412" s="4">
        <v>2</v>
      </c>
      <c r="D3412" s="4">
        <v>1</v>
      </c>
      <c r="E3412" s="4">
        <v>30</v>
      </c>
      <c r="F3412" s="4">
        <v>0</v>
      </c>
      <c r="G3412" s="4">
        <v>0</v>
      </c>
      <c r="H3412" s="4">
        <v>0</v>
      </c>
      <c r="I3412" s="4">
        <v>250</v>
      </c>
      <c r="J3412" s="4">
        <v>123</v>
      </c>
      <c r="K3412" s="4">
        <v>76</v>
      </c>
      <c r="L3412" s="4">
        <v>21.66</v>
      </c>
      <c r="M3412" s="4">
        <v>55</v>
      </c>
      <c r="N3412" s="4">
        <v>78</v>
      </c>
      <c r="O3412" s="4">
        <v>0</v>
      </c>
      <c r="P3412" s="5">
        <f>$AI$9+SUMPRODUCT($A3412*$AI$10+$B3412*$AI$11+$C3412*$AI$12+$D3412*$AI$13+$E3412*$AI$14+$F3412*$AI$15+$G3412*$AI$16+$H3412*$AI$17+$I3412*$AI$18+$J3412*$AI$19+$K3412*$AI$20+$L3412*$AI$21+$M3412*$AI$22+$N3412*$AI$24)</f>
        <v>-1.6533136426000006</v>
      </c>
      <c r="Q3412" s="4">
        <f t="shared" si="1306"/>
        <v>0.19141457707440102</v>
      </c>
      <c r="R3412" s="4">
        <f t="shared" si="1307"/>
        <v>0.38282915414880203</v>
      </c>
      <c r="S3412" s="4">
        <f t="shared" si="1308"/>
        <v>0.61717084585119797</v>
      </c>
      <c r="T3412" s="4">
        <f t="shared" si="1309"/>
        <v>-0.20959459749061102</v>
      </c>
      <c r="U3412" s="4">
        <f>IF($R3412&gt;$X$15,1,0)</f>
        <v>0</v>
      </c>
      <c r="V3412" s="4"/>
      <c r="W3412" s="4"/>
      <c r="X3412" s="4"/>
      <c r="Y3412" s="4"/>
      <c r="Z3412" s="4"/>
      <c r="AA3412" s="4"/>
      <c r="AB3412" s="4"/>
      <c r="AC3412" s="4"/>
      <c r="AD3412" s="4"/>
      <c r="AE3412" s="4"/>
      <c r="AF3412" s="4"/>
      <c r="AG3412" s="4"/>
      <c r="AH3412" s="4"/>
      <c r="AI3412" s="4"/>
      <c r="AJ3412" s="4"/>
    </row>
    <row r="3413" spans="1:36" ht="15.75" customHeight="1">
      <c r="A3413" s="4">
        <v>0</v>
      </c>
      <c r="B3413" s="4">
        <v>62</v>
      </c>
      <c r="C3413" s="4">
        <v>1</v>
      </c>
      <c r="D3413" s="4">
        <v>0</v>
      </c>
      <c r="E3413" s="4">
        <v>0</v>
      </c>
      <c r="F3413" s="4">
        <v>0</v>
      </c>
      <c r="G3413" s="4">
        <v>0</v>
      </c>
      <c r="H3413" s="4">
        <v>1</v>
      </c>
      <c r="I3413" s="4">
        <v>258</v>
      </c>
      <c r="J3413" s="4">
        <v>162</v>
      </c>
      <c r="K3413" s="4">
        <v>97.5</v>
      </c>
      <c r="L3413" s="4">
        <v>30.53</v>
      </c>
      <c r="M3413" s="4">
        <v>76</v>
      </c>
      <c r="N3413" s="4">
        <v>87</v>
      </c>
      <c r="O3413" s="4">
        <v>0</v>
      </c>
      <c r="P3413" s="5">
        <f>$AI$9+SUMPRODUCT($A3413*$AI$10+$B3413*$AI$11+$C3413*$AI$12+$D3413*$AI$13+$E3413*$AI$14+$F3413*$AI$15+$G3413*$AI$16+$H3413*$AI$17+$I3413*$AI$18+$J3413*$AI$19+$K3413*$AI$20+$L3413*$AI$21+$M3413*$AI$22+$N3413*$AI$24)</f>
        <v>-0.93219579830000043</v>
      </c>
      <c r="Q3413" s="4">
        <f t="shared" si="1306"/>
        <v>0.39368830048560316</v>
      </c>
      <c r="R3413" s="4">
        <f t="shared" si="1307"/>
        <v>0.78737660097120632</v>
      </c>
      <c r="S3413" s="4">
        <f t="shared" si="1308"/>
        <v>0.21262339902879368</v>
      </c>
      <c r="T3413" s="4">
        <f t="shared" si="1309"/>
        <v>-0.6723889434350041</v>
      </c>
      <c r="U3413" s="4">
        <f>IF($R3413&gt;$X$15,1,0)</f>
        <v>1</v>
      </c>
      <c r="V3413" s="4"/>
      <c r="W3413" s="4"/>
      <c r="X3413" s="4"/>
      <c r="Y3413" s="4"/>
      <c r="Z3413" s="4"/>
      <c r="AA3413" s="4"/>
      <c r="AB3413" s="4"/>
      <c r="AC3413" s="4"/>
      <c r="AD3413" s="4"/>
      <c r="AE3413" s="4"/>
      <c r="AF3413" s="4"/>
      <c r="AG3413" s="4"/>
      <c r="AH3413" s="4"/>
      <c r="AI3413" s="4"/>
      <c r="AJ3413" s="4"/>
    </row>
    <row r="3414" spans="1:36" ht="15.75" customHeight="1">
      <c r="A3414" s="4">
        <v>1</v>
      </c>
      <c r="B3414" s="4">
        <v>52</v>
      </c>
      <c r="C3414" s="4">
        <v>4</v>
      </c>
      <c r="D3414" s="4">
        <v>0</v>
      </c>
      <c r="E3414" s="4">
        <v>0</v>
      </c>
      <c r="F3414" s="4">
        <v>0</v>
      </c>
      <c r="G3414" s="4">
        <v>0</v>
      </c>
      <c r="H3414" s="4">
        <v>0</v>
      </c>
      <c r="I3414" s="4">
        <v>225</v>
      </c>
      <c r="J3414" s="4">
        <v>132</v>
      </c>
      <c r="K3414" s="4">
        <v>88</v>
      </c>
      <c r="L3414" s="4">
        <v>23.35</v>
      </c>
      <c r="M3414" s="4">
        <v>72</v>
      </c>
      <c r="N3414" s="4">
        <v>69</v>
      </c>
      <c r="O3414" s="4">
        <v>0</v>
      </c>
      <c r="P3414" s="5">
        <f>$AI$9+SUMPRODUCT($A3414*$AI$10+$B3414*$AI$11+$C3414*$AI$12+$D3414*$AI$13+$E3414*$AI$14+$F3414*$AI$15+$G3414*$AI$16+$H3414*$AI$17+$I3414*$AI$18+$J3414*$AI$19+$K3414*$AI$20+$L3414*$AI$21+$M3414*$AI$22+$N3414*$AI$24)</f>
        <v>-2.0550910385000014</v>
      </c>
      <c r="Q3414" s="4">
        <f t="shared" si="1306"/>
        <v>0.12808117472872124</v>
      </c>
      <c r="R3414" s="4">
        <f t="shared" si="1307"/>
        <v>0.25616234945744248</v>
      </c>
      <c r="S3414" s="4">
        <f t="shared" si="1308"/>
        <v>0.74383765054255746</v>
      </c>
      <c r="T3414" s="4">
        <f t="shared" si="1309"/>
        <v>-0.12852184290493063</v>
      </c>
      <c r="U3414" s="4">
        <f>IF($R3414&gt;$X$15,1,0)</f>
        <v>0</v>
      </c>
      <c r="V3414" s="4"/>
      <c r="W3414" s="4"/>
      <c r="X3414" s="4"/>
      <c r="Y3414" s="4"/>
      <c r="Z3414" s="4"/>
      <c r="AA3414" s="4"/>
      <c r="AB3414" s="4"/>
      <c r="AC3414" s="4"/>
      <c r="AD3414" s="4"/>
      <c r="AE3414" s="4"/>
      <c r="AF3414" s="4"/>
      <c r="AG3414" s="4"/>
      <c r="AH3414" s="4"/>
      <c r="AI3414" s="4"/>
      <c r="AJ3414" s="4"/>
    </row>
    <row r="3415" spans="1:36" ht="15.75" customHeight="1">
      <c r="A3415" s="4">
        <v>1</v>
      </c>
      <c r="B3415" s="4">
        <v>41</v>
      </c>
      <c r="C3415" s="4">
        <v>2</v>
      </c>
      <c r="D3415" s="4">
        <v>1</v>
      </c>
      <c r="E3415" s="4">
        <v>20</v>
      </c>
      <c r="F3415" s="4">
        <v>0</v>
      </c>
      <c r="G3415" s="4">
        <v>0</v>
      </c>
      <c r="H3415" s="4">
        <v>0</v>
      </c>
      <c r="I3415" s="4">
        <v>212</v>
      </c>
      <c r="J3415" s="4">
        <v>112</v>
      </c>
      <c r="K3415" s="4">
        <v>63.5</v>
      </c>
      <c r="L3415" s="4">
        <v>25.2</v>
      </c>
      <c r="M3415" s="4">
        <v>80</v>
      </c>
      <c r="N3415" s="4">
        <v>76</v>
      </c>
      <c r="O3415" s="4">
        <v>1</v>
      </c>
      <c r="P3415" s="5">
        <f>$AI$9+SUMPRODUCT($A3415*$AI$10+$B3415*$AI$11+$C3415*$AI$12+$D3415*$AI$13+$E3415*$AI$14+$F3415*$AI$15+$G3415*$AI$16+$H3415*$AI$17+$I3415*$AI$18+$J3415*$AI$19+$K3415*$AI$20+$L3415*$AI$21+$M3415*$AI$22+$N3415*$AI$24)</f>
        <v>-2.4279815320000004</v>
      </c>
      <c r="Q3415" s="4">
        <f t="shared" si="1306"/>
        <v>8.8214711572893442E-2</v>
      </c>
      <c r="R3415" s="4">
        <f t="shared" si="1307"/>
        <v>0.17642942314578688</v>
      </c>
      <c r="S3415" s="4">
        <f t="shared" si="1308"/>
        <v>0.17642942314578688</v>
      </c>
      <c r="T3415" s="4">
        <f t="shared" si="1309"/>
        <v>-0.75342898584662266</v>
      </c>
      <c r="U3415" s="4">
        <f>IF($R3415&gt;$X$15,1,0)</f>
        <v>0</v>
      </c>
      <c r="V3415" s="4"/>
      <c r="W3415" s="4"/>
      <c r="X3415" s="4"/>
      <c r="Y3415" s="4"/>
      <c r="Z3415" s="4"/>
      <c r="AA3415" s="4"/>
      <c r="AB3415" s="4"/>
      <c r="AC3415" s="4"/>
      <c r="AD3415" s="4"/>
      <c r="AE3415" s="4"/>
      <c r="AF3415" s="4"/>
      <c r="AG3415" s="4"/>
      <c r="AH3415" s="4"/>
      <c r="AI3415" s="4"/>
      <c r="AJ3415" s="4"/>
    </row>
    <row r="3416" spans="1:36" ht="15.75" customHeight="1">
      <c r="A3416" s="4">
        <v>1</v>
      </c>
      <c r="B3416" s="4">
        <v>44</v>
      </c>
      <c r="C3416" s="4">
        <v>1</v>
      </c>
      <c r="D3416" s="4">
        <v>1</v>
      </c>
      <c r="E3416" s="4">
        <v>40</v>
      </c>
      <c r="F3416" s="4">
        <v>0</v>
      </c>
      <c r="G3416" s="4">
        <v>0</v>
      </c>
      <c r="H3416" s="4">
        <v>0</v>
      </c>
      <c r="I3416" s="4">
        <v>158</v>
      </c>
      <c r="J3416" s="4">
        <v>150.5</v>
      </c>
      <c r="K3416" s="4">
        <v>87</v>
      </c>
      <c r="L3416" s="4">
        <v>21.44</v>
      </c>
      <c r="M3416" s="4">
        <v>75</v>
      </c>
      <c r="N3416" s="4">
        <v>98</v>
      </c>
      <c r="O3416" s="4">
        <v>1</v>
      </c>
      <c r="P3416" s="5">
        <f>$AI$9+SUMPRODUCT($A3416*$AI$10+$B3416*$AI$11+$C3416*$AI$12+$D3416*$AI$13+$E3416*$AI$14+$F3416*$AI$15+$G3416*$AI$16+$H3416*$AI$17+$I3416*$AI$18+$J3416*$AI$19+$K3416*$AI$20+$L3416*$AI$21+$M3416*$AI$22+$N3416*$AI$24)</f>
        <v>-1.3098922984000012</v>
      </c>
      <c r="Q3416" s="4">
        <f t="shared" si="1306"/>
        <v>0.26984911800143446</v>
      </c>
      <c r="R3416" s="4">
        <f t="shared" si="1307"/>
        <v>0.53969823600286893</v>
      </c>
      <c r="S3416" s="4">
        <f t="shared" si="1308"/>
        <v>0.53969823600286893</v>
      </c>
      <c r="T3416" s="4">
        <f t="shared" si="1309"/>
        <v>-0.2678490014187071</v>
      </c>
      <c r="U3416" s="4">
        <f>IF($R3416&gt;$X$15,1,0)</f>
        <v>1</v>
      </c>
      <c r="V3416" s="4"/>
      <c r="W3416" s="4"/>
      <c r="X3416" s="4"/>
      <c r="Y3416" s="4"/>
      <c r="Z3416" s="4"/>
      <c r="AA3416" s="4"/>
      <c r="AB3416" s="4"/>
      <c r="AC3416" s="4"/>
      <c r="AD3416" s="4"/>
      <c r="AE3416" s="4"/>
      <c r="AF3416" s="4"/>
      <c r="AG3416" s="4"/>
      <c r="AH3416" s="4"/>
      <c r="AI3416" s="4"/>
      <c r="AJ3416" s="4"/>
    </row>
    <row r="3417" spans="1:36" ht="15.75" hidden="1" customHeight="1">
      <c r="A3417" s="4">
        <v>0</v>
      </c>
      <c r="B3417" s="4">
        <v>59</v>
      </c>
      <c r="C3417" s="4">
        <v>1</v>
      </c>
      <c r="D3417" s="4">
        <v>0</v>
      </c>
      <c r="E3417" s="4">
        <v>0</v>
      </c>
      <c r="F3417" s="4">
        <v>0</v>
      </c>
      <c r="G3417" s="4">
        <v>0</v>
      </c>
      <c r="H3417" s="4">
        <v>0</v>
      </c>
      <c r="I3417" s="4">
        <v>280</v>
      </c>
      <c r="J3417" s="4">
        <v>135.5</v>
      </c>
      <c r="K3417" s="4">
        <v>72.5</v>
      </c>
      <c r="L3417" s="4">
        <v>22.38</v>
      </c>
      <c r="M3417" s="4">
        <v>96</v>
      </c>
      <c r="N3417" s="3" t="s">
        <v>56</v>
      </c>
      <c r="O3417" s="4">
        <v>0</v>
      </c>
      <c r="P3417" s="4"/>
      <c r="Q3417" s="4"/>
      <c r="R3417" s="4"/>
      <c r="S3417" s="4"/>
      <c r="T3417" s="4"/>
      <c r="U3417" s="4"/>
      <c r="V3417" s="4"/>
      <c r="W3417" s="4"/>
      <c r="X3417" s="4"/>
      <c r="Y3417" s="4"/>
      <c r="Z3417" s="4"/>
      <c r="AA3417" s="4"/>
      <c r="AB3417" s="4"/>
      <c r="AC3417" s="4"/>
      <c r="AD3417" s="4"/>
      <c r="AE3417" s="4"/>
      <c r="AF3417" s="4"/>
      <c r="AG3417" s="4"/>
      <c r="AH3417" s="4"/>
      <c r="AI3417" s="4"/>
      <c r="AJ3417" s="4"/>
    </row>
    <row r="3418" spans="1:36" ht="15.75" customHeight="1">
      <c r="A3418" s="4">
        <v>0</v>
      </c>
      <c r="B3418" s="4">
        <v>58</v>
      </c>
      <c r="C3418" s="4">
        <v>1</v>
      </c>
      <c r="D3418" s="4">
        <v>0</v>
      </c>
      <c r="E3418" s="4">
        <v>0</v>
      </c>
      <c r="F3418" s="4">
        <v>0</v>
      </c>
      <c r="G3418" s="4">
        <v>0</v>
      </c>
      <c r="H3418" s="4">
        <v>1</v>
      </c>
      <c r="I3418" s="4">
        <v>241</v>
      </c>
      <c r="J3418" s="4">
        <v>153</v>
      </c>
      <c r="K3418" s="4">
        <v>106</v>
      </c>
      <c r="L3418" s="4">
        <v>26.94</v>
      </c>
      <c r="M3418" s="4">
        <v>98</v>
      </c>
      <c r="N3418" s="4">
        <v>84</v>
      </c>
      <c r="O3418" s="4">
        <v>0</v>
      </c>
      <c r="P3418" s="5">
        <f>$AI$9+SUMPRODUCT($A3418*$AI$10+$B3418*$AI$11+$C3418*$AI$12+$D3418*$AI$13+$E3418*$AI$14+$F3418*$AI$15+$G3418*$AI$16+$H3418*$AI$17+$I3418*$AI$18+$J3418*$AI$19+$K3418*$AI$20+$L3418*$AI$21+$M3418*$AI$22+$N3418*$AI$24)</f>
        <v>-1.5170075534000009</v>
      </c>
      <c r="Q3418" s="4">
        <f t="shared" ref="Q3418:Q3440" si="1310">EXP($P3418)</f>
        <v>0.21936735082589895</v>
      </c>
      <c r="R3418" s="4">
        <f t="shared" ref="R3418:R3440" si="1311">Q3418/1+Q3418</f>
        <v>0.4387347016517979</v>
      </c>
      <c r="S3418" s="4">
        <f t="shared" ref="S3418:S3440" si="1312">IF(O3418=1,R3418,1-R3418)</f>
        <v>0.56126529834820205</v>
      </c>
      <c r="T3418" s="4">
        <f t="shared" ref="T3418:T3440" si="1313">LOG($S3418)</f>
        <v>-0.250831808309051</v>
      </c>
      <c r="U3418" s="4">
        <f>IF($R3418&gt;$X$15,1,0)</f>
        <v>1</v>
      </c>
      <c r="V3418" s="4"/>
      <c r="W3418" s="4"/>
      <c r="X3418" s="4"/>
      <c r="Y3418" s="4"/>
      <c r="Z3418" s="4"/>
      <c r="AA3418" s="4"/>
      <c r="AB3418" s="4"/>
      <c r="AC3418" s="4"/>
      <c r="AD3418" s="4"/>
      <c r="AE3418" s="4"/>
      <c r="AF3418" s="4"/>
      <c r="AG3418" s="4"/>
      <c r="AH3418" s="4"/>
      <c r="AI3418" s="4"/>
      <c r="AJ3418" s="4"/>
    </row>
    <row r="3419" spans="1:36" ht="15.75" customHeight="1">
      <c r="A3419" s="4">
        <v>0</v>
      </c>
      <c r="B3419" s="4">
        <v>51</v>
      </c>
      <c r="C3419" s="4">
        <v>4</v>
      </c>
      <c r="D3419" s="4">
        <v>1</v>
      </c>
      <c r="E3419" s="4">
        <v>10</v>
      </c>
      <c r="F3419" s="4">
        <v>0</v>
      </c>
      <c r="G3419" s="4">
        <v>0</v>
      </c>
      <c r="H3419" s="4">
        <v>0</v>
      </c>
      <c r="I3419" s="4">
        <v>240</v>
      </c>
      <c r="J3419" s="4">
        <v>112</v>
      </c>
      <c r="K3419" s="4">
        <v>83</v>
      </c>
      <c r="L3419" s="4">
        <v>24.1</v>
      </c>
      <c r="M3419" s="4">
        <v>75</v>
      </c>
      <c r="N3419" s="4">
        <v>77</v>
      </c>
      <c r="O3419" s="4">
        <v>0</v>
      </c>
      <c r="P3419" s="5">
        <f>$AI$9+SUMPRODUCT($A3419*$AI$10+$B3419*$AI$11+$C3419*$AI$12+$D3419*$AI$13+$E3419*$AI$14+$F3419*$AI$15+$G3419*$AI$16+$H3419*$AI$17+$I3419*$AI$18+$J3419*$AI$19+$K3419*$AI$20+$L3419*$AI$21+$M3419*$AI$22+$N3419*$AI$24)</f>
        <v>-2.6226918610000016</v>
      </c>
      <c r="Q3419" s="4">
        <f t="shared" si="1310"/>
        <v>7.2607151172766268E-2</v>
      </c>
      <c r="R3419" s="4">
        <f t="shared" si="1311"/>
        <v>0.14521430234553254</v>
      </c>
      <c r="S3419" s="4">
        <f t="shared" si="1312"/>
        <v>0.85478569765446744</v>
      </c>
      <c r="T3419" s="4">
        <f t="shared" si="1313"/>
        <v>-6.8142753098641873E-2</v>
      </c>
      <c r="U3419" s="4">
        <f>IF($R3419&gt;$X$15,1,0)</f>
        <v>0</v>
      </c>
      <c r="V3419" s="4"/>
      <c r="W3419" s="4"/>
      <c r="X3419" s="4"/>
      <c r="Y3419" s="4"/>
      <c r="Z3419" s="4"/>
      <c r="AA3419" s="4"/>
      <c r="AB3419" s="4"/>
      <c r="AC3419" s="4"/>
      <c r="AD3419" s="4"/>
      <c r="AE3419" s="4"/>
      <c r="AF3419" s="4"/>
      <c r="AG3419" s="4"/>
      <c r="AH3419" s="4"/>
      <c r="AI3419" s="4"/>
      <c r="AJ3419" s="4"/>
    </row>
    <row r="3420" spans="1:36" ht="15.75" customHeight="1">
      <c r="A3420" s="4">
        <v>1</v>
      </c>
      <c r="B3420" s="4">
        <v>63</v>
      </c>
      <c r="C3420" s="4">
        <v>1</v>
      </c>
      <c r="D3420" s="4">
        <v>1</v>
      </c>
      <c r="E3420" s="4">
        <v>9</v>
      </c>
      <c r="F3420" s="4">
        <v>0</v>
      </c>
      <c r="G3420" s="4">
        <v>0</v>
      </c>
      <c r="H3420" s="4">
        <v>0</v>
      </c>
      <c r="I3420" s="4">
        <v>188</v>
      </c>
      <c r="J3420" s="4">
        <v>113</v>
      </c>
      <c r="K3420" s="4">
        <v>82</v>
      </c>
      <c r="L3420" s="4">
        <v>29.01</v>
      </c>
      <c r="M3420" s="4">
        <v>74</v>
      </c>
      <c r="N3420" s="4">
        <v>93</v>
      </c>
      <c r="O3420" s="4">
        <v>0</v>
      </c>
      <c r="P3420" s="5">
        <f>$AI$9+SUMPRODUCT($A3420*$AI$10+$B3420*$AI$11+$C3420*$AI$12+$D3420*$AI$13+$E3420*$AI$14+$F3420*$AI$15+$G3420*$AI$16+$H3420*$AI$17+$I3420*$AI$18+$J3420*$AI$19+$K3420*$AI$20+$L3420*$AI$21+$M3420*$AI$22+$N3420*$AI$24)</f>
        <v>-1.1290809711000014</v>
      </c>
      <c r="Q3420" s="4">
        <f t="shared" si="1310"/>
        <v>0.32333026978159096</v>
      </c>
      <c r="R3420" s="4">
        <f t="shared" si="1311"/>
        <v>0.64666053956318192</v>
      </c>
      <c r="S3420" s="4">
        <f t="shared" si="1312"/>
        <v>0.35333946043681808</v>
      </c>
      <c r="T3420" s="4">
        <f t="shared" si="1313"/>
        <v>-0.45180785848084876</v>
      </c>
      <c r="U3420" s="4">
        <f>IF($R3420&gt;$X$15,1,0)</f>
        <v>1</v>
      </c>
      <c r="V3420" s="4"/>
      <c r="W3420" s="4"/>
      <c r="X3420" s="4"/>
      <c r="Y3420" s="4"/>
      <c r="Z3420" s="4"/>
      <c r="AA3420" s="4"/>
      <c r="AB3420" s="4"/>
      <c r="AC3420" s="4"/>
      <c r="AD3420" s="4"/>
      <c r="AE3420" s="4"/>
      <c r="AF3420" s="4"/>
      <c r="AG3420" s="4"/>
      <c r="AH3420" s="4"/>
      <c r="AI3420" s="4"/>
      <c r="AJ3420" s="4"/>
    </row>
    <row r="3421" spans="1:36" ht="15.75" customHeight="1">
      <c r="A3421" s="4">
        <v>0</v>
      </c>
      <c r="B3421" s="4">
        <v>42</v>
      </c>
      <c r="C3421" s="4">
        <v>3</v>
      </c>
      <c r="D3421" s="4">
        <v>0</v>
      </c>
      <c r="E3421" s="4">
        <v>0</v>
      </c>
      <c r="F3421" s="4">
        <v>0</v>
      </c>
      <c r="G3421" s="4">
        <v>0</v>
      </c>
      <c r="H3421" s="4">
        <v>0</v>
      </c>
      <c r="I3421" s="4">
        <v>204</v>
      </c>
      <c r="J3421" s="4">
        <v>108</v>
      </c>
      <c r="K3421" s="4">
        <v>70.5</v>
      </c>
      <c r="L3421" s="4">
        <v>27.71</v>
      </c>
      <c r="M3421" s="4">
        <v>75</v>
      </c>
      <c r="N3421" s="4">
        <v>65</v>
      </c>
      <c r="O3421" s="4">
        <v>0</v>
      </c>
      <c r="P3421" s="5">
        <f>$AI$9+SUMPRODUCT($A3421*$AI$10+$B3421*$AI$11+$C3421*$AI$12+$D3421*$AI$13+$E3421*$AI$14+$F3421*$AI$15+$G3421*$AI$16+$H3421*$AI$17+$I3421*$AI$18+$J3421*$AI$19+$K3421*$AI$20+$L3421*$AI$21+$M3421*$AI$22+$N3421*$AI$24)</f>
        <v>-3.5533324281000009</v>
      </c>
      <c r="Q3421" s="4">
        <f t="shared" si="1310"/>
        <v>2.8629076175540748E-2</v>
      </c>
      <c r="R3421" s="4">
        <f t="shared" si="1311"/>
        <v>5.7258152351081497E-2</v>
      </c>
      <c r="S3421" s="4">
        <f t="shared" si="1312"/>
        <v>0.94274184764891855</v>
      </c>
      <c r="T3421" s="4">
        <f t="shared" si="1313"/>
        <v>-2.5607214463469204E-2</v>
      </c>
      <c r="U3421" s="4">
        <f>IF($R3421&gt;$X$15,1,0)</f>
        <v>0</v>
      </c>
      <c r="V3421" s="4"/>
      <c r="W3421" s="4"/>
      <c r="X3421" s="4"/>
      <c r="Y3421" s="4"/>
      <c r="Z3421" s="4"/>
      <c r="AA3421" s="4"/>
      <c r="AB3421" s="4"/>
      <c r="AC3421" s="4"/>
      <c r="AD3421" s="4"/>
      <c r="AE3421" s="4"/>
      <c r="AF3421" s="4"/>
      <c r="AG3421" s="4"/>
      <c r="AH3421" s="4"/>
      <c r="AI3421" s="4"/>
      <c r="AJ3421" s="4"/>
    </row>
    <row r="3422" spans="1:36" ht="15.75" customHeight="1">
      <c r="A3422" s="4">
        <v>1</v>
      </c>
      <c r="B3422" s="4">
        <v>44</v>
      </c>
      <c r="C3422" s="4">
        <v>1</v>
      </c>
      <c r="D3422" s="4">
        <v>0</v>
      </c>
      <c r="E3422" s="4">
        <v>0</v>
      </c>
      <c r="F3422" s="4">
        <v>0</v>
      </c>
      <c r="G3422" s="4">
        <v>0</v>
      </c>
      <c r="H3422" s="4">
        <v>1</v>
      </c>
      <c r="I3422" s="4">
        <v>229</v>
      </c>
      <c r="J3422" s="4">
        <v>142</v>
      </c>
      <c r="K3422" s="4">
        <v>92</v>
      </c>
      <c r="L3422" s="4">
        <v>25.21</v>
      </c>
      <c r="M3422" s="4">
        <v>72</v>
      </c>
      <c r="N3422" s="4">
        <v>76</v>
      </c>
      <c r="O3422" s="4">
        <v>0</v>
      </c>
      <c r="P3422" s="5">
        <f>$AI$9+SUMPRODUCT($A3422*$AI$10+$B3422*$AI$11+$C3422*$AI$12+$D3422*$AI$13+$E3422*$AI$14+$F3422*$AI$15+$G3422*$AI$16+$H3422*$AI$17+$I3422*$AI$18+$J3422*$AI$19+$K3422*$AI$20+$L3422*$AI$21+$M3422*$AI$22+$N3422*$AI$24)</f>
        <v>-1.9749580331000018</v>
      </c>
      <c r="Q3422" s="4">
        <f t="shared" si="1310"/>
        <v>0.13876713574726612</v>
      </c>
      <c r="R3422" s="4">
        <f t="shared" si="1311"/>
        <v>0.27753427149453225</v>
      </c>
      <c r="S3422" s="4">
        <f t="shared" si="1312"/>
        <v>0.72246572850546775</v>
      </c>
      <c r="T3422" s="4">
        <f t="shared" si="1313"/>
        <v>-0.14118274964266639</v>
      </c>
      <c r="U3422" s="4">
        <f>IF($R3422&gt;$X$15,1,0)</f>
        <v>0</v>
      </c>
      <c r="V3422" s="4"/>
      <c r="W3422" s="4"/>
      <c r="X3422" s="4"/>
      <c r="Y3422" s="4"/>
      <c r="Z3422" s="4"/>
      <c r="AA3422" s="4"/>
      <c r="AB3422" s="4"/>
      <c r="AC3422" s="4"/>
      <c r="AD3422" s="4"/>
      <c r="AE3422" s="4"/>
      <c r="AF3422" s="4"/>
      <c r="AG3422" s="4"/>
      <c r="AH3422" s="4"/>
      <c r="AI3422" s="4"/>
      <c r="AJ3422" s="4"/>
    </row>
    <row r="3423" spans="1:36" ht="15.75" customHeight="1">
      <c r="A3423" s="4">
        <v>0</v>
      </c>
      <c r="B3423" s="4">
        <v>57</v>
      </c>
      <c r="C3423" s="4">
        <v>2</v>
      </c>
      <c r="D3423" s="4">
        <v>0</v>
      </c>
      <c r="E3423" s="4">
        <v>0</v>
      </c>
      <c r="F3423" s="4">
        <v>0</v>
      </c>
      <c r="G3423" s="4">
        <v>0</v>
      </c>
      <c r="H3423" s="4">
        <v>0</v>
      </c>
      <c r="I3423" s="4">
        <v>286</v>
      </c>
      <c r="J3423" s="4">
        <v>153</v>
      </c>
      <c r="K3423" s="4">
        <v>87</v>
      </c>
      <c r="L3423" s="4">
        <v>27.64</v>
      </c>
      <c r="M3423" s="4">
        <v>75</v>
      </c>
      <c r="N3423" s="4">
        <v>83</v>
      </c>
      <c r="O3423" s="4">
        <v>0</v>
      </c>
      <c r="P3423" s="5">
        <f>$AI$9+SUMPRODUCT($A3423*$AI$10+$B3423*$AI$11+$C3423*$AI$12+$D3423*$AI$13+$E3423*$AI$14+$F3423*$AI$15+$G3423*$AI$16+$H3423*$AI$17+$I3423*$AI$18+$J3423*$AI$19+$K3423*$AI$20+$L3423*$AI$21+$M3423*$AI$22+$N3423*$AI$24)</f>
        <v>-1.6072617504000011</v>
      </c>
      <c r="Q3423" s="4">
        <f t="shared" si="1310"/>
        <v>0.20043570631864702</v>
      </c>
      <c r="R3423" s="4">
        <f t="shared" si="1311"/>
        <v>0.40087141263729403</v>
      </c>
      <c r="S3423" s="4">
        <f t="shared" si="1312"/>
        <v>0.59912858736270591</v>
      </c>
      <c r="T3423" s="4">
        <f t="shared" si="1313"/>
        <v>-0.22247995759596048</v>
      </c>
      <c r="U3423" s="4">
        <f>IF($R3423&gt;$X$15,1,0)</f>
        <v>1</v>
      </c>
      <c r="V3423" s="4"/>
      <c r="W3423" s="4"/>
      <c r="X3423" s="4"/>
      <c r="Y3423" s="4"/>
      <c r="Z3423" s="4"/>
      <c r="AA3423" s="4"/>
      <c r="AB3423" s="4"/>
      <c r="AC3423" s="4"/>
      <c r="AD3423" s="4"/>
      <c r="AE3423" s="4"/>
      <c r="AF3423" s="4"/>
      <c r="AG3423" s="4"/>
      <c r="AH3423" s="4"/>
      <c r="AI3423" s="4"/>
      <c r="AJ3423" s="4"/>
    </row>
    <row r="3424" spans="1:36" ht="15.75" customHeight="1">
      <c r="A3424" s="4">
        <v>0</v>
      </c>
      <c r="B3424" s="4">
        <v>49</v>
      </c>
      <c r="C3424" s="4">
        <v>2</v>
      </c>
      <c r="D3424" s="4">
        <v>1</v>
      </c>
      <c r="E3424" s="4">
        <v>20</v>
      </c>
      <c r="F3424" s="4">
        <v>0</v>
      </c>
      <c r="G3424" s="4">
        <v>0</v>
      </c>
      <c r="H3424" s="4">
        <v>0</v>
      </c>
      <c r="I3424" s="4">
        <v>346</v>
      </c>
      <c r="J3424" s="4">
        <v>130</v>
      </c>
      <c r="K3424" s="4">
        <v>80</v>
      </c>
      <c r="L3424" s="4">
        <v>22.54</v>
      </c>
      <c r="M3424" s="4">
        <v>83</v>
      </c>
      <c r="N3424" s="4">
        <v>77</v>
      </c>
      <c r="O3424" s="4">
        <v>0</v>
      </c>
      <c r="P3424" s="5">
        <f>$AI$9+SUMPRODUCT($A3424*$AI$10+$B3424*$AI$11+$C3424*$AI$12+$D3424*$AI$13+$E3424*$AI$14+$F3424*$AI$15+$G3424*$AI$16+$H3424*$AI$17+$I3424*$AI$18+$J3424*$AI$19+$K3424*$AI$20+$L3424*$AI$21+$M3424*$AI$22+$N3424*$AI$24)</f>
        <v>-1.975481309400001</v>
      </c>
      <c r="Q3424" s="4">
        <f t="shared" si="1310"/>
        <v>0.13869454118907321</v>
      </c>
      <c r="R3424" s="4">
        <f t="shared" si="1311"/>
        <v>0.27738908237814641</v>
      </c>
      <c r="S3424" s="4">
        <f t="shared" si="1312"/>
        <v>0.72261091762185359</v>
      </c>
      <c r="T3424" s="4">
        <f t="shared" si="1313"/>
        <v>-0.14109548114731021</v>
      </c>
      <c r="U3424" s="4">
        <f>IF($R3424&gt;$X$15,1,0)</f>
        <v>0</v>
      </c>
      <c r="V3424" s="4"/>
      <c r="W3424" s="4"/>
      <c r="X3424" s="4"/>
      <c r="Y3424" s="4"/>
      <c r="Z3424" s="4"/>
      <c r="AA3424" s="4"/>
      <c r="AB3424" s="4"/>
      <c r="AC3424" s="4"/>
      <c r="AD3424" s="4"/>
      <c r="AE3424" s="4"/>
      <c r="AF3424" s="4"/>
      <c r="AG3424" s="4"/>
      <c r="AH3424" s="4"/>
      <c r="AI3424" s="4"/>
      <c r="AJ3424" s="4"/>
    </row>
    <row r="3425" spans="1:36" ht="15.75" customHeight="1">
      <c r="A3425" s="4">
        <v>0</v>
      </c>
      <c r="B3425" s="4">
        <v>53</v>
      </c>
      <c r="C3425" s="4">
        <v>4</v>
      </c>
      <c r="D3425" s="4">
        <v>0</v>
      </c>
      <c r="E3425" s="4">
        <v>0</v>
      </c>
      <c r="F3425" s="4">
        <v>0</v>
      </c>
      <c r="G3425" s="4">
        <v>0</v>
      </c>
      <c r="H3425" s="4">
        <v>0</v>
      </c>
      <c r="I3425" s="4">
        <v>219</v>
      </c>
      <c r="J3425" s="4">
        <v>108</v>
      </c>
      <c r="K3425" s="4">
        <v>65</v>
      </c>
      <c r="L3425" s="4">
        <v>22.19</v>
      </c>
      <c r="M3425" s="4">
        <v>70</v>
      </c>
      <c r="N3425" s="4">
        <v>76</v>
      </c>
      <c r="O3425" s="4">
        <v>0</v>
      </c>
      <c r="P3425" s="5">
        <f>$AI$9+SUMPRODUCT($A3425*$AI$10+$B3425*$AI$11+$C3425*$AI$12+$D3425*$AI$13+$E3425*$AI$14+$F3425*$AI$15+$G3425*$AI$16+$H3425*$AI$17+$I3425*$AI$18+$J3425*$AI$19+$K3425*$AI$20+$L3425*$AI$21+$M3425*$AI$22+$N3425*$AI$24)</f>
        <v>-2.7853428609000019</v>
      </c>
      <c r="Q3425" s="4">
        <f t="shared" si="1310"/>
        <v>6.1707928167760939E-2</v>
      </c>
      <c r="R3425" s="4">
        <f t="shared" si="1311"/>
        <v>0.12341585633552188</v>
      </c>
      <c r="S3425" s="4">
        <f t="shared" si="1312"/>
        <v>0.87658414366447812</v>
      </c>
      <c r="T3425" s="4">
        <f t="shared" si="1313"/>
        <v>-5.7206389467255273E-2</v>
      </c>
      <c r="U3425" s="4">
        <f>IF($R3425&gt;$X$15,1,0)</f>
        <v>0</v>
      </c>
      <c r="V3425" s="4"/>
      <c r="W3425" s="4"/>
      <c r="X3425" s="4"/>
      <c r="Y3425" s="4"/>
      <c r="Z3425" s="4"/>
      <c r="AA3425" s="4"/>
      <c r="AB3425" s="4"/>
      <c r="AC3425" s="4"/>
      <c r="AD3425" s="4"/>
      <c r="AE3425" s="4"/>
      <c r="AF3425" s="4"/>
      <c r="AG3425" s="4"/>
      <c r="AH3425" s="4"/>
      <c r="AI3425" s="4"/>
      <c r="AJ3425" s="4"/>
    </row>
    <row r="3426" spans="1:36" ht="15.75" customHeight="1">
      <c r="A3426" s="4">
        <v>1</v>
      </c>
      <c r="B3426" s="4">
        <v>54</v>
      </c>
      <c r="C3426" s="4">
        <v>1</v>
      </c>
      <c r="D3426" s="4">
        <v>0</v>
      </c>
      <c r="E3426" s="4">
        <v>0</v>
      </c>
      <c r="F3426" s="4">
        <v>0</v>
      </c>
      <c r="G3426" s="4">
        <v>0</v>
      </c>
      <c r="H3426" s="4">
        <v>0</v>
      </c>
      <c r="I3426" s="4">
        <v>250</v>
      </c>
      <c r="J3426" s="4">
        <v>123</v>
      </c>
      <c r="K3426" s="4">
        <v>75</v>
      </c>
      <c r="L3426" s="4">
        <v>25.91</v>
      </c>
      <c r="M3426" s="4">
        <v>65</v>
      </c>
      <c r="N3426" s="4">
        <v>71</v>
      </c>
      <c r="O3426" s="4">
        <v>0</v>
      </c>
      <c r="P3426" s="5">
        <f>$AI$9+SUMPRODUCT($A3426*$AI$10+$B3426*$AI$11+$C3426*$AI$12+$D3426*$AI$13+$E3426*$AI$14+$F3426*$AI$15+$G3426*$AI$16+$H3426*$AI$17+$I3426*$AI$18+$J3426*$AI$19+$K3426*$AI$20+$L3426*$AI$21+$M3426*$AI$22+$N3426*$AI$24)</f>
        <v>-1.7574191501000005</v>
      </c>
      <c r="Q3426" s="4">
        <f t="shared" si="1310"/>
        <v>0.17248945926291237</v>
      </c>
      <c r="R3426" s="4">
        <f t="shared" si="1311"/>
        <v>0.34497891852582474</v>
      </c>
      <c r="S3426" s="4">
        <f t="shared" si="1312"/>
        <v>0.65502108147417526</v>
      </c>
      <c r="T3426" s="4">
        <f t="shared" si="1313"/>
        <v>-0.18374472226688901</v>
      </c>
      <c r="U3426" s="4">
        <f>IF($R3426&gt;$X$15,1,0)</f>
        <v>0</v>
      </c>
      <c r="V3426" s="4"/>
      <c r="W3426" s="4"/>
      <c r="X3426" s="4"/>
      <c r="Y3426" s="4"/>
      <c r="Z3426" s="4"/>
      <c r="AA3426" s="4"/>
      <c r="AB3426" s="4"/>
      <c r="AC3426" s="4"/>
      <c r="AD3426" s="4"/>
      <c r="AE3426" s="4"/>
      <c r="AF3426" s="4"/>
      <c r="AG3426" s="4"/>
      <c r="AH3426" s="4"/>
      <c r="AI3426" s="4"/>
      <c r="AJ3426" s="4"/>
    </row>
    <row r="3427" spans="1:36" ht="15.75" customHeight="1">
      <c r="A3427" s="4">
        <v>0</v>
      </c>
      <c r="B3427" s="4">
        <v>63</v>
      </c>
      <c r="C3427" s="4">
        <v>1</v>
      </c>
      <c r="D3427" s="4">
        <v>0</v>
      </c>
      <c r="E3427" s="4">
        <v>0</v>
      </c>
      <c r="F3427" s="4">
        <v>0</v>
      </c>
      <c r="G3427" s="4">
        <v>0</v>
      </c>
      <c r="H3427" s="4">
        <v>1</v>
      </c>
      <c r="I3427" s="4">
        <v>361</v>
      </c>
      <c r="J3427" s="4">
        <v>167</v>
      </c>
      <c r="K3427" s="4">
        <v>100</v>
      </c>
      <c r="L3427" s="4">
        <v>27.31</v>
      </c>
      <c r="M3427" s="4">
        <v>85</v>
      </c>
      <c r="N3427" s="4">
        <v>103</v>
      </c>
      <c r="O3427" s="4">
        <v>1</v>
      </c>
      <c r="P3427" s="5">
        <f>$AI$9+SUMPRODUCT($A3427*$AI$10+$B3427*$AI$11+$C3427*$AI$12+$D3427*$AI$13+$E3427*$AI$14+$F3427*$AI$15+$G3427*$AI$16+$H3427*$AI$17+$I3427*$AI$18+$J3427*$AI$19+$K3427*$AI$20+$L3427*$AI$21+$M3427*$AI$22+$N3427*$AI$24)</f>
        <v>-0.49641005410000183</v>
      </c>
      <c r="Q3427" s="4">
        <f t="shared" si="1310"/>
        <v>0.60871198504496815</v>
      </c>
      <c r="R3427" s="4">
        <f t="shared" si="1311"/>
        <v>1.2174239700899363</v>
      </c>
      <c r="S3427" s="4">
        <f t="shared" si="1312"/>
        <v>1.2174239700899363</v>
      </c>
      <c r="T3427" s="4">
        <f t="shared" si="1313"/>
        <v>8.5441848407055654E-2</v>
      </c>
      <c r="U3427" s="4">
        <f>IF($R3427&gt;$X$15,1,0)</f>
        <v>1</v>
      </c>
      <c r="V3427" s="4"/>
      <c r="W3427" s="4"/>
      <c r="X3427" s="4"/>
      <c r="Y3427" s="4"/>
      <c r="Z3427" s="4"/>
      <c r="AA3427" s="4"/>
      <c r="AB3427" s="4"/>
      <c r="AC3427" s="4"/>
      <c r="AD3427" s="4"/>
      <c r="AE3427" s="4"/>
      <c r="AF3427" s="4"/>
      <c r="AG3427" s="4"/>
      <c r="AH3427" s="4"/>
      <c r="AI3427" s="4"/>
      <c r="AJ3427" s="4"/>
    </row>
    <row r="3428" spans="1:36" ht="15.75" customHeight="1">
      <c r="A3428" s="4">
        <v>1</v>
      </c>
      <c r="B3428" s="4">
        <v>63</v>
      </c>
      <c r="C3428" s="4">
        <v>1</v>
      </c>
      <c r="D3428" s="4">
        <v>1</v>
      </c>
      <c r="E3428" s="4">
        <v>20</v>
      </c>
      <c r="F3428" s="4">
        <v>0</v>
      </c>
      <c r="G3428" s="4">
        <v>0</v>
      </c>
      <c r="H3428" s="4">
        <v>0</v>
      </c>
      <c r="I3428" s="4">
        <v>197</v>
      </c>
      <c r="J3428" s="4">
        <v>113</v>
      </c>
      <c r="K3428" s="4">
        <v>70</v>
      </c>
      <c r="L3428" s="4">
        <v>23.72</v>
      </c>
      <c r="M3428" s="4">
        <v>67</v>
      </c>
      <c r="N3428" s="4">
        <v>67</v>
      </c>
      <c r="O3428" s="4">
        <v>0</v>
      </c>
      <c r="P3428" s="5">
        <f>$AI$9+SUMPRODUCT($A3428*$AI$10+$B3428*$AI$11+$C3428*$AI$12+$D3428*$AI$13+$E3428*$AI$14+$F3428*$AI$15+$G3428*$AI$16+$H3428*$AI$17+$I3428*$AI$18+$J3428*$AI$19+$K3428*$AI$20+$L3428*$AI$21+$M3428*$AI$22+$N3428*$AI$24)</f>
        <v>-1.0639021892000002</v>
      </c>
      <c r="Q3428" s="4">
        <f t="shared" si="1310"/>
        <v>0.34510650853631386</v>
      </c>
      <c r="R3428" s="4">
        <f t="shared" si="1311"/>
        <v>0.69021301707262772</v>
      </c>
      <c r="S3428" s="4">
        <f t="shared" si="1312"/>
        <v>0.30978698292737228</v>
      </c>
      <c r="T3428" s="4">
        <f t="shared" si="1313"/>
        <v>-0.50893683500026055</v>
      </c>
      <c r="U3428" s="4">
        <f>IF($R3428&gt;$X$15,1,0)</f>
        <v>1</v>
      </c>
      <c r="V3428" s="4"/>
      <c r="W3428" s="4"/>
      <c r="X3428" s="4"/>
      <c r="Y3428" s="4"/>
      <c r="Z3428" s="4"/>
      <c r="AA3428" s="4"/>
      <c r="AB3428" s="4"/>
      <c r="AC3428" s="4"/>
      <c r="AD3428" s="4"/>
      <c r="AE3428" s="4"/>
      <c r="AF3428" s="4"/>
      <c r="AG3428" s="4"/>
      <c r="AH3428" s="4"/>
      <c r="AI3428" s="4"/>
      <c r="AJ3428" s="4"/>
    </row>
    <row r="3429" spans="1:36" ht="15.75" customHeight="1">
      <c r="A3429" s="4">
        <v>0</v>
      </c>
      <c r="B3429" s="4">
        <v>42</v>
      </c>
      <c r="C3429" s="4">
        <v>4</v>
      </c>
      <c r="D3429" s="4">
        <v>0</v>
      </c>
      <c r="E3429" s="4">
        <v>0</v>
      </c>
      <c r="F3429" s="4">
        <v>0</v>
      </c>
      <c r="G3429" s="4">
        <v>0</v>
      </c>
      <c r="H3429" s="4">
        <v>0</v>
      </c>
      <c r="I3429" s="4">
        <v>238</v>
      </c>
      <c r="J3429" s="4">
        <v>125</v>
      </c>
      <c r="K3429" s="4">
        <v>77.5</v>
      </c>
      <c r="L3429" s="4">
        <v>22.9</v>
      </c>
      <c r="M3429" s="4">
        <v>95</v>
      </c>
      <c r="N3429" s="4">
        <v>77</v>
      </c>
      <c r="O3429" s="4">
        <v>0</v>
      </c>
      <c r="P3429" s="5">
        <f>$AI$9+SUMPRODUCT($A3429*$AI$10+$B3429*$AI$11+$C3429*$AI$12+$D3429*$AI$13+$E3429*$AI$14+$F3429*$AI$15+$G3429*$AI$16+$H3429*$AI$17+$I3429*$AI$18+$J3429*$AI$19+$K3429*$AI$20+$L3429*$AI$21+$M3429*$AI$22+$N3429*$AI$24)</f>
        <v>-3.2985885489999998</v>
      </c>
      <c r="Q3429" s="4">
        <f t="shared" si="1310"/>
        <v>3.6935262941253988E-2</v>
      </c>
      <c r="R3429" s="4">
        <f t="shared" si="1311"/>
        <v>7.3870525882507976E-2</v>
      </c>
      <c r="S3429" s="4">
        <f t="shared" si="1312"/>
        <v>0.92612947411749202</v>
      </c>
      <c r="T3429" s="4">
        <f t="shared" si="1313"/>
        <v>-3.3328294134387149E-2</v>
      </c>
      <c r="U3429" s="4">
        <f>IF($R3429&gt;$X$15,1,0)</f>
        <v>0</v>
      </c>
      <c r="V3429" s="4"/>
      <c r="W3429" s="4"/>
      <c r="X3429" s="4"/>
      <c r="Y3429" s="4"/>
      <c r="Z3429" s="4"/>
      <c r="AA3429" s="4"/>
      <c r="AB3429" s="4"/>
      <c r="AC3429" s="4"/>
      <c r="AD3429" s="4"/>
      <c r="AE3429" s="4"/>
      <c r="AF3429" s="4"/>
      <c r="AG3429" s="4"/>
      <c r="AH3429" s="4"/>
      <c r="AI3429" s="4"/>
      <c r="AJ3429" s="4"/>
    </row>
    <row r="3430" spans="1:36" ht="15.75" customHeight="1">
      <c r="A3430" s="4">
        <v>1</v>
      </c>
      <c r="B3430" s="4">
        <v>41</v>
      </c>
      <c r="C3430" s="4">
        <v>2</v>
      </c>
      <c r="D3430" s="4">
        <v>1</v>
      </c>
      <c r="E3430" s="4">
        <v>25</v>
      </c>
      <c r="F3430" s="4">
        <v>0</v>
      </c>
      <c r="G3430" s="4">
        <v>0</v>
      </c>
      <c r="H3430" s="4">
        <v>0</v>
      </c>
      <c r="I3430" s="4">
        <v>232</v>
      </c>
      <c r="J3430" s="4">
        <v>129</v>
      </c>
      <c r="K3430" s="4">
        <v>83</v>
      </c>
      <c r="L3430" s="4">
        <v>28.08</v>
      </c>
      <c r="M3430" s="4">
        <v>75</v>
      </c>
      <c r="N3430" s="4">
        <v>68</v>
      </c>
      <c r="O3430" s="4">
        <v>0</v>
      </c>
      <c r="P3430" s="5">
        <f>$AI$9+SUMPRODUCT($A3430*$AI$10+$B3430*$AI$11+$C3430*$AI$12+$D3430*$AI$13+$E3430*$AI$14+$F3430*$AI$15+$G3430*$AI$16+$H3430*$AI$17+$I3430*$AI$18+$J3430*$AI$19+$K3430*$AI$20+$L3430*$AI$21+$M3430*$AI$22+$N3430*$AI$24)</f>
        <v>-2.1338528688000009</v>
      </c>
      <c r="Q3430" s="4">
        <f t="shared" si="1310"/>
        <v>0.11838031026486377</v>
      </c>
      <c r="R3430" s="4">
        <f t="shared" si="1311"/>
        <v>0.23676062052972754</v>
      </c>
      <c r="S3430" s="4">
        <f t="shared" si="1312"/>
        <v>0.76323937947027243</v>
      </c>
      <c r="T3430" s="4">
        <f t="shared" si="1313"/>
        <v>-0.11733923022556211</v>
      </c>
      <c r="U3430" s="4">
        <f>IF($R3430&gt;$X$15,1,0)</f>
        <v>0</v>
      </c>
      <c r="V3430" s="4"/>
      <c r="W3430" s="4"/>
      <c r="X3430" s="4"/>
      <c r="Y3430" s="4"/>
      <c r="Z3430" s="4"/>
      <c r="AA3430" s="4"/>
      <c r="AB3430" s="4"/>
      <c r="AC3430" s="4"/>
      <c r="AD3430" s="4"/>
      <c r="AE3430" s="4"/>
      <c r="AF3430" s="4"/>
      <c r="AG3430" s="4"/>
      <c r="AH3430" s="4"/>
      <c r="AI3430" s="4"/>
      <c r="AJ3430" s="4"/>
    </row>
    <row r="3431" spans="1:36" ht="15.75" customHeight="1">
      <c r="A3431" s="4">
        <v>0</v>
      </c>
      <c r="B3431" s="4">
        <v>66</v>
      </c>
      <c r="C3431" s="4">
        <v>1</v>
      </c>
      <c r="D3431" s="4">
        <v>0</v>
      </c>
      <c r="E3431" s="4">
        <v>0</v>
      </c>
      <c r="F3431" s="4">
        <v>0</v>
      </c>
      <c r="G3431" s="4">
        <v>0</v>
      </c>
      <c r="H3431" s="4">
        <v>1</v>
      </c>
      <c r="I3431" s="4">
        <v>260</v>
      </c>
      <c r="J3431" s="4">
        <v>167</v>
      </c>
      <c r="K3431" s="4">
        <v>96</v>
      </c>
      <c r="L3431" s="4">
        <v>29.04</v>
      </c>
      <c r="M3431" s="4">
        <v>65</v>
      </c>
      <c r="N3431" s="4">
        <v>82</v>
      </c>
      <c r="O3431" s="4">
        <v>0</v>
      </c>
      <c r="P3431" s="5">
        <f>$AI$9+SUMPRODUCT($A3431*$AI$10+$B3431*$AI$11+$C3431*$AI$12+$D3431*$AI$13+$E3431*$AI$14+$F3431*$AI$15+$G3431*$AI$16+$H3431*$AI$17+$I3431*$AI$18+$J3431*$AI$19+$K3431*$AI$20+$L3431*$AI$21+$M3431*$AI$22+$N3431*$AI$24)</f>
        <v>-0.6011941344000018</v>
      </c>
      <c r="Q3431" s="4">
        <f t="shared" si="1310"/>
        <v>0.54815667237542798</v>
      </c>
      <c r="R3431" s="4">
        <f t="shared" si="1311"/>
        <v>1.096313344750856</v>
      </c>
      <c r="S3431" s="4">
        <f t="shared" si="1312"/>
        <v>-9.6313344750855956E-2</v>
      </c>
      <c r="T3431" s="4" t="e">
        <f t="shared" si="1313"/>
        <v>#NUM!</v>
      </c>
      <c r="U3431" s="4">
        <f>IF($R3431&gt;$X$15,1,0)</f>
        <v>1</v>
      </c>
      <c r="V3431" s="4"/>
      <c r="W3431" s="4"/>
      <c r="X3431" s="4"/>
      <c r="Y3431" s="4"/>
      <c r="Z3431" s="4"/>
      <c r="AA3431" s="4"/>
      <c r="AB3431" s="4"/>
      <c r="AC3431" s="4"/>
      <c r="AD3431" s="4"/>
      <c r="AE3431" s="4"/>
      <c r="AF3431" s="4"/>
      <c r="AG3431" s="4"/>
      <c r="AH3431" s="4"/>
      <c r="AI3431" s="4"/>
      <c r="AJ3431" s="4"/>
    </row>
    <row r="3432" spans="1:36" ht="15.75" customHeight="1">
      <c r="A3432" s="4">
        <v>1</v>
      </c>
      <c r="B3432" s="4">
        <v>52</v>
      </c>
      <c r="C3432" s="4">
        <v>1</v>
      </c>
      <c r="D3432" s="4">
        <v>0</v>
      </c>
      <c r="E3432" s="4">
        <v>0</v>
      </c>
      <c r="F3432" s="4">
        <v>0</v>
      </c>
      <c r="G3432" s="4">
        <v>0</v>
      </c>
      <c r="H3432" s="4">
        <v>1</v>
      </c>
      <c r="I3432" s="4">
        <v>220</v>
      </c>
      <c r="J3432" s="4">
        <v>151</v>
      </c>
      <c r="K3432" s="4">
        <v>102</v>
      </c>
      <c r="L3432" s="4">
        <v>25.82</v>
      </c>
      <c r="M3432" s="4">
        <v>95</v>
      </c>
      <c r="N3432" s="4">
        <v>85</v>
      </c>
      <c r="O3432" s="4">
        <v>0</v>
      </c>
      <c r="P3432" s="5">
        <f>$AI$9+SUMPRODUCT($A3432*$AI$10+$B3432*$AI$11+$C3432*$AI$12+$D3432*$AI$13+$E3432*$AI$14+$F3432*$AI$15+$G3432*$AI$16+$H3432*$AI$17+$I3432*$AI$18+$J3432*$AI$19+$K3432*$AI$20+$L3432*$AI$21+$M3432*$AI$22+$N3432*$AI$24)</f>
        <v>-1.3958845302000009</v>
      </c>
      <c r="Q3432" s="4">
        <f t="shared" si="1310"/>
        <v>0.24761391748492484</v>
      </c>
      <c r="R3432" s="4">
        <f t="shared" si="1311"/>
        <v>0.49522783496984968</v>
      </c>
      <c r="S3432" s="4">
        <f t="shared" si="1312"/>
        <v>0.50477216503015032</v>
      </c>
      <c r="T3432" s="4">
        <f t="shared" si="1313"/>
        <v>-0.29690460167816035</v>
      </c>
      <c r="U3432" s="4">
        <f>IF($R3432&gt;$X$15,1,0)</f>
        <v>1</v>
      </c>
      <c r="V3432" s="4"/>
      <c r="W3432" s="4"/>
      <c r="X3432" s="4"/>
      <c r="Y3432" s="4"/>
      <c r="Z3432" s="4"/>
      <c r="AA3432" s="4"/>
      <c r="AB3432" s="4"/>
      <c r="AC3432" s="4"/>
      <c r="AD3432" s="4"/>
      <c r="AE3432" s="4"/>
      <c r="AF3432" s="4"/>
      <c r="AG3432" s="4"/>
      <c r="AH3432" s="4"/>
      <c r="AI3432" s="4"/>
      <c r="AJ3432" s="4"/>
    </row>
    <row r="3433" spans="1:36" ht="15.75" customHeight="1">
      <c r="A3433" s="4">
        <v>0</v>
      </c>
      <c r="B3433" s="4">
        <v>48</v>
      </c>
      <c r="C3433" s="4">
        <v>3</v>
      </c>
      <c r="D3433" s="4">
        <v>0</v>
      </c>
      <c r="E3433" s="4">
        <v>0</v>
      </c>
      <c r="F3433" s="4">
        <v>0</v>
      </c>
      <c r="G3433" s="4">
        <v>0</v>
      </c>
      <c r="H3433" s="4">
        <v>0</v>
      </c>
      <c r="I3433" s="4">
        <v>281</v>
      </c>
      <c r="J3433" s="4">
        <v>127</v>
      </c>
      <c r="K3433" s="4">
        <v>79.5</v>
      </c>
      <c r="L3433" s="4">
        <v>22.83</v>
      </c>
      <c r="M3433" s="4">
        <v>84</v>
      </c>
      <c r="N3433" s="4">
        <v>80</v>
      </c>
      <c r="O3433" s="4">
        <v>0</v>
      </c>
      <c r="P3433" s="5">
        <f>$AI$9+SUMPRODUCT($A3433*$AI$10+$B3433*$AI$11+$C3433*$AI$12+$D3433*$AI$13+$E3433*$AI$14+$F3433*$AI$15+$G3433*$AI$16+$H3433*$AI$17+$I3433*$AI$18+$J3433*$AI$19+$K3433*$AI$20+$L3433*$AI$21+$M3433*$AI$22+$N3433*$AI$24)</f>
        <v>-2.6904485113000014</v>
      </c>
      <c r="Q3433" s="4">
        <f t="shared" si="1310"/>
        <v>6.7850500829923735E-2</v>
      </c>
      <c r="R3433" s="4">
        <f t="shared" si="1311"/>
        <v>0.13570100165984747</v>
      </c>
      <c r="S3433" s="4">
        <f t="shared" si="1312"/>
        <v>0.86429899834015256</v>
      </c>
      <c r="T3433" s="4">
        <f t="shared" si="1313"/>
        <v>-6.3335990315436075E-2</v>
      </c>
      <c r="U3433" s="4">
        <f>IF($R3433&gt;$X$15,1,0)</f>
        <v>0</v>
      </c>
      <c r="V3433" s="4"/>
      <c r="W3433" s="4"/>
      <c r="X3433" s="4"/>
      <c r="Y3433" s="4"/>
      <c r="Z3433" s="4"/>
      <c r="AA3433" s="4"/>
      <c r="AB3433" s="4"/>
      <c r="AC3433" s="4"/>
      <c r="AD3433" s="4"/>
      <c r="AE3433" s="4"/>
      <c r="AF3433" s="4"/>
      <c r="AG3433" s="4"/>
      <c r="AH3433" s="4"/>
      <c r="AI3433" s="4"/>
      <c r="AJ3433" s="4"/>
    </row>
    <row r="3434" spans="1:36" ht="15.75" customHeight="1">
      <c r="A3434" s="4">
        <v>0</v>
      </c>
      <c r="B3434" s="4">
        <v>53</v>
      </c>
      <c r="C3434" s="4">
        <v>2</v>
      </c>
      <c r="D3434" s="4">
        <v>1</v>
      </c>
      <c r="E3434" s="4">
        <v>20</v>
      </c>
      <c r="F3434" s="4">
        <v>0</v>
      </c>
      <c r="G3434" s="4">
        <v>0</v>
      </c>
      <c r="H3434" s="4">
        <v>1</v>
      </c>
      <c r="I3434" s="4">
        <v>256</v>
      </c>
      <c r="J3434" s="4">
        <v>128</v>
      </c>
      <c r="K3434" s="4">
        <v>90</v>
      </c>
      <c r="L3434" s="4">
        <v>23.65</v>
      </c>
      <c r="M3434" s="4">
        <v>105</v>
      </c>
      <c r="N3434" s="4">
        <v>102</v>
      </c>
      <c r="O3434" s="4">
        <v>0</v>
      </c>
      <c r="P3434" s="5">
        <f>$AI$9+SUMPRODUCT($A3434*$AI$10+$B3434*$AI$11+$C3434*$AI$12+$D3434*$AI$13+$E3434*$AI$14+$F3434*$AI$15+$G3434*$AI$16+$H3434*$AI$17+$I3434*$AI$18+$J3434*$AI$19+$K3434*$AI$20+$L3434*$AI$21+$M3434*$AI$22+$N3434*$AI$24)</f>
        <v>-1.6497359515000003</v>
      </c>
      <c r="Q3434" s="4">
        <f t="shared" si="1310"/>
        <v>0.19210062580665427</v>
      </c>
      <c r="R3434" s="4">
        <f t="shared" si="1311"/>
        <v>0.38420125161330854</v>
      </c>
      <c r="S3434" s="4">
        <f t="shared" si="1312"/>
        <v>0.61579874838669146</v>
      </c>
      <c r="T3434" s="4">
        <f t="shared" si="1313"/>
        <v>-0.21056119813711718</v>
      </c>
      <c r="U3434" s="4">
        <f>IF($R3434&gt;$X$15,1,0)</f>
        <v>0</v>
      </c>
      <c r="V3434" s="4"/>
      <c r="W3434" s="4"/>
      <c r="X3434" s="4"/>
      <c r="Y3434" s="4"/>
      <c r="Z3434" s="4"/>
      <c r="AA3434" s="4"/>
      <c r="AB3434" s="4"/>
      <c r="AC3434" s="4"/>
      <c r="AD3434" s="4"/>
      <c r="AE3434" s="4"/>
      <c r="AF3434" s="4"/>
      <c r="AG3434" s="4"/>
      <c r="AH3434" s="4"/>
      <c r="AI3434" s="4"/>
      <c r="AJ3434" s="4"/>
    </row>
    <row r="3435" spans="1:36" ht="15.75" customHeight="1">
      <c r="A3435" s="4">
        <v>0</v>
      </c>
      <c r="B3435" s="4">
        <v>45</v>
      </c>
      <c r="C3435" s="4">
        <v>4</v>
      </c>
      <c r="D3435" s="4">
        <v>0</v>
      </c>
      <c r="E3435" s="4">
        <v>0</v>
      </c>
      <c r="F3435" s="4">
        <v>0</v>
      </c>
      <c r="G3435" s="4">
        <v>0</v>
      </c>
      <c r="H3435" s="4">
        <v>0</v>
      </c>
      <c r="I3435" s="4">
        <v>333</v>
      </c>
      <c r="J3435" s="4">
        <v>122</v>
      </c>
      <c r="K3435" s="4">
        <v>80</v>
      </c>
      <c r="L3435" s="4">
        <v>24.39</v>
      </c>
      <c r="M3435" s="4">
        <v>75</v>
      </c>
      <c r="N3435" s="4">
        <v>80</v>
      </c>
      <c r="O3435" s="4">
        <v>0</v>
      </c>
      <c r="P3435" s="5">
        <f>$AI$9+SUMPRODUCT($A3435*$AI$10+$B3435*$AI$11+$C3435*$AI$12+$D3435*$AI$13+$E3435*$AI$14+$F3435*$AI$15+$G3435*$AI$16+$H3435*$AI$17+$I3435*$AI$18+$J3435*$AI$19+$K3435*$AI$20+$L3435*$AI$21+$M3435*$AI$22+$N3435*$AI$24)</f>
        <v>-2.8468564829000007</v>
      </c>
      <c r="Q3435" s="4">
        <f t="shared" si="1310"/>
        <v>5.8026441586460163E-2</v>
      </c>
      <c r="R3435" s="4">
        <f t="shared" si="1311"/>
        <v>0.11605288317292033</v>
      </c>
      <c r="S3435" s="4">
        <f t="shared" si="1312"/>
        <v>0.88394711682707972</v>
      </c>
      <c r="T3435" s="4">
        <f t="shared" si="1313"/>
        <v>-5.357371638645303E-2</v>
      </c>
      <c r="U3435" s="4">
        <f>IF($R3435&gt;$X$15,1,0)</f>
        <v>0</v>
      </c>
      <c r="V3435" s="4"/>
      <c r="W3435" s="4"/>
      <c r="X3435" s="4"/>
      <c r="Y3435" s="4"/>
      <c r="Z3435" s="4"/>
      <c r="AA3435" s="4"/>
      <c r="AB3435" s="4"/>
      <c r="AC3435" s="4"/>
      <c r="AD3435" s="4"/>
      <c r="AE3435" s="4"/>
      <c r="AF3435" s="4"/>
      <c r="AG3435" s="4"/>
      <c r="AH3435" s="4"/>
      <c r="AI3435" s="4"/>
      <c r="AJ3435" s="4"/>
    </row>
    <row r="3436" spans="1:36" ht="15.75" customHeight="1">
      <c r="A3436" s="4">
        <v>1</v>
      </c>
      <c r="B3436" s="4">
        <v>40</v>
      </c>
      <c r="C3436" s="4">
        <v>1</v>
      </c>
      <c r="D3436" s="4">
        <v>1</v>
      </c>
      <c r="E3436" s="4">
        <v>20</v>
      </c>
      <c r="F3436" s="4">
        <v>0</v>
      </c>
      <c r="G3436" s="4">
        <v>0</v>
      </c>
      <c r="H3436" s="4">
        <v>1</v>
      </c>
      <c r="I3436" s="4">
        <v>208</v>
      </c>
      <c r="J3436" s="4">
        <v>119</v>
      </c>
      <c r="K3436" s="4">
        <v>66</v>
      </c>
      <c r="L3436" s="4">
        <v>28.09</v>
      </c>
      <c r="M3436" s="4">
        <v>75</v>
      </c>
      <c r="N3436" s="4">
        <v>66</v>
      </c>
      <c r="O3436" s="4">
        <v>0</v>
      </c>
      <c r="P3436" s="5">
        <f>$AI$9+SUMPRODUCT($A3436*$AI$10+$B3436*$AI$11+$C3436*$AI$12+$D3436*$AI$13+$E3436*$AI$14+$F3436*$AI$15+$G3436*$AI$16+$H3436*$AI$17+$I3436*$AI$18+$J3436*$AI$19+$K3436*$AI$20+$L3436*$AI$21+$M3436*$AI$22+$N3436*$AI$24)</f>
        <v>-2.1583409199000014</v>
      </c>
      <c r="Q3436" s="4">
        <f t="shared" si="1310"/>
        <v>0.11551661345811409</v>
      </c>
      <c r="R3436" s="4">
        <f t="shared" si="1311"/>
        <v>0.23103322691622818</v>
      </c>
      <c r="S3436" s="4">
        <f t="shared" si="1312"/>
        <v>0.76896677308377182</v>
      </c>
      <c r="T3436" s="4">
        <f t="shared" si="1313"/>
        <v>-0.11409242557975061</v>
      </c>
      <c r="U3436" s="4">
        <f>IF($R3436&gt;$X$15,1,0)</f>
        <v>0</v>
      </c>
      <c r="V3436" s="4"/>
      <c r="W3436" s="4"/>
      <c r="X3436" s="4"/>
      <c r="Y3436" s="4"/>
      <c r="Z3436" s="4"/>
      <c r="AA3436" s="4"/>
      <c r="AB3436" s="4"/>
      <c r="AC3436" s="4"/>
      <c r="AD3436" s="4"/>
      <c r="AE3436" s="4"/>
      <c r="AF3436" s="4"/>
      <c r="AG3436" s="4"/>
      <c r="AH3436" s="4"/>
      <c r="AI3436" s="4"/>
      <c r="AJ3436" s="4"/>
    </row>
    <row r="3437" spans="1:36" ht="15.75" customHeight="1">
      <c r="A3437" s="4">
        <v>1</v>
      </c>
      <c r="B3437" s="4">
        <v>39</v>
      </c>
      <c r="C3437" s="4">
        <v>1</v>
      </c>
      <c r="D3437" s="4">
        <v>1</v>
      </c>
      <c r="E3437" s="4">
        <v>40</v>
      </c>
      <c r="F3437" s="4">
        <v>0</v>
      </c>
      <c r="G3437" s="4">
        <v>0</v>
      </c>
      <c r="H3437" s="4">
        <v>1</v>
      </c>
      <c r="I3437" s="4">
        <v>215</v>
      </c>
      <c r="J3437" s="4">
        <v>145.5</v>
      </c>
      <c r="K3437" s="4">
        <v>92.5</v>
      </c>
      <c r="L3437" s="4">
        <v>28.35</v>
      </c>
      <c r="M3437" s="4">
        <v>75</v>
      </c>
      <c r="N3437" s="4">
        <v>94</v>
      </c>
      <c r="O3437" s="4">
        <v>0</v>
      </c>
      <c r="P3437" s="5">
        <f>$AI$9+SUMPRODUCT($A3437*$AI$10+$B3437*$AI$11+$C3437*$AI$12+$D3437*$AI$13+$E3437*$AI$14+$F3437*$AI$15+$G3437*$AI$16+$H3437*$AI$17+$I3437*$AI$18+$J3437*$AI$19+$K3437*$AI$20+$L3437*$AI$21+$M3437*$AI$22+$N3437*$AI$24)</f>
        <v>-1.3425471385000005</v>
      </c>
      <c r="Q3437" s="4">
        <f t="shared" si="1310"/>
        <v>0.26117956009225213</v>
      </c>
      <c r="R3437" s="4">
        <f t="shared" si="1311"/>
        <v>0.52235912018450426</v>
      </c>
      <c r="S3437" s="4">
        <f t="shared" si="1312"/>
        <v>0.47764087981549574</v>
      </c>
      <c r="T3437" s="4">
        <f t="shared" si="1313"/>
        <v>-0.32089851035749928</v>
      </c>
      <c r="U3437" s="4">
        <f>IF($R3437&gt;$X$15,1,0)</f>
        <v>1</v>
      </c>
      <c r="V3437" s="4"/>
      <c r="W3437" s="4"/>
      <c r="X3437" s="4"/>
      <c r="Y3437" s="4"/>
      <c r="Z3437" s="4"/>
      <c r="AA3437" s="4"/>
      <c r="AB3437" s="4"/>
      <c r="AC3437" s="4"/>
      <c r="AD3437" s="4"/>
      <c r="AE3437" s="4"/>
      <c r="AF3437" s="4"/>
      <c r="AG3437" s="4"/>
      <c r="AH3437" s="4"/>
      <c r="AI3437" s="4"/>
      <c r="AJ3437" s="4"/>
    </row>
    <row r="3438" spans="1:36" ht="15.75" customHeight="1">
      <c r="A3438" s="4">
        <v>0</v>
      </c>
      <c r="B3438" s="4">
        <v>51</v>
      </c>
      <c r="C3438" s="4">
        <v>1</v>
      </c>
      <c r="D3438" s="4">
        <v>0</v>
      </c>
      <c r="E3438" s="4">
        <v>0</v>
      </c>
      <c r="F3438" s="4">
        <v>0</v>
      </c>
      <c r="G3438" s="4">
        <v>0</v>
      </c>
      <c r="H3438" s="4">
        <v>1</v>
      </c>
      <c r="I3438" s="4">
        <v>230</v>
      </c>
      <c r="J3438" s="4">
        <v>168.5</v>
      </c>
      <c r="K3438" s="4">
        <v>97</v>
      </c>
      <c r="L3438" s="4">
        <v>26.36</v>
      </c>
      <c r="M3438" s="4">
        <v>57</v>
      </c>
      <c r="N3438" s="4">
        <v>77</v>
      </c>
      <c r="O3438" s="4">
        <v>0</v>
      </c>
      <c r="P3438" s="5">
        <f>$AI$9+SUMPRODUCT($A3438*$AI$10+$B3438*$AI$11+$C3438*$AI$12+$D3438*$AI$13+$E3438*$AI$14+$F3438*$AI$15+$G3438*$AI$16+$H3438*$AI$17+$I3438*$AI$18+$J3438*$AI$19+$K3438*$AI$20+$L3438*$AI$21+$M3438*$AI$22+$N3438*$AI$24)</f>
        <v>-1.6326289296000001</v>
      </c>
      <c r="Q3438" s="4">
        <f t="shared" si="1310"/>
        <v>0.19541516553822241</v>
      </c>
      <c r="R3438" s="4">
        <f t="shared" si="1311"/>
        <v>0.39083033107644483</v>
      </c>
      <c r="S3438" s="4">
        <f t="shared" si="1312"/>
        <v>0.60916966892355517</v>
      </c>
      <c r="T3438" s="4">
        <f t="shared" si="1313"/>
        <v>-0.21526172868967641</v>
      </c>
      <c r="U3438" s="4">
        <f>IF($R3438&gt;$X$15,1,0)</f>
        <v>0</v>
      </c>
      <c r="V3438" s="4"/>
      <c r="W3438" s="4"/>
      <c r="X3438" s="4"/>
      <c r="Y3438" s="4"/>
      <c r="Z3438" s="4"/>
      <c r="AA3438" s="4"/>
      <c r="AB3438" s="4"/>
      <c r="AC3438" s="4"/>
      <c r="AD3438" s="4"/>
      <c r="AE3438" s="4"/>
      <c r="AF3438" s="4"/>
      <c r="AG3438" s="4"/>
      <c r="AH3438" s="4"/>
      <c r="AI3438" s="4"/>
      <c r="AJ3438" s="4"/>
    </row>
    <row r="3439" spans="1:36" ht="15.75" customHeight="1">
      <c r="A3439" s="4">
        <v>1</v>
      </c>
      <c r="B3439" s="4">
        <v>45</v>
      </c>
      <c r="C3439" s="4">
        <v>1</v>
      </c>
      <c r="D3439" s="4">
        <v>1</v>
      </c>
      <c r="E3439" s="4">
        <v>25</v>
      </c>
      <c r="F3439" s="4">
        <v>0</v>
      </c>
      <c r="G3439" s="4">
        <v>0</v>
      </c>
      <c r="H3439" s="4">
        <v>1</v>
      </c>
      <c r="I3439" s="4">
        <v>232</v>
      </c>
      <c r="J3439" s="4">
        <v>165</v>
      </c>
      <c r="K3439" s="4">
        <v>86</v>
      </c>
      <c r="L3439" s="4">
        <v>23.86</v>
      </c>
      <c r="M3439" s="4">
        <v>78</v>
      </c>
      <c r="N3439" s="4">
        <v>68</v>
      </c>
      <c r="O3439" s="4">
        <v>0</v>
      </c>
      <c r="P3439" s="5">
        <f>$AI$9+SUMPRODUCT($A3439*$AI$10+$B3439*$AI$11+$C3439*$AI$12+$D3439*$AI$13+$E3439*$AI$14+$F3439*$AI$15+$G3439*$AI$16+$H3439*$AI$17+$I3439*$AI$18+$J3439*$AI$19+$K3439*$AI$20+$L3439*$AI$21+$M3439*$AI$22+$N3439*$AI$24)</f>
        <v>-1.0935550645999994</v>
      </c>
      <c r="Q3439" s="4">
        <f t="shared" si="1310"/>
        <v>0.33502334446996057</v>
      </c>
      <c r="R3439" s="4">
        <f t="shared" si="1311"/>
        <v>0.67004668893992114</v>
      </c>
      <c r="S3439" s="4">
        <f t="shared" si="1312"/>
        <v>0.32995331106007886</v>
      </c>
      <c r="T3439" s="4">
        <f t="shared" si="1313"/>
        <v>-0.48154750916303002</v>
      </c>
      <c r="U3439" s="4">
        <f>IF($R3439&gt;$X$15,1,0)</f>
        <v>1</v>
      </c>
      <c r="V3439" s="4"/>
      <c r="W3439" s="4"/>
      <c r="X3439" s="4"/>
      <c r="Y3439" s="4"/>
      <c r="Z3439" s="4"/>
      <c r="AA3439" s="4"/>
      <c r="AB3439" s="4"/>
      <c r="AC3439" s="4"/>
      <c r="AD3439" s="4"/>
      <c r="AE3439" s="4"/>
      <c r="AF3439" s="4"/>
      <c r="AG3439" s="4"/>
      <c r="AH3439" s="4"/>
      <c r="AI3439" s="4"/>
      <c r="AJ3439" s="4"/>
    </row>
    <row r="3440" spans="1:36" ht="15.75" customHeight="1">
      <c r="A3440" s="4">
        <v>1</v>
      </c>
      <c r="B3440" s="4">
        <v>44</v>
      </c>
      <c r="C3440" s="4">
        <v>2</v>
      </c>
      <c r="D3440" s="4">
        <v>0</v>
      </c>
      <c r="E3440" s="4">
        <v>0</v>
      </c>
      <c r="F3440" s="4">
        <v>0</v>
      </c>
      <c r="G3440" s="4">
        <v>0</v>
      </c>
      <c r="H3440" s="4">
        <v>0</v>
      </c>
      <c r="I3440" s="4">
        <v>210</v>
      </c>
      <c r="J3440" s="4">
        <v>133</v>
      </c>
      <c r="K3440" s="4">
        <v>85.5</v>
      </c>
      <c r="L3440" s="4">
        <v>25.14</v>
      </c>
      <c r="M3440" s="4">
        <v>75</v>
      </c>
      <c r="N3440" s="4">
        <v>90</v>
      </c>
      <c r="O3440" s="4">
        <v>0</v>
      </c>
      <c r="P3440" s="5">
        <f>$AI$9+SUMPRODUCT($A3440*$AI$10+$B3440*$AI$11+$C3440*$AI$12+$D3440*$AI$13+$E3440*$AI$14+$F3440*$AI$15+$G3440*$AI$16+$H3440*$AI$17+$I3440*$AI$18+$J3440*$AI$19+$K3440*$AI$20+$L3440*$AI$21+$M3440*$AI$22+$N3440*$AI$24)</f>
        <v>-2.3211421454000005</v>
      </c>
      <c r="Q3440" s="4">
        <f t="shared" si="1310"/>
        <v>9.8161406954980851E-2</v>
      </c>
      <c r="R3440" s="4">
        <f t="shared" si="1311"/>
        <v>0.1963228139099617</v>
      </c>
      <c r="S3440" s="4">
        <f t="shared" si="1312"/>
        <v>0.80367718609003824</v>
      </c>
      <c r="T3440" s="4">
        <f t="shared" si="1313"/>
        <v>-9.4918359774447722E-2</v>
      </c>
      <c r="U3440" s="4">
        <f>IF($R3440&gt;$X$15,1,0)</f>
        <v>0</v>
      </c>
      <c r="V3440" s="4"/>
      <c r="W3440" s="4"/>
      <c r="X3440" s="4"/>
      <c r="Y3440" s="4"/>
      <c r="Z3440" s="4"/>
      <c r="AA3440" s="4"/>
      <c r="AB3440" s="4"/>
      <c r="AC3440" s="4"/>
      <c r="AD3440" s="4"/>
      <c r="AE3440" s="4"/>
      <c r="AF3440" s="4"/>
      <c r="AG3440" s="4"/>
      <c r="AH3440" s="4"/>
      <c r="AI3440" s="4"/>
      <c r="AJ3440" s="4"/>
    </row>
    <row r="3441" spans="1:36" ht="15.75" hidden="1" customHeight="1">
      <c r="A3441" s="4">
        <v>0</v>
      </c>
      <c r="B3441" s="4">
        <v>55</v>
      </c>
      <c r="C3441" s="4">
        <v>1</v>
      </c>
      <c r="D3441" s="4">
        <v>1</v>
      </c>
      <c r="E3441" s="3" t="s">
        <v>56</v>
      </c>
      <c r="F3441" s="4">
        <v>0</v>
      </c>
      <c r="G3441" s="4">
        <v>0</v>
      </c>
      <c r="H3441" s="4">
        <v>1</v>
      </c>
      <c r="I3441" s="4">
        <v>213</v>
      </c>
      <c r="J3441" s="4">
        <v>163</v>
      </c>
      <c r="K3441" s="4">
        <v>91</v>
      </c>
      <c r="L3441" s="4">
        <v>28.66</v>
      </c>
      <c r="M3441" s="4">
        <v>69</v>
      </c>
      <c r="N3441" s="4">
        <v>66</v>
      </c>
      <c r="O3441" s="4">
        <v>0</v>
      </c>
      <c r="P3441" s="4"/>
      <c r="Q3441" s="4"/>
      <c r="R3441" s="4"/>
      <c r="S3441" s="4"/>
      <c r="T3441" s="4"/>
      <c r="U3441" s="4"/>
      <c r="V3441" s="4"/>
      <c r="W3441" s="4"/>
      <c r="X3441" s="4"/>
      <c r="Y3441" s="4"/>
      <c r="Z3441" s="4"/>
      <c r="AA3441" s="4"/>
      <c r="AB3441" s="4"/>
      <c r="AC3441" s="4"/>
      <c r="AD3441" s="4"/>
      <c r="AE3441" s="4"/>
      <c r="AF3441" s="4"/>
      <c r="AG3441" s="4"/>
      <c r="AH3441" s="4"/>
      <c r="AI3441" s="4"/>
      <c r="AJ3441" s="4"/>
    </row>
    <row r="3442" spans="1:36" ht="15.75" customHeight="1">
      <c r="A3442" s="4">
        <v>0</v>
      </c>
      <c r="B3442" s="4">
        <v>56</v>
      </c>
      <c r="C3442" s="4">
        <v>4</v>
      </c>
      <c r="D3442" s="4">
        <v>1</v>
      </c>
      <c r="E3442" s="4">
        <v>3</v>
      </c>
      <c r="F3442" s="4">
        <v>0</v>
      </c>
      <c r="G3442" s="4">
        <v>0</v>
      </c>
      <c r="H3442" s="4">
        <v>0</v>
      </c>
      <c r="I3442" s="4">
        <v>266</v>
      </c>
      <c r="J3442" s="4">
        <v>114</v>
      </c>
      <c r="K3442" s="4">
        <v>72</v>
      </c>
      <c r="L3442" s="4">
        <v>22.64</v>
      </c>
      <c r="M3442" s="4">
        <v>65</v>
      </c>
      <c r="N3442" s="4">
        <v>83</v>
      </c>
      <c r="O3442" s="4">
        <v>0</v>
      </c>
      <c r="P3442" s="5">
        <f>$AI$9+SUMPRODUCT($A3442*$AI$10+$B3442*$AI$11+$C3442*$AI$12+$D3442*$AI$13+$E3442*$AI$14+$F3442*$AI$15+$G3442*$AI$16+$H3442*$AI$17+$I3442*$AI$18+$J3442*$AI$19+$K3442*$AI$20+$L3442*$AI$21+$M3442*$AI$22+$N3442*$AI$24)</f>
        <v>-2.2272945004000002</v>
      </c>
      <c r="Q3442" s="4">
        <f t="shared" ref="Q3442:Q3463" si="1314">EXP($P3442)</f>
        <v>0.1078197421550981</v>
      </c>
      <c r="R3442" s="4">
        <f t="shared" ref="R3442:R3463" si="1315">Q3442/1+Q3442</f>
        <v>0.21563948431019619</v>
      </c>
      <c r="S3442" s="4">
        <f t="shared" ref="S3442:S3463" si="1316">IF(O3442=1,R3442,1-R3442)</f>
        <v>0.78436051568980381</v>
      </c>
      <c r="T3442" s="4">
        <f t="shared" ref="T3442:T3463" si="1317">LOG($S3442)</f>
        <v>-0.10548427661776574</v>
      </c>
      <c r="U3442" s="4">
        <f>IF($R3442&gt;$X$15,1,0)</f>
        <v>0</v>
      </c>
      <c r="V3442" s="4"/>
      <c r="W3442" s="4"/>
      <c r="X3442" s="4"/>
      <c r="Y3442" s="4"/>
      <c r="Z3442" s="4"/>
      <c r="AA3442" s="4"/>
      <c r="AB3442" s="4"/>
      <c r="AC3442" s="4"/>
      <c r="AD3442" s="4"/>
      <c r="AE3442" s="4"/>
      <c r="AF3442" s="4"/>
      <c r="AG3442" s="4"/>
      <c r="AH3442" s="4"/>
      <c r="AI3442" s="4"/>
      <c r="AJ3442" s="4"/>
    </row>
    <row r="3443" spans="1:36" ht="15.75" customHeight="1">
      <c r="A3443" s="4">
        <v>1</v>
      </c>
      <c r="B3443" s="4">
        <v>51</v>
      </c>
      <c r="C3443" s="4">
        <v>1</v>
      </c>
      <c r="D3443" s="4">
        <v>1</v>
      </c>
      <c r="E3443" s="4">
        <v>9</v>
      </c>
      <c r="F3443" s="4">
        <v>0</v>
      </c>
      <c r="G3443" s="4">
        <v>0</v>
      </c>
      <c r="H3443" s="4">
        <v>0</v>
      </c>
      <c r="I3443" s="4">
        <v>255</v>
      </c>
      <c r="J3443" s="4">
        <v>115</v>
      </c>
      <c r="K3443" s="4">
        <v>67</v>
      </c>
      <c r="L3443" s="4">
        <v>26.97</v>
      </c>
      <c r="M3443" s="4">
        <v>83</v>
      </c>
      <c r="N3443" s="4">
        <v>58</v>
      </c>
      <c r="O3443" s="4">
        <v>0</v>
      </c>
      <c r="P3443" s="5">
        <f>$AI$9+SUMPRODUCT($A3443*$AI$10+$B3443*$AI$11+$C3443*$AI$12+$D3443*$AI$13+$E3443*$AI$14+$F3443*$AI$15+$G3443*$AI$16+$H3443*$AI$17+$I3443*$AI$18+$J3443*$AI$19+$K3443*$AI$20+$L3443*$AI$21+$M3443*$AI$22+$N3443*$AI$24)</f>
        <v>-1.9405554467000012</v>
      </c>
      <c r="Q3443" s="4">
        <f t="shared" si="1314"/>
        <v>0.14362415205676374</v>
      </c>
      <c r="R3443" s="4">
        <f t="shared" si="1315"/>
        <v>0.28724830411352748</v>
      </c>
      <c r="S3443" s="4">
        <f t="shared" si="1316"/>
        <v>0.71275169588647258</v>
      </c>
      <c r="T3443" s="4">
        <f t="shared" si="1317"/>
        <v>-0.14706174067825581</v>
      </c>
      <c r="U3443" s="4">
        <f>IF($R3443&gt;$X$15,1,0)</f>
        <v>0</v>
      </c>
      <c r="V3443" s="4"/>
      <c r="W3443" s="4"/>
      <c r="X3443" s="4"/>
      <c r="Y3443" s="4"/>
      <c r="Z3443" s="4"/>
      <c r="AA3443" s="4"/>
      <c r="AB3443" s="4"/>
      <c r="AC3443" s="4"/>
      <c r="AD3443" s="4"/>
      <c r="AE3443" s="4"/>
      <c r="AF3443" s="4"/>
      <c r="AG3443" s="4"/>
      <c r="AH3443" s="4"/>
      <c r="AI3443" s="4"/>
      <c r="AJ3443" s="4"/>
    </row>
    <row r="3444" spans="1:36" ht="15.75" customHeight="1">
      <c r="A3444" s="4">
        <v>1</v>
      </c>
      <c r="B3444" s="4">
        <v>42</v>
      </c>
      <c r="C3444" s="4">
        <v>2</v>
      </c>
      <c r="D3444" s="4">
        <v>0</v>
      </c>
      <c r="E3444" s="4">
        <v>0</v>
      </c>
      <c r="F3444" s="4">
        <v>0</v>
      </c>
      <c r="G3444" s="4">
        <v>0</v>
      </c>
      <c r="H3444" s="4">
        <v>0</v>
      </c>
      <c r="I3444" s="4">
        <v>240</v>
      </c>
      <c r="J3444" s="4">
        <v>132</v>
      </c>
      <c r="K3444" s="4">
        <v>89.5</v>
      </c>
      <c r="L3444" s="4">
        <v>29.35</v>
      </c>
      <c r="M3444" s="4">
        <v>75</v>
      </c>
      <c r="N3444" s="4">
        <v>103</v>
      </c>
      <c r="O3444" s="4">
        <v>0</v>
      </c>
      <c r="P3444" s="5">
        <f>$AI$9+SUMPRODUCT($A3444*$AI$10+$B3444*$AI$11+$C3444*$AI$12+$D3444*$AI$13+$E3444*$AI$14+$F3444*$AI$15+$G3444*$AI$16+$H3444*$AI$17+$I3444*$AI$18+$J3444*$AI$19+$K3444*$AI$20+$L3444*$AI$21+$M3444*$AI$22+$N3444*$AI$24)</f>
        <v>-2.2870868685000012</v>
      </c>
      <c r="Q3444" s="4">
        <f t="shared" si="1314"/>
        <v>0.10156189448192249</v>
      </c>
      <c r="R3444" s="4">
        <f t="shared" si="1315"/>
        <v>0.20312378896384498</v>
      </c>
      <c r="S3444" s="4">
        <f t="shared" si="1316"/>
        <v>0.79687621103615502</v>
      </c>
      <c r="T3444" s="4">
        <f t="shared" si="1317"/>
        <v>-9.8609137875384695E-2</v>
      </c>
      <c r="U3444" s="4">
        <f>IF($R3444&gt;$X$15,1,0)</f>
        <v>0</v>
      </c>
      <c r="V3444" s="4"/>
      <c r="W3444" s="4"/>
      <c r="X3444" s="4"/>
      <c r="Y3444" s="4"/>
      <c r="Z3444" s="4"/>
      <c r="AA3444" s="4"/>
      <c r="AB3444" s="4"/>
      <c r="AC3444" s="4"/>
      <c r="AD3444" s="4"/>
      <c r="AE3444" s="4"/>
      <c r="AF3444" s="4"/>
      <c r="AG3444" s="4"/>
      <c r="AH3444" s="4"/>
      <c r="AI3444" s="4"/>
      <c r="AJ3444" s="4"/>
    </row>
    <row r="3445" spans="1:36" ht="15.75" customHeight="1">
      <c r="A3445" s="4">
        <v>1</v>
      </c>
      <c r="B3445" s="4">
        <v>52</v>
      </c>
      <c r="C3445" s="4">
        <v>1</v>
      </c>
      <c r="D3445" s="4">
        <v>0</v>
      </c>
      <c r="E3445" s="4">
        <v>0</v>
      </c>
      <c r="F3445" s="4">
        <v>0</v>
      </c>
      <c r="G3445" s="4">
        <v>0</v>
      </c>
      <c r="H3445" s="4">
        <v>0</v>
      </c>
      <c r="I3445" s="4">
        <v>285</v>
      </c>
      <c r="J3445" s="4">
        <v>135</v>
      </c>
      <c r="K3445" s="4">
        <v>86</v>
      </c>
      <c r="L3445" s="4">
        <v>27.78</v>
      </c>
      <c r="M3445" s="4">
        <v>88</v>
      </c>
      <c r="N3445" s="4">
        <v>93</v>
      </c>
      <c r="O3445" s="4">
        <v>0</v>
      </c>
      <c r="P3445" s="5">
        <f>$AI$9+SUMPRODUCT($A3445*$AI$10+$B3445*$AI$11+$C3445*$AI$12+$D3445*$AI$13+$E3445*$AI$14+$F3445*$AI$15+$G3445*$AI$16+$H3445*$AI$17+$I3445*$AI$18+$J3445*$AI$19+$K3445*$AI$20+$L3445*$AI$21+$M3445*$AI$22+$N3445*$AI$24)</f>
        <v>-1.5652299557999996</v>
      </c>
      <c r="Q3445" s="4">
        <f t="shared" si="1314"/>
        <v>0.20903993769977219</v>
      </c>
      <c r="R3445" s="4">
        <f t="shared" si="1315"/>
        <v>0.41807987539954439</v>
      </c>
      <c r="S3445" s="4">
        <f t="shared" si="1316"/>
        <v>0.58192012460045561</v>
      </c>
      <c r="T3445" s="4">
        <f t="shared" si="1317"/>
        <v>-0.23513662329842894</v>
      </c>
      <c r="U3445" s="4">
        <f>IF($R3445&gt;$X$15,1,0)</f>
        <v>1</v>
      </c>
      <c r="V3445" s="4"/>
      <c r="W3445" s="4"/>
      <c r="X3445" s="4"/>
      <c r="Y3445" s="4"/>
      <c r="Z3445" s="4"/>
      <c r="AA3445" s="4"/>
      <c r="AB3445" s="4"/>
      <c r="AC3445" s="4"/>
      <c r="AD3445" s="4"/>
      <c r="AE3445" s="4"/>
      <c r="AF3445" s="4"/>
      <c r="AG3445" s="4"/>
      <c r="AH3445" s="4"/>
      <c r="AI3445" s="4"/>
      <c r="AJ3445" s="4"/>
    </row>
    <row r="3446" spans="1:36" ht="15.75" customHeight="1">
      <c r="A3446" s="4">
        <v>1</v>
      </c>
      <c r="B3446" s="4">
        <v>36</v>
      </c>
      <c r="C3446" s="4">
        <v>1</v>
      </c>
      <c r="D3446" s="4">
        <v>1</v>
      </c>
      <c r="E3446" s="4">
        <v>20</v>
      </c>
      <c r="F3446" s="4">
        <v>0</v>
      </c>
      <c r="G3446" s="4">
        <v>0</v>
      </c>
      <c r="H3446" s="4">
        <v>0</v>
      </c>
      <c r="I3446" s="4">
        <v>203</v>
      </c>
      <c r="J3446" s="4">
        <v>101.5</v>
      </c>
      <c r="K3446" s="4">
        <v>67</v>
      </c>
      <c r="L3446" s="4">
        <v>24.43</v>
      </c>
      <c r="M3446" s="4">
        <v>65</v>
      </c>
      <c r="N3446" s="4">
        <v>74</v>
      </c>
      <c r="O3446" s="4">
        <v>0</v>
      </c>
      <c r="P3446" s="5">
        <f>$AI$9+SUMPRODUCT($A3446*$AI$10+$B3446*$AI$11+$C3446*$AI$12+$D3446*$AI$13+$E3446*$AI$14+$F3446*$AI$15+$G3446*$AI$16+$H3446*$AI$17+$I3446*$AI$18+$J3446*$AI$19+$K3446*$AI$20+$L3446*$AI$21+$M3446*$AI$22+$N3446*$AI$24)</f>
        <v>-2.8659799873000011</v>
      </c>
      <c r="Q3446" s="4">
        <f t="shared" si="1314"/>
        <v>5.692731574086457E-2</v>
      </c>
      <c r="R3446" s="4">
        <f t="shared" si="1315"/>
        <v>0.11385463148172914</v>
      </c>
      <c r="S3446" s="4">
        <f t="shared" si="1316"/>
        <v>0.88614536851827086</v>
      </c>
      <c r="T3446" s="4">
        <f t="shared" si="1317"/>
        <v>-5.2495028037655614E-2</v>
      </c>
      <c r="U3446" s="4">
        <f>IF($R3446&gt;$X$15,1,0)</f>
        <v>0</v>
      </c>
      <c r="V3446" s="4"/>
      <c r="W3446" s="4"/>
      <c r="X3446" s="4"/>
      <c r="Y3446" s="4"/>
      <c r="Z3446" s="4"/>
      <c r="AA3446" s="4"/>
      <c r="AB3446" s="4"/>
      <c r="AC3446" s="4"/>
      <c r="AD3446" s="4"/>
      <c r="AE3446" s="4"/>
      <c r="AF3446" s="4"/>
      <c r="AG3446" s="4"/>
      <c r="AH3446" s="4"/>
      <c r="AI3446" s="4"/>
      <c r="AJ3446" s="4"/>
    </row>
    <row r="3447" spans="1:36" ht="15.75" customHeight="1">
      <c r="A3447" s="4">
        <v>1</v>
      </c>
      <c r="B3447" s="4">
        <v>42</v>
      </c>
      <c r="C3447" s="4">
        <v>4</v>
      </c>
      <c r="D3447" s="4">
        <v>0</v>
      </c>
      <c r="E3447" s="4">
        <v>0</v>
      </c>
      <c r="F3447" s="4">
        <v>0</v>
      </c>
      <c r="G3447" s="4">
        <v>0</v>
      </c>
      <c r="H3447" s="4">
        <v>0</v>
      </c>
      <c r="I3447" s="4">
        <v>236</v>
      </c>
      <c r="J3447" s="4">
        <v>124</v>
      </c>
      <c r="K3447" s="4">
        <v>80</v>
      </c>
      <c r="L3447" s="4">
        <v>21.5</v>
      </c>
      <c r="M3447" s="4">
        <v>65</v>
      </c>
      <c r="N3447" s="4">
        <v>60</v>
      </c>
      <c r="O3447" s="4">
        <v>0</v>
      </c>
      <c r="P3447" s="5">
        <f>$AI$9+SUMPRODUCT($A3447*$AI$10+$B3447*$AI$11+$C3447*$AI$12+$D3447*$AI$13+$E3447*$AI$14+$F3447*$AI$15+$G3447*$AI$16+$H3447*$AI$17+$I3447*$AI$18+$J3447*$AI$19+$K3447*$AI$20+$L3447*$AI$21+$M3447*$AI$22+$N3447*$AI$24)</f>
        <v>-2.8096693049999999</v>
      </c>
      <c r="Q3447" s="4">
        <f t="shared" si="1314"/>
        <v>6.022490517468005E-2</v>
      </c>
      <c r="R3447" s="4">
        <f t="shared" si="1315"/>
        <v>0.1204498103493601</v>
      </c>
      <c r="S3447" s="4">
        <f t="shared" si="1316"/>
        <v>0.87955018965063991</v>
      </c>
      <c r="T3447" s="4">
        <f t="shared" si="1317"/>
        <v>-5.5739373413560729E-2</v>
      </c>
      <c r="U3447" s="4">
        <f>IF($R3447&gt;$X$15,1,0)</f>
        <v>0</v>
      </c>
      <c r="V3447" s="4"/>
      <c r="W3447" s="4"/>
      <c r="X3447" s="4"/>
      <c r="Y3447" s="4"/>
      <c r="Z3447" s="4"/>
      <c r="AA3447" s="4"/>
      <c r="AB3447" s="4"/>
      <c r="AC3447" s="4"/>
      <c r="AD3447" s="4"/>
      <c r="AE3447" s="4"/>
      <c r="AF3447" s="4"/>
      <c r="AG3447" s="4"/>
      <c r="AH3447" s="4"/>
      <c r="AI3447" s="4"/>
      <c r="AJ3447" s="4"/>
    </row>
    <row r="3448" spans="1:36" ht="15.75" customHeight="1">
      <c r="A3448" s="4">
        <v>1</v>
      </c>
      <c r="B3448" s="4">
        <v>48</v>
      </c>
      <c r="C3448" s="4">
        <v>1</v>
      </c>
      <c r="D3448" s="4">
        <v>1</v>
      </c>
      <c r="E3448" s="4">
        <v>20</v>
      </c>
      <c r="F3448" s="4">
        <v>0</v>
      </c>
      <c r="G3448" s="4">
        <v>0</v>
      </c>
      <c r="H3448" s="4">
        <v>0</v>
      </c>
      <c r="I3448" s="4">
        <v>170</v>
      </c>
      <c r="J3448" s="4">
        <v>122</v>
      </c>
      <c r="K3448" s="4">
        <v>70</v>
      </c>
      <c r="L3448" s="4">
        <v>23.62</v>
      </c>
      <c r="M3448" s="4">
        <v>90</v>
      </c>
      <c r="N3448" s="4">
        <v>73</v>
      </c>
      <c r="O3448" s="4">
        <v>1</v>
      </c>
      <c r="P3448" s="5">
        <f>$AI$9+SUMPRODUCT($A3448*$AI$10+$B3448*$AI$11+$C3448*$AI$12+$D3448*$AI$13+$E3448*$AI$14+$F3448*$AI$15+$G3448*$AI$16+$H3448*$AI$17+$I3448*$AI$18+$J3448*$AI$19+$K3448*$AI$20+$L3448*$AI$21+$M3448*$AI$22+$N3448*$AI$24)</f>
        <v>-1.9717692282000012</v>
      </c>
      <c r="Q3448" s="4">
        <f t="shared" si="1314"/>
        <v>0.13921034334541429</v>
      </c>
      <c r="R3448" s="4">
        <f t="shared" si="1315"/>
        <v>0.27842068669082859</v>
      </c>
      <c r="S3448" s="4">
        <f t="shared" si="1316"/>
        <v>0.27842068669082859</v>
      </c>
      <c r="T3448" s="4">
        <f t="shared" si="1317"/>
        <v>-0.55529849972991308</v>
      </c>
      <c r="U3448" s="4">
        <f>IF($R3448&gt;$X$15,1,0)</f>
        <v>0</v>
      </c>
      <c r="V3448" s="4"/>
      <c r="W3448" s="4"/>
      <c r="X3448" s="4"/>
      <c r="Y3448" s="4"/>
      <c r="Z3448" s="4"/>
      <c r="AA3448" s="4"/>
      <c r="AB3448" s="4"/>
      <c r="AC3448" s="4"/>
      <c r="AD3448" s="4"/>
      <c r="AE3448" s="4"/>
      <c r="AF3448" s="4"/>
      <c r="AG3448" s="4"/>
      <c r="AH3448" s="4"/>
      <c r="AI3448" s="4"/>
      <c r="AJ3448" s="4"/>
    </row>
    <row r="3449" spans="1:36" ht="15.75" customHeight="1">
      <c r="A3449" s="4">
        <v>0</v>
      </c>
      <c r="B3449" s="4">
        <v>50</v>
      </c>
      <c r="C3449" s="4">
        <v>3</v>
      </c>
      <c r="D3449" s="4">
        <v>1</v>
      </c>
      <c r="E3449" s="4">
        <v>3</v>
      </c>
      <c r="F3449" s="4">
        <v>0</v>
      </c>
      <c r="G3449" s="4">
        <v>0</v>
      </c>
      <c r="H3449" s="4">
        <v>0</v>
      </c>
      <c r="I3449" s="4">
        <v>271</v>
      </c>
      <c r="J3449" s="4">
        <v>112.5</v>
      </c>
      <c r="K3449" s="4">
        <v>60</v>
      </c>
      <c r="L3449" s="4">
        <v>23.29</v>
      </c>
      <c r="M3449" s="4">
        <v>60</v>
      </c>
      <c r="N3449" s="4">
        <v>61</v>
      </c>
      <c r="O3449" s="4">
        <v>0</v>
      </c>
      <c r="P3449" s="5">
        <f>$AI$9+SUMPRODUCT($A3449*$AI$10+$B3449*$AI$11+$C3449*$AI$12+$D3449*$AI$13+$E3449*$AI$14+$F3449*$AI$15+$G3449*$AI$16+$H3449*$AI$17+$I3449*$AI$18+$J3449*$AI$19+$K3449*$AI$20+$L3449*$AI$21+$M3449*$AI$22+$N3449*$AI$24)</f>
        <v>-2.6624005119000005</v>
      </c>
      <c r="Q3449" s="4">
        <f t="shared" si="1314"/>
        <v>6.9780511581629706E-2</v>
      </c>
      <c r="R3449" s="4">
        <f t="shared" si="1315"/>
        <v>0.13956102316325941</v>
      </c>
      <c r="S3449" s="4">
        <f t="shared" si="1316"/>
        <v>0.86043897683674064</v>
      </c>
      <c r="T3449" s="4">
        <f t="shared" si="1317"/>
        <v>-6.527992482837229E-2</v>
      </c>
      <c r="U3449" s="4">
        <f>IF($R3449&gt;$X$15,1,0)</f>
        <v>0</v>
      </c>
      <c r="V3449" s="4"/>
      <c r="W3449" s="4"/>
      <c r="X3449" s="4"/>
      <c r="Y3449" s="4"/>
      <c r="Z3449" s="4"/>
      <c r="AA3449" s="4"/>
      <c r="AB3449" s="4"/>
      <c r="AC3449" s="4"/>
      <c r="AD3449" s="4"/>
      <c r="AE3449" s="4"/>
      <c r="AF3449" s="4"/>
      <c r="AG3449" s="4"/>
      <c r="AH3449" s="4"/>
      <c r="AI3449" s="4"/>
      <c r="AJ3449" s="4"/>
    </row>
    <row r="3450" spans="1:36" ht="15.75" customHeight="1">
      <c r="A3450" s="4">
        <v>0</v>
      </c>
      <c r="B3450" s="4">
        <v>36</v>
      </c>
      <c r="C3450" s="4">
        <v>1</v>
      </c>
      <c r="D3450" s="4">
        <v>1</v>
      </c>
      <c r="E3450" s="4">
        <v>5</v>
      </c>
      <c r="F3450" s="4">
        <v>0</v>
      </c>
      <c r="G3450" s="4">
        <v>0</v>
      </c>
      <c r="H3450" s="4">
        <v>0</v>
      </c>
      <c r="I3450" s="4">
        <v>180</v>
      </c>
      <c r="J3450" s="4">
        <v>118</v>
      </c>
      <c r="K3450" s="4">
        <v>80</v>
      </c>
      <c r="L3450" s="4">
        <v>29.59</v>
      </c>
      <c r="M3450" s="4">
        <v>75</v>
      </c>
      <c r="N3450" s="4">
        <v>84</v>
      </c>
      <c r="O3450" s="4">
        <v>0</v>
      </c>
      <c r="P3450" s="5">
        <f>$AI$9+SUMPRODUCT($A3450*$AI$10+$B3450*$AI$11+$C3450*$AI$12+$D3450*$AI$13+$E3450*$AI$14+$F3450*$AI$15+$G3450*$AI$16+$H3450*$AI$17+$I3450*$AI$18+$J3450*$AI$19+$K3450*$AI$20+$L3450*$AI$21+$M3450*$AI$22+$N3450*$AI$24)</f>
        <v>-3.4684533049000015</v>
      </c>
      <c r="Q3450" s="4">
        <f t="shared" si="1314"/>
        <v>3.116519645921071E-2</v>
      </c>
      <c r="R3450" s="4">
        <f t="shared" si="1315"/>
        <v>6.2330392918421421E-2</v>
      </c>
      <c r="S3450" s="4">
        <f t="shared" si="1316"/>
        <v>0.93766960708157854</v>
      </c>
      <c r="T3450" s="4">
        <f t="shared" si="1317"/>
        <v>-2.7950160659009883E-2</v>
      </c>
      <c r="U3450" s="4">
        <f>IF($R3450&gt;$X$15,1,0)</f>
        <v>0</v>
      </c>
      <c r="V3450" s="4"/>
      <c r="W3450" s="4"/>
      <c r="X3450" s="4"/>
      <c r="Y3450" s="4"/>
      <c r="Z3450" s="4"/>
      <c r="AA3450" s="4"/>
      <c r="AB3450" s="4"/>
      <c r="AC3450" s="4"/>
      <c r="AD3450" s="4"/>
      <c r="AE3450" s="4"/>
      <c r="AF3450" s="4"/>
      <c r="AG3450" s="4"/>
      <c r="AH3450" s="4"/>
      <c r="AI3450" s="4"/>
      <c r="AJ3450" s="4"/>
    </row>
    <row r="3451" spans="1:36" ht="15.75" customHeight="1">
      <c r="A3451" s="4">
        <v>1</v>
      </c>
      <c r="B3451" s="4">
        <v>62</v>
      </c>
      <c r="C3451" s="4">
        <v>1</v>
      </c>
      <c r="D3451" s="4">
        <v>1</v>
      </c>
      <c r="E3451" s="4">
        <v>20</v>
      </c>
      <c r="F3451" s="4">
        <v>0</v>
      </c>
      <c r="G3451" s="4">
        <v>0</v>
      </c>
      <c r="H3451" s="4">
        <v>0</v>
      </c>
      <c r="I3451" s="4">
        <v>263</v>
      </c>
      <c r="J3451" s="4">
        <v>112</v>
      </c>
      <c r="K3451" s="4">
        <v>61</v>
      </c>
      <c r="L3451" s="4">
        <v>24.46</v>
      </c>
      <c r="M3451" s="4">
        <v>68</v>
      </c>
      <c r="N3451" s="4">
        <v>95</v>
      </c>
      <c r="O3451" s="4">
        <v>0</v>
      </c>
      <c r="P3451" s="5">
        <f>$AI$9+SUMPRODUCT($A3451*$AI$10+$B3451*$AI$11+$C3451*$AI$12+$D3451*$AI$13+$E3451*$AI$14+$F3451*$AI$15+$G3451*$AI$16+$H3451*$AI$17+$I3451*$AI$18+$J3451*$AI$19+$K3451*$AI$20+$L3451*$AI$21+$M3451*$AI$22+$N3451*$AI$24)</f>
        <v>-0.74557603060000055</v>
      </c>
      <c r="Q3451" s="4">
        <f t="shared" si="1314"/>
        <v>0.4744609172022477</v>
      </c>
      <c r="R3451" s="4">
        <f t="shared" si="1315"/>
        <v>0.9489218344044954</v>
      </c>
      <c r="S3451" s="4">
        <f t="shared" si="1316"/>
        <v>5.1078165595504599E-2</v>
      </c>
      <c r="T3451" s="4">
        <f t="shared" si="1317"/>
        <v>-1.2917647082382124</v>
      </c>
      <c r="U3451" s="4">
        <f>IF($R3451&gt;$X$15,1,0)</f>
        <v>1</v>
      </c>
      <c r="V3451" s="4"/>
      <c r="W3451" s="4"/>
      <c r="X3451" s="4"/>
      <c r="Y3451" s="4"/>
      <c r="Z3451" s="4"/>
      <c r="AA3451" s="4"/>
      <c r="AB3451" s="4"/>
      <c r="AC3451" s="4"/>
      <c r="AD3451" s="4"/>
      <c r="AE3451" s="4"/>
      <c r="AF3451" s="4"/>
      <c r="AG3451" s="4"/>
      <c r="AH3451" s="4"/>
      <c r="AI3451" s="4"/>
      <c r="AJ3451" s="4"/>
    </row>
    <row r="3452" spans="1:36" ht="15.75" customHeight="1">
      <c r="A3452" s="4">
        <v>0</v>
      </c>
      <c r="B3452" s="4">
        <v>61</v>
      </c>
      <c r="C3452" s="4">
        <v>2</v>
      </c>
      <c r="D3452" s="4">
        <v>0</v>
      </c>
      <c r="E3452" s="4">
        <v>0</v>
      </c>
      <c r="F3452" s="4">
        <v>0</v>
      </c>
      <c r="G3452" s="4">
        <v>0</v>
      </c>
      <c r="H3452" s="4">
        <v>1</v>
      </c>
      <c r="I3452" s="4">
        <v>194</v>
      </c>
      <c r="J3452" s="4">
        <v>148</v>
      </c>
      <c r="K3452" s="4">
        <v>89</v>
      </c>
      <c r="L3452" s="4">
        <v>23.48</v>
      </c>
      <c r="M3452" s="4">
        <v>100</v>
      </c>
      <c r="N3452" s="4">
        <v>101</v>
      </c>
      <c r="O3452" s="4">
        <v>0</v>
      </c>
      <c r="P3452" s="5">
        <f>$AI$9+SUMPRODUCT($A3452*$AI$10+$B3452*$AI$11+$C3452*$AI$12+$D3452*$AI$13+$E3452*$AI$14+$F3452*$AI$15+$G3452*$AI$16+$H3452*$AI$17+$I3452*$AI$18+$J3452*$AI$19+$K3452*$AI$20+$L3452*$AI$21+$M3452*$AI$22+$N3452*$AI$24)</f>
        <v>-1.3954014328000017</v>
      </c>
      <c r="Q3452" s="4">
        <f t="shared" si="1314"/>
        <v>0.2477335680237705</v>
      </c>
      <c r="R3452" s="4">
        <f t="shared" si="1315"/>
        <v>0.495467136047541</v>
      </c>
      <c r="S3452" s="4">
        <f t="shared" si="1316"/>
        <v>0.504532863952459</v>
      </c>
      <c r="T3452" s="4">
        <f t="shared" si="1317"/>
        <v>-0.29711053969792228</v>
      </c>
      <c r="U3452" s="4">
        <f>IF($R3452&gt;$X$15,1,0)</f>
        <v>1</v>
      </c>
      <c r="V3452" s="4"/>
      <c r="W3452" s="4"/>
      <c r="X3452" s="4"/>
      <c r="Y3452" s="4"/>
      <c r="Z3452" s="4"/>
      <c r="AA3452" s="4"/>
      <c r="AB3452" s="4"/>
      <c r="AC3452" s="4"/>
      <c r="AD3452" s="4"/>
      <c r="AE3452" s="4"/>
      <c r="AF3452" s="4"/>
      <c r="AG3452" s="4"/>
      <c r="AH3452" s="4"/>
      <c r="AI3452" s="4"/>
      <c r="AJ3452" s="4"/>
    </row>
    <row r="3453" spans="1:36" ht="15.75" customHeight="1">
      <c r="A3453" s="4">
        <v>0</v>
      </c>
      <c r="B3453" s="4">
        <v>36</v>
      </c>
      <c r="C3453" s="4">
        <v>1</v>
      </c>
      <c r="D3453" s="4">
        <v>1</v>
      </c>
      <c r="E3453" s="4">
        <v>5</v>
      </c>
      <c r="F3453" s="4">
        <v>0</v>
      </c>
      <c r="G3453" s="4">
        <v>0</v>
      </c>
      <c r="H3453" s="4">
        <v>1</v>
      </c>
      <c r="I3453" s="4">
        <v>222</v>
      </c>
      <c r="J3453" s="4">
        <v>147</v>
      </c>
      <c r="K3453" s="4">
        <v>94</v>
      </c>
      <c r="L3453" s="4">
        <v>26.79</v>
      </c>
      <c r="M3453" s="4">
        <v>76</v>
      </c>
      <c r="N3453" s="4">
        <v>71</v>
      </c>
      <c r="O3453" s="4">
        <v>0</v>
      </c>
      <c r="P3453" s="5">
        <f>$AI$9+SUMPRODUCT($A3453*$AI$10+$B3453*$AI$11+$C3453*$AI$12+$D3453*$AI$13+$E3453*$AI$14+$F3453*$AI$15+$G3453*$AI$16+$H3453*$AI$17+$I3453*$AI$18+$J3453*$AI$19+$K3453*$AI$20+$L3453*$AI$21+$M3453*$AI$22+$N3453*$AI$24)</f>
        <v>-2.8643651869000006</v>
      </c>
      <c r="Q3453" s="4">
        <f t="shared" si="1314"/>
        <v>5.7019316254335289E-2</v>
      </c>
      <c r="R3453" s="4">
        <f t="shared" si="1315"/>
        <v>0.11403863250867058</v>
      </c>
      <c r="S3453" s="4">
        <f t="shared" si="1316"/>
        <v>0.88596136749132937</v>
      </c>
      <c r="T3453" s="4">
        <f t="shared" si="1317"/>
        <v>-5.2585215190978377E-2</v>
      </c>
      <c r="U3453" s="4">
        <f>IF($R3453&gt;$X$15,1,0)</f>
        <v>0</v>
      </c>
      <c r="V3453" s="4"/>
      <c r="W3453" s="4"/>
      <c r="X3453" s="4"/>
      <c r="Y3453" s="4"/>
      <c r="Z3453" s="4"/>
      <c r="AA3453" s="4"/>
      <c r="AB3453" s="4"/>
      <c r="AC3453" s="4"/>
      <c r="AD3453" s="4"/>
      <c r="AE3453" s="4"/>
      <c r="AF3453" s="4"/>
      <c r="AG3453" s="4"/>
      <c r="AH3453" s="4"/>
      <c r="AI3453" s="4"/>
      <c r="AJ3453" s="4"/>
    </row>
    <row r="3454" spans="1:36" ht="15.75" customHeight="1">
      <c r="A3454" s="4">
        <v>0</v>
      </c>
      <c r="B3454" s="4">
        <v>58</v>
      </c>
      <c r="C3454" s="4">
        <v>1</v>
      </c>
      <c r="D3454" s="4">
        <v>1</v>
      </c>
      <c r="E3454" s="4">
        <v>2</v>
      </c>
      <c r="F3454" s="4">
        <v>0</v>
      </c>
      <c r="G3454" s="4">
        <v>0</v>
      </c>
      <c r="H3454" s="4">
        <v>0</v>
      </c>
      <c r="I3454" s="4">
        <v>271</v>
      </c>
      <c r="J3454" s="4">
        <v>146</v>
      </c>
      <c r="K3454" s="4">
        <v>92</v>
      </c>
      <c r="L3454" s="4">
        <v>23.07</v>
      </c>
      <c r="M3454" s="4">
        <v>75</v>
      </c>
      <c r="N3454" s="4">
        <v>83</v>
      </c>
      <c r="O3454" s="4">
        <v>1</v>
      </c>
      <c r="P3454" s="5">
        <f>$AI$9+SUMPRODUCT($A3454*$AI$10+$B3454*$AI$11+$C3454*$AI$12+$D3454*$AI$13+$E3454*$AI$14+$F3454*$AI$15+$G3454*$AI$16+$H3454*$AI$17+$I3454*$AI$18+$J3454*$AI$19+$K3454*$AI$20+$L3454*$AI$21+$M3454*$AI$22+$N3454*$AI$24)</f>
        <v>-1.5837032077000002</v>
      </c>
      <c r="Q3454" s="4">
        <f t="shared" si="1314"/>
        <v>0.20521374023863342</v>
      </c>
      <c r="R3454" s="4">
        <f t="shared" si="1315"/>
        <v>0.41042748047726685</v>
      </c>
      <c r="S3454" s="4">
        <f t="shared" si="1316"/>
        <v>0.41042748047726685</v>
      </c>
      <c r="T3454" s="4">
        <f t="shared" si="1317"/>
        <v>-0.38676356841260839</v>
      </c>
      <c r="U3454" s="4">
        <f>IF($R3454&gt;$X$15,1,0)</f>
        <v>1</v>
      </c>
      <c r="V3454" s="4"/>
      <c r="W3454" s="4"/>
      <c r="X3454" s="4"/>
      <c r="Y3454" s="4"/>
      <c r="Z3454" s="4"/>
      <c r="AA3454" s="4"/>
      <c r="AB3454" s="4"/>
      <c r="AC3454" s="4"/>
      <c r="AD3454" s="4"/>
      <c r="AE3454" s="4"/>
      <c r="AF3454" s="4"/>
      <c r="AG3454" s="4"/>
      <c r="AH3454" s="4"/>
      <c r="AI3454" s="4"/>
      <c r="AJ3454" s="4"/>
    </row>
    <row r="3455" spans="1:36" ht="15.75" customHeight="1">
      <c r="A3455" s="4">
        <v>1</v>
      </c>
      <c r="B3455" s="4">
        <v>57</v>
      </c>
      <c r="C3455" s="4">
        <v>4</v>
      </c>
      <c r="D3455" s="4">
        <v>0</v>
      </c>
      <c r="E3455" s="4">
        <v>0</v>
      </c>
      <c r="F3455" s="4">
        <v>0</v>
      </c>
      <c r="G3455" s="4">
        <v>0</v>
      </c>
      <c r="H3455" s="4">
        <v>1</v>
      </c>
      <c r="I3455" s="4">
        <v>310</v>
      </c>
      <c r="J3455" s="4">
        <v>147.5</v>
      </c>
      <c r="K3455" s="4">
        <v>90</v>
      </c>
      <c r="L3455" s="4">
        <v>32.090000000000003</v>
      </c>
      <c r="M3455" s="4">
        <v>67</v>
      </c>
      <c r="N3455" s="4">
        <v>73</v>
      </c>
      <c r="O3455" s="4">
        <v>1</v>
      </c>
      <c r="P3455" s="5">
        <f>$AI$9+SUMPRODUCT($A3455*$AI$10+$B3455*$AI$11+$C3455*$AI$12+$D3455*$AI$13+$E3455*$AI$14+$F3455*$AI$15+$G3455*$AI$16+$H3455*$AI$17+$I3455*$AI$18+$J3455*$AI$19+$K3455*$AI$20+$L3455*$AI$21+$M3455*$AI$22+$N3455*$AI$24)</f>
        <v>-0.9706486499000011</v>
      </c>
      <c r="Q3455" s="4">
        <f t="shared" si="1314"/>
        <v>0.37883722566036798</v>
      </c>
      <c r="R3455" s="4">
        <f t="shared" si="1315"/>
        <v>0.75767445132073596</v>
      </c>
      <c r="S3455" s="4">
        <f t="shared" si="1316"/>
        <v>0.75767445132073596</v>
      </c>
      <c r="T3455" s="4">
        <f t="shared" si="1317"/>
        <v>-0.12051735685443063</v>
      </c>
      <c r="U3455" s="4">
        <f>IF($R3455&gt;$X$15,1,0)</f>
        <v>1</v>
      </c>
      <c r="V3455" s="4"/>
      <c r="W3455" s="4"/>
      <c r="X3455" s="4"/>
      <c r="Y3455" s="4"/>
      <c r="Z3455" s="4"/>
      <c r="AA3455" s="4"/>
      <c r="AB3455" s="4"/>
      <c r="AC3455" s="4"/>
      <c r="AD3455" s="4"/>
      <c r="AE3455" s="4"/>
      <c r="AF3455" s="4"/>
      <c r="AG3455" s="4"/>
      <c r="AH3455" s="4"/>
      <c r="AI3455" s="4"/>
      <c r="AJ3455" s="4"/>
    </row>
    <row r="3456" spans="1:36" ht="15.75" customHeight="1">
      <c r="A3456" s="4">
        <v>0</v>
      </c>
      <c r="B3456" s="4">
        <v>49</v>
      </c>
      <c r="C3456" s="4">
        <v>2</v>
      </c>
      <c r="D3456" s="4">
        <v>0</v>
      </c>
      <c r="E3456" s="4">
        <v>0</v>
      </c>
      <c r="F3456" s="4">
        <v>0</v>
      </c>
      <c r="G3456" s="4">
        <v>0</v>
      </c>
      <c r="H3456" s="4">
        <v>1</v>
      </c>
      <c r="I3456" s="4">
        <v>221</v>
      </c>
      <c r="J3456" s="4">
        <v>136</v>
      </c>
      <c r="K3456" s="4">
        <v>90</v>
      </c>
      <c r="L3456" s="4">
        <v>28.3</v>
      </c>
      <c r="M3456" s="4">
        <v>100</v>
      </c>
      <c r="N3456" s="4">
        <v>80</v>
      </c>
      <c r="O3456" s="4">
        <v>0</v>
      </c>
      <c r="P3456" s="5">
        <f>$AI$9+SUMPRODUCT($A3456*$AI$10+$B3456*$AI$11+$C3456*$AI$12+$D3456*$AI$13+$E3456*$AI$14+$F3456*$AI$15+$G3456*$AI$16+$H3456*$AI$17+$I3456*$AI$18+$J3456*$AI$19+$K3456*$AI$20+$L3456*$AI$21+$M3456*$AI$22+$N3456*$AI$24)</f>
        <v>-2.4043993029999999</v>
      </c>
      <c r="Q3456" s="4">
        <f t="shared" si="1314"/>
        <v>9.0319734111022149E-2</v>
      </c>
      <c r="R3456" s="4">
        <f t="shared" si="1315"/>
        <v>0.1806394682220443</v>
      </c>
      <c r="S3456" s="4">
        <f t="shared" si="1316"/>
        <v>0.81936053177795576</v>
      </c>
      <c r="T3456" s="4">
        <f t="shared" si="1317"/>
        <v>-8.652495964559398E-2</v>
      </c>
      <c r="U3456" s="4">
        <f>IF($R3456&gt;$X$15,1,0)</f>
        <v>0</v>
      </c>
      <c r="V3456" s="4"/>
      <c r="W3456" s="4"/>
      <c r="X3456" s="4"/>
      <c r="Y3456" s="4"/>
      <c r="Z3456" s="4"/>
      <c r="AA3456" s="4"/>
      <c r="AB3456" s="4"/>
      <c r="AC3456" s="4"/>
      <c r="AD3456" s="4"/>
      <c r="AE3456" s="4"/>
      <c r="AF3456" s="4"/>
      <c r="AG3456" s="4"/>
      <c r="AH3456" s="4"/>
      <c r="AI3456" s="4"/>
      <c r="AJ3456" s="4"/>
    </row>
    <row r="3457" spans="1:36" ht="15.75" customHeight="1">
      <c r="A3457" s="4">
        <v>0</v>
      </c>
      <c r="B3457" s="4">
        <v>48</v>
      </c>
      <c r="C3457" s="4">
        <v>4</v>
      </c>
      <c r="D3457" s="4">
        <v>0</v>
      </c>
      <c r="E3457" s="4">
        <v>0</v>
      </c>
      <c r="F3457" s="4">
        <v>0</v>
      </c>
      <c r="G3457" s="4">
        <v>0</v>
      </c>
      <c r="H3457" s="4">
        <v>0</v>
      </c>
      <c r="I3457" s="4">
        <v>241</v>
      </c>
      <c r="J3457" s="4">
        <v>129</v>
      </c>
      <c r="K3457" s="4">
        <v>86</v>
      </c>
      <c r="L3457" s="4">
        <v>20.41</v>
      </c>
      <c r="M3457" s="4">
        <v>65</v>
      </c>
      <c r="N3457" s="4">
        <v>67</v>
      </c>
      <c r="O3457" s="4">
        <v>0</v>
      </c>
      <c r="P3457" s="5">
        <f>$AI$9+SUMPRODUCT($A3457*$AI$10+$B3457*$AI$11+$C3457*$AI$12+$D3457*$AI$13+$E3457*$AI$14+$F3457*$AI$15+$G3457*$AI$16+$H3457*$AI$17+$I3457*$AI$18+$J3457*$AI$19+$K3457*$AI$20+$L3457*$AI$21+$M3457*$AI$22+$N3457*$AI$24)</f>
        <v>-2.8767071151000003</v>
      </c>
      <c r="Q3457" s="4">
        <f t="shared" si="1314"/>
        <v>5.6319912818529418E-2</v>
      </c>
      <c r="R3457" s="4">
        <f t="shared" si="1315"/>
        <v>0.11263982563705884</v>
      </c>
      <c r="S3457" s="4">
        <f t="shared" si="1316"/>
        <v>0.88736017436294112</v>
      </c>
      <c r="T3457" s="4">
        <f t="shared" si="1317"/>
        <v>-5.1900066764989608E-2</v>
      </c>
      <c r="U3457" s="4">
        <f>IF($R3457&gt;$X$15,1,0)</f>
        <v>0</v>
      </c>
      <c r="V3457" s="4"/>
      <c r="W3457" s="4"/>
      <c r="X3457" s="4"/>
      <c r="Y3457" s="4"/>
      <c r="Z3457" s="4"/>
      <c r="AA3457" s="4"/>
      <c r="AB3457" s="4"/>
      <c r="AC3457" s="4"/>
      <c r="AD3457" s="4"/>
      <c r="AE3457" s="4"/>
      <c r="AF3457" s="4"/>
      <c r="AG3457" s="4"/>
      <c r="AH3457" s="4"/>
      <c r="AI3457" s="4"/>
      <c r="AJ3457" s="4"/>
    </row>
    <row r="3458" spans="1:36" ht="15.75" customHeight="1">
      <c r="A3458" s="4">
        <v>0</v>
      </c>
      <c r="B3458" s="4">
        <v>56</v>
      </c>
      <c r="C3458" s="4">
        <v>1</v>
      </c>
      <c r="D3458" s="4">
        <v>1</v>
      </c>
      <c r="E3458" s="4">
        <v>10</v>
      </c>
      <c r="F3458" s="4">
        <v>1</v>
      </c>
      <c r="G3458" s="4">
        <v>0</v>
      </c>
      <c r="H3458" s="4">
        <v>1</v>
      </c>
      <c r="I3458" s="4">
        <v>241</v>
      </c>
      <c r="J3458" s="4">
        <v>174</v>
      </c>
      <c r="K3458" s="4">
        <v>97</v>
      </c>
      <c r="L3458" s="4">
        <v>29.22</v>
      </c>
      <c r="M3458" s="4">
        <v>90</v>
      </c>
      <c r="N3458" s="4">
        <v>135</v>
      </c>
      <c r="O3458" s="4">
        <v>1</v>
      </c>
      <c r="P3458" s="5">
        <f>$AI$9+SUMPRODUCT($A3458*$AI$10+$B3458*$AI$11+$C3458*$AI$12+$D3458*$AI$13+$E3458*$AI$14+$F3458*$AI$15+$G3458*$AI$16+$H3458*$AI$17+$I3458*$AI$18+$J3458*$AI$19+$K3458*$AI$20+$L3458*$AI$21+$M3458*$AI$22+$N3458*$AI$24)</f>
        <v>-0.45653349420000033</v>
      </c>
      <c r="Q3458" s="4">
        <f t="shared" si="1314"/>
        <v>0.63347579127333831</v>
      </c>
      <c r="R3458" s="4">
        <f t="shared" si="1315"/>
        <v>1.2669515825466766</v>
      </c>
      <c r="S3458" s="4">
        <f t="shared" si="1316"/>
        <v>1.2669515825466766</v>
      </c>
      <c r="T3458" s="4">
        <f t="shared" si="1317"/>
        <v>0.10276001832891082</v>
      </c>
      <c r="U3458" s="4">
        <f>IF($R3458&gt;$X$15,1,0)</f>
        <v>1</v>
      </c>
      <c r="V3458" s="4"/>
      <c r="W3458" s="4"/>
      <c r="X3458" s="4"/>
      <c r="Y3458" s="4"/>
      <c r="Z3458" s="4"/>
      <c r="AA3458" s="4"/>
      <c r="AB3458" s="4"/>
      <c r="AC3458" s="4"/>
      <c r="AD3458" s="4"/>
      <c r="AE3458" s="4"/>
      <c r="AF3458" s="4"/>
      <c r="AG3458" s="4"/>
      <c r="AH3458" s="4"/>
      <c r="AI3458" s="4"/>
      <c r="AJ3458" s="4"/>
    </row>
    <row r="3459" spans="1:36" ht="15.75" customHeight="1">
      <c r="A3459" s="4">
        <v>0</v>
      </c>
      <c r="B3459" s="4">
        <v>61</v>
      </c>
      <c r="C3459" s="4">
        <v>2</v>
      </c>
      <c r="D3459" s="4">
        <v>1</v>
      </c>
      <c r="E3459" s="4">
        <v>20</v>
      </c>
      <c r="F3459" s="4">
        <v>0</v>
      </c>
      <c r="G3459" s="4">
        <v>0</v>
      </c>
      <c r="H3459" s="4">
        <v>1</v>
      </c>
      <c r="I3459" s="4">
        <v>231</v>
      </c>
      <c r="J3459" s="4">
        <v>128</v>
      </c>
      <c r="K3459" s="4">
        <v>87</v>
      </c>
      <c r="L3459" s="4">
        <v>26.3</v>
      </c>
      <c r="M3459" s="4">
        <v>82</v>
      </c>
      <c r="N3459" s="4">
        <v>93</v>
      </c>
      <c r="O3459" s="4">
        <v>0</v>
      </c>
      <c r="P3459" s="5">
        <f>$AI$9+SUMPRODUCT($A3459*$AI$10+$B3459*$AI$11+$C3459*$AI$12+$D3459*$AI$13+$E3459*$AI$14+$F3459*$AI$15+$G3459*$AI$16+$H3459*$AI$17+$I3459*$AI$18+$J3459*$AI$19+$K3459*$AI$20+$L3459*$AI$21+$M3459*$AI$22+$N3459*$AI$24)</f>
        <v>-1.1609087730000001</v>
      </c>
      <c r="Q3459" s="4">
        <f t="shared" si="1314"/>
        <v>0.31320142251550159</v>
      </c>
      <c r="R3459" s="4">
        <f t="shared" si="1315"/>
        <v>0.62640284503100319</v>
      </c>
      <c r="S3459" s="4">
        <f t="shared" si="1316"/>
        <v>0.37359715496899681</v>
      </c>
      <c r="T3459" s="4">
        <f t="shared" si="1317"/>
        <v>-0.42759643968490502</v>
      </c>
      <c r="U3459" s="4">
        <f>IF($R3459&gt;$X$15,1,0)</f>
        <v>1</v>
      </c>
      <c r="V3459" s="4"/>
      <c r="W3459" s="4"/>
      <c r="X3459" s="4"/>
      <c r="Y3459" s="4"/>
      <c r="Z3459" s="4"/>
      <c r="AA3459" s="4"/>
      <c r="AB3459" s="4"/>
      <c r="AC3459" s="4"/>
      <c r="AD3459" s="4"/>
      <c r="AE3459" s="4"/>
      <c r="AF3459" s="4"/>
      <c r="AG3459" s="4"/>
      <c r="AH3459" s="4"/>
      <c r="AI3459" s="4"/>
      <c r="AJ3459" s="4"/>
    </row>
    <row r="3460" spans="1:36" ht="15.75" customHeight="1">
      <c r="A3460" s="4">
        <v>0</v>
      </c>
      <c r="B3460" s="4">
        <v>51</v>
      </c>
      <c r="C3460" s="4">
        <v>3</v>
      </c>
      <c r="D3460" s="4">
        <v>0</v>
      </c>
      <c r="E3460" s="4">
        <v>0</v>
      </c>
      <c r="F3460" s="4">
        <v>0</v>
      </c>
      <c r="G3460" s="4">
        <v>0</v>
      </c>
      <c r="H3460" s="4">
        <v>0</v>
      </c>
      <c r="I3460" s="4">
        <v>242</v>
      </c>
      <c r="J3460" s="4">
        <v>108</v>
      </c>
      <c r="K3460" s="4">
        <v>77</v>
      </c>
      <c r="L3460" s="4">
        <v>22.91</v>
      </c>
      <c r="M3460" s="4">
        <v>68</v>
      </c>
      <c r="N3460" s="4">
        <v>80</v>
      </c>
      <c r="O3460" s="4">
        <v>0</v>
      </c>
      <c r="P3460" s="5">
        <f>$AI$9+SUMPRODUCT($A3460*$AI$10+$B3460*$AI$11+$C3460*$AI$12+$D3460*$AI$13+$E3460*$AI$14+$F3460*$AI$15+$G3460*$AI$16+$H3460*$AI$17+$I3460*$AI$18+$J3460*$AI$19+$K3460*$AI$20+$L3460*$AI$21+$M3460*$AI$22+$N3460*$AI$24)</f>
        <v>-2.8204619701000002</v>
      </c>
      <c r="Q3460" s="4">
        <f t="shared" si="1314"/>
        <v>5.9578412905088224E-2</v>
      </c>
      <c r="R3460" s="4">
        <f t="shared" si="1315"/>
        <v>0.11915682581017645</v>
      </c>
      <c r="S3460" s="4">
        <f t="shared" si="1316"/>
        <v>0.8808431741898235</v>
      </c>
      <c r="T3460" s="4">
        <f t="shared" si="1317"/>
        <v>-5.5101406737401597E-2</v>
      </c>
      <c r="U3460" s="4">
        <f>IF($R3460&gt;$X$15,1,0)</f>
        <v>0</v>
      </c>
      <c r="V3460" s="4"/>
      <c r="W3460" s="4"/>
      <c r="X3460" s="4"/>
      <c r="Y3460" s="4"/>
      <c r="Z3460" s="4"/>
      <c r="AA3460" s="4"/>
      <c r="AB3460" s="4"/>
      <c r="AC3460" s="4"/>
      <c r="AD3460" s="4"/>
      <c r="AE3460" s="4"/>
      <c r="AF3460" s="4"/>
      <c r="AG3460" s="4"/>
      <c r="AH3460" s="4"/>
      <c r="AI3460" s="4"/>
      <c r="AJ3460" s="4"/>
    </row>
    <row r="3461" spans="1:36" ht="15.75" customHeight="1">
      <c r="A3461" s="4">
        <v>0</v>
      </c>
      <c r="B3461" s="4">
        <v>42</v>
      </c>
      <c r="C3461" s="4">
        <v>2</v>
      </c>
      <c r="D3461" s="4">
        <v>1</v>
      </c>
      <c r="E3461" s="4">
        <v>9</v>
      </c>
      <c r="F3461" s="4">
        <v>0</v>
      </c>
      <c r="G3461" s="4">
        <v>0</v>
      </c>
      <c r="H3461" s="4">
        <v>0</v>
      </c>
      <c r="I3461" s="4">
        <v>195</v>
      </c>
      <c r="J3461" s="4">
        <v>126</v>
      </c>
      <c r="K3461" s="4">
        <v>81</v>
      </c>
      <c r="L3461" s="4">
        <v>22.26</v>
      </c>
      <c r="M3461" s="4">
        <v>84</v>
      </c>
      <c r="N3461" s="4">
        <v>77</v>
      </c>
      <c r="O3461" s="4">
        <v>0</v>
      </c>
      <c r="P3461" s="5">
        <f>$AI$9+SUMPRODUCT($A3461*$AI$10+$B3461*$AI$11+$C3461*$AI$12+$D3461*$AI$13+$E3461*$AI$14+$F3461*$AI$15+$G3461*$AI$16+$H3461*$AI$17+$I3461*$AI$18+$J3461*$AI$19+$K3461*$AI$20+$L3461*$AI$21+$M3461*$AI$22+$N3461*$AI$24)</f>
        <v>-3.0390742285999996</v>
      </c>
      <c r="Q3461" s="4">
        <f t="shared" si="1314"/>
        <v>4.7879194171651623E-2</v>
      </c>
      <c r="R3461" s="4">
        <f t="shared" si="1315"/>
        <v>9.5758388343303247E-2</v>
      </c>
      <c r="S3461" s="4">
        <f t="shared" si="1316"/>
        <v>0.9042416116566967</v>
      </c>
      <c r="T3461" s="4">
        <f t="shared" si="1317"/>
        <v>-4.3715511350535495E-2</v>
      </c>
      <c r="U3461" s="4">
        <f>IF($R3461&gt;$X$15,1,0)</f>
        <v>0</v>
      </c>
      <c r="V3461" s="4"/>
      <c r="W3461" s="4"/>
      <c r="X3461" s="4"/>
      <c r="Y3461" s="4"/>
      <c r="Z3461" s="4"/>
      <c r="AA3461" s="4"/>
      <c r="AB3461" s="4"/>
      <c r="AC3461" s="4"/>
      <c r="AD3461" s="4"/>
      <c r="AE3461" s="4"/>
      <c r="AF3461" s="4"/>
      <c r="AG3461" s="4"/>
      <c r="AH3461" s="4"/>
      <c r="AI3461" s="4"/>
      <c r="AJ3461" s="4"/>
    </row>
    <row r="3462" spans="1:36" ht="15.75" customHeight="1">
      <c r="A3462" s="4">
        <v>0</v>
      </c>
      <c r="B3462" s="4">
        <v>58</v>
      </c>
      <c r="C3462" s="4">
        <v>2</v>
      </c>
      <c r="D3462" s="4">
        <v>1</v>
      </c>
      <c r="E3462" s="4">
        <v>20</v>
      </c>
      <c r="F3462" s="4">
        <v>0</v>
      </c>
      <c r="G3462" s="4">
        <v>0</v>
      </c>
      <c r="H3462" s="4">
        <v>1</v>
      </c>
      <c r="I3462" s="4">
        <v>206</v>
      </c>
      <c r="J3462" s="4">
        <v>159.5</v>
      </c>
      <c r="K3462" s="4">
        <v>93.5</v>
      </c>
      <c r="L3462" s="4">
        <v>18.53</v>
      </c>
      <c r="M3462" s="4">
        <v>75</v>
      </c>
      <c r="N3462" s="4">
        <v>58</v>
      </c>
      <c r="O3462" s="4">
        <v>0</v>
      </c>
      <c r="P3462" s="5">
        <f>$AI$9+SUMPRODUCT($A3462*$AI$10+$B3462*$AI$11+$C3462*$AI$12+$D3462*$AI$13+$E3462*$AI$14+$F3462*$AI$15+$G3462*$AI$16+$H3462*$AI$17+$I3462*$AI$18+$J3462*$AI$19+$K3462*$AI$20+$L3462*$AI$21+$M3462*$AI$22+$N3462*$AI$24)</f>
        <v>-1.2364160283000007</v>
      </c>
      <c r="Q3462" s="4">
        <f t="shared" si="1314"/>
        <v>0.2904232235577815</v>
      </c>
      <c r="R3462" s="4">
        <f t="shared" si="1315"/>
        <v>0.58084644711556299</v>
      </c>
      <c r="S3462" s="4">
        <f t="shared" si="1316"/>
        <v>0.41915355288443701</v>
      </c>
      <c r="T3462" s="4">
        <f t="shared" si="1317"/>
        <v>-0.37762684826569337</v>
      </c>
      <c r="U3462" s="4">
        <f>IF($R3462&gt;$X$15,1,0)</f>
        <v>1</v>
      </c>
      <c r="V3462" s="4"/>
      <c r="W3462" s="4"/>
      <c r="X3462" s="4"/>
      <c r="Y3462" s="4"/>
      <c r="Z3462" s="4"/>
      <c r="AA3462" s="4"/>
      <c r="AB3462" s="4"/>
      <c r="AC3462" s="4"/>
      <c r="AD3462" s="4"/>
      <c r="AE3462" s="4"/>
      <c r="AF3462" s="4"/>
      <c r="AG3462" s="4"/>
      <c r="AH3462" s="4"/>
      <c r="AI3462" s="4"/>
      <c r="AJ3462" s="4"/>
    </row>
    <row r="3463" spans="1:36" ht="15.75" customHeight="1">
      <c r="A3463" s="4">
        <v>1</v>
      </c>
      <c r="B3463" s="4">
        <v>47</v>
      </c>
      <c r="C3463" s="4">
        <v>4</v>
      </c>
      <c r="D3463" s="4">
        <v>0</v>
      </c>
      <c r="E3463" s="4">
        <v>0</v>
      </c>
      <c r="F3463" s="4">
        <v>0</v>
      </c>
      <c r="G3463" s="4">
        <v>0</v>
      </c>
      <c r="H3463" s="4">
        <v>1</v>
      </c>
      <c r="I3463" s="4">
        <v>254</v>
      </c>
      <c r="J3463" s="4">
        <v>138</v>
      </c>
      <c r="K3463" s="4">
        <v>96</v>
      </c>
      <c r="L3463" s="4">
        <v>29.73</v>
      </c>
      <c r="M3463" s="4">
        <v>63</v>
      </c>
      <c r="N3463" s="4">
        <v>69</v>
      </c>
      <c r="O3463" s="4">
        <v>0</v>
      </c>
      <c r="P3463" s="5">
        <f>$AI$9+SUMPRODUCT($A3463*$AI$10+$B3463*$AI$11+$C3463*$AI$12+$D3463*$AI$13+$E3463*$AI$14+$F3463*$AI$15+$G3463*$AI$16+$H3463*$AI$17+$I3463*$AI$18+$J3463*$AI$19+$K3463*$AI$20+$L3463*$AI$21+$M3463*$AI$22+$N3463*$AI$24)</f>
        <v>-1.9389080103000005</v>
      </c>
      <c r="Q3463" s="4">
        <f t="shared" si="1314"/>
        <v>0.14386095872118196</v>
      </c>
      <c r="R3463" s="4">
        <f t="shared" si="1315"/>
        <v>0.28772191744236392</v>
      </c>
      <c r="S3463" s="4">
        <f t="shared" si="1316"/>
        <v>0.71227808255763603</v>
      </c>
      <c r="T3463" s="4">
        <f t="shared" si="1317"/>
        <v>-0.14735041908477647</v>
      </c>
      <c r="U3463" s="4">
        <f>IF($R3463&gt;$X$15,1,0)</f>
        <v>0</v>
      </c>
      <c r="V3463" s="4"/>
      <c r="W3463" s="4"/>
      <c r="X3463" s="4"/>
      <c r="Y3463" s="4"/>
      <c r="Z3463" s="4"/>
      <c r="AA3463" s="4"/>
      <c r="AB3463" s="4"/>
      <c r="AC3463" s="4"/>
      <c r="AD3463" s="4"/>
      <c r="AE3463" s="4"/>
      <c r="AF3463" s="4"/>
      <c r="AG3463" s="4"/>
      <c r="AH3463" s="4"/>
      <c r="AI3463" s="4"/>
      <c r="AJ3463" s="4"/>
    </row>
    <row r="3464" spans="1:36" ht="15.75" hidden="1" customHeight="1">
      <c r="A3464" s="4">
        <v>1</v>
      </c>
      <c r="B3464" s="4">
        <v>50</v>
      </c>
      <c r="C3464" s="4">
        <v>1</v>
      </c>
      <c r="D3464" s="4">
        <v>1</v>
      </c>
      <c r="E3464" s="4">
        <v>20</v>
      </c>
      <c r="F3464" s="4">
        <v>0</v>
      </c>
      <c r="G3464" s="4">
        <v>0</v>
      </c>
      <c r="H3464" s="4">
        <v>0</v>
      </c>
      <c r="I3464" s="4">
        <v>231</v>
      </c>
      <c r="J3464" s="4">
        <v>126</v>
      </c>
      <c r="K3464" s="4">
        <v>76</v>
      </c>
      <c r="L3464" s="4">
        <v>20.170000000000002</v>
      </c>
      <c r="M3464" s="4">
        <v>100</v>
      </c>
      <c r="N3464" s="3" t="s">
        <v>56</v>
      </c>
      <c r="O3464" s="4">
        <v>0</v>
      </c>
      <c r="P3464" s="4"/>
      <c r="Q3464" s="4"/>
      <c r="R3464" s="4"/>
      <c r="S3464" s="4"/>
      <c r="T3464" s="4"/>
      <c r="U3464" s="4"/>
      <c r="V3464" s="4"/>
      <c r="W3464" s="4"/>
      <c r="X3464" s="4"/>
      <c r="Y3464" s="4"/>
      <c r="Z3464" s="4"/>
      <c r="AA3464" s="4"/>
      <c r="AB3464" s="4"/>
      <c r="AC3464" s="4"/>
      <c r="AD3464" s="4"/>
      <c r="AE3464" s="4"/>
      <c r="AF3464" s="4"/>
      <c r="AG3464" s="4"/>
      <c r="AH3464" s="4"/>
      <c r="AI3464" s="4"/>
      <c r="AJ3464" s="4"/>
    </row>
    <row r="3465" spans="1:36" ht="15.75" hidden="1" customHeight="1">
      <c r="A3465" s="4">
        <v>0</v>
      </c>
      <c r="B3465" s="4">
        <v>52</v>
      </c>
      <c r="C3465" s="4">
        <v>3</v>
      </c>
      <c r="D3465" s="4">
        <v>1</v>
      </c>
      <c r="E3465" s="4">
        <v>20</v>
      </c>
      <c r="F3465" s="4">
        <v>0</v>
      </c>
      <c r="G3465" s="4">
        <v>0</v>
      </c>
      <c r="H3465" s="4">
        <v>1</v>
      </c>
      <c r="I3465" s="4">
        <v>287</v>
      </c>
      <c r="J3465" s="4">
        <v>139</v>
      </c>
      <c r="K3465" s="4">
        <v>88</v>
      </c>
      <c r="L3465" s="4">
        <v>26.55</v>
      </c>
      <c r="M3465" s="4">
        <v>110</v>
      </c>
      <c r="N3465" s="3" t="s">
        <v>56</v>
      </c>
      <c r="O3465" s="4">
        <v>1</v>
      </c>
      <c r="P3465" s="4"/>
      <c r="Q3465" s="4"/>
      <c r="R3465" s="4"/>
      <c r="S3465" s="4"/>
      <c r="T3465" s="4"/>
      <c r="U3465" s="4"/>
      <c r="V3465" s="4"/>
      <c r="W3465" s="4"/>
      <c r="X3465" s="4"/>
      <c r="Y3465" s="4"/>
      <c r="Z3465" s="4"/>
      <c r="AA3465" s="4"/>
      <c r="AB3465" s="4"/>
      <c r="AC3465" s="4"/>
      <c r="AD3465" s="4"/>
      <c r="AE3465" s="4"/>
      <c r="AF3465" s="4"/>
      <c r="AG3465" s="4"/>
      <c r="AH3465" s="4"/>
      <c r="AI3465" s="4"/>
      <c r="AJ3465" s="4"/>
    </row>
    <row r="3466" spans="1:36" ht="15.75" customHeight="1">
      <c r="A3466" s="4">
        <v>0</v>
      </c>
      <c r="B3466" s="4">
        <v>52</v>
      </c>
      <c r="C3466" s="4">
        <v>4</v>
      </c>
      <c r="D3466" s="4">
        <v>0</v>
      </c>
      <c r="E3466" s="4">
        <v>0</v>
      </c>
      <c r="F3466" s="4">
        <v>0</v>
      </c>
      <c r="G3466" s="4">
        <v>0</v>
      </c>
      <c r="H3466" s="4">
        <v>0</v>
      </c>
      <c r="I3466" s="4">
        <v>216</v>
      </c>
      <c r="J3466" s="4">
        <v>125</v>
      </c>
      <c r="K3466" s="4">
        <v>72</v>
      </c>
      <c r="L3466" s="4">
        <v>24.98</v>
      </c>
      <c r="M3466" s="4">
        <v>75</v>
      </c>
      <c r="N3466" s="4">
        <v>95</v>
      </c>
      <c r="O3466" s="4">
        <v>0</v>
      </c>
      <c r="P3466" s="5">
        <f>$AI$9+SUMPRODUCT($A3466*$AI$10+$B3466*$AI$11+$C3466*$AI$12+$D3466*$AI$13+$E3466*$AI$14+$F3466*$AI$15+$G3466*$AI$16+$H3466*$AI$17+$I3466*$AI$18+$J3466*$AI$19+$K3466*$AI$20+$L3466*$AI$21+$M3466*$AI$22+$N3466*$AI$24)</f>
        <v>-2.4817220978000014</v>
      </c>
      <c r="Q3466" s="4">
        <f t="shared" ref="Q3466:Q3473" si="1318">EXP($P3466)</f>
        <v>8.3599135671715813E-2</v>
      </c>
      <c r="R3466" s="4">
        <f t="shared" ref="R3466:R3473" si="1319">Q3466/1+Q3466</f>
        <v>0.16719827134343163</v>
      </c>
      <c r="S3466" s="4">
        <f t="shared" ref="S3466:S3473" si="1320">IF(O3466=1,R3466,1-R3466)</f>
        <v>0.83280172865656832</v>
      </c>
      <c r="T3466" s="4">
        <f t="shared" ref="T3466:T3473" si="1321">LOG($S3466)</f>
        <v>-7.9458382026303204E-2</v>
      </c>
      <c r="U3466" s="4">
        <f>IF($R3466&gt;$X$15,1,0)</f>
        <v>0</v>
      </c>
      <c r="V3466" s="4"/>
      <c r="W3466" s="4"/>
      <c r="X3466" s="4"/>
      <c r="Y3466" s="4"/>
      <c r="Z3466" s="4"/>
      <c r="AA3466" s="4"/>
      <c r="AB3466" s="4"/>
      <c r="AC3466" s="4"/>
      <c r="AD3466" s="4"/>
      <c r="AE3466" s="4"/>
      <c r="AF3466" s="4"/>
      <c r="AG3466" s="4"/>
      <c r="AH3466" s="4"/>
      <c r="AI3466" s="4"/>
      <c r="AJ3466" s="4"/>
    </row>
    <row r="3467" spans="1:36" ht="15.75" customHeight="1">
      <c r="A3467" s="4">
        <v>1</v>
      </c>
      <c r="B3467" s="4">
        <v>57</v>
      </c>
      <c r="C3467" s="4">
        <v>3</v>
      </c>
      <c r="D3467" s="4">
        <v>1</v>
      </c>
      <c r="E3467" s="4">
        <v>15</v>
      </c>
      <c r="F3467" s="4">
        <v>0</v>
      </c>
      <c r="G3467" s="4">
        <v>0</v>
      </c>
      <c r="H3467" s="4">
        <v>0</v>
      </c>
      <c r="I3467" s="4">
        <v>245</v>
      </c>
      <c r="J3467" s="4">
        <v>132</v>
      </c>
      <c r="K3467" s="4">
        <v>77</v>
      </c>
      <c r="L3467" s="4">
        <v>23.01</v>
      </c>
      <c r="M3467" s="4">
        <v>76</v>
      </c>
      <c r="N3467" s="4">
        <v>207</v>
      </c>
      <c r="O3467" s="4">
        <v>0</v>
      </c>
      <c r="P3467" s="5">
        <f>$AI$9+SUMPRODUCT($A3467*$AI$10+$B3467*$AI$11+$C3467*$AI$12+$D3467*$AI$13+$E3467*$AI$14+$F3467*$AI$15+$G3467*$AI$16+$H3467*$AI$17+$I3467*$AI$18+$J3467*$AI$19+$K3467*$AI$20+$L3467*$AI$21+$M3467*$AI$22+$N3467*$AI$24)</f>
        <v>-0.2651894611000003</v>
      </c>
      <c r="Q3467" s="4">
        <f t="shared" si="1318"/>
        <v>0.76706060806140075</v>
      </c>
      <c r="R3467" s="4">
        <f t="shared" si="1319"/>
        <v>1.5341212161228015</v>
      </c>
      <c r="S3467" s="4">
        <f t="shared" si="1320"/>
        <v>-0.5341212161228015</v>
      </c>
      <c r="T3467" s="4" t="e">
        <f t="shared" si="1321"/>
        <v>#NUM!</v>
      </c>
      <c r="U3467" s="4">
        <f>IF($R3467&gt;$X$15,1,0)</f>
        <v>1</v>
      </c>
      <c r="V3467" s="4"/>
      <c r="W3467" s="4"/>
      <c r="X3467" s="4"/>
      <c r="Y3467" s="4"/>
      <c r="Z3467" s="4"/>
      <c r="AA3467" s="4"/>
      <c r="AB3467" s="4"/>
      <c r="AC3467" s="4"/>
      <c r="AD3467" s="4"/>
      <c r="AE3467" s="4"/>
      <c r="AF3467" s="4"/>
      <c r="AG3467" s="4"/>
      <c r="AH3467" s="4"/>
      <c r="AI3467" s="4"/>
      <c r="AJ3467" s="4"/>
    </row>
    <row r="3468" spans="1:36" ht="15.75" customHeight="1">
      <c r="A3468" s="4">
        <v>0</v>
      </c>
      <c r="B3468" s="4">
        <v>61</v>
      </c>
      <c r="C3468" s="4">
        <v>2</v>
      </c>
      <c r="D3468" s="4">
        <v>0</v>
      </c>
      <c r="E3468" s="4">
        <v>0</v>
      </c>
      <c r="F3468" s="4">
        <v>0</v>
      </c>
      <c r="G3468" s="4">
        <v>0</v>
      </c>
      <c r="H3468" s="4">
        <v>0</v>
      </c>
      <c r="I3468" s="4">
        <v>219</v>
      </c>
      <c r="J3468" s="4">
        <v>120</v>
      </c>
      <c r="K3468" s="4">
        <v>72.5</v>
      </c>
      <c r="L3468" s="4">
        <v>22.35</v>
      </c>
      <c r="M3468" s="4">
        <v>76</v>
      </c>
      <c r="N3468" s="4">
        <v>92</v>
      </c>
      <c r="O3468" s="4">
        <v>0</v>
      </c>
      <c r="P3468" s="5">
        <f>$AI$9+SUMPRODUCT($A3468*$AI$10+$B3468*$AI$11+$C3468*$AI$12+$D3468*$AI$13+$E3468*$AI$14+$F3468*$AI$15+$G3468*$AI$16+$H3468*$AI$17+$I3468*$AI$18+$J3468*$AI$19+$K3468*$AI$20+$L3468*$AI$21+$M3468*$AI$22+$N3468*$AI$24)</f>
        <v>-1.9302270784999997</v>
      </c>
      <c r="Q3468" s="4">
        <f t="shared" si="1318"/>
        <v>0.14511524219040883</v>
      </c>
      <c r="R3468" s="4">
        <f t="shared" si="1319"/>
        <v>0.29023048438081767</v>
      </c>
      <c r="S3468" s="4">
        <f t="shared" si="1320"/>
        <v>0.70976951561918233</v>
      </c>
      <c r="T3468" s="4">
        <f t="shared" si="1321"/>
        <v>-0.14888265740132967</v>
      </c>
      <c r="U3468" s="4">
        <f>IF($R3468&gt;$X$15,1,0)</f>
        <v>0</v>
      </c>
      <c r="V3468" s="4"/>
      <c r="W3468" s="4"/>
      <c r="X3468" s="4"/>
      <c r="Y3468" s="4"/>
      <c r="Z3468" s="4"/>
      <c r="AA3468" s="4"/>
      <c r="AB3468" s="4"/>
      <c r="AC3468" s="4"/>
      <c r="AD3468" s="4"/>
      <c r="AE3468" s="4"/>
      <c r="AF3468" s="4"/>
      <c r="AG3468" s="4"/>
      <c r="AH3468" s="4"/>
      <c r="AI3468" s="4"/>
      <c r="AJ3468" s="4"/>
    </row>
    <row r="3469" spans="1:36" ht="15.75" customHeight="1">
      <c r="A3469" s="4">
        <v>0</v>
      </c>
      <c r="B3469" s="4">
        <v>62</v>
      </c>
      <c r="C3469" s="4">
        <v>1</v>
      </c>
      <c r="D3469" s="4">
        <v>0</v>
      </c>
      <c r="E3469" s="4">
        <v>0</v>
      </c>
      <c r="F3469" s="4">
        <v>0</v>
      </c>
      <c r="G3469" s="4">
        <v>0</v>
      </c>
      <c r="H3469" s="4">
        <v>1</v>
      </c>
      <c r="I3469" s="4">
        <v>312</v>
      </c>
      <c r="J3469" s="4">
        <v>156</v>
      </c>
      <c r="K3469" s="4">
        <v>105</v>
      </c>
      <c r="L3469" s="4">
        <v>22.35</v>
      </c>
      <c r="M3469" s="4">
        <v>77</v>
      </c>
      <c r="N3469" s="4">
        <v>82</v>
      </c>
      <c r="O3469" s="4">
        <v>0</v>
      </c>
      <c r="P3469" s="5">
        <f>$AI$9+SUMPRODUCT($A3469*$AI$10+$B3469*$AI$11+$C3469*$AI$12+$D3469*$AI$13+$E3469*$AI$14+$F3469*$AI$15+$G3469*$AI$16+$H3469*$AI$17+$I3469*$AI$18+$J3469*$AI$19+$K3469*$AI$20+$L3469*$AI$21+$M3469*$AI$22+$N3469*$AI$24)</f>
        <v>-1.0247377484999998</v>
      </c>
      <c r="Q3469" s="4">
        <f t="shared" si="1318"/>
        <v>0.35889057265654356</v>
      </c>
      <c r="R3469" s="4">
        <f t="shared" si="1319"/>
        <v>0.71778114531308712</v>
      </c>
      <c r="S3469" s="4">
        <f t="shared" si="1320"/>
        <v>0.28221885468691288</v>
      </c>
      <c r="T3469" s="4">
        <f t="shared" si="1321"/>
        <v>-0.54941397494401345</v>
      </c>
      <c r="U3469" s="4">
        <f>IF($R3469&gt;$X$15,1,0)</f>
        <v>1</v>
      </c>
      <c r="V3469" s="4"/>
      <c r="W3469" s="4"/>
      <c r="X3469" s="4"/>
      <c r="Y3469" s="4"/>
      <c r="Z3469" s="4"/>
      <c r="AA3469" s="4"/>
      <c r="AB3469" s="4"/>
      <c r="AC3469" s="4"/>
      <c r="AD3469" s="4"/>
      <c r="AE3469" s="4"/>
      <c r="AF3469" s="4"/>
      <c r="AG3469" s="4"/>
      <c r="AH3469" s="4"/>
      <c r="AI3469" s="4"/>
      <c r="AJ3469" s="4"/>
    </row>
    <row r="3470" spans="1:36" ht="15.75" customHeight="1">
      <c r="A3470" s="4">
        <v>1</v>
      </c>
      <c r="B3470" s="4">
        <v>56</v>
      </c>
      <c r="C3470" s="4">
        <v>2</v>
      </c>
      <c r="D3470" s="4">
        <v>1</v>
      </c>
      <c r="E3470" s="4">
        <v>15</v>
      </c>
      <c r="F3470" s="4">
        <v>0</v>
      </c>
      <c r="G3470" s="4">
        <v>0</v>
      </c>
      <c r="H3470" s="4">
        <v>1</v>
      </c>
      <c r="I3470" s="4">
        <v>214</v>
      </c>
      <c r="J3470" s="4">
        <v>142</v>
      </c>
      <c r="K3470" s="4">
        <v>66</v>
      </c>
      <c r="L3470" s="4">
        <v>24.47</v>
      </c>
      <c r="M3470" s="4">
        <v>95</v>
      </c>
      <c r="N3470" s="4">
        <v>94</v>
      </c>
      <c r="O3470" s="4">
        <v>0</v>
      </c>
      <c r="P3470" s="5">
        <f>$AI$9+SUMPRODUCT($A3470*$AI$10+$B3470*$AI$11+$C3470*$AI$12+$D3470*$AI$13+$E3470*$AI$14+$F3470*$AI$15+$G3470*$AI$16+$H3470*$AI$17+$I3470*$AI$18+$J3470*$AI$19+$K3470*$AI$20+$L3470*$AI$21+$M3470*$AI$22+$N3470*$AI$24)</f>
        <v>-0.79641006170000317</v>
      </c>
      <c r="Q3470" s="4">
        <f t="shared" si="1318"/>
        <v>0.45094492624146776</v>
      </c>
      <c r="R3470" s="4">
        <f t="shared" si="1319"/>
        <v>0.90188985248293552</v>
      </c>
      <c r="S3470" s="4">
        <f t="shared" si="1320"/>
        <v>9.8110147517064483E-2</v>
      </c>
      <c r="T3470" s="4">
        <f t="shared" si="1321"/>
        <v>-1.0082860712872272</v>
      </c>
      <c r="U3470" s="4">
        <f>IF($R3470&gt;$X$15,1,0)</f>
        <v>1</v>
      </c>
      <c r="V3470" s="4"/>
      <c r="W3470" s="4"/>
      <c r="X3470" s="4"/>
      <c r="Y3470" s="4"/>
      <c r="Z3470" s="4"/>
      <c r="AA3470" s="4"/>
      <c r="AB3470" s="4"/>
      <c r="AC3470" s="4"/>
      <c r="AD3470" s="4"/>
      <c r="AE3470" s="4"/>
      <c r="AF3470" s="4"/>
      <c r="AG3470" s="4"/>
      <c r="AH3470" s="4"/>
      <c r="AI3470" s="4"/>
      <c r="AJ3470" s="4"/>
    </row>
    <row r="3471" spans="1:36" ht="15.75" customHeight="1">
      <c r="A3471" s="4">
        <v>1</v>
      </c>
      <c r="B3471" s="4">
        <v>57</v>
      </c>
      <c r="C3471" s="4">
        <v>1</v>
      </c>
      <c r="D3471" s="4">
        <v>0</v>
      </c>
      <c r="E3471" s="4">
        <v>0</v>
      </c>
      <c r="F3471" s="4">
        <v>0</v>
      </c>
      <c r="G3471" s="4">
        <v>0</v>
      </c>
      <c r="H3471" s="4">
        <v>0</v>
      </c>
      <c r="I3471" s="4">
        <v>178</v>
      </c>
      <c r="J3471" s="4">
        <v>123</v>
      </c>
      <c r="K3471" s="4">
        <v>79</v>
      </c>
      <c r="L3471" s="4">
        <v>26.36</v>
      </c>
      <c r="M3471" s="4">
        <v>74</v>
      </c>
      <c r="N3471" s="4">
        <v>78</v>
      </c>
      <c r="O3471" s="4">
        <v>1</v>
      </c>
      <c r="P3471" s="5">
        <f>$AI$9+SUMPRODUCT($A3471*$AI$10+$B3471*$AI$11+$C3471*$AI$12+$D3471*$AI$13+$E3471*$AI$14+$F3471*$AI$15+$G3471*$AI$16+$H3471*$AI$17+$I3471*$AI$18+$J3471*$AI$19+$K3471*$AI$20+$L3471*$AI$21+$M3471*$AI$22+$N3471*$AI$24)</f>
        <v>-1.7261581796000005</v>
      </c>
      <c r="Q3471" s="4">
        <f t="shared" si="1318"/>
        <v>0.17796681483182769</v>
      </c>
      <c r="R3471" s="4">
        <f t="shared" si="1319"/>
        <v>0.35593362966365538</v>
      </c>
      <c r="S3471" s="4">
        <f t="shared" si="1320"/>
        <v>0.35593362966365538</v>
      </c>
      <c r="T3471" s="4">
        <f t="shared" si="1321"/>
        <v>-0.44863097662846135</v>
      </c>
      <c r="U3471" s="4">
        <f>IF($R3471&gt;$X$15,1,0)</f>
        <v>0</v>
      </c>
      <c r="V3471" s="4"/>
      <c r="W3471" s="4"/>
      <c r="X3471" s="4"/>
      <c r="Y3471" s="4"/>
      <c r="Z3471" s="4"/>
      <c r="AA3471" s="4"/>
      <c r="AB3471" s="4"/>
      <c r="AC3471" s="4"/>
      <c r="AD3471" s="4"/>
      <c r="AE3471" s="4"/>
      <c r="AF3471" s="4"/>
      <c r="AG3471" s="4"/>
      <c r="AH3471" s="4"/>
      <c r="AI3471" s="4"/>
      <c r="AJ3471" s="4"/>
    </row>
    <row r="3472" spans="1:36" ht="15.75" customHeight="1">
      <c r="A3472" s="4">
        <v>1</v>
      </c>
      <c r="B3472" s="4">
        <v>60</v>
      </c>
      <c r="C3472" s="4">
        <v>1</v>
      </c>
      <c r="D3472" s="4">
        <v>1</v>
      </c>
      <c r="E3472" s="4">
        <v>30</v>
      </c>
      <c r="F3472" s="4">
        <v>0</v>
      </c>
      <c r="G3472" s="4">
        <v>0</v>
      </c>
      <c r="H3472" s="4">
        <v>0</v>
      </c>
      <c r="I3472" s="4">
        <v>248</v>
      </c>
      <c r="J3472" s="4">
        <v>135</v>
      </c>
      <c r="K3472" s="4">
        <v>85</v>
      </c>
      <c r="L3472" s="4">
        <v>23.06</v>
      </c>
      <c r="M3472" s="4">
        <v>80</v>
      </c>
      <c r="N3472" s="4">
        <v>61</v>
      </c>
      <c r="O3472" s="4">
        <v>0</v>
      </c>
      <c r="P3472" s="5">
        <f>$AI$9+SUMPRODUCT($A3472*$AI$10+$B3472*$AI$11+$C3472*$AI$12+$D3472*$AI$13+$E3472*$AI$14+$F3472*$AI$15+$G3472*$AI$16+$H3472*$AI$17+$I3472*$AI$18+$J3472*$AI$19+$K3472*$AI$20+$L3472*$AI$21+$M3472*$AI$22+$N3472*$AI$24)</f>
        <v>-0.77039950660000045</v>
      </c>
      <c r="Q3472" s="4">
        <f t="shared" si="1318"/>
        <v>0.46282812847935278</v>
      </c>
      <c r="R3472" s="4">
        <f t="shared" si="1319"/>
        <v>0.92565625695870557</v>
      </c>
      <c r="S3472" s="4">
        <f t="shared" si="1320"/>
        <v>7.434374304129443E-2</v>
      </c>
      <c r="T3472" s="4">
        <f t="shared" si="1321"/>
        <v>-1.1287555769333679</v>
      </c>
      <c r="U3472" s="4">
        <f>IF($R3472&gt;$X$15,1,0)</f>
        <v>1</v>
      </c>
      <c r="V3472" s="4"/>
      <c r="W3472" s="4"/>
      <c r="X3472" s="4"/>
      <c r="Y3472" s="4"/>
      <c r="Z3472" s="4"/>
      <c r="AA3472" s="4"/>
      <c r="AB3472" s="4"/>
      <c r="AC3472" s="4"/>
      <c r="AD3472" s="4"/>
      <c r="AE3472" s="4"/>
      <c r="AF3472" s="4"/>
      <c r="AG3472" s="4"/>
      <c r="AH3472" s="4"/>
      <c r="AI3472" s="4"/>
      <c r="AJ3472" s="4"/>
    </row>
    <row r="3473" spans="1:36" ht="15.75" customHeight="1">
      <c r="A3473" s="4">
        <v>1</v>
      </c>
      <c r="B3473" s="4">
        <v>50</v>
      </c>
      <c r="C3473" s="4">
        <v>1</v>
      </c>
      <c r="D3473" s="4">
        <v>1</v>
      </c>
      <c r="E3473" s="4">
        <v>20</v>
      </c>
      <c r="F3473" s="4">
        <v>0</v>
      </c>
      <c r="G3473" s="4">
        <v>0</v>
      </c>
      <c r="H3473" s="4">
        <v>0</v>
      </c>
      <c r="I3473" s="4">
        <v>259</v>
      </c>
      <c r="J3473" s="4">
        <v>108</v>
      </c>
      <c r="K3473" s="4">
        <v>81</v>
      </c>
      <c r="L3473" s="4">
        <v>22.81</v>
      </c>
      <c r="M3473" s="4">
        <v>80</v>
      </c>
      <c r="N3473" s="4">
        <v>72</v>
      </c>
      <c r="O3473" s="4">
        <v>0</v>
      </c>
      <c r="P3473" s="5">
        <f>$AI$9+SUMPRODUCT($A3473*$AI$10+$B3473*$AI$11+$C3473*$AI$12+$D3473*$AI$13+$E3473*$AI$14+$F3473*$AI$15+$G3473*$AI$16+$H3473*$AI$17+$I3473*$AI$18+$J3473*$AI$19+$K3473*$AI$20+$L3473*$AI$21+$M3473*$AI$22+$N3473*$AI$24)</f>
        <v>-1.8793053491</v>
      </c>
      <c r="Q3473" s="4">
        <f t="shared" si="1318"/>
        <v>0.15269613943511021</v>
      </c>
      <c r="R3473" s="4">
        <f t="shared" si="1319"/>
        <v>0.30539227887022041</v>
      </c>
      <c r="S3473" s="4">
        <f t="shared" si="1320"/>
        <v>0.69460772112977964</v>
      </c>
      <c r="T3473" s="4">
        <f t="shared" si="1321"/>
        <v>-0.15826039346202547</v>
      </c>
      <c r="U3473" s="4">
        <f>IF($R3473&gt;$X$15,1,0)</f>
        <v>0</v>
      </c>
      <c r="V3473" s="4"/>
      <c r="W3473" s="4"/>
      <c r="X3473" s="4"/>
      <c r="Y3473" s="4"/>
      <c r="Z3473" s="4"/>
      <c r="AA3473" s="4"/>
      <c r="AB3473" s="4"/>
      <c r="AC3473" s="4"/>
      <c r="AD3473" s="4"/>
      <c r="AE3473" s="4"/>
      <c r="AF3473" s="4"/>
      <c r="AG3473" s="4"/>
      <c r="AH3473" s="4"/>
      <c r="AI3473" s="4"/>
      <c r="AJ3473" s="4"/>
    </row>
    <row r="3474" spans="1:36" ht="15.75" hidden="1" customHeight="1">
      <c r="A3474" s="4">
        <v>0</v>
      </c>
      <c r="B3474" s="4">
        <v>54</v>
      </c>
      <c r="C3474" s="4">
        <v>1</v>
      </c>
      <c r="D3474" s="4">
        <v>1</v>
      </c>
      <c r="E3474" s="4">
        <v>5</v>
      </c>
      <c r="F3474" s="4">
        <v>0</v>
      </c>
      <c r="G3474" s="4">
        <v>0</v>
      </c>
      <c r="H3474" s="4">
        <v>0</v>
      </c>
      <c r="I3474" s="4">
        <v>267</v>
      </c>
      <c r="J3474" s="4">
        <v>115</v>
      </c>
      <c r="K3474" s="4">
        <v>72.5</v>
      </c>
      <c r="L3474" s="4">
        <v>20.72</v>
      </c>
      <c r="M3474" s="4">
        <v>70</v>
      </c>
      <c r="N3474" s="3" t="s">
        <v>56</v>
      </c>
      <c r="O3474" s="4">
        <v>0</v>
      </c>
      <c r="P3474" s="4"/>
      <c r="Q3474" s="4"/>
      <c r="R3474" s="4"/>
      <c r="S3474" s="4"/>
      <c r="T3474" s="4"/>
      <c r="U3474" s="4"/>
      <c r="V3474" s="4"/>
      <c r="W3474" s="4"/>
      <c r="X3474" s="4"/>
      <c r="Y3474" s="4"/>
      <c r="Z3474" s="4"/>
      <c r="AA3474" s="4"/>
      <c r="AB3474" s="4"/>
      <c r="AC3474" s="4"/>
      <c r="AD3474" s="4"/>
      <c r="AE3474" s="4"/>
      <c r="AF3474" s="4"/>
      <c r="AG3474" s="4"/>
      <c r="AH3474" s="4"/>
      <c r="AI3474" s="4"/>
      <c r="AJ3474" s="4"/>
    </row>
    <row r="3475" spans="1:36" ht="15.75" customHeight="1">
      <c r="A3475" s="4">
        <v>1</v>
      </c>
      <c r="B3475" s="4">
        <v>52</v>
      </c>
      <c r="C3475" s="4">
        <v>1</v>
      </c>
      <c r="D3475" s="4">
        <v>0</v>
      </c>
      <c r="E3475" s="4">
        <v>0</v>
      </c>
      <c r="F3475" s="4">
        <v>0</v>
      </c>
      <c r="G3475" s="4">
        <v>0</v>
      </c>
      <c r="H3475" s="4">
        <v>0</v>
      </c>
      <c r="I3475" s="4">
        <v>248</v>
      </c>
      <c r="J3475" s="4">
        <v>128</v>
      </c>
      <c r="K3475" s="4">
        <v>83.5</v>
      </c>
      <c r="L3475" s="4">
        <v>25.88</v>
      </c>
      <c r="M3475" s="4">
        <v>68</v>
      </c>
      <c r="N3475" s="4">
        <v>75</v>
      </c>
      <c r="O3475" s="4">
        <v>0</v>
      </c>
      <c r="P3475" s="5">
        <f>$AI$9+SUMPRODUCT($A3475*$AI$10+$B3475*$AI$11+$C3475*$AI$12+$D3475*$AI$13+$E3475*$AI$14+$F3475*$AI$15+$G3475*$AI$16+$H3475*$AI$17+$I3475*$AI$18+$J3475*$AI$19+$K3475*$AI$20+$L3475*$AI$21+$M3475*$AI$22+$N3475*$AI$24)</f>
        <v>-1.8280061768000007</v>
      </c>
      <c r="Q3475" s="4">
        <f t="shared" ref="Q3475:Q3487" si="1322">EXP($P3475)</f>
        <v>0.16073372312872303</v>
      </c>
      <c r="R3475" s="4">
        <f t="shared" ref="R3475:R3487" si="1323">Q3475/1+Q3475</f>
        <v>0.32146744625744605</v>
      </c>
      <c r="S3475" s="4">
        <f t="shared" ref="S3475:S3487" si="1324">IF(O3475=1,R3475,1-R3475)</f>
        <v>0.67853255374255395</v>
      </c>
      <c r="T3475" s="4">
        <f t="shared" ref="T3475:T3487" si="1325">LOG($S3475)</f>
        <v>-0.16842931149487639</v>
      </c>
      <c r="U3475" s="4">
        <f>IF($R3475&gt;$X$15,1,0)</f>
        <v>0</v>
      </c>
      <c r="V3475" s="4"/>
      <c r="W3475" s="4"/>
      <c r="X3475" s="4"/>
      <c r="Y3475" s="4"/>
      <c r="Z3475" s="4"/>
      <c r="AA3475" s="4"/>
      <c r="AB3475" s="4"/>
      <c r="AC3475" s="4"/>
      <c r="AD3475" s="4"/>
      <c r="AE3475" s="4"/>
      <c r="AF3475" s="4"/>
      <c r="AG3475" s="4"/>
      <c r="AH3475" s="4"/>
      <c r="AI3475" s="4"/>
      <c r="AJ3475" s="4"/>
    </row>
    <row r="3476" spans="1:36" ht="15.75" customHeight="1">
      <c r="A3476" s="4">
        <v>0</v>
      </c>
      <c r="B3476" s="4">
        <v>54</v>
      </c>
      <c r="C3476" s="4">
        <v>3</v>
      </c>
      <c r="D3476" s="4">
        <v>0</v>
      </c>
      <c r="E3476" s="4">
        <v>0</v>
      </c>
      <c r="F3476" s="4">
        <v>0</v>
      </c>
      <c r="G3476" s="4">
        <v>0</v>
      </c>
      <c r="H3476" s="4">
        <v>0</v>
      </c>
      <c r="I3476" s="4">
        <v>230</v>
      </c>
      <c r="J3476" s="4">
        <v>135</v>
      </c>
      <c r="K3476" s="4">
        <v>85</v>
      </c>
      <c r="L3476" s="4">
        <v>19.18</v>
      </c>
      <c r="M3476" s="4">
        <v>86</v>
      </c>
      <c r="N3476" s="4">
        <v>89</v>
      </c>
      <c r="O3476" s="4">
        <v>0</v>
      </c>
      <c r="P3476" s="5">
        <f>$AI$9+SUMPRODUCT($A3476*$AI$10+$B3476*$AI$11+$C3476*$AI$12+$D3476*$AI$13+$E3476*$AI$14+$F3476*$AI$15+$G3476*$AI$16+$H3476*$AI$17+$I3476*$AI$18+$J3476*$AI$19+$K3476*$AI$20+$L3476*$AI$21+$M3476*$AI$22+$N3476*$AI$24)</f>
        <v>-2.2930491398000017</v>
      </c>
      <c r="Q3476" s="4">
        <f t="shared" si="1322"/>
        <v>0.1009581565265275</v>
      </c>
      <c r="R3476" s="4">
        <f t="shared" si="1323"/>
        <v>0.20191631305305499</v>
      </c>
      <c r="S3476" s="4">
        <f t="shared" si="1324"/>
        <v>0.79808368694694498</v>
      </c>
      <c r="T3476" s="4">
        <f t="shared" si="1325"/>
        <v>-9.7951566201094353E-2</v>
      </c>
      <c r="U3476" s="4">
        <f>IF($R3476&gt;$X$15,1,0)</f>
        <v>0</v>
      </c>
      <c r="V3476" s="4"/>
      <c r="W3476" s="4"/>
      <c r="X3476" s="4"/>
      <c r="Y3476" s="4"/>
      <c r="Z3476" s="4"/>
      <c r="AA3476" s="4"/>
      <c r="AB3476" s="4"/>
      <c r="AC3476" s="4"/>
      <c r="AD3476" s="4"/>
      <c r="AE3476" s="4"/>
      <c r="AF3476" s="4"/>
      <c r="AG3476" s="4"/>
      <c r="AH3476" s="4"/>
      <c r="AI3476" s="4"/>
      <c r="AJ3476" s="4"/>
    </row>
    <row r="3477" spans="1:36" ht="15.75" customHeight="1">
      <c r="A3477" s="4">
        <v>0</v>
      </c>
      <c r="B3477" s="4">
        <v>44</v>
      </c>
      <c r="C3477" s="4">
        <v>4</v>
      </c>
      <c r="D3477" s="4">
        <v>1</v>
      </c>
      <c r="E3477" s="4">
        <v>1</v>
      </c>
      <c r="F3477" s="4">
        <v>0</v>
      </c>
      <c r="G3477" s="4">
        <v>0</v>
      </c>
      <c r="H3477" s="4">
        <v>0</v>
      </c>
      <c r="I3477" s="4">
        <v>253</v>
      </c>
      <c r="J3477" s="4">
        <v>118</v>
      </c>
      <c r="K3477" s="4">
        <v>68</v>
      </c>
      <c r="L3477" s="4">
        <v>22.72</v>
      </c>
      <c r="M3477" s="4">
        <v>68</v>
      </c>
      <c r="N3477" s="4">
        <v>110</v>
      </c>
      <c r="O3477" s="4">
        <v>0</v>
      </c>
      <c r="P3477" s="5">
        <f>$AI$9+SUMPRODUCT($A3477*$AI$10+$B3477*$AI$11+$C3477*$AI$12+$D3477*$AI$13+$E3477*$AI$14+$F3477*$AI$15+$G3477*$AI$16+$H3477*$AI$17+$I3477*$AI$18+$J3477*$AI$19+$K3477*$AI$20+$L3477*$AI$21+$M3477*$AI$22+$N3477*$AI$24)</f>
        <v>-2.7887593092000014</v>
      </c>
      <c r="Q3477" s="4">
        <f t="shared" si="1322"/>
        <v>6.1497465942842618E-2</v>
      </c>
      <c r="R3477" s="4">
        <f t="shared" si="1323"/>
        <v>0.12299493188568524</v>
      </c>
      <c r="S3477" s="4">
        <f t="shared" si="1324"/>
        <v>0.87700506811431478</v>
      </c>
      <c r="T3477" s="4">
        <f t="shared" si="1325"/>
        <v>-5.6997896887413614E-2</v>
      </c>
      <c r="U3477" s="4">
        <f>IF($R3477&gt;$X$15,1,0)</f>
        <v>0</v>
      </c>
      <c r="V3477" s="4"/>
      <c r="W3477" s="4"/>
      <c r="X3477" s="4"/>
      <c r="Y3477" s="4"/>
      <c r="Z3477" s="4"/>
      <c r="AA3477" s="4"/>
      <c r="AB3477" s="4"/>
      <c r="AC3477" s="4"/>
      <c r="AD3477" s="4"/>
      <c r="AE3477" s="4"/>
      <c r="AF3477" s="4"/>
      <c r="AG3477" s="4"/>
      <c r="AH3477" s="4"/>
      <c r="AI3477" s="4"/>
      <c r="AJ3477" s="4"/>
    </row>
    <row r="3478" spans="1:36" ht="15.75" customHeight="1">
      <c r="A3478" s="4">
        <v>0</v>
      </c>
      <c r="B3478" s="4">
        <v>59</v>
      </c>
      <c r="C3478" s="4">
        <v>1</v>
      </c>
      <c r="D3478" s="4">
        <v>0</v>
      </c>
      <c r="E3478" s="4">
        <v>0</v>
      </c>
      <c r="F3478" s="4">
        <v>0</v>
      </c>
      <c r="G3478" s="4">
        <v>0</v>
      </c>
      <c r="H3478" s="4">
        <v>0</v>
      </c>
      <c r="I3478" s="4">
        <v>249</v>
      </c>
      <c r="J3478" s="4">
        <v>138</v>
      </c>
      <c r="K3478" s="4">
        <v>72</v>
      </c>
      <c r="L3478" s="4">
        <v>25.02</v>
      </c>
      <c r="M3478" s="4">
        <v>60</v>
      </c>
      <c r="N3478" s="4">
        <v>70</v>
      </c>
      <c r="O3478" s="4">
        <v>0</v>
      </c>
      <c r="P3478" s="5">
        <f>$AI$9+SUMPRODUCT($A3478*$AI$10+$B3478*$AI$11+$C3478*$AI$12+$D3478*$AI$13+$E3478*$AI$14+$F3478*$AI$15+$G3478*$AI$16+$H3478*$AI$17+$I3478*$AI$18+$J3478*$AI$19+$K3478*$AI$20+$L3478*$AI$21+$M3478*$AI$22+$N3478*$AI$24)</f>
        <v>-1.7513946022000013</v>
      </c>
      <c r="Q3478" s="4">
        <f t="shared" si="1322"/>
        <v>0.17353176683587704</v>
      </c>
      <c r="R3478" s="4">
        <f t="shared" si="1323"/>
        <v>0.34706353367175408</v>
      </c>
      <c r="S3478" s="4">
        <f t="shared" si="1324"/>
        <v>0.65293646632824598</v>
      </c>
      <c r="T3478" s="4">
        <f t="shared" si="1325"/>
        <v>-0.1851290754867074</v>
      </c>
      <c r="U3478" s="4">
        <f>IF($R3478&gt;$X$15,1,0)</f>
        <v>0</v>
      </c>
      <c r="V3478" s="4"/>
      <c r="W3478" s="4"/>
      <c r="X3478" s="4"/>
      <c r="Y3478" s="4"/>
      <c r="Z3478" s="4"/>
      <c r="AA3478" s="4"/>
      <c r="AB3478" s="4"/>
      <c r="AC3478" s="4"/>
      <c r="AD3478" s="4"/>
      <c r="AE3478" s="4"/>
      <c r="AF3478" s="4"/>
      <c r="AG3478" s="4"/>
      <c r="AH3478" s="4"/>
      <c r="AI3478" s="4"/>
      <c r="AJ3478" s="4"/>
    </row>
    <row r="3479" spans="1:36" ht="15.75" hidden="1" customHeight="1">
      <c r="A3479" s="4">
        <v>0</v>
      </c>
      <c r="B3479" s="4">
        <v>62</v>
      </c>
      <c r="C3479" s="3" t="s">
        <v>56</v>
      </c>
      <c r="D3479" s="4">
        <v>0</v>
      </c>
      <c r="E3479" s="4">
        <v>0</v>
      </c>
      <c r="F3479" s="4">
        <v>0</v>
      </c>
      <c r="G3479" s="4">
        <v>0</v>
      </c>
      <c r="H3479" s="4">
        <v>1</v>
      </c>
      <c r="I3479" s="4">
        <v>282</v>
      </c>
      <c r="J3479" s="4">
        <v>175</v>
      </c>
      <c r="K3479" s="4">
        <v>79</v>
      </c>
      <c r="L3479" s="4">
        <v>28.24</v>
      </c>
      <c r="M3479" s="4">
        <v>57</v>
      </c>
      <c r="N3479" s="4">
        <v>67</v>
      </c>
      <c r="O3479" s="4">
        <v>0</v>
      </c>
      <c r="P3479" s="4" t="e">
        <f>$AI$9+SUMPRODUCT($A3479*$AI$10+$B3479*$AI$11+$C3479*$AI$12+$D3479*$AI$13+$E3479*$AI$14+$F3479*$AI$15+$G3479*$AI$16+$H3479*$AI$17+$I3479*$AI$18+$J3479*$AI$19+$K3479*$AI$20+$L3479*$AI$21+$M3479*$AI$22+$N3479*$AI$24)</f>
        <v>#VALUE!</v>
      </c>
      <c r="Q3479" s="4" t="e">
        <f t="shared" si="1322"/>
        <v>#VALUE!</v>
      </c>
      <c r="R3479" s="4" t="e">
        <f t="shared" si="1323"/>
        <v>#VALUE!</v>
      </c>
      <c r="S3479" s="4" t="e">
        <f t="shared" si="1324"/>
        <v>#VALUE!</v>
      </c>
      <c r="T3479" s="4" t="e">
        <f t="shared" si="1325"/>
        <v>#VALUE!</v>
      </c>
      <c r="U3479" s="4" t="e">
        <f t="shared" ref="U3479" si="1326">IF($R3479&gt;0.5,1,0)</f>
        <v>#VALUE!</v>
      </c>
      <c r="V3479" s="4"/>
      <c r="W3479" s="4"/>
      <c r="X3479" s="4"/>
      <c r="Y3479" s="4"/>
      <c r="Z3479" s="4"/>
      <c r="AA3479" s="4"/>
      <c r="AB3479" s="4"/>
      <c r="AC3479" s="4"/>
      <c r="AD3479" s="4"/>
      <c r="AE3479" s="4"/>
      <c r="AF3479" s="4"/>
      <c r="AG3479" s="4"/>
      <c r="AH3479" s="4"/>
      <c r="AI3479" s="4"/>
      <c r="AJ3479" s="4"/>
    </row>
    <row r="3480" spans="1:36" ht="15.75" customHeight="1">
      <c r="A3480" s="4">
        <v>0</v>
      </c>
      <c r="B3480" s="4">
        <v>45</v>
      </c>
      <c r="C3480" s="4">
        <v>3</v>
      </c>
      <c r="D3480" s="4">
        <v>0</v>
      </c>
      <c r="E3480" s="4">
        <v>0</v>
      </c>
      <c r="F3480" s="4">
        <v>0</v>
      </c>
      <c r="G3480" s="4">
        <v>0</v>
      </c>
      <c r="H3480" s="4">
        <v>0</v>
      </c>
      <c r="I3480" s="4">
        <v>230</v>
      </c>
      <c r="J3480" s="4">
        <v>128.5</v>
      </c>
      <c r="K3480" s="4">
        <v>87.5</v>
      </c>
      <c r="L3480" s="4">
        <v>23.75</v>
      </c>
      <c r="M3480" s="4">
        <v>82</v>
      </c>
      <c r="N3480" s="4">
        <v>62</v>
      </c>
      <c r="O3480" s="4">
        <v>0</v>
      </c>
      <c r="P3480" s="5">
        <f>$AI$9+SUMPRODUCT($A3480*$AI$10+$B3480*$AI$11+$C3480*$AI$12+$D3480*$AI$13+$E3480*$AI$14+$F3480*$AI$15+$G3480*$AI$16+$H3480*$AI$17+$I3480*$AI$18+$J3480*$AI$19+$K3480*$AI$20+$L3480*$AI$21+$M3480*$AI$22+$N3480*$AI$24)</f>
        <v>-3.1284714225000014</v>
      </c>
      <c r="Q3480" s="4">
        <f t="shared" si="1322"/>
        <v>4.3784674394406177E-2</v>
      </c>
      <c r="R3480" s="4">
        <f t="shared" si="1323"/>
        <v>8.7569348788812354E-2</v>
      </c>
      <c r="S3480" s="4">
        <f t="shared" si="1324"/>
        <v>0.9124306512111876</v>
      </c>
      <c r="T3480" s="4">
        <f t="shared" si="1325"/>
        <v>-3.9800133929922925E-2</v>
      </c>
      <c r="U3480" s="4">
        <f>IF($R3480&gt;$X$15,1,0)</f>
        <v>0</v>
      </c>
      <c r="V3480" s="4"/>
      <c r="W3480" s="4"/>
      <c r="X3480" s="4"/>
      <c r="Y3480" s="4"/>
      <c r="Z3480" s="4"/>
      <c r="AA3480" s="4"/>
      <c r="AB3480" s="4"/>
      <c r="AC3480" s="4"/>
      <c r="AD3480" s="4"/>
      <c r="AE3480" s="4"/>
      <c r="AF3480" s="4"/>
      <c r="AG3480" s="4"/>
      <c r="AH3480" s="4"/>
      <c r="AI3480" s="4"/>
      <c r="AJ3480" s="4"/>
    </row>
    <row r="3481" spans="1:36" ht="15.75" customHeight="1">
      <c r="A3481" s="4">
        <v>1</v>
      </c>
      <c r="B3481" s="4">
        <v>40</v>
      </c>
      <c r="C3481" s="4">
        <v>4</v>
      </c>
      <c r="D3481" s="4">
        <v>1</v>
      </c>
      <c r="E3481" s="4">
        <v>25</v>
      </c>
      <c r="F3481" s="4">
        <v>0</v>
      </c>
      <c r="G3481" s="4">
        <v>0</v>
      </c>
      <c r="H3481" s="4">
        <v>0</v>
      </c>
      <c r="I3481" s="4">
        <v>258</v>
      </c>
      <c r="J3481" s="4">
        <v>112</v>
      </c>
      <c r="K3481" s="4">
        <v>78</v>
      </c>
      <c r="L3481" s="4">
        <v>28.57</v>
      </c>
      <c r="M3481" s="4">
        <v>80</v>
      </c>
      <c r="N3481" s="4">
        <v>70</v>
      </c>
      <c r="O3481" s="4">
        <v>0</v>
      </c>
      <c r="P3481" s="5">
        <f>$AI$9+SUMPRODUCT($A3481*$AI$10+$B3481*$AI$11+$C3481*$AI$12+$D3481*$AI$13+$E3481*$AI$14+$F3481*$AI$15+$G3481*$AI$16+$H3481*$AI$17+$I3481*$AI$18+$J3481*$AI$19+$K3481*$AI$20+$L3481*$AI$21+$M3481*$AI$22+$N3481*$AI$24)</f>
        <v>-2.4714112526999994</v>
      </c>
      <c r="Q3481" s="4">
        <f t="shared" si="1322"/>
        <v>8.4465572582358178E-2</v>
      </c>
      <c r="R3481" s="4">
        <f t="shared" si="1323"/>
        <v>0.16893114516471636</v>
      </c>
      <c r="S3481" s="4">
        <f t="shared" si="1324"/>
        <v>0.83106885483528359</v>
      </c>
      <c r="T3481" s="4">
        <f t="shared" si="1325"/>
        <v>-8.0362993019469517E-2</v>
      </c>
      <c r="U3481" s="4">
        <f>IF($R3481&gt;$X$15,1,0)</f>
        <v>0</v>
      </c>
      <c r="V3481" s="4"/>
      <c r="W3481" s="4"/>
      <c r="X3481" s="4"/>
      <c r="Y3481" s="4"/>
      <c r="Z3481" s="4"/>
      <c r="AA3481" s="4"/>
      <c r="AB3481" s="4"/>
      <c r="AC3481" s="4"/>
      <c r="AD3481" s="4"/>
      <c r="AE3481" s="4"/>
      <c r="AF3481" s="4"/>
      <c r="AG3481" s="4"/>
      <c r="AH3481" s="4"/>
      <c r="AI3481" s="4"/>
      <c r="AJ3481" s="4"/>
    </row>
    <row r="3482" spans="1:36" ht="15.75" customHeight="1">
      <c r="A3482" s="4">
        <v>1</v>
      </c>
      <c r="B3482" s="4">
        <v>43</v>
      </c>
      <c r="C3482" s="4">
        <v>2</v>
      </c>
      <c r="D3482" s="4">
        <v>0</v>
      </c>
      <c r="E3482" s="4">
        <v>0</v>
      </c>
      <c r="F3482" s="4">
        <v>0</v>
      </c>
      <c r="G3482" s="4">
        <v>0</v>
      </c>
      <c r="H3482" s="4">
        <v>1</v>
      </c>
      <c r="I3482" s="4">
        <v>245</v>
      </c>
      <c r="J3482" s="4">
        <v>144.5</v>
      </c>
      <c r="K3482" s="4">
        <v>95</v>
      </c>
      <c r="L3482" s="4">
        <v>27.15</v>
      </c>
      <c r="M3482" s="4">
        <v>70</v>
      </c>
      <c r="N3482" s="4">
        <v>45</v>
      </c>
      <c r="O3482" s="4">
        <v>0</v>
      </c>
      <c r="P3482" s="5">
        <f>$AI$9+SUMPRODUCT($A3482*$AI$10+$B3482*$AI$11+$C3482*$AI$12+$D3482*$AI$13+$E3482*$AI$14+$F3482*$AI$15+$G3482*$AI$16+$H3482*$AI$17+$I3482*$AI$18+$J3482*$AI$19+$K3482*$AI$20+$L3482*$AI$21+$M3482*$AI$22+$N3482*$AI$24)</f>
        <v>-2.2297674365000013</v>
      </c>
      <c r="Q3482" s="4">
        <f t="shared" si="1322"/>
        <v>0.10755344023196173</v>
      </c>
      <c r="R3482" s="4">
        <f t="shared" si="1323"/>
        <v>0.21510688046392346</v>
      </c>
      <c r="S3482" s="4">
        <f t="shared" si="1324"/>
        <v>0.78489311953607654</v>
      </c>
      <c r="T3482" s="4">
        <f t="shared" si="1325"/>
        <v>-0.10518947797570305</v>
      </c>
      <c r="U3482" s="4">
        <f>IF($R3482&gt;$X$15,1,0)</f>
        <v>0</v>
      </c>
      <c r="V3482" s="4"/>
      <c r="W3482" s="4"/>
      <c r="X3482" s="4"/>
      <c r="Y3482" s="4"/>
      <c r="Z3482" s="4"/>
      <c r="AA3482" s="4"/>
      <c r="AB3482" s="4"/>
      <c r="AC3482" s="4"/>
      <c r="AD3482" s="4"/>
      <c r="AE3482" s="4"/>
      <c r="AF3482" s="4"/>
      <c r="AG3482" s="4"/>
      <c r="AH3482" s="4"/>
      <c r="AI3482" s="4"/>
      <c r="AJ3482" s="4"/>
    </row>
    <row r="3483" spans="1:36" ht="15.75" customHeight="1">
      <c r="A3483" s="4">
        <v>1</v>
      </c>
      <c r="B3483" s="4">
        <v>42</v>
      </c>
      <c r="C3483" s="4">
        <v>2</v>
      </c>
      <c r="D3483" s="4">
        <v>1</v>
      </c>
      <c r="E3483" s="4">
        <v>15</v>
      </c>
      <c r="F3483" s="4">
        <v>0</v>
      </c>
      <c r="G3483" s="4">
        <v>0</v>
      </c>
      <c r="H3483" s="4">
        <v>1</v>
      </c>
      <c r="I3483" s="4">
        <v>453</v>
      </c>
      <c r="J3483" s="4">
        <v>158</v>
      </c>
      <c r="K3483" s="4">
        <v>108</v>
      </c>
      <c r="L3483" s="4">
        <v>28.89</v>
      </c>
      <c r="M3483" s="4">
        <v>90</v>
      </c>
      <c r="N3483" s="4">
        <v>110</v>
      </c>
      <c r="O3483" s="4">
        <v>0</v>
      </c>
      <c r="P3483" s="5">
        <f>$AI$9+SUMPRODUCT($A3483*$AI$10+$B3483*$AI$11+$C3483*$AI$12+$D3483*$AI$13+$E3483*$AI$14+$F3483*$AI$15+$G3483*$AI$16+$H3483*$AI$17+$I3483*$AI$18+$J3483*$AI$19+$K3483*$AI$20+$L3483*$AI$21+$M3483*$AI$22+$N3483*$AI$24)</f>
        <v>-0.89417387790000014</v>
      </c>
      <c r="Q3483" s="4">
        <f t="shared" si="1322"/>
        <v>0.40894529787950962</v>
      </c>
      <c r="R3483" s="4">
        <f t="shared" si="1323"/>
        <v>0.81789059575901923</v>
      </c>
      <c r="S3483" s="4">
        <f t="shared" si="1324"/>
        <v>0.18210940424098077</v>
      </c>
      <c r="T3483" s="4">
        <f t="shared" si="1325"/>
        <v>-0.73966762639339922</v>
      </c>
      <c r="U3483" s="4">
        <f>IF($R3483&gt;$X$15,1,0)</f>
        <v>1</v>
      </c>
      <c r="V3483" s="4"/>
      <c r="W3483" s="4"/>
      <c r="X3483" s="4"/>
      <c r="Y3483" s="4"/>
      <c r="Z3483" s="4"/>
      <c r="AA3483" s="4"/>
      <c r="AB3483" s="4"/>
      <c r="AC3483" s="4"/>
      <c r="AD3483" s="4"/>
      <c r="AE3483" s="4"/>
      <c r="AF3483" s="4"/>
      <c r="AG3483" s="4"/>
      <c r="AH3483" s="4"/>
      <c r="AI3483" s="4"/>
      <c r="AJ3483" s="4"/>
    </row>
    <row r="3484" spans="1:36" ht="15.75" customHeight="1">
      <c r="A3484" s="4">
        <v>0</v>
      </c>
      <c r="B3484" s="4">
        <v>40</v>
      </c>
      <c r="C3484" s="4">
        <v>1</v>
      </c>
      <c r="D3484" s="4">
        <v>0</v>
      </c>
      <c r="E3484" s="4">
        <v>0</v>
      </c>
      <c r="F3484" s="4">
        <v>0</v>
      </c>
      <c r="G3484" s="4">
        <v>0</v>
      </c>
      <c r="H3484" s="4">
        <v>0</v>
      </c>
      <c r="I3484" s="4">
        <v>156</v>
      </c>
      <c r="J3484" s="4">
        <v>110</v>
      </c>
      <c r="K3484" s="4">
        <v>74</v>
      </c>
      <c r="L3484" s="4">
        <v>20.79</v>
      </c>
      <c r="M3484" s="4">
        <v>56</v>
      </c>
      <c r="N3484" s="4">
        <v>76</v>
      </c>
      <c r="O3484" s="4">
        <v>0</v>
      </c>
      <c r="P3484" s="5">
        <f>$AI$9+SUMPRODUCT($A3484*$AI$10+$B3484*$AI$11+$C3484*$AI$12+$D3484*$AI$13+$E3484*$AI$14+$F3484*$AI$15+$G3484*$AI$16+$H3484*$AI$17+$I3484*$AI$18+$J3484*$AI$19+$K3484*$AI$20+$L3484*$AI$21+$M3484*$AI$22+$N3484*$AI$24)</f>
        <v>-3.5847632369000024</v>
      </c>
      <c r="Q3484" s="4">
        <f t="shared" si="1322"/>
        <v>2.7743235427067484E-2</v>
      </c>
      <c r="R3484" s="4">
        <f t="shared" si="1323"/>
        <v>5.5486470854134967E-2</v>
      </c>
      <c r="S3484" s="4">
        <f t="shared" si="1324"/>
        <v>0.94451352914586506</v>
      </c>
      <c r="T3484" s="4">
        <f t="shared" si="1325"/>
        <v>-2.4791816893748691E-2</v>
      </c>
      <c r="U3484" s="4">
        <f>IF($R3484&gt;$X$15,1,0)</f>
        <v>0</v>
      </c>
      <c r="V3484" s="4"/>
      <c r="W3484" s="4"/>
      <c r="X3484" s="4"/>
      <c r="Y3484" s="4"/>
      <c r="Z3484" s="4"/>
      <c r="AA3484" s="4"/>
      <c r="AB3484" s="4"/>
      <c r="AC3484" s="4"/>
      <c r="AD3484" s="4"/>
      <c r="AE3484" s="4"/>
      <c r="AF3484" s="4"/>
      <c r="AG3484" s="4"/>
      <c r="AH3484" s="4"/>
      <c r="AI3484" s="4"/>
      <c r="AJ3484" s="4"/>
    </row>
    <row r="3485" spans="1:36" ht="15.75" customHeight="1">
      <c r="A3485" s="4">
        <v>1</v>
      </c>
      <c r="B3485" s="4">
        <v>48</v>
      </c>
      <c r="C3485" s="4">
        <v>2</v>
      </c>
      <c r="D3485" s="4">
        <v>0</v>
      </c>
      <c r="E3485" s="4">
        <v>0</v>
      </c>
      <c r="F3485" s="4">
        <v>0</v>
      </c>
      <c r="G3485" s="4">
        <v>0</v>
      </c>
      <c r="H3485" s="4">
        <v>0</v>
      </c>
      <c r="I3485" s="4">
        <v>165</v>
      </c>
      <c r="J3485" s="4">
        <v>115</v>
      </c>
      <c r="K3485" s="4">
        <v>80</v>
      </c>
      <c r="L3485" s="4">
        <v>26.79</v>
      </c>
      <c r="M3485" s="4">
        <v>75</v>
      </c>
      <c r="N3485" s="4">
        <v>78</v>
      </c>
      <c r="O3485" s="4">
        <v>0</v>
      </c>
      <c r="P3485" s="5">
        <f>$AI$9+SUMPRODUCT($A3485*$AI$10+$B3485*$AI$11+$C3485*$AI$12+$D3485*$AI$13+$E3485*$AI$14+$F3485*$AI$15+$G3485*$AI$16+$H3485*$AI$17+$I3485*$AI$18+$J3485*$AI$19+$K3485*$AI$20+$L3485*$AI$21+$M3485*$AI$22+$N3485*$AI$24)</f>
        <v>-2.5029571669000008</v>
      </c>
      <c r="Q3485" s="4">
        <f t="shared" si="1322"/>
        <v>8.1842618139386036E-2</v>
      </c>
      <c r="R3485" s="4">
        <f t="shared" si="1323"/>
        <v>0.16368523627877207</v>
      </c>
      <c r="S3485" s="4">
        <f t="shared" si="1324"/>
        <v>0.83631476372122793</v>
      </c>
      <c r="T3485" s="4">
        <f t="shared" si="1325"/>
        <v>-7.7630236413743323E-2</v>
      </c>
      <c r="U3485" s="4">
        <f>IF($R3485&gt;$X$15,1,0)</f>
        <v>0</v>
      </c>
      <c r="V3485" s="4"/>
      <c r="W3485" s="4"/>
      <c r="X3485" s="4"/>
      <c r="Y3485" s="4"/>
      <c r="Z3485" s="4"/>
      <c r="AA3485" s="4"/>
      <c r="AB3485" s="4"/>
      <c r="AC3485" s="4"/>
      <c r="AD3485" s="4"/>
      <c r="AE3485" s="4"/>
      <c r="AF3485" s="4"/>
      <c r="AG3485" s="4"/>
      <c r="AH3485" s="4"/>
      <c r="AI3485" s="4"/>
      <c r="AJ3485" s="4"/>
    </row>
    <row r="3486" spans="1:36" ht="15.75" customHeight="1">
      <c r="A3486" s="4">
        <v>0</v>
      </c>
      <c r="B3486" s="4">
        <v>43</v>
      </c>
      <c r="C3486" s="4">
        <v>2</v>
      </c>
      <c r="D3486" s="4">
        <v>0</v>
      </c>
      <c r="E3486" s="4">
        <v>0</v>
      </c>
      <c r="F3486" s="4">
        <v>0</v>
      </c>
      <c r="G3486" s="4">
        <v>0</v>
      </c>
      <c r="H3486" s="4">
        <v>0</v>
      </c>
      <c r="I3486" s="4">
        <v>232</v>
      </c>
      <c r="J3486" s="4">
        <v>127</v>
      </c>
      <c r="K3486" s="4">
        <v>79</v>
      </c>
      <c r="L3486" s="4">
        <v>30.79</v>
      </c>
      <c r="M3486" s="4">
        <v>75</v>
      </c>
      <c r="N3486" s="4">
        <v>54</v>
      </c>
      <c r="O3486" s="4">
        <v>0</v>
      </c>
      <c r="P3486" s="5">
        <f>$AI$9+SUMPRODUCT($A3486*$AI$10+$B3486*$AI$11+$C3486*$AI$12+$D3486*$AI$13+$E3486*$AI$14+$F3486*$AI$15+$G3486*$AI$16+$H3486*$AI$17+$I3486*$AI$18+$J3486*$AI$19+$K3486*$AI$20+$L3486*$AI$21+$M3486*$AI$22+$N3486*$AI$24)</f>
        <v>-3.1795469169000015</v>
      </c>
      <c r="Q3486" s="4">
        <f t="shared" si="1322"/>
        <v>4.1604501147796624E-2</v>
      </c>
      <c r="R3486" s="4">
        <f t="shared" si="1323"/>
        <v>8.3209002295593248E-2</v>
      </c>
      <c r="S3486" s="4">
        <f t="shared" si="1324"/>
        <v>0.91679099770440675</v>
      </c>
      <c r="T3486" s="4">
        <f t="shared" si="1325"/>
        <v>-3.7729659847121164E-2</v>
      </c>
      <c r="U3486" s="4">
        <f>IF($R3486&gt;$X$15,1,0)</f>
        <v>0</v>
      </c>
      <c r="V3486" s="4"/>
      <c r="W3486" s="4"/>
      <c r="X3486" s="4"/>
      <c r="Y3486" s="4"/>
      <c r="Z3486" s="4"/>
      <c r="AA3486" s="4"/>
      <c r="AB3486" s="4"/>
      <c r="AC3486" s="4"/>
      <c r="AD3486" s="4"/>
      <c r="AE3486" s="4"/>
      <c r="AF3486" s="4"/>
      <c r="AG3486" s="4"/>
      <c r="AH3486" s="4"/>
      <c r="AI3486" s="4"/>
      <c r="AJ3486" s="4"/>
    </row>
    <row r="3487" spans="1:36" ht="15.75" customHeight="1">
      <c r="A3487" s="4">
        <v>1</v>
      </c>
      <c r="B3487" s="4">
        <v>59</v>
      </c>
      <c r="C3487" s="4">
        <v>4</v>
      </c>
      <c r="D3487" s="4">
        <v>1</v>
      </c>
      <c r="E3487" s="4">
        <v>20</v>
      </c>
      <c r="F3487" s="4">
        <v>0</v>
      </c>
      <c r="G3487" s="4">
        <v>0</v>
      </c>
      <c r="H3487" s="4">
        <v>1</v>
      </c>
      <c r="I3487" s="4">
        <v>232</v>
      </c>
      <c r="J3487" s="4">
        <v>151.5</v>
      </c>
      <c r="K3487" s="4">
        <v>110</v>
      </c>
      <c r="L3487" s="4">
        <v>26.89</v>
      </c>
      <c r="M3487" s="4">
        <v>68</v>
      </c>
      <c r="N3487" s="4">
        <v>69</v>
      </c>
      <c r="O3487" s="4">
        <v>0</v>
      </c>
      <c r="P3487" s="5">
        <f>$AI$9+SUMPRODUCT($A3487*$AI$10+$B3487*$AI$11+$C3487*$AI$12+$D3487*$AI$13+$E3487*$AI$14+$F3487*$AI$15+$G3487*$AI$16+$H3487*$AI$17+$I3487*$AI$18+$J3487*$AI$19+$K3487*$AI$20+$L3487*$AI$21+$M3487*$AI$22+$N3487*$AI$24)</f>
        <v>-0.6846543379000023</v>
      </c>
      <c r="Q3487" s="4">
        <f t="shared" si="1322"/>
        <v>0.50426450458056571</v>
      </c>
      <c r="R3487" s="4">
        <f t="shared" si="1323"/>
        <v>1.0085290091611314</v>
      </c>
      <c r="S3487" s="4">
        <f t="shared" si="1324"/>
        <v>-8.5290091611314178E-3</v>
      </c>
      <c r="T3487" s="4" t="e">
        <f t="shared" si="1325"/>
        <v>#NUM!</v>
      </c>
      <c r="U3487" s="4">
        <f>IF($R3487&gt;$X$15,1,0)</f>
        <v>1</v>
      </c>
      <c r="V3487" s="4"/>
      <c r="W3487" s="4"/>
      <c r="X3487" s="4"/>
      <c r="Y3487" s="4"/>
      <c r="Z3487" s="4"/>
      <c r="AA3487" s="4"/>
      <c r="AB3487" s="4"/>
      <c r="AC3487" s="4"/>
      <c r="AD3487" s="4"/>
      <c r="AE3487" s="4"/>
      <c r="AF3487" s="4"/>
      <c r="AG3487" s="4"/>
      <c r="AH3487" s="4"/>
      <c r="AI3487" s="4"/>
      <c r="AJ3487" s="4"/>
    </row>
    <row r="3488" spans="1:36" ht="15.75" hidden="1" customHeight="1">
      <c r="A3488" s="4">
        <v>1</v>
      </c>
      <c r="B3488" s="4">
        <v>60</v>
      </c>
      <c r="C3488" s="4">
        <v>4</v>
      </c>
      <c r="D3488" s="4">
        <v>0</v>
      </c>
      <c r="E3488" s="4">
        <v>0</v>
      </c>
      <c r="F3488" s="4">
        <v>0</v>
      </c>
      <c r="G3488" s="4">
        <v>0</v>
      </c>
      <c r="H3488" s="4">
        <v>0</v>
      </c>
      <c r="I3488" s="4">
        <v>250</v>
      </c>
      <c r="J3488" s="4">
        <v>133</v>
      </c>
      <c r="K3488" s="4">
        <v>89.5</v>
      </c>
      <c r="L3488" s="4">
        <v>27.13</v>
      </c>
      <c r="M3488" s="4">
        <v>90</v>
      </c>
      <c r="N3488" s="3" t="s">
        <v>56</v>
      </c>
      <c r="O3488" s="4">
        <v>0</v>
      </c>
      <c r="P3488" s="4"/>
      <c r="Q3488" s="4"/>
      <c r="R3488" s="4"/>
      <c r="S3488" s="4"/>
      <c r="T3488" s="4"/>
      <c r="U3488" s="4"/>
      <c r="V3488" s="4"/>
      <c r="W3488" s="4"/>
      <c r="X3488" s="4"/>
      <c r="Y3488" s="4"/>
      <c r="Z3488" s="4"/>
      <c r="AA3488" s="4"/>
      <c r="AB3488" s="4"/>
      <c r="AC3488" s="4"/>
      <c r="AD3488" s="4"/>
      <c r="AE3488" s="4"/>
      <c r="AF3488" s="4"/>
      <c r="AG3488" s="4"/>
      <c r="AH3488" s="4"/>
      <c r="AI3488" s="4"/>
      <c r="AJ3488" s="4"/>
    </row>
    <row r="3489" spans="1:36" ht="15.75" customHeight="1">
      <c r="A3489" s="4">
        <v>1</v>
      </c>
      <c r="B3489" s="4">
        <v>63</v>
      </c>
      <c r="C3489" s="4">
        <v>1</v>
      </c>
      <c r="D3489" s="4">
        <v>0</v>
      </c>
      <c r="E3489" s="4">
        <v>0</v>
      </c>
      <c r="F3489" s="4">
        <v>0</v>
      </c>
      <c r="G3489" s="4">
        <v>0</v>
      </c>
      <c r="H3489" s="4">
        <v>1</v>
      </c>
      <c r="I3489" s="4">
        <v>222</v>
      </c>
      <c r="J3489" s="4">
        <v>159</v>
      </c>
      <c r="K3489" s="4">
        <v>90</v>
      </c>
      <c r="L3489" s="4">
        <v>21.9</v>
      </c>
      <c r="M3489" s="4">
        <v>80</v>
      </c>
      <c r="N3489" s="4">
        <v>95</v>
      </c>
      <c r="O3489" s="4">
        <v>1</v>
      </c>
      <c r="P3489" s="5">
        <f>$AI$9+SUMPRODUCT($A3489*$AI$10+$B3489*$AI$11+$C3489*$AI$12+$D3489*$AI$13+$E3489*$AI$14+$F3489*$AI$15+$G3489*$AI$16+$H3489*$AI$17+$I3489*$AI$18+$J3489*$AI$19+$K3489*$AI$20+$L3489*$AI$21+$M3489*$AI$22+$N3489*$AI$24)</f>
        <v>-0.42446133900000049</v>
      </c>
      <c r="Q3489" s="4">
        <f t="shared" ref="Q3489:Q3496" si="1327">EXP($P3489)</f>
        <v>0.65412204028061327</v>
      </c>
      <c r="R3489" s="4">
        <f t="shared" ref="R3489:R3496" si="1328">Q3489/1+Q3489</f>
        <v>1.3082440805612265</v>
      </c>
      <c r="S3489" s="4">
        <f t="shared" ref="S3489:S3496" si="1329">IF(O3489=1,R3489,1-R3489)</f>
        <v>1.3082440805612265</v>
      </c>
      <c r="T3489" s="4">
        <f t="shared" ref="T3489:T3496" si="1330">LOG($S3489)</f>
        <v>0.11668877835501545</v>
      </c>
      <c r="U3489" s="4">
        <f>IF($R3489&gt;$X$15,1,0)</f>
        <v>1</v>
      </c>
      <c r="V3489" s="4"/>
      <c r="W3489" s="4"/>
      <c r="X3489" s="4"/>
      <c r="Y3489" s="4"/>
      <c r="Z3489" s="4"/>
      <c r="AA3489" s="4"/>
      <c r="AB3489" s="4"/>
      <c r="AC3489" s="4"/>
      <c r="AD3489" s="4"/>
      <c r="AE3489" s="4"/>
      <c r="AF3489" s="4"/>
      <c r="AG3489" s="4"/>
      <c r="AH3489" s="4"/>
      <c r="AI3489" s="4"/>
      <c r="AJ3489" s="4"/>
    </row>
    <row r="3490" spans="1:36" ht="15.75" customHeight="1">
      <c r="A3490" s="4">
        <v>0</v>
      </c>
      <c r="B3490" s="4">
        <v>50</v>
      </c>
      <c r="C3490" s="4">
        <v>1</v>
      </c>
      <c r="D3490" s="4">
        <v>1</v>
      </c>
      <c r="E3490" s="4">
        <v>3</v>
      </c>
      <c r="F3490" s="4">
        <v>0</v>
      </c>
      <c r="G3490" s="4">
        <v>0</v>
      </c>
      <c r="H3490" s="4">
        <v>1</v>
      </c>
      <c r="I3490" s="4">
        <v>238</v>
      </c>
      <c r="J3490" s="4">
        <v>158</v>
      </c>
      <c r="K3490" s="4">
        <v>74</v>
      </c>
      <c r="L3490" s="4">
        <v>35.68</v>
      </c>
      <c r="M3490" s="4">
        <v>69</v>
      </c>
      <c r="N3490" s="4">
        <v>98</v>
      </c>
      <c r="O3490" s="4">
        <v>0</v>
      </c>
      <c r="P3490" s="5">
        <f>$AI$9+SUMPRODUCT($A3490*$AI$10+$B3490*$AI$11+$C3490*$AI$12+$D3490*$AI$13+$E3490*$AI$14+$F3490*$AI$15+$G3490*$AI$16+$H3490*$AI$17+$I3490*$AI$18+$J3490*$AI$19+$K3490*$AI$20+$L3490*$AI$21+$M3490*$AI$22+$N3490*$AI$24)</f>
        <v>-1.4423021448000011</v>
      </c>
      <c r="Q3490" s="4">
        <f t="shared" si="1327"/>
        <v>0.2363829440362184</v>
      </c>
      <c r="R3490" s="4">
        <f t="shared" si="1328"/>
        <v>0.4727658880724368</v>
      </c>
      <c r="S3490" s="4">
        <f t="shared" si="1329"/>
        <v>0.5272341119275632</v>
      </c>
      <c r="T3490" s="4">
        <f t="shared" si="1330"/>
        <v>-0.27799649875045379</v>
      </c>
      <c r="U3490" s="4">
        <f>IF($R3490&gt;$X$15,1,0)</f>
        <v>1</v>
      </c>
      <c r="V3490" s="4"/>
      <c r="W3490" s="4"/>
      <c r="X3490" s="4"/>
      <c r="Y3490" s="4"/>
      <c r="Z3490" s="4"/>
      <c r="AA3490" s="4"/>
      <c r="AB3490" s="4"/>
      <c r="AC3490" s="4"/>
      <c r="AD3490" s="4"/>
      <c r="AE3490" s="4"/>
      <c r="AF3490" s="4"/>
      <c r="AG3490" s="4"/>
      <c r="AH3490" s="4"/>
      <c r="AI3490" s="4"/>
      <c r="AJ3490" s="4"/>
    </row>
    <row r="3491" spans="1:36" ht="15.75" customHeight="1">
      <c r="A3491" s="4">
        <v>1</v>
      </c>
      <c r="B3491" s="4">
        <v>38</v>
      </c>
      <c r="C3491" s="4">
        <v>2</v>
      </c>
      <c r="D3491" s="4">
        <v>0</v>
      </c>
      <c r="E3491" s="4">
        <v>0</v>
      </c>
      <c r="F3491" s="4">
        <v>0</v>
      </c>
      <c r="G3491" s="4">
        <v>0</v>
      </c>
      <c r="H3491" s="4">
        <v>1</v>
      </c>
      <c r="I3491" s="4">
        <v>256</v>
      </c>
      <c r="J3491" s="4">
        <v>123</v>
      </c>
      <c r="K3491" s="4">
        <v>92</v>
      </c>
      <c r="L3491" s="4">
        <v>25.42</v>
      </c>
      <c r="M3491" s="4">
        <v>62</v>
      </c>
      <c r="N3491" s="4">
        <v>82</v>
      </c>
      <c r="O3491" s="4">
        <v>0</v>
      </c>
      <c r="P3491" s="5">
        <f>$AI$9+SUMPRODUCT($A3491*$AI$10+$B3491*$AI$11+$C3491*$AI$12+$D3491*$AI$13+$E3491*$AI$14+$F3491*$AI$15+$G3491*$AI$16+$H3491*$AI$17+$I3491*$AI$18+$J3491*$AI$19+$K3491*$AI$20+$L3491*$AI$21+$M3491*$AI$22+$N3491*$AI$24)</f>
        <v>-2.5554358362000018</v>
      </c>
      <c r="Q3491" s="4">
        <f t="shared" si="1327"/>
        <v>7.7658378357980395E-2</v>
      </c>
      <c r="R3491" s="4">
        <f t="shared" si="1328"/>
        <v>0.15531675671596079</v>
      </c>
      <c r="S3491" s="4">
        <f t="shared" si="1329"/>
        <v>0.84468324328403921</v>
      </c>
      <c r="T3491" s="4">
        <f t="shared" si="1330"/>
        <v>-7.3306121209162398E-2</v>
      </c>
      <c r="U3491" s="4">
        <f>IF($R3491&gt;$X$15,1,0)</f>
        <v>0</v>
      </c>
      <c r="V3491" s="4"/>
      <c r="W3491" s="4"/>
      <c r="X3491" s="4"/>
      <c r="Y3491" s="4"/>
      <c r="Z3491" s="4"/>
      <c r="AA3491" s="4"/>
      <c r="AB3491" s="4"/>
      <c r="AC3491" s="4"/>
      <c r="AD3491" s="4"/>
      <c r="AE3491" s="4"/>
      <c r="AF3491" s="4"/>
      <c r="AG3491" s="4"/>
      <c r="AH3491" s="4"/>
      <c r="AI3491" s="4"/>
      <c r="AJ3491" s="4"/>
    </row>
    <row r="3492" spans="1:36" ht="15.75" customHeight="1">
      <c r="A3492" s="4">
        <v>0</v>
      </c>
      <c r="B3492" s="4">
        <v>35</v>
      </c>
      <c r="C3492" s="4">
        <v>2</v>
      </c>
      <c r="D3492" s="4">
        <v>1</v>
      </c>
      <c r="E3492" s="4">
        <v>1</v>
      </c>
      <c r="F3492" s="4">
        <v>0</v>
      </c>
      <c r="G3492" s="4">
        <v>0</v>
      </c>
      <c r="H3492" s="4">
        <v>0</v>
      </c>
      <c r="I3492" s="4">
        <v>194</v>
      </c>
      <c r="J3492" s="4">
        <v>100.5</v>
      </c>
      <c r="K3492" s="4">
        <v>69</v>
      </c>
      <c r="L3492" s="4">
        <v>17.920000000000002</v>
      </c>
      <c r="M3492" s="4">
        <v>75</v>
      </c>
      <c r="N3492" s="4">
        <v>73</v>
      </c>
      <c r="O3492" s="4">
        <v>0</v>
      </c>
      <c r="P3492" s="5">
        <f>$AI$9+SUMPRODUCT($A3492*$AI$10+$B3492*$AI$11+$C3492*$AI$12+$D3492*$AI$13+$E3492*$AI$14+$F3492*$AI$15+$G3492*$AI$16+$H3492*$AI$17+$I3492*$AI$18+$J3492*$AI$19+$K3492*$AI$20+$L3492*$AI$21+$M3492*$AI$22+$N3492*$AI$24)</f>
        <v>-4.0011062612000003</v>
      </c>
      <c r="Q3492" s="4">
        <f t="shared" si="1327"/>
        <v>1.8295388211412907E-2</v>
      </c>
      <c r="R3492" s="4">
        <f t="shared" si="1328"/>
        <v>3.6590776422825814E-2</v>
      </c>
      <c r="S3492" s="4">
        <f t="shared" si="1329"/>
        <v>0.96340922357717418</v>
      </c>
      <c r="T3492" s="4">
        <f t="shared" si="1330"/>
        <v>-1.618920011262194E-2</v>
      </c>
      <c r="U3492" s="4">
        <f>IF($R3492&gt;$X$15,1,0)</f>
        <v>0</v>
      </c>
      <c r="V3492" s="4"/>
      <c r="W3492" s="4"/>
      <c r="X3492" s="4"/>
      <c r="Y3492" s="4"/>
      <c r="Z3492" s="4"/>
      <c r="AA3492" s="4"/>
      <c r="AB3492" s="4"/>
      <c r="AC3492" s="4"/>
      <c r="AD3492" s="4"/>
      <c r="AE3492" s="4"/>
      <c r="AF3492" s="4"/>
      <c r="AG3492" s="4"/>
      <c r="AH3492" s="4"/>
      <c r="AI3492" s="4"/>
      <c r="AJ3492" s="4"/>
    </row>
    <row r="3493" spans="1:36" ht="15.75" customHeight="1">
      <c r="A3493" s="4">
        <v>1</v>
      </c>
      <c r="B3493" s="4">
        <v>56</v>
      </c>
      <c r="C3493" s="4">
        <v>1</v>
      </c>
      <c r="D3493" s="4">
        <v>0</v>
      </c>
      <c r="E3493" s="4">
        <v>0</v>
      </c>
      <c r="F3493" s="4">
        <v>0</v>
      </c>
      <c r="G3493" s="4">
        <v>0</v>
      </c>
      <c r="H3493" s="4">
        <v>1</v>
      </c>
      <c r="I3493" s="4">
        <v>254</v>
      </c>
      <c r="J3493" s="4">
        <v>166</v>
      </c>
      <c r="K3493" s="4">
        <v>107</v>
      </c>
      <c r="L3493" s="4">
        <v>21.97</v>
      </c>
      <c r="M3493" s="4">
        <v>75</v>
      </c>
      <c r="N3493" s="4">
        <v>83</v>
      </c>
      <c r="O3493" s="4">
        <v>0</v>
      </c>
      <c r="P3493" s="5">
        <f>$AI$9+SUMPRODUCT($A3493*$AI$10+$B3493*$AI$11+$C3493*$AI$12+$D3493*$AI$13+$E3493*$AI$14+$F3493*$AI$15+$G3493*$AI$16+$H3493*$AI$17+$I3493*$AI$18+$J3493*$AI$19+$K3493*$AI$20+$L3493*$AI$21+$M3493*$AI$22+$N3493*$AI$24)</f>
        <v>-0.82805385670000042</v>
      </c>
      <c r="Q3493" s="4">
        <f t="shared" si="1327"/>
        <v>0.43689872701713622</v>
      </c>
      <c r="R3493" s="4">
        <f t="shared" si="1328"/>
        <v>0.87379745403427245</v>
      </c>
      <c r="S3493" s="4">
        <f t="shared" si="1329"/>
        <v>0.12620254596572755</v>
      </c>
      <c r="T3493" s="4">
        <f t="shared" si="1330"/>
        <v>-0.8989318836995428</v>
      </c>
      <c r="U3493" s="4">
        <f>IF($R3493&gt;$X$15,1,0)</f>
        <v>1</v>
      </c>
      <c r="V3493" s="4"/>
      <c r="W3493" s="4"/>
      <c r="X3493" s="4"/>
      <c r="Y3493" s="4"/>
      <c r="Z3493" s="4"/>
      <c r="AA3493" s="4"/>
      <c r="AB3493" s="4"/>
      <c r="AC3493" s="4"/>
      <c r="AD3493" s="4"/>
      <c r="AE3493" s="4"/>
      <c r="AF3493" s="4"/>
      <c r="AG3493" s="4"/>
      <c r="AH3493" s="4"/>
      <c r="AI3493" s="4"/>
      <c r="AJ3493" s="4"/>
    </row>
    <row r="3494" spans="1:36" ht="15.75" hidden="1" customHeight="1">
      <c r="A3494" s="4">
        <v>1</v>
      </c>
      <c r="B3494" s="4">
        <v>45</v>
      </c>
      <c r="C3494" s="3" t="s">
        <v>56</v>
      </c>
      <c r="D3494" s="4">
        <v>1</v>
      </c>
      <c r="E3494" s="4">
        <v>20</v>
      </c>
      <c r="F3494" s="4">
        <v>0</v>
      </c>
      <c r="G3494" s="4">
        <v>0</v>
      </c>
      <c r="H3494" s="4">
        <v>0</v>
      </c>
      <c r="I3494" s="4">
        <v>200</v>
      </c>
      <c r="J3494" s="4">
        <v>113</v>
      </c>
      <c r="K3494" s="4">
        <v>75.5</v>
      </c>
      <c r="L3494" s="4">
        <v>21.51</v>
      </c>
      <c r="M3494" s="4">
        <v>88</v>
      </c>
      <c r="N3494" s="4">
        <v>72</v>
      </c>
      <c r="O3494" s="4">
        <v>0</v>
      </c>
      <c r="P3494" s="4" t="e">
        <f>$AI$9+SUMPRODUCT($A3494*$AI$10+$B3494*$AI$11+$C3494*$AI$12+$D3494*$AI$13+$E3494*$AI$14+$F3494*$AI$15+$G3494*$AI$16+$H3494*$AI$17+$I3494*$AI$18+$J3494*$AI$19+$K3494*$AI$20+$L3494*$AI$21+$M3494*$AI$22+$N3494*$AI$24)</f>
        <v>#VALUE!</v>
      </c>
      <c r="Q3494" s="4" t="e">
        <f t="shared" si="1327"/>
        <v>#VALUE!</v>
      </c>
      <c r="R3494" s="4" t="e">
        <f t="shared" si="1328"/>
        <v>#VALUE!</v>
      </c>
      <c r="S3494" s="4" t="e">
        <f t="shared" si="1329"/>
        <v>#VALUE!</v>
      </c>
      <c r="T3494" s="4" t="e">
        <f t="shared" si="1330"/>
        <v>#VALUE!</v>
      </c>
      <c r="U3494" s="4" t="e">
        <f t="shared" ref="U3494" si="1331">IF($R3494&gt;0.5,1,0)</f>
        <v>#VALUE!</v>
      </c>
      <c r="V3494" s="4"/>
      <c r="W3494" s="4"/>
      <c r="X3494" s="4"/>
      <c r="Y3494" s="4"/>
      <c r="Z3494" s="4"/>
      <c r="AA3494" s="4"/>
      <c r="AB3494" s="4"/>
      <c r="AC3494" s="4"/>
      <c r="AD3494" s="4"/>
      <c r="AE3494" s="4"/>
      <c r="AF3494" s="4"/>
      <c r="AG3494" s="4"/>
      <c r="AH3494" s="4"/>
      <c r="AI3494" s="4"/>
      <c r="AJ3494" s="4"/>
    </row>
    <row r="3495" spans="1:36" ht="15.75" customHeight="1">
      <c r="A3495" s="4">
        <v>0</v>
      </c>
      <c r="B3495" s="4">
        <v>40</v>
      </c>
      <c r="C3495" s="4">
        <v>2</v>
      </c>
      <c r="D3495" s="4">
        <v>0</v>
      </c>
      <c r="E3495" s="4">
        <v>0</v>
      </c>
      <c r="F3495" s="4">
        <v>0</v>
      </c>
      <c r="G3495" s="4">
        <v>0</v>
      </c>
      <c r="H3495" s="4">
        <v>0</v>
      </c>
      <c r="I3495" s="4">
        <v>185</v>
      </c>
      <c r="J3495" s="4">
        <v>111</v>
      </c>
      <c r="K3495" s="4">
        <v>79</v>
      </c>
      <c r="L3495" s="4">
        <v>22.9</v>
      </c>
      <c r="M3495" s="4">
        <v>75</v>
      </c>
      <c r="N3495" s="4">
        <v>81</v>
      </c>
      <c r="O3495" s="4">
        <v>0</v>
      </c>
      <c r="P3495" s="5">
        <f>$AI$9+SUMPRODUCT($A3495*$AI$10+$B3495*$AI$11+$C3495*$AI$12+$D3495*$AI$13+$E3495*$AI$14+$F3495*$AI$15+$G3495*$AI$16+$H3495*$AI$17+$I3495*$AI$18+$J3495*$AI$19+$K3495*$AI$20+$L3495*$AI$21+$M3495*$AI$22+$N3495*$AI$24)</f>
        <v>-3.5812926990000005</v>
      </c>
      <c r="Q3495" s="4">
        <f t="shared" si="1327"/>
        <v>2.783968664908661E-2</v>
      </c>
      <c r="R3495" s="4">
        <f t="shared" si="1328"/>
        <v>5.567937329817322E-2</v>
      </c>
      <c r="S3495" s="4">
        <f t="shared" si="1329"/>
        <v>0.94432062670182682</v>
      </c>
      <c r="T3495" s="4">
        <f t="shared" si="1330"/>
        <v>-2.4880523958922582E-2</v>
      </c>
      <c r="U3495" s="4">
        <f>IF($R3495&gt;$X$15,1,0)</f>
        <v>0</v>
      </c>
      <c r="V3495" s="4"/>
      <c r="W3495" s="4"/>
      <c r="X3495" s="4"/>
      <c r="Y3495" s="4"/>
      <c r="Z3495" s="4"/>
      <c r="AA3495" s="4"/>
      <c r="AB3495" s="4"/>
      <c r="AC3495" s="4"/>
      <c r="AD3495" s="4"/>
      <c r="AE3495" s="4"/>
      <c r="AF3495" s="4"/>
      <c r="AG3495" s="4"/>
      <c r="AH3495" s="4"/>
      <c r="AI3495" s="4"/>
      <c r="AJ3495" s="4"/>
    </row>
    <row r="3496" spans="1:36" ht="15.75" customHeight="1">
      <c r="A3496" s="4">
        <v>0</v>
      </c>
      <c r="B3496" s="4">
        <v>35</v>
      </c>
      <c r="C3496" s="4">
        <v>2</v>
      </c>
      <c r="D3496" s="4">
        <v>1</v>
      </c>
      <c r="E3496" s="4">
        <v>20</v>
      </c>
      <c r="F3496" s="4">
        <v>0</v>
      </c>
      <c r="G3496" s="4">
        <v>0</v>
      </c>
      <c r="H3496" s="4">
        <v>0</v>
      </c>
      <c r="I3496" s="4">
        <v>168</v>
      </c>
      <c r="J3496" s="4">
        <v>83.5</v>
      </c>
      <c r="K3496" s="4">
        <v>55</v>
      </c>
      <c r="L3496" s="4">
        <v>16.71</v>
      </c>
      <c r="M3496" s="4">
        <v>79</v>
      </c>
      <c r="N3496" s="4">
        <v>63</v>
      </c>
      <c r="O3496" s="4">
        <v>1</v>
      </c>
      <c r="P3496" s="5">
        <f>$AI$9+SUMPRODUCT($A3496*$AI$10+$B3496*$AI$11+$C3496*$AI$12+$D3496*$AI$13+$E3496*$AI$14+$F3496*$AI$15+$G3496*$AI$16+$H3496*$AI$17+$I3496*$AI$18+$J3496*$AI$19+$K3496*$AI$20+$L3496*$AI$21+$M3496*$AI$22+$N3496*$AI$24)</f>
        <v>-4.0189582181000008</v>
      </c>
      <c r="Q3496" s="4">
        <f t="shared" si="1327"/>
        <v>1.7971677759074083E-2</v>
      </c>
      <c r="R3496" s="4">
        <f t="shared" si="1328"/>
        <v>3.5943355518148166E-2</v>
      </c>
      <c r="S3496" s="4">
        <f t="shared" si="1329"/>
        <v>3.5943355518148166E-2</v>
      </c>
      <c r="T3496" s="4">
        <f t="shared" si="1330"/>
        <v>-1.4443813814565747</v>
      </c>
      <c r="U3496" s="4">
        <f>IF($R3496&gt;$X$15,1,0)</f>
        <v>0</v>
      </c>
      <c r="V3496" s="4"/>
      <c r="W3496" s="4"/>
      <c r="X3496" s="4"/>
      <c r="Y3496" s="4"/>
      <c r="Z3496" s="4"/>
      <c r="AA3496" s="4"/>
      <c r="AB3496" s="4"/>
      <c r="AC3496" s="4"/>
      <c r="AD3496" s="4"/>
      <c r="AE3496" s="4"/>
      <c r="AF3496" s="4"/>
      <c r="AG3496" s="4"/>
      <c r="AH3496" s="4"/>
      <c r="AI3496" s="4"/>
      <c r="AJ3496" s="4"/>
    </row>
    <row r="3497" spans="1:36" ht="15.75" hidden="1" customHeight="1">
      <c r="A3497" s="4">
        <v>0</v>
      </c>
      <c r="B3497" s="4">
        <v>67</v>
      </c>
      <c r="C3497" s="4">
        <v>2</v>
      </c>
      <c r="D3497" s="4">
        <v>0</v>
      </c>
      <c r="E3497" s="4">
        <v>0</v>
      </c>
      <c r="F3497" s="4">
        <v>0</v>
      </c>
      <c r="G3497" s="4">
        <v>0</v>
      </c>
      <c r="H3497" s="4">
        <v>0</v>
      </c>
      <c r="I3497" s="4">
        <v>292</v>
      </c>
      <c r="J3497" s="4">
        <v>144</v>
      </c>
      <c r="K3497" s="4">
        <v>89</v>
      </c>
      <c r="L3497" s="4">
        <v>21.93</v>
      </c>
      <c r="M3497" s="4">
        <v>96</v>
      </c>
      <c r="N3497" s="3" t="s">
        <v>56</v>
      </c>
      <c r="O3497" s="4">
        <v>0</v>
      </c>
      <c r="P3497" s="4"/>
      <c r="Q3497" s="4"/>
      <c r="R3497" s="4"/>
      <c r="S3497" s="4"/>
      <c r="T3497" s="4"/>
      <c r="U3497" s="4"/>
      <c r="V3497" s="4"/>
      <c r="W3497" s="4"/>
      <c r="X3497" s="4"/>
      <c r="Y3497" s="4"/>
      <c r="Z3497" s="4"/>
      <c r="AA3497" s="4"/>
      <c r="AB3497" s="4"/>
      <c r="AC3497" s="4"/>
      <c r="AD3497" s="4"/>
      <c r="AE3497" s="4"/>
      <c r="AF3497" s="4"/>
      <c r="AG3497" s="4"/>
      <c r="AH3497" s="4"/>
      <c r="AI3497" s="4"/>
      <c r="AJ3497" s="4"/>
    </row>
    <row r="3498" spans="1:36" ht="15.75" customHeight="1">
      <c r="A3498" s="4">
        <v>0</v>
      </c>
      <c r="B3498" s="4">
        <v>62</v>
      </c>
      <c r="C3498" s="4">
        <v>2</v>
      </c>
      <c r="D3498" s="4">
        <v>0</v>
      </c>
      <c r="E3498" s="4">
        <v>0</v>
      </c>
      <c r="F3498" s="4">
        <v>1</v>
      </c>
      <c r="G3498" s="4">
        <v>0</v>
      </c>
      <c r="H3498" s="4">
        <v>1</v>
      </c>
      <c r="I3498" s="4">
        <v>298</v>
      </c>
      <c r="J3498" s="4">
        <v>248</v>
      </c>
      <c r="K3498" s="4">
        <v>130</v>
      </c>
      <c r="L3498" s="4">
        <v>37.1</v>
      </c>
      <c r="M3498" s="4">
        <v>96</v>
      </c>
      <c r="N3498" s="4">
        <v>77</v>
      </c>
      <c r="O3498" s="4">
        <v>1</v>
      </c>
      <c r="P3498" s="5">
        <f>$AI$9+SUMPRODUCT($A3498*$AI$10+$B3498*$AI$11+$C3498*$AI$12+$D3498*$AI$13+$E3498*$AI$14+$F3498*$AI$15+$G3498*$AI$16+$H3498*$AI$17+$I3498*$AI$18+$J3498*$AI$19+$K3498*$AI$20+$L3498*$AI$21+$M3498*$AI$22+$N3498*$AI$24)</f>
        <v>0.37156328899999913</v>
      </c>
      <c r="Q3498" s="4">
        <f t="shared" ref="Q3498:Q3534" si="1332">EXP($P3498)</f>
        <v>1.4499996122229502</v>
      </c>
      <c r="R3498" s="4">
        <f t="shared" ref="R3498:R3534" si="1333">Q3498/1+Q3498</f>
        <v>2.8999992244459003</v>
      </c>
      <c r="S3498" s="4">
        <f t="shared" ref="S3498:S3534" si="1334">IF(O3498=1,R3498,1-R3498)</f>
        <v>2.8999992244459003</v>
      </c>
      <c r="T3498" s="4">
        <f t="shared" ref="T3498:T3534" si="1335">LOG($S3498)</f>
        <v>0.46239788175450403</v>
      </c>
      <c r="U3498" s="4">
        <f>IF($R3498&gt;$X$15,1,0)</f>
        <v>1</v>
      </c>
      <c r="V3498" s="4"/>
      <c r="W3498" s="4"/>
      <c r="X3498" s="4"/>
      <c r="Y3498" s="4"/>
      <c r="Z3498" s="4"/>
      <c r="AA3498" s="4"/>
      <c r="AB3498" s="4"/>
      <c r="AC3498" s="4"/>
      <c r="AD3498" s="4"/>
      <c r="AE3498" s="4"/>
      <c r="AF3498" s="4"/>
      <c r="AG3498" s="4"/>
      <c r="AH3498" s="4"/>
      <c r="AI3498" s="4"/>
      <c r="AJ3498" s="4"/>
    </row>
    <row r="3499" spans="1:36" ht="15.75" customHeight="1">
      <c r="A3499" s="4">
        <v>0</v>
      </c>
      <c r="B3499" s="4">
        <v>61</v>
      </c>
      <c r="C3499" s="4">
        <v>4</v>
      </c>
      <c r="D3499" s="4">
        <v>0</v>
      </c>
      <c r="E3499" s="4">
        <v>0</v>
      </c>
      <c r="F3499" s="4">
        <v>0</v>
      </c>
      <c r="G3499" s="4">
        <v>0</v>
      </c>
      <c r="H3499" s="4">
        <v>0</v>
      </c>
      <c r="I3499" s="4">
        <v>233</v>
      </c>
      <c r="J3499" s="4">
        <v>126</v>
      </c>
      <c r="K3499" s="4">
        <v>73</v>
      </c>
      <c r="L3499" s="4">
        <v>23.16</v>
      </c>
      <c r="M3499" s="4">
        <v>74</v>
      </c>
      <c r="N3499" s="4">
        <v>62</v>
      </c>
      <c r="O3499" s="4">
        <v>0</v>
      </c>
      <c r="P3499" s="5">
        <f>$AI$9+SUMPRODUCT($A3499*$AI$10+$B3499*$AI$11+$C3499*$AI$12+$D3499*$AI$13+$E3499*$AI$14+$F3499*$AI$15+$G3499*$AI$16+$H3499*$AI$17+$I3499*$AI$18+$J3499*$AI$19+$K3499*$AI$20+$L3499*$AI$21+$M3499*$AI$22+$N3499*$AI$24)</f>
        <v>-2.1097718976000008</v>
      </c>
      <c r="Q3499" s="4">
        <f t="shared" si="1332"/>
        <v>0.1212656242587844</v>
      </c>
      <c r="R3499" s="4">
        <f t="shared" si="1333"/>
        <v>0.2425312485175688</v>
      </c>
      <c r="S3499" s="4">
        <f t="shared" si="1334"/>
        <v>0.7574687514824312</v>
      </c>
      <c r="T3499" s="4">
        <f t="shared" si="1335"/>
        <v>-0.12063527878430198</v>
      </c>
      <c r="U3499" s="4">
        <f>IF($R3499&gt;$X$15,1,0)</f>
        <v>0</v>
      </c>
      <c r="V3499" s="4"/>
      <c r="W3499" s="4"/>
      <c r="X3499" s="4"/>
      <c r="Y3499" s="4"/>
      <c r="Z3499" s="4"/>
      <c r="AA3499" s="4"/>
      <c r="AB3499" s="4"/>
      <c r="AC3499" s="4"/>
      <c r="AD3499" s="4"/>
      <c r="AE3499" s="4"/>
      <c r="AF3499" s="4"/>
      <c r="AG3499" s="4"/>
      <c r="AH3499" s="4"/>
      <c r="AI3499" s="4"/>
      <c r="AJ3499" s="4"/>
    </row>
    <row r="3500" spans="1:36" ht="15.75" customHeight="1">
      <c r="A3500" s="4">
        <v>1</v>
      </c>
      <c r="B3500" s="4">
        <v>54</v>
      </c>
      <c r="C3500" s="4">
        <v>1</v>
      </c>
      <c r="D3500" s="4">
        <v>1</v>
      </c>
      <c r="E3500" s="4">
        <v>3</v>
      </c>
      <c r="F3500" s="4">
        <v>0</v>
      </c>
      <c r="G3500" s="4">
        <v>0</v>
      </c>
      <c r="H3500" s="4">
        <v>0</v>
      </c>
      <c r="I3500" s="4">
        <v>173</v>
      </c>
      <c r="J3500" s="4">
        <v>121</v>
      </c>
      <c r="K3500" s="4">
        <v>79</v>
      </c>
      <c r="L3500" s="4">
        <v>26.21</v>
      </c>
      <c r="M3500" s="4">
        <v>75</v>
      </c>
      <c r="N3500" s="4">
        <v>68</v>
      </c>
      <c r="O3500" s="4">
        <v>0</v>
      </c>
      <c r="P3500" s="5">
        <f>$AI$9+SUMPRODUCT($A3500*$AI$10+$B3500*$AI$11+$C3500*$AI$12+$D3500*$AI$13+$E3500*$AI$14+$F3500*$AI$15+$G3500*$AI$16+$H3500*$AI$17+$I3500*$AI$18+$J3500*$AI$19+$K3500*$AI$20+$L3500*$AI$21+$M3500*$AI$22+$N3500*$AI$24)</f>
        <v>-1.9118229631000014</v>
      </c>
      <c r="Q3500" s="4">
        <f t="shared" si="1332"/>
        <v>0.14781068741538023</v>
      </c>
      <c r="R3500" s="4">
        <f t="shared" si="1333"/>
        <v>0.29562137483076045</v>
      </c>
      <c r="S3500" s="4">
        <f t="shared" si="1334"/>
        <v>0.70437862516923955</v>
      </c>
      <c r="T3500" s="4">
        <f t="shared" si="1335"/>
        <v>-0.15219383145532625</v>
      </c>
      <c r="U3500" s="4">
        <f>IF($R3500&gt;$X$15,1,0)</f>
        <v>0</v>
      </c>
      <c r="V3500" s="4"/>
      <c r="W3500" s="4"/>
      <c r="X3500" s="4"/>
      <c r="Y3500" s="4"/>
      <c r="Z3500" s="4"/>
      <c r="AA3500" s="4"/>
      <c r="AB3500" s="4"/>
      <c r="AC3500" s="4"/>
      <c r="AD3500" s="4"/>
      <c r="AE3500" s="4"/>
      <c r="AF3500" s="4"/>
      <c r="AG3500" s="4"/>
      <c r="AH3500" s="4"/>
      <c r="AI3500" s="4"/>
      <c r="AJ3500" s="4"/>
    </row>
    <row r="3501" spans="1:36" ht="15.75" customHeight="1">
      <c r="A3501" s="4">
        <v>1</v>
      </c>
      <c r="B3501" s="4">
        <v>38</v>
      </c>
      <c r="C3501" s="4">
        <v>1</v>
      </c>
      <c r="D3501" s="4">
        <v>1</v>
      </c>
      <c r="E3501" s="4">
        <v>30</v>
      </c>
      <c r="F3501" s="4">
        <v>0</v>
      </c>
      <c r="G3501" s="4">
        <v>0</v>
      </c>
      <c r="H3501" s="4">
        <v>0</v>
      </c>
      <c r="I3501" s="4">
        <v>281</v>
      </c>
      <c r="J3501" s="4">
        <v>111</v>
      </c>
      <c r="K3501" s="4">
        <v>72.5</v>
      </c>
      <c r="L3501" s="4">
        <v>27.22</v>
      </c>
      <c r="M3501" s="4">
        <v>95</v>
      </c>
      <c r="N3501" s="4">
        <v>80</v>
      </c>
      <c r="O3501" s="4">
        <v>0</v>
      </c>
      <c r="P3501" s="5">
        <f>$AI$9+SUMPRODUCT($A3501*$AI$10+$B3501*$AI$11+$C3501*$AI$12+$D3501*$AI$13+$E3501*$AI$14+$F3501*$AI$15+$G3501*$AI$16+$H3501*$AI$17+$I3501*$AI$18+$J3501*$AI$19+$K3501*$AI$20+$L3501*$AI$21+$M3501*$AI$22+$N3501*$AI$24)</f>
        <v>-2.2898296242000011</v>
      </c>
      <c r="Q3501" s="4">
        <f t="shared" si="1332"/>
        <v>0.10128371667819533</v>
      </c>
      <c r="R3501" s="4">
        <f t="shared" si="1333"/>
        <v>0.20256743335639066</v>
      </c>
      <c r="S3501" s="4">
        <f t="shared" si="1334"/>
        <v>0.79743256664360929</v>
      </c>
      <c r="T3501" s="4">
        <f t="shared" si="1335"/>
        <v>-9.8306031998425469E-2</v>
      </c>
      <c r="U3501" s="4">
        <f>IF($R3501&gt;$X$15,1,0)</f>
        <v>0</v>
      </c>
      <c r="V3501" s="4"/>
      <c r="W3501" s="4"/>
      <c r="X3501" s="4"/>
      <c r="Y3501" s="4"/>
      <c r="Z3501" s="4"/>
      <c r="AA3501" s="4"/>
      <c r="AB3501" s="4"/>
      <c r="AC3501" s="4"/>
      <c r="AD3501" s="4"/>
      <c r="AE3501" s="4"/>
      <c r="AF3501" s="4"/>
      <c r="AG3501" s="4"/>
      <c r="AH3501" s="4"/>
      <c r="AI3501" s="4"/>
      <c r="AJ3501" s="4"/>
    </row>
    <row r="3502" spans="1:36" ht="15.75" customHeight="1">
      <c r="A3502" s="4">
        <v>0</v>
      </c>
      <c r="B3502" s="4">
        <v>63</v>
      </c>
      <c r="C3502" s="4">
        <v>1</v>
      </c>
      <c r="D3502" s="4">
        <v>0</v>
      </c>
      <c r="E3502" s="4">
        <v>0</v>
      </c>
      <c r="F3502" s="4">
        <v>0</v>
      </c>
      <c r="G3502" s="4">
        <v>1</v>
      </c>
      <c r="H3502" s="4">
        <v>1</v>
      </c>
      <c r="I3502" s="4">
        <v>273</v>
      </c>
      <c r="J3502" s="4">
        <v>152</v>
      </c>
      <c r="K3502" s="4">
        <v>70</v>
      </c>
      <c r="L3502" s="4">
        <v>19.690000000000001</v>
      </c>
      <c r="M3502" s="4">
        <v>80</v>
      </c>
      <c r="N3502" s="4">
        <v>79</v>
      </c>
      <c r="O3502" s="4">
        <v>1</v>
      </c>
      <c r="P3502" s="5">
        <f>$AI$9+SUMPRODUCT($A3502*$AI$10+$B3502*$AI$11+$C3502*$AI$12+$D3502*$AI$13+$E3502*$AI$14+$F3502*$AI$15+$G3502*$AI$16+$H3502*$AI$17+$I3502*$AI$18+$J3502*$AI$19+$K3502*$AI$20+$L3502*$AI$21+$M3502*$AI$22+$N3502*$AI$24)</f>
        <v>-0.32486323590000055</v>
      </c>
      <c r="Q3502" s="4">
        <f t="shared" si="1332"/>
        <v>0.7226261762028533</v>
      </c>
      <c r="R3502" s="4">
        <f t="shared" si="1333"/>
        <v>1.4452523524057066</v>
      </c>
      <c r="S3502" s="4">
        <f t="shared" si="1334"/>
        <v>1.4452523524057066</v>
      </c>
      <c r="T3502" s="4">
        <f t="shared" si="1335"/>
        <v>0.15994368493937658</v>
      </c>
      <c r="U3502" s="4">
        <f>IF($R3502&gt;$X$15,1,0)</f>
        <v>1</v>
      </c>
      <c r="V3502" s="4"/>
      <c r="W3502" s="4"/>
      <c r="X3502" s="4"/>
      <c r="Y3502" s="4"/>
      <c r="Z3502" s="4"/>
      <c r="AA3502" s="4"/>
      <c r="AB3502" s="4"/>
      <c r="AC3502" s="4"/>
      <c r="AD3502" s="4"/>
      <c r="AE3502" s="4"/>
      <c r="AF3502" s="4"/>
      <c r="AG3502" s="4"/>
      <c r="AH3502" s="4"/>
      <c r="AI3502" s="4"/>
      <c r="AJ3502" s="4"/>
    </row>
    <row r="3503" spans="1:36" ht="15.75" customHeight="1">
      <c r="A3503" s="4">
        <v>0</v>
      </c>
      <c r="B3503" s="4">
        <v>60</v>
      </c>
      <c r="C3503" s="4">
        <v>3</v>
      </c>
      <c r="D3503" s="4">
        <v>0</v>
      </c>
      <c r="E3503" s="4">
        <v>0</v>
      </c>
      <c r="F3503" s="4">
        <v>0</v>
      </c>
      <c r="G3503" s="4">
        <v>0</v>
      </c>
      <c r="H3503" s="4">
        <v>0</v>
      </c>
      <c r="I3503" s="4">
        <v>259</v>
      </c>
      <c r="J3503" s="4">
        <v>155</v>
      </c>
      <c r="K3503" s="4">
        <v>90</v>
      </c>
      <c r="L3503" s="4">
        <v>27.94</v>
      </c>
      <c r="M3503" s="4">
        <v>68</v>
      </c>
      <c r="N3503" s="4">
        <v>95</v>
      </c>
      <c r="O3503" s="4">
        <v>0</v>
      </c>
      <c r="P3503" s="5">
        <f>$AI$9+SUMPRODUCT($A3503*$AI$10+$B3503*$AI$11+$C3503*$AI$12+$D3503*$AI$13+$E3503*$AI$14+$F3503*$AI$15+$G3503*$AI$16+$H3503*$AI$17+$I3503*$AI$18+$J3503*$AI$19+$K3503*$AI$20+$L3503*$AI$21+$M3503*$AI$22+$N3503*$AI$24)</f>
        <v>-1.3964096134000004</v>
      </c>
      <c r="Q3503" s="4">
        <f t="shared" si="1332"/>
        <v>0.2474839337059033</v>
      </c>
      <c r="R3503" s="4">
        <f t="shared" si="1333"/>
        <v>0.49496786741180659</v>
      </c>
      <c r="S3503" s="4">
        <f t="shared" si="1334"/>
        <v>0.50503213258819346</v>
      </c>
      <c r="T3503" s="4">
        <f t="shared" si="1335"/>
        <v>-0.29668098908571527</v>
      </c>
      <c r="U3503" s="4">
        <f>IF($R3503&gt;$X$15,1,0)</f>
        <v>1</v>
      </c>
      <c r="V3503" s="4"/>
      <c r="W3503" s="4"/>
      <c r="X3503" s="4"/>
      <c r="Y3503" s="4"/>
      <c r="Z3503" s="4"/>
      <c r="AA3503" s="4"/>
      <c r="AB3503" s="4"/>
      <c r="AC3503" s="4"/>
      <c r="AD3503" s="4"/>
      <c r="AE3503" s="4"/>
      <c r="AF3503" s="4"/>
      <c r="AG3503" s="4"/>
      <c r="AH3503" s="4"/>
      <c r="AI3503" s="4"/>
      <c r="AJ3503" s="4"/>
    </row>
    <row r="3504" spans="1:36" ht="15.75" customHeight="1">
      <c r="A3504" s="4">
        <v>0</v>
      </c>
      <c r="B3504" s="4">
        <v>49</v>
      </c>
      <c r="C3504" s="4">
        <v>1</v>
      </c>
      <c r="D3504" s="4">
        <v>1</v>
      </c>
      <c r="E3504" s="4">
        <v>1</v>
      </c>
      <c r="F3504" s="4">
        <v>0</v>
      </c>
      <c r="G3504" s="4">
        <v>0</v>
      </c>
      <c r="H3504" s="4">
        <v>0</v>
      </c>
      <c r="I3504" s="4">
        <v>185</v>
      </c>
      <c r="J3504" s="4">
        <v>108</v>
      </c>
      <c r="K3504" s="4">
        <v>70</v>
      </c>
      <c r="L3504" s="4">
        <v>20.13</v>
      </c>
      <c r="M3504" s="4">
        <v>107</v>
      </c>
      <c r="N3504" s="4">
        <v>58</v>
      </c>
      <c r="O3504" s="4">
        <v>0</v>
      </c>
      <c r="P3504" s="5">
        <f>$AI$9+SUMPRODUCT($A3504*$AI$10+$B3504*$AI$11+$C3504*$AI$12+$D3504*$AI$13+$E3504*$AI$14+$F3504*$AI$15+$G3504*$AI$16+$H3504*$AI$17+$I3504*$AI$18+$J3504*$AI$19+$K3504*$AI$20+$L3504*$AI$21+$M3504*$AI$22+$N3504*$AI$24)</f>
        <v>-3.1732863142999994</v>
      </c>
      <c r="Q3504" s="4">
        <f t="shared" si="1332"/>
        <v>4.1865787447268245E-2</v>
      </c>
      <c r="R3504" s="4">
        <f t="shared" si="1333"/>
        <v>8.373157489453649E-2</v>
      </c>
      <c r="S3504" s="4">
        <f t="shared" si="1334"/>
        <v>0.91626842510546347</v>
      </c>
      <c r="T3504" s="4">
        <f t="shared" si="1335"/>
        <v>-3.797727909987321E-2</v>
      </c>
      <c r="U3504" s="4">
        <f>IF($R3504&gt;$X$15,1,0)</f>
        <v>0</v>
      </c>
      <c r="V3504" s="4"/>
      <c r="W3504" s="4"/>
      <c r="X3504" s="4"/>
      <c r="Y3504" s="4"/>
      <c r="Z3504" s="4"/>
      <c r="AA3504" s="4"/>
      <c r="AB3504" s="4"/>
      <c r="AC3504" s="4"/>
      <c r="AD3504" s="4"/>
      <c r="AE3504" s="4"/>
      <c r="AF3504" s="4"/>
      <c r="AG3504" s="4"/>
      <c r="AH3504" s="4"/>
      <c r="AI3504" s="4"/>
      <c r="AJ3504" s="4"/>
    </row>
    <row r="3505" spans="1:36" ht="15.75" customHeight="1">
      <c r="A3505" s="4">
        <v>1</v>
      </c>
      <c r="B3505" s="4">
        <v>53</v>
      </c>
      <c r="C3505" s="4">
        <v>2</v>
      </c>
      <c r="D3505" s="4">
        <v>0</v>
      </c>
      <c r="E3505" s="4">
        <v>0</v>
      </c>
      <c r="F3505" s="4">
        <v>0</v>
      </c>
      <c r="G3505" s="4">
        <v>0</v>
      </c>
      <c r="H3505" s="4">
        <v>1</v>
      </c>
      <c r="I3505" s="4">
        <v>325</v>
      </c>
      <c r="J3505" s="4">
        <v>172.5</v>
      </c>
      <c r="K3505" s="4">
        <v>112.5</v>
      </c>
      <c r="L3505" s="4">
        <v>28.47</v>
      </c>
      <c r="M3505" s="4">
        <v>75</v>
      </c>
      <c r="N3505" s="4">
        <v>74</v>
      </c>
      <c r="O3505" s="4">
        <v>0</v>
      </c>
      <c r="P3505" s="5">
        <f>$AI$9+SUMPRODUCT($A3505*$AI$10+$B3505*$AI$11+$C3505*$AI$12+$D3505*$AI$13+$E3505*$AI$14+$F3505*$AI$15+$G3505*$AI$16+$H3505*$AI$17+$I3505*$AI$18+$J3505*$AI$19+$K3505*$AI$20+$L3505*$AI$21+$M3505*$AI$22+$N3505*$AI$24)</f>
        <v>-0.8458072917000008</v>
      </c>
      <c r="Q3505" s="4">
        <f t="shared" si="1332"/>
        <v>0.42921072005865879</v>
      </c>
      <c r="R3505" s="4">
        <f t="shared" si="1333"/>
        <v>0.85842144011731758</v>
      </c>
      <c r="S3505" s="4">
        <f t="shared" si="1334"/>
        <v>0.14157855988268242</v>
      </c>
      <c r="T3505" s="4">
        <f t="shared" si="1335"/>
        <v>-0.84900250956745427</v>
      </c>
      <c r="U3505" s="4">
        <f>IF($R3505&gt;$X$15,1,0)</f>
        <v>1</v>
      </c>
      <c r="V3505" s="4"/>
      <c r="W3505" s="4"/>
      <c r="X3505" s="4"/>
      <c r="Y3505" s="4"/>
      <c r="Z3505" s="4"/>
      <c r="AA3505" s="4"/>
      <c r="AB3505" s="4"/>
      <c r="AC3505" s="4"/>
      <c r="AD3505" s="4"/>
      <c r="AE3505" s="4"/>
      <c r="AF3505" s="4"/>
      <c r="AG3505" s="4"/>
      <c r="AH3505" s="4"/>
      <c r="AI3505" s="4"/>
      <c r="AJ3505" s="4"/>
    </row>
    <row r="3506" spans="1:36" ht="15.75" customHeight="1">
      <c r="A3506" s="4">
        <v>1</v>
      </c>
      <c r="B3506" s="4">
        <v>50</v>
      </c>
      <c r="C3506" s="4">
        <v>1</v>
      </c>
      <c r="D3506" s="4">
        <v>0</v>
      </c>
      <c r="E3506" s="4">
        <v>0</v>
      </c>
      <c r="F3506" s="4">
        <v>0</v>
      </c>
      <c r="G3506" s="4">
        <v>0</v>
      </c>
      <c r="H3506" s="4">
        <v>0</v>
      </c>
      <c r="I3506" s="4">
        <v>204</v>
      </c>
      <c r="J3506" s="4">
        <v>122</v>
      </c>
      <c r="K3506" s="4">
        <v>81</v>
      </c>
      <c r="L3506" s="4">
        <v>32.22</v>
      </c>
      <c r="M3506" s="4">
        <v>63</v>
      </c>
      <c r="N3506" s="4">
        <v>73</v>
      </c>
      <c r="O3506" s="4">
        <v>0</v>
      </c>
      <c r="P3506" s="5">
        <f>$AI$9+SUMPRODUCT($A3506*$AI$10+$B3506*$AI$11+$C3506*$AI$12+$D3506*$AI$13+$E3506*$AI$14+$F3506*$AI$15+$G3506*$AI$16+$H3506*$AI$17+$I3506*$AI$18+$J3506*$AI$19+$K3506*$AI$20+$L3506*$AI$21+$M3506*$AI$22+$N3506*$AI$24)</f>
        <v>-2.0952044341999994</v>
      </c>
      <c r="Q3506" s="4">
        <f t="shared" si="1332"/>
        <v>0.12304508645874576</v>
      </c>
      <c r="R3506" s="4">
        <f t="shared" si="1333"/>
        <v>0.24609017291749152</v>
      </c>
      <c r="S3506" s="4">
        <f t="shared" si="1334"/>
        <v>0.75390982708250842</v>
      </c>
      <c r="T3506" s="4">
        <f t="shared" si="1335"/>
        <v>-0.12268059569838478</v>
      </c>
      <c r="U3506" s="4">
        <f>IF($R3506&gt;$X$15,1,0)</f>
        <v>0</v>
      </c>
      <c r="V3506" s="4"/>
      <c r="W3506" s="4"/>
      <c r="X3506" s="4"/>
      <c r="Y3506" s="4"/>
      <c r="Z3506" s="4"/>
      <c r="AA3506" s="4"/>
      <c r="AB3506" s="4"/>
      <c r="AC3506" s="4"/>
      <c r="AD3506" s="4"/>
      <c r="AE3506" s="4"/>
      <c r="AF3506" s="4"/>
      <c r="AG3506" s="4"/>
      <c r="AH3506" s="4"/>
      <c r="AI3506" s="4"/>
      <c r="AJ3506" s="4"/>
    </row>
    <row r="3507" spans="1:36" ht="15.75" customHeight="1">
      <c r="A3507" s="4">
        <v>1</v>
      </c>
      <c r="B3507" s="4">
        <v>62</v>
      </c>
      <c r="C3507" s="4">
        <v>1</v>
      </c>
      <c r="D3507" s="4">
        <v>1</v>
      </c>
      <c r="E3507" s="4">
        <v>6</v>
      </c>
      <c r="F3507" s="4">
        <v>0</v>
      </c>
      <c r="G3507" s="4">
        <v>0</v>
      </c>
      <c r="H3507" s="4">
        <v>1</v>
      </c>
      <c r="I3507" s="4">
        <v>237</v>
      </c>
      <c r="J3507" s="4">
        <v>163</v>
      </c>
      <c r="K3507" s="4">
        <v>94</v>
      </c>
      <c r="L3507" s="4">
        <v>25.62</v>
      </c>
      <c r="M3507" s="4">
        <v>85</v>
      </c>
      <c r="N3507" s="4">
        <v>84</v>
      </c>
      <c r="O3507" s="4">
        <v>1</v>
      </c>
      <c r="P3507" s="5">
        <f>$AI$9+SUMPRODUCT($A3507*$AI$10+$B3507*$AI$11+$C3507*$AI$12+$D3507*$AI$13+$E3507*$AI$14+$F3507*$AI$15+$G3507*$AI$16+$H3507*$AI$17+$I3507*$AI$18+$J3507*$AI$19+$K3507*$AI$20+$L3507*$AI$21+$M3507*$AI$22+$N3507*$AI$24)</f>
        <v>-0.30144700820000203</v>
      </c>
      <c r="Q3507" s="4">
        <f t="shared" si="1332"/>
        <v>0.73974702584244723</v>
      </c>
      <c r="R3507" s="4">
        <f t="shared" si="1333"/>
        <v>1.4794940516848945</v>
      </c>
      <c r="S3507" s="4">
        <f t="shared" si="1334"/>
        <v>1.4794940516848945</v>
      </c>
      <c r="T3507" s="4">
        <f t="shared" si="1335"/>
        <v>0.17011322341647603</v>
      </c>
      <c r="U3507" s="4">
        <f>IF($R3507&gt;$X$15,1,0)</f>
        <v>1</v>
      </c>
      <c r="V3507" s="4"/>
      <c r="W3507" s="4"/>
      <c r="X3507" s="4"/>
      <c r="Y3507" s="4"/>
      <c r="Z3507" s="4"/>
      <c r="AA3507" s="4"/>
      <c r="AB3507" s="4"/>
      <c r="AC3507" s="4"/>
      <c r="AD3507" s="4"/>
      <c r="AE3507" s="4"/>
      <c r="AF3507" s="4"/>
      <c r="AG3507" s="4"/>
      <c r="AH3507" s="4"/>
      <c r="AI3507" s="4"/>
      <c r="AJ3507" s="4"/>
    </row>
    <row r="3508" spans="1:36" ht="15.75" customHeight="1">
      <c r="A3508" s="4">
        <v>0</v>
      </c>
      <c r="B3508" s="4">
        <v>55</v>
      </c>
      <c r="C3508" s="4">
        <v>1</v>
      </c>
      <c r="D3508" s="4">
        <v>0</v>
      </c>
      <c r="E3508" s="4">
        <v>0</v>
      </c>
      <c r="F3508" s="4">
        <v>0</v>
      </c>
      <c r="G3508" s="4">
        <v>0</v>
      </c>
      <c r="H3508" s="4">
        <v>0</v>
      </c>
      <c r="I3508" s="4">
        <v>235</v>
      </c>
      <c r="J3508" s="4">
        <v>123</v>
      </c>
      <c r="K3508" s="4">
        <v>81</v>
      </c>
      <c r="L3508" s="4">
        <v>31.44</v>
      </c>
      <c r="M3508" s="4">
        <v>75</v>
      </c>
      <c r="N3508" s="4">
        <v>78</v>
      </c>
      <c r="O3508" s="4">
        <v>0</v>
      </c>
      <c r="P3508" s="5">
        <f>$AI$9+SUMPRODUCT($A3508*$AI$10+$B3508*$AI$11+$C3508*$AI$12+$D3508*$AI$13+$E3508*$AI$14+$F3508*$AI$15+$G3508*$AI$16+$H3508*$AI$17+$I3508*$AI$18+$J3508*$AI$19+$K3508*$AI$20+$L3508*$AI$21+$M3508*$AI$22+$N3508*$AI$24)</f>
        <v>-2.2534800284000012</v>
      </c>
      <c r="Q3508" s="4">
        <f t="shared" si="1332"/>
        <v>0.10503306975115038</v>
      </c>
      <c r="R3508" s="4">
        <f t="shared" si="1333"/>
        <v>0.21006613950230077</v>
      </c>
      <c r="S3508" s="4">
        <f t="shared" si="1334"/>
        <v>0.7899338604976992</v>
      </c>
      <c r="T3508" s="4">
        <f t="shared" si="1335"/>
        <v>-0.10240926975177687</v>
      </c>
      <c r="U3508" s="4">
        <f>IF($R3508&gt;$X$15,1,0)</f>
        <v>0</v>
      </c>
      <c r="V3508" s="4"/>
      <c r="W3508" s="4"/>
      <c r="X3508" s="4"/>
      <c r="Y3508" s="4"/>
      <c r="Z3508" s="4"/>
      <c r="AA3508" s="4"/>
      <c r="AB3508" s="4"/>
      <c r="AC3508" s="4"/>
      <c r="AD3508" s="4"/>
      <c r="AE3508" s="4"/>
      <c r="AF3508" s="4"/>
      <c r="AG3508" s="4"/>
      <c r="AH3508" s="4"/>
      <c r="AI3508" s="4"/>
      <c r="AJ3508" s="4"/>
    </row>
    <row r="3509" spans="1:36" ht="15.75" customHeight="1">
      <c r="A3509" s="4">
        <v>0</v>
      </c>
      <c r="B3509" s="4">
        <v>46</v>
      </c>
      <c r="C3509" s="4">
        <v>2</v>
      </c>
      <c r="D3509" s="4">
        <v>0</v>
      </c>
      <c r="E3509" s="4">
        <v>0</v>
      </c>
      <c r="F3509" s="4">
        <v>0</v>
      </c>
      <c r="G3509" s="4">
        <v>0</v>
      </c>
      <c r="H3509" s="4">
        <v>0</v>
      </c>
      <c r="I3509" s="4">
        <v>221</v>
      </c>
      <c r="J3509" s="4">
        <v>108</v>
      </c>
      <c r="K3509" s="4">
        <v>73</v>
      </c>
      <c r="L3509" s="4">
        <v>20.059999999999999</v>
      </c>
      <c r="M3509" s="4">
        <v>73</v>
      </c>
      <c r="N3509" s="4">
        <v>85</v>
      </c>
      <c r="O3509" s="4">
        <v>0</v>
      </c>
      <c r="P3509" s="5">
        <f>$AI$9+SUMPRODUCT($A3509*$AI$10+$B3509*$AI$11+$C3509*$AI$12+$D3509*$AI$13+$E3509*$AI$14+$F3509*$AI$15+$G3509*$AI$16+$H3509*$AI$17+$I3509*$AI$18+$J3509*$AI$19+$K3509*$AI$20+$L3509*$AI$21+$M3509*$AI$22+$N3509*$AI$24)</f>
        <v>-3.121321666600001</v>
      </c>
      <c r="Q3509" s="4">
        <f t="shared" si="1332"/>
        <v>4.4098845914985016E-2</v>
      </c>
      <c r="R3509" s="4">
        <f t="shared" si="1333"/>
        <v>8.8197691829970032E-2</v>
      </c>
      <c r="S3509" s="4">
        <f t="shared" si="1334"/>
        <v>0.91180230817002994</v>
      </c>
      <c r="T3509" s="4">
        <f t="shared" si="1335"/>
        <v>-4.0099312743577753E-2</v>
      </c>
      <c r="U3509" s="4">
        <f>IF($R3509&gt;$X$15,1,0)</f>
        <v>0</v>
      </c>
      <c r="V3509" s="4"/>
      <c r="W3509" s="4"/>
      <c r="X3509" s="4"/>
      <c r="Y3509" s="4"/>
      <c r="Z3509" s="4"/>
      <c r="AA3509" s="4"/>
      <c r="AB3509" s="4"/>
      <c r="AC3509" s="4"/>
      <c r="AD3509" s="4"/>
      <c r="AE3509" s="4"/>
      <c r="AF3509" s="4"/>
      <c r="AG3509" s="4"/>
      <c r="AH3509" s="4"/>
      <c r="AI3509" s="4"/>
      <c r="AJ3509" s="4"/>
    </row>
    <row r="3510" spans="1:36" ht="15.75" customHeight="1">
      <c r="A3510" s="4">
        <v>0</v>
      </c>
      <c r="B3510" s="4">
        <v>40</v>
      </c>
      <c r="C3510" s="4">
        <v>2</v>
      </c>
      <c r="D3510" s="4">
        <v>1</v>
      </c>
      <c r="E3510" s="4">
        <v>20</v>
      </c>
      <c r="F3510" s="4">
        <v>0</v>
      </c>
      <c r="G3510" s="4">
        <v>0</v>
      </c>
      <c r="H3510" s="4">
        <v>0</v>
      </c>
      <c r="I3510" s="4">
        <v>242</v>
      </c>
      <c r="J3510" s="4">
        <v>112.5</v>
      </c>
      <c r="K3510" s="4">
        <v>62.5</v>
      </c>
      <c r="L3510" s="4">
        <v>27.65</v>
      </c>
      <c r="M3510" s="4">
        <v>75</v>
      </c>
      <c r="N3510" s="4">
        <v>70</v>
      </c>
      <c r="O3510" s="4">
        <v>0</v>
      </c>
      <c r="P3510" s="5">
        <f>$AI$9+SUMPRODUCT($A3510*$AI$10+$B3510*$AI$11+$C3510*$AI$12+$D3510*$AI$13+$E3510*$AI$14+$F3510*$AI$15+$G3510*$AI$16+$H3510*$AI$17+$I3510*$AI$18+$J3510*$AI$19+$K3510*$AI$20+$L3510*$AI$21+$M3510*$AI$22+$N3510*$AI$24)</f>
        <v>-2.9764594715000019</v>
      </c>
      <c r="Q3510" s="4">
        <f t="shared" si="1332"/>
        <v>5.0972986069611315E-2</v>
      </c>
      <c r="R3510" s="4">
        <f t="shared" si="1333"/>
        <v>0.10194597213922263</v>
      </c>
      <c r="S3510" s="4">
        <f t="shared" si="1334"/>
        <v>0.89805402786077737</v>
      </c>
      <c r="T3510" s="4">
        <f t="shared" si="1335"/>
        <v>-4.669753494073442E-2</v>
      </c>
      <c r="U3510" s="4">
        <f>IF($R3510&gt;$X$15,1,0)</f>
        <v>0</v>
      </c>
      <c r="V3510" s="4"/>
      <c r="W3510" s="4"/>
      <c r="X3510" s="4"/>
      <c r="Y3510" s="4"/>
      <c r="Z3510" s="4"/>
      <c r="AA3510" s="4"/>
      <c r="AB3510" s="4"/>
      <c r="AC3510" s="4"/>
      <c r="AD3510" s="4"/>
      <c r="AE3510" s="4"/>
      <c r="AF3510" s="4"/>
      <c r="AG3510" s="4"/>
      <c r="AH3510" s="4"/>
      <c r="AI3510" s="4"/>
      <c r="AJ3510" s="4"/>
    </row>
    <row r="3511" spans="1:36" ht="15.75" customHeight="1">
      <c r="A3511" s="4">
        <v>1</v>
      </c>
      <c r="B3511" s="4">
        <v>38</v>
      </c>
      <c r="C3511" s="4">
        <v>1</v>
      </c>
      <c r="D3511" s="4">
        <v>1</v>
      </c>
      <c r="E3511" s="4">
        <v>15</v>
      </c>
      <c r="F3511" s="4">
        <v>0</v>
      </c>
      <c r="G3511" s="4">
        <v>0</v>
      </c>
      <c r="H3511" s="4">
        <v>0</v>
      </c>
      <c r="I3511" s="4">
        <v>183</v>
      </c>
      <c r="J3511" s="4">
        <v>107.5</v>
      </c>
      <c r="K3511" s="4">
        <v>71</v>
      </c>
      <c r="L3511" s="4">
        <v>23.74</v>
      </c>
      <c r="M3511" s="4">
        <v>57</v>
      </c>
      <c r="N3511" s="4">
        <v>74</v>
      </c>
      <c r="O3511" s="4">
        <v>0</v>
      </c>
      <c r="P3511" s="5">
        <f>$AI$9+SUMPRODUCT($A3511*$AI$10+$B3511*$AI$11+$C3511*$AI$12+$D3511*$AI$13+$E3511*$AI$14+$F3511*$AI$15+$G3511*$AI$16+$H3511*$AI$17+$I3511*$AI$18+$J3511*$AI$19+$K3511*$AI$20+$L3511*$AI$21+$M3511*$AI$22+$N3511*$AI$24)</f>
        <v>-2.7779874814000003</v>
      </c>
      <c r="Q3511" s="4">
        <f t="shared" si="1332"/>
        <v>6.216348674684137E-2</v>
      </c>
      <c r="R3511" s="4">
        <f t="shared" si="1333"/>
        <v>0.12432697349368274</v>
      </c>
      <c r="S3511" s="4">
        <f t="shared" si="1334"/>
        <v>0.87567302650631729</v>
      </c>
      <c r="T3511" s="4">
        <f t="shared" si="1335"/>
        <v>-5.7658027727384376E-2</v>
      </c>
      <c r="U3511" s="4">
        <f>IF($R3511&gt;$X$15,1,0)</f>
        <v>0</v>
      </c>
      <c r="V3511" s="4"/>
      <c r="W3511" s="4"/>
      <c r="X3511" s="4"/>
      <c r="Y3511" s="4"/>
      <c r="Z3511" s="4"/>
      <c r="AA3511" s="4"/>
      <c r="AB3511" s="4"/>
      <c r="AC3511" s="4"/>
      <c r="AD3511" s="4"/>
      <c r="AE3511" s="4"/>
      <c r="AF3511" s="4"/>
      <c r="AG3511" s="4"/>
      <c r="AH3511" s="4"/>
      <c r="AI3511" s="4"/>
      <c r="AJ3511" s="4"/>
    </row>
    <row r="3512" spans="1:36" ht="15.75" customHeight="1">
      <c r="A3512" s="4">
        <v>0</v>
      </c>
      <c r="B3512" s="4">
        <v>55</v>
      </c>
      <c r="C3512" s="4">
        <v>2</v>
      </c>
      <c r="D3512" s="4">
        <v>0</v>
      </c>
      <c r="E3512" s="4">
        <v>0</v>
      </c>
      <c r="F3512" s="4">
        <v>0</v>
      </c>
      <c r="G3512" s="4">
        <v>0</v>
      </c>
      <c r="H3512" s="4">
        <v>1</v>
      </c>
      <c r="I3512" s="4">
        <v>256</v>
      </c>
      <c r="J3512" s="4">
        <v>143</v>
      </c>
      <c r="K3512" s="4">
        <v>82.5</v>
      </c>
      <c r="L3512" s="4">
        <v>23.81</v>
      </c>
      <c r="M3512" s="4">
        <v>90</v>
      </c>
      <c r="N3512" s="4">
        <v>90</v>
      </c>
      <c r="O3512" s="4">
        <v>0</v>
      </c>
      <c r="P3512" s="5">
        <f>$AI$9+SUMPRODUCT($A3512*$AI$10+$B3512*$AI$11+$C3512*$AI$12+$D3512*$AI$13+$E3512*$AI$14+$F3512*$AI$15+$G3512*$AI$16+$H3512*$AI$17+$I3512*$AI$18+$J3512*$AI$19+$K3512*$AI$20+$L3512*$AI$21+$M3512*$AI$22+$N3512*$AI$24)</f>
        <v>-1.7277285291000011</v>
      </c>
      <c r="Q3512" s="4">
        <f t="shared" si="1332"/>
        <v>0.17768756405118769</v>
      </c>
      <c r="R3512" s="4">
        <f t="shared" si="1333"/>
        <v>0.35537512810237537</v>
      </c>
      <c r="S3512" s="4">
        <f t="shared" si="1334"/>
        <v>0.64462487189762463</v>
      </c>
      <c r="T3512" s="4">
        <f t="shared" si="1335"/>
        <v>-0.19069294188991792</v>
      </c>
      <c r="U3512" s="4">
        <f>IF($R3512&gt;$X$15,1,0)</f>
        <v>0</v>
      </c>
      <c r="V3512" s="4"/>
      <c r="W3512" s="4"/>
      <c r="X3512" s="4"/>
      <c r="Y3512" s="4"/>
      <c r="Z3512" s="4"/>
      <c r="AA3512" s="4"/>
      <c r="AB3512" s="4"/>
      <c r="AC3512" s="4"/>
      <c r="AD3512" s="4"/>
      <c r="AE3512" s="4"/>
      <c r="AF3512" s="4"/>
      <c r="AG3512" s="4"/>
      <c r="AH3512" s="4"/>
      <c r="AI3512" s="4"/>
      <c r="AJ3512" s="4"/>
    </row>
    <row r="3513" spans="1:36" ht="15.75" customHeight="1">
      <c r="A3513" s="4">
        <v>0</v>
      </c>
      <c r="B3513" s="4">
        <v>40</v>
      </c>
      <c r="C3513" s="4">
        <v>1</v>
      </c>
      <c r="D3513" s="4">
        <v>1</v>
      </c>
      <c r="E3513" s="4">
        <v>20</v>
      </c>
      <c r="F3513" s="4">
        <v>0</v>
      </c>
      <c r="G3513" s="4">
        <v>0</v>
      </c>
      <c r="H3513" s="4">
        <v>0</v>
      </c>
      <c r="I3513" s="4">
        <v>231</v>
      </c>
      <c r="J3513" s="4">
        <v>129</v>
      </c>
      <c r="K3513" s="4">
        <v>87</v>
      </c>
      <c r="L3513" s="4">
        <v>23.29</v>
      </c>
      <c r="M3513" s="4">
        <v>89</v>
      </c>
      <c r="N3513" s="4">
        <v>99</v>
      </c>
      <c r="O3513" s="4">
        <v>0</v>
      </c>
      <c r="P3513" s="5">
        <f>$AI$9+SUMPRODUCT($A3513*$AI$10+$B3513*$AI$11+$C3513*$AI$12+$D3513*$AI$13+$E3513*$AI$14+$F3513*$AI$15+$G3513*$AI$16+$H3513*$AI$17+$I3513*$AI$18+$J3513*$AI$19+$K3513*$AI$20+$L3513*$AI$21+$M3513*$AI$22+$N3513*$AI$24)</f>
        <v>-2.6648278519000002</v>
      </c>
      <c r="Q3513" s="4">
        <f t="shared" si="1332"/>
        <v>6.9611335961087498E-2</v>
      </c>
      <c r="R3513" s="4">
        <f t="shared" si="1333"/>
        <v>0.139222671922175</v>
      </c>
      <c r="S3513" s="4">
        <f t="shared" si="1334"/>
        <v>0.86077732807782503</v>
      </c>
      <c r="T3513" s="4">
        <f t="shared" si="1335"/>
        <v>-6.5109180363052896E-2</v>
      </c>
      <c r="U3513" s="4">
        <f>IF($R3513&gt;$X$15,1,0)</f>
        <v>0</v>
      </c>
      <c r="V3513" s="4"/>
      <c r="W3513" s="4"/>
      <c r="X3513" s="4"/>
      <c r="Y3513" s="4"/>
      <c r="Z3513" s="4"/>
      <c r="AA3513" s="4"/>
      <c r="AB3513" s="4"/>
      <c r="AC3513" s="4"/>
      <c r="AD3513" s="4"/>
      <c r="AE3513" s="4"/>
      <c r="AF3513" s="4"/>
      <c r="AG3513" s="4"/>
      <c r="AH3513" s="4"/>
      <c r="AI3513" s="4"/>
      <c r="AJ3513" s="4"/>
    </row>
    <row r="3514" spans="1:36" ht="15.75" customHeight="1">
      <c r="A3514" s="4">
        <v>1</v>
      </c>
      <c r="B3514" s="4">
        <v>58</v>
      </c>
      <c r="C3514" s="4">
        <v>2</v>
      </c>
      <c r="D3514" s="4">
        <v>0</v>
      </c>
      <c r="E3514" s="4">
        <v>0</v>
      </c>
      <c r="F3514" s="4">
        <v>0</v>
      </c>
      <c r="G3514" s="4">
        <v>0</v>
      </c>
      <c r="H3514" s="4">
        <v>1</v>
      </c>
      <c r="I3514" s="4">
        <v>149</v>
      </c>
      <c r="J3514" s="4">
        <v>98</v>
      </c>
      <c r="K3514" s="4">
        <v>60</v>
      </c>
      <c r="L3514" s="4">
        <v>24.73</v>
      </c>
      <c r="M3514" s="4">
        <v>105</v>
      </c>
      <c r="N3514" s="4">
        <v>71</v>
      </c>
      <c r="O3514" s="4">
        <v>1</v>
      </c>
      <c r="P3514" s="5">
        <f>$AI$9+SUMPRODUCT($A3514*$AI$10+$B3514*$AI$11+$C3514*$AI$12+$D3514*$AI$13+$E3514*$AI$14+$F3514*$AI$15+$G3514*$AI$16+$H3514*$AI$17+$I3514*$AI$18+$J3514*$AI$19+$K3514*$AI$20+$L3514*$AI$21+$M3514*$AI$22+$N3514*$AI$24)</f>
        <v>-2.0118570702999996</v>
      </c>
      <c r="Q3514" s="4">
        <f t="shared" si="1332"/>
        <v>0.13374007918163366</v>
      </c>
      <c r="R3514" s="4">
        <f t="shared" si="1333"/>
        <v>0.26748015836326733</v>
      </c>
      <c r="S3514" s="4">
        <f t="shared" si="1334"/>
        <v>0.26748015836326733</v>
      </c>
      <c r="T3514" s="4">
        <f t="shared" si="1335"/>
        <v>-0.57270842834535118</v>
      </c>
      <c r="U3514" s="4">
        <f>IF($R3514&gt;$X$15,1,0)</f>
        <v>0</v>
      </c>
      <c r="V3514" s="4"/>
      <c r="W3514" s="4"/>
      <c r="X3514" s="4"/>
      <c r="Y3514" s="4"/>
      <c r="Z3514" s="4"/>
      <c r="AA3514" s="4"/>
      <c r="AB3514" s="4"/>
      <c r="AC3514" s="4"/>
      <c r="AD3514" s="4"/>
      <c r="AE3514" s="4"/>
      <c r="AF3514" s="4"/>
      <c r="AG3514" s="4"/>
      <c r="AH3514" s="4"/>
      <c r="AI3514" s="4"/>
      <c r="AJ3514" s="4"/>
    </row>
    <row r="3515" spans="1:36" ht="15.75" customHeight="1">
      <c r="A3515" s="4">
        <v>0</v>
      </c>
      <c r="B3515" s="4">
        <v>49</v>
      </c>
      <c r="C3515" s="4">
        <v>3</v>
      </c>
      <c r="D3515" s="4">
        <v>0</v>
      </c>
      <c r="E3515" s="4">
        <v>0</v>
      </c>
      <c r="F3515" s="4">
        <v>0</v>
      </c>
      <c r="G3515" s="4">
        <v>0</v>
      </c>
      <c r="H3515" s="4">
        <v>0</v>
      </c>
      <c r="I3515" s="4">
        <v>210</v>
      </c>
      <c r="J3515" s="4">
        <v>116</v>
      </c>
      <c r="K3515" s="4">
        <v>76</v>
      </c>
      <c r="L3515" s="4">
        <v>28.86</v>
      </c>
      <c r="M3515" s="4">
        <v>65</v>
      </c>
      <c r="N3515" s="4">
        <v>71</v>
      </c>
      <c r="O3515" s="4">
        <v>0</v>
      </c>
      <c r="P3515" s="5">
        <f>$AI$9+SUMPRODUCT($A3515*$AI$10+$B3515*$AI$11+$C3515*$AI$12+$D3515*$AI$13+$E3515*$AI$14+$F3515*$AI$15+$G3515*$AI$16+$H3515*$AI$17+$I3515*$AI$18+$J3515*$AI$19+$K3515*$AI$20+$L3515*$AI$21+$M3515*$AI$22+$N3515*$AI$24)</f>
        <v>-2.9106208246000005</v>
      </c>
      <c r="Q3515" s="4">
        <f t="shared" si="1332"/>
        <v>5.4441920491916561E-2</v>
      </c>
      <c r="R3515" s="4">
        <f t="shared" si="1333"/>
        <v>0.10888384098383312</v>
      </c>
      <c r="S3515" s="4">
        <f t="shared" si="1334"/>
        <v>0.89111615901616692</v>
      </c>
      <c r="T3515" s="4">
        <f t="shared" si="1335"/>
        <v>-5.0065681000558575E-2</v>
      </c>
      <c r="U3515" s="4">
        <f>IF($R3515&gt;$X$15,1,0)</f>
        <v>0</v>
      </c>
      <c r="V3515" s="4"/>
      <c r="W3515" s="4"/>
      <c r="X3515" s="4"/>
      <c r="Y3515" s="4"/>
      <c r="Z3515" s="4"/>
      <c r="AA3515" s="4"/>
      <c r="AB3515" s="4"/>
      <c r="AC3515" s="4"/>
      <c r="AD3515" s="4"/>
      <c r="AE3515" s="4"/>
      <c r="AF3515" s="4"/>
      <c r="AG3515" s="4"/>
      <c r="AH3515" s="4"/>
      <c r="AI3515" s="4"/>
      <c r="AJ3515" s="4"/>
    </row>
    <row r="3516" spans="1:36" ht="15.75" customHeight="1">
      <c r="A3516" s="4">
        <v>1</v>
      </c>
      <c r="B3516" s="4">
        <v>50</v>
      </c>
      <c r="C3516" s="4">
        <v>2</v>
      </c>
      <c r="D3516" s="4">
        <v>1</v>
      </c>
      <c r="E3516" s="4">
        <v>16</v>
      </c>
      <c r="F3516" s="4">
        <v>0</v>
      </c>
      <c r="G3516" s="4">
        <v>0</v>
      </c>
      <c r="H3516" s="4">
        <v>0</v>
      </c>
      <c r="I3516" s="4">
        <v>214</v>
      </c>
      <c r="J3516" s="4">
        <v>114</v>
      </c>
      <c r="K3516" s="4">
        <v>72</v>
      </c>
      <c r="L3516" s="4">
        <v>22.93</v>
      </c>
      <c r="M3516" s="4">
        <v>66</v>
      </c>
      <c r="N3516" s="4">
        <v>83</v>
      </c>
      <c r="O3516" s="4">
        <v>0</v>
      </c>
      <c r="P3516" s="5">
        <f>$AI$9+SUMPRODUCT($A3516*$AI$10+$B3516*$AI$11+$C3516*$AI$12+$D3516*$AI$13+$E3516*$AI$14+$F3516*$AI$15+$G3516*$AI$16+$H3516*$AI$17+$I3516*$AI$18+$J3516*$AI$19+$K3516*$AI$20+$L3516*$AI$21+$M3516*$AI$22+$N3516*$AI$24)</f>
        <v>-1.8467944823</v>
      </c>
      <c r="Q3516" s="4">
        <f t="shared" si="1332"/>
        <v>0.15774200153017537</v>
      </c>
      <c r="R3516" s="4">
        <f t="shared" si="1333"/>
        <v>0.31548400306035074</v>
      </c>
      <c r="S3516" s="4">
        <f t="shared" si="1334"/>
        <v>0.68451599693964926</v>
      </c>
      <c r="T3516" s="4">
        <f t="shared" si="1335"/>
        <v>-0.16461639807573666</v>
      </c>
      <c r="U3516" s="4">
        <f>IF($R3516&gt;$X$15,1,0)</f>
        <v>0</v>
      </c>
      <c r="V3516" s="4"/>
      <c r="W3516" s="4"/>
      <c r="X3516" s="4"/>
      <c r="Y3516" s="4"/>
      <c r="Z3516" s="4"/>
      <c r="AA3516" s="4"/>
      <c r="AB3516" s="4"/>
      <c r="AC3516" s="4"/>
      <c r="AD3516" s="4"/>
      <c r="AE3516" s="4"/>
      <c r="AF3516" s="4"/>
      <c r="AG3516" s="4"/>
      <c r="AH3516" s="4"/>
      <c r="AI3516" s="4"/>
      <c r="AJ3516" s="4"/>
    </row>
    <row r="3517" spans="1:36" ht="15.75" customHeight="1">
      <c r="A3517" s="4">
        <v>1</v>
      </c>
      <c r="B3517" s="4">
        <v>45</v>
      </c>
      <c r="C3517" s="4">
        <v>1</v>
      </c>
      <c r="D3517" s="4">
        <v>0</v>
      </c>
      <c r="E3517" s="4">
        <v>0</v>
      </c>
      <c r="F3517" s="4">
        <v>0</v>
      </c>
      <c r="G3517" s="4">
        <v>0</v>
      </c>
      <c r="H3517" s="4">
        <v>0</v>
      </c>
      <c r="I3517" s="4">
        <v>252</v>
      </c>
      <c r="J3517" s="4">
        <v>124</v>
      </c>
      <c r="K3517" s="4">
        <v>89</v>
      </c>
      <c r="L3517" s="4">
        <v>22.82</v>
      </c>
      <c r="M3517" s="4">
        <v>82</v>
      </c>
      <c r="N3517" s="4">
        <v>71</v>
      </c>
      <c r="O3517" s="4">
        <v>0</v>
      </c>
      <c r="P3517" s="5">
        <f>$AI$9+SUMPRODUCT($A3517*$AI$10+$B3517*$AI$11+$C3517*$AI$12+$D3517*$AI$13+$E3517*$AI$14+$F3517*$AI$15+$G3517*$AI$16+$H3517*$AI$17+$I3517*$AI$18+$J3517*$AI$19+$K3517*$AI$20+$L3517*$AI$21+$M3517*$AI$22+$N3517*$AI$24)</f>
        <v>-2.4426880602000001</v>
      </c>
      <c r="Q3517" s="4">
        <f t="shared" si="1332"/>
        <v>8.6926872461874999E-2</v>
      </c>
      <c r="R3517" s="4">
        <f t="shared" si="1333"/>
        <v>0.17385374492375</v>
      </c>
      <c r="S3517" s="4">
        <f t="shared" si="1334"/>
        <v>0.82614625507624995</v>
      </c>
      <c r="T3517" s="4">
        <f t="shared" si="1335"/>
        <v>-8.2943061457019962E-2</v>
      </c>
      <c r="U3517" s="4">
        <f>IF($R3517&gt;$X$15,1,0)</f>
        <v>0</v>
      </c>
      <c r="V3517" s="4"/>
      <c r="W3517" s="4"/>
      <c r="X3517" s="4"/>
      <c r="Y3517" s="4"/>
      <c r="Z3517" s="4"/>
      <c r="AA3517" s="4"/>
      <c r="AB3517" s="4"/>
      <c r="AC3517" s="4"/>
      <c r="AD3517" s="4"/>
      <c r="AE3517" s="4"/>
      <c r="AF3517" s="4"/>
      <c r="AG3517" s="4"/>
      <c r="AH3517" s="4"/>
      <c r="AI3517" s="4"/>
      <c r="AJ3517" s="4"/>
    </row>
    <row r="3518" spans="1:36" ht="15.75" customHeight="1">
      <c r="A3518" s="4">
        <v>1</v>
      </c>
      <c r="B3518" s="4">
        <v>42</v>
      </c>
      <c r="C3518" s="4">
        <v>1</v>
      </c>
      <c r="D3518" s="4">
        <v>1</v>
      </c>
      <c r="E3518" s="4">
        <v>20</v>
      </c>
      <c r="F3518" s="4">
        <v>0</v>
      </c>
      <c r="G3518" s="4">
        <v>0</v>
      </c>
      <c r="H3518" s="4">
        <v>1</v>
      </c>
      <c r="I3518" s="4">
        <v>306</v>
      </c>
      <c r="J3518" s="4">
        <v>196</v>
      </c>
      <c r="K3518" s="4">
        <v>109</v>
      </c>
      <c r="L3518" s="4">
        <v>27.72</v>
      </c>
      <c r="M3518" s="4">
        <v>102</v>
      </c>
      <c r="N3518" s="4">
        <v>87</v>
      </c>
      <c r="O3518" s="4">
        <v>0</v>
      </c>
      <c r="P3518" s="5">
        <f>$AI$9+SUMPRODUCT($A3518*$AI$10+$B3518*$AI$11+$C3518*$AI$12+$D3518*$AI$13+$E3518*$AI$14+$F3518*$AI$15+$G3518*$AI$16+$H3518*$AI$17+$I3518*$AI$18+$J3518*$AI$19+$K3518*$AI$20+$L3518*$AI$21+$M3518*$AI$22+$N3518*$AI$24)</f>
        <v>-0.73274443920000021</v>
      </c>
      <c r="Q3518" s="4">
        <f t="shared" si="1332"/>
        <v>0.48058823336422157</v>
      </c>
      <c r="R3518" s="4">
        <f t="shared" si="1333"/>
        <v>0.96117646672844315</v>
      </c>
      <c r="S3518" s="4">
        <f t="shared" si="1334"/>
        <v>3.8823533271556854E-2</v>
      </c>
      <c r="T3518" s="4">
        <f t="shared" si="1335"/>
        <v>-1.4109049426593328</v>
      </c>
      <c r="U3518" s="4">
        <f>IF($R3518&gt;$X$15,1,0)</f>
        <v>1</v>
      </c>
      <c r="V3518" s="4"/>
      <c r="W3518" s="4"/>
      <c r="X3518" s="4"/>
      <c r="Y3518" s="4"/>
      <c r="Z3518" s="4"/>
      <c r="AA3518" s="4"/>
      <c r="AB3518" s="4"/>
      <c r="AC3518" s="4"/>
      <c r="AD3518" s="4"/>
      <c r="AE3518" s="4"/>
      <c r="AF3518" s="4"/>
      <c r="AG3518" s="4"/>
      <c r="AH3518" s="4"/>
      <c r="AI3518" s="4"/>
      <c r="AJ3518" s="4"/>
    </row>
    <row r="3519" spans="1:36" ht="15.75" customHeight="1">
      <c r="A3519" s="4">
        <v>1</v>
      </c>
      <c r="B3519" s="4">
        <v>51</v>
      </c>
      <c r="C3519" s="4">
        <v>4</v>
      </c>
      <c r="D3519" s="4">
        <v>1</v>
      </c>
      <c r="E3519" s="4">
        <v>9</v>
      </c>
      <c r="F3519" s="4">
        <v>0</v>
      </c>
      <c r="G3519" s="4">
        <v>0</v>
      </c>
      <c r="H3519" s="4">
        <v>1</v>
      </c>
      <c r="I3519" s="4">
        <v>251</v>
      </c>
      <c r="J3519" s="4">
        <v>160</v>
      </c>
      <c r="K3519" s="4">
        <v>98</v>
      </c>
      <c r="L3519" s="4">
        <v>24.63</v>
      </c>
      <c r="M3519" s="4">
        <v>98</v>
      </c>
      <c r="N3519" s="4">
        <v>85</v>
      </c>
      <c r="O3519" s="4">
        <v>0</v>
      </c>
      <c r="P3519" s="5">
        <f>$AI$9+SUMPRODUCT($A3519*$AI$10+$B3519*$AI$11+$C3519*$AI$12+$D3519*$AI$13+$E3519*$AI$14+$F3519*$AI$15+$G3519*$AI$16+$H3519*$AI$17+$I3519*$AI$18+$J3519*$AI$19+$K3519*$AI$20+$L3519*$AI$21+$M3519*$AI$22+$N3519*$AI$24)</f>
        <v>-1.1604118593000008</v>
      </c>
      <c r="Q3519" s="4">
        <f t="shared" si="1332"/>
        <v>0.31335709526796723</v>
      </c>
      <c r="R3519" s="4">
        <f t="shared" si="1333"/>
        <v>0.62671419053593447</v>
      </c>
      <c r="S3519" s="4">
        <f t="shared" si="1334"/>
        <v>0.37328580946406553</v>
      </c>
      <c r="T3519" s="4">
        <f t="shared" si="1335"/>
        <v>-0.42795851955291192</v>
      </c>
      <c r="U3519" s="4">
        <f>IF($R3519&gt;$X$15,1,0)</f>
        <v>1</v>
      </c>
      <c r="V3519" s="4"/>
      <c r="W3519" s="4"/>
      <c r="X3519" s="4"/>
      <c r="Y3519" s="4"/>
      <c r="Z3519" s="4"/>
      <c r="AA3519" s="4"/>
      <c r="AB3519" s="4"/>
      <c r="AC3519" s="4"/>
      <c r="AD3519" s="4"/>
      <c r="AE3519" s="4"/>
      <c r="AF3519" s="4"/>
      <c r="AG3519" s="4"/>
      <c r="AH3519" s="4"/>
      <c r="AI3519" s="4"/>
      <c r="AJ3519" s="4"/>
    </row>
    <row r="3520" spans="1:36" ht="15.75" customHeight="1">
      <c r="A3520" s="4">
        <v>0</v>
      </c>
      <c r="B3520" s="4">
        <v>56</v>
      </c>
      <c r="C3520" s="4">
        <v>3</v>
      </c>
      <c r="D3520" s="4">
        <v>0</v>
      </c>
      <c r="E3520" s="4">
        <v>0</v>
      </c>
      <c r="F3520" s="4">
        <v>0</v>
      </c>
      <c r="G3520" s="4">
        <v>0</v>
      </c>
      <c r="H3520" s="4">
        <v>0</v>
      </c>
      <c r="I3520" s="4">
        <v>267</v>
      </c>
      <c r="J3520" s="4">
        <v>122.5</v>
      </c>
      <c r="K3520" s="4">
        <v>85</v>
      </c>
      <c r="L3520" s="4">
        <v>24.22</v>
      </c>
      <c r="M3520" s="4">
        <v>92</v>
      </c>
      <c r="N3520" s="4">
        <v>100</v>
      </c>
      <c r="O3520" s="4">
        <v>0</v>
      </c>
      <c r="P3520" s="5">
        <f>$AI$9+SUMPRODUCT($A3520*$AI$10+$B3520*$AI$11+$C3520*$AI$12+$D3520*$AI$13+$E3520*$AI$14+$F3520*$AI$15+$G3520*$AI$16+$H3520*$AI$17+$I3520*$AI$18+$J3520*$AI$19+$K3520*$AI$20+$L3520*$AI$21+$M3520*$AI$22+$N3520*$AI$24)</f>
        <v>-2.177885734200002</v>
      </c>
      <c r="Q3520" s="4">
        <f t="shared" si="1332"/>
        <v>0.1132807833154125</v>
      </c>
      <c r="R3520" s="4">
        <f t="shared" si="1333"/>
        <v>0.226561566630825</v>
      </c>
      <c r="S3520" s="4">
        <f t="shared" si="1334"/>
        <v>0.77343843336917506</v>
      </c>
      <c r="T3520" s="4">
        <f t="shared" si="1335"/>
        <v>-0.11157425095258887</v>
      </c>
      <c r="U3520" s="4">
        <f>IF($R3520&gt;$X$15,1,0)</f>
        <v>0</v>
      </c>
      <c r="V3520" s="4"/>
      <c r="W3520" s="4"/>
      <c r="X3520" s="4"/>
      <c r="Y3520" s="4"/>
      <c r="Z3520" s="4"/>
      <c r="AA3520" s="4"/>
      <c r="AB3520" s="4"/>
      <c r="AC3520" s="4"/>
      <c r="AD3520" s="4"/>
      <c r="AE3520" s="4"/>
      <c r="AF3520" s="4"/>
      <c r="AG3520" s="4"/>
      <c r="AH3520" s="4"/>
      <c r="AI3520" s="4"/>
      <c r="AJ3520" s="4"/>
    </row>
    <row r="3521" spans="1:36" ht="15.75" customHeight="1">
      <c r="A3521" s="4">
        <v>0</v>
      </c>
      <c r="B3521" s="4">
        <v>53</v>
      </c>
      <c r="C3521" s="4">
        <v>3</v>
      </c>
      <c r="D3521" s="4">
        <v>0</v>
      </c>
      <c r="E3521" s="4">
        <v>0</v>
      </c>
      <c r="F3521" s="4">
        <v>0</v>
      </c>
      <c r="G3521" s="4">
        <v>0</v>
      </c>
      <c r="H3521" s="4">
        <v>0</v>
      </c>
      <c r="I3521" s="4">
        <v>294</v>
      </c>
      <c r="J3521" s="4">
        <v>156</v>
      </c>
      <c r="K3521" s="4">
        <v>95</v>
      </c>
      <c r="L3521" s="4">
        <v>26.05</v>
      </c>
      <c r="M3521" s="4">
        <v>94</v>
      </c>
      <c r="N3521" s="4">
        <v>115</v>
      </c>
      <c r="O3521" s="4">
        <v>0</v>
      </c>
      <c r="P3521" s="5">
        <f>$AI$9+SUMPRODUCT($A3521*$AI$10+$B3521*$AI$11+$C3521*$AI$12+$D3521*$AI$13+$E3521*$AI$14+$F3521*$AI$15+$G3521*$AI$16+$H3521*$AI$17+$I3521*$AI$18+$J3521*$AI$19+$K3521*$AI$20+$L3521*$AI$21+$M3521*$AI$22+$N3521*$AI$24)</f>
        <v>-1.7156712255000013</v>
      </c>
      <c r="Q3521" s="4">
        <f t="shared" si="1332"/>
        <v>0.17984296500638305</v>
      </c>
      <c r="R3521" s="4">
        <f t="shared" si="1333"/>
        <v>0.35968593001276611</v>
      </c>
      <c r="S3521" s="4">
        <f t="shared" si="1334"/>
        <v>0.64031406998723384</v>
      </c>
      <c r="T3521" s="4">
        <f t="shared" si="1335"/>
        <v>-0.19360695506997475</v>
      </c>
      <c r="U3521" s="4">
        <f>IF($R3521&gt;$X$15,1,0)</f>
        <v>0</v>
      </c>
      <c r="V3521" s="4"/>
      <c r="W3521" s="4"/>
      <c r="X3521" s="4"/>
      <c r="Y3521" s="4"/>
      <c r="Z3521" s="4"/>
      <c r="AA3521" s="4"/>
      <c r="AB3521" s="4"/>
      <c r="AC3521" s="4"/>
      <c r="AD3521" s="4"/>
      <c r="AE3521" s="4"/>
      <c r="AF3521" s="4"/>
      <c r="AG3521" s="4"/>
      <c r="AH3521" s="4"/>
      <c r="AI3521" s="4"/>
      <c r="AJ3521" s="4"/>
    </row>
    <row r="3522" spans="1:36" ht="15.75" customHeight="1">
      <c r="A3522" s="4">
        <v>0</v>
      </c>
      <c r="B3522" s="4">
        <v>38</v>
      </c>
      <c r="C3522" s="4">
        <v>3</v>
      </c>
      <c r="D3522" s="4">
        <v>0</v>
      </c>
      <c r="E3522" s="4">
        <v>0</v>
      </c>
      <c r="F3522" s="4">
        <v>0</v>
      </c>
      <c r="G3522" s="4">
        <v>0</v>
      </c>
      <c r="H3522" s="4">
        <v>0</v>
      </c>
      <c r="I3522" s="4">
        <v>240</v>
      </c>
      <c r="J3522" s="4">
        <v>126.5</v>
      </c>
      <c r="K3522" s="4">
        <v>75.5</v>
      </c>
      <c r="L3522" s="4">
        <v>24.38</v>
      </c>
      <c r="M3522" s="4">
        <v>71</v>
      </c>
      <c r="N3522" s="4">
        <v>64</v>
      </c>
      <c r="O3522" s="4">
        <v>0</v>
      </c>
      <c r="P3522" s="5">
        <f>$AI$9+SUMPRODUCT($A3522*$AI$10+$B3522*$AI$11+$C3522*$AI$12+$D3522*$AI$13+$E3522*$AI$14+$F3522*$AI$15+$G3522*$AI$16+$H3522*$AI$17+$I3522*$AI$18+$J3522*$AI$19+$K3522*$AI$20+$L3522*$AI$21+$M3522*$AI$22+$N3522*$AI$24)</f>
        <v>-3.4759385617999996</v>
      </c>
      <c r="Q3522" s="4">
        <f t="shared" si="1332"/>
        <v>3.0932787861539742E-2</v>
      </c>
      <c r="R3522" s="4">
        <f t="shared" si="1333"/>
        <v>6.1865575723079484E-2</v>
      </c>
      <c r="S3522" s="4">
        <f t="shared" si="1334"/>
        <v>0.93813442427692051</v>
      </c>
      <c r="T3522" s="4">
        <f t="shared" si="1335"/>
        <v>-2.7734927570917708E-2</v>
      </c>
      <c r="U3522" s="4">
        <f>IF($R3522&gt;$X$15,1,0)</f>
        <v>0</v>
      </c>
      <c r="V3522" s="4"/>
      <c r="W3522" s="4"/>
      <c r="X3522" s="4"/>
      <c r="Y3522" s="4"/>
      <c r="Z3522" s="4"/>
      <c r="AA3522" s="4"/>
      <c r="AB3522" s="4"/>
      <c r="AC3522" s="4"/>
      <c r="AD3522" s="4"/>
      <c r="AE3522" s="4"/>
      <c r="AF3522" s="4"/>
      <c r="AG3522" s="4"/>
      <c r="AH3522" s="4"/>
      <c r="AI3522" s="4"/>
      <c r="AJ3522" s="4"/>
    </row>
    <row r="3523" spans="1:36" ht="15.75" hidden="1" customHeight="1">
      <c r="A3523" s="4">
        <v>0</v>
      </c>
      <c r="B3523" s="4">
        <v>59</v>
      </c>
      <c r="C3523" s="3" t="s">
        <v>56</v>
      </c>
      <c r="D3523" s="4">
        <v>0</v>
      </c>
      <c r="E3523" s="4">
        <v>0</v>
      </c>
      <c r="F3523" s="4">
        <v>0</v>
      </c>
      <c r="G3523" s="4">
        <v>0</v>
      </c>
      <c r="H3523" s="4">
        <v>0</v>
      </c>
      <c r="I3523" s="4">
        <v>281</v>
      </c>
      <c r="J3523" s="4">
        <v>139</v>
      </c>
      <c r="K3523" s="4">
        <v>82</v>
      </c>
      <c r="L3523" s="4">
        <v>29.51</v>
      </c>
      <c r="M3523" s="4">
        <v>80</v>
      </c>
      <c r="N3523" s="4">
        <v>75</v>
      </c>
      <c r="O3523" s="4">
        <v>0</v>
      </c>
      <c r="P3523" s="4" t="e">
        <f>$AI$9+SUMPRODUCT($A3523*$AI$10+$B3523*$AI$11+$C3523*$AI$12+$D3523*$AI$13+$E3523*$AI$14+$F3523*$AI$15+$G3523*$AI$16+$H3523*$AI$17+$I3523*$AI$18+$J3523*$AI$19+$K3523*$AI$20+$L3523*$AI$21+$M3523*$AI$22+$N3523*$AI$24)</f>
        <v>#VALUE!</v>
      </c>
      <c r="Q3523" s="4" t="e">
        <f t="shared" si="1332"/>
        <v>#VALUE!</v>
      </c>
      <c r="R3523" s="4" t="e">
        <f t="shared" si="1333"/>
        <v>#VALUE!</v>
      </c>
      <c r="S3523" s="4" t="e">
        <f t="shared" si="1334"/>
        <v>#VALUE!</v>
      </c>
      <c r="T3523" s="4" t="e">
        <f t="shared" si="1335"/>
        <v>#VALUE!</v>
      </c>
      <c r="U3523" s="4" t="e">
        <f t="shared" ref="U3523" si="1336">IF($R3523&gt;0.5,1,0)</f>
        <v>#VALUE!</v>
      </c>
      <c r="V3523" s="4"/>
      <c r="W3523" s="4"/>
      <c r="X3523" s="4"/>
      <c r="Y3523" s="4"/>
      <c r="Z3523" s="4"/>
      <c r="AA3523" s="4"/>
      <c r="AB3523" s="4"/>
      <c r="AC3523" s="4"/>
      <c r="AD3523" s="4"/>
      <c r="AE3523" s="4"/>
      <c r="AF3523" s="4"/>
      <c r="AG3523" s="4"/>
      <c r="AH3523" s="4"/>
      <c r="AI3523" s="4"/>
      <c r="AJ3523" s="4"/>
    </row>
    <row r="3524" spans="1:36" ht="15.75" customHeight="1">
      <c r="A3524" s="4">
        <v>1</v>
      </c>
      <c r="B3524" s="4">
        <v>48</v>
      </c>
      <c r="C3524" s="4">
        <v>1</v>
      </c>
      <c r="D3524" s="4">
        <v>1</v>
      </c>
      <c r="E3524" s="4">
        <v>30</v>
      </c>
      <c r="F3524" s="4">
        <v>0</v>
      </c>
      <c r="G3524" s="4">
        <v>0</v>
      </c>
      <c r="H3524" s="4">
        <v>0</v>
      </c>
      <c r="I3524" s="4">
        <v>205</v>
      </c>
      <c r="J3524" s="4">
        <v>108</v>
      </c>
      <c r="K3524" s="4">
        <v>75</v>
      </c>
      <c r="L3524" s="4">
        <v>17.5</v>
      </c>
      <c r="M3524" s="4">
        <v>63</v>
      </c>
      <c r="N3524" s="4">
        <v>70</v>
      </c>
      <c r="O3524" s="4">
        <v>0</v>
      </c>
      <c r="P3524" s="5">
        <f>$AI$9+SUMPRODUCT($A3524*$AI$10+$B3524*$AI$11+$C3524*$AI$12+$D3524*$AI$13+$E3524*$AI$14+$F3524*$AI$15+$G3524*$AI$16+$H3524*$AI$17+$I3524*$AI$18+$J3524*$AI$19+$K3524*$AI$20+$L3524*$AI$21+$M3524*$AI$22+$N3524*$AI$24)</f>
        <v>-1.9226889750000016</v>
      </c>
      <c r="Q3524" s="4">
        <f t="shared" si="1332"/>
        <v>0.14621326922676234</v>
      </c>
      <c r="R3524" s="4">
        <f t="shared" si="1333"/>
        <v>0.29242653845352468</v>
      </c>
      <c r="S3524" s="4">
        <f t="shared" si="1334"/>
        <v>0.70757346154647527</v>
      </c>
      <c r="T3524" s="4">
        <f t="shared" si="1335"/>
        <v>-0.15022846423046141</v>
      </c>
      <c r="U3524" s="4">
        <f>IF($R3524&gt;$X$15,1,0)</f>
        <v>0</v>
      </c>
      <c r="V3524" s="4"/>
      <c r="W3524" s="4"/>
      <c r="X3524" s="4"/>
      <c r="Y3524" s="4"/>
      <c r="Z3524" s="4"/>
      <c r="AA3524" s="4"/>
      <c r="AB3524" s="4"/>
      <c r="AC3524" s="4"/>
      <c r="AD3524" s="4"/>
      <c r="AE3524" s="4"/>
      <c r="AF3524" s="4"/>
      <c r="AG3524" s="4"/>
      <c r="AH3524" s="4"/>
      <c r="AI3524" s="4"/>
      <c r="AJ3524" s="4"/>
    </row>
    <row r="3525" spans="1:36" ht="15.75" customHeight="1">
      <c r="A3525" s="4">
        <v>1</v>
      </c>
      <c r="B3525" s="4">
        <v>40</v>
      </c>
      <c r="C3525" s="4">
        <v>3</v>
      </c>
      <c r="D3525" s="4">
        <v>1</v>
      </c>
      <c r="E3525" s="4">
        <v>15</v>
      </c>
      <c r="F3525" s="4">
        <v>0</v>
      </c>
      <c r="G3525" s="4">
        <v>0</v>
      </c>
      <c r="H3525" s="4">
        <v>0</v>
      </c>
      <c r="I3525" s="4">
        <v>211</v>
      </c>
      <c r="J3525" s="4">
        <v>122</v>
      </c>
      <c r="K3525" s="4">
        <v>81</v>
      </c>
      <c r="L3525" s="4">
        <v>30.55</v>
      </c>
      <c r="M3525" s="4">
        <v>75</v>
      </c>
      <c r="N3525" s="4">
        <v>91</v>
      </c>
      <c r="O3525" s="4">
        <v>0</v>
      </c>
      <c r="P3525" s="5">
        <f>$AI$9+SUMPRODUCT($A3525*$AI$10+$B3525*$AI$11+$C3525*$AI$12+$D3525*$AI$13+$E3525*$AI$14+$F3525*$AI$15+$G3525*$AI$16+$H3525*$AI$17+$I3525*$AI$18+$J3525*$AI$19+$K3525*$AI$20+$L3525*$AI$21+$M3525*$AI$22+$N3525*$AI$24)</f>
        <v>-2.3878505305000006</v>
      </c>
      <c r="Q3525" s="4">
        <f t="shared" si="1332"/>
        <v>9.1826850914647595E-2</v>
      </c>
      <c r="R3525" s="4">
        <f t="shared" si="1333"/>
        <v>0.18365370182929519</v>
      </c>
      <c r="S3525" s="4">
        <f t="shared" si="1334"/>
        <v>0.81634629817070481</v>
      </c>
      <c r="T3525" s="4">
        <f t="shared" si="1335"/>
        <v>-8.8125572274468947E-2</v>
      </c>
      <c r="U3525" s="4">
        <f>IF($R3525&gt;$X$15,1,0)</f>
        <v>0</v>
      </c>
      <c r="V3525" s="4"/>
      <c r="W3525" s="4"/>
      <c r="X3525" s="4"/>
      <c r="Y3525" s="4"/>
      <c r="Z3525" s="4"/>
      <c r="AA3525" s="4"/>
      <c r="AB3525" s="4"/>
      <c r="AC3525" s="4"/>
      <c r="AD3525" s="4"/>
      <c r="AE3525" s="4"/>
      <c r="AF3525" s="4"/>
      <c r="AG3525" s="4"/>
      <c r="AH3525" s="4"/>
      <c r="AI3525" s="4"/>
      <c r="AJ3525" s="4"/>
    </row>
    <row r="3526" spans="1:36" ht="15.75" customHeight="1">
      <c r="A3526" s="4">
        <v>0</v>
      </c>
      <c r="B3526" s="4">
        <v>62</v>
      </c>
      <c r="C3526" s="4">
        <v>1</v>
      </c>
      <c r="D3526" s="4">
        <v>0</v>
      </c>
      <c r="E3526" s="4">
        <v>0</v>
      </c>
      <c r="F3526" s="4">
        <v>1</v>
      </c>
      <c r="G3526" s="4">
        <v>0</v>
      </c>
      <c r="H3526" s="4">
        <v>1</v>
      </c>
      <c r="I3526" s="4">
        <v>186</v>
      </c>
      <c r="J3526" s="4">
        <v>176.5</v>
      </c>
      <c r="K3526" s="4">
        <v>92</v>
      </c>
      <c r="L3526" s="4">
        <v>22.53</v>
      </c>
      <c r="M3526" s="4">
        <v>79</v>
      </c>
      <c r="N3526" s="4">
        <v>60</v>
      </c>
      <c r="O3526" s="4">
        <v>1</v>
      </c>
      <c r="P3526" s="5">
        <f>$AI$9+SUMPRODUCT($A3526*$AI$10+$B3526*$AI$11+$C3526*$AI$12+$D3526*$AI$13+$E3526*$AI$14+$F3526*$AI$15+$G3526*$AI$16+$H3526*$AI$17+$I3526*$AI$18+$J3526*$AI$19+$K3526*$AI$20+$L3526*$AI$21+$M3526*$AI$22+$N3526*$AI$24)</f>
        <v>-0.95153432830000106</v>
      </c>
      <c r="Q3526" s="4">
        <f t="shared" si="1332"/>
        <v>0.38614809075047918</v>
      </c>
      <c r="R3526" s="4">
        <f t="shared" si="1333"/>
        <v>0.77229618150095836</v>
      </c>
      <c r="S3526" s="4">
        <f t="shared" si="1334"/>
        <v>0.77229618150095836</v>
      </c>
      <c r="T3526" s="4">
        <f t="shared" si="1335"/>
        <v>-0.11221611245822651</v>
      </c>
      <c r="U3526" s="4">
        <f>IF($R3526&gt;$X$15,1,0)</f>
        <v>1</v>
      </c>
      <c r="V3526" s="4"/>
      <c r="W3526" s="4"/>
      <c r="X3526" s="4"/>
      <c r="Y3526" s="4"/>
      <c r="Z3526" s="4"/>
      <c r="AA3526" s="4"/>
      <c r="AB3526" s="4"/>
      <c r="AC3526" s="4"/>
      <c r="AD3526" s="4"/>
      <c r="AE3526" s="4"/>
      <c r="AF3526" s="4"/>
      <c r="AG3526" s="4"/>
      <c r="AH3526" s="4"/>
      <c r="AI3526" s="4"/>
      <c r="AJ3526" s="4"/>
    </row>
    <row r="3527" spans="1:36" ht="15.75" customHeight="1">
      <c r="A3527" s="4">
        <v>1</v>
      </c>
      <c r="B3527" s="4">
        <v>36</v>
      </c>
      <c r="C3527" s="4">
        <v>2</v>
      </c>
      <c r="D3527" s="4">
        <v>0</v>
      </c>
      <c r="E3527" s="4">
        <v>0</v>
      </c>
      <c r="F3527" s="4">
        <v>0</v>
      </c>
      <c r="G3527" s="4">
        <v>0</v>
      </c>
      <c r="H3527" s="4">
        <v>0</v>
      </c>
      <c r="I3527" s="4">
        <v>197</v>
      </c>
      <c r="J3527" s="4">
        <v>115</v>
      </c>
      <c r="K3527" s="4">
        <v>65</v>
      </c>
      <c r="L3527" s="4">
        <v>20.420000000000002</v>
      </c>
      <c r="M3527" s="4">
        <v>68</v>
      </c>
      <c r="N3527" s="4">
        <v>77</v>
      </c>
      <c r="O3527" s="4">
        <v>0</v>
      </c>
      <c r="P3527" s="5">
        <f>$AI$9+SUMPRODUCT($A3527*$AI$10+$B3527*$AI$11+$C3527*$AI$12+$D3527*$AI$13+$E3527*$AI$14+$F3527*$AI$15+$G3527*$AI$16+$H3527*$AI$17+$I3527*$AI$18+$J3527*$AI$19+$K3527*$AI$20+$L3527*$AI$21+$M3527*$AI$22+$N3527*$AI$24)</f>
        <v>-3.1552076262000011</v>
      </c>
      <c r="Q3527" s="4">
        <f t="shared" si="1332"/>
        <v>4.2629549062458888E-2</v>
      </c>
      <c r="R3527" s="4">
        <f t="shared" si="1333"/>
        <v>8.5259098124917776E-2</v>
      </c>
      <c r="S3527" s="4">
        <f t="shared" si="1334"/>
        <v>0.91474090187508228</v>
      </c>
      <c r="T3527" s="4">
        <f t="shared" si="1335"/>
        <v>-3.870190136592145E-2</v>
      </c>
      <c r="U3527" s="4">
        <f>IF($R3527&gt;$X$15,1,0)</f>
        <v>0</v>
      </c>
      <c r="V3527" s="4"/>
      <c r="W3527" s="4"/>
      <c r="X3527" s="4"/>
      <c r="Y3527" s="4"/>
      <c r="Z3527" s="4"/>
      <c r="AA3527" s="4"/>
      <c r="AB3527" s="4"/>
      <c r="AC3527" s="4"/>
      <c r="AD3527" s="4"/>
      <c r="AE3527" s="4"/>
      <c r="AF3527" s="4"/>
      <c r="AG3527" s="4"/>
      <c r="AH3527" s="4"/>
      <c r="AI3527" s="4"/>
      <c r="AJ3527" s="4"/>
    </row>
    <row r="3528" spans="1:36" ht="15.75" customHeight="1">
      <c r="A3528" s="4">
        <v>1</v>
      </c>
      <c r="B3528" s="4">
        <v>43</v>
      </c>
      <c r="C3528" s="4">
        <v>3</v>
      </c>
      <c r="D3528" s="4">
        <v>1</v>
      </c>
      <c r="E3528" s="4">
        <v>30</v>
      </c>
      <c r="F3528" s="4">
        <v>0</v>
      </c>
      <c r="G3528" s="4">
        <v>0</v>
      </c>
      <c r="H3528" s="4">
        <v>0</v>
      </c>
      <c r="I3528" s="4">
        <v>218</v>
      </c>
      <c r="J3528" s="4">
        <v>121</v>
      </c>
      <c r="K3528" s="4">
        <v>69</v>
      </c>
      <c r="L3528" s="4">
        <v>24.21</v>
      </c>
      <c r="M3528" s="4">
        <v>65</v>
      </c>
      <c r="N3528" s="4">
        <v>103</v>
      </c>
      <c r="O3528" s="4">
        <v>0</v>
      </c>
      <c r="P3528" s="5">
        <f>$AI$9+SUMPRODUCT($A3528*$AI$10+$B3528*$AI$11+$C3528*$AI$12+$D3528*$AI$13+$E3528*$AI$14+$F3528*$AI$15+$G3528*$AI$16+$H3528*$AI$17+$I3528*$AI$18+$J3528*$AI$19+$K3528*$AI$20+$L3528*$AI$21+$M3528*$AI$22+$N3528*$AI$24)</f>
        <v>-1.8002055431000006</v>
      </c>
      <c r="Q3528" s="4">
        <f t="shared" si="1332"/>
        <v>0.1652649156672065</v>
      </c>
      <c r="R3528" s="4">
        <f t="shared" si="1333"/>
        <v>0.33052983133441299</v>
      </c>
      <c r="S3528" s="4">
        <f t="shared" si="1334"/>
        <v>0.66947016866558706</v>
      </c>
      <c r="T3528" s="4">
        <f t="shared" si="1335"/>
        <v>-0.17426877021667272</v>
      </c>
      <c r="U3528" s="4">
        <f>IF($R3528&gt;$X$15,1,0)</f>
        <v>0</v>
      </c>
      <c r="V3528" s="4"/>
      <c r="W3528" s="4"/>
      <c r="X3528" s="4"/>
      <c r="Y3528" s="4"/>
      <c r="Z3528" s="4"/>
      <c r="AA3528" s="4"/>
      <c r="AB3528" s="4"/>
      <c r="AC3528" s="4"/>
      <c r="AD3528" s="4"/>
      <c r="AE3528" s="4"/>
      <c r="AF3528" s="4"/>
      <c r="AG3528" s="4"/>
      <c r="AH3528" s="4"/>
      <c r="AI3528" s="4"/>
      <c r="AJ3528" s="4"/>
    </row>
    <row r="3529" spans="1:36" ht="15.75" customHeight="1">
      <c r="A3529" s="4">
        <v>0</v>
      </c>
      <c r="B3529" s="4">
        <v>56</v>
      </c>
      <c r="C3529" s="4">
        <v>3</v>
      </c>
      <c r="D3529" s="4">
        <v>0</v>
      </c>
      <c r="E3529" s="4">
        <v>0</v>
      </c>
      <c r="F3529" s="4">
        <v>0</v>
      </c>
      <c r="G3529" s="4">
        <v>0</v>
      </c>
      <c r="H3529" s="4">
        <v>0</v>
      </c>
      <c r="I3529" s="4">
        <v>246</v>
      </c>
      <c r="J3529" s="4">
        <v>131</v>
      </c>
      <c r="K3529" s="4">
        <v>79</v>
      </c>
      <c r="L3529" s="4">
        <v>27.69</v>
      </c>
      <c r="M3529" s="4">
        <v>90</v>
      </c>
      <c r="N3529" s="4">
        <v>65</v>
      </c>
      <c r="O3529" s="4">
        <v>0</v>
      </c>
      <c r="P3529" s="5">
        <f>$AI$9+SUMPRODUCT($A3529*$AI$10+$B3529*$AI$11+$C3529*$AI$12+$D3529*$AI$13+$E3529*$AI$14+$F3529*$AI$15+$G3529*$AI$16+$H3529*$AI$17+$I3529*$AI$18+$J3529*$AI$19+$K3529*$AI$20+$L3529*$AI$21+$M3529*$AI$22+$N3529*$AI$24)</f>
        <v>-2.2969350659000014</v>
      </c>
      <c r="Q3529" s="4">
        <f t="shared" si="1332"/>
        <v>0.10056660186004217</v>
      </c>
      <c r="R3529" s="4">
        <f t="shared" si="1333"/>
        <v>0.20113320372008434</v>
      </c>
      <c r="S3529" s="4">
        <f t="shared" si="1334"/>
        <v>0.79886679627991564</v>
      </c>
      <c r="T3529" s="4">
        <f t="shared" si="1335"/>
        <v>-9.7525629275848902E-2</v>
      </c>
      <c r="U3529" s="4">
        <f>IF($R3529&gt;$X$15,1,0)</f>
        <v>0</v>
      </c>
      <c r="V3529" s="4"/>
      <c r="W3529" s="4"/>
      <c r="X3529" s="4"/>
      <c r="Y3529" s="4"/>
      <c r="Z3529" s="4"/>
      <c r="AA3529" s="4"/>
      <c r="AB3529" s="4"/>
      <c r="AC3529" s="4"/>
      <c r="AD3529" s="4"/>
      <c r="AE3529" s="4"/>
      <c r="AF3529" s="4"/>
      <c r="AG3529" s="4"/>
      <c r="AH3529" s="4"/>
      <c r="AI3529" s="4"/>
      <c r="AJ3529" s="4"/>
    </row>
    <row r="3530" spans="1:36" ht="15.75" customHeight="1">
      <c r="A3530" s="4">
        <v>1</v>
      </c>
      <c r="B3530" s="4">
        <v>59</v>
      </c>
      <c r="C3530" s="4">
        <v>1</v>
      </c>
      <c r="D3530" s="4">
        <v>0</v>
      </c>
      <c r="E3530" s="4">
        <v>0</v>
      </c>
      <c r="F3530" s="4">
        <v>0</v>
      </c>
      <c r="G3530" s="4">
        <v>0</v>
      </c>
      <c r="H3530" s="4">
        <v>0</v>
      </c>
      <c r="I3530" s="4">
        <v>190</v>
      </c>
      <c r="J3530" s="4">
        <v>127</v>
      </c>
      <c r="K3530" s="4">
        <v>77</v>
      </c>
      <c r="L3530" s="4">
        <v>28.47</v>
      </c>
      <c r="M3530" s="4">
        <v>80</v>
      </c>
      <c r="N3530" s="4">
        <v>100</v>
      </c>
      <c r="O3530" s="4">
        <v>0</v>
      </c>
      <c r="P3530" s="5">
        <f>$AI$9+SUMPRODUCT($A3530*$AI$10+$B3530*$AI$11+$C3530*$AI$12+$D3530*$AI$13+$E3530*$AI$14+$F3530*$AI$15+$G3530*$AI$16+$H3530*$AI$17+$I3530*$AI$18+$J3530*$AI$19+$K3530*$AI$20+$L3530*$AI$21+$M3530*$AI$22+$N3530*$AI$24)</f>
        <v>-1.3459784217000008</v>
      </c>
      <c r="Q3530" s="4">
        <f t="shared" si="1332"/>
        <v>0.26028491482393756</v>
      </c>
      <c r="R3530" s="4">
        <f t="shared" si="1333"/>
        <v>0.52056982964787513</v>
      </c>
      <c r="S3530" s="4">
        <f t="shared" si="1334"/>
        <v>0.47943017035212487</v>
      </c>
      <c r="T3530" s="4">
        <f t="shared" si="1335"/>
        <v>-0.31927463946139983</v>
      </c>
      <c r="U3530" s="4">
        <f>IF($R3530&gt;$X$15,1,0)</f>
        <v>1</v>
      </c>
      <c r="V3530" s="4"/>
      <c r="W3530" s="4"/>
      <c r="X3530" s="4"/>
      <c r="Y3530" s="4"/>
      <c r="Z3530" s="4"/>
      <c r="AA3530" s="4"/>
      <c r="AB3530" s="4"/>
      <c r="AC3530" s="4"/>
      <c r="AD3530" s="4"/>
      <c r="AE3530" s="4"/>
      <c r="AF3530" s="4"/>
      <c r="AG3530" s="4"/>
      <c r="AH3530" s="4"/>
      <c r="AI3530" s="4"/>
      <c r="AJ3530" s="4"/>
    </row>
    <row r="3531" spans="1:36" ht="15.75" customHeight="1">
      <c r="A3531" s="4">
        <v>0</v>
      </c>
      <c r="B3531" s="4">
        <v>43</v>
      </c>
      <c r="C3531" s="4">
        <v>1</v>
      </c>
      <c r="D3531" s="4">
        <v>1</v>
      </c>
      <c r="E3531" s="4">
        <v>25</v>
      </c>
      <c r="F3531" s="4">
        <v>0</v>
      </c>
      <c r="G3531" s="4">
        <v>0</v>
      </c>
      <c r="H3531" s="4">
        <v>1</v>
      </c>
      <c r="I3531" s="4">
        <v>258</v>
      </c>
      <c r="J3531" s="4">
        <v>161.5</v>
      </c>
      <c r="K3531" s="4">
        <v>96</v>
      </c>
      <c r="L3531" s="4">
        <v>38.96</v>
      </c>
      <c r="M3531" s="4">
        <v>88</v>
      </c>
      <c r="N3531" s="4">
        <v>84</v>
      </c>
      <c r="O3531" s="4">
        <v>0</v>
      </c>
      <c r="P3531" s="5">
        <f>$AI$9+SUMPRODUCT($A3531*$AI$10+$B3531*$AI$11+$C3531*$AI$12+$D3531*$AI$13+$E3531*$AI$14+$F3531*$AI$15+$G3531*$AI$16+$H3531*$AI$17+$I3531*$AI$18+$J3531*$AI$19+$K3531*$AI$20+$L3531*$AI$21+$M3531*$AI$22+$N3531*$AI$24)</f>
        <v>-1.6252539455999999</v>
      </c>
      <c r="Q3531" s="4">
        <f t="shared" si="1332"/>
        <v>0.19686167669940619</v>
      </c>
      <c r="R3531" s="4">
        <f t="shared" si="1333"/>
        <v>0.39372335339881237</v>
      </c>
      <c r="S3531" s="4">
        <f t="shared" si="1334"/>
        <v>0.60627664660118763</v>
      </c>
      <c r="T3531" s="4">
        <f t="shared" si="1335"/>
        <v>-0.21732916019579723</v>
      </c>
      <c r="U3531" s="4">
        <f>IF($R3531&gt;$X$15,1,0)</f>
        <v>0</v>
      </c>
      <c r="V3531" s="4"/>
      <c r="W3531" s="4"/>
      <c r="X3531" s="4"/>
      <c r="Y3531" s="4"/>
      <c r="Z3531" s="4"/>
      <c r="AA3531" s="4"/>
      <c r="AB3531" s="4"/>
      <c r="AC3531" s="4"/>
      <c r="AD3531" s="4"/>
      <c r="AE3531" s="4"/>
      <c r="AF3531" s="4"/>
      <c r="AG3531" s="4"/>
      <c r="AH3531" s="4"/>
      <c r="AI3531" s="4"/>
      <c r="AJ3531" s="4"/>
    </row>
    <row r="3532" spans="1:36" ht="15.75" customHeight="1">
      <c r="A3532" s="4">
        <v>1</v>
      </c>
      <c r="B3532" s="4">
        <v>43</v>
      </c>
      <c r="C3532" s="4">
        <v>3</v>
      </c>
      <c r="D3532" s="4">
        <v>1</v>
      </c>
      <c r="E3532" s="4">
        <v>10</v>
      </c>
      <c r="F3532" s="4">
        <v>0</v>
      </c>
      <c r="G3532" s="4">
        <v>0</v>
      </c>
      <c r="H3532" s="4">
        <v>0</v>
      </c>
      <c r="I3532" s="4">
        <v>285</v>
      </c>
      <c r="J3532" s="4">
        <v>100.5</v>
      </c>
      <c r="K3532" s="4">
        <v>66</v>
      </c>
      <c r="L3532" s="4">
        <v>22.05</v>
      </c>
      <c r="M3532" s="4">
        <v>65</v>
      </c>
      <c r="N3532" s="4">
        <v>75</v>
      </c>
      <c r="O3532" s="4">
        <v>0</v>
      </c>
      <c r="P3532" s="5">
        <f>$AI$9+SUMPRODUCT($A3532*$AI$10+$B3532*$AI$11+$C3532*$AI$12+$D3532*$AI$13+$E3532*$AI$14+$F3532*$AI$15+$G3532*$AI$16+$H3532*$AI$17+$I3532*$AI$18+$J3532*$AI$19+$K3532*$AI$20+$L3532*$AI$21+$M3532*$AI$22+$N3532*$AI$24)</f>
        <v>-2.5251926755000005</v>
      </c>
      <c r="Q3532" s="4">
        <f t="shared" si="1332"/>
        <v>8.0042888997216052E-2</v>
      </c>
      <c r="R3532" s="4">
        <f t="shared" si="1333"/>
        <v>0.1600857779944321</v>
      </c>
      <c r="S3532" s="4">
        <f t="shared" si="1334"/>
        <v>0.83991422200556787</v>
      </c>
      <c r="T3532" s="4">
        <f t="shared" si="1335"/>
        <v>-7.5765064904608173E-2</v>
      </c>
      <c r="U3532" s="4">
        <f>IF($R3532&gt;$X$15,1,0)</f>
        <v>0</v>
      </c>
      <c r="V3532" s="4"/>
      <c r="W3532" s="4"/>
      <c r="X3532" s="4"/>
      <c r="Y3532" s="4"/>
      <c r="Z3532" s="4"/>
      <c r="AA3532" s="4"/>
      <c r="AB3532" s="4"/>
      <c r="AC3532" s="4"/>
      <c r="AD3532" s="4"/>
      <c r="AE3532" s="4"/>
      <c r="AF3532" s="4"/>
      <c r="AG3532" s="4"/>
      <c r="AH3532" s="4"/>
      <c r="AI3532" s="4"/>
      <c r="AJ3532" s="4"/>
    </row>
    <row r="3533" spans="1:36" ht="15.75" customHeight="1">
      <c r="A3533" s="4">
        <v>0</v>
      </c>
      <c r="B3533" s="4">
        <v>50</v>
      </c>
      <c r="C3533" s="4">
        <v>1</v>
      </c>
      <c r="D3533" s="4">
        <v>1</v>
      </c>
      <c r="E3533" s="4">
        <v>20</v>
      </c>
      <c r="F3533" s="4">
        <v>0</v>
      </c>
      <c r="G3533" s="4">
        <v>0</v>
      </c>
      <c r="H3533" s="4">
        <v>0</v>
      </c>
      <c r="I3533" s="4">
        <v>195</v>
      </c>
      <c r="J3533" s="4">
        <v>131.5</v>
      </c>
      <c r="K3533" s="4">
        <v>83</v>
      </c>
      <c r="L3533" s="4">
        <v>24.61</v>
      </c>
      <c r="M3533" s="4">
        <v>75</v>
      </c>
      <c r="N3533" s="4">
        <v>78</v>
      </c>
      <c r="O3533" s="4">
        <v>0</v>
      </c>
      <c r="P3533" s="5">
        <f>$AI$9+SUMPRODUCT($A3533*$AI$10+$B3533*$AI$11+$C3533*$AI$12+$D3533*$AI$13+$E3533*$AI$14+$F3533*$AI$15+$G3533*$AI$16+$H3533*$AI$17+$I3533*$AI$18+$J3533*$AI$19+$K3533*$AI$20+$L3533*$AI$21+$M3533*$AI$22+$N3533*$AI$24)</f>
        <v>-2.157845667100001</v>
      </c>
      <c r="Q3533" s="4">
        <f t="shared" si="1332"/>
        <v>0.11557383755340285</v>
      </c>
      <c r="R3533" s="4">
        <f t="shared" si="1333"/>
        <v>0.2311476751068057</v>
      </c>
      <c r="S3533" s="4">
        <f t="shared" si="1334"/>
        <v>0.76885232489319433</v>
      </c>
      <c r="T3533" s="4">
        <f t="shared" si="1335"/>
        <v>-0.11415706805660469</v>
      </c>
      <c r="U3533" s="4">
        <f>IF($R3533&gt;$X$15,1,0)</f>
        <v>0</v>
      </c>
      <c r="V3533" s="4"/>
      <c r="W3533" s="4"/>
      <c r="X3533" s="4"/>
      <c r="Y3533" s="4"/>
      <c r="Z3533" s="4"/>
      <c r="AA3533" s="4"/>
      <c r="AB3533" s="4"/>
      <c r="AC3533" s="4"/>
      <c r="AD3533" s="4"/>
      <c r="AE3533" s="4"/>
      <c r="AF3533" s="4"/>
      <c r="AG3533" s="4"/>
      <c r="AH3533" s="4"/>
      <c r="AI3533" s="4"/>
      <c r="AJ3533" s="4"/>
    </row>
    <row r="3534" spans="1:36" ht="15.75" customHeight="1">
      <c r="A3534" s="4">
        <v>0</v>
      </c>
      <c r="B3534" s="4">
        <v>46</v>
      </c>
      <c r="C3534" s="4">
        <v>1</v>
      </c>
      <c r="D3534" s="4">
        <v>0</v>
      </c>
      <c r="E3534" s="4">
        <v>0</v>
      </c>
      <c r="F3534" s="4">
        <v>0</v>
      </c>
      <c r="G3534" s="4">
        <v>0</v>
      </c>
      <c r="H3534" s="4">
        <v>0</v>
      </c>
      <c r="I3534" s="4">
        <v>217</v>
      </c>
      <c r="J3534" s="4">
        <v>131.5</v>
      </c>
      <c r="K3534" s="4">
        <v>77</v>
      </c>
      <c r="L3534" s="4">
        <v>20.25</v>
      </c>
      <c r="M3534" s="4">
        <v>65</v>
      </c>
      <c r="N3534" s="4">
        <v>76</v>
      </c>
      <c r="O3534" s="4">
        <v>0</v>
      </c>
      <c r="P3534" s="5">
        <f>$AI$9+SUMPRODUCT($A3534*$AI$10+$B3534*$AI$11+$C3534*$AI$12+$D3534*$AI$13+$E3534*$AI$14+$F3534*$AI$15+$G3534*$AI$16+$H3534*$AI$17+$I3534*$AI$18+$J3534*$AI$19+$K3534*$AI$20+$L3534*$AI$21+$M3534*$AI$22+$N3534*$AI$24)</f>
        <v>-2.7762195875</v>
      </c>
      <c r="Q3534" s="4">
        <f t="shared" si="1332"/>
        <v>6.2273482397534989E-2</v>
      </c>
      <c r="R3534" s="4">
        <f t="shared" si="1333"/>
        <v>0.12454696479506998</v>
      </c>
      <c r="S3534" s="4">
        <f t="shared" si="1334"/>
        <v>0.87545303520493001</v>
      </c>
      <c r="T3534" s="4">
        <f t="shared" si="1335"/>
        <v>-5.7767147237225341E-2</v>
      </c>
      <c r="U3534" s="4">
        <f>IF($R3534&gt;$X$15,1,0)</f>
        <v>0</v>
      </c>
      <c r="V3534" s="4"/>
      <c r="W3534" s="4"/>
      <c r="X3534" s="4"/>
      <c r="Y3534" s="4"/>
      <c r="Z3534" s="4"/>
      <c r="AA3534" s="4"/>
      <c r="AB3534" s="4"/>
      <c r="AC3534" s="4"/>
      <c r="AD3534" s="4"/>
      <c r="AE3534" s="4"/>
      <c r="AF3534" s="4"/>
      <c r="AG3534" s="4"/>
      <c r="AH3534" s="4"/>
      <c r="AI3534" s="4"/>
      <c r="AJ3534" s="4"/>
    </row>
    <row r="3535" spans="1:36" ht="15.75" hidden="1" customHeight="1">
      <c r="A3535" s="4">
        <v>0</v>
      </c>
      <c r="B3535" s="4">
        <v>60</v>
      </c>
      <c r="C3535" s="4">
        <v>1</v>
      </c>
      <c r="D3535" s="4">
        <v>0</v>
      </c>
      <c r="E3535" s="4">
        <v>0</v>
      </c>
      <c r="F3535" s="3" t="s">
        <v>56</v>
      </c>
      <c r="G3535" s="4">
        <v>0</v>
      </c>
      <c r="H3535" s="4">
        <v>1</v>
      </c>
      <c r="I3535" s="4">
        <v>231</v>
      </c>
      <c r="J3535" s="4">
        <v>174</v>
      </c>
      <c r="K3535" s="4">
        <v>110</v>
      </c>
      <c r="L3535" s="4">
        <v>25.05</v>
      </c>
      <c r="M3535" s="4">
        <v>85</v>
      </c>
      <c r="N3535" s="4">
        <v>82</v>
      </c>
      <c r="O3535" s="4">
        <v>0</v>
      </c>
      <c r="P3535" s="4"/>
      <c r="Q3535" s="4"/>
      <c r="R3535" s="4"/>
      <c r="S3535" s="4"/>
      <c r="T3535" s="4"/>
      <c r="U3535" s="4"/>
      <c r="V3535" s="4"/>
      <c r="W3535" s="4"/>
      <c r="X3535" s="4"/>
      <c r="Y3535" s="4"/>
      <c r="Z3535" s="4"/>
      <c r="AA3535" s="4"/>
      <c r="AB3535" s="4"/>
      <c r="AC3535" s="4"/>
      <c r="AD3535" s="4"/>
      <c r="AE3535" s="4"/>
      <c r="AF3535" s="4"/>
      <c r="AG3535" s="4"/>
      <c r="AH3535" s="4"/>
      <c r="AI3535" s="4"/>
      <c r="AJ3535" s="4"/>
    </row>
    <row r="3536" spans="1:36" ht="15.75" customHeight="1">
      <c r="A3536" s="4">
        <v>1</v>
      </c>
      <c r="B3536" s="4">
        <v>43</v>
      </c>
      <c r="C3536" s="4">
        <v>1</v>
      </c>
      <c r="D3536" s="4">
        <v>1</v>
      </c>
      <c r="E3536" s="4">
        <v>15</v>
      </c>
      <c r="F3536" s="4">
        <v>0</v>
      </c>
      <c r="G3536" s="4">
        <v>0</v>
      </c>
      <c r="H3536" s="4">
        <v>0</v>
      </c>
      <c r="I3536" s="4">
        <v>175</v>
      </c>
      <c r="J3536" s="4">
        <v>125</v>
      </c>
      <c r="K3536" s="4">
        <v>76</v>
      </c>
      <c r="L3536" s="4">
        <v>24.92</v>
      </c>
      <c r="M3536" s="4">
        <v>80</v>
      </c>
      <c r="N3536" s="4">
        <v>95</v>
      </c>
      <c r="O3536" s="4">
        <v>0</v>
      </c>
      <c r="P3536" s="5">
        <f>$AI$9+SUMPRODUCT($A3536*$AI$10+$B3536*$AI$11+$C3536*$AI$12+$D3536*$AI$13+$E3536*$AI$14+$F3536*$AI$15+$G3536*$AI$16+$H3536*$AI$17+$I3536*$AI$18+$J3536*$AI$19+$K3536*$AI$20+$L3536*$AI$21+$M3536*$AI$22+$N3536*$AI$24)</f>
        <v>-2.1438322812000008</v>
      </c>
      <c r="Q3536" s="4">
        <f t="shared" ref="Q3536:Q3541" si="1337">EXP($P3536)</f>
        <v>0.11720481943800556</v>
      </c>
      <c r="R3536" s="4">
        <f t="shared" ref="R3536:R3541" si="1338">Q3536/1+Q3536</f>
        <v>0.23440963887601113</v>
      </c>
      <c r="S3536" s="4">
        <f t="shared" ref="S3536:S3541" si="1339">IF(O3536=1,R3536,1-R3536)</f>
        <v>0.76559036112398893</v>
      </c>
      <c r="T3536" s="4">
        <f t="shared" ref="T3536:T3541" si="1340">LOG($S3536)</f>
        <v>-0.11600354301728269</v>
      </c>
      <c r="U3536" s="4">
        <f>IF($R3536&gt;$X$15,1,0)</f>
        <v>0</v>
      </c>
      <c r="V3536" s="4"/>
      <c r="W3536" s="4"/>
      <c r="X3536" s="4"/>
      <c r="Y3536" s="4"/>
      <c r="Z3536" s="4"/>
      <c r="AA3536" s="4"/>
      <c r="AB3536" s="4"/>
      <c r="AC3536" s="4"/>
      <c r="AD3536" s="4"/>
      <c r="AE3536" s="4"/>
      <c r="AF3536" s="4"/>
      <c r="AG3536" s="4"/>
      <c r="AH3536" s="4"/>
      <c r="AI3536" s="4"/>
      <c r="AJ3536" s="4"/>
    </row>
    <row r="3537" spans="1:36" ht="15.75" customHeight="1">
      <c r="A3537" s="4">
        <v>1</v>
      </c>
      <c r="B3537" s="4">
        <v>61</v>
      </c>
      <c r="C3537" s="4">
        <v>4</v>
      </c>
      <c r="D3537" s="4">
        <v>1</v>
      </c>
      <c r="E3537" s="4">
        <v>15</v>
      </c>
      <c r="F3537" s="4">
        <v>0</v>
      </c>
      <c r="G3537" s="4">
        <v>0</v>
      </c>
      <c r="H3537" s="4">
        <v>0</v>
      </c>
      <c r="I3537" s="4">
        <v>217</v>
      </c>
      <c r="J3537" s="4">
        <v>131</v>
      </c>
      <c r="K3537" s="4">
        <v>83</v>
      </c>
      <c r="L3537" s="4">
        <v>26.46</v>
      </c>
      <c r="M3537" s="4">
        <v>62</v>
      </c>
      <c r="N3537" s="4">
        <v>81</v>
      </c>
      <c r="O3537" s="4">
        <v>1</v>
      </c>
      <c r="P3537" s="5">
        <f>$AI$9+SUMPRODUCT($A3537*$AI$10+$B3537*$AI$11+$C3537*$AI$12+$D3537*$AI$13+$E3537*$AI$14+$F3537*$AI$15+$G3537*$AI$16+$H3537*$AI$17+$I3537*$AI$18+$J3537*$AI$19+$K3537*$AI$20+$L3537*$AI$21+$M3537*$AI$22+$N3537*$AI$24)</f>
        <v>-1.0164523906000031</v>
      </c>
      <c r="Q3537" s="4">
        <f t="shared" si="1337"/>
        <v>0.36187646199781087</v>
      </c>
      <c r="R3537" s="4">
        <f t="shared" si="1338"/>
        <v>0.72375292399562174</v>
      </c>
      <c r="S3537" s="4">
        <f t="shared" si="1339"/>
        <v>0.72375292399562174</v>
      </c>
      <c r="T3537" s="4">
        <f t="shared" si="1340"/>
        <v>-0.14040966869096894</v>
      </c>
      <c r="U3537" s="4">
        <f>IF($R3537&gt;$X$15,1,0)</f>
        <v>1</v>
      </c>
      <c r="V3537" s="4"/>
      <c r="W3537" s="4"/>
      <c r="X3537" s="4"/>
      <c r="Y3537" s="4"/>
      <c r="Z3537" s="4"/>
      <c r="AA3537" s="4"/>
      <c r="AB3537" s="4"/>
      <c r="AC3537" s="4"/>
      <c r="AD3537" s="4"/>
      <c r="AE3537" s="4"/>
      <c r="AF3537" s="4"/>
      <c r="AG3537" s="4"/>
      <c r="AH3537" s="4"/>
      <c r="AI3537" s="4"/>
      <c r="AJ3537" s="4"/>
    </row>
    <row r="3538" spans="1:36" ht="15.75" customHeight="1">
      <c r="A3538" s="4">
        <v>1</v>
      </c>
      <c r="B3538" s="4">
        <v>60</v>
      </c>
      <c r="C3538" s="4">
        <v>3</v>
      </c>
      <c r="D3538" s="4">
        <v>0</v>
      </c>
      <c r="E3538" s="4">
        <v>0</v>
      </c>
      <c r="F3538" s="4">
        <v>0</v>
      </c>
      <c r="G3538" s="4">
        <v>0</v>
      </c>
      <c r="H3538" s="4">
        <v>0</v>
      </c>
      <c r="I3538" s="4">
        <v>224</v>
      </c>
      <c r="J3538" s="4">
        <v>143.5</v>
      </c>
      <c r="K3538" s="4">
        <v>77.5</v>
      </c>
      <c r="L3538" s="4">
        <v>26.13</v>
      </c>
      <c r="M3538" s="4">
        <v>65</v>
      </c>
      <c r="N3538" s="4">
        <v>81</v>
      </c>
      <c r="O3538" s="4">
        <v>0</v>
      </c>
      <c r="P3538" s="5">
        <f>$AI$9+SUMPRODUCT($A3538*$AI$10+$B3538*$AI$11+$C3538*$AI$12+$D3538*$AI$13+$E3538*$AI$14+$F3538*$AI$15+$G3538*$AI$16+$H3538*$AI$17+$I3538*$AI$18+$J3538*$AI$19+$K3538*$AI$20+$L3538*$AI$21+$M3538*$AI$22+$N3538*$AI$24)</f>
        <v>-1.1522915743000013</v>
      </c>
      <c r="Q3538" s="4">
        <f t="shared" si="1337"/>
        <v>0.31591200344057219</v>
      </c>
      <c r="R3538" s="4">
        <f t="shared" si="1338"/>
        <v>0.63182400688114437</v>
      </c>
      <c r="S3538" s="4">
        <f t="shared" si="1339"/>
        <v>0.36817599311885563</v>
      </c>
      <c r="T3538" s="4">
        <f t="shared" si="1340"/>
        <v>-0.43394453303981595</v>
      </c>
      <c r="U3538" s="4">
        <f>IF($R3538&gt;$X$15,1,0)</f>
        <v>1</v>
      </c>
      <c r="V3538" s="4"/>
      <c r="W3538" s="4"/>
      <c r="X3538" s="4"/>
      <c r="Y3538" s="4"/>
      <c r="Z3538" s="4"/>
      <c r="AA3538" s="4"/>
      <c r="AB3538" s="4"/>
      <c r="AC3538" s="4"/>
      <c r="AD3538" s="4"/>
      <c r="AE3538" s="4"/>
      <c r="AF3538" s="4"/>
      <c r="AG3538" s="4"/>
      <c r="AH3538" s="4"/>
      <c r="AI3538" s="4"/>
      <c r="AJ3538" s="4"/>
    </row>
    <row r="3539" spans="1:36" ht="15.75" customHeight="1">
      <c r="A3539" s="4">
        <v>0</v>
      </c>
      <c r="B3539" s="4">
        <v>48</v>
      </c>
      <c r="C3539" s="4">
        <v>3</v>
      </c>
      <c r="D3539" s="4">
        <v>0</v>
      </c>
      <c r="E3539" s="4">
        <v>0</v>
      </c>
      <c r="F3539" s="4">
        <v>0</v>
      </c>
      <c r="G3539" s="4">
        <v>0</v>
      </c>
      <c r="H3539" s="4">
        <v>0</v>
      </c>
      <c r="I3539" s="4">
        <v>309</v>
      </c>
      <c r="J3539" s="4">
        <v>136</v>
      </c>
      <c r="K3539" s="4">
        <v>90</v>
      </c>
      <c r="L3539" s="4">
        <v>26.83</v>
      </c>
      <c r="M3539" s="4">
        <v>70</v>
      </c>
      <c r="N3539" s="4">
        <v>75</v>
      </c>
      <c r="O3539" s="4">
        <v>0</v>
      </c>
      <c r="P3539" s="5">
        <f>$AI$9+SUMPRODUCT($A3539*$AI$10+$B3539*$AI$11+$C3539*$AI$12+$D3539*$AI$13+$E3539*$AI$14+$F3539*$AI$15+$G3539*$AI$16+$H3539*$AI$17+$I3539*$AI$18+$J3539*$AI$19+$K3539*$AI$20+$L3539*$AI$21+$M3539*$AI$22+$N3539*$AI$24)</f>
        <v>-2.4945071213000016</v>
      </c>
      <c r="Q3539" s="4">
        <f t="shared" si="1337"/>
        <v>8.2537122157515172E-2</v>
      </c>
      <c r="R3539" s="4">
        <f t="shared" si="1338"/>
        <v>0.16507424431503034</v>
      </c>
      <c r="S3539" s="4">
        <f t="shared" si="1339"/>
        <v>0.83492575568496963</v>
      </c>
      <c r="T3539" s="4">
        <f t="shared" si="1340"/>
        <v>-7.8352141677959564E-2</v>
      </c>
      <c r="U3539" s="4">
        <f>IF($R3539&gt;$X$15,1,0)</f>
        <v>0</v>
      </c>
      <c r="V3539" s="4"/>
      <c r="W3539" s="4"/>
      <c r="X3539" s="4"/>
      <c r="Y3539" s="4"/>
      <c r="Z3539" s="4"/>
      <c r="AA3539" s="4"/>
      <c r="AB3539" s="4"/>
      <c r="AC3539" s="4"/>
      <c r="AD3539" s="4"/>
      <c r="AE3539" s="4"/>
      <c r="AF3539" s="4"/>
      <c r="AG3539" s="4"/>
      <c r="AH3539" s="4"/>
      <c r="AI3539" s="4"/>
      <c r="AJ3539" s="4"/>
    </row>
    <row r="3540" spans="1:36" ht="15.75" customHeight="1">
      <c r="A3540" s="4">
        <v>0</v>
      </c>
      <c r="B3540" s="4">
        <v>38</v>
      </c>
      <c r="C3540" s="4">
        <v>1</v>
      </c>
      <c r="D3540" s="4">
        <v>1</v>
      </c>
      <c r="E3540" s="4">
        <v>5</v>
      </c>
      <c r="F3540" s="4">
        <v>0</v>
      </c>
      <c r="G3540" s="4">
        <v>0</v>
      </c>
      <c r="H3540" s="4">
        <v>0</v>
      </c>
      <c r="I3540" s="4">
        <v>201</v>
      </c>
      <c r="J3540" s="4">
        <v>123.5</v>
      </c>
      <c r="K3540" s="4">
        <v>78</v>
      </c>
      <c r="L3540" s="4">
        <v>27.14</v>
      </c>
      <c r="M3540" s="4">
        <v>79</v>
      </c>
      <c r="N3540" s="4">
        <v>77</v>
      </c>
      <c r="O3540" s="4">
        <v>0</v>
      </c>
      <c r="P3540" s="5">
        <f>$AI$9+SUMPRODUCT($A3540*$AI$10+$B3540*$AI$11+$C3540*$AI$12+$D3540*$AI$13+$E3540*$AI$14+$F3540*$AI$15+$G3540*$AI$16+$H3540*$AI$17+$I3540*$AI$18+$J3540*$AI$19+$K3540*$AI$20+$L3540*$AI$21+$M3540*$AI$22+$N3540*$AI$24)</f>
        <v>-3.2802269654000007</v>
      </c>
      <c r="Q3540" s="4">
        <f t="shared" si="1337"/>
        <v>3.7619717463923029E-2</v>
      </c>
      <c r="R3540" s="4">
        <f t="shared" si="1338"/>
        <v>7.5239434927846058E-2</v>
      </c>
      <c r="S3540" s="4">
        <f t="shared" si="1339"/>
        <v>0.92476056507215398</v>
      </c>
      <c r="T3540" s="4">
        <f t="shared" si="1340"/>
        <v>-3.3970698318783923E-2</v>
      </c>
      <c r="U3540" s="4">
        <f>IF($R3540&gt;$X$15,1,0)</f>
        <v>0</v>
      </c>
      <c r="V3540" s="4"/>
      <c r="W3540" s="4"/>
      <c r="X3540" s="4"/>
      <c r="Y3540" s="4"/>
      <c r="Z3540" s="4"/>
      <c r="AA3540" s="4"/>
      <c r="AB3540" s="4"/>
      <c r="AC3540" s="4"/>
      <c r="AD3540" s="4"/>
      <c r="AE3540" s="4"/>
      <c r="AF3540" s="4"/>
      <c r="AG3540" s="4"/>
      <c r="AH3540" s="4"/>
      <c r="AI3540" s="4"/>
      <c r="AJ3540" s="4"/>
    </row>
    <row r="3541" spans="1:36" ht="15.75" customHeight="1">
      <c r="A3541" s="4">
        <v>1</v>
      </c>
      <c r="B3541" s="4">
        <v>44</v>
      </c>
      <c r="C3541" s="4">
        <v>3</v>
      </c>
      <c r="D3541" s="4">
        <v>1</v>
      </c>
      <c r="E3541" s="4">
        <v>3</v>
      </c>
      <c r="F3541" s="4">
        <v>0</v>
      </c>
      <c r="G3541" s="4">
        <v>0</v>
      </c>
      <c r="H3541" s="4">
        <v>1</v>
      </c>
      <c r="I3541" s="4">
        <v>352</v>
      </c>
      <c r="J3541" s="4">
        <v>164</v>
      </c>
      <c r="K3541" s="4">
        <v>119</v>
      </c>
      <c r="L3541" s="4">
        <v>28.92</v>
      </c>
      <c r="M3541" s="4">
        <v>73</v>
      </c>
      <c r="N3541" s="4">
        <v>72</v>
      </c>
      <c r="O3541" s="4">
        <v>1</v>
      </c>
      <c r="P3541" s="5">
        <f>$AI$9+SUMPRODUCT($A3541*$AI$10+$B3541*$AI$11+$C3541*$AI$12+$D3541*$AI$13+$E3541*$AI$14+$F3541*$AI$15+$G3541*$AI$16+$H3541*$AI$17+$I3541*$AI$18+$J3541*$AI$19+$K3541*$AI$20+$L3541*$AI$21+$M3541*$AI$22+$N3541*$AI$24)</f>
        <v>-1.440297161200002</v>
      </c>
      <c r="Q3541" s="4">
        <f t="shared" si="1337"/>
        <v>0.23685736340492855</v>
      </c>
      <c r="R3541" s="4">
        <f t="shared" si="1338"/>
        <v>0.4737147268098571</v>
      </c>
      <c r="S3541" s="4">
        <f t="shared" si="1339"/>
        <v>0.4737147268098571</v>
      </c>
      <c r="T3541" s="4">
        <f t="shared" si="1340"/>
        <v>-0.32448311374609801</v>
      </c>
      <c r="U3541" s="4">
        <f>IF($R3541&gt;$X$15,1,0)</f>
        <v>1</v>
      </c>
      <c r="V3541" s="4"/>
      <c r="W3541" s="4"/>
      <c r="X3541" s="4"/>
      <c r="Y3541" s="4"/>
      <c r="Z3541" s="4"/>
      <c r="AA3541" s="4"/>
      <c r="AB3541" s="4"/>
      <c r="AC3541" s="4"/>
      <c r="AD3541" s="4"/>
      <c r="AE3541" s="4"/>
      <c r="AF3541" s="4"/>
      <c r="AG3541" s="4"/>
      <c r="AH3541" s="4"/>
      <c r="AI3541" s="4"/>
      <c r="AJ3541" s="4"/>
    </row>
    <row r="3542" spans="1:36" ht="15.75" hidden="1" customHeight="1">
      <c r="A3542" s="4">
        <v>0</v>
      </c>
      <c r="B3542" s="4">
        <v>49</v>
      </c>
      <c r="C3542" s="4">
        <v>1</v>
      </c>
      <c r="D3542" s="4">
        <v>0</v>
      </c>
      <c r="E3542" s="4">
        <v>0</v>
      </c>
      <c r="F3542" s="4">
        <v>0</v>
      </c>
      <c r="G3542" s="4">
        <v>0</v>
      </c>
      <c r="H3542" s="4">
        <v>1</v>
      </c>
      <c r="I3542" s="4">
        <v>233</v>
      </c>
      <c r="J3542" s="4">
        <v>149</v>
      </c>
      <c r="K3542" s="4">
        <v>91.5</v>
      </c>
      <c r="L3542" s="4">
        <v>26.03</v>
      </c>
      <c r="M3542" s="4">
        <v>68</v>
      </c>
      <c r="N3542" s="3" t="s">
        <v>56</v>
      </c>
      <c r="O3542" s="4">
        <v>0</v>
      </c>
      <c r="P3542" s="4"/>
      <c r="Q3542" s="4"/>
      <c r="R3542" s="4"/>
      <c r="S3542" s="4"/>
      <c r="T3542" s="4"/>
      <c r="U3542" s="4"/>
      <c r="V3542" s="4"/>
      <c r="W3542" s="4"/>
      <c r="X3542" s="4"/>
      <c r="Y3542" s="4"/>
      <c r="Z3542" s="4"/>
      <c r="AA3542" s="4"/>
      <c r="AB3542" s="4"/>
      <c r="AC3542" s="4"/>
      <c r="AD3542" s="4"/>
      <c r="AE3542" s="4"/>
      <c r="AF3542" s="4"/>
      <c r="AG3542" s="4"/>
      <c r="AH3542" s="4"/>
      <c r="AI3542" s="4"/>
      <c r="AJ3542" s="4"/>
    </row>
    <row r="3543" spans="1:36" ht="15.75" customHeight="1">
      <c r="A3543" s="4">
        <v>1</v>
      </c>
      <c r="B3543" s="4">
        <v>52</v>
      </c>
      <c r="C3543" s="4">
        <v>1</v>
      </c>
      <c r="D3543" s="4">
        <v>1</v>
      </c>
      <c r="E3543" s="4">
        <v>30</v>
      </c>
      <c r="F3543" s="4">
        <v>0</v>
      </c>
      <c r="G3543" s="4">
        <v>0</v>
      </c>
      <c r="H3543" s="4">
        <v>0</v>
      </c>
      <c r="I3543" s="4">
        <v>223</v>
      </c>
      <c r="J3543" s="4">
        <v>133</v>
      </c>
      <c r="K3543" s="4">
        <v>82</v>
      </c>
      <c r="L3543" s="4">
        <v>21.18</v>
      </c>
      <c r="M3543" s="4">
        <v>66</v>
      </c>
      <c r="N3543" s="4">
        <v>77</v>
      </c>
      <c r="O3543" s="4">
        <v>0</v>
      </c>
      <c r="P3543" s="5">
        <f>$AI$9+SUMPRODUCT($A3543*$AI$10+$B3543*$AI$11+$C3543*$AI$12+$D3543*$AI$13+$E3543*$AI$14+$F3543*$AI$15+$G3543*$AI$16+$H3543*$AI$17+$I3543*$AI$18+$J3543*$AI$19+$K3543*$AI$20+$L3543*$AI$21+$M3543*$AI$22+$N3543*$AI$24)</f>
        <v>-1.2048693698000017</v>
      </c>
      <c r="Q3543" s="4">
        <f t="shared" ref="Q3543:Q3566" si="1341">EXP($P3543)</f>
        <v>0.29973115089620145</v>
      </c>
      <c r="R3543" s="4">
        <f t="shared" ref="R3543:R3566" si="1342">Q3543/1+Q3543</f>
        <v>0.5994623017924029</v>
      </c>
      <c r="S3543" s="4">
        <f t="shared" ref="S3543:S3566" si="1343">IF(O3543=1,R3543,1-R3543)</f>
        <v>0.4005376982075971</v>
      </c>
      <c r="T3543" s="4">
        <f t="shared" ref="T3543:T3566" si="1344">LOG($S3543)</f>
        <v>-0.39735660229372871</v>
      </c>
      <c r="U3543" s="4">
        <f>IF($R3543&gt;$X$15,1,0)</f>
        <v>1</v>
      </c>
      <c r="V3543" s="4"/>
      <c r="W3543" s="4"/>
      <c r="X3543" s="4"/>
      <c r="Y3543" s="4"/>
      <c r="Z3543" s="4"/>
      <c r="AA3543" s="4"/>
      <c r="AB3543" s="4"/>
      <c r="AC3543" s="4"/>
      <c r="AD3543" s="4"/>
      <c r="AE3543" s="4"/>
      <c r="AF3543" s="4"/>
      <c r="AG3543" s="4"/>
      <c r="AH3543" s="4"/>
      <c r="AI3543" s="4"/>
      <c r="AJ3543" s="4"/>
    </row>
    <row r="3544" spans="1:36" ht="15.75" customHeight="1">
      <c r="A3544" s="4">
        <v>0</v>
      </c>
      <c r="B3544" s="4">
        <v>60</v>
      </c>
      <c r="C3544" s="4">
        <v>2</v>
      </c>
      <c r="D3544" s="4">
        <v>1</v>
      </c>
      <c r="E3544" s="4">
        <v>20</v>
      </c>
      <c r="F3544" s="4">
        <v>0</v>
      </c>
      <c r="G3544" s="4">
        <v>0</v>
      </c>
      <c r="H3544" s="4">
        <v>0</v>
      </c>
      <c r="I3544" s="4">
        <v>260</v>
      </c>
      <c r="J3544" s="4">
        <v>139</v>
      </c>
      <c r="K3544" s="4">
        <v>81</v>
      </c>
      <c r="L3544" s="4">
        <v>24.68</v>
      </c>
      <c r="M3544" s="4">
        <v>74</v>
      </c>
      <c r="N3544" s="4">
        <v>70</v>
      </c>
      <c r="O3544" s="4">
        <v>0</v>
      </c>
      <c r="P3544" s="5">
        <f>$AI$9+SUMPRODUCT($A3544*$AI$10+$B3544*$AI$11+$C3544*$AI$12+$D3544*$AI$13+$E3544*$AI$14+$F3544*$AI$15+$G3544*$AI$16+$H3544*$AI$17+$I3544*$AI$18+$J3544*$AI$19+$K3544*$AI$20+$L3544*$AI$21+$M3544*$AI$22+$N3544*$AI$24)</f>
        <v>-1.3504169748000017</v>
      </c>
      <c r="Q3544" s="4">
        <f t="shared" si="1341"/>
        <v>0.25913218652371495</v>
      </c>
      <c r="R3544" s="4">
        <f t="shared" si="1342"/>
        <v>0.51826437304742989</v>
      </c>
      <c r="S3544" s="4">
        <f t="shared" si="1343"/>
        <v>0.48173562695257011</v>
      </c>
      <c r="T3544" s="4">
        <f t="shared" si="1344"/>
        <v>-0.31719123407428645</v>
      </c>
      <c r="U3544" s="4">
        <f>IF($R3544&gt;$X$15,1,0)</f>
        <v>1</v>
      </c>
      <c r="V3544" s="4"/>
      <c r="W3544" s="4"/>
      <c r="X3544" s="4"/>
      <c r="Y3544" s="4"/>
      <c r="Z3544" s="4"/>
      <c r="AA3544" s="4"/>
      <c r="AB3544" s="4"/>
      <c r="AC3544" s="4"/>
      <c r="AD3544" s="4"/>
      <c r="AE3544" s="4"/>
      <c r="AF3544" s="4"/>
      <c r="AG3544" s="4"/>
      <c r="AH3544" s="4"/>
      <c r="AI3544" s="4"/>
      <c r="AJ3544" s="4"/>
    </row>
    <row r="3545" spans="1:36" ht="15.75" customHeight="1">
      <c r="A3545" s="4">
        <v>1</v>
      </c>
      <c r="B3545" s="4">
        <v>62</v>
      </c>
      <c r="C3545" s="4">
        <v>1</v>
      </c>
      <c r="D3545" s="4">
        <v>1</v>
      </c>
      <c r="E3545" s="4">
        <v>20</v>
      </c>
      <c r="F3545" s="4">
        <v>0</v>
      </c>
      <c r="G3545" s="4">
        <v>0</v>
      </c>
      <c r="H3545" s="4">
        <v>0</v>
      </c>
      <c r="I3545" s="4">
        <v>185</v>
      </c>
      <c r="J3545" s="4">
        <v>124</v>
      </c>
      <c r="K3545" s="4">
        <v>84</v>
      </c>
      <c r="L3545" s="4">
        <v>24.53</v>
      </c>
      <c r="M3545" s="4">
        <v>66</v>
      </c>
      <c r="N3545" s="4">
        <v>70</v>
      </c>
      <c r="O3545" s="4">
        <v>0</v>
      </c>
      <c r="P3545" s="5">
        <f>$AI$9+SUMPRODUCT($A3545*$AI$10+$B3545*$AI$11+$C3545*$AI$12+$D3545*$AI$13+$E3545*$AI$14+$F3545*$AI$15+$G3545*$AI$16+$H3545*$AI$17+$I3545*$AI$18+$J3545*$AI$19+$K3545*$AI$20+$L3545*$AI$21+$M3545*$AI$22+$N3545*$AI$24)</f>
        <v>-1.0133708583000018</v>
      </c>
      <c r="Q3545" s="4">
        <f t="shared" si="1341"/>
        <v>0.36299331593101325</v>
      </c>
      <c r="R3545" s="4">
        <f t="shared" si="1342"/>
        <v>0.7259866318620265</v>
      </c>
      <c r="S3545" s="4">
        <f t="shared" si="1343"/>
        <v>0.2740133681379735</v>
      </c>
      <c r="T3545" s="4">
        <f t="shared" si="1344"/>
        <v>-0.56222824897912671</v>
      </c>
      <c r="U3545" s="4">
        <f>IF($R3545&gt;$X$15,1,0)</f>
        <v>1</v>
      </c>
      <c r="V3545" s="4"/>
      <c r="W3545" s="4"/>
      <c r="X3545" s="4"/>
      <c r="Y3545" s="4"/>
      <c r="Z3545" s="4"/>
      <c r="AA3545" s="4"/>
      <c r="AB3545" s="4"/>
      <c r="AC3545" s="4"/>
      <c r="AD3545" s="4"/>
      <c r="AE3545" s="4"/>
      <c r="AF3545" s="4"/>
      <c r="AG3545" s="4"/>
      <c r="AH3545" s="4"/>
      <c r="AI3545" s="4"/>
      <c r="AJ3545" s="4"/>
    </row>
    <row r="3546" spans="1:36" ht="15.75" customHeight="1">
      <c r="A3546" s="4">
        <v>1</v>
      </c>
      <c r="B3546" s="4">
        <v>58</v>
      </c>
      <c r="C3546" s="4">
        <v>4</v>
      </c>
      <c r="D3546" s="4">
        <v>0</v>
      </c>
      <c r="E3546" s="4">
        <v>0</v>
      </c>
      <c r="F3546" s="4">
        <v>0</v>
      </c>
      <c r="G3546" s="4">
        <v>0</v>
      </c>
      <c r="H3546" s="4">
        <v>1</v>
      </c>
      <c r="I3546" s="4">
        <v>320</v>
      </c>
      <c r="J3546" s="4">
        <v>139</v>
      </c>
      <c r="K3546" s="4">
        <v>81.5</v>
      </c>
      <c r="L3546" s="4">
        <v>23.65</v>
      </c>
      <c r="M3546" s="4">
        <v>80</v>
      </c>
      <c r="N3546" s="4">
        <v>82</v>
      </c>
      <c r="O3546" s="4">
        <v>1</v>
      </c>
      <c r="P3546" s="5">
        <f>$AI$9+SUMPRODUCT($A3546*$AI$10+$B3546*$AI$11+$C3546*$AI$12+$D3546*$AI$13+$E3546*$AI$14+$F3546*$AI$15+$G3546*$AI$16+$H3546*$AI$17+$I3546*$AI$18+$J3546*$AI$19+$K3546*$AI$20+$L3546*$AI$21+$M3546*$AI$22+$N3546*$AI$24)</f>
        <v>-1.0126035115000009</v>
      </c>
      <c r="Q3546" s="4">
        <f t="shared" si="1341"/>
        <v>0.36327196458681899</v>
      </c>
      <c r="R3546" s="4">
        <f t="shared" si="1342"/>
        <v>0.72654392917363797</v>
      </c>
      <c r="S3546" s="4">
        <f t="shared" si="1343"/>
        <v>0.72654392917363797</v>
      </c>
      <c r="T3546" s="4">
        <f t="shared" si="1344"/>
        <v>-0.13873812173632522</v>
      </c>
      <c r="U3546" s="4">
        <f>IF($R3546&gt;$X$15,1,0)</f>
        <v>1</v>
      </c>
      <c r="V3546" s="4"/>
      <c r="W3546" s="4"/>
      <c r="X3546" s="4"/>
      <c r="Y3546" s="4"/>
      <c r="Z3546" s="4"/>
      <c r="AA3546" s="4"/>
      <c r="AB3546" s="4"/>
      <c r="AC3546" s="4"/>
      <c r="AD3546" s="4"/>
      <c r="AE3546" s="4"/>
      <c r="AF3546" s="4"/>
      <c r="AG3546" s="4"/>
      <c r="AH3546" s="4"/>
      <c r="AI3546" s="4"/>
      <c r="AJ3546" s="4"/>
    </row>
    <row r="3547" spans="1:36" ht="15.75" customHeight="1">
      <c r="A3547" s="4">
        <v>0</v>
      </c>
      <c r="B3547" s="4">
        <v>48</v>
      </c>
      <c r="C3547" s="4">
        <v>2</v>
      </c>
      <c r="D3547" s="4">
        <v>1</v>
      </c>
      <c r="E3547" s="4">
        <v>20</v>
      </c>
      <c r="F3547" s="4">
        <v>0</v>
      </c>
      <c r="G3547" s="4">
        <v>0</v>
      </c>
      <c r="H3547" s="4">
        <v>0</v>
      </c>
      <c r="I3547" s="4">
        <v>246</v>
      </c>
      <c r="J3547" s="4">
        <v>113</v>
      </c>
      <c r="K3547" s="4">
        <v>87</v>
      </c>
      <c r="L3547" s="4">
        <v>18.010000000000002</v>
      </c>
      <c r="M3547" s="4">
        <v>60</v>
      </c>
      <c r="N3547" s="4">
        <v>63</v>
      </c>
      <c r="O3547" s="4">
        <v>0</v>
      </c>
      <c r="P3547" s="5">
        <f>$AI$9+SUMPRODUCT($A3547*$AI$10+$B3547*$AI$11+$C3547*$AI$12+$D3547*$AI$13+$E3547*$AI$14+$F3547*$AI$15+$G3547*$AI$16+$H3547*$AI$17+$I3547*$AI$18+$J3547*$AI$19+$K3547*$AI$20+$L3547*$AI$21+$M3547*$AI$22+$N3547*$AI$24)</f>
        <v>-2.6203623811000014</v>
      </c>
      <c r="Q3547" s="4">
        <f t="shared" si="1341"/>
        <v>7.2776485225581777E-2</v>
      </c>
      <c r="R3547" s="4">
        <f t="shared" si="1342"/>
        <v>0.14555297045116355</v>
      </c>
      <c r="S3547" s="4">
        <f t="shared" si="1343"/>
        <v>0.85444702954883645</v>
      </c>
      <c r="T3547" s="4">
        <f t="shared" si="1344"/>
        <v>-6.8314855690706805E-2</v>
      </c>
      <c r="U3547" s="4">
        <f>IF($R3547&gt;$X$15,1,0)</f>
        <v>0</v>
      </c>
      <c r="V3547" s="4"/>
      <c r="W3547" s="4"/>
      <c r="X3547" s="4"/>
      <c r="Y3547" s="4"/>
      <c r="Z3547" s="4"/>
      <c r="AA3547" s="4"/>
      <c r="AB3547" s="4"/>
      <c r="AC3547" s="4"/>
      <c r="AD3547" s="4"/>
      <c r="AE3547" s="4"/>
      <c r="AF3547" s="4"/>
      <c r="AG3547" s="4"/>
      <c r="AH3547" s="4"/>
      <c r="AI3547" s="4"/>
      <c r="AJ3547" s="4"/>
    </row>
    <row r="3548" spans="1:36" ht="15.75" customHeight="1">
      <c r="A3548" s="4">
        <v>0</v>
      </c>
      <c r="B3548" s="4">
        <v>44</v>
      </c>
      <c r="C3548" s="4">
        <v>1</v>
      </c>
      <c r="D3548" s="4">
        <v>1</v>
      </c>
      <c r="E3548" s="4">
        <v>20</v>
      </c>
      <c r="F3548" s="4">
        <v>0</v>
      </c>
      <c r="G3548" s="4">
        <v>0</v>
      </c>
      <c r="H3548" s="4">
        <v>0</v>
      </c>
      <c r="I3548" s="4">
        <v>302</v>
      </c>
      <c r="J3548" s="4">
        <v>116</v>
      </c>
      <c r="K3548" s="4">
        <v>77</v>
      </c>
      <c r="L3548" s="4">
        <v>22.67</v>
      </c>
      <c r="M3548" s="4">
        <v>75</v>
      </c>
      <c r="N3548" s="4">
        <v>98</v>
      </c>
      <c r="O3548" s="4">
        <v>0</v>
      </c>
      <c r="P3548" s="5">
        <f>$AI$9+SUMPRODUCT($A3548*$AI$10+$B3548*$AI$11+$C3548*$AI$12+$D3548*$AI$13+$E3548*$AI$14+$F3548*$AI$15+$G3548*$AI$16+$H3548*$AI$17+$I3548*$AI$18+$J3548*$AI$19+$K3548*$AI$20+$L3548*$AI$21+$M3548*$AI$22+$N3548*$AI$24)</f>
        <v>-2.3704622037000007</v>
      </c>
      <c r="Q3548" s="4">
        <f t="shared" si="1341"/>
        <v>9.3437529124205193E-2</v>
      </c>
      <c r="R3548" s="4">
        <f t="shared" si="1342"/>
        <v>0.18687505824841039</v>
      </c>
      <c r="S3548" s="4">
        <f t="shared" si="1343"/>
        <v>0.81312494175158956</v>
      </c>
      <c r="T3548" s="4">
        <f t="shared" si="1344"/>
        <v>-8.9842717205132247E-2</v>
      </c>
      <c r="U3548" s="4">
        <f>IF($R3548&gt;$X$15,1,0)</f>
        <v>0</v>
      </c>
      <c r="V3548" s="4"/>
      <c r="W3548" s="4"/>
      <c r="X3548" s="4"/>
      <c r="Y3548" s="4"/>
      <c r="Z3548" s="4"/>
      <c r="AA3548" s="4"/>
      <c r="AB3548" s="4"/>
      <c r="AC3548" s="4"/>
      <c r="AD3548" s="4"/>
      <c r="AE3548" s="4"/>
      <c r="AF3548" s="4"/>
      <c r="AG3548" s="4"/>
      <c r="AH3548" s="4"/>
      <c r="AI3548" s="4"/>
      <c r="AJ3548" s="4"/>
    </row>
    <row r="3549" spans="1:36" ht="15.75" customHeight="1">
      <c r="A3549" s="4">
        <v>1</v>
      </c>
      <c r="B3549" s="4">
        <v>47</v>
      </c>
      <c r="C3549" s="4">
        <v>1</v>
      </c>
      <c r="D3549" s="4">
        <v>1</v>
      </c>
      <c r="E3549" s="4">
        <v>43</v>
      </c>
      <c r="F3549" s="4">
        <v>1</v>
      </c>
      <c r="G3549" s="4">
        <v>0</v>
      </c>
      <c r="H3549" s="4">
        <v>1</v>
      </c>
      <c r="I3549" s="4">
        <v>237</v>
      </c>
      <c r="J3549" s="4">
        <v>182</v>
      </c>
      <c r="K3549" s="4">
        <v>110</v>
      </c>
      <c r="L3549" s="4">
        <v>28.88</v>
      </c>
      <c r="M3549" s="4">
        <v>72</v>
      </c>
      <c r="N3549" s="4">
        <v>83</v>
      </c>
      <c r="O3549" s="4">
        <v>0</v>
      </c>
      <c r="P3549" s="5">
        <f>$AI$9+SUMPRODUCT($A3549*$AI$10+$B3549*$AI$11+$C3549*$AI$12+$D3549*$AI$13+$E3549*$AI$14+$F3549*$AI$15+$G3549*$AI$16+$H3549*$AI$17+$I3549*$AI$18+$J3549*$AI$19+$K3549*$AI$20+$L3549*$AI$21+$M3549*$AI$22+$N3549*$AI$24)</f>
        <v>-0.14469405680000236</v>
      </c>
      <c r="Q3549" s="4">
        <f t="shared" si="1341"/>
        <v>0.86528698128687409</v>
      </c>
      <c r="R3549" s="4">
        <f t="shared" si="1342"/>
        <v>1.7305739625737482</v>
      </c>
      <c r="S3549" s="4">
        <f t="shared" si="1343"/>
        <v>-0.73057396257374818</v>
      </c>
      <c r="T3549" s="4" t="e">
        <f t="shared" si="1344"/>
        <v>#NUM!</v>
      </c>
      <c r="U3549" s="4">
        <f>IF($R3549&gt;$X$15,1,0)</f>
        <v>1</v>
      </c>
      <c r="V3549" s="4"/>
      <c r="W3549" s="4"/>
      <c r="X3549" s="4"/>
      <c r="Y3549" s="4"/>
      <c r="Z3549" s="4"/>
      <c r="AA3549" s="4"/>
      <c r="AB3549" s="4"/>
      <c r="AC3549" s="4"/>
      <c r="AD3549" s="4"/>
      <c r="AE3549" s="4"/>
      <c r="AF3549" s="4"/>
      <c r="AG3549" s="4"/>
      <c r="AH3549" s="4"/>
      <c r="AI3549" s="4"/>
      <c r="AJ3549" s="4"/>
    </row>
    <row r="3550" spans="1:36" ht="15.75" customHeight="1">
      <c r="A3550" s="4">
        <v>0</v>
      </c>
      <c r="B3550" s="4">
        <v>44</v>
      </c>
      <c r="C3550" s="4">
        <v>4</v>
      </c>
      <c r="D3550" s="4">
        <v>0</v>
      </c>
      <c r="E3550" s="4">
        <v>0</v>
      </c>
      <c r="F3550" s="4">
        <v>0</v>
      </c>
      <c r="G3550" s="4">
        <v>0</v>
      </c>
      <c r="H3550" s="4">
        <v>0</v>
      </c>
      <c r="I3550" s="4">
        <v>216</v>
      </c>
      <c r="J3550" s="4">
        <v>113</v>
      </c>
      <c r="K3550" s="4">
        <v>74</v>
      </c>
      <c r="L3550" s="4">
        <v>22.19</v>
      </c>
      <c r="M3550" s="4">
        <v>80</v>
      </c>
      <c r="N3550" s="4">
        <v>76</v>
      </c>
      <c r="O3550" s="4">
        <v>0</v>
      </c>
      <c r="P3550" s="5">
        <f>$AI$9+SUMPRODUCT($A3550*$AI$10+$B3550*$AI$11+$C3550*$AI$12+$D3550*$AI$13+$E3550*$AI$14+$F3550*$AI$15+$G3550*$AI$16+$H3550*$AI$17+$I3550*$AI$18+$J3550*$AI$19+$K3550*$AI$20+$L3550*$AI$21+$M3550*$AI$22+$N3550*$AI$24)</f>
        <v>-3.3564247909000002</v>
      </c>
      <c r="Q3550" s="4">
        <f t="shared" si="1341"/>
        <v>3.4859667018530854E-2</v>
      </c>
      <c r="R3550" s="4">
        <f t="shared" si="1342"/>
        <v>6.9719334037061709E-2</v>
      </c>
      <c r="S3550" s="4">
        <f t="shared" si="1343"/>
        <v>0.93028066596293835</v>
      </c>
      <c r="T3550" s="4">
        <f t="shared" si="1344"/>
        <v>-3.1386004897963553E-2</v>
      </c>
      <c r="U3550" s="4">
        <f>IF($R3550&gt;$X$15,1,0)</f>
        <v>0</v>
      </c>
      <c r="V3550" s="4"/>
      <c r="W3550" s="4"/>
      <c r="X3550" s="4"/>
      <c r="Y3550" s="4"/>
      <c r="Z3550" s="4"/>
      <c r="AA3550" s="4"/>
      <c r="AB3550" s="4"/>
      <c r="AC3550" s="4"/>
      <c r="AD3550" s="4"/>
      <c r="AE3550" s="4"/>
      <c r="AF3550" s="4"/>
      <c r="AG3550" s="4"/>
      <c r="AH3550" s="4"/>
      <c r="AI3550" s="4"/>
      <c r="AJ3550" s="4"/>
    </row>
    <row r="3551" spans="1:36" ht="15.75" customHeight="1">
      <c r="A3551" s="4">
        <v>0</v>
      </c>
      <c r="B3551" s="4">
        <v>46</v>
      </c>
      <c r="C3551" s="4">
        <v>2</v>
      </c>
      <c r="D3551" s="4">
        <v>1</v>
      </c>
      <c r="E3551" s="4">
        <v>20</v>
      </c>
      <c r="F3551" s="4">
        <v>0</v>
      </c>
      <c r="G3551" s="4">
        <v>0</v>
      </c>
      <c r="H3551" s="4">
        <v>0</v>
      </c>
      <c r="I3551" s="4">
        <v>275</v>
      </c>
      <c r="J3551" s="4">
        <v>126</v>
      </c>
      <c r="K3551" s="4">
        <v>71</v>
      </c>
      <c r="L3551" s="4">
        <v>24.91</v>
      </c>
      <c r="M3551" s="4">
        <v>80</v>
      </c>
      <c r="N3551" s="4">
        <v>71</v>
      </c>
      <c r="O3551" s="4">
        <v>0</v>
      </c>
      <c r="P3551" s="5">
        <f>$AI$9+SUMPRODUCT($A3551*$AI$10+$B3551*$AI$11+$C3551*$AI$12+$D3551*$AI$13+$E3551*$AI$14+$F3551*$AI$15+$G3551*$AI$16+$H3551*$AI$17+$I3551*$AI$18+$J3551*$AI$19+$K3551*$AI$20+$L3551*$AI$21+$M3551*$AI$22+$N3551*$AI$24)</f>
        <v>-2.3735216901000005</v>
      </c>
      <c r="Q3551" s="4">
        <f t="shared" si="1341"/>
        <v>9.3152095137948976E-2</v>
      </c>
      <c r="R3551" s="4">
        <f t="shared" si="1342"/>
        <v>0.18630419027589795</v>
      </c>
      <c r="S3551" s="4">
        <f t="shared" si="1343"/>
        <v>0.81369580972410205</v>
      </c>
      <c r="T3551" s="4">
        <f t="shared" si="1344"/>
        <v>-8.9537920477762128E-2</v>
      </c>
      <c r="U3551" s="4">
        <f>IF($R3551&gt;$X$15,1,0)</f>
        <v>0</v>
      </c>
      <c r="V3551" s="4"/>
      <c r="W3551" s="4"/>
      <c r="X3551" s="4"/>
      <c r="Y3551" s="4"/>
      <c r="Z3551" s="4"/>
      <c r="AA3551" s="4"/>
      <c r="AB3551" s="4"/>
      <c r="AC3551" s="4"/>
      <c r="AD3551" s="4"/>
      <c r="AE3551" s="4"/>
      <c r="AF3551" s="4"/>
      <c r="AG3551" s="4"/>
      <c r="AH3551" s="4"/>
      <c r="AI3551" s="4"/>
      <c r="AJ3551" s="4"/>
    </row>
    <row r="3552" spans="1:36" ht="15.75" customHeight="1">
      <c r="A3552" s="4">
        <v>0</v>
      </c>
      <c r="B3552" s="4">
        <v>37</v>
      </c>
      <c r="C3552" s="4">
        <v>1</v>
      </c>
      <c r="D3552" s="4">
        <v>0</v>
      </c>
      <c r="E3552" s="4">
        <v>0</v>
      </c>
      <c r="F3552" s="4">
        <v>0</v>
      </c>
      <c r="G3552" s="4">
        <v>0</v>
      </c>
      <c r="H3552" s="4">
        <v>0</v>
      </c>
      <c r="I3552" s="4">
        <v>192</v>
      </c>
      <c r="J3552" s="4">
        <v>112</v>
      </c>
      <c r="K3552" s="4">
        <v>67</v>
      </c>
      <c r="L3552" s="4">
        <v>24.61</v>
      </c>
      <c r="M3552" s="4">
        <v>80</v>
      </c>
      <c r="N3552" s="4">
        <v>58</v>
      </c>
      <c r="O3552" s="4">
        <v>0</v>
      </c>
      <c r="P3552" s="5">
        <f>$AI$9+SUMPRODUCT($A3552*$AI$10+$B3552*$AI$11+$C3552*$AI$12+$D3552*$AI$13+$E3552*$AI$14+$F3552*$AI$15+$G3552*$AI$16+$H3552*$AI$17+$I3552*$AI$18+$J3552*$AI$19+$K3552*$AI$20+$L3552*$AI$21+$M3552*$AI$22+$N3552*$AI$24)</f>
        <v>-3.8155254971000003</v>
      </c>
      <c r="Q3552" s="4">
        <f t="shared" si="1341"/>
        <v>2.2026136740902535E-2</v>
      </c>
      <c r="R3552" s="4">
        <f t="shared" si="1342"/>
        <v>4.4052273481805071E-2</v>
      </c>
      <c r="S3552" s="4">
        <f t="shared" si="1343"/>
        <v>0.95594772651819493</v>
      </c>
      <c r="T3552" s="4">
        <f t="shared" si="1344"/>
        <v>-1.9565855323678515E-2</v>
      </c>
      <c r="U3552" s="4">
        <f>IF($R3552&gt;$X$15,1,0)</f>
        <v>0</v>
      </c>
      <c r="V3552" s="4"/>
      <c r="W3552" s="4"/>
      <c r="X3552" s="4"/>
      <c r="Y3552" s="4"/>
      <c r="Z3552" s="4"/>
      <c r="AA3552" s="4"/>
      <c r="AB3552" s="4"/>
      <c r="AC3552" s="4"/>
      <c r="AD3552" s="4"/>
      <c r="AE3552" s="4"/>
      <c r="AF3552" s="4"/>
      <c r="AG3552" s="4"/>
      <c r="AH3552" s="4"/>
      <c r="AI3552" s="4"/>
      <c r="AJ3552" s="4"/>
    </row>
    <row r="3553" spans="1:36" ht="15.75" customHeight="1">
      <c r="A3553" s="4">
        <v>1</v>
      </c>
      <c r="B3553" s="4">
        <v>57</v>
      </c>
      <c r="C3553" s="4">
        <v>1</v>
      </c>
      <c r="D3553" s="4">
        <v>0</v>
      </c>
      <c r="E3553" s="4">
        <v>0</v>
      </c>
      <c r="F3553" s="4">
        <v>0</v>
      </c>
      <c r="G3553" s="4">
        <v>0</v>
      </c>
      <c r="H3553" s="4">
        <v>0</v>
      </c>
      <c r="I3553" s="4">
        <v>242</v>
      </c>
      <c r="J3553" s="4">
        <v>130</v>
      </c>
      <c r="K3553" s="4">
        <v>74</v>
      </c>
      <c r="L3553" s="4">
        <v>28.9</v>
      </c>
      <c r="M3553" s="4">
        <v>60</v>
      </c>
      <c r="N3553" s="4">
        <v>53</v>
      </c>
      <c r="O3553" s="4">
        <v>0</v>
      </c>
      <c r="P3553" s="5">
        <f>$AI$9+SUMPRODUCT($A3553*$AI$10+$B3553*$AI$11+$C3553*$AI$12+$D3553*$AI$13+$E3553*$AI$14+$F3553*$AI$15+$G3553*$AI$16+$H3553*$AI$17+$I3553*$AI$18+$J3553*$AI$19+$K3553*$AI$20+$L3553*$AI$21+$M3553*$AI$22+$N3553*$AI$24)</f>
        <v>-1.5688962490000025</v>
      </c>
      <c r="Q3553" s="4">
        <f t="shared" si="1341"/>
        <v>0.20827493920894383</v>
      </c>
      <c r="R3553" s="4">
        <f t="shared" si="1342"/>
        <v>0.41654987841788765</v>
      </c>
      <c r="S3553" s="4">
        <f t="shared" si="1343"/>
        <v>0.5834501215821124</v>
      </c>
      <c r="T3553" s="4">
        <f t="shared" si="1344"/>
        <v>-0.23399626532135909</v>
      </c>
      <c r="U3553" s="4">
        <f>IF($R3553&gt;$X$15,1,0)</f>
        <v>1</v>
      </c>
      <c r="V3553" s="4"/>
      <c r="W3553" s="4"/>
      <c r="X3553" s="4"/>
      <c r="Y3553" s="4"/>
      <c r="Z3553" s="4"/>
      <c r="AA3553" s="4"/>
      <c r="AB3553" s="4"/>
      <c r="AC3553" s="4"/>
      <c r="AD3553" s="4"/>
      <c r="AE3553" s="4"/>
      <c r="AF3553" s="4"/>
      <c r="AG3553" s="4"/>
      <c r="AH3553" s="4"/>
      <c r="AI3553" s="4"/>
      <c r="AJ3553" s="4"/>
    </row>
    <row r="3554" spans="1:36" ht="15.75" customHeight="1">
      <c r="A3554" s="4">
        <v>1</v>
      </c>
      <c r="B3554" s="4">
        <v>55</v>
      </c>
      <c r="C3554" s="4">
        <v>2</v>
      </c>
      <c r="D3554" s="4">
        <v>0</v>
      </c>
      <c r="E3554" s="4">
        <v>0</v>
      </c>
      <c r="F3554" s="4">
        <v>0</v>
      </c>
      <c r="G3554" s="4">
        <v>0</v>
      </c>
      <c r="H3554" s="4">
        <v>0</v>
      </c>
      <c r="I3554" s="4">
        <v>202</v>
      </c>
      <c r="J3554" s="4">
        <v>104</v>
      </c>
      <c r="K3554" s="4">
        <v>76</v>
      </c>
      <c r="L3554" s="4">
        <v>31.68</v>
      </c>
      <c r="M3554" s="4">
        <v>62</v>
      </c>
      <c r="N3554" s="4">
        <v>74</v>
      </c>
      <c r="O3554" s="4">
        <v>0</v>
      </c>
      <c r="P3554" s="5">
        <f>$AI$9+SUMPRODUCT($A3554*$AI$10+$B3554*$AI$11+$C3554*$AI$12+$D3554*$AI$13+$E3554*$AI$14+$F3554*$AI$15+$G3554*$AI$16+$H3554*$AI$17+$I3554*$AI$18+$J3554*$AI$19+$K3554*$AI$20+$L3554*$AI$21+$M3554*$AI$22+$N3554*$AI$24)</f>
        <v>-2.0795966448000005</v>
      </c>
      <c r="Q3554" s="4">
        <f t="shared" si="1341"/>
        <v>0.12498061361346281</v>
      </c>
      <c r="R3554" s="4">
        <f t="shared" si="1342"/>
        <v>0.24996122722692563</v>
      </c>
      <c r="S3554" s="4">
        <f t="shared" si="1343"/>
        <v>0.7500387727730744</v>
      </c>
      <c r="T3554" s="4">
        <f t="shared" si="1344"/>
        <v>-0.12491628545343157</v>
      </c>
      <c r="U3554" s="4">
        <f>IF($R3554&gt;$X$15,1,0)</f>
        <v>0</v>
      </c>
      <c r="V3554" s="4"/>
      <c r="W3554" s="4"/>
      <c r="X3554" s="4"/>
      <c r="Y3554" s="4"/>
      <c r="Z3554" s="4"/>
      <c r="AA3554" s="4"/>
      <c r="AB3554" s="4"/>
      <c r="AC3554" s="4"/>
      <c r="AD3554" s="4"/>
      <c r="AE3554" s="4"/>
      <c r="AF3554" s="4"/>
      <c r="AG3554" s="4"/>
      <c r="AH3554" s="4"/>
      <c r="AI3554" s="4"/>
      <c r="AJ3554" s="4"/>
    </row>
    <row r="3555" spans="1:36" ht="15.75" customHeight="1">
      <c r="A3555" s="4">
        <v>0</v>
      </c>
      <c r="B3555" s="4">
        <v>54</v>
      </c>
      <c r="C3555" s="4">
        <v>1</v>
      </c>
      <c r="D3555" s="4">
        <v>0</v>
      </c>
      <c r="E3555" s="4">
        <v>0</v>
      </c>
      <c r="F3555" s="4">
        <v>0</v>
      </c>
      <c r="G3555" s="4">
        <v>0</v>
      </c>
      <c r="H3555" s="4">
        <v>0</v>
      </c>
      <c r="I3555" s="4">
        <v>241</v>
      </c>
      <c r="J3555" s="4">
        <v>106</v>
      </c>
      <c r="K3555" s="4">
        <v>77</v>
      </c>
      <c r="L3555" s="4">
        <v>27.64</v>
      </c>
      <c r="M3555" s="4">
        <v>78</v>
      </c>
      <c r="N3555" s="4">
        <v>74</v>
      </c>
      <c r="O3555" s="4">
        <v>0</v>
      </c>
      <c r="P3555" s="5">
        <f>$AI$9+SUMPRODUCT($A3555*$AI$10+$B3555*$AI$11+$C3555*$AI$12+$D3555*$AI$13+$E3555*$AI$14+$F3555*$AI$15+$G3555*$AI$16+$H3555*$AI$17+$I3555*$AI$18+$J3555*$AI$19+$K3555*$AI$20+$L3555*$AI$21+$M3555*$AI$22+$N3555*$AI$24)</f>
        <v>-2.6126726304000014</v>
      </c>
      <c r="Q3555" s="4">
        <f t="shared" si="1341"/>
        <v>7.3338275499038097E-2</v>
      </c>
      <c r="R3555" s="4">
        <f t="shared" si="1342"/>
        <v>0.14667655099807619</v>
      </c>
      <c r="S3555" s="4">
        <f t="shared" si="1343"/>
        <v>0.85332344900192381</v>
      </c>
      <c r="T3555" s="4">
        <f t="shared" si="1344"/>
        <v>-6.8886319957168721E-2</v>
      </c>
      <c r="U3555" s="4">
        <f>IF($R3555&gt;$X$15,1,0)</f>
        <v>0</v>
      </c>
      <c r="V3555" s="4"/>
      <c r="W3555" s="4"/>
      <c r="X3555" s="4"/>
      <c r="Y3555" s="4"/>
      <c r="Z3555" s="4"/>
      <c r="AA3555" s="4"/>
      <c r="AB3555" s="4"/>
      <c r="AC3555" s="4"/>
      <c r="AD3555" s="4"/>
      <c r="AE3555" s="4"/>
      <c r="AF3555" s="4"/>
      <c r="AG3555" s="4"/>
      <c r="AH3555" s="4"/>
      <c r="AI3555" s="4"/>
      <c r="AJ3555" s="4"/>
    </row>
    <row r="3556" spans="1:36" ht="15.75" customHeight="1">
      <c r="A3556" s="4">
        <v>0</v>
      </c>
      <c r="B3556" s="4">
        <v>55</v>
      </c>
      <c r="C3556" s="4">
        <v>2</v>
      </c>
      <c r="D3556" s="4">
        <v>0</v>
      </c>
      <c r="E3556" s="4">
        <v>0</v>
      </c>
      <c r="F3556" s="4">
        <v>0</v>
      </c>
      <c r="G3556" s="4">
        <v>0</v>
      </c>
      <c r="H3556" s="4">
        <v>1</v>
      </c>
      <c r="I3556" s="4">
        <v>309</v>
      </c>
      <c r="J3556" s="4">
        <v>177.5</v>
      </c>
      <c r="K3556" s="4">
        <v>110</v>
      </c>
      <c r="L3556" s="4">
        <v>22.89</v>
      </c>
      <c r="M3556" s="4">
        <v>63</v>
      </c>
      <c r="N3556" s="4">
        <v>73</v>
      </c>
      <c r="O3556" s="4">
        <v>0</v>
      </c>
      <c r="P3556" s="5">
        <f>$AI$9+SUMPRODUCT($A3556*$AI$10+$B3556*$AI$11+$C3556*$AI$12+$D3556*$AI$13+$E3556*$AI$14+$F3556*$AI$15+$G3556*$AI$16+$H3556*$AI$17+$I3556*$AI$18+$J3556*$AI$19+$K3556*$AI$20+$L3556*$AI$21+$M3556*$AI$22+$N3556*$AI$24)</f>
        <v>-1.2298701479000016</v>
      </c>
      <c r="Q3556" s="4">
        <f t="shared" si="1341"/>
        <v>0.29233053495024747</v>
      </c>
      <c r="R3556" s="4">
        <f t="shared" si="1342"/>
        <v>0.58466106990049493</v>
      </c>
      <c r="S3556" s="4">
        <f t="shared" si="1343"/>
        <v>0.41533893009950507</v>
      </c>
      <c r="T3556" s="4">
        <f t="shared" si="1344"/>
        <v>-0.381597360161468</v>
      </c>
      <c r="U3556" s="4">
        <f>IF($R3556&gt;$X$15,1,0)</f>
        <v>1</v>
      </c>
      <c r="V3556" s="4"/>
      <c r="W3556" s="4"/>
      <c r="X3556" s="4"/>
      <c r="Y3556" s="4"/>
      <c r="Z3556" s="4"/>
      <c r="AA3556" s="4"/>
      <c r="AB3556" s="4"/>
      <c r="AC3556" s="4"/>
      <c r="AD3556" s="4"/>
      <c r="AE3556" s="4"/>
      <c r="AF3556" s="4"/>
      <c r="AG3556" s="4"/>
      <c r="AH3556" s="4"/>
      <c r="AI3556" s="4"/>
      <c r="AJ3556" s="4"/>
    </row>
    <row r="3557" spans="1:36" ht="15.75" customHeight="1">
      <c r="A3557" s="4">
        <v>0</v>
      </c>
      <c r="B3557" s="4">
        <v>46</v>
      </c>
      <c r="C3557" s="4">
        <v>1</v>
      </c>
      <c r="D3557" s="4">
        <v>1</v>
      </c>
      <c r="E3557" s="4">
        <v>43</v>
      </c>
      <c r="F3557" s="4">
        <v>0</v>
      </c>
      <c r="G3557" s="4">
        <v>0</v>
      </c>
      <c r="H3557" s="4">
        <v>0</v>
      </c>
      <c r="I3557" s="4">
        <v>262</v>
      </c>
      <c r="J3557" s="4">
        <v>121</v>
      </c>
      <c r="K3557" s="4">
        <v>78</v>
      </c>
      <c r="L3557" s="4">
        <v>24.24</v>
      </c>
      <c r="M3557" s="4">
        <v>75</v>
      </c>
      <c r="N3557" s="4">
        <v>72</v>
      </c>
      <c r="O3557" s="4">
        <v>0</v>
      </c>
      <c r="P3557" s="5">
        <f>$AI$9+SUMPRODUCT($A3557*$AI$10+$B3557*$AI$11+$C3557*$AI$12+$D3557*$AI$13+$E3557*$AI$14+$F3557*$AI$15+$G3557*$AI$16+$H3557*$AI$17+$I3557*$AI$18+$J3557*$AI$19+$K3557*$AI$20+$L3557*$AI$21+$M3557*$AI$22+$N3557*$AI$24)</f>
        <v>-2.0309499864000005</v>
      </c>
      <c r="Q3557" s="4">
        <f t="shared" si="1341"/>
        <v>0.13121081343426008</v>
      </c>
      <c r="R3557" s="4">
        <f t="shared" si="1342"/>
        <v>0.26242162686852016</v>
      </c>
      <c r="S3557" s="4">
        <f t="shared" si="1343"/>
        <v>0.73757837313147978</v>
      </c>
      <c r="T3557" s="4">
        <f t="shared" si="1344"/>
        <v>-0.13219182591234149</v>
      </c>
      <c r="U3557" s="4">
        <f>IF($R3557&gt;$X$15,1,0)</f>
        <v>0</v>
      </c>
      <c r="V3557" s="4"/>
      <c r="W3557" s="4"/>
      <c r="X3557" s="4"/>
      <c r="Y3557" s="4"/>
      <c r="Z3557" s="4"/>
      <c r="AA3557" s="4"/>
      <c r="AB3557" s="4"/>
      <c r="AC3557" s="4"/>
      <c r="AD3557" s="4"/>
      <c r="AE3557" s="4"/>
      <c r="AF3557" s="4"/>
      <c r="AG3557" s="4"/>
      <c r="AH3557" s="4"/>
      <c r="AI3557" s="4"/>
      <c r="AJ3557" s="4"/>
    </row>
    <row r="3558" spans="1:36" ht="15.75" customHeight="1">
      <c r="A3558" s="4">
        <v>0</v>
      </c>
      <c r="B3558" s="4">
        <v>39</v>
      </c>
      <c r="C3558" s="4">
        <v>2</v>
      </c>
      <c r="D3558" s="4">
        <v>0</v>
      </c>
      <c r="E3558" s="4">
        <v>0</v>
      </c>
      <c r="F3558" s="4">
        <v>0</v>
      </c>
      <c r="G3558" s="4">
        <v>0</v>
      </c>
      <c r="H3558" s="4">
        <v>0</v>
      </c>
      <c r="I3558" s="4">
        <v>197</v>
      </c>
      <c r="J3558" s="4">
        <v>134</v>
      </c>
      <c r="K3558" s="4">
        <v>78</v>
      </c>
      <c r="L3558" s="4">
        <v>30.36</v>
      </c>
      <c r="M3558" s="4">
        <v>100</v>
      </c>
      <c r="N3558" s="4">
        <v>83</v>
      </c>
      <c r="O3558" s="4">
        <v>0</v>
      </c>
      <c r="P3558" s="5">
        <f>$AI$9+SUMPRODUCT($A3558*$AI$10+$B3558*$AI$11+$C3558*$AI$12+$D3558*$AI$13+$E3558*$AI$14+$F3558*$AI$15+$G3558*$AI$16+$H3558*$AI$17+$I3558*$AI$18+$J3558*$AI$19+$K3558*$AI$20+$L3558*$AI$21+$M3558*$AI$22+$N3558*$AI$24)</f>
        <v>-3.2751014796</v>
      </c>
      <c r="Q3558" s="4">
        <f t="shared" si="1341"/>
        <v>3.7813031783276975E-2</v>
      </c>
      <c r="R3558" s="4">
        <f t="shared" si="1342"/>
        <v>7.562606356655395E-2</v>
      </c>
      <c r="S3558" s="4">
        <f t="shared" si="1343"/>
        <v>0.92437393643344601</v>
      </c>
      <c r="T3558" s="4">
        <f t="shared" si="1344"/>
        <v>-3.4152308349473179E-2</v>
      </c>
      <c r="U3558" s="4">
        <f>IF($R3558&gt;$X$15,1,0)</f>
        <v>0</v>
      </c>
      <c r="V3558" s="4"/>
      <c r="W3558" s="4"/>
      <c r="X3558" s="4"/>
      <c r="Y3558" s="4"/>
      <c r="Z3558" s="4"/>
      <c r="AA3558" s="4"/>
      <c r="AB3558" s="4"/>
      <c r="AC3558" s="4"/>
      <c r="AD3558" s="4"/>
      <c r="AE3558" s="4"/>
      <c r="AF3558" s="4"/>
      <c r="AG3558" s="4"/>
      <c r="AH3558" s="4"/>
      <c r="AI3558" s="4"/>
      <c r="AJ3558" s="4"/>
    </row>
    <row r="3559" spans="1:36" ht="15.75" customHeight="1">
      <c r="A3559" s="4">
        <v>0</v>
      </c>
      <c r="B3559" s="4">
        <v>37</v>
      </c>
      <c r="C3559" s="4">
        <v>1</v>
      </c>
      <c r="D3559" s="4">
        <v>0</v>
      </c>
      <c r="E3559" s="4">
        <v>0</v>
      </c>
      <c r="F3559" s="4">
        <v>0</v>
      </c>
      <c r="G3559" s="4">
        <v>0</v>
      </c>
      <c r="H3559" s="4">
        <v>0</v>
      </c>
      <c r="I3559" s="4">
        <v>209</v>
      </c>
      <c r="J3559" s="4">
        <v>110</v>
      </c>
      <c r="K3559" s="4">
        <v>77.5</v>
      </c>
      <c r="L3559" s="4">
        <v>17.93</v>
      </c>
      <c r="M3559" s="4">
        <v>77</v>
      </c>
      <c r="N3559" s="4">
        <v>80</v>
      </c>
      <c r="O3559" s="4">
        <v>0</v>
      </c>
      <c r="P3559" s="5">
        <f>$AI$9+SUMPRODUCT($A3559*$AI$10+$B3559*$AI$11+$C3559*$AI$12+$D3559*$AI$13+$E3559*$AI$14+$F3559*$AI$15+$G3559*$AI$16+$H3559*$AI$17+$I3559*$AI$18+$J3559*$AI$19+$K3559*$AI$20+$L3559*$AI$21+$M3559*$AI$22+$N3559*$AI$24)</f>
        <v>-3.7246137923000013</v>
      </c>
      <c r="Q3559" s="4">
        <f t="shared" si="1341"/>
        <v>2.4122414890415549E-2</v>
      </c>
      <c r="R3559" s="4">
        <f t="shared" si="1342"/>
        <v>4.8244829780831097E-2</v>
      </c>
      <c r="S3559" s="4">
        <f t="shared" si="1343"/>
        <v>0.95175517021916889</v>
      </c>
      <c r="T3559" s="4">
        <f t="shared" si="1344"/>
        <v>-2.1474755289474946E-2</v>
      </c>
      <c r="U3559" s="4">
        <f>IF($R3559&gt;$X$15,1,0)</f>
        <v>0</v>
      </c>
      <c r="V3559" s="4"/>
      <c r="W3559" s="4"/>
      <c r="X3559" s="4"/>
      <c r="Y3559" s="4"/>
      <c r="Z3559" s="4"/>
      <c r="AA3559" s="4"/>
      <c r="AB3559" s="4"/>
      <c r="AC3559" s="4"/>
      <c r="AD3559" s="4"/>
      <c r="AE3559" s="4"/>
      <c r="AF3559" s="4"/>
      <c r="AG3559" s="4"/>
      <c r="AH3559" s="4"/>
      <c r="AI3559" s="4"/>
      <c r="AJ3559" s="4"/>
    </row>
    <row r="3560" spans="1:36" ht="15.75" customHeight="1">
      <c r="A3560" s="4">
        <v>0</v>
      </c>
      <c r="B3560" s="4">
        <v>43</v>
      </c>
      <c r="C3560" s="4">
        <v>4</v>
      </c>
      <c r="D3560" s="4">
        <v>1</v>
      </c>
      <c r="E3560" s="4">
        <v>30</v>
      </c>
      <c r="F3560" s="4">
        <v>0</v>
      </c>
      <c r="G3560" s="4">
        <v>0</v>
      </c>
      <c r="H3560" s="4">
        <v>0</v>
      </c>
      <c r="I3560" s="4">
        <v>235</v>
      </c>
      <c r="J3560" s="4">
        <v>128.5</v>
      </c>
      <c r="K3560" s="4">
        <v>80</v>
      </c>
      <c r="L3560" s="4">
        <v>18.829999999999998</v>
      </c>
      <c r="M3560" s="4">
        <v>90</v>
      </c>
      <c r="N3560" s="4">
        <v>70</v>
      </c>
      <c r="O3560" s="4">
        <v>0</v>
      </c>
      <c r="P3560" s="5">
        <f>$AI$9+SUMPRODUCT($A3560*$AI$10+$B3560*$AI$11+$C3560*$AI$12+$D3560*$AI$13+$E3560*$AI$14+$F3560*$AI$15+$G3560*$AI$16+$H3560*$AI$17+$I3560*$AI$18+$J3560*$AI$19+$K3560*$AI$20+$L3560*$AI$21+$M3560*$AI$22+$N3560*$AI$24)</f>
        <v>-2.6523031313000018</v>
      </c>
      <c r="Q3560" s="4">
        <f t="shared" si="1341"/>
        <v>7.0488681278109214E-2</v>
      </c>
      <c r="R3560" s="4">
        <f t="shared" si="1342"/>
        <v>0.14097736255621843</v>
      </c>
      <c r="S3560" s="4">
        <f t="shared" si="1343"/>
        <v>0.8590226374437816</v>
      </c>
      <c r="T3560" s="4">
        <f t="shared" si="1344"/>
        <v>-6.5995391247480134E-2</v>
      </c>
      <c r="U3560" s="4">
        <f>IF($R3560&gt;$X$15,1,0)</f>
        <v>0</v>
      </c>
      <c r="V3560" s="4"/>
      <c r="W3560" s="4"/>
      <c r="X3560" s="4"/>
      <c r="Y3560" s="4"/>
      <c r="Z3560" s="4"/>
      <c r="AA3560" s="4"/>
      <c r="AB3560" s="4"/>
      <c r="AC3560" s="4"/>
      <c r="AD3560" s="4"/>
      <c r="AE3560" s="4"/>
      <c r="AF3560" s="4"/>
      <c r="AG3560" s="4"/>
      <c r="AH3560" s="4"/>
      <c r="AI3560" s="4"/>
      <c r="AJ3560" s="4"/>
    </row>
    <row r="3561" spans="1:36" ht="15.75" customHeight="1">
      <c r="A3561" s="4">
        <v>1</v>
      </c>
      <c r="B3561" s="4">
        <v>46</v>
      </c>
      <c r="C3561" s="4">
        <v>1</v>
      </c>
      <c r="D3561" s="4">
        <v>1</v>
      </c>
      <c r="E3561" s="4">
        <v>30</v>
      </c>
      <c r="F3561" s="4">
        <v>0</v>
      </c>
      <c r="G3561" s="4">
        <v>0</v>
      </c>
      <c r="H3561" s="4">
        <v>0</v>
      </c>
      <c r="I3561" s="4">
        <v>217</v>
      </c>
      <c r="J3561" s="4">
        <v>115</v>
      </c>
      <c r="K3561" s="4">
        <v>72</v>
      </c>
      <c r="L3561" s="4">
        <v>21.34</v>
      </c>
      <c r="M3561" s="4">
        <v>90</v>
      </c>
      <c r="N3561" s="4">
        <v>73</v>
      </c>
      <c r="O3561" s="4">
        <v>0</v>
      </c>
      <c r="P3561" s="5">
        <f>$AI$9+SUMPRODUCT($A3561*$AI$10+$B3561*$AI$11+$C3561*$AI$12+$D3561*$AI$13+$E3561*$AI$14+$F3561*$AI$15+$G3561*$AI$16+$H3561*$AI$17+$I3561*$AI$18+$J3561*$AI$19+$K3561*$AI$20+$L3561*$AI$21+$M3561*$AI$22+$N3561*$AI$24)</f>
        <v>-1.9415502474000021</v>
      </c>
      <c r="Q3561" s="4">
        <f t="shared" si="1341"/>
        <v>0.14348134569347282</v>
      </c>
      <c r="R3561" s="4">
        <f t="shared" si="1342"/>
        <v>0.28696269138694563</v>
      </c>
      <c r="S3561" s="4">
        <f t="shared" si="1343"/>
        <v>0.71303730861305437</v>
      </c>
      <c r="T3561" s="4">
        <f t="shared" si="1344"/>
        <v>-0.14688774574298347</v>
      </c>
      <c r="U3561" s="4">
        <f>IF($R3561&gt;$X$15,1,0)</f>
        <v>0</v>
      </c>
      <c r="V3561" s="4"/>
      <c r="W3561" s="4"/>
      <c r="X3561" s="4"/>
      <c r="Y3561" s="4"/>
      <c r="Z3561" s="4"/>
      <c r="AA3561" s="4"/>
      <c r="AB3561" s="4"/>
      <c r="AC3561" s="4"/>
      <c r="AD3561" s="4"/>
      <c r="AE3561" s="4"/>
      <c r="AF3561" s="4"/>
      <c r="AG3561" s="4"/>
      <c r="AH3561" s="4"/>
      <c r="AI3561" s="4"/>
      <c r="AJ3561" s="4"/>
    </row>
    <row r="3562" spans="1:36" ht="15.75" customHeight="1">
      <c r="A3562" s="4">
        <v>0</v>
      </c>
      <c r="B3562" s="4">
        <v>68</v>
      </c>
      <c r="C3562" s="4">
        <v>3</v>
      </c>
      <c r="D3562" s="4">
        <v>0</v>
      </c>
      <c r="E3562" s="4">
        <v>0</v>
      </c>
      <c r="F3562" s="4">
        <v>0</v>
      </c>
      <c r="G3562" s="4">
        <v>0</v>
      </c>
      <c r="H3562" s="4">
        <v>1</v>
      </c>
      <c r="I3562" s="4">
        <v>241</v>
      </c>
      <c r="J3562" s="4">
        <v>154</v>
      </c>
      <c r="K3562" s="4">
        <v>96</v>
      </c>
      <c r="L3562" s="4">
        <v>30.12</v>
      </c>
      <c r="M3562" s="4">
        <v>103</v>
      </c>
      <c r="N3562" s="4">
        <v>70</v>
      </c>
      <c r="O3562" s="4">
        <v>0</v>
      </c>
      <c r="P3562" s="5">
        <f>$AI$9+SUMPRODUCT($A3562*$AI$10+$B3562*$AI$11+$C3562*$AI$12+$D3562*$AI$13+$E3562*$AI$14+$F3562*$AI$15+$G3562*$AI$16+$H3562*$AI$17+$I3562*$AI$18+$J3562*$AI$19+$K3562*$AI$20+$L3562*$AI$21+$M3562*$AI$22+$N3562*$AI$24)</f>
        <v>-1.0177557432000004</v>
      </c>
      <c r="Q3562" s="4">
        <f t="shared" si="1341"/>
        <v>0.36140511660153607</v>
      </c>
      <c r="R3562" s="4">
        <f t="shared" si="1342"/>
        <v>0.72281023320307214</v>
      </c>
      <c r="S3562" s="4">
        <f t="shared" si="1343"/>
        <v>0.27718976679692786</v>
      </c>
      <c r="T3562" s="4">
        <f t="shared" si="1344"/>
        <v>-0.55722280690893444</v>
      </c>
      <c r="U3562" s="4">
        <f>IF($R3562&gt;$X$15,1,0)</f>
        <v>1</v>
      </c>
      <c r="V3562" s="4"/>
      <c r="W3562" s="4"/>
      <c r="X3562" s="4"/>
      <c r="Y3562" s="4"/>
      <c r="Z3562" s="4"/>
      <c r="AA3562" s="4"/>
      <c r="AB3562" s="4"/>
      <c r="AC3562" s="4"/>
      <c r="AD3562" s="4"/>
      <c r="AE3562" s="4"/>
      <c r="AF3562" s="4"/>
      <c r="AG3562" s="4"/>
      <c r="AH3562" s="4"/>
      <c r="AI3562" s="4"/>
      <c r="AJ3562" s="4"/>
    </row>
    <row r="3563" spans="1:36" ht="15.75" customHeight="1">
      <c r="A3563" s="4">
        <v>0</v>
      </c>
      <c r="B3563" s="4">
        <v>46</v>
      </c>
      <c r="C3563" s="4">
        <v>1</v>
      </c>
      <c r="D3563" s="4">
        <v>1</v>
      </c>
      <c r="E3563" s="4">
        <v>7</v>
      </c>
      <c r="F3563" s="4">
        <v>1</v>
      </c>
      <c r="G3563" s="4">
        <v>0</v>
      </c>
      <c r="H3563" s="4">
        <v>1</v>
      </c>
      <c r="I3563" s="4">
        <v>280</v>
      </c>
      <c r="J3563" s="4">
        <v>202</v>
      </c>
      <c r="K3563" s="4">
        <v>124</v>
      </c>
      <c r="L3563" s="4">
        <v>28.06</v>
      </c>
      <c r="M3563" s="4">
        <v>66</v>
      </c>
      <c r="N3563" s="4">
        <v>63</v>
      </c>
      <c r="O3563" s="4">
        <v>1</v>
      </c>
      <c r="P3563" s="5">
        <f>$AI$9+SUMPRODUCT($A3563*$AI$10+$B3563*$AI$11+$C3563*$AI$12+$D3563*$AI$13+$E3563*$AI$14+$F3563*$AI$15+$G3563*$AI$16+$H3563*$AI$17+$I3563*$AI$18+$J3563*$AI$19+$K3563*$AI$20+$L3563*$AI$21+$M3563*$AI$22+$N3563*$AI$24)</f>
        <v>-1.1910640966000008</v>
      </c>
      <c r="Q3563" s="4">
        <f t="shared" si="1341"/>
        <v>0.30389771542799549</v>
      </c>
      <c r="R3563" s="4">
        <f t="shared" si="1342"/>
        <v>0.60779543085599097</v>
      </c>
      <c r="S3563" s="4">
        <f t="shared" si="1343"/>
        <v>0.60779543085599097</v>
      </c>
      <c r="T3563" s="4">
        <f t="shared" si="1344"/>
        <v>-0.21624256908248082</v>
      </c>
      <c r="U3563" s="4">
        <f>IF($R3563&gt;$X$15,1,0)</f>
        <v>1</v>
      </c>
      <c r="V3563" s="4"/>
      <c r="W3563" s="4"/>
      <c r="X3563" s="4"/>
      <c r="Y3563" s="4"/>
      <c r="Z3563" s="4"/>
      <c r="AA3563" s="4"/>
      <c r="AB3563" s="4"/>
      <c r="AC3563" s="4"/>
      <c r="AD3563" s="4"/>
      <c r="AE3563" s="4"/>
      <c r="AF3563" s="4"/>
      <c r="AG3563" s="4"/>
      <c r="AH3563" s="4"/>
      <c r="AI3563" s="4"/>
      <c r="AJ3563" s="4"/>
    </row>
    <row r="3564" spans="1:36" ht="15.75" customHeight="1">
      <c r="A3564" s="4">
        <v>1</v>
      </c>
      <c r="B3564" s="4">
        <v>41</v>
      </c>
      <c r="C3564" s="4">
        <v>1</v>
      </c>
      <c r="D3564" s="4">
        <v>1</v>
      </c>
      <c r="E3564" s="4">
        <v>20</v>
      </c>
      <c r="F3564" s="4">
        <v>0</v>
      </c>
      <c r="G3564" s="4">
        <v>0</v>
      </c>
      <c r="H3564" s="4">
        <v>1</v>
      </c>
      <c r="I3564" s="4">
        <v>260</v>
      </c>
      <c r="J3564" s="4">
        <v>151</v>
      </c>
      <c r="K3564" s="4">
        <v>85</v>
      </c>
      <c r="L3564" s="4">
        <v>33.08</v>
      </c>
      <c r="M3564" s="4">
        <v>95</v>
      </c>
      <c r="N3564" s="4">
        <v>91</v>
      </c>
      <c r="O3564" s="4">
        <v>1</v>
      </c>
      <c r="P3564" s="5">
        <f>$AI$9+SUMPRODUCT($A3564*$AI$10+$B3564*$AI$11+$C3564*$AI$12+$D3564*$AI$13+$E3564*$AI$14+$F3564*$AI$15+$G3564*$AI$16+$H3564*$AI$17+$I3564*$AI$18+$J3564*$AI$19+$K3564*$AI$20+$L3564*$AI$21+$M3564*$AI$22+$N3564*$AI$24)</f>
        <v>-1.4087733288000024</v>
      </c>
      <c r="Q3564" s="4">
        <f t="shared" si="1341"/>
        <v>0.24444295044659697</v>
      </c>
      <c r="R3564" s="4">
        <f t="shared" si="1342"/>
        <v>0.48888590089319395</v>
      </c>
      <c r="S3564" s="4">
        <f t="shared" si="1343"/>
        <v>0.48888590089319395</v>
      </c>
      <c r="T3564" s="4">
        <f t="shared" si="1344"/>
        <v>-0.31079248728633529</v>
      </c>
      <c r="U3564" s="4">
        <f>IF($R3564&gt;$X$15,1,0)</f>
        <v>1</v>
      </c>
      <c r="V3564" s="4"/>
      <c r="W3564" s="4"/>
      <c r="X3564" s="4"/>
      <c r="Y3564" s="4"/>
      <c r="Z3564" s="4"/>
      <c r="AA3564" s="4"/>
      <c r="AB3564" s="4"/>
      <c r="AC3564" s="4"/>
      <c r="AD3564" s="4"/>
      <c r="AE3564" s="4"/>
      <c r="AF3564" s="4"/>
      <c r="AG3564" s="4"/>
      <c r="AH3564" s="4"/>
      <c r="AI3564" s="4"/>
      <c r="AJ3564" s="4"/>
    </row>
    <row r="3565" spans="1:36" ht="15.75" customHeight="1">
      <c r="A3565" s="4">
        <v>0</v>
      </c>
      <c r="B3565" s="4">
        <v>55</v>
      </c>
      <c r="C3565" s="4">
        <v>2</v>
      </c>
      <c r="D3565" s="4">
        <v>1</v>
      </c>
      <c r="E3565" s="4">
        <v>9</v>
      </c>
      <c r="F3565" s="4">
        <v>0</v>
      </c>
      <c r="G3565" s="4">
        <v>0</v>
      </c>
      <c r="H3565" s="4">
        <v>1</v>
      </c>
      <c r="I3565" s="4">
        <v>265</v>
      </c>
      <c r="J3565" s="4">
        <v>154</v>
      </c>
      <c r="K3565" s="4">
        <v>87</v>
      </c>
      <c r="L3565" s="4">
        <v>20.92</v>
      </c>
      <c r="M3565" s="4">
        <v>96</v>
      </c>
      <c r="N3565" s="4">
        <v>66</v>
      </c>
      <c r="O3565" s="4">
        <v>0</v>
      </c>
      <c r="P3565" s="5">
        <f>$AI$9+SUMPRODUCT($A3565*$AI$10+$B3565*$AI$11+$C3565*$AI$12+$D3565*$AI$13+$E3565*$AI$14+$F3565*$AI$15+$G3565*$AI$16+$H3565*$AI$17+$I3565*$AI$18+$J3565*$AI$19+$K3565*$AI$20+$L3565*$AI$21+$M3565*$AI$22+$N3565*$AI$24)</f>
        <v>-1.5382504712000014</v>
      </c>
      <c r="Q3565" s="4">
        <f t="shared" si="1341"/>
        <v>0.21475649562382712</v>
      </c>
      <c r="R3565" s="4">
        <f t="shared" si="1342"/>
        <v>0.42951299124765424</v>
      </c>
      <c r="S3565" s="4">
        <f t="shared" si="1343"/>
        <v>0.5704870087523457</v>
      </c>
      <c r="T3565" s="4">
        <f t="shared" si="1344"/>
        <v>-0.24375424097654572</v>
      </c>
      <c r="U3565" s="4">
        <f>IF($R3565&gt;$X$15,1,0)</f>
        <v>1</v>
      </c>
      <c r="V3565" s="4"/>
      <c r="W3565" s="4"/>
      <c r="X3565" s="4"/>
      <c r="Y3565" s="4"/>
      <c r="Z3565" s="4"/>
      <c r="AA3565" s="4"/>
      <c r="AB3565" s="4"/>
      <c r="AC3565" s="4"/>
      <c r="AD3565" s="4"/>
      <c r="AE3565" s="4"/>
      <c r="AF3565" s="4"/>
      <c r="AG3565" s="4"/>
      <c r="AH3565" s="4"/>
      <c r="AI3565" s="4"/>
      <c r="AJ3565" s="4"/>
    </row>
    <row r="3566" spans="1:36" ht="15.75" customHeight="1">
      <c r="A3566" s="4">
        <v>1</v>
      </c>
      <c r="B3566" s="4">
        <v>39</v>
      </c>
      <c r="C3566" s="4">
        <v>2</v>
      </c>
      <c r="D3566" s="4">
        <v>1</v>
      </c>
      <c r="E3566" s="4">
        <v>30</v>
      </c>
      <c r="F3566" s="4">
        <v>0</v>
      </c>
      <c r="G3566" s="4">
        <v>0</v>
      </c>
      <c r="H3566" s="4">
        <v>1</v>
      </c>
      <c r="I3566" s="4">
        <v>186</v>
      </c>
      <c r="J3566" s="4">
        <v>162</v>
      </c>
      <c r="K3566" s="4">
        <v>109</v>
      </c>
      <c r="L3566" s="4">
        <v>29.72</v>
      </c>
      <c r="M3566" s="4">
        <v>90</v>
      </c>
      <c r="N3566" s="4">
        <v>129</v>
      </c>
      <c r="O3566" s="4">
        <v>0</v>
      </c>
      <c r="P3566" s="5">
        <f>$AI$9+SUMPRODUCT($A3566*$AI$10+$B3566*$AI$11+$C3566*$AI$12+$D3566*$AI$13+$E3566*$AI$14+$F3566*$AI$15+$G3566*$AI$16+$H3566*$AI$17+$I3566*$AI$18+$J3566*$AI$19+$K3566*$AI$20+$L3566*$AI$21+$M3566*$AI$22+$N3566*$AI$24)</f>
        <v>-1.2349523192000005</v>
      </c>
      <c r="Q3566" s="4">
        <f t="shared" si="1341"/>
        <v>0.29084862993259464</v>
      </c>
      <c r="R3566" s="4">
        <f t="shared" si="1342"/>
        <v>0.58169725986518928</v>
      </c>
      <c r="S3566" s="4">
        <f t="shared" si="1343"/>
        <v>0.41830274013481072</v>
      </c>
      <c r="T3566" s="4">
        <f t="shared" si="1344"/>
        <v>-0.37850929051970378</v>
      </c>
      <c r="U3566" s="4">
        <f>IF($R3566&gt;$X$15,1,0)</f>
        <v>1</v>
      </c>
      <c r="V3566" s="4"/>
      <c r="W3566" s="4"/>
      <c r="X3566" s="4"/>
      <c r="Y3566" s="4"/>
      <c r="Z3566" s="4"/>
      <c r="AA3566" s="4"/>
      <c r="AB3566" s="4"/>
      <c r="AC3566" s="4"/>
      <c r="AD3566" s="4"/>
      <c r="AE3566" s="4"/>
      <c r="AF3566" s="4"/>
      <c r="AG3566" s="4"/>
      <c r="AH3566" s="4"/>
      <c r="AI3566" s="4"/>
      <c r="AJ3566" s="4"/>
    </row>
    <row r="3567" spans="1:36" ht="15.75" hidden="1" customHeight="1">
      <c r="A3567" s="4">
        <v>0</v>
      </c>
      <c r="B3567" s="4">
        <v>41</v>
      </c>
      <c r="C3567" s="4">
        <v>2</v>
      </c>
      <c r="D3567" s="4">
        <v>1</v>
      </c>
      <c r="E3567" s="4">
        <v>9</v>
      </c>
      <c r="F3567" s="4">
        <v>0</v>
      </c>
      <c r="G3567" s="4">
        <v>0</v>
      </c>
      <c r="H3567" s="4">
        <v>0</v>
      </c>
      <c r="I3567" s="4">
        <v>206</v>
      </c>
      <c r="J3567" s="4">
        <v>122</v>
      </c>
      <c r="K3567" s="4">
        <v>78</v>
      </c>
      <c r="L3567" s="4">
        <v>22.54</v>
      </c>
      <c r="M3567" s="4">
        <v>85</v>
      </c>
      <c r="N3567" s="3" t="s">
        <v>56</v>
      </c>
      <c r="O3567" s="4">
        <v>0</v>
      </c>
      <c r="P3567" s="4"/>
      <c r="Q3567" s="4"/>
      <c r="R3567" s="4"/>
      <c r="S3567" s="4"/>
      <c r="T3567" s="4"/>
      <c r="U3567" s="4"/>
      <c r="V3567" s="4"/>
      <c r="W3567" s="4"/>
      <c r="X3567" s="4"/>
      <c r="Y3567" s="4"/>
      <c r="Z3567" s="4"/>
      <c r="AA3567" s="4"/>
      <c r="AB3567" s="4"/>
      <c r="AC3567" s="4"/>
      <c r="AD3567" s="4"/>
      <c r="AE3567" s="4"/>
      <c r="AF3567" s="4"/>
      <c r="AG3567" s="4"/>
      <c r="AH3567" s="4"/>
      <c r="AI3567" s="4"/>
      <c r="AJ3567" s="4"/>
    </row>
    <row r="3568" spans="1:36" ht="15.75" customHeight="1">
      <c r="A3568" s="4">
        <v>0</v>
      </c>
      <c r="B3568" s="4">
        <v>46</v>
      </c>
      <c r="C3568" s="4">
        <v>1</v>
      </c>
      <c r="D3568" s="4">
        <v>1</v>
      </c>
      <c r="E3568" s="4">
        <v>15</v>
      </c>
      <c r="F3568" s="4">
        <v>0</v>
      </c>
      <c r="G3568" s="4">
        <v>0</v>
      </c>
      <c r="H3568" s="4">
        <v>0</v>
      </c>
      <c r="I3568" s="4">
        <v>210</v>
      </c>
      <c r="J3568" s="4">
        <v>117</v>
      </c>
      <c r="K3568" s="4">
        <v>78.5</v>
      </c>
      <c r="L3568" s="4">
        <v>22.54</v>
      </c>
      <c r="M3568" s="4">
        <v>72</v>
      </c>
      <c r="N3568" s="4">
        <v>115</v>
      </c>
      <c r="O3568" s="4">
        <v>0</v>
      </c>
      <c r="P3568" s="5">
        <f>$AI$9+SUMPRODUCT($A3568*$AI$10+$B3568*$AI$11+$C3568*$AI$12+$D3568*$AI$13+$E3568*$AI$14+$F3568*$AI$15+$G3568*$AI$16+$H3568*$AI$17+$I3568*$AI$18+$J3568*$AI$19+$K3568*$AI$20+$L3568*$AI$21+$M3568*$AI$22+$N3568*$AI$24)</f>
        <v>-2.4048459094000005</v>
      </c>
      <c r="Q3568" s="4">
        <f>EXP($P3568)</f>
        <v>9.0279405745845129E-2</v>
      </c>
      <c r="R3568" s="4">
        <f>Q3568/1+Q3568</f>
        <v>0.18055881149169026</v>
      </c>
      <c r="S3568" s="4">
        <f>IF(O3568=1,R3568,1-R3568)</f>
        <v>0.81944118850830971</v>
      </c>
      <c r="T3568" s="4">
        <f>LOG($S3568)</f>
        <v>-8.648221039470444E-2</v>
      </c>
      <c r="U3568" s="4">
        <f>IF($R3568&gt;$X$15,1,0)</f>
        <v>0</v>
      </c>
      <c r="V3568" s="4"/>
      <c r="W3568" s="4"/>
      <c r="X3568" s="4"/>
      <c r="Y3568" s="4"/>
      <c r="Z3568" s="4"/>
      <c r="AA3568" s="4"/>
      <c r="AB3568" s="4"/>
      <c r="AC3568" s="4"/>
      <c r="AD3568" s="4"/>
      <c r="AE3568" s="4"/>
      <c r="AF3568" s="4"/>
      <c r="AG3568" s="4"/>
      <c r="AH3568" s="4"/>
      <c r="AI3568" s="4"/>
      <c r="AJ3568" s="4"/>
    </row>
    <row r="3569" spans="1:36" ht="15.75" hidden="1" customHeight="1">
      <c r="A3569" s="4">
        <v>1</v>
      </c>
      <c r="B3569" s="4">
        <v>48</v>
      </c>
      <c r="C3569" s="4">
        <v>4</v>
      </c>
      <c r="D3569" s="4">
        <v>1</v>
      </c>
      <c r="E3569" s="4">
        <v>5</v>
      </c>
      <c r="F3569" s="4">
        <v>0</v>
      </c>
      <c r="G3569" s="4">
        <v>0</v>
      </c>
      <c r="H3569" s="4">
        <v>0</v>
      </c>
      <c r="I3569" s="4">
        <v>150</v>
      </c>
      <c r="J3569" s="4">
        <v>123</v>
      </c>
      <c r="K3569" s="4">
        <v>72.5</v>
      </c>
      <c r="L3569" s="4">
        <v>25.1</v>
      </c>
      <c r="M3569" s="4">
        <v>78</v>
      </c>
      <c r="N3569" s="3" t="s">
        <v>56</v>
      </c>
      <c r="O3569" s="4">
        <v>0</v>
      </c>
      <c r="P3569" s="4"/>
      <c r="Q3569" s="4"/>
      <c r="R3569" s="4"/>
      <c r="S3569" s="4"/>
      <c r="T3569" s="4"/>
      <c r="U3569" s="4"/>
      <c r="V3569" s="4"/>
      <c r="W3569" s="4"/>
      <c r="X3569" s="4"/>
      <c r="Y3569" s="4"/>
      <c r="Z3569" s="4"/>
      <c r="AA3569" s="4"/>
      <c r="AB3569" s="4"/>
      <c r="AC3569" s="4"/>
      <c r="AD3569" s="4"/>
      <c r="AE3569" s="4"/>
      <c r="AF3569" s="4"/>
      <c r="AG3569" s="4"/>
      <c r="AH3569" s="4"/>
      <c r="AI3569" s="4"/>
      <c r="AJ3569" s="4"/>
    </row>
    <row r="3570" spans="1:36" ht="15.75" customHeight="1">
      <c r="A3570" s="4">
        <v>0</v>
      </c>
      <c r="B3570" s="4">
        <v>53</v>
      </c>
      <c r="C3570" s="4">
        <v>1</v>
      </c>
      <c r="D3570" s="4">
        <v>1</v>
      </c>
      <c r="E3570" s="4">
        <v>20</v>
      </c>
      <c r="F3570" s="4">
        <v>0</v>
      </c>
      <c r="G3570" s="4">
        <v>0</v>
      </c>
      <c r="H3570" s="4">
        <v>0</v>
      </c>
      <c r="I3570" s="4">
        <v>222</v>
      </c>
      <c r="J3570" s="4">
        <v>123</v>
      </c>
      <c r="K3570" s="4">
        <v>82</v>
      </c>
      <c r="L3570" s="4">
        <v>25.52</v>
      </c>
      <c r="M3570" s="4">
        <v>72</v>
      </c>
      <c r="N3570" s="4">
        <v>67</v>
      </c>
      <c r="O3570" s="4">
        <v>0</v>
      </c>
      <c r="P3570" s="5">
        <f>$AI$9+SUMPRODUCT($A3570*$AI$10+$B3570*$AI$11+$C3570*$AI$12+$D3570*$AI$13+$E3570*$AI$14+$F3570*$AI$15+$G3570*$AI$16+$H3570*$AI$17+$I3570*$AI$18+$J3570*$AI$19+$K3570*$AI$20+$L3570*$AI$21+$M3570*$AI$22+$N3570*$AI$24)</f>
        <v>-2.0959182371999994</v>
      </c>
      <c r="Q3570" s="4">
        <f t="shared" ref="Q3570:Q3579" si="1345">EXP($P3570)</f>
        <v>0.1229572878460807</v>
      </c>
      <c r="R3570" s="4">
        <f t="shared" ref="R3570:R3579" si="1346">Q3570/1+Q3570</f>
        <v>0.24591457569216141</v>
      </c>
      <c r="S3570" s="4">
        <f t="shared" ref="S3570:S3579" si="1347">IF(O3570=1,R3570,1-R3570)</f>
        <v>0.75408542430783854</v>
      </c>
      <c r="T3570" s="4">
        <f t="shared" ref="T3570:T3579" si="1348">LOG($S3570)</f>
        <v>-0.12257945359429293</v>
      </c>
      <c r="U3570" s="4">
        <f>IF($R3570&gt;$X$15,1,0)</f>
        <v>0</v>
      </c>
      <c r="V3570" s="4"/>
      <c r="W3570" s="4"/>
      <c r="X3570" s="4"/>
      <c r="Y3570" s="4"/>
      <c r="Z3570" s="4"/>
      <c r="AA3570" s="4"/>
      <c r="AB3570" s="4"/>
      <c r="AC3570" s="4"/>
      <c r="AD3570" s="4"/>
      <c r="AE3570" s="4"/>
      <c r="AF3570" s="4"/>
      <c r="AG3570" s="4"/>
      <c r="AH3570" s="4"/>
      <c r="AI3570" s="4"/>
      <c r="AJ3570" s="4"/>
    </row>
    <row r="3571" spans="1:36" ht="15.75" customHeight="1">
      <c r="A3571" s="4">
        <v>0</v>
      </c>
      <c r="B3571" s="4">
        <v>58</v>
      </c>
      <c r="C3571" s="4">
        <v>1</v>
      </c>
      <c r="D3571" s="4">
        <v>0</v>
      </c>
      <c r="E3571" s="4">
        <v>0</v>
      </c>
      <c r="F3571" s="4">
        <v>0</v>
      </c>
      <c r="G3571" s="4">
        <v>0</v>
      </c>
      <c r="H3571" s="4">
        <v>0</v>
      </c>
      <c r="I3571" s="4">
        <v>292</v>
      </c>
      <c r="J3571" s="4">
        <v>110</v>
      </c>
      <c r="K3571" s="4">
        <v>83</v>
      </c>
      <c r="L3571" s="4">
        <v>26.98</v>
      </c>
      <c r="M3571" s="4">
        <v>65</v>
      </c>
      <c r="N3571" s="4">
        <v>73</v>
      </c>
      <c r="O3571" s="4">
        <v>0</v>
      </c>
      <c r="P3571" s="5">
        <f>$AI$9+SUMPRODUCT($A3571*$AI$10+$B3571*$AI$11+$C3571*$AI$12+$D3571*$AI$13+$E3571*$AI$14+$F3571*$AI$15+$G3571*$AI$16+$H3571*$AI$17+$I3571*$AI$18+$J3571*$AI$19+$K3571*$AI$20+$L3571*$AI$21+$M3571*$AI$22+$N3571*$AI$24)</f>
        <v>-2.1729234978000012</v>
      </c>
      <c r="Q3571" s="4">
        <f t="shared" si="1345"/>
        <v>0.11384430635272591</v>
      </c>
      <c r="R3571" s="4">
        <f t="shared" si="1346"/>
        <v>0.22768861270545182</v>
      </c>
      <c r="S3571" s="4">
        <f t="shared" si="1347"/>
        <v>0.77231138729454818</v>
      </c>
      <c r="T3571" s="4">
        <f t="shared" si="1348"/>
        <v>-0.1122075616879433</v>
      </c>
      <c r="U3571" s="4">
        <f>IF($R3571&gt;$X$15,1,0)</f>
        <v>0</v>
      </c>
      <c r="V3571" s="4"/>
      <c r="W3571" s="4"/>
      <c r="X3571" s="4"/>
      <c r="Y3571" s="4"/>
      <c r="Z3571" s="4"/>
      <c r="AA3571" s="4"/>
      <c r="AB3571" s="4"/>
      <c r="AC3571" s="4"/>
      <c r="AD3571" s="4"/>
      <c r="AE3571" s="4"/>
      <c r="AF3571" s="4"/>
      <c r="AG3571" s="4"/>
      <c r="AH3571" s="4"/>
      <c r="AI3571" s="4"/>
      <c r="AJ3571" s="4"/>
    </row>
    <row r="3572" spans="1:36" ht="15.75" customHeight="1">
      <c r="A3572" s="4">
        <v>1</v>
      </c>
      <c r="B3572" s="4">
        <v>57</v>
      </c>
      <c r="C3572" s="4">
        <v>2</v>
      </c>
      <c r="D3572" s="4">
        <v>1</v>
      </c>
      <c r="E3572" s="4">
        <v>15</v>
      </c>
      <c r="F3572" s="4">
        <v>0</v>
      </c>
      <c r="G3572" s="4">
        <v>0</v>
      </c>
      <c r="H3572" s="4">
        <v>0</v>
      </c>
      <c r="I3572" s="4">
        <v>221</v>
      </c>
      <c r="J3572" s="4">
        <v>117</v>
      </c>
      <c r="K3572" s="4">
        <v>72</v>
      </c>
      <c r="L3572" s="4">
        <v>25.51</v>
      </c>
      <c r="M3572" s="4">
        <v>75</v>
      </c>
      <c r="N3572" s="4">
        <v>83</v>
      </c>
      <c r="O3572" s="4">
        <v>1</v>
      </c>
      <c r="P3572" s="5">
        <f>$AI$9+SUMPRODUCT($A3572*$AI$10+$B3572*$AI$11+$C3572*$AI$12+$D3572*$AI$13+$E3572*$AI$14+$F3572*$AI$15+$G3572*$AI$16+$H3572*$AI$17+$I3572*$AI$18+$J3572*$AI$19+$K3572*$AI$20+$L3572*$AI$21+$M3572*$AI$22+$N3572*$AI$24)</f>
        <v>-1.3698733561000003</v>
      </c>
      <c r="Q3572" s="4">
        <f t="shared" si="1345"/>
        <v>0.25413914268703097</v>
      </c>
      <c r="R3572" s="4">
        <f t="shared" si="1346"/>
        <v>0.50827828537406194</v>
      </c>
      <c r="S3572" s="4">
        <f t="shared" si="1347"/>
        <v>0.50827828537406194</v>
      </c>
      <c r="T3572" s="4">
        <f t="shared" si="1348"/>
        <v>-0.29389844379653718</v>
      </c>
      <c r="U3572" s="4">
        <f>IF($R3572&gt;$X$15,1,0)</f>
        <v>1</v>
      </c>
      <c r="V3572" s="4"/>
      <c r="W3572" s="4"/>
      <c r="X3572" s="4"/>
      <c r="Y3572" s="4"/>
      <c r="Z3572" s="4"/>
      <c r="AA3572" s="4"/>
      <c r="AB3572" s="4"/>
      <c r="AC3572" s="4"/>
      <c r="AD3572" s="4"/>
      <c r="AE3572" s="4"/>
      <c r="AF3572" s="4"/>
      <c r="AG3572" s="4"/>
      <c r="AH3572" s="4"/>
      <c r="AI3572" s="4"/>
      <c r="AJ3572" s="4"/>
    </row>
    <row r="3573" spans="1:36" ht="15.75" customHeight="1">
      <c r="A3573" s="4">
        <v>1</v>
      </c>
      <c r="B3573" s="4">
        <v>40</v>
      </c>
      <c r="C3573" s="4">
        <v>4</v>
      </c>
      <c r="D3573" s="4">
        <v>0</v>
      </c>
      <c r="E3573" s="4">
        <v>0</v>
      </c>
      <c r="F3573" s="4">
        <v>0</v>
      </c>
      <c r="G3573" s="4">
        <v>0</v>
      </c>
      <c r="H3573" s="4">
        <v>0</v>
      </c>
      <c r="I3573" s="4">
        <v>161</v>
      </c>
      <c r="J3573" s="4">
        <v>122</v>
      </c>
      <c r="K3573" s="4">
        <v>85</v>
      </c>
      <c r="L3573" s="4">
        <v>30.8</v>
      </c>
      <c r="M3573" s="4">
        <v>75</v>
      </c>
      <c r="N3573" s="4">
        <v>85</v>
      </c>
      <c r="O3573" s="4">
        <v>1</v>
      </c>
      <c r="P3573" s="5">
        <f>$AI$9+SUMPRODUCT($A3573*$AI$10+$B3573*$AI$11+$C3573*$AI$12+$D3573*$AI$13+$E3573*$AI$14+$F3573*$AI$15+$G3573*$AI$16+$H3573*$AI$17+$I3573*$AI$18+$J3573*$AI$19+$K3573*$AI$20+$L3573*$AI$21+$M3573*$AI$22+$N3573*$AI$24)</f>
        <v>-2.9500960280000017</v>
      </c>
      <c r="Q3573" s="4">
        <f t="shared" si="1345"/>
        <v>5.2334680112463838E-2</v>
      </c>
      <c r="R3573" s="4">
        <f t="shared" si="1346"/>
        <v>0.10466936022492768</v>
      </c>
      <c r="S3573" s="4">
        <f t="shared" si="1347"/>
        <v>0.10466936022492768</v>
      </c>
      <c r="T3573" s="4">
        <f t="shared" si="1348"/>
        <v>-0.98018043038112068</v>
      </c>
      <c r="U3573" s="4">
        <f>IF($R3573&gt;$X$15,1,0)</f>
        <v>0</v>
      </c>
      <c r="V3573" s="4"/>
      <c r="W3573" s="4"/>
      <c r="X3573" s="4"/>
      <c r="Y3573" s="4"/>
      <c r="Z3573" s="4"/>
      <c r="AA3573" s="4"/>
      <c r="AB3573" s="4"/>
      <c r="AC3573" s="4"/>
      <c r="AD3573" s="4"/>
      <c r="AE3573" s="4"/>
      <c r="AF3573" s="4"/>
      <c r="AG3573" s="4"/>
      <c r="AH3573" s="4"/>
      <c r="AI3573" s="4"/>
      <c r="AJ3573" s="4"/>
    </row>
    <row r="3574" spans="1:36" ht="15.75" customHeight="1">
      <c r="A3574" s="4">
        <v>0</v>
      </c>
      <c r="B3574" s="4">
        <v>49</v>
      </c>
      <c r="C3574" s="4">
        <v>3</v>
      </c>
      <c r="D3574" s="4">
        <v>0</v>
      </c>
      <c r="E3574" s="4">
        <v>0</v>
      </c>
      <c r="F3574" s="4">
        <v>0</v>
      </c>
      <c r="G3574" s="4">
        <v>0</v>
      </c>
      <c r="H3574" s="4">
        <v>0</v>
      </c>
      <c r="I3574" s="4">
        <v>273</v>
      </c>
      <c r="J3574" s="4">
        <v>154</v>
      </c>
      <c r="K3574" s="4">
        <v>80</v>
      </c>
      <c r="L3574" s="4">
        <v>20.260000000000002</v>
      </c>
      <c r="M3574" s="4">
        <v>75</v>
      </c>
      <c r="N3574" s="4">
        <v>63</v>
      </c>
      <c r="O3574" s="4">
        <v>0</v>
      </c>
      <c r="P3574" s="5">
        <f>$AI$9+SUMPRODUCT($A3574*$AI$10+$B3574*$AI$11+$C3574*$AI$12+$D3574*$AI$13+$E3574*$AI$14+$F3574*$AI$15+$G3574*$AI$16+$H3574*$AI$17+$I3574*$AI$18+$J3574*$AI$19+$K3574*$AI$20+$L3574*$AI$21+$M3574*$AI$22+$N3574*$AI$24)</f>
        <v>-2.3440297086000017</v>
      </c>
      <c r="Q3574" s="4">
        <f t="shared" si="1345"/>
        <v>9.5940246979448279E-2</v>
      </c>
      <c r="R3574" s="4">
        <f t="shared" si="1346"/>
        <v>0.19188049395889656</v>
      </c>
      <c r="S3574" s="4">
        <f t="shared" si="1347"/>
        <v>0.8081195060411035</v>
      </c>
      <c r="T3574" s="4">
        <f t="shared" si="1348"/>
        <v>-9.2524410294191936E-2</v>
      </c>
      <c r="U3574" s="4">
        <f>IF($R3574&gt;$X$15,1,0)</f>
        <v>0</v>
      </c>
      <c r="V3574" s="4"/>
      <c r="W3574" s="4"/>
      <c r="X3574" s="4"/>
      <c r="Y3574" s="4"/>
      <c r="Z3574" s="4"/>
      <c r="AA3574" s="4"/>
      <c r="AB3574" s="4"/>
      <c r="AC3574" s="4"/>
      <c r="AD3574" s="4"/>
      <c r="AE3574" s="4"/>
      <c r="AF3574" s="4"/>
      <c r="AG3574" s="4"/>
      <c r="AH3574" s="4"/>
      <c r="AI3574" s="4"/>
      <c r="AJ3574" s="4"/>
    </row>
    <row r="3575" spans="1:36" ht="15.75" customHeight="1">
      <c r="A3575" s="4">
        <v>0</v>
      </c>
      <c r="B3575" s="4">
        <v>43</v>
      </c>
      <c r="C3575" s="4">
        <v>2</v>
      </c>
      <c r="D3575" s="4">
        <v>1</v>
      </c>
      <c r="E3575" s="4">
        <v>20</v>
      </c>
      <c r="F3575" s="4">
        <v>0</v>
      </c>
      <c r="G3575" s="4">
        <v>0</v>
      </c>
      <c r="H3575" s="4">
        <v>0</v>
      </c>
      <c r="I3575" s="4">
        <v>291</v>
      </c>
      <c r="J3575" s="4">
        <v>106</v>
      </c>
      <c r="K3575" s="4">
        <v>65</v>
      </c>
      <c r="L3575" s="4">
        <v>23.83</v>
      </c>
      <c r="M3575" s="4">
        <v>68</v>
      </c>
      <c r="N3575" s="4">
        <v>82</v>
      </c>
      <c r="O3575" s="4">
        <v>0</v>
      </c>
      <c r="P3575" s="5">
        <f>$AI$9+SUMPRODUCT($A3575*$AI$10+$B3575*$AI$11+$C3575*$AI$12+$D3575*$AI$13+$E3575*$AI$14+$F3575*$AI$15+$G3575*$AI$16+$H3575*$AI$17+$I3575*$AI$18+$J3575*$AI$19+$K3575*$AI$20+$L3575*$AI$21+$M3575*$AI$22+$N3575*$AI$24)</f>
        <v>-2.6977057813000007</v>
      </c>
      <c r="Q3575" s="4">
        <f t="shared" si="1345"/>
        <v>6.7359873885227725E-2</v>
      </c>
      <c r="R3575" s="4">
        <f t="shared" si="1346"/>
        <v>0.13471974777045545</v>
      </c>
      <c r="S3575" s="4">
        <f t="shared" si="1347"/>
        <v>0.86528025222954452</v>
      </c>
      <c r="T3575" s="4">
        <f t="shared" si="1348"/>
        <v>-6.2843207813459603E-2</v>
      </c>
      <c r="U3575" s="4">
        <f>IF($R3575&gt;$X$15,1,0)</f>
        <v>0</v>
      </c>
      <c r="V3575" s="4"/>
      <c r="W3575" s="4"/>
      <c r="X3575" s="4"/>
      <c r="Y3575" s="4"/>
      <c r="Z3575" s="4"/>
      <c r="AA3575" s="4"/>
      <c r="AB3575" s="4"/>
      <c r="AC3575" s="4"/>
      <c r="AD3575" s="4"/>
      <c r="AE3575" s="4"/>
      <c r="AF3575" s="4"/>
      <c r="AG3575" s="4"/>
      <c r="AH3575" s="4"/>
      <c r="AI3575" s="4"/>
      <c r="AJ3575" s="4"/>
    </row>
    <row r="3576" spans="1:36" ht="15.75" customHeight="1">
      <c r="A3576" s="4">
        <v>1</v>
      </c>
      <c r="B3576" s="4">
        <v>37</v>
      </c>
      <c r="C3576" s="4">
        <v>2</v>
      </c>
      <c r="D3576" s="4">
        <v>0</v>
      </c>
      <c r="E3576" s="4">
        <v>0</v>
      </c>
      <c r="F3576" s="4">
        <v>0</v>
      </c>
      <c r="G3576" s="4">
        <v>0</v>
      </c>
      <c r="H3576" s="4">
        <v>0</v>
      </c>
      <c r="I3576" s="4">
        <v>212</v>
      </c>
      <c r="J3576" s="4">
        <v>114.5</v>
      </c>
      <c r="K3576" s="4">
        <v>77</v>
      </c>
      <c r="L3576" s="4">
        <v>31.22</v>
      </c>
      <c r="M3576" s="4">
        <v>87</v>
      </c>
      <c r="N3576" s="4">
        <v>68</v>
      </c>
      <c r="O3576" s="4">
        <v>0</v>
      </c>
      <c r="P3576" s="5">
        <f>$AI$9+SUMPRODUCT($A3576*$AI$10+$B3576*$AI$11+$C3576*$AI$12+$D3576*$AI$13+$E3576*$AI$14+$F3576*$AI$15+$G3576*$AI$16+$H3576*$AI$17+$I3576*$AI$18+$J3576*$AI$19+$K3576*$AI$20+$L3576*$AI$21+$M3576*$AI$22+$N3576*$AI$24)</f>
        <v>-3.1694719942000003</v>
      </c>
      <c r="Q3576" s="4">
        <f t="shared" si="1345"/>
        <v>4.2025781902884224E-2</v>
      </c>
      <c r="R3576" s="4">
        <f t="shared" si="1346"/>
        <v>8.4051563805768448E-2</v>
      </c>
      <c r="S3576" s="4">
        <f t="shared" si="1347"/>
        <v>0.91594843619423161</v>
      </c>
      <c r="T3576" s="4">
        <f t="shared" si="1348"/>
        <v>-3.8128974483499965E-2</v>
      </c>
      <c r="U3576" s="4">
        <f>IF($R3576&gt;$X$15,1,0)</f>
        <v>0</v>
      </c>
      <c r="V3576" s="4"/>
      <c r="W3576" s="4"/>
      <c r="X3576" s="4"/>
      <c r="Y3576" s="4"/>
      <c r="Z3576" s="4"/>
      <c r="AA3576" s="4"/>
      <c r="AB3576" s="4"/>
      <c r="AC3576" s="4"/>
      <c r="AD3576" s="4"/>
      <c r="AE3576" s="4"/>
      <c r="AF3576" s="4"/>
      <c r="AG3576" s="4"/>
      <c r="AH3576" s="4"/>
      <c r="AI3576" s="4"/>
      <c r="AJ3576" s="4"/>
    </row>
    <row r="3577" spans="1:36" ht="15.75" customHeight="1">
      <c r="A3577" s="4">
        <v>0</v>
      </c>
      <c r="B3577" s="4">
        <v>43</v>
      </c>
      <c r="C3577" s="4">
        <v>2</v>
      </c>
      <c r="D3577" s="4">
        <v>1</v>
      </c>
      <c r="E3577" s="4">
        <v>20</v>
      </c>
      <c r="F3577" s="4">
        <v>0</v>
      </c>
      <c r="G3577" s="4">
        <v>0</v>
      </c>
      <c r="H3577" s="4">
        <v>0</v>
      </c>
      <c r="I3577" s="4">
        <v>276</v>
      </c>
      <c r="J3577" s="4">
        <v>99</v>
      </c>
      <c r="K3577" s="4">
        <v>62</v>
      </c>
      <c r="L3577" s="4">
        <v>22.17</v>
      </c>
      <c r="M3577" s="4">
        <v>60</v>
      </c>
      <c r="N3577" s="4">
        <v>80</v>
      </c>
      <c r="O3577" s="4">
        <v>0</v>
      </c>
      <c r="P3577" s="5">
        <f>$AI$9+SUMPRODUCT($A3577*$AI$10+$B3577*$AI$11+$C3577*$AI$12+$D3577*$AI$13+$E3577*$AI$14+$F3577*$AI$15+$G3577*$AI$16+$H3577*$AI$17+$I3577*$AI$18+$J3577*$AI$19+$K3577*$AI$20+$L3577*$AI$21+$M3577*$AI$22+$N3577*$AI$24)</f>
        <v>-2.8276995687000008</v>
      </c>
      <c r="Q3577" s="4">
        <f t="shared" si="1345"/>
        <v>5.9148764952479373E-2</v>
      </c>
      <c r="R3577" s="4">
        <f t="shared" si="1346"/>
        <v>0.11829752990495875</v>
      </c>
      <c r="S3577" s="4">
        <f t="shared" si="1347"/>
        <v>0.88170247009504121</v>
      </c>
      <c r="T3577" s="4">
        <f t="shared" si="1348"/>
        <v>-5.4677942527285486E-2</v>
      </c>
      <c r="U3577" s="4">
        <f>IF($R3577&gt;$X$15,1,0)</f>
        <v>0</v>
      </c>
      <c r="V3577" s="4"/>
      <c r="W3577" s="4"/>
      <c r="X3577" s="4"/>
      <c r="Y3577" s="4"/>
      <c r="Z3577" s="4"/>
      <c r="AA3577" s="4"/>
      <c r="AB3577" s="4"/>
      <c r="AC3577" s="4"/>
      <c r="AD3577" s="4"/>
      <c r="AE3577" s="4"/>
      <c r="AF3577" s="4"/>
      <c r="AG3577" s="4"/>
      <c r="AH3577" s="4"/>
      <c r="AI3577" s="4"/>
      <c r="AJ3577" s="4"/>
    </row>
    <row r="3578" spans="1:36" ht="15.75" customHeight="1">
      <c r="A3578" s="4">
        <v>0</v>
      </c>
      <c r="B3578" s="4">
        <v>46</v>
      </c>
      <c r="C3578" s="4">
        <v>3</v>
      </c>
      <c r="D3578" s="4">
        <v>1</v>
      </c>
      <c r="E3578" s="4">
        <v>25</v>
      </c>
      <c r="F3578" s="4">
        <v>0</v>
      </c>
      <c r="G3578" s="4">
        <v>0</v>
      </c>
      <c r="H3578" s="4">
        <v>0</v>
      </c>
      <c r="I3578" s="4">
        <v>165</v>
      </c>
      <c r="J3578" s="4">
        <v>99.5</v>
      </c>
      <c r="K3578" s="4">
        <v>66</v>
      </c>
      <c r="L3578" s="4">
        <v>21.67</v>
      </c>
      <c r="M3578" s="4">
        <v>72</v>
      </c>
      <c r="N3578" s="4">
        <v>66</v>
      </c>
      <c r="O3578" s="4">
        <v>0</v>
      </c>
      <c r="P3578" s="5">
        <f>$AI$9+SUMPRODUCT($A3578*$AI$10+$B3578*$AI$11+$C3578*$AI$12+$D3578*$AI$13+$E3578*$AI$14+$F3578*$AI$15+$G3578*$AI$16+$H3578*$AI$17+$I3578*$AI$18+$J3578*$AI$19+$K3578*$AI$20+$L3578*$AI$21+$M3578*$AI$22+$N3578*$AI$24)</f>
        <v>-3.0069916037000013</v>
      </c>
      <c r="Q3578" s="4">
        <f t="shared" si="1345"/>
        <v>4.9440190944209435E-2</v>
      </c>
      <c r="R3578" s="4">
        <f t="shared" si="1346"/>
        <v>9.888038188841887E-2</v>
      </c>
      <c r="S3578" s="4">
        <f t="shared" si="1347"/>
        <v>0.90111961811158114</v>
      </c>
      <c r="T3578" s="4">
        <f t="shared" si="1348"/>
        <v>-4.5217555261053866E-2</v>
      </c>
      <c r="U3578" s="4">
        <f>IF($R3578&gt;$X$15,1,0)</f>
        <v>0</v>
      </c>
      <c r="V3578" s="4"/>
      <c r="W3578" s="4"/>
      <c r="X3578" s="4"/>
      <c r="Y3578" s="4"/>
      <c r="Z3578" s="4"/>
      <c r="AA3578" s="4"/>
      <c r="AB3578" s="4"/>
      <c r="AC3578" s="4"/>
      <c r="AD3578" s="4"/>
      <c r="AE3578" s="4"/>
      <c r="AF3578" s="4"/>
      <c r="AG3578" s="4"/>
      <c r="AH3578" s="4"/>
      <c r="AI3578" s="4"/>
      <c r="AJ3578" s="4"/>
    </row>
    <row r="3579" spans="1:36" ht="15.75" customHeight="1">
      <c r="A3579" s="4">
        <v>0</v>
      </c>
      <c r="B3579" s="4">
        <v>62</v>
      </c>
      <c r="C3579" s="4">
        <v>2</v>
      </c>
      <c r="D3579" s="4">
        <v>0</v>
      </c>
      <c r="E3579" s="4">
        <v>0</v>
      </c>
      <c r="F3579" s="4">
        <v>0</v>
      </c>
      <c r="G3579" s="4">
        <v>0</v>
      </c>
      <c r="H3579" s="4">
        <v>1</v>
      </c>
      <c r="I3579" s="4">
        <v>276</v>
      </c>
      <c r="J3579" s="4">
        <v>185</v>
      </c>
      <c r="K3579" s="4">
        <v>95</v>
      </c>
      <c r="L3579" s="4">
        <v>26.21</v>
      </c>
      <c r="M3579" s="4">
        <v>80</v>
      </c>
      <c r="N3579" s="4">
        <v>110</v>
      </c>
      <c r="O3579" s="4">
        <v>1</v>
      </c>
      <c r="P3579" s="5">
        <f>$AI$9+SUMPRODUCT($A3579*$AI$10+$B3579*$AI$11+$C3579*$AI$12+$D3579*$AI$13+$E3579*$AI$14+$F3579*$AI$15+$G3579*$AI$16+$H3579*$AI$17+$I3579*$AI$18+$J3579*$AI$19+$K3579*$AI$20+$L3579*$AI$21+$M3579*$AI$22+$N3579*$AI$24)</f>
        <v>-0.44716639309999984</v>
      </c>
      <c r="Q3579" s="4">
        <f t="shared" si="1345"/>
        <v>0.6394375014342446</v>
      </c>
      <c r="R3579" s="4">
        <f t="shared" si="1346"/>
        <v>1.2788750028684892</v>
      </c>
      <c r="S3579" s="4">
        <f t="shared" si="1347"/>
        <v>1.2788750028684892</v>
      </c>
      <c r="T3579" s="4">
        <f t="shared" si="1348"/>
        <v>0.10682809864807095</v>
      </c>
      <c r="U3579" s="4">
        <f>IF($R3579&gt;$X$15,1,0)</f>
        <v>1</v>
      </c>
      <c r="V3579" s="4"/>
      <c r="W3579" s="4"/>
      <c r="X3579" s="4"/>
      <c r="Y3579" s="4"/>
      <c r="Z3579" s="4"/>
      <c r="AA3579" s="4"/>
      <c r="AB3579" s="4"/>
      <c r="AC3579" s="4"/>
      <c r="AD3579" s="4"/>
      <c r="AE3579" s="4"/>
      <c r="AF3579" s="4"/>
      <c r="AG3579" s="4"/>
      <c r="AH3579" s="4"/>
      <c r="AI3579" s="4"/>
      <c r="AJ3579" s="4"/>
    </row>
    <row r="3580" spans="1:36" ht="15.75" hidden="1" customHeight="1">
      <c r="A3580" s="4">
        <v>0</v>
      </c>
      <c r="B3580" s="4">
        <v>53</v>
      </c>
      <c r="C3580" s="4">
        <v>2</v>
      </c>
      <c r="D3580" s="4">
        <v>0</v>
      </c>
      <c r="E3580" s="4">
        <v>0</v>
      </c>
      <c r="F3580" s="4">
        <v>0</v>
      </c>
      <c r="G3580" s="4">
        <v>0</v>
      </c>
      <c r="H3580" s="4">
        <v>1</v>
      </c>
      <c r="I3580" s="4">
        <v>366</v>
      </c>
      <c r="J3580" s="4">
        <v>148</v>
      </c>
      <c r="K3580" s="4">
        <v>88</v>
      </c>
      <c r="L3580" s="4">
        <v>32.520000000000003</v>
      </c>
      <c r="M3580" s="4">
        <v>85</v>
      </c>
      <c r="N3580" s="3" t="s">
        <v>56</v>
      </c>
      <c r="O3580" s="4">
        <v>0</v>
      </c>
      <c r="P3580" s="4"/>
      <c r="Q3580" s="4"/>
      <c r="R3580" s="4"/>
      <c r="S3580" s="4"/>
      <c r="T3580" s="4"/>
      <c r="U3580" s="4"/>
      <c r="V3580" s="4"/>
      <c r="W3580" s="4"/>
      <c r="X3580" s="4"/>
      <c r="Y3580" s="4"/>
      <c r="Z3580" s="4"/>
      <c r="AA3580" s="4"/>
      <c r="AB3580" s="4"/>
      <c r="AC3580" s="4"/>
      <c r="AD3580" s="4"/>
      <c r="AE3580" s="4"/>
      <c r="AF3580" s="4"/>
      <c r="AG3580" s="4"/>
      <c r="AH3580" s="4"/>
      <c r="AI3580" s="4"/>
      <c r="AJ3580" s="4"/>
    </row>
    <row r="3581" spans="1:36" ht="15.75" customHeight="1">
      <c r="A3581" s="4">
        <v>0</v>
      </c>
      <c r="B3581" s="4">
        <v>61</v>
      </c>
      <c r="C3581" s="4">
        <v>2</v>
      </c>
      <c r="D3581" s="4">
        <v>0</v>
      </c>
      <c r="E3581" s="4">
        <v>0</v>
      </c>
      <c r="F3581" s="4">
        <v>0</v>
      </c>
      <c r="G3581" s="4">
        <v>0</v>
      </c>
      <c r="H3581" s="4">
        <v>0</v>
      </c>
      <c r="I3581" s="4">
        <v>310</v>
      </c>
      <c r="J3581" s="4">
        <v>108</v>
      </c>
      <c r="K3581" s="4">
        <v>70</v>
      </c>
      <c r="L3581" s="4">
        <v>30.23</v>
      </c>
      <c r="M3581" s="4">
        <v>60</v>
      </c>
      <c r="N3581" s="4">
        <v>65</v>
      </c>
      <c r="O3581" s="4">
        <v>0</v>
      </c>
      <c r="P3581" s="5">
        <f>$AI$9+SUMPRODUCT($A3581*$AI$10+$B3581*$AI$11+$C3581*$AI$12+$D3581*$AI$13+$E3581*$AI$14+$F3581*$AI$15+$G3581*$AI$16+$H3581*$AI$17+$I3581*$AI$18+$J3581*$AI$19+$K3581*$AI$20+$L3581*$AI$21+$M3581*$AI$22+$N3581*$AI$24)</f>
        <v>-1.9854838853000008</v>
      </c>
      <c r="Q3581" s="4">
        <f>EXP($P3581)</f>
        <v>0.13731415373817493</v>
      </c>
      <c r="R3581" s="4">
        <f>Q3581/1+Q3581</f>
        <v>0.27462830747634986</v>
      </c>
      <c r="S3581" s="4">
        <f>IF(O3581=1,R3581,1-R3581)</f>
        <v>0.72537169252365019</v>
      </c>
      <c r="T3581" s="4">
        <f>LOG($S3581)</f>
        <v>-0.13943939667487495</v>
      </c>
      <c r="U3581" s="4">
        <f>IF($R3581&gt;$X$15,1,0)</f>
        <v>0</v>
      </c>
      <c r="V3581" s="4"/>
      <c r="W3581" s="4"/>
      <c r="X3581" s="4"/>
      <c r="Y3581" s="4"/>
      <c r="Z3581" s="4"/>
      <c r="AA3581" s="4"/>
      <c r="AB3581" s="4"/>
      <c r="AC3581" s="4"/>
      <c r="AD3581" s="4"/>
      <c r="AE3581" s="4"/>
      <c r="AF3581" s="4"/>
      <c r="AG3581" s="4"/>
      <c r="AH3581" s="4"/>
      <c r="AI3581" s="4"/>
      <c r="AJ3581" s="4"/>
    </row>
    <row r="3582" spans="1:36" ht="15.75" hidden="1" customHeight="1">
      <c r="A3582" s="4">
        <v>1</v>
      </c>
      <c r="B3582" s="4">
        <v>35</v>
      </c>
      <c r="C3582" s="4">
        <v>2</v>
      </c>
      <c r="D3582" s="4">
        <v>0</v>
      </c>
      <c r="E3582" s="4">
        <v>0</v>
      </c>
      <c r="F3582" s="4">
        <v>0</v>
      </c>
      <c r="G3582" s="4">
        <v>0</v>
      </c>
      <c r="H3582" s="4">
        <v>1</v>
      </c>
      <c r="I3582" s="4">
        <v>245</v>
      </c>
      <c r="J3582" s="4">
        <v>159</v>
      </c>
      <c r="K3582" s="4">
        <v>95.5</v>
      </c>
      <c r="L3582" s="4">
        <v>26.23</v>
      </c>
      <c r="M3582" s="4">
        <v>110</v>
      </c>
      <c r="N3582" s="3" t="s">
        <v>56</v>
      </c>
      <c r="O3582" s="4">
        <v>0</v>
      </c>
      <c r="P3582" s="4"/>
      <c r="Q3582" s="4"/>
      <c r="R3582" s="4"/>
      <c r="S3582" s="4"/>
      <c r="T3582" s="4"/>
      <c r="U3582" s="4"/>
      <c r="V3582" s="4"/>
      <c r="W3582" s="4"/>
      <c r="X3582" s="4"/>
      <c r="Y3582" s="4"/>
      <c r="Z3582" s="4"/>
      <c r="AA3582" s="4"/>
      <c r="AB3582" s="4"/>
      <c r="AC3582" s="4"/>
      <c r="AD3582" s="4"/>
      <c r="AE3582" s="4"/>
      <c r="AF3582" s="4"/>
      <c r="AG3582" s="4"/>
      <c r="AH3582" s="4"/>
      <c r="AI3582" s="4"/>
      <c r="AJ3582" s="4"/>
    </row>
    <row r="3583" spans="1:36" ht="15.75" customHeight="1">
      <c r="A3583" s="4">
        <v>0</v>
      </c>
      <c r="B3583" s="4">
        <v>49</v>
      </c>
      <c r="C3583" s="4">
        <v>1</v>
      </c>
      <c r="D3583" s="4">
        <v>0</v>
      </c>
      <c r="E3583" s="4">
        <v>0</v>
      </c>
      <c r="F3583" s="4">
        <v>1</v>
      </c>
      <c r="G3583" s="4">
        <v>0</v>
      </c>
      <c r="H3583" s="4">
        <v>1</v>
      </c>
      <c r="I3583" s="4">
        <v>184</v>
      </c>
      <c r="J3583" s="4">
        <v>121</v>
      </c>
      <c r="K3583" s="4">
        <v>82</v>
      </c>
      <c r="L3583" s="4">
        <v>21.14</v>
      </c>
      <c r="M3583" s="4">
        <v>60</v>
      </c>
      <c r="N3583" s="4">
        <v>78</v>
      </c>
      <c r="O3583" s="4">
        <v>1</v>
      </c>
      <c r="P3583" s="5">
        <f>$AI$9+SUMPRODUCT($A3583*$AI$10+$B3583*$AI$11+$C3583*$AI$12+$D3583*$AI$13+$E3583*$AI$14+$F3583*$AI$15+$G3583*$AI$16+$H3583*$AI$17+$I3583*$AI$18+$J3583*$AI$19+$K3583*$AI$20+$L3583*$AI$21+$M3583*$AI$22+$N3583*$AI$24)</f>
        <v>-2.4106456054000018</v>
      </c>
      <c r="Q3583" s="4">
        <f t="shared" ref="Q3583:Q3584" si="1349">EXP($P3583)</f>
        <v>8.9757328046833354E-2</v>
      </c>
      <c r="R3583" s="4">
        <f t="shared" ref="R3583:R3584" si="1350">Q3583/1+Q3583</f>
        <v>0.17951465609366671</v>
      </c>
      <c r="S3583" s="4">
        <f t="shared" ref="S3583:S3584" si="1351">IF(O3583=1,R3583,1-R3583)</f>
        <v>0.17951465609366671</v>
      </c>
      <c r="T3583" s="4">
        <f t="shared" ref="T3583:T3584" si="1352">LOG($S3583)</f>
        <v>-0.74590008858556345</v>
      </c>
      <c r="U3583" s="4">
        <f>IF($R3583&gt;$X$15,1,0)</f>
        <v>0</v>
      </c>
      <c r="V3583" s="4"/>
      <c r="W3583" s="4"/>
      <c r="X3583" s="4"/>
      <c r="Y3583" s="4"/>
      <c r="Z3583" s="4"/>
      <c r="AA3583" s="4"/>
      <c r="AB3583" s="4"/>
      <c r="AC3583" s="4"/>
      <c r="AD3583" s="4"/>
      <c r="AE3583" s="4"/>
      <c r="AF3583" s="4"/>
      <c r="AG3583" s="4"/>
      <c r="AH3583" s="4"/>
      <c r="AI3583" s="4"/>
      <c r="AJ3583" s="4"/>
    </row>
    <row r="3584" spans="1:36" ht="15.75" customHeight="1">
      <c r="A3584" s="4">
        <v>1</v>
      </c>
      <c r="B3584" s="4">
        <v>56</v>
      </c>
      <c r="C3584" s="4">
        <v>2</v>
      </c>
      <c r="D3584" s="4">
        <v>1</v>
      </c>
      <c r="E3584" s="4">
        <v>20</v>
      </c>
      <c r="F3584" s="4">
        <v>0</v>
      </c>
      <c r="G3584" s="4">
        <v>0</v>
      </c>
      <c r="H3584" s="4">
        <v>0</v>
      </c>
      <c r="I3584" s="4">
        <v>186</v>
      </c>
      <c r="J3584" s="4">
        <v>116</v>
      </c>
      <c r="K3584" s="4">
        <v>67</v>
      </c>
      <c r="L3584" s="4">
        <v>24.62</v>
      </c>
      <c r="M3584" s="4">
        <v>70</v>
      </c>
      <c r="N3584" s="4">
        <v>83</v>
      </c>
      <c r="O3584" s="4">
        <v>0</v>
      </c>
      <c r="P3584" s="5">
        <f>$AI$9+SUMPRODUCT($A3584*$AI$10+$B3584*$AI$11+$C3584*$AI$12+$D3584*$AI$13+$E3584*$AI$14+$F3584*$AI$15+$G3584*$AI$16+$H3584*$AI$17+$I3584*$AI$18+$J3584*$AI$19+$K3584*$AI$20+$L3584*$AI$21+$M3584*$AI$22+$N3584*$AI$24)</f>
        <v>-1.4095120782000006</v>
      </c>
      <c r="Q3584" s="4">
        <f t="shared" si="1349"/>
        <v>0.24426243504965106</v>
      </c>
      <c r="R3584" s="4">
        <f t="shared" si="1350"/>
        <v>0.48852487009930212</v>
      </c>
      <c r="S3584" s="4">
        <f t="shared" si="1351"/>
        <v>0.51147512990069788</v>
      </c>
      <c r="T3584" s="4">
        <f t="shared" si="1352"/>
        <v>-0.29117547868589938</v>
      </c>
      <c r="U3584" s="4">
        <f>IF($R3584&gt;$X$15,1,0)</f>
        <v>1</v>
      </c>
      <c r="V3584" s="4"/>
      <c r="W3584" s="4"/>
      <c r="X3584" s="4"/>
      <c r="Y3584" s="4"/>
      <c r="Z3584" s="4"/>
      <c r="AA3584" s="4"/>
      <c r="AB3584" s="4"/>
      <c r="AC3584" s="4"/>
      <c r="AD3584" s="4"/>
      <c r="AE3584" s="4"/>
      <c r="AF3584" s="4"/>
      <c r="AG3584" s="4"/>
      <c r="AH3584" s="4"/>
      <c r="AI3584" s="4"/>
      <c r="AJ3584" s="4"/>
    </row>
    <row r="3585" spans="1:36" ht="15.75" hidden="1" customHeight="1">
      <c r="A3585" s="4">
        <v>0</v>
      </c>
      <c r="B3585" s="4">
        <v>67</v>
      </c>
      <c r="C3585" s="4">
        <v>1</v>
      </c>
      <c r="D3585" s="4">
        <v>1</v>
      </c>
      <c r="E3585" s="4">
        <v>9</v>
      </c>
      <c r="F3585" s="4">
        <v>0</v>
      </c>
      <c r="G3585" s="4">
        <v>0</v>
      </c>
      <c r="H3585" s="4">
        <v>1</v>
      </c>
      <c r="I3585" s="3" t="s">
        <v>56</v>
      </c>
      <c r="J3585" s="4">
        <v>185</v>
      </c>
      <c r="K3585" s="4">
        <v>110</v>
      </c>
      <c r="L3585" s="4">
        <v>19.53</v>
      </c>
      <c r="M3585" s="4">
        <v>100</v>
      </c>
      <c r="N3585" s="3" t="s">
        <v>56</v>
      </c>
      <c r="O3585" s="4">
        <v>0</v>
      </c>
      <c r="P3585" s="4"/>
      <c r="Q3585" s="4"/>
      <c r="R3585" s="4"/>
      <c r="S3585" s="4"/>
      <c r="T3585" s="4"/>
      <c r="U3585" s="4"/>
      <c r="V3585" s="4"/>
      <c r="W3585" s="4"/>
      <c r="X3585" s="4"/>
      <c r="Y3585" s="4"/>
      <c r="Z3585" s="4"/>
      <c r="AA3585" s="4"/>
      <c r="AB3585" s="4"/>
      <c r="AC3585" s="4"/>
      <c r="AD3585" s="4"/>
      <c r="AE3585" s="4"/>
      <c r="AF3585" s="4"/>
      <c r="AG3585" s="4"/>
      <c r="AH3585" s="4"/>
      <c r="AI3585" s="4"/>
      <c r="AJ3585" s="4"/>
    </row>
    <row r="3586" spans="1:36" ht="15.75" customHeight="1">
      <c r="A3586" s="4">
        <v>0</v>
      </c>
      <c r="B3586" s="4">
        <v>54</v>
      </c>
      <c r="C3586" s="4">
        <v>1</v>
      </c>
      <c r="D3586" s="4">
        <v>0</v>
      </c>
      <c r="E3586" s="4">
        <v>0</v>
      </c>
      <c r="F3586" s="4">
        <v>0</v>
      </c>
      <c r="G3586" s="4">
        <v>0</v>
      </c>
      <c r="H3586" s="4">
        <v>1</v>
      </c>
      <c r="I3586" s="4">
        <v>207</v>
      </c>
      <c r="J3586" s="4">
        <v>158</v>
      </c>
      <c r="K3586" s="4">
        <v>89</v>
      </c>
      <c r="L3586" s="4">
        <v>31.44</v>
      </c>
      <c r="M3586" s="4">
        <v>67</v>
      </c>
      <c r="N3586" s="4">
        <v>112</v>
      </c>
      <c r="O3586" s="4">
        <v>0</v>
      </c>
      <c r="P3586" s="5">
        <f>$AI$9+SUMPRODUCT($A3586*$AI$10+$B3586*$AI$11+$C3586*$AI$12+$D3586*$AI$13+$E3586*$AI$14+$F3586*$AI$15+$G3586*$AI$16+$H3586*$AI$17+$I3586*$AI$18+$J3586*$AI$19+$K3586*$AI$20+$L3586*$AI$21+$M3586*$AI$22+$N3586*$AI$24)</f>
        <v>-1.3669013284</v>
      </c>
      <c r="Q3586" s="4">
        <f t="shared" ref="Q3586:Q3587" si="1353">EXP($P3586)</f>
        <v>0.25489557477051</v>
      </c>
      <c r="R3586" s="4">
        <f t="shared" ref="R3586:R3587" si="1354">Q3586/1+Q3586</f>
        <v>0.50979114954102001</v>
      </c>
      <c r="S3586" s="4">
        <f t="shared" ref="S3586:S3587" si="1355">IF(O3586=1,R3586,1-R3586)</f>
        <v>0.49020885045897999</v>
      </c>
      <c r="T3586" s="4">
        <f t="shared" ref="T3586:T3587" si="1356">LOG($S3586)</f>
        <v>-0.30961885205823897</v>
      </c>
      <c r="U3586" s="4">
        <f>IF($R3586&gt;$X$15,1,0)</f>
        <v>1</v>
      </c>
      <c r="V3586" s="4"/>
      <c r="W3586" s="4"/>
      <c r="X3586" s="4"/>
      <c r="Y3586" s="4"/>
      <c r="Z3586" s="4"/>
      <c r="AA3586" s="4"/>
      <c r="AB3586" s="4"/>
      <c r="AC3586" s="4"/>
      <c r="AD3586" s="4"/>
      <c r="AE3586" s="4"/>
      <c r="AF3586" s="4"/>
      <c r="AG3586" s="4"/>
      <c r="AH3586" s="4"/>
      <c r="AI3586" s="4"/>
      <c r="AJ3586" s="4"/>
    </row>
    <row r="3587" spans="1:36" ht="15.75" customHeight="1">
      <c r="A3587" s="4">
        <v>0</v>
      </c>
      <c r="B3587" s="4">
        <v>39</v>
      </c>
      <c r="C3587" s="4">
        <v>3</v>
      </c>
      <c r="D3587" s="4">
        <v>1</v>
      </c>
      <c r="E3587" s="4">
        <v>20</v>
      </c>
      <c r="F3587" s="4">
        <v>0</v>
      </c>
      <c r="G3587" s="4">
        <v>0</v>
      </c>
      <c r="H3587" s="4">
        <v>0</v>
      </c>
      <c r="I3587" s="4">
        <v>190</v>
      </c>
      <c r="J3587" s="4">
        <v>85</v>
      </c>
      <c r="K3587" s="4">
        <v>70</v>
      </c>
      <c r="L3587" s="4">
        <v>22.43</v>
      </c>
      <c r="M3587" s="4">
        <v>88</v>
      </c>
      <c r="N3587" s="4">
        <v>60</v>
      </c>
      <c r="O3587" s="4">
        <v>0</v>
      </c>
      <c r="P3587" s="5">
        <f>$AI$9+SUMPRODUCT($A3587*$AI$10+$B3587*$AI$11+$C3587*$AI$12+$D3587*$AI$13+$E3587*$AI$14+$F3587*$AI$15+$G3587*$AI$16+$H3587*$AI$17+$I3587*$AI$18+$J3587*$AI$19+$K3587*$AI$20+$L3587*$AI$21+$M3587*$AI$22+$N3587*$AI$24)</f>
        <v>-3.8134408772999997</v>
      </c>
      <c r="Q3587" s="4">
        <f t="shared" si="1353"/>
        <v>2.2072100753770547E-2</v>
      </c>
      <c r="R3587" s="4">
        <f t="shared" si="1354"/>
        <v>4.4144201507541093E-2</v>
      </c>
      <c r="S3587" s="4">
        <f t="shared" si="1355"/>
        <v>0.95585579849245894</v>
      </c>
      <c r="T3587" s="4">
        <f t="shared" si="1356"/>
        <v>-1.9607620948459383E-2</v>
      </c>
      <c r="U3587" s="4">
        <f>IF($R3587&gt;$X$15,1,0)</f>
        <v>0</v>
      </c>
      <c r="V3587" s="4"/>
      <c r="W3587" s="4"/>
      <c r="X3587" s="4"/>
      <c r="Y3587" s="4"/>
      <c r="Z3587" s="4"/>
      <c r="AA3587" s="4"/>
      <c r="AB3587" s="4"/>
      <c r="AC3587" s="4"/>
      <c r="AD3587" s="4"/>
      <c r="AE3587" s="4"/>
      <c r="AF3587" s="4"/>
      <c r="AG3587" s="4"/>
      <c r="AH3587" s="4"/>
      <c r="AI3587" s="4"/>
      <c r="AJ3587" s="4"/>
    </row>
    <row r="3588" spans="1:36" ht="15.75" hidden="1" customHeight="1">
      <c r="A3588" s="4">
        <v>1</v>
      </c>
      <c r="B3588" s="4">
        <v>42</v>
      </c>
      <c r="C3588" s="4">
        <v>1</v>
      </c>
      <c r="D3588" s="4">
        <v>1</v>
      </c>
      <c r="E3588" s="3" t="s">
        <v>56</v>
      </c>
      <c r="F3588" s="4">
        <v>0</v>
      </c>
      <c r="G3588" s="4">
        <v>0</v>
      </c>
      <c r="H3588" s="4">
        <v>0</v>
      </c>
      <c r="I3588" s="4">
        <v>196</v>
      </c>
      <c r="J3588" s="4">
        <v>123</v>
      </c>
      <c r="K3588" s="4">
        <v>73</v>
      </c>
      <c r="L3588" s="4">
        <v>22.06</v>
      </c>
      <c r="M3588" s="4">
        <v>66</v>
      </c>
      <c r="N3588" s="3" t="s">
        <v>56</v>
      </c>
      <c r="O3588" s="4">
        <v>0</v>
      </c>
      <c r="P3588" s="4"/>
      <c r="Q3588" s="4"/>
      <c r="R3588" s="4"/>
      <c r="S3588" s="4"/>
      <c r="T3588" s="4"/>
      <c r="U3588" s="4"/>
      <c r="V3588" s="4"/>
      <c r="W3588" s="4"/>
      <c r="X3588" s="4"/>
      <c r="Y3588" s="4"/>
      <c r="Z3588" s="4"/>
      <c r="AA3588" s="4"/>
      <c r="AB3588" s="4"/>
      <c r="AC3588" s="4"/>
      <c r="AD3588" s="4"/>
      <c r="AE3588" s="4"/>
      <c r="AF3588" s="4"/>
      <c r="AG3588" s="4"/>
      <c r="AH3588" s="4"/>
      <c r="AI3588" s="4"/>
      <c r="AJ3588" s="4"/>
    </row>
    <row r="3589" spans="1:36" ht="15.75" customHeight="1">
      <c r="A3589" s="4">
        <v>0</v>
      </c>
      <c r="B3589" s="4">
        <v>65</v>
      </c>
      <c r="C3589" s="4">
        <v>1</v>
      </c>
      <c r="D3589" s="4">
        <v>1</v>
      </c>
      <c r="E3589" s="4">
        <v>3</v>
      </c>
      <c r="F3589" s="4">
        <v>0</v>
      </c>
      <c r="G3589" s="4">
        <v>0</v>
      </c>
      <c r="H3589" s="4">
        <v>0</v>
      </c>
      <c r="I3589" s="4">
        <v>217</v>
      </c>
      <c r="J3589" s="4">
        <v>169</v>
      </c>
      <c r="K3589" s="4">
        <v>111</v>
      </c>
      <c r="L3589" s="4">
        <v>32.54</v>
      </c>
      <c r="M3589" s="4">
        <v>65</v>
      </c>
      <c r="N3589" s="4">
        <v>78</v>
      </c>
      <c r="O3589" s="4">
        <v>0</v>
      </c>
      <c r="P3589" s="5">
        <f>$AI$9+SUMPRODUCT($A3589*$AI$10+$B3589*$AI$11+$C3589*$AI$12+$D3589*$AI$13+$E3589*$AI$14+$F3589*$AI$15+$G3589*$AI$16+$H3589*$AI$17+$I3589*$AI$18+$J3589*$AI$19+$K3589*$AI$20+$L3589*$AI$21+$M3589*$AI$22+$N3589*$AI$24)</f>
        <v>-0.91225652940000135</v>
      </c>
      <c r="Q3589" s="4">
        <f t="shared" ref="Q3589:Q3599" si="1357">EXP($P3589)</f>
        <v>0.4016169403290531</v>
      </c>
      <c r="R3589" s="4">
        <f t="shared" ref="R3589:R3599" si="1358">Q3589/1+Q3589</f>
        <v>0.80323388065810619</v>
      </c>
      <c r="S3589" s="4">
        <f t="shared" ref="S3589:S3599" si="1359">IF(O3589=1,R3589,1-R3589)</f>
        <v>0.19676611934189381</v>
      </c>
      <c r="T3589" s="4">
        <f t="shared" ref="T3589:T3599" si="1360">LOG($S3589)</f>
        <v>-0.70604967953061704</v>
      </c>
      <c r="U3589" s="4">
        <f>IF($R3589&gt;$X$15,1,0)</f>
        <v>1</v>
      </c>
      <c r="V3589" s="4"/>
      <c r="W3589" s="4"/>
      <c r="X3589" s="4"/>
      <c r="Y3589" s="4"/>
      <c r="Z3589" s="4"/>
      <c r="AA3589" s="4"/>
      <c r="AB3589" s="4"/>
      <c r="AC3589" s="4"/>
      <c r="AD3589" s="4"/>
      <c r="AE3589" s="4"/>
      <c r="AF3589" s="4"/>
      <c r="AG3589" s="4"/>
      <c r="AH3589" s="4"/>
      <c r="AI3589" s="4"/>
      <c r="AJ3589" s="4"/>
    </row>
    <row r="3590" spans="1:36" ht="15.75" customHeight="1">
      <c r="A3590" s="4">
        <v>0</v>
      </c>
      <c r="B3590" s="4">
        <v>40</v>
      </c>
      <c r="C3590" s="4">
        <v>1</v>
      </c>
      <c r="D3590" s="4">
        <v>1</v>
      </c>
      <c r="E3590" s="4">
        <v>5</v>
      </c>
      <c r="F3590" s="4">
        <v>0</v>
      </c>
      <c r="G3590" s="4">
        <v>0</v>
      </c>
      <c r="H3590" s="4">
        <v>0</v>
      </c>
      <c r="I3590" s="4">
        <v>209</v>
      </c>
      <c r="J3590" s="4">
        <v>130</v>
      </c>
      <c r="K3590" s="4">
        <v>84.5</v>
      </c>
      <c r="L3590" s="4">
        <v>39.94</v>
      </c>
      <c r="M3590" s="4">
        <v>77</v>
      </c>
      <c r="N3590" s="4">
        <v>104</v>
      </c>
      <c r="O3590" s="4">
        <v>1</v>
      </c>
      <c r="P3590" s="5">
        <f>$AI$9+SUMPRODUCT($A3590*$AI$10+$B3590*$AI$11+$C3590*$AI$12+$D3590*$AI$13+$E3590*$AI$14+$F3590*$AI$15+$G3590*$AI$16+$H3590*$AI$17+$I3590*$AI$18+$J3590*$AI$19+$K3590*$AI$20+$L3590*$AI$21+$M3590*$AI$22+$N3590*$AI$24)</f>
        <v>-2.7719304034000007</v>
      </c>
      <c r="Q3590" s="4">
        <f t="shared" si="1357"/>
        <v>6.2541158473699163E-2</v>
      </c>
      <c r="R3590" s="4">
        <f t="shared" si="1358"/>
        <v>0.12508231694739833</v>
      </c>
      <c r="S3590" s="4">
        <f t="shared" si="1359"/>
        <v>0.12508231694739833</v>
      </c>
      <c r="T3590" s="4">
        <f t="shared" si="1360"/>
        <v>-0.90280408275249391</v>
      </c>
      <c r="U3590" s="4">
        <f>IF($R3590&gt;$X$15,1,0)</f>
        <v>0</v>
      </c>
      <c r="V3590" s="4"/>
      <c r="W3590" s="4"/>
      <c r="X3590" s="4"/>
      <c r="Y3590" s="4"/>
      <c r="Z3590" s="4"/>
      <c r="AA3590" s="4"/>
      <c r="AB3590" s="4"/>
      <c r="AC3590" s="4"/>
      <c r="AD3590" s="4"/>
      <c r="AE3590" s="4"/>
      <c r="AF3590" s="4"/>
      <c r="AG3590" s="4"/>
      <c r="AH3590" s="4"/>
      <c r="AI3590" s="4"/>
      <c r="AJ3590" s="4"/>
    </row>
    <row r="3591" spans="1:36" ht="15.75" customHeight="1">
      <c r="A3591" s="4">
        <v>0</v>
      </c>
      <c r="B3591" s="4">
        <v>41</v>
      </c>
      <c r="C3591" s="4">
        <v>1</v>
      </c>
      <c r="D3591" s="4">
        <v>0</v>
      </c>
      <c r="E3591" s="4">
        <v>0</v>
      </c>
      <c r="F3591" s="4">
        <v>0</v>
      </c>
      <c r="G3591" s="4">
        <v>0</v>
      </c>
      <c r="H3591" s="4">
        <v>0</v>
      </c>
      <c r="I3591" s="4">
        <v>199</v>
      </c>
      <c r="J3591" s="4">
        <v>117</v>
      </c>
      <c r="K3591" s="4">
        <v>86</v>
      </c>
      <c r="L3591" s="4">
        <v>34.54</v>
      </c>
      <c r="M3591" s="4">
        <v>72</v>
      </c>
      <c r="N3591" s="4">
        <v>84</v>
      </c>
      <c r="O3591" s="4">
        <v>0</v>
      </c>
      <c r="P3591" s="5">
        <f>$AI$9+SUMPRODUCT($A3591*$AI$10+$B3591*$AI$11+$C3591*$AI$12+$D3591*$AI$13+$E3591*$AI$14+$F3591*$AI$15+$G3591*$AI$16+$H3591*$AI$17+$I3591*$AI$18+$J3591*$AI$19+$K3591*$AI$20+$L3591*$AI$21+$M3591*$AI$22+$N3591*$AI$24)</f>
        <v>-3.2646304094000005</v>
      </c>
      <c r="Q3591" s="4">
        <f t="shared" si="1357"/>
        <v>3.8211054920954488E-2</v>
      </c>
      <c r="R3591" s="4">
        <f t="shared" si="1358"/>
        <v>7.6422109841908975E-2</v>
      </c>
      <c r="S3591" s="4">
        <f t="shared" si="1359"/>
        <v>0.923577890158091</v>
      </c>
      <c r="T3591" s="4">
        <f t="shared" si="1360"/>
        <v>-3.4526472352166222E-2</v>
      </c>
      <c r="U3591" s="4">
        <f>IF($R3591&gt;$X$15,1,0)</f>
        <v>0</v>
      </c>
      <c r="V3591" s="4"/>
      <c r="W3591" s="4"/>
      <c r="X3591" s="4"/>
      <c r="Y3591" s="4"/>
      <c r="Z3591" s="4"/>
      <c r="AA3591" s="4"/>
      <c r="AB3591" s="4"/>
      <c r="AC3591" s="4"/>
      <c r="AD3591" s="4"/>
      <c r="AE3591" s="4"/>
      <c r="AF3591" s="4"/>
      <c r="AG3591" s="4"/>
      <c r="AH3591" s="4"/>
      <c r="AI3591" s="4"/>
      <c r="AJ3591" s="4"/>
    </row>
    <row r="3592" spans="1:36" ht="15.75" customHeight="1">
      <c r="A3592" s="4">
        <v>0</v>
      </c>
      <c r="B3592" s="4">
        <v>36</v>
      </c>
      <c r="C3592" s="4">
        <v>3</v>
      </c>
      <c r="D3592" s="4">
        <v>1</v>
      </c>
      <c r="E3592" s="4">
        <v>15</v>
      </c>
      <c r="F3592" s="4">
        <v>0</v>
      </c>
      <c r="G3592" s="4">
        <v>0</v>
      </c>
      <c r="H3592" s="4">
        <v>0</v>
      </c>
      <c r="I3592" s="4">
        <v>202</v>
      </c>
      <c r="J3592" s="4">
        <v>105.5</v>
      </c>
      <c r="K3592" s="4">
        <v>67</v>
      </c>
      <c r="L3592" s="4">
        <v>22.66</v>
      </c>
      <c r="M3592" s="4">
        <v>90</v>
      </c>
      <c r="N3592" s="4">
        <v>63</v>
      </c>
      <c r="O3592" s="4">
        <v>0</v>
      </c>
      <c r="P3592" s="5">
        <f>$AI$9+SUMPRODUCT($A3592*$AI$10+$B3592*$AI$11+$C3592*$AI$12+$D3592*$AI$13+$E3592*$AI$14+$F3592*$AI$15+$G3592*$AI$16+$H3592*$AI$17+$I3592*$AI$18+$J3592*$AI$19+$K3592*$AI$20+$L3592*$AI$21+$M3592*$AI$22+$N3592*$AI$24)</f>
        <v>-3.7204195826000026</v>
      </c>
      <c r="Q3592" s="4">
        <f t="shared" si="1357"/>
        <v>2.422380182734539E-2</v>
      </c>
      <c r="R3592" s="4">
        <f t="shared" si="1358"/>
        <v>4.844760365469078E-2</v>
      </c>
      <c r="S3592" s="4">
        <f t="shared" si="1359"/>
        <v>0.95155239634530919</v>
      </c>
      <c r="T3592" s="4">
        <f t="shared" si="1360"/>
        <v>-2.1567292697901846E-2</v>
      </c>
      <c r="U3592" s="4">
        <f>IF($R3592&gt;$X$15,1,0)</f>
        <v>0</v>
      </c>
      <c r="V3592" s="4"/>
      <c r="W3592" s="4"/>
      <c r="X3592" s="4"/>
      <c r="Y3592" s="4"/>
      <c r="Z3592" s="4"/>
      <c r="AA3592" s="4"/>
      <c r="AB3592" s="4"/>
      <c r="AC3592" s="4"/>
      <c r="AD3592" s="4"/>
      <c r="AE3592" s="4"/>
      <c r="AF3592" s="4"/>
      <c r="AG3592" s="4"/>
      <c r="AH3592" s="4"/>
      <c r="AI3592" s="4"/>
      <c r="AJ3592" s="4"/>
    </row>
    <row r="3593" spans="1:36" ht="15.75" customHeight="1">
      <c r="A3593" s="4">
        <v>1</v>
      </c>
      <c r="B3593" s="4">
        <v>48</v>
      </c>
      <c r="C3593" s="4">
        <v>1</v>
      </c>
      <c r="D3593" s="4">
        <v>0</v>
      </c>
      <c r="E3593" s="4">
        <v>0</v>
      </c>
      <c r="F3593" s="4">
        <v>0</v>
      </c>
      <c r="G3593" s="4">
        <v>0</v>
      </c>
      <c r="H3593" s="4">
        <v>0</v>
      </c>
      <c r="I3593" s="4">
        <v>235</v>
      </c>
      <c r="J3593" s="4">
        <v>135</v>
      </c>
      <c r="K3593" s="4">
        <v>88</v>
      </c>
      <c r="L3593" s="4">
        <v>27.61</v>
      </c>
      <c r="M3593" s="4">
        <v>92</v>
      </c>
      <c r="N3593" s="4">
        <v>137</v>
      </c>
      <c r="O3593" s="4">
        <v>0</v>
      </c>
      <c r="P3593" s="5">
        <f>$AI$9+SUMPRODUCT($A3593*$AI$10+$B3593*$AI$11+$C3593*$AI$12+$D3593*$AI$13+$E3593*$AI$14+$F3593*$AI$15+$G3593*$AI$16+$H3593*$AI$17+$I3593*$AI$18+$J3593*$AI$19+$K3593*$AI$20+$L3593*$AI$21+$M3593*$AI$22+$N3593*$AI$24)</f>
        <v>-1.6363266671000014</v>
      </c>
      <c r="Q3593" s="4">
        <f t="shared" si="1357"/>
        <v>0.19469390588880006</v>
      </c>
      <c r="R3593" s="4">
        <f t="shared" si="1358"/>
        <v>0.38938781177760012</v>
      </c>
      <c r="S3593" s="4">
        <f t="shared" si="1359"/>
        <v>0.61061218822239982</v>
      </c>
      <c r="T3593" s="4">
        <f t="shared" si="1360"/>
        <v>-0.21423453114626062</v>
      </c>
      <c r="U3593" s="4">
        <f>IF($R3593&gt;$X$15,1,0)</f>
        <v>0</v>
      </c>
      <c r="V3593" s="4"/>
      <c r="W3593" s="4"/>
      <c r="X3593" s="4"/>
      <c r="Y3593" s="4"/>
      <c r="Z3593" s="4"/>
      <c r="AA3593" s="4"/>
      <c r="AB3593" s="4"/>
      <c r="AC3593" s="4"/>
      <c r="AD3593" s="4"/>
      <c r="AE3593" s="4"/>
      <c r="AF3593" s="4"/>
      <c r="AG3593" s="4"/>
      <c r="AH3593" s="4"/>
      <c r="AI3593" s="4"/>
      <c r="AJ3593" s="4"/>
    </row>
    <row r="3594" spans="1:36" ht="15.75" customHeight="1">
      <c r="A3594" s="4">
        <v>0</v>
      </c>
      <c r="B3594" s="4">
        <v>52</v>
      </c>
      <c r="C3594" s="4">
        <v>2</v>
      </c>
      <c r="D3594" s="4">
        <v>0</v>
      </c>
      <c r="E3594" s="4">
        <v>0</v>
      </c>
      <c r="F3594" s="4">
        <v>0</v>
      </c>
      <c r="G3594" s="4">
        <v>0</v>
      </c>
      <c r="H3594" s="4">
        <v>0</v>
      </c>
      <c r="I3594" s="4">
        <v>193</v>
      </c>
      <c r="J3594" s="4">
        <v>146</v>
      </c>
      <c r="K3594" s="4">
        <v>89</v>
      </c>
      <c r="L3594" s="4">
        <v>25.37</v>
      </c>
      <c r="M3594" s="4">
        <v>115</v>
      </c>
      <c r="N3594" s="4">
        <v>84</v>
      </c>
      <c r="O3594" s="4">
        <v>0</v>
      </c>
      <c r="P3594" s="5">
        <f>$AI$9+SUMPRODUCT($A3594*$AI$10+$B3594*$AI$11+$C3594*$AI$12+$D3594*$AI$13+$E3594*$AI$14+$F3594*$AI$15+$G3594*$AI$16+$H3594*$AI$17+$I3594*$AI$18+$J3594*$AI$19+$K3594*$AI$20+$L3594*$AI$21+$M3594*$AI$22+$N3594*$AI$24)</f>
        <v>-2.3949745707000014</v>
      </c>
      <c r="Q3594" s="4">
        <f t="shared" si="1357"/>
        <v>9.1174997409480471E-2</v>
      </c>
      <c r="R3594" s="4">
        <f t="shared" si="1358"/>
        <v>0.18234999481896094</v>
      </c>
      <c r="S3594" s="4">
        <f t="shared" si="1359"/>
        <v>0.81765000518103903</v>
      </c>
      <c r="T3594" s="4">
        <f t="shared" si="1360"/>
        <v>-8.7432556164715139E-2</v>
      </c>
      <c r="U3594" s="4">
        <f>IF($R3594&gt;$X$15,1,0)</f>
        <v>0</v>
      </c>
      <c r="V3594" s="4"/>
      <c r="W3594" s="4"/>
      <c r="X3594" s="4"/>
      <c r="Y3594" s="4"/>
      <c r="Z3594" s="4"/>
      <c r="AA3594" s="4"/>
      <c r="AB3594" s="4"/>
      <c r="AC3594" s="4"/>
      <c r="AD3594" s="4"/>
      <c r="AE3594" s="4"/>
      <c r="AF3594" s="4"/>
      <c r="AG3594" s="4"/>
      <c r="AH3594" s="4"/>
      <c r="AI3594" s="4"/>
      <c r="AJ3594" s="4"/>
    </row>
    <row r="3595" spans="1:36" ht="15.75" customHeight="1">
      <c r="A3595" s="4">
        <v>1</v>
      </c>
      <c r="B3595" s="4">
        <v>63</v>
      </c>
      <c r="C3595" s="4">
        <v>1</v>
      </c>
      <c r="D3595" s="4">
        <v>1</v>
      </c>
      <c r="E3595" s="4">
        <v>15</v>
      </c>
      <c r="F3595" s="4">
        <v>0</v>
      </c>
      <c r="G3595" s="4">
        <v>0</v>
      </c>
      <c r="H3595" s="4">
        <v>1</v>
      </c>
      <c r="I3595" s="4">
        <v>207</v>
      </c>
      <c r="J3595" s="4">
        <v>165</v>
      </c>
      <c r="K3595" s="4">
        <v>100</v>
      </c>
      <c r="L3595" s="4">
        <v>21.33</v>
      </c>
      <c r="M3595" s="4">
        <v>72</v>
      </c>
      <c r="N3595" s="4">
        <v>77</v>
      </c>
      <c r="O3595" s="4">
        <v>0</v>
      </c>
      <c r="P3595" s="5">
        <f>$AI$9+SUMPRODUCT($A3595*$AI$10+$B3595*$AI$11+$C3595*$AI$12+$D3595*$AI$13+$E3595*$AI$14+$F3595*$AI$15+$G3595*$AI$16+$H3595*$AI$17+$I3595*$AI$18+$J3595*$AI$19+$K3595*$AI$20+$L3595*$AI$21+$M3595*$AI$22+$N3595*$AI$24)</f>
        <v>-0.17820599630000267</v>
      </c>
      <c r="Q3595" s="4">
        <f t="shared" si="1357"/>
        <v>0.83677003420260132</v>
      </c>
      <c r="R3595" s="4">
        <f t="shared" si="1358"/>
        <v>1.6735400684052026</v>
      </c>
      <c r="S3595" s="4">
        <f t="shared" si="1359"/>
        <v>-0.67354006840520264</v>
      </c>
      <c r="T3595" s="4" t="e">
        <f t="shared" si="1360"/>
        <v>#NUM!</v>
      </c>
      <c r="U3595" s="4">
        <f>IF($R3595&gt;$X$15,1,0)</f>
        <v>1</v>
      </c>
      <c r="V3595" s="4"/>
      <c r="W3595" s="4"/>
      <c r="X3595" s="4"/>
      <c r="Y3595" s="4"/>
      <c r="Z3595" s="4"/>
      <c r="AA3595" s="4"/>
      <c r="AB3595" s="4"/>
      <c r="AC3595" s="4"/>
      <c r="AD3595" s="4"/>
      <c r="AE3595" s="4"/>
      <c r="AF3595" s="4"/>
      <c r="AG3595" s="4"/>
      <c r="AH3595" s="4"/>
      <c r="AI3595" s="4"/>
      <c r="AJ3595" s="4"/>
    </row>
    <row r="3596" spans="1:36" ht="15.75" customHeight="1">
      <c r="A3596" s="4">
        <v>1</v>
      </c>
      <c r="B3596" s="4">
        <v>61</v>
      </c>
      <c r="C3596" s="4">
        <v>1</v>
      </c>
      <c r="D3596" s="4">
        <v>0</v>
      </c>
      <c r="E3596" s="4">
        <v>0</v>
      </c>
      <c r="F3596" s="4">
        <v>0</v>
      </c>
      <c r="G3596" s="4">
        <v>0</v>
      </c>
      <c r="H3596" s="4">
        <v>1</v>
      </c>
      <c r="I3596" s="4">
        <v>206</v>
      </c>
      <c r="J3596" s="4">
        <v>143</v>
      </c>
      <c r="K3596" s="4">
        <v>96</v>
      </c>
      <c r="L3596" s="4">
        <v>27.04</v>
      </c>
      <c r="M3596" s="4">
        <v>70</v>
      </c>
      <c r="N3596" s="4">
        <v>87</v>
      </c>
      <c r="O3596" s="4">
        <v>1</v>
      </c>
      <c r="P3596" s="5">
        <f>$AI$9+SUMPRODUCT($A3596*$AI$10+$B3596*$AI$11+$C3596*$AI$12+$D3596*$AI$13+$E3596*$AI$14+$F3596*$AI$15+$G3596*$AI$16+$H3596*$AI$17+$I3596*$AI$18+$J3596*$AI$19+$K3596*$AI$20+$L3596*$AI$21+$M3596*$AI$22+$N3596*$AI$24)</f>
        <v>-0.85145760440000196</v>
      </c>
      <c r="Q3596" s="4">
        <f t="shared" si="1357"/>
        <v>0.42679238388791069</v>
      </c>
      <c r="R3596" s="4">
        <f t="shared" si="1358"/>
        <v>0.85358476777582137</v>
      </c>
      <c r="S3596" s="4">
        <f t="shared" si="1359"/>
        <v>0.85358476777582137</v>
      </c>
      <c r="T3596" s="4">
        <f t="shared" si="1360"/>
        <v>-6.8753343501501599E-2</v>
      </c>
      <c r="U3596" s="4">
        <f>IF($R3596&gt;$X$15,1,0)</f>
        <v>1</v>
      </c>
      <c r="V3596" s="4"/>
      <c r="W3596" s="4"/>
      <c r="X3596" s="4"/>
      <c r="Y3596" s="4"/>
      <c r="Z3596" s="4"/>
      <c r="AA3596" s="4"/>
      <c r="AB3596" s="4"/>
      <c r="AC3596" s="4"/>
      <c r="AD3596" s="4"/>
      <c r="AE3596" s="4"/>
      <c r="AF3596" s="4"/>
      <c r="AG3596" s="4"/>
      <c r="AH3596" s="4"/>
      <c r="AI3596" s="4"/>
      <c r="AJ3596" s="4"/>
    </row>
    <row r="3597" spans="1:36" ht="15.75" hidden="1" customHeight="1">
      <c r="A3597" s="4">
        <v>0</v>
      </c>
      <c r="B3597" s="4">
        <v>44</v>
      </c>
      <c r="C3597" s="3" t="s">
        <v>56</v>
      </c>
      <c r="D3597" s="4">
        <v>1</v>
      </c>
      <c r="E3597" s="4">
        <v>30</v>
      </c>
      <c r="F3597" s="4">
        <v>0</v>
      </c>
      <c r="G3597" s="4">
        <v>0</v>
      </c>
      <c r="H3597" s="4">
        <v>0</v>
      </c>
      <c r="I3597" s="4">
        <v>292</v>
      </c>
      <c r="J3597" s="4">
        <v>110</v>
      </c>
      <c r="K3597" s="4">
        <v>65</v>
      </c>
      <c r="L3597" s="4">
        <v>22.55</v>
      </c>
      <c r="M3597" s="4">
        <v>62</v>
      </c>
      <c r="N3597" s="4">
        <v>78</v>
      </c>
      <c r="O3597" s="4">
        <v>0</v>
      </c>
      <c r="P3597" s="4" t="e">
        <f>$AI$9+SUMPRODUCT($A3597*$AI$10+$B3597*$AI$11+$C3597*$AI$12+$D3597*$AI$13+$E3597*$AI$14+$F3597*$AI$15+$G3597*$AI$16+$H3597*$AI$17+$I3597*$AI$18+$J3597*$AI$19+$K3597*$AI$20+$L3597*$AI$21+$M3597*$AI$22+$N3597*$AI$24)</f>
        <v>#VALUE!</v>
      </c>
      <c r="Q3597" s="4" t="e">
        <f t="shared" si="1357"/>
        <v>#VALUE!</v>
      </c>
      <c r="R3597" s="4" t="e">
        <f t="shared" si="1358"/>
        <v>#VALUE!</v>
      </c>
      <c r="S3597" s="4" t="e">
        <f t="shared" si="1359"/>
        <v>#VALUE!</v>
      </c>
      <c r="T3597" s="4" t="e">
        <f t="shared" si="1360"/>
        <v>#VALUE!</v>
      </c>
      <c r="U3597" s="4" t="e">
        <f t="shared" ref="U3597" si="1361">IF($R3597&gt;0.5,1,0)</f>
        <v>#VALUE!</v>
      </c>
      <c r="V3597" s="4"/>
      <c r="W3597" s="4"/>
      <c r="X3597" s="4"/>
      <c r="Y3597" s="4"/>
      <c r="Z3597" s="4"/>
      <c r="AA3597" s="4"/>
      <c r="AB3597" s="4"/>
      <c r="AC3597" s="4"/>
      <c r="AD3597" s="4"/>
      <c r="AE3597" s="4"/>
      <c r="AF3597" s="4"/>
      <c r="AG3597" s="4"/>
      <c r="AH3597" s="4"/>
      <c r="AI3597" s="4"/>
      <c r="AJ3597" s="4"/>
    </row>
    <row r="3598" spans="1:36" ht="15.75" customHeight="1">
      <c r="A3598" s="4">
        <v>1</v>
      </c>
      <c r="B3598" s="4">
        <v>53</v>
      </c>
      <c r="C3598" s="4">
        <v>1</v>
      </c>
      <c r="D3598" s="4">
        <v>1</v>
      </c>
      <c r="E3598" s="4">
        <v>43</v>
      </c>
      <c r="F3598" s="4">
        <v>0</v>
      </c>
      <c r="G3598" s="4">
        <v>0</v>
      </c>
      <c r="H3598" s="4">
        <v>1</v>
      </c>
      <c r="I3598" s="4">
        <v>246</v>
      </c>
      <c r="J3598" s="4">
        <v>176</v>
      </c>
      <c r="K3598" s="4">
        <v>109</v>
      </c>
      <c r="L3598" s="4">
        <v>32.32</v>
      </c>
      <c r="M3598" s="4">
        <v>72</v>
      </c>
      <c r="N3598" s="4">
        <v>59</v>
      </c>
      <c r="O3598" s="4">
        <v>0</v>
      </c>
      <c r="P3598" s="5">
        <f>$AI$9+SUMPRODUCT($A3598*$AI$10+$B3598*$AI$11+$C3598*$AI$12+$D3598*$AI$13+$E3598*$AI$14+$F3598*$AI$15+$G3598*$AI$16+$H3598*$AI$17+$I3598*$AI$18+$J3598*$AI$19+$K3598*$AI$20+$L3598*$AI$21+$M3598*$AI$22+$N3598*$AI$24)</f>
        <v>-0.14618460520000021</v>
      </c>
      <c r="Q3598" s="4">
        <f t="shared" si="1357"/>
        <v>0.86399818990295829</v>
      </c>
      <c r="R3598" s="4">
        <f t="shared" si="1358"/>
        <v>1.7279963798059166</v>
      </c>
      <c r="S3598" s="4">
        <f t="shared" si="1359"/>
        <v>-0.72799637980591658</v>
      </c>
      <c r="T3598" s="4" t="e">
        <f t="shared" si="1360"/>
        <v>#NUM!</v>
      </c>
      <c r="U3598" s="4">
        <f>IF($R3598&gt;$X$15,1,0)</f>
        <v>1</v>
      </c>
      <c r="V3598" s="4"/>
      <c r="W3598" s="4"/>
      <c r="X3598" s="4"/>
      <c r="Y3598" s="4"/>
      <c r="Z3598" s="4"/>
      <c r="AA3598" s="4"/>
      <c r="AB3598" s="4"/>
      <c r="AC3598" s="4"/>
      <c r="AD3598" s="4"/>
      <c r="AE3598" s="4"/>
      <c r="AF3598" s="4"/>
      <c r="AG3598" s="4"/>
      <c r="AH3598" s="4"/>
      <c r="AI3598" s="4"/>
      <c r="AJ3598" s="4"/>
    </row>
    <row r="3599" spans="1:36" ht="15.75" customHeight="1">
      <c r="A3599" s="4">
        <v>0</v>
      </c>
      <c r="B3599" s="4">
        <v>44</v>
      </c>
      <c r="C3599" s="4">
        <v>1</v>
      </c>
      <c r="D3599" s="4">
        <v>1</v>
      </c>
      <c r="E3599" s="4">
        <v>9</v>
      </c>
      <c r="F3599" s="4">
        <v>0</v>
      </c>
      <c r="G3599" s="4">
        <v>0</v>
      </c>
      <c r="H3599" s="4">
        <v>0</v>
      </c>
      <c r="I3599" s="4">
        <v>140</v>
      </c>
      <c r="J3599" s="4">
        <v>118</v>
      </c>
      <c r="K3599" s="4">
        <v>74</v>
      </c>
      <c r="L3599" s="4">
        <v>26.51</v>
      </c>
      <c r="M3599" s="4">
        <v>80</v>
      </c>
      <c r="N3599" s="4">
        <v>82</v>
      </c>
      <c r="O3599" s="4">
        <v>0</v>
      </c>
      <c r="P3599" s="5">
        <f>$AI$9+SUMPRODUCT($A3599*$AI$10+$B3599*$AI$11+$C3599*$AI$12+$D3599*$AI$13+$E3599*$AI$14+$F3599*$AI$15+$G3599*$AI$16+$H3599*$AI$17+$I3599*$AI$18+$J3599*$AI$19+$K3599*$AI$20+$L3599*$AI$21+$M3599*$AI$22+$N3599*$AI$24)</f>
        <v>-3.0086285461000006</v>
      </c>
      <c r="Q3599" s="4">
        <f t="shared" si="1357"/>
        <v>4.9359326402744007E-2</v>
      </c>
      <c r="R3599" s="4">
        <f t="shared" si="1358"/>
        <v>9.8718652805488014E-2</v>
      </c>
      <c r="S3599" s="4">
        <f t="shared" si="1359"/>
        <v>0.90128134719451203</v>
      </c>
      <c r="T3599" s="4">
        <f t="shared" si="1360"/>
        <v>-4.5139616944529788E-2</v>
      </c>
      <c r="U3599" s="4">
        <f>IF($R3599&gt;$X$15,1,0)</f>
        <v>0</v>
      </c>
      <c r="V3599" s="4"/>
      <c r="W3599" s="4"/>
      <c r="X3599" s="4"/>
      <c r="Y3599" s="4"/>
      <c r="Z3599" s="4"/>
      <c r="AA3599" s="4"/>
      <c r="AB3599" s="4"/>
      <c r="AC3599" s="4"/>
      <c r="AD3599" s="4"/>
      <c r="AE3599" s="4"/>
      <c r="AF3599" s="4"/>
      <c r="AG3599" s="4"/>
      <c r="AH3599" s="4"/>
      <c r="AI3599" s="4"/>
      <c r="AJ3599" s="4"/>
    </row>
    <row r="3600" spans="1:36" ht="15.75" hidden="1" customHeight="1">
      <c r="A3600" s="4">
        <v>0</v>
      </c>
      <c r="B3600" s="4">
        <v>39</v>
      </c>
      <c r="C3600" s="4">
        <v>2</v>
      </c>
      <c r="D3600" s="4">
        <v>0</v>
      </c>
      <c r="E3600" s="4">
        <v>0</v>
      </c>
      <c r="F3600" s="4">
        <v>0</v>
      </c>
      <c r="G3600" s="4">
        <v>0</v>
      </c>
      <c r="H3600" s="4">
        <v>0</v>
      </c>
      <c r="I3600" s="4">
        <v>205</v>
      </c>
      <c r="J3600" s="4">
        <v>104</v>
      </c>
      <c r="K3600" s="4">
        <v>74</v>
      </c>
      <c r="L3600" s="4">
        <v>20.55</v>
      </c>
      <c r="M3600" s="4">
        <v>68</v>
      </c>
      <c r="N3600" s="3" t="s">
        <v>56</v>
      </c>
      <c r="O3600" s="4">
        <v>0</v>
      </c>
      <c r="P3600" s="4"/>
      <c r="Q3600" s="4"/>
      <c r="R3600" s="4"/>
      <c r="S3600" s="4"/>
      <c r="T3600" s="4"/>
      <c r="U3600" s="4"/>
      <c r="V3600" s="4"/>
      <c r="W3600" s="4"/>
      <c r="X3600" s="4"/>
      <c r="Y3600" s="4"/>
      <c r="Z3600" s="4"/>
      <c r="AA3600" s="4"/>
      <c r="AB3600" s="4"/>
      <c r="AC3600" s="4"/>
      <c r="AD3600" s="4"/>
      <c r="AE3600" s="4"/>
      <c r="AF3600" s="4"/>
      <c r="AG3600" s="4"/>
      <c r="AH3600" s="4"/>
      <c r="AI3600" s="4"/>
      <c r="AJ3600" s="4"/>
    </row>
    <row r="3601" spans="1:36" ht="15.75" customHeight="1">
      <c r="A3601" s="4">
        <v>1</v>
      </c>
      <c r="B3601" s="4">
        <v>44</v>
      </c>
      <c r="C3601" s="4">
        <v>1</v>
      </c>
      <c r="D3601" s="4">
        <v>1</v>
      </c>
      <c r="E3601" s="4">
        <v>20</v>
      </c>
      <c r="F3601" s="4">
        <v>0</v>
      </c>
      <c r="G3601" s="4">
        <v>0</v>
      </c>
      <c r="H3601" s="4">
        <v>1</v>
      </c>
      <c r="I3601" s="4">
        <v>246</v>
      </c>
      <c r="J3601" s="4">
        <v>136</v>
      </c>
      <c r="K3601" s="4">
        <v>94</v>
      </c>
      <c r="L3601" s="4">
        <v>24.56</v>
      </c>
      <c r="M3601" s="4">
        <v>85</v>
      </c>
      <c r="N3601" s="4">
        <v>86</v>
      </c>
      <c r="O3601" s="4">
        <v>0</v>
      </c>
      <c r="P3601" s="5">
        <f>$AI$9+SUMPRODUCT($A3601*$AI$10+$B3601*$AI$11+$C3601*$AI$12+$D3601*$AI$13+$E3601*$AI$14+$F3601*$AI$15+$G3601*$AI$16+$H3601*$AI$17+$I3601*$AI$18+$J3601*$AI$19+$K3601*$AI$20+$L3601*$AI$21+$M3601*$AI$22+$N3601*$AI$24)</f>
        <v>-1.5804371416000009</v>
      </c>
      <c r="Q3601" s="4">
        <f t="shared" ref="Q3601:Q3605" si="1362">EXP($P3601)</f>
        <v>0.20588507759820338</v>
      </c>
      <c r="R3601" s="4">
        <f t="shared" ref="R3601:R3605" si="1363">Q3601/1+Q3601</f>
        <v>0.41177015519640675</v>
      </c>
      <c r="S3601" s="4">
        <f t="shared" ref="S3601:S3605" si="1364">IF(O3601=1,R3601,1-R3601)</f>
        <v>0.58822984480359319</v>
      </c>
      <c r="T3601" s="4">
        <f t="shared" ref="T3601:T3605" si="1365">LOG($S3601)</f>
        <v>-0.23045294462884969</v>
      </c>
      <c r="U3601" s="4">
        <f>IF($R3601&gt;$X$15,1,0)</f>
        <v>1</v>
      </c>
      <c r="V3601" s="4"/>
      <c r="W3601" s="4"/>
      <c r="X3601" s="4"/>
      <c r="Y3601" s="4"/>
      <c r="Z3601" s="4"/>
      <c r="AA3601" s="4"/>
      <c r="AB3601" s="4"/>
      <c r="AC3601" s="4"/>
      <c r="AD3601" s="4"/>
      <c r="AE3601" s="4"/>
      <c r="AF3601" s="4"/>
      <c r="AG3601" s="4"/>
      <c r="AH3601" s="4"/>
      <c r="AI3601" s="4"/>
      <c r="AJ3601" s="4"/>
    </row>
    <row r="3602" spans="1:36" ht="15.75" customHeight="1">
      <c r="A3602" s="4">
        <v>0</v>
      </c>
      <c r="B3602" s="4">
        <v>48</v>
      </c>
      <c r="C3602" s="4">
        <v>1</v>
      </c>
      <c r="D3602" s="4">
        <v>0</v>
      </c>
      <c r="E3602" s="4">
        <v>0</v>
      </c>
      <c r="F3602" s="4">
        <v>0</v>
      </c>
      <c r="G3602" s="4">
        <v>0</v>
      </c>
      <c r="H3602" s="4">
        <v>0</v>
      </c>
      <c r="I3602" s="4">
        <v>244</v>
      </c>
      <c r="J3602" s="4">
        <v>117</v>
      </c>
      <c r="K3602" s="4">
        <v>81.5</v>
      </c>
      <c r="L3602" s="4">
        <v>28.96</v>
      </c>
      <c r="M3602" s="4">
        <v>67</v>
      </c>
      <c r="N3602" s="4">
        <v>78</v>
      </c>
      <c r="O3602" s="4">
        <v>0</v>
      </c>
      <c r="P3602" s="5">
        <f>$AI$9+SUMPRODUCT($A3602*$AI$10+$B3602*$AI$11+$C3602*$AI$12+$D3602*$AI$13+$E3602*$AI$14+$F3602*$AI$15+$G3602*$AI$16+$H3602*$AI$17+$I3602*$AI$18+$J3602*$AI$19+$K3602*$AI$20+$L3602*$AI$21+$M3602*$AI$22+$N3602*$AI$24)</f>
        <v>-2.7619654056000007</v>
      </c>
      <c r="Q3602" s="4">
        <f t="shared" si="1362"/>
        <v>6.3167496525954964E-2</v>
      </c>
      <c r="R3602" s="4">
        <f t="shared" si="1363"/>
        <v>0.12633499305190993</v>
      </c>
      <c r="S3602" s="4">
        <f t="shared" si="1364"/>
        <v>0.87366500694809002</v>
      </c>
      <c r="T3602" s="4">
        <f t="shared" si="1365"/>
        <v>-5.8655058810037193E-2</v>
      </c>
      <c r="U3602" s="4">
        <f>IF($R3602&gt;$X$15,1,0)</f>
        <v>0</v>
      </c>
      <c r="V3602" s="4"/>
      <c r="W3602" s="4"/>
      <c r="X3602" s="4"/>
      <c r="Y3602" s="4"/>
      <c r="Z3602" s="4"/>
      <c r="AA3602" s="4"/>
      <c r="AB3602" s="4"/>
      <c r="AC3602" s="4"/>
      <c r="AD3602" s="4"/>
      <c r="AE3602" s="4"/>
      <c r="AF3602" s="4"/>
      <c r="AG3602" s="4"/>
      <c r="AH3602" s="4"/>
      <c r="AI3602" s="4"/>
      <c r="AJ3602" s="4"/>
    </row>
    <row r="3603" spans="1:36" ht="15.75" customHeight="1">
      <c r="A3603" s="4">
        <v>0</v>
      </c>
      <c r="B3603" s="4">
        <v>45</v>
      </c>
      <c r="C3603" s="4">
        <v>1</v>
      </c>
      <c r="D3603" s="4">
        <v>1</v>
      </c>
      <c r="E3603" s="4">
        <v>5</v>
      </c>
      <c r="F3603" s="4">
        <v>0</v>
      </c>
      <c r="G3603" s="4">
        <v>0</v>
      </c>
      <c r="H3603" s="4">
        <v>1</v>
      </c>
      <c r="I3603" s="4">
        <v>268</v>
      </c>
      <c r="J3603" s="4">
        <v>130</v>
      </c>
      <c r="K3603" s="4">
        <v>94</v>
      </c>
      <c r="L3603" s="4">
        <v>34.270000000000003</v>
      </c>
      <c r="M3603" s="4">
        <v>85</v>
      </c>
      <c r="N3603" s="4">
        <v>93</v>
      </c>
      <c r="O3603" s="4">
        <v>0</v>
      </c>
      <c r="P3603" s="5">
        <f>$AI$9+SUMPRODUCT($A3603*$AI$10+$B3603*$AI$11+$C3603*$AI$12+$D3603*$AI$13+$E3603*$AI$14+$F3603*$AI$15+$G3603*$AI$16+$H3603*$AI$17+$I3603*$AI$18+$J3603*$AI$19+$K3603*$AI$20+$L3603*$AI$21+$M3603*$AI$22+$N3603*$AI$24)</f>
        <v>-2.2662687697000017</v>
      </c>
      <c r="Q3603" s="4">
        <f t="shared" si="1362"/>
        <v>0.10369838167526578</v>
      </c>
      <c r="R3603" s="4">
        <f t="shared" si="1363"/>
        <v>0.20739676335053156</v>
      </c>
      <c r="S3603" s="4">
        <f t="shared" si="1364"/>
        <v>0.79260323664946841</v>
      </c>
      <c r="T3603" s="4">
        <f t="shared" si="1365"/>
        <v>-0.10094415852701977</v>
      </c>
      <c r="U3603" s="4">
        <f>IF($R3603&gt;$X$15,1,0)</f>
        <v>0</v>
      </c>
      <c r="V3603" s="4"/>
      <c r="W3603" s="4"/>
      <c r="X3603" s="4"/>
      <c r="Y3603" s="4"/>
      <c r="Z3603" s="4"/>
      <c r="AA3603" s="4"/>
      <c r="AB3603" s="4"/>
      <c r="AC3603" s="4"/>
      <c r="AD3603" s="4"/>
      <c r="AE3603" s="4"/>
      <c r="AF3603" s="4"/>
      <c r="AG3603" s="4"/>
      <c r="AH3603" s="4"/>
      <c r="AI3603" s="4"/>
      <c r="AJ3603" s="4"/>
    </row>
    <row r="3604" spans="1:36" ht="15.75" customHeight="1">
      <c r="A3604" s="4">
        <v>0</v>
      </c>
      <c r="B3604" s="4">
        <v>58</v>
      </c>
      <c r="C3604" s="4">
        <v>1</v>
      </c>
      <c r="D3604" s="4">
        <v>1</v>
      </c>
      <c r="E3604" s="4">
        <v>10</v>
      </c>
      <c r="F3604" s="4">
        <v>0</v>
      </c>
      <c r="G3604" s="4">
        <v>0</v>
      </c>
      <c r="H3604" s="4">
        <v>1</v>
      </c>
      <c r="I3604" s="4">
        <v>252</v>
      </c>
      <c r="J3604" s="4">
        <v>135</v>
      </c>
      <c r="K3604" s="4">
        <v>84</v>
      </c>
      <c r="L3604" s="4">
        <v>28.24</v>
      </c>
      <c r="M3604" s="4">
        <v>85</v>
      </c>
      <c r="N3604" s="4">
        <v>79</v>
      </c>
      <c r="O3604" s="4">
        <v>0</v>
      </c>
      <c r="P3604" s="5">
        <f>$AI$9+SUMPRODUCT($A3604*$AI$10+$B3604*$AI$11+$C3604*$AI$12+$D3604*$AI$13+$E3604*$AI$14+$F3604*$AI$15+$G3604*$AI$16+$H3604*$AI$17+$I3604*$AI$18+$J3604*$AI$19+$K3604*$AI$20+$L3604*$AI$21+$M3604*$AI$22+$N3604*$AI$24)</f>
        <v>-1.4129370364000025</v>
      </c>
      <c r="Q3604" s="4">
        <f t="shared" si="1362"/>
        <v>0.24342727742614079</v>
      </c>
      <c r="R3604" s="4">
        <f t="shared" si="1363"/>
        <v>0.48685455485228157</v>
      </c>
      <c r="S3604" s="4">
        <f t="shared" si="1364"/>
        <v>0.51314544514771843</v>
      </c>
      <c r="T3604" s="4">
        <f t="shared" si="1365"/>
        <v>-0.28975952168664798</v>
      </c>
      <c r="U3604" s="4">
        <f>IF($R3604&gt;$X$15,1,0)</f>
        <v>1</v>
      </c>
      <c r="V3604" s="4"/>
      <c r="W3604" s="4"/>
      <c r="X3604" s="4"/>
      <c r="Y3604" s="4"/>
      <c r="Z3604" s="4"/>
      <c r="AA3604" s="4"/>
      <c r="AB3604" s="4"/>
      <c r="AC3604" s="4"/>
      <c r="AD3604" s="4"/>
      <c r="AE3604" s="4"/>
      <c r="AF3604" s="4"/>
      <c r="AG3604" s="4"/>
      <c r="AH3604" s="4"/>
      <c r="AI3604" s="4"/>
      <c r="AJ3604" s="4"/>
    </row>
    <row r="3605" spans="1:36" ht="15.75" customHeight="1">
      <c r="A3605" s="4">
        <v>1</v>
      </c>
      <c r="B3605" s="4">
        <v>40</v>
      </c>
      <c r="C3605" s="4">
        <v>2</v>
      </c>
      <c r="D3605" s="4">
        <v>1</v>
      </c>
      <c r="E3605" s="4">
        <v>15</v>
      </c>
      <c r="F3605" s="4">
        <v>0</v>
      </c>
      <c r="G3605" s="4">
        <v>0</v>
      </c>
      <c r="H3605" s="4">
        <v>0</v>
      </c>
      <c r="I3605" s="4">
        <v>200</v>
      </c>
      <c r="J3605" s="4">
        <v>122.5</v>
      </c>
      <c r="K3605" s="4">
        <v>75</v>
      </c>
      <c r="L3605" s="4">
        <v>20.25</v>
      </c>
      <c r="M3605" s="4">
        <v>60</v>
      </c>
      <c r="N3605" s="4">
        <v>67</v>
      </c>
      <c r="O3605" s="4">
        <v>0</v>
      </c>
      <c r="P3605" s="5">
        <f>$AI$9+SUMPRODUCT($A3605*$AI$10+$B3605*$AI$11+$C3605*$AI$12+$D3605*$AI$13+$E3605*$AI$14+$F3605*$AI$15+$G3605*$AI$16+$H3605*$AI$17+$I3605*$AI$18+$J3605*$AI$19+$K3605*$AI$20+$L3605*$AI$21+$M3605*$AI$22+$N3605*$AI$24)</f>
        <v>-2.5289432875000006</v>
      </c>
      <c r="Q3605" s="4">
        <f t="shared" si="1362"/>
        <v>7.9743241459318132E-2</v>
      </c>
      <c r="R3605" s="4">
        <f t="shared" si="1363"/>
        <v>0.15948648291863626</v>
      </c>
      <c r="S3605" s="4">
        <f t="shared" si="1364"/>
        <v>0.84051351708136379</v>
      </c>
      <c r="T3605" s="4">
        <f t="shared" si="1365"/>
        <v>-7.5455297873952387E-2</v>
      </c>
      <c r="U3605" s="4">
        <f>IF($R3605&gt;$X$15,1,0)</f>
        <v>0</v>
      </c>
      <c r="V3605" s="4"/>
      <c r="W3605" s="4"/>
      <c r="X3605" s="4"/>
      <c r="Y3605" s="4"/>
      <c r="Z3605" s="4"/>
      <c r="AA3605" s="4"/>
      <c r="AB3605" s="4"/>
      <c r="AC3605" s="4"/>
      <c r="AD3605" s="4"/>
      <c r="AE3605" s="4"/>
      <c r="AF3605" s="4"/>
      <c r="AG3605" s="4"/>
      <c r="AH3605" s="4"/>
      <c r="AI3605" s="4"/>
      <c r="AJ3605" s="4"/>
    </row>
    <row r="3606" spans="1:36" ht="15.75" hidden="1" customHeight="1">
      <c r="A3606" s="4">
        <v>1</v>
      </c>
      <c r="B3606" s="4">
        <v>39</v>
      </c>
      <c r="C3606" s="4">
        <v>4</v>
      </c>
      <c r="D3606" s="4">
        <v>1</v>
      </c>
      <c r="E3606" s="4">
        <v>3</v>
      </c>
      <c r="F3606" s="4">
        <v>0</v>
      </c>
      <c r="G3606" s="4">
        <v>0</v>
      </c>
      <c r="H3606" s="4">
        <v>1</v>
      </c>
      <c r="I3606" s="4">
        <v>230</v>
      </c>
      <c r="J3606" s="4">
        <v>140</v>
      </c>
      <c r="K3606" s="4">
        <v>97</v>
      </c>
      <c r="L3606" s="4">
        <v>25.31</v>
      </c>
      <c r="M3606" s="4">
        <v>72</v>
      </c>
      <c r="N3606" s="3" t="s">
        <v>56</v>
      </c>
      <c r="O3606" s="4">
        <v>0</v>
      </c>
      <c r="P3606" s="4"/>
      <c r="Q3606" s="4"/>
      <c r="R3606" s="4"/>
      <c r="S3606" s="4"/>
      <c r="T3606" s="4"/>
      <c r="U3606" s="4"/>
      <c r="V3606" s="4"/>
      <c r="W3606" s="4"/>
      <c r="X3606" s="4"/>
      <c r="Y3606" s="4"/>
      <c r="Z3606" s="4"/>
      <c r="AA3606" s="4"/>
      <c r="AB3606" s="4"/>
      <c r="AC3606" s="4"/>
      <c r="AD3606" s="4"/>
      <c r="AE3606" s="4"/>
      <c r="AF3606" s="4"/>
      <c r="AG3606" s="4"/>
      <c r="AH3606" s="4"/>
      <c r="AI3606" s="4"/>
      <c r="AJ3606" s="4"/>
    </row>
    <row r="3607" spans="1:36" ht="15.75" customHeight="1">
      <c r="A3607" s="4">
        <v>0</v>
      </c>
      <c r="B3607" s="4">
        <v>47</v>
      </c>
      <c r="C3607" s="4">
        <v>2</v>
      </c>
      <c r="D3607" s="4">
        <v>1</v>
      </c>
      <c r="E3607" s="4">
        <v>30</v>
      </c>
      <c r="F3607" s="4">
        <v>0</v>
      </c>
      <c r="G3607" s="4">
        <v>0</v>
      </c>
      <c r="H3607" s="4">
        <v>0</v>
      </c>
      <c r="I3607" s="4">
        <v>175</v>
      </c>
      <c r="J3607" s="4">
        <v>107</v>
      </c>
      <c r="K3607" s="4">
        <v>69</v>
      </c>
      <c r="L3607" s="4">
        <v>23.64</v>
      </c>
      <c r="M3607" s="4">
        <v>92</v>
      </c>
      <c r="N3607" s="4">
        <v>70</v>
      </c>
      <c r="O3607" s="4">
        <v>0</v>
      </c>
      <c r="P3607" s="5">
        <f>$AI$9+SUMPRODUCT($A3607*$AI$10+$B3607*$AI$11+$C3607*$AI$12+$D3607*$AI$13+$E3607*$AI$14+$F3607*$AI$15+$G3607*$AI$16+$H3607*$AI$17+$I3607*$AI$18+$J3607*$AI$19+$K3607*$AI$20+$L3607*$AI$21+$M3607*$AI$22+$N3607*$AI$24)</f>
        <v>-2.7025753304000002</v>
      </c>
      <c r="Q3607" s="4">
        <f t="shared" ref="Q3607:Q3615" si="1366">EXP($P3607)</f>
        <v>6.7032659013007298E-2</v>
      </c>
      <c r="R3607" s="4">
        <f t="shared" ref="R3607:R3615" si="1367">Q3607/1+Q3607</f>
        <v>0.1340653180260146</v>
      </c>
      <c r="S3607" s="4">
        <f t="shared" ref="S3607:S3615" si="1368">IF(O3607=1,R3607,1-R3607)</f>
        <v>0.86593468197398538</v>
      </c>
      <c r="T3607" s="4">
        <f t="shared" ref="T3607:T3615" si="1369">LOG($S3607)</f>
        <v>-6.2514865867319178E-2</v>
      </c>
      <c r="U3607" s="4">
        <f>IF($R3607&gt;$X$15,1,0)</f>
        <v>0</v>
      </c>
      <c r="V3607" s="4"/>
      <c r="W3607" s="4"/>
      <c r="X3607" s="4"/>
      <c r="Y3607" s="4"/>
      <c r="Z3607" s="4"/>
      <c r="AA3607" s="4"/>
      <c r="AB3607" s="4"/>
      <c r="AC3607" s="4"/>
      <c r="AD3607" s="4"/>
      <c r="AE3607" s="4"/>
      <c r="AF3607" s="4"/>
      <c r="AG3607" s="4"/>
      <c r="AH3607" s="4"/>
      <c r="AI3607" s="4"/>
      <c r="AJ3607" s="4"/>
    </row>
    <row r="3608" spans="1:36" ht="15.75" customHeight="1">
      <c r="A3608" s="4">
        <v>0</v>
      </c>
      <c r="B3608" s="4">
        <v>44</v>
      </c>
      <c r="C3608" s="4">
        <v>2</v>
      </c>
      <c r="D3608" s="4">
        <v>1</v>
      </c>
      <c r="E3608" s="4">
        <v>20</v>
      </c>
      <c r="F3608" s="4">
        <v>0</v>
      </c>
      <c r="G3608" s="4">
        <v>0</v>
      </c>
      <c r="H3608" s="4">
        <v>1</v>
      </c>
      <c r="I3608" s="4">
        <v>270</v>
      </c>
      <c r="J3608" s="4">
        <v>167.5</v>
      </c>
      <c r="K3608" s="4">
        <v>92.5</v>
      </c>
      <c r="L3608" s="4">
        <v>21.28</v>
      </c>
      <c r="M3608" s="4">
        <v>85</v>
      </c>
      <c r="N3608" s="4">
        <v>77</v>
      </c>
      <c r="O3608" s="4">
        <v>0</v>
      </c>
      <c r="P3608" s="5">
        <f>$AI$9+SUMPRODUCT($A3608*$AI$10+$B3608*$AI$11+$C3608*$AI$12+$D3608*$AI$13+$E3608*$AI$14+$F3608*$AI$15+$G3608*$AI$16+$H3608*$AI$17+$I3608*$AI$18+$J3608*$AI$19+$K3608*$AI$20+$L3608*$AI$21+$M3608*$AI$22+$N3608*$AI$24)</f>
        <v>-1.7240308108000004</v>
      </c>
      <c r="Q3608" s="4">
        <f t="shared" si="1366"/>
        <v>0.17834581887889056</v>
      </c>
      <c r="R3608" s="4">
        <f t="shared" si="1367"/>
        <v>0.35669163775778112</v>
      </c>
      <c r="S3608" s="4">
        <f t="shared" si="1368"/>
        <v>0.64330836224221888</v>
      </c>
      <c r="T3608" s="4">
        <f t="shared" si="1369"/>
        <v>-0.1915808032521297</v>
      </c>
      <c r="U3608" s="4">
        <f>IF($R3608&gt;$X$15,1,0)</f>
        <v>0</v>
      </c>
      <c r="V3608" s="4"/>
      <c r="W3608" s="4"/>
      <c r="X3608" s="4"/>
      <c r="Y3608" s="4"/>
      <c r="Z3608" s="4"/>
      <c r="AA3608" s="4"/>
      <c r="AB3608" s="4"/>
      <c r="AC3608" s="4"/>
      <c r="AD3608" s="4"/>
      <c r="AE3608" s="4"/>
      <c r="AF3608" s="4"/>
      <c r="AG3608" s="4"/>
      <c r="AH3608" s="4"/>
      <c r="AI3608" s="4"/>
      <c r="AJ3608" s="4"/>
    </row>
    <row r="3609" spans="1:36" ht="15.75" customHeight="1">
      <c r="A3609" s="4">
        <v>0</v>
      </c>
      <c r="B3609" s="4">
        <v>47</v>
      </c>
      <c r="C3609" s="4">
        <v>1</v>
      </c>
      <c r="D3609" s="4">
        <v>1</v>
      </c>
      <c r="E3609" s="4">
        <v>20</v>
      </c>
      <c r="F3609" s="4">
        <v>0</v>
      </c>
      <c r="G3609" s="4">
        <v>0</v>
      </c>
      <c r="H3609" s="4">
        <v>1</v>
      </c>
      <c r="I3609" s="4">
        <v>226</v>
      </c>
      <c r="J3609" s="4">
        <v>122.5</v>
      </c>
      <c r="K3609" s="4">
        <v>80</v>
      </c>
      <c r="L3609" s="4">
        <v>24.62</v>
      </c>
      <c r="M3609" s="4">
        <v>72</v>
      </c>
      <c r="N3609" s="4">
        <v>68</v>
      </c>
      <c r="O3609" s="4">
        <v>0</v>
      </c>
      <c r="P3609" s="5">
        <f>$AI$9+SUMPRODUCT($A3609*$AI$10+$B3609*$AI$11+$C3609*$AI$12+$D3609*$AI$13+$E3609*$AI$14+$F3609*$AI$15+$G3609*$AI$16+$H3609*$AI$17+$I3609*$AI$18+$J3609*$AI$19+$K3609*$AI$20+$L3609*$AI$21+$M3609*$AI$22+$N3609*$AI$24)</f>
        <v>-2.2307097282000008</v>
      </c>
      <c r="Q3609" s="4">
        <f t="shared" si="1366"/>
        <v>0.10745214125201416</v>
      </c>
      <c r="R3609" s="4">
        <f t="shared" si="1367"/>
        <v>0.21490428250402832</v>
      </c>
      <c r="S3609" s="4">
        <f t="shared" si="1368"/>
        <v>0.78509571749597162</v>
      </c>
      <c r="T3609" s="4">
        <f t="shared" si="1369"/>
        <v>-0.10507739160357059</v>
      </c>
      <c r="U3609" s="4">
        <f>IF($R3609&gt;$X$15,1,0)</f>
        <v>0</v>
      </c>
      <c r="V3609" s="4"/>
      <c r="W3609" s="4"/>
      <c r="X3609" s="4"/>
      <c r="Y3609" s="4"/>
      <c r="Z3609" s="4"/>
      <c r="AA3609" s="4"/>
      <c r="AB3609" s="4"/>
      <c r="AC3609" s="4"/>
      <c r="AD3609" s="4"/>
      <c r="AE3609" s="4"/>
      <c r="AF3609" s="4"/>
      <c r="AG3609" s="4"/>
      <c r="AH3609" s="4"/>
      <c r="AI3609" s="4"/>
      <c r="AJ3609" s="4"/>
    </row>
    <row r="3610" spans="1:36" ht="15.75" customHeight="1">
      <c r="A3610" s="4">
        <v>0</v>
      </c>
      <c r="B3610" s="4">
        <v>57</v>
      </c>
      <c r="C3610" s="4">
        <v>2</v>
      </c>
      <c r="D3610" s="4">
        <v>1</v>
      </c>
      <c r="E3610" s="4">
        <v>10</v>
      </c>
      <c r="F3610" s="4">
        <v>0</v>
      </c>
      <c r="G3610" s="4">
        <v>0</v>
      </c>
      <c r="H3610" s="4">
        <v>1</v>
      </c>
      <c r="I3610" s="4">
        <v>238</v>
      </c>
      <c r="J3610" s="4">
        <v>133</v>
      </c>
      <c r="K3610" s="4">
        <v>72</v>
      </c>
      <c r="L3610" s="4">
        <v>18.09</v>
      </c>
      <c r="M3610" s="4">
        <v>100</v>
      </c>
      <c r="N3610" s="4">
        <v>115</v>
      </c>
      <c r="O3610" s="4">
        <v>0</v>
      </c>
      <c r="P3610" s="5">
        <f>$AI$9+SUMPRODUCT($A3610*$AI$10+$B3610*$AI$11+$C3610*$AI$12+$D3610*$AI$13+$E3610*$AI$14+$F3610*$AI$15+$G3610*$AI$16+$H3610*$AI$17+$I3610*$AI$18+$J3610*$AI$19+$K3610*$AI$20+$L3610*$AI$21+$M3610*$AI$22+$N3610*$AI$24)</f>
        <v>-1.3912533899000019</v>
      </c>
      <c r="Q3610" s="4">
        <f t="shared" si="1366"/>
        <v>0.24876331172572624</v>
      </c>
      <c r="R3610" s="4">
        <f t="shared" si="1367"/>
        <v>0.49752662345145249</v>
      </c>
      <c r="S3610" s="4">
        <f t="shared" si="1368"/>
        <v>0.50247337654854751</v>
      </c>
      <c r="T3610" s="4">
        <f t="shared" si="1369"/>
        <v>-0.29888694430422141</v>
      </c>
      <c r="U3610" s="4">
        <f>IF($R3610&gt;$X$15,1,0)</f>
        <v>1</v>
      </c>
      <c r="V3610" s="4"/>
      <c r="W3610" s="4"/>
      <c r="X3610" s="4"/>
      <c r="Y3610" s="4"/>
      <c r="Z3610" s="4"/>
      <c r="AA3610" s="4"/>
      <c r="AB3610" s="4"/>
      <c r="AC3610" s="4"/>
      <c r="AD3610" s="4"/>
      <c r="AE3610" s="4"/>
      <c r="AF3610" s="4"/>
      <c r="AG3610" s="4"/>
      <c r="AH3610" s="4"/>
      <c r="AI3610" s="4"/>
      <c r="AJ3610" s="4"/>
    </row>
    <row r="3611" spans="1:36" ht="15.75" customHeight="1">
      <c r="A3611" s="4">
        <v>0</v>
      </c>
      <c r="B3611" s="4">
        <v>60</v>
      </c>
      <c r="C3611" s="4">
        <v>1</v>
      </c>
      <c r="D3611" s="4">
        <v>0</v>
      </c>
      <c r="E3611" s="4">
        <v>0</v>
      </c>
      <c r="F3611" s="4">
        <v>0</v>
      </c>
      <c r="G3611" s="4">
        <v>0</v>
      </c>
      <c r="H3611" s="4">
        <v>0</v>
      </c>
      <c r="I3611" s="4">
        <v>275</v>
      </c>
      <c r="J3611" s="4">
        <v>138</v>
      </c>
      <c r="K3611" s="4">
        <v>87</v>
      </c>
      <c r="L3611" s="4">
        <v>29.64</v>
      </c>
      <c r="M3611" s="4">
        <v>85</v>
      </c>
      <c r="N3611" s="4">
        <v>86</v>
      </c>
      <c r="O3611" s="4">
        <v>0</v>
      </c>
      <c r="P3611" s="5">
        <f>$AI$9+SUMPRODUCT($A3611*$AI$10+$B3611*$AI$11+$C3611*$AI$12+$D3611*$AI$13+$E3611*$AI$14+$F3611*$AI$15+$G3611*$AI$16+$H3611*$AI$17+$I3611*$AI$18+$J3611*$AI$19+$K3611*$AI$20+$L3611*$AI$21+$M3611*$AI$22+$N3611*$AI$24)</f>
        <v>-1.6230506704000005</v>
      </c>
      <c r="Q3611" s="4">
        <f t="shared" si="1366"/>
        <v>0.19729589532541664</v>
      </c>
      <c r="R3611" s="4">
        <f t="shared" si="1367"/>
        <v>0.39459179065083327</v>
      </c>
      <c r="S3611" s="4">
        <f t="shared" si="1368"/>
        <v>0.60540820934916673</v>
      </c>
      <c r="T3611" s="4">
        <f t="shared" si="1369"/>
        <v>-0.21795169429640915</v>
      </c>
      <c r="U3611" s="4">
        <f>IF($R3611&gt;$X$15,1,0)</f>
        <v>0</v>
      </c>
      <c r="V3611" s="4"/>
      <c r="W3611" s="4"/>
      <c r="X3611" s="4"/>
      <c r="Y3611" s="4"/>
      <c r="Z3611" s="4"/>
      <c r="AA3611" s="4"/>
      <c r="AB3611" s="4"/>
      <c r="AC3611" s="4"/>
      <c r="AD3611" s="4"/>
      <c r="AE3611" s="4"/>
      <c r="AF3611" s="4"/>
      <c r="AG3611" s="4"/>
      <c r="AH3611" s="4"/>
      <c r="AI3611" s="4"/>
      <c r="AJ3611" s="4"/>
    </row>
    <row r="3612" spans="1:36" ht="15.75" hidden="1" customHeight="1">
      <c r="A3612" s="4">
        <v>1</v>
      </c>
      <c r="B3612" s="4">
        <v>41</v>
      </c>
      <c r="C3612" s="3" t="s">
        <v>56</v>
      </c>
      <c r="D3612" s="4">
        <v>0</v>
      </c>
      <c r="E3612" s="4">
        <v>0</v>
      </c>
      <c r="F3612" s="4">
        <v>0</v>
      </c>
      <c r="G3612" s="4">
        <v>0</v>
      </c>
      <c r="H3612" s="4">
        <v>0</v>
      </c>
      <c r="I3612" s="4">
        <v>280</v>
      </c>
      <c r="J3612" s="4">
        <v>117.5</v>
      </c>
      <c r="K3612" s="4">
        <v>80</v>
      </c>
      <c r="L3612" s="4">
        <v>28.68</v>
      </c>
      <c r="M3612" s="4">
        <v>65</v>
      </c>
      <c r="N3612" s="4">
        <v>65</v>
      </c>
      <c r="O3612" s="4">
        <v>0</v>
      </c>
      <c r="P3612" s="4" t="e">
        <f>$AI$9+SUMPRODUCT($A3612*$AI$10+$B3612*$AI$11+$C3612*$AI$12+$D3612*$AI$13+$E3612*$AI$14+$F3612*$AI$15+$G3612*$AI$16+$H3612*$AI$17+$I3612*$AI$18+$J3612*$AI$19+$K3612*$AI$20+$L3612*$AI$21+$M3612*$AI$22+$N3612*$AI$24)</f>
        <v>#VALUE!</v>
      </c>
      <c r="Q3612" s="4" t="e">
        <f t="shared" si="1366"/>
        <v>#VALUE!</v>
      </c>
      <c r="R3612" s="4" t="e">
        <f t="shared" si="1367"/>
        <v>#VALUE!</v>
      </c>
      <c r="S3612" s="4" t="e">
        <f t="shared" si="1368"/>
        <v>#VALUE!</v>
      </c>
      <c r="T3612" s="4" t="e">
        <f t="shared" si="1369"/>
        <v>#VALUE!</v>
      </c>
      <c r="U3612" s="4" t="e">
        <f t="shared" ref="U3612" si="1370">IF($R3612&gt;0.5,1,0)</f>
        <v>#VALUE!</v>
      </c>
      <c r="V3612" s="4"/>
      <c r="W3612" s="4"/>
      <c r="X3612" s="4"/>
      <c r="Y3612" s="4"/>
      <c r="Z3612" s="4"/>
      <c r="AA3612" s="4"/>
      <c r="AB3612" s="4"/>
      <c r="AC3612" s="4"/>
      <c r="AD3612" s="4"/>
      <c r="AE3612" s="4"/>
      <c r="AF3612" s="4"/>
      <c r="AG3612" s="4"/>
      <c r="AH3612" s="4"/>
      <c r="AI3612" s="4"/>
      <c r="AJ3612" s="4"/>
    </row>
    <row r="3613" spans="1:36" ht="15.75" customHeight="1">
      <c r="A3613" s="4">
        <v>0</v>
      </c>
      <c r="B3613" s="4">
        <v>42</v>
      </c>
      <c r="C3613" s="4">
        <v>2</v>
      </c>
      <c r="D3613" s="4">
        <v>0</v>
      </c>
      <c r="E3613" s="4">
        <v>0</v>
      </c>
      <c r="F3613" s="4">
        <v>0</v>
      </c>
      <c r="G3613" s="4">
        <v>1</v>
      </c>
      <c r="H3613" s="4">
        <v>0</v>
      </c>
      <c r="I3613" s="4">
        <v>206</v>
      </c>
      <c r="J3613" s="4">
        <v>101</v>
      </c>
      <c r="K3613" s="4">
        <v>75</v>
      </c>
      <c r="L3613" s="4">
        <v>18.73</v>
      </c>
      <c r="M3613" s="4">
        <v>55</v>
      </c>
      <c r="N3613" s="4">
        <v>84</v>
      </c>
      <c r="O3613" s="4">
        <v>0</v>
      </c>
      <c r="P3613" s="5">
        <f>$AI$9+SUMPRODUCT($A3613*$AI$10+$B3613*$AI$11+$C3613*$AI$12+$D3613*$AI$13+$E3613*$AI$14+$F3613*$AI$15+$G3613*$AI$16+$H3613*$AI$17+$I3613*$AI$18+$J3613*$AI$19+$K3613*$AI$20+$L3613*$AI$21+$M3613*$AI$22+$N3613*$AI$24)</f>
        <v>-2.7909613303000018</v>
      </c>
      <c r="Q3613" s="4">
        <f t="shared" si="1366"/>
        <v>6.1362196213298317E-2</v>
      </c>
      <c r="R3613" s="4">
        <f t="shared" si="1367"/>
        <v>0.12272439242659663</v>
      </c>
      <c r="S3613" s="4">
        <f t="shared" si="1368"/>
        <v>0.87727560757340339</v>
      </c>
      <c r="T3613" s="4">
        <f t="shared" si="1369"/>
        <v>-5.6863945921893616E-2</v>
      </c>
      <c r="U3613" s="4">
        <f>IF($R3613&gt;$X$15,1,0)</f>
        <v>0</v>
      </c>
      <c r="V3613" s="4"/>
      <c r="W3613" s="4"/>
      <c r="X3613" s="4"/>
      <c r="Y3613" s="4"/>
      <c r="Z3613" s="4"/>
      <c r="AA3613" s="4"/>
      <c r="AB3613" s="4"/>
      <c r="AC3613" s="4"/>
      <c r="AD3613" s="4"/>
      <c r="AE3613" s="4"/>
      <c r="AF3613" s="4"/>
      <c r="AG3613" s="4"/>
      <c r="AH3613" s="4"/>
      <c r="AI3613" s="4"/>
      <c r="AJ3613" s="4"/>
    </row>
    <row r="3614" spans="1:36" ht="15.75" customHeight="1">
      <c r="A3614" s="4">
        <v>1</v>
      </c>
      <c r="B3614" s="4">
        <v>58</v>
      </c>
      <c r="C3614" s="4">
        <v>3</v>
      </c>
      <c r="D3614" s="4">
        <v>0</v>
      </c>
      <c r="E3614" s="4">
        <v>0</v>
      </c>
      <c r="F3614" s="4">
        <v>0</v>
      </c>
      <c r="G3614" s="4">
        <v>0</v>
      </c>
      <c r="H3614" s="4">
        <v>0</v>
      </c>
      <c r="I3614" s="4">
        <v>250</v>
      </c>
      <c r="J3614" s="4">
        <v>109</v>
      </c>
      <c r="K3614" s="4">
        <v>78.5</v>
      </c>
      <c r="L3614" s="4">
        <v>25.26</v>
      </c>
      <c r="M3614" s="4">
        <v>90</v>
      </c>
      <c r="N3614" s="4">
        <v>83</v>
      </c>
      <c r="O3614" s="4">
        <v>0</v>
      </c>
      <c r="P3614" s="5">
        <f>$AI$9+SUMPRODUCT($A3614*$AI$10+$B3614*$AI$11+$C3614*$AI$12+$D3614*$AI$13+$E3614*$AI$14+$F3614*$AI$15+$G3614*$AI$16+$H3614*$AI$17+$I3614*$AI$18+$J3614*$AI$19+$K3614*$AI$20+$L3614*$AI$21+$M3614*$AI$22+$N3614*$AI$24)</f>
        <v>-1.8267237886000007</v>
      </c>
      <c r="Q3614" s="4">
        <f t="shared" si="1366"/>
        <v>0.16093997837998969</v>
      </c>
      <c r="R3614" s="4">
        <f t="shared" si="1367"/>
        <v>0.32187995675997938</v>
      </c>
      <c r="S3614" s="4">
        <f t="shared" si="1368"/>
        <v>0.67812004324002062</v>
      </c>
      <c r="T3614" s="4">
        <f t="shared" si="1369"/>
        <v>-0.16869341896188303</v>
      </c>
      <c r="U3614" s="4">
        <f>IF($R3614&gt;$X$15,1,0)</f>
        <v>0</v>
      </c>
      <c r="V3614" s="4"/>
      <c r="W3614" s="4"/>
      <c r="X3614" s="4"/>
      <c r="Y3614" s="4"/>
      <c r="Z3614" s="4"/>
      <c r="AA3614" s="4"/>
      <c r="AB3614" s="4"/>
      <c r="AC3614" s="4"/>
      <c r="AD3614" s="4"/>
      <c r="AE3614" s="4"/>
      <c r="AF3614" s="4"/>
      <c r="AG3614" s="4"/>
      <c r="AH3614" s="4"/>
      <c r="AI3614" s="4"/>
      <c r="AJ3614" s="4"/>
    </row>
    <row r="3615" spans="1:36" ht="15.75" customHeight="1">
      <c r="A3615" s="4">
        <v>1</v>
      </c>
      <c r="B3615" s="4">
        <v>45</v>
      </c>
      <c r="C3615" s="4">
        <v>4</v>
      </c>
      <c r="D3615" s="4">
        <v>0</v>
      </c>
      <c r="E3615" s="4">
        <v>0</v>
      </c>
      <c r="F3615" s="4">
        <v>0</v>
      </c>
      <c r="G3615" s="4">
        <v>0</v>
      </c>
      <c r="H3615" s="4">
        <v>0</v>
      </c>
      <c r="I3615" s="4">
        <v>189</v>
      </c>
      <c r="J3615" s="4">
        <v>132</v>
      </c>
      <c r="K3615" s="4">
        <v>78</v>
      </c>
      <c r="L3615" s="4">
        <v>28.4</v>
      </c>
      <c r="M3615" s="4">
        <v>75</v>
      </c>
      <c r="N3615" s="4">
        <v>177</v>
      </c>
      <c r="O3615" s="4">
        <v>0</v>
      </c>
      <c r="P3615" s="5">
        <f>$AI$9+SUMPRODUCT($A3615*$AI$10+$B3615*$AI$11+$C3615*$AI$12+$D3615*$AI$13+$E3615*$AI$14+$F3615*$AI$15+$G3615*$AI$16+$H3615*$AI$17+$I3615*$AI$18+$J3615*$AI$19+$K3615*$AI$20+$L3615*$AI$21+$M3615*$AI$22+$N3615*$AI$24)</f>
        <v>-1.728306044</v>
      </c>
      <c r="Q3615" s="4">
        <f t="shared" si="1366"/>
        <v>0.17758497646118579</v>
      </c>
      <c r="R3615" s="4">
        <f t="shared" si="1367"/>
        <v>0.35516995292237158</v>
      </c>
      <c r="S3615" s="4">
        <f t="shared" si="1368"/>
        <v>0.64483004707762848</v>
      </c>
      <c r="T3615" s="4">
        <f t="shared" si="1369"/>
        <v>-0.19055473395734127</v>
      </c>
      <c r="U3615" s="4">
        <f>IF($R3615&gt;$X$15,1,0)</f>
        <v>0</v>
      </c>
      <c r="V3615" s="4"/>
      <c r="W3615" s="4"/>
      <c r="X3615" s="4"/>
      <c r="Y3615" s="4"/>
      <c r="Z3615" s="4"/>
      <c r="AA3615" s="4"/>
      <c r="AB3615" s="4"/>
      <c r="AC3615" s="4"/>
      <c r="AD3615" s="4"/>
      <c r="AE3615" s="4"/>
      <c r="AF3615" s="4"/>
      <c r="AG3615" s="4"/>
      <c r="AH3615" s="4"/>
      <c r="AI3615" s="4"/>
      <c r="AJ3615" s="4"/>
    </row>
    <row r="3616" spans="1:36" ht="15.75" hidden="1" customHeight="1">
      <c r="A3616" s="4">
        <v>0</v>
      </c>
      <c r="B3616" s="4">
        <v>40</v>
      </c>
      <c r="C3616" s="4">
        <v>2</v>
      </c>
      <c r="D3616" s="4">
        <v>1</v>
      </c>
      <c r="E3616" s="4">
        <v>15</v>
      </c>
      <c r="F3616" s="4">
        <v>0</v>
      </c>
      <c r="G3616" s="4">
        <v>0</v>
      </c>
      <c r="H3616" s="4">
        <v>0</v>
      </c>
      <c r="I3616" s="3" t="s">
        <v>56</v>
      </c>
      <c r="J3616" s="4">
        <v>131.5</v>
      </c>
      <c r="K3616" s="4">
        <v>80</v>
      </c>
      <c r="L3616" s="4">
        <v>24.73</v>
      </c>
      <c r="M3616" s="4">
        <v>100</v>
      </c>
      <c r="N3616" s="3" t="s">
        <v>56</v>
      </c>
      <c r="O3616" s="4">
        <v>0</v>
      </c>
      <c r="P3616" s="4"/>
      <c r="Q3616" s="4"/>
      <c r="R3616" s="4"/>
      <c r="S3616" s="4"/>
      <c r="T3616" s="4"/>
      <c r="U3616" s="4"/>
      <c r="V3616" s="4"/>
      <c r="W3616" s="4"/>
      <c r="X3616" s="4"/>
      <c r="Y3616" s="4"/>
      <c r="Z3616" s="4"/>
      <c r="AA3616" s="4"/>
      <c r="AB3616" s="4"/>
      <c r="AC3616" s="4"/>
      <c r="AD3616" s="4"/>
      <c r="AE3616" s="4"/>
      <c r="AF3616" s="4"/>
      <c r="AG3616" s="4"/>
      <c r="AH3616" s="4"/>
      <c r="AI3616" s="4"/>
      <c r="AJ3616" s="4"/>
    </row>
    <row r="3617" spans="1:36" ht="15.75" customHeight="1">
      <c r="A3617" s="4">
        <v>0</v>
      </c>
      <c r="B3617" s="4">
        <v>63</v>
      </c>
      <c r="C3617" s="4">
        <v>1</v>
      </c>
      <c r="D3617" s="4">
        <v>0</v>
      </c>
      <c r="E3617" s="4">
        <v>0</v>
      </c>
      <c r="F3617" s="4">
        <v>0</v>
      </c>
      <c r="G3617" s="4">
        <v>0</v>
      </c>
      <c r="H3617" s="4">
        <v>0</v>
      </c>
      <c r="I3617" s="4">
        <v>238</v>
      </c>
      <c r="J3617" s="4">
        <v>123</v>
      </c>
      <c r="K3617" s="4">
        <v>66</v>
      </c>
      <c r="L3617" s="4">
        <v>28.6</v>
      </c>
      <c r="M3617" s="4">
        <v>70</v>
      </c>
      <c r="N3617" s="4">
        <v>98</v>
      </c>
      <c r="O3617" s="4">
        <v>0</v>
      </c>
      <c r="P3617" s="5">
        <f>$AI$9+SUMPRODUCT($A3617*$AI$10+$B3617*$AI$11+$C3617*$AI$12+$D3617*$AI$13+$E3617*$AI$14+$F3617*$AI$15+$G3617*$AI$16+$H3617*$AI$17+$I3617*$AI$18+$J3617*$AI$19+$K3617*$AI$20+$L3617*$AI$21+$M3617*$AI$22+$N3617*$AI$24)</f>
        <v>-1.5330953059999999</v>
      </c>
      <c r="Q3617" s="4">
        <f t="shared" ref="Q3617:Q3621" si="1371">EXP($P3617)</f>
        <v>0.21586645940168822</v>
      </c>
      <c r="R3617" s="4">
        <f t="shared" ref="R3617:R3621" si="1372">Q3617/1+Q3617</f>
        <v>0.43173291880337644</v>
      </c>
      <c r="S3617" s="4">
        <f t="shared" ref="S3617:S3621" si="1373">IF(O3617=1,R3617,1-R3617)</f>
        <v>0.5682670811966235</v>
      </c>
      <c r="T3617" s="4">
        <f t="shared" ref="T3617:T3621" si="1374">LOG($S3617)</f>
        <v>-0.24544750121153333</v>
      </c>
      <c r="U3617" s="4">
        <f>IF($R3617&gt;$X$15,1,0)</f>
        <v>1</v>
      </c>
      <c r="V3617" s="4"/>
      <c r="W3617" s="4"/>
      <c r="X3617" s="4"/>
      <c r="Y3617" s="4"/>
      <c r="Z3617" s="4"/>
      <c r="AA3617" s="4"/>
      <c r="AB3617" s="4"/>
      <c r="AC3617" s="4"/>
      <c r="AD3617" s="4"/>
      <c r="AE3617" s="4"/>
      <c r="AF3617" s="4"/>
      <c r="AG3617" s="4"/>
      <c r="AH3617" s="4"/>
      <c r="AI3617" s="4"/>
      <c r="AJ3617" s="4"/>
    </row>
    <row r="3618" spans="1:36" ht="15.75" customHeight="1">
      <c r="A3618" s="4">
        <v>1</v>
      </c>
      <c r="B3618" s="4">
        <v>49</v>
      </c>
      <c r="C3618" s="4">
        <v>3</v>
      </c>
      <c r="D3618" s="4">
        <v>1</v>
      </c>
      <c r="E3618" s="4">
        <v>40</v>
      </c>
      <c r="F3618" s="4">
        <v>0</v>
      </c>
      <c r="G3618" s="4">
        <v>0</v>
      </c>
      <c r="H3618" s="4">
        <v>0</v>
      </c>
      <c r="I3618" s="4">
        <v>167</v>
      </c>
      <c r="J3618" s="4">
        <v>119</v>
      </c>
      <c r="K3618" s="4">
        <v>67</v>
      </c>
      <c r="L3618" s="4">
        <v>25.83</v>
      </c>
      <c r="M3618" s="4">
        <v>79</v>
      </c>
      <c r="N3618" s="4">
        <v>83</v>
      </c>
      <c r="O3618" s="4">
        <v>0</v>
      </c>
      <c r="P3618" s="5">
        <f>$AI$9+SUMPRODUCT($A3618*$AI$10+$B3618*$AI$11+$C3618*$AI$12+$D3618*$AI$13+$E3618*$AI$14+$F3618*$AI$15+$G3618*$AI$16+$H3618*$AI$17+$I3618*$AI$18+$J3618*$AI$19+$K3618*$AI$20+$L3618*$AI$21+$M3618*$AI$22+$N3618*$AI$24)</f>
        <v>-1.5620652713000016</v>
      </c>
      <c r="Q3618" s="4">
        <f t="shared" si="1371"/>
        <v>0.20970253104693712</v>
      </c>
      <c r="R3618" s="4">
        <f t="shared" si="1372"/>
        <v>0.41940506209387424</v>
      </c>
      <c r="S3618" s="4">
        <f t="shared" si="1373"/>
        <v>0.58059493790612571</v>
      </c>
      <c r="T3618" s="4">
        <f t="shared" si="1374"/>
        <v>-0.23612675501660885</v>
      </c>
      <c r="U3618" s="4">
        <f>IF($R3618&gt;$X$15,1,0)</f>
        <v>1</v>
      </c>
      <c r="V3618" s="4"/>
      <c r="W3618" s="4"/>
      <c r="X3618" s="4"/>
      <c r="Y3618" s="4"/>
      <c r="Z3618" s="4"/>
      <c r="AA3618" s="4"/>
      <c r="AB3618" s="4"/>
      <c r="AC3618" s="4"/>
      <c r="AD3618" s="4"/>
      <c r="AE3618" s="4"/>
      <c r="AF3618" s="4"/>
      <c r="AG3618" s="4"/>
      <c r="AH3618" s="4"/>
      <c r="AI3618" s="4"/>
      <c r="AJ3618" s="4"/>
    </row>
    <row r="3619" spans="1:36" ht="15.75" customHeight="1">
      <c r="A3619" s="4">
        <v>0</v>
      </c>
      <c r="B3619" s="4">
        <v>51</v>
      </c>
      <c r="C3619" s="4">
        <v>2</v>
      </c>
      <c r="D3619" s="4">
        <v>1</v>
      </c>
      <c r="E3619" s="4">
        <v>15</v>
      </c>
      <c r="F3619" s="4">
        <v>0</v>
      </c>
      <c r="G3619" s="4">
        <v>0</v>
      </c>
      <c r="H3619" s="4">
        <v>0</v>
      </c>
      <c r="I3619" s="4">
        <v>220</v>
      </c>
      <c r="J3619" s="4">
        <v>137</v>
      </c>
      <c r="K3619" s="4">
        <v>79</v>
      </c>
      <c r="L3619" s="4">
        <v>21.66</v>
      </c>
      <c r="M3619" s="4">
        <v>80</v>
      </c>
      <c r="N3619" s="4">
        <v>74</v>
      </c>
      <c r="O3619" s="4">
        <v>0</v>
      </c>
      <c r="P3619" s="5">
        <f>$AI$9+SUMPRODUCT($A3619*$AI$10+$B3619*$AI$11+$C3619*$AI$12+$D3619*$AI$13+$E3619*$AI$14+$F3619*$AI$15+$G3619*$AI$16+$H3619*$AI$17+$I3619*$AI$18+$J3619*$AI$19+$K3619*$AI$20+$L3619*$AI$21+$M3619*$AI$22+$N3619*$AI$24)</f>
        <v>-2.1373519226000006</v>
      </c>
      <c r="Q3619" s="4">
        <f t="shared" si="1371"/>
        <v>0.11796681503329842</v>
      </c>
      <c r="R3619" s="4">
        <f t="shared" si="1372"/>
        <v>0.23593363006659684</v>
      </c>
      <c r="S3619" s="4">
        <f t="shared" si="1373"/>
        <v>0.76406636993340316</v>
      </c>
      <c r="T3619" s="4">
        <f t="shared" si="1374"/>
        <v>-0.11686891518881853</v>
      </c>
      <c r="U3619" s="4">
        <f>IF($R3619&gt;$X$15,1,0)</f>
        <v>0</v>
      </c>
      <c r="V3619" s="4"/>
      <c r="W3619" s="4"/>
      <c r="X3619" s="4"/>
      <c r="Y3619" s="4"/>
      <c r="Z3619" s="4"/>
      <c r="AA3619" s="4"/>
      <c r="AB3619" s="4"/>
      <c r="AC3619" s="4"/>
      <c r="AD3619" s="4"/>
      <c r="AE3619" s="4"/>
      <c r="AF3619" s="4"/>
      <c r="AG3619" s="4"/>
      <c r="AH3619" s="4"/>
      <c r="AI3619" s="4"/>
      <c r="AJ3619" s="4"/>
    </row>
    <row r="3620" spans="1:36" ht="15.75" customHeight="1">
      <c r="A3620" s="4">
        <v>1</v>
      </c>
      <c r="B3620" s="4">
        <v>40</v>
      </c>
      <c r="C3620" s="4">
        <v>2</v>
      </c>
      <c r="D3620" s="4">
        <v>0</v>
      </c>
      <c r="E3620" s="4">
        <v>0</v>
      </c>
      <c r="F3620" s="4">
        <v>0</v>
      </c>
      <c r="G3620" s="4">
        <v>0</v>
      </c>
      <c r="H3620" s="4">
        <v>0</v>
      </c>
      <c r="I3620" s="4">
        <v>193</v>
      </c>
      <c r="J3620" s="4">
        <v>130</v>
      </c>
      <c r="K3620" s="4">
        <v>89</v>
      </c>
      <c r="L3620" s="4">
        <v>28.32</v>
      </c>
      <c r="M3620" s="4">
        <v>96</v>
      </c>
      <c r="N3620" s="4">
        <v>84</v>
      </c>
      <c r="O3620" s="4">
        <v>0</v>
      </c>
      <c r="P3620" s="5">
        <f>$AI$9+SUMPRODUCT($A3620*$AI$10+$B3620*$AI$11+$C3620*$AI$12+$D3620*$AI$13+$E3620*$AI$14+$F3620*$AI$15+$G3620*$AI$16+$H3620*$AI$17+$I3620*$AI$18+$J3620*$AI$19+$K3620*$AI$20+$L3620*$AI$21+$M3620*$AI$22+$N3620*$AI$24)</f>
        <v>-2.7660902452000009</v>
      </c>
      <c r="Q3620" s="4">
        <f t="shared" si="1371"/>
        <v>6.2907477372173226E-2</v>
      </c>
      <c r="R3620" s="4">
        <f t="shared" si="1372"/>
        <v>0.12581495474434645</v>
      </c>
      <c r="S3620" s="4">
        <f t="shared" si="1373"/>
        <v>0.87418504525565355</v>
      </c>
      <c r="T3620" s="4">
        <f t="shared" si="1374"/>
        <v>-5.8396627288714427E-2</v>
      </c>
      <c r="U3620" s="4">
        <f>IF($R3620&gt;$X$15,1,0)</f>
        <v>0</v>
      </c>
      <c r="V3620" s="4"/>
      <c r="W3620" s="4"/>
      <c r="X3620" s="4"/>
      <c r="Y3620" s="4"/>
      <c r="Z3620" s="4"/>
      <c r="AA3620" s="4"/>
      <c r="AB3620" s="4"/>
      <c r="AC3620" s="4"/>
      <c r="AD3620" s="4"/>
      <c r="AE3620" s="4"/>
      <c r="AF3620" s="4"/>
      <c r="AG3620" s="4"/>
      <c r="AH3620" s="4"/>
      <c r="AI3620" s="4"/>
      <c r="AJ3620" s="4"/>
    </row>
    <row r="3621" spans="1:36" ht="15.75" customHeight="1">
      <c r="A3621" s="4">
        <v>0</v>
      </c>
      <c r="B3621" s="4">
        <v>49</v>
      </c>
      <c r="C3621" s="4">
        <v>2</v>
      </c>
      <c r="D3621" s="4">
        <v>0</v>
      </c>
      <c r="E3621" s="4">
        <v>0</v>
      </c>
      <c r="F3621" s="4">
        <v>0</v>
      </c>
      <c r="G3621" s="4">
        <v>0</v>
      </c>
      <c r="H3621" s="4">
        <v>0</v>
      </c>
      <c r="I3621" s="4">
        <v>308</v>
      </c>
      <c r="J3621" s="4">
        <v>128</v>
      </c>
      <c r="K3621" s="4">
        <v>78</v>
      </c>
      <c r="L3621" s="4">
        <v>24.82</v>
      </c>
      <c r="M3621" s="4">
        <v>80</v>
      </c>
      <c r="N3621" s="4">
        <v>70</v>
      </c>
      <c r="O3621" s="4">
        <v>0</v>
      </c>
      <c r="P3621" s="5">
        <f>$AI$9+SUMPRODUCT($A3621*$AI$10+$B3621*$AI$11+$C3621*$AI$12+$D3621*$AI$13+$E3621*$AI$14+$F3621*$AI$15+$G3621*$AI$16+$H3621*$AI$17+$I3621*$AI$18+$J3621*$AI$19+$K3621*$AI$20+$L3621*$AI$21+$M3621*$AI$22+$N3621*$AI$24)</f>
        <v>-2.5417126902000007</v>
      </c>
      <c r="Q3621" s="4">
        <f t="shared" si="1371"/>
        <v>7.8731441684346648E-2</v>
      </c>
      <c r="R3621" s="4">
        <f t="shared" si="1372"/>
        <v>0.1574628833686933</v>
      </c>
      <c r="S3621" s="4">
        <f t="shared" si="1373"/>
        <v>0.8425371166313067</v>
      </c>
      <c r="T3621" s="4">
        <f t="shared" si="1374"/>
        <v>-7.4410957883214141E-2</v>
      </c>
      <c r="U3621" s="4">
        <f>IF($R3621&gt;$X$15,1,0)</f>
        <v>0</v>
      </c>
      <c r="V3621" s="4"/>
      <c r="W3621" s="4"/>
      <c r="X3621" s="4"/>
      <c r="Y3621" s="4"/>
      <c r="Z3621" s="4"/>
      <c r="AA3621" s="4"/>
      <c r="AB3621" s="4"/>
      <c r="AC3621" s="4"/>
      <c r="AD3621" s="4"/>
      <c r="AE3621" s="4"/>
      <c r="AF3621" s="4"/>
      <c r="AG3621" s="4"/>
      <c r="AH3621" s="4"/>
      <c r="AI3621" s="4"/>
      <c r="AJ3621" s="4"/>
    </row>
    <row r="3622" spans="1:36" ht="15.75" hidden="1" customHeight="1">
      <c r="A3622" s="4">
        <v>0</v>
      </c>
      <c r="B3622" s="4">
        <v>41</v>
      </c>
      <c r="C3622" s="4">
        <v>3</v>
      </c>
      <c r="D3622" s="4">
        <v>0</v>
      </c>
      <c r="E3622" s="4">
        <v>0</v>
      </c>
      <c r="F3622" s="4">
        <v>0</v>
      </c>
      <c r="G3622" s="4">
        <v>0</v>
      </c>
      <c r="H3622" s="4">
        <v>0</v>
      </c>
      <c r="I3622" s="4">
        <v>166</v>
      </c>
      <c r="J3622" s="4">
        <v>128.5</v>
      </c>
      <c r="K3622" s="4">
        <v>74.5</v>
      </c>
      <c r="L3622" s="4">
        <v>21.02</v>
      </c>
      <c r="M3622" s="4">
        <v>81</v>
      </c>
      <c r="N3622" s="3" t="s">
        <v>56</v>
      </c>
      <c r="O3622" s="4">
        <v>0</v>
      </c>
      <c r="P3622" s="4"/>
      <c r="Q3622" s="4"/>
      <c r="R3622" s="4"/>
      <c r="S3622" s="4"/>
      <c r="T3622" s="4"/>
      <c r="U3622" s="4"/>
      <c r="V3622" s="4"/>
      <c r="W3622" s="4"/>
      <c r="X3622" s="4"/>
      <c r="Y3622" s="4"/>
      <c r="Z3622" s="4"/>
      <c r="AA3622" s="4"/>
      <c r="AB3622" s="4"/>
      <c r="AC3622" s="4"/>
      <c r="AD3622" s="4"/>
      <c r="AE3622" s="4"/>
      <c r="AF3622" s="4"/>
      <c r="AG3622" s="4"/>
      <c r="AH3622" s="4"/>
      <c r="AI3622" s="4"/>
      <c r="AJ3622" s="4"/>
    </row>
    <row r="3623" spans="1:36" ht="15.75" customHeight="1">
      <c r="A3623" s="4">
        <v>0</v>
      </c>
      <c r="B3623" s="4">
        <v>55</v>
      </c>
      <c r="C3623" s="4">
        <v>1</v>
      </c>
      <c r="D3623" s="4">
        <v>0</v>
      </c>
      <c r="E3623" s="4">
        <v>0</v>
      </c>
      <c r="F3623" s="4">
        <v>0</v>
      </c>
      <c r="G3623" s="4">
        <v>0</v>
      </c>
      <c r="H3623" s="4">
        <v>1</v>
      </c>
      <c r="I3623" s="4">
        <v>212</v>
      </c>
      <c r="J3623" s="4">
        <v>161</v>
      </c>
      <c r="K3623" s="4">
        <v>85</v>
      </c>
      <c r="L3623" s="4">
        <v>28.26</v>
      </c>
      <c r="M3623" s="4">
        <v>66</v>
      </c>
      <c r="N3623" s="4">
        <v>63</v>
      </c>
      <c r="O3623" s="4">
        <v>1</v>
      </c>
      <c r="P3623" s="5">
        <f>$AI$9+SUMPRODUCT($A3623*$AI$10+$B3623*$AI$11+$C3623*$AI$12+$D3623*$AI$13+$E3623*$AI$14+$F3623*$AI$15+$G3623*$AI$16+$H3623*$AI$17+$I3623*$AI$18+$J3623*$AI$19+$K3623*$AI$20+$L3623*$AI$21+$M3623*$AI$22+$N3623*$AI$24)</f>
        <v>-1.6051390986000005</v>
      </c>
      <c r="Q3623" s="4">
        <f t="shared" ref="Q3623:Q3626" si="1375">EXP($P3623)</f>
        <v>0.20086161339774702</v>
      </c>
      <c r="R3623" s="4">
        <f t="shared" ref="R3623:R3626" si="1376">Q3623/1+Q3623</f>
        <v>0.40172322679549405</v>
      </c>
      <c r="S3623" s="4">
        <f t="shared" ref="S3623:S3626" si="1377">IF(O3623=1,R3623,1-R3623)</f>
        <v>0.40172322679549405</v>
      </c>
      <c r="T3623" s="4">
        <f t="shared" ref="T3623:T3626" si="1378">LOG($S3623)</f>
        <v>-0.39607305754515865</v>
      </c>
      <c r="U3623" s="4">
        <f>IF($R3623&gt;$X$15,1,0)</f>
        <v>1</v>
      </c>
      <c r="V3623" s="4"/>
      <c r="W3623" s="4"/>
      <c r="X3623" s="4"/>
      <c r="Y3623" s="4"/>
      <c r="Z3623" s="4"/>
      <c r="AA3623" s="4"/>
      <c r="AB3623" s="4"/>
      <c r="AC3623" s="4"/>
      <c r="AD3623" s="4"/>
      <c r="AE3623" s="4"/>
      <c r="AF3623" s="4"/>
      <c r="AG3623" s="4"/>
      <c r="AH3623" s="4"/>
      <c r="AI3623" s="4"/>
      <c r="AJ3623" s="4"/>
    </row>
    <row r="3624" spans="1:36" ht="15.75" customHeight="1">
      <c r="A3624" s="4">
        <v>1</v>
      </c>
      <c r="B3624" s="4">
        <v>38</v>
      </c>
      <c r="C3624" s="4">
        <v>3</v>
      </c>
      <c r="D3624" s="4">
        <v>1</v>
      </c>
      <c r="E3624" s="4">
        <v>20</v>
      </c>
      <c r="F3624" s="4">
        <v>0</v>
      </c>
      <c r="G3624" s="4">
        <v>0</v>
      </c>
      <c r="H3624" s="4">
        <v>0</v>
      </c>
      <c r="I3624" s="4">
        <v>270</v>
      </c>
      <c r="J3624" s="4">
        <v>120</v>
      </c>
      <c r="K3624" s="4">
        <v>75</v>
      </c>
      <c r="L3624" s="4">
        <v>23.76</v>
      </c>
      <c r="M3624" s="4">
        <v>83</v>
      </c>
      <c r="N3624" s="4">
        <v>96</v>
      </c>
      <c r="O3624" s="4">
        <v>0</v>
      </c>
      <c r="P3624" s="5">
        <f>$AI$9+SUMPRODUCT($A3624*$AI$10+$B3624*$AI$11+$C3624*$AI$12+$D3624*$AI$13+$E3624*$AI$14+$F3624*$AI$15+$G3624*$AI$16+$H3624*$AI$17+$I3624*$AI$18+$J3624*$AI$19+$K3624*$AI$20+$L3624*$AI$21+$M3624*$AI$22+$N3624*$AI$24)</f>
        <v>-2.3288179136000018</v>
      </c>
      <c r="Q3624" s="4">
        <f t="shared" si="1375"/>
        <v>9.7410827072786157E-2</v>
      </c>
      <c r="R3624" s="4">
        <f t="shared" si="1376"/>
        <v>0.19482165414557231</v>
      </c>
      <c r="S3624" s="4">
        <f t="shared" si="1377"/>
        <v>0.80517834585442771</v>
      </c>
      <c r="T3624" s="4">
        <f t="shared" si="1378"/>
        <v>-9.4107913369062018E-2</v>
      </c>
      <c r="U3624" s="4">
        <f>IF($R3624&gt;$X$15,1,0)</f>
        <v>0</v>
      </c>
      <c r="V3624" s="4"/>
      <c r="W3624" s="4"/>
      <c r="X3624" s="4"/>
      <c r="Y3624" s="4"/>
      <c r="Z3624" s="4"/>
      <c r="AA3624" s="4"/>
      <c r="AB3624" s="4"/>
      <c r="AC3624" s="4"/>
      <c r="AD3624" s="4"/>
      <c r="AE3624" s="4"/>
      <c r="AF3624" s="4"/>
      <c r="AG3624" s="4"/>
      <c r="AH3624" s="4"/>
      <c r="AI3624" s="4"/>
      <c r="AJ3624" s="4"/>
    </row>
    <row r="3625" spans="1:36" ht="15.75" customHeight="1">
      <c r="A3625" s="4">
        <v>0</v>
      </c>
      <c r="B3625" s="4">
        <v>54</v>
      </c>
      <c r="C3625" s="4">
        <v>2</v>
      </c>
      <c r="D3625" s="4">
        <v>1</v>
      </c>
      <c r="E3625" s="4">
        <v>15</v>
      </c>
      <c r="F3625" s="4">
        <v>0</v>
      </c>
      <c r="G3625" s="4">
        <v>0</v>
      </c>
      <c r="H3625" s="4">
        <v>1</v>
      </c>
      <c r="I3625" s="4">
        <v>262</v>
      </c>
      <c r="J3625" s="4">
        <v>230</v>
      </c>
      <c r="K3625" s="4">
        <v>110</v>
      </c>
      <c r="L3625" s="4">
        <v>24.76</v>
      </c>
      <c r="M3625" s="4">
        <v>93</v>
      </c>
      <c r="N3625" s="4">
        <v>97</v>
      </c>
      <c r="O3625" s="4">
        <v>0</v>
      </c>
      <c r="P3625" s="5">
        <f>$AI$9+SUMPRODUCT($A3625*$AI$10+$B3625*$AI$11+$C3625*$AI$12+$D3625*$AI$13+$E3625*$AI$14+$F3625*$AI$15+$G3625*$AI$16+$H3625*$AI$17+$I3625*$AI$18+$J3625*$AI$19+$K3625*$AI$20+$L3625*$AI$21+$M3625*$AI$22+$N3625*$AI$24)</f>
        <v>-0.16407723360000048</v>
      </c>
      <c r="Q3625" s="4">
        <f t="shared" si="1375"/>
        <v>0.8486764730097055</v>
      </c>
      <c r="R3625" s="4">
        <f t="shared" si="1376"/>
        <v>1.697352946019411</v>
      </c>
      <c r="S3625" s="4">
        <f t="shared" si="1377"/>
        <v>-0.697352946019411</v>
      </c>
      <c r="T3625" s="4" t="e">
        <f t="shared" si="1378"/>
        <v>#NUM!</v>
      </c>
      <c r="U3625" s="4">
        <f>IF($R3625&gt;$X$15,1,0)</f>
        <v>1</v>
      </c>
      <c r="V3625" s="4"/>
      <c r="W3625" s="4"/>
      <c r="X3625" s="4"/>
      <c r="Y3625" s="4"/>
      <c r="Z3625" s="4"/>
      <c r="AA3625" s="4"/>
      <c r="AB3625" s="4"/>
      <c r="AC3625" s="4"/>
      <c r="AD3625" s="4"/>
      <c r="AE3625" s="4"/>
      <c r="AF3625" s="4"/>
      <c r="AG3625" s="4"/>
      <c r="AH3625" s="4"/>
      <c r="AI3625" s="4"/>
      <c r="AJ3625" s="4"/>
    </row>
    <row r="3626" spans="1:36" ht="15.75" customHeight="1">
      <c r="A3626" s="4">
        <v>0</v>
      </c>
      <c r="B3626" s="4">
        <v>40</v>
      </c>
      <c r="C3626" s="4">
        <v>3</v>
      </c>
      <c r="D3626" s="4">
        <v>1</v>
      </c>
      <c r="E3626" s="4">
        <v>9</v>
      </c>
      <c r="F3626" s="4">
        <v>0</v>
      </c>
      <c r="G3626" s="4">
        <v>0</v>
      </c>
      <c r="H3626" s="4">
        <v>0</v>
      </c>
      <c r="I3626" s="4">
        <v>180</v>
      </c>
      <c r="J3626" s="4">
        <v>118</v>
      </c>
      <c r="K3626" s="4">
        <v>86.5</v>
      </c>
      <c r="L3626" s="4">
        <v>22.69</v>
      </c>
      <c r="M3626" s="4">
        <v>89</v>
      </c>
      <c r="N3626" s="4">
        <v>67</v>
      </c>
      <c r="O3626" s="4">
        <v>0</v>
      </c>
      <c r="P3626" s="5">
        <f>$AI$9+SUMPRODUCT($A3626*$AI$10+$B3626*$AI$11+$C3626*$AI$12+$D3626*$AI$13+$E3626*$AI$14+$F3626*$AI$15+$G3626*$AI$16+$H3626*$AI$17+$I3626*$AI$18+$J3626*$AI$19+$K3626*$AI$20+$L3626*$AI$21+$M3626*$AI$22+$N3626*$AI$24)</f>
        <v>-3.4809643358999995</v>
      </c>
      <c r="Q3626" s="4">
        <f t="shared" si="1375"/>
        <v>3.0777716660282027E-2</v>
      </c>
      <c r="R3626" s="4">
        <f t="shared" si="1376"/>
        <v>6.1555433320564054E-2</v>
      </c>
      <c r="S3626" s="4">
        <f t="shared" si="1377"/>
        <v>0.93844456667943599</v>
      </c>
      <c r="T3626" s="4">
        <f t="shared" si="1378"/>
        <v>-2.7591375782378937E-2</v>
      </c>
      <c r="U3626" s="4">
        <f>IF($R3626&gt;$X$15,1,0)</f>
        <v>0</v>
      </c>
      <c r="V3626" s="4"/>
      <c r="W3626" s="4"/>
      <c r="X3626" s="4"/>
      <c r="Y3626" s="4"/>
      <c r="Z3626" s="4"/>
      <c r="AA3626" s="4"/>
      <c r="AB3626" s="4"/>
      <c r="AC3626" s="4"/>
      <c r="AD3626" s="4"/>
      <c r="AE3626" s="4"/>
      <c r="AF3626" s="4"/>
      <c r="AG3626" s="4"/>
      <c r="AH3626" s="4"/>
      <c r="AI3626" s="4"/>
      <c r="AJ3626" s="4"/>
    </row>
    <row r="3627" spans="1:36" ht="15.75" hidden="1" customHeight="1">
      <c r="A3627" s="4">
        <v>1</v>
      </c>
      <c r="B3627" s="4">
        <v>50</v>
      </c>
      <c r="C3627" s="3" t="s">
        <v>56</v>
      </c>
      <c r="D3627" s="4">
        <v>1</v>
      </c>
      <c r="E3627" s="4">
        <v>2</v>
      </c>
      <c r="F3627" s="4">
        <v>0</v>
      </c>
      <c r="G3627" s="4">
        <v>0</v>
      </c>
      <c r="H3627" s="4">
        <v>0</v>
      </c>
      <c r="I3627" s="4">
        <v>238</v>
      </c>
      <c r="J3627" s="4">
        <v>121</v>
      </c>
      <c r="K3627" s="4">
        <v>85</v>
      </c>
      <c r="L3627" s="4">
        <v>25.31</v>
      </c>
      <c r="M3627" s="4">
        <v>88</v>
      </c>
      <c r="N3627" s="3" t="s">
        <v>56</v>
      </c>
      <c r="O3627" s="4">
        <v>0</v>
      </c>
      <c r="P3627" s="4"/>
      <c r="Q3627" s="4"/>
      <c r="R3627" s="4"/>
      <c r="S3627" s="4"/>
      <c r="T3627" s="4"/>
      <c r="U3627" s="4"/>
      <c r="V3627" s="4"/>
      <c r="W3627" s="4"/>
      <c r="X3627" s="4"/>
      <c r="Y3627" s="4"/>
      <c r="Z3627" s="4"/>
      <c r="AA3627" s="4"/>
      <c r="AB3627" s="4"/>
      <c r="AC3627" s="4"/>
      <c r="AD3627" s="4"/>
      <c r="AE3627" s="4"/>
      <c r="AF3627" s="4"/>
      <c r="AG3627" s="4"/>
      <c r="AH3627" s="4"/>
      <c r="AI3627" s="4"/>
      <c r="AJ3627" s="4"/>
    </row>
    <row r="3628" spans="1:36" ht="15.75" customHeight="1">
      <c r="A3628" s="4">
        <v>1</v>
      </c>
      <c r="B3628" s="4">
        <v>54</v>
      </c>
      <c r="C3628" s="4">
        <v>1</v>
      </c>
      <c r="D3628" s="4">
        <v>1</v>
      </c>
      <c r="E3628" s="4">
        <v>20</v>
      </c>
      <c r="F3628" s="4">
        <v>0</v>
      </c>
      <c r="G3628" s="4">
        <v>0</v>
      </c>
      <c r="H3628" s="4">
        <v>0</v>
      </c>
      <c r="I3628" s="4">
        <v>235</v>
      </c>
      <c r="J3628" s="4">
        <v>143</v>
      </c>
      <c r="K3628" s="4">
        <v>75</v>
      </c>
      <c r="L3628" s="4">
        <v>32.99</v>
      </c>
      <c r="M3628" s="4">
        <v>85</v>
      </c>
      <c r="N3628" s="4">
        <v>102</v>
      </c>
      <c r="O3628" s="4">
        <v>0</v>
      </c>
      <c r="P3628" s="5">
        <f>$AI$9+SUMPRODUCT($A3628*$AI$10+$B3628*$AI$11+$C3628*$AI$12+$D3628*$AI$13+$E3628*$AI$14+$F3628*$AI$15+$G3628*$AI$16+$H3628*$AI$17+$I3628*$AI$18+$J3628*$AI$19+$K3628*$AI$20+$L3628*$AI$21+$M3628*$AI$22+$N3628*$AI$24)</f>
        <v>-0.84607086890000094</v>
      </c>
      <c r="Q3628" s="4">
        <f t="shared" ref="Q3628:Q3632" si="1379">EXP($P3628)</f>
        <v>0.42909760480681125</v>
      </c>
      <c r="R3628" s="4">
        <f t="shared" ref="R3628:R3632" si="1380">Q3628/1+Q3628</f>
        <v>0.8581952096136225</v>
      </c>
      <c r="S3628" s="4">
        <f t="shared" ref="S3628:S3632" si="1381">IF(O3628=1,R3628,1-R3628)</f>
        <v>0.1418047903863775</v>
      </c>
      <c r="T3628" s="4">
        <f t="shared" ref="T3628:T3632" si="1382">LOG($S3628)</f>
        <v>-0.84830909776205443</v>
      </c>
      <c r="U3628" s="4">
        <f>IF($R3628&gt;$X$15,1,0)</f>
        <v>1</v>
      </c>
      <c r="V3628" s="4"/>
      <c r="W3628" s="4"/>
      <c r="X3628" s="4"/>
      <c r="Y3628" s="4"/>
      <c r="Z3628" s="4"/>
      <c r="AA3628" s="4"/>
      <c r="AB3628" s="4"/>
      <c r="AC3628" s="4"/>
      <c r="AD3628" s="4"/>
      <c r="AE3628" s="4"/>
      <c r="AF3628" s="4"/>
      <c r="AG3628" s="4"/>
      <c r="AH3628" s="4"/>
      <c r="AI3628" s="4"/>
      <c r="AJ3628" s="4"/>
    </row>
    <row r="3629" spans="1:36" ht="15.75" customHeight="1">
      <c r="A3629" s="4">
        <v>1</v>
      </c>
      <c r="B3629" s="4">
        <v>66</v>
      </c>
      <c r="C3629" s="4">
        <v>2</v>
      </c>
      <c r="D3629" s="4">
        <v>0</v>
      </c>
      <c r="E3629" s="4">
        <v>0</v>
      </c>
      <c r="F3629" s="4">
        <v>0</v>
      </c>
      <c r="G3629" s="4">
        <v>0</v>
      </c>
      <c r="H3629" s="4">
        <v>0</v>
      </c>
      <c r="I3629" s="4">
        <v>189</v>
      </c>
      <c r="J3629" s="4">
        <v>140</v>
      </c>
      <c r="K3629" s="4">
        <v>71</v>
      </c>
      <c r="L3629" s="4">
        <v>27.56</v>
      </c>
      <c r="M3629" s="4">
        <v>70</v>
      </c>
      <c r="N3629" s="4">
        <v>119</v>
      </c>
      <c r="O3629" s="4">
        <v>0</v>
      </c>
      <c r="P3629" s="5">
        <f>$AI$9+SUMPRODUCT($A3629*$AI$10+$B3629*$AI$11+$C3629*$AI$12+$D3629*$AI$13+$E3629*$AI$14+$F3629*$AI$15+$G3629*$AI$16+$H3629*$AI$17+$I3629*$AI$18+$J3629*$AI$19+$K3629*$AI$20+$L3629*$AI$21+$M3629*$AI$22+$N3629*$AI$24)</f>
        <v>-0.56119453160000088</v>
      </c>
      <c r="Q3629" s="4">
        <f t="shared" si="1379"/>
        <v>0.57052714394036652</v>
      </c>
      <c r="R3629" s="4">
        <f t="shared" si="1380"/>
        <v>1.141054287880733</v>
      </c>
      <c r="S3629" s="4">
        <f t="shared" si="1381"/>
        <v>-0.14105428788073304</v>
      </c>
      <c r="T3629" s="4" t="e">
        <f t="shared" si="1382"/>
        <v>#NUM!</v>
      </c>
      <c r="U3629" s="4">
        <f>IF($R3629&gt;$X$15,1,0)</f>
        <v>1</v>
      </c>
      <c r="V3629" s="4"/>
      <c r="W3629" s="4"/>
      <c r="X3629" s="4"/>
      <c r="Y3629" s="4"/>
      <c r="Z3629" s="4"/>
      <c r="AA3629" s="4"/>
      <c r="AB3629" s="4"/>
      <c r="AC3629" s="4"/>
      <c r="AD3629" s="4"/>
      <c r="AE3629" s="4"/>
      <c r="AF3629" s="4"/>
      <c r="AG3629" s="4"/>
      <c r="AH3629" s="4"/>
      <c r="AI3629" s="4"/>
      <c r="AJ3629" s="4"/>
    </row>
    <row r="3630" spans="1:36" ht="15.75" customHeight="1">
      <c r="A3630" s="4">
        <v>1</v>
      </c>
      <c r="B3630" s="4">
        <v>63</v>
      </c>
      <c r="C3630" s="4">
        <v>1</v>
      </c>
      <c r="D3630" s="4">
        <v>0</v>
      </c>
      <c r="E3630" s="4">
        <v>0</v>
      </c>
      <c r="F3630" s="4">
        <v>0</v>
      </c>
      <c r="G3630" s="4">
        <v>0</v>
      </c>
      <c r="H3630" s="4">
        <v>1</v>
      </c>
      <c r="I3630" s="4">
        <v>178</v>
      </c>
      <c r="J3630" s="4">
        <v>155</v>
      </c>
      <c r="K3630" s="4">
        <v>79</v>
      </c>
      <c r="L3630" s="4">
        <v>25.9</v>
      </c>
      <c r="M3630" s="4">
        <v>55</v>
      </c>
      <c r="N3630" s="4">
        <v>61</v>
      </c>
      <c r="O3630" s="4">
        <v>0</v>
      </c>
      <c r="P3630" s="5">
        <f>$AI$9+SUMPRODUCT($A3630*$AI$10+$B3630*$AI$11+$C3630*$AI$12+$D3630*$AI$13+$E3630*$AI$14+$F3630*$AI$15+$G3630*$AI$16+$H3630*$AI$17+$I3630*$AI$18+$J3630*$AI$19+$K3630*$AI$20+$L3630*$AI$21+$M3630*$AI$22+$N3630*$AI$24)</f>
        <v>-0.68316839899999948</v>
      </c>
      <c r="Q3630" s="4">
        <f t="shared" si="1379"/>
        <v>0.50501436781130904</v>
      </c>
      <c r="R3630" s="4">
        <f t="shared" si="1380"/>
        <v>1.0100287356226181</v>
      </c>
      <c r="S3630" s="4">
        <f t="shared" si="1381"/>
        <v>-1.0028735622618079E-2</v>
      </c>
      <c r="T3630" s="4" t="e">
        <f t="shared" si="1382"/>
        <v>#NUM!</v>
      </c>
      <c r="U3630" s="4">
        <f>IF($R3630&gt;$X$15,1,0)</f>
        <v>1</v>
      </c>
      <c r="V3630" s="4"/>
      <c r="W3630" s="4"/>
      <c r="X3630" s="4"/>
      <c r="Y3630" s="4"/>
      <c r="Z3630" s="4"/>
      <c r="AA3630" s="4"/>
      <c r="AB3630" s="4"/>
      <c r="AC3630" s="4"/>
      <c r="AD3630" s="4"/>
      <c r="AE3630" s="4"/>
      <c r="AF3630" s="4"/>
      <c r="AG3630" s="4"/>
      <c r="AH3630" s="4"/>
      <c r="AI3630" s="4"/>
      <c r="AJ3630" s="4"/>
    </row>
    <row r="3631" spans="1:36" ht="15.75" customHeight="1">
      <c r="A3631" s="4">
        <v>1</v>
      </c>
      <c r="B3631" s="4">
        <v>52</v>
      </c>
      <c r="C3631" s="4">
        <v>1</v>
      </c>
      <c r="D3631" s="4">
        <v>0</v>
      </c>
      <c r="E3631" s="4">
        <v>0</v>
      </c>
      <c r="F3631" s="4">
        <v>0</v>
      </c>
      <c r="G3631" s="4">
        <v>0</v>
      </c>
      <c r="H3631" s="4">
        <v>1</v>
      </c>
      <c r="I3631" s="4">
        <v>170</v>
      </c>
      <c r="J3631" s="4">
        <v>153</v>
      </c>
      <c r="K3631" s="4">
        <v>102.5</v>
      </c>
      <c r="L3631" s="4">
        <v>29.35</v>
      </c>
      <c r="M3631" s="4">
        <v>91</v>
      </c>
      <c r="N3631" s="4">
        <v>67</v>
      </c>
      <c r="O3631" s="4">
        <v>0</v>
      </c>
      <c r="P3631" s="5">
        <f>$AI$9+SUMPRODUCT($A3631*$AI$10+$B3631*$AI$11+$C3631*$AI$12+$D3631*$AI$13+$E3631*$AI$14+$F3631*$AI$15+$G3631*$AI$16+$H3631*$AI$17+$I3631*$AI$18+$J3631*$AI$19+$K3631*$AI$20+$L3631*$AI$21+$M3631*$AI$22+$N3631*$AI$24)</f>
        <v>-1.5783408884999997</v>
      </c>
      <c r="Q3631" s="4">
        <f t="shared" si="1379"/>
        <v>0.20631711750465065</v>
      </c>
      <c r="R3631" s="4">
        <f t="shared" si="1380"/>
        <v>0.4126342350093013</v>
      </c>
      <c r="S3631" s="4">
        <f t="shared" si="1381"/>
        <v>0.5873657649906987</v>
      </c>
      <c r="T3631" s="4">
        <f t="shared" si="1382"/>
        <v>-0.23109137022199783</v>
      </c>
      <c r="U3631" s="4">
        <f>IF($R3631&gt;$X$15,1,0)</f>
        <v>1</v>
      </c>
      <c r="V3631" s="4"/>
      <c r="W3631" s="4"/>
      <c r="X3631" s="4"/>
      <c r="Y3631" s="4"/>
      <c r="Z3631" s="4"/>
      <c r="AA3631" s="4"/>
      <c r="AB3631" s="4"/>
      <c r="AC3631" s="4"/>
      <c r="AD3631" s="4"/>
      <c r="AE3631" s="4"/>
      <c r="AF3631" s="4"/>
      <c r="AG3631" s="4"/>
      <c r="AH3631" s="4"/>
      <c r="AI3631" s="4"/>
      <c r="AJ3631" s="4"/>
    </row>
    <row r="3632" spans="1:36" ht="15.75" customHeight="1">
      <c r="A3632" s="4">
        <v>0</v>
      </c>
      <c r="B3632" s="4">
        <v>48</v>
      </c>
      <c r="C3632" s="4">
        <v>3</v>
      </c>
      <c r="D3632" s="4">
        <v>0</v>
      </c>
      <c r="E3632" s="4">
        <v>0</v>
      </c>
      <c r="F3632" s="4">
        <v>0</v>
      </c>
      <c r="G3632" s="4">
        <v>0</v>
      </c>
      <c r="H3632" s="4">
        <v>0</v>
      </c>
      <c r="I3632" s="4">
        <v>202</v>
      </c>
      <c r="J3632" s="4">
        <v>146.5</v>
      </c>
      <c r="K3632" s="4">
        <v>79</v>
      </c>
      <c r="L3632" s="4">
        <v>22.19</v>
      </c>
      <c r="M3632" s="4">
        <v>82</v>
      </c>
      <c r="N3632" s="4">
        <v>95</v>
      </c>
      <c r="O3632" s="4">
        <v>0</v>
      </c>
      <c r="P3632" s="5">
        <f>$AI$9+SUMPRODUCT($A3632*$AI$10+$B3632*$AI$11+$C3632*$AI$12+$D3632*$AI$13+$E3632*$AI$14+$F3632*$AI$15+$G3632*$AI$16+$H3632*$AI$17+$I3632*$AI$18+$J3632*$AI$19+$K3632*$AI$20+$L3632*$AI$21+$M3632*$AI$22+$N3632*$AI$24)</f>
        <v>-2.4599822009000007</v>
      </c>
      <c r="Q3632" s="4">
        <f t="shared" si="1379"/>
        <v>8.5436471646090237E-2</v>
      </c>
      <c r="R3632" s="4">
        <f t="shared" si="1380"/>
        <v>0.17087294329218047</v>
      </c>
      <c r="S3632" s="4">
        <f t="shared" si="1381"/>
        <v>0.8291270567078195</v>
      </c>
      <c r="T3632" s="4">
        <f t="shared" si="1382"/>
        <v>-8.1378912394307112E-2</v>
      </c>
      <c r="U3632" s="4">
        <f>IF($R3632&gt;$X$15,1,0)</f>
        <v>0</v>
      </c>
      <c r="V3632" s="4"/>
      <c r="W3632" s="4"/>
      <c r="X3632" s="4"/>
      <c r="Y3632" s="4"/>
      <c r="Z3632" s="4"/>
      <c r="AA3632" s="4"/>
      <c r="AB3632" s="4"/>
      <c r="AC3632" s="4"/>
      <c r="AD3632" s="4"/>
      <c r="AE3632" s="4"/>
      <c r="AF3632" s="4"/>
      <c r="AG3632" s="4"/>
      <c r="AH3632" s="4"/>
      <c r="AI3632" s="4"/>
      <c r="AJ3632" s="4"/>
    </row>
    <row r="3633" spans="1:36" ht="15.75" hidden="1" customHeight="1">
      <c r="A3633" s="4">
        <v>0</v>
      </c>
      <c r="B3633" s="4">
        <v>38</v>
      </c>
      <c r="C3633" s="4">
        <v>3</v>
      </c>
      <c r="D3633" s="4">
        <v>1</v>
      </c>
      <c r="E3633" s="4">
        <v>25</v>
      </c>
      <c r="F3633" s="4">
        <v>0</v>
      </c>
      <c r="G3633" s="4">
        <v>0</v>
      </c>
      <c r="H3633" s="4">
        <v>0</v>
      </c>
      <c r="I3633" s="4">
        <v>205</v>
      </c>
      <c r="J3633" s="4">
        <v>117.5</v>
      </c>
      <c r="K3633" s="4">
        <v>77</v>
      </c>
      <c r="L3633" s="4">
        <v>21.44</v>
      </c>
      <c r="M3633" s="4">
        <v>100</v>
      </c>
      <c r="N3633" s="3" t="s">
        <v>56</v>
      </c>
      <c r="O3633" s="4">
        <v>0</v>
      </c>
      <c r="P3633" s="4"/>
      <c r="Q3633" s="4"/>
      <c r="R3633" s="4"/>
      <c r="S3633" s="4"/>
      <c r="T3633" s="4"/>
      <c r="U3633" s="4"/>
      <c r="V3633" s="4"/>
      <c r="W3633" s="4"/>
      <c r="X3633" s="4"/>
      <c r="Y3633" s="4"/>
      <c r="Z3633" s="4"/>
      <c r="AA3633" s="4"/>
      <c r="AB3633" s="4"/>
      <c r="AC3633" s="4"/>
      <c r="AD3633" s="4"/>
      <c r="AE3633" s="4"/>
      <c r="AF3633" s="4"/>
      <c r="AG3633" s="4"/>
      <c r="AH3633" s="4"/>
      <c r="AI3633" s="4"/>
      <c r="AJ3633" s="4"/>
    </row>
    <row r="3634" spans="1:36" ht="15.75" customHeight="1">
      <c r="A3634" s="4">
        <v>1</v>
      </c>
      <c r="B3634" s="4">
        <v>54</v>
      </c>
      <c r="C3634" s="4">
        <v>3</v>
      </c>
      <c r="D3634" s="4">
        <v>1</v>
      </c>
      <c r="E3634" s="4">
        <v>25</v>
      </c>
      <c r="F3634" s="4">
        <v>0</v>
      </c>
      <c r="G3634" s="4">
        <v>0</v>
      </c>
      <c r="H3634" s="4">
        <v>0</v>
      </c>
      <c r="I3634" s="4">
        <v>208</v>
      </c>
      <c r="J3634" s="4">
        <v>137.5</v>
      </c>
      <c r="K3634" s="4">
        <v>82.5</v>
      </c>
      <c r="L3634" s="4">
        <v>25.58</v>
      </c>
      <c r="M3634" s="4">
        <v>75</v>
      </c>
      <c r="N3634" s="4">
        <v>63</v>
      </c>
      <c r="O3634" s="4">
        <v>1</v>
      </c>
      <c r="P3634" s="5">
        <f>$AI$9+SUMPRODUCT($A3634*$AI$10+$B3634*$AI$11+$C3634*$AI$12+$D3634*$AI$13+$E3634*$AI$14+$F3634*$AI$15+$G3634*$AI$16+$H3634*$AI$17+$I3634*$AI$18+$J3634*$AI$19+$K3634*$AI$20+$L3634*$AI$21+$M3634*$AI$22+$N3634*$AI$24)</f>
        <v>-1.3324044838000022</v>
      </c>
      <c r="Q3634" s="4">
        <f t="shared" ref="Q3634:Q3638" si="1383">EXP($P3634)</f>
        <v>0.26384209394039315</v>
      </c>
      <c r="R3634" s="4">
        <f t="shared" ref="R3634:R3638" si="1384">Q3634/1+Q3634</f>
        <v>0.5276841878807863</v>
      </c>
      <c r="S3634" s="4">
        <f t="shared" ref="S3634:S3638" si="1385">IF(O3634=1,R3634,1-R3634)</f>
        <v>0.5276841878807863</v>
      </c>
      <c r="T3634" s="4">
        <f t="shared" ref="T3634:T3638" si="1386">LOG($S3634)</f>
        <v>-0.27762591931351049</v>
      </c>
      <c r="U3634" s="4">
        <f>IF($R3634&gt;$X$15,1,0)</f>
        <v>1</v>
      </c>
      <c r="V3634" s="4"/>
      <c r="W3634" s="4"/>
      <c r="X3634" s="4"/>
      <c r="Y3634" s="4"/>
      <c r="Z3634" s="4"/>
      <c r="AA3634" s="4"/>
      <c r="AB3634" s="4"/>
      <c r="AC3634" s="4"/>
      <c r="AD3634" s="4"/>
      <c r="AE3634" s="4"/>
      <c r="AF3634" s="4"/>
      <c r="AG3634" s="4"/>
      <c r="AH3634" s="4"/>
      <c r="AI3634" s="4"/>
      <c r="AJ3634" s="4"/>
    </row>
    <row r="3635" spans="1:36" ht="15.75" customHeight="1">
      <c r="A3635" s="4">
        <v>0</v>
      </c>
      <c r="B3635" s="4">
        <v>38</v>
      </c>
      <c r="C3635" s="4">
        <v>1</v>
      </c>
      <c r="D3635" s="4">
        <v>0</v>
      </c>
      <c r="E3635" s="4">
        <v>0</v>
      </c>
      <c r="F3635" s="4">
        <v>0</v>
      </c>
      <c r="G3635" s="4">
        <v>0</v>
      </c>
      <c r="H3635" s="4">
        <v>0</v>
      </c>
      <c r="I3635" s="4">
        <v>182</v>
      </c>
      <c r="J3635" s="4">
        <v>138</v>
      </c>
      <c r="K3635" s="4">
        <v>72</v>
      </c>
      <c r="L3635" s="4">
        <v>21.67</v>
      </c>
      <c r="M3635" s="4">
        <v>85</v>
      </c>
      <c r="N3635" s="4">
        <v>108</v>
      </c>
      <c r="O3635" s="4">
        <v>0</v>
      </c>
      <c r="P3635" s="5">
        <f>$AI$9+SUMPRODUCT($A3635*$AI$10+$B3635*$AI$11+$C3635*$AI$12+$D3635*$AI$13+$E3635*$AI$14+$F3635*$AI$15+$G3635*$AI$16+$H3635*$AI$17+$I3635*$AI$18+$J3635*$AI$19+$K3635*$AI$20+$L3635*$AI$21+$M3635*$AI$22+$N3635*$AI$24)</f>
        <v>-3.0661947937000011</v>
      </c>
      <c r="Q3635" s="4">
        <f t="shared" si="1383"/>
        <v>4.6598133434798641E-2</v>
      </c>
      <c r="R3635" s="4">
        <f t="shared" si="1384"/>
        <v>9.3196266869597283E-2</v>
      </c>
      <c r="S3635" s="4">
        <f t="shared" si="1385"/>
        <v>0.90680373313040274</v>
      </c>
      <c r="T3635" s="4">
        <f t="shared" si="1386"/>
        <v>-4.2486700637936525E-2</v>
      </c>
      <c r="U3635" s="4">
        <f>IF($R3635&gt;$X$15,1,0)</f>
        <v>0</v>
      </c>
      <c r="V3635" s="4"/>
      <c r="W3635" s="4"/>
      <c r="X3635" s="4"/>
      <c r="Y3635" s="4"/>
      <c r="Z3635" s="4"/>
      <c r="AA3635" s="4"/>
      <c r="AB3635" s="4"/>
      <c r="AC3635" s="4"/>
      <c r="AD3635" s="4"/>
      <c r="AE3635" s="4"/>
      <c r="AF3635" s="4"/>
      <c r="AG3635" s="4"/>
      <c r="AH3635" s="4"/>
      <c r="AI3635" s="4"/>
      <c r="AJ3635" s="4"/>
    </row>
    <row r="3636" spans="1:36" ht="15.75" customHeight="1">
      <c r="A3636" s="4">
        <v>1</v>
      </c>
      <c r="B3636" s="4">
        <v>65</v>
      </c>
      <c r="C3636" s="4">
        <v>4</v>
      </c>
      <c r="D3636" s="4">
        <v>1</v>
      </c>
      <c r="E3636" s="4">
        <v>25</v>
      </c>
      <c r="F3636" s="4">
        <v>0</v>
      </c>
      <c r="G3636" s="4">
        <v>0</v>
      </c>
      <c r="H3636" s="4">
        <v>0</v>
      </c>
      <c r="I3636" s="4">
        <v>215</v>
      </c>
      <c r="J3636" s="4">
        <v>147.5</v>
      </c>
      <c r="K3636" s="4">
        <v>95</v>
      </c>
      <c r="L3636" s="4">
        <v>29.08</v>
      </c>
      <c r="M3636" s="4">
        <v>82</v>
      </c>
      <c r="N3636" s="4">
        <v>88</v>
      </c>
      <c r="O3636" s="4">
        <v>1</v>
      </c>
      <c r="P3636" s="5">
        <f>$AI$9+SUMPRODUCT($A3636*$AI$10+$B3636*$AI$11+$C3636*$AI$12+$D3636*$AI$13+$E3636*$AI$14+$F3636*$AI$15+$G3636*$AI$16+$H3636*$AI$17+$I3636*$AI$18+$J3636*$AI$19+$K3636*$AI$20+$L3636*$AI$21+$M3636*$AI$22+$N3636*$AI$24)</f>
        <v>-0.37994094880000073</v>
      </c>
      <c r="Q3636" s="4">
        <f t="shared" si="1383"/>
        <v>0.68390179324155398</v>
      </c>
      <c r="R3636" s="4">
        <f t="shared" si="1384"/>
        <v>1.367803586483108</v>
      </c>
      <c r="S3636" s="4">
        <f t="shared" si="1385"/>
        <v>1.367803586483108</v>
      </c>
      <c r="T3636" s="4">
        <f t="shared" si="1386"/>
        <v>0.13602373815105492</v>
      </c>
      <c r="U3636" s="4">
        <f>IF($R3636&gt;$X$15,1,0)</f>
        <v>1</v>
      </c>
      <c r="V3636" s="4"/>
      <c r="W3636" s="4"/>
      <c r="X3636" s="4"/>
      <c r="Y3636" s="4"/>
      <c r="Z3636" s="4"/>
      <c r="AA3636" s="4"/>
      <c r="AB3636" s="4"/>
      <c r="AC3636" s="4"/>
      <c r="AD3636" s="4"/>
      <c r="AE3636" s="4"/>
      <c r="AF3636" s="4"/>
      <c r="AG3636" s="4"/>
      <c r="AH3636" s="4"/>
      <c r="AI3636" s="4"/>
      <c r="AJ3636" s="4"/>
    </row>
    <row r="3637" spans="1:36" ht="15.75" customHeight="1">
      <c r="A3637" s="4">
        <v>1</v>
      </c>
      <c r="B3637" s="4">
        <v>53</v>
      </c>
      <c r="C3637" s="4">
        <v>2</v>
      </c>
      <c r="D3637" s="4">
        <v>0</v>
      </c>
      <c r="E3637" s="4">
        <v>0</v>
      </c>
      <c r="F3637" s="4">
        <v>0</v>
      </c>
      <c r="G3637" s="4">
        <v>0</v>
      </c>
      <c r="H3637" s="4">
        <v>0</v>
      </c>
      <c r="I3637" s="4">
        <v>196</v>
      </c>
      <c r="J3637" s="4">
        <v>129</v>
      </c>
      <c r="K3637" s="4">
        <v>80</v>
      </c>
      <c r="L3637" s="4">
        <v>26.32</v>
      </c>
      <c r="M3637" s="4">
        <v>75</v>
      </c>
      <c r="N3637" s="4">
        <v>89</v>
      </c>
      <c r="O3637" s="4">
        <v>0</v>
      </c>
      <c r="P3637" s="5">
        <f>$AI$9+SUMPRODUCT($A3637*$AI$10+$B3637*$AI$11+$C3637*$AI$12+$D3637*$AI$13+$E3637*$AI$14+$F3637*$AI$15+$G3637*$AI$16+$H3637*$AI$17+$I3637*$AI$18+$J3637*$AI$19+$K3637*$AI$20+$L3637*$AI$21+$M3637*$AI$22+$N3637*$AI$24)</f>
        <v>-1.8206260451999992</v>
      </c>
      <c r="Q3637" s="4">
        <f t="shared" si="1383"/>
        <v>0.16192434723519372</v>
      </c>
      <c r="R3637" s="4">
        <f t="shared" si="1384"/>
        <v>0.32384869447038744</v>
      </c>
      <c r="S3637" s="4">
        <f t="shared" si="1385"/>
        <v>0.67615130552961256</v>
      </c>
      <c r="T3637" s="4">
        <f t="shared" si="1386"/>
        <v>-0.16995610908233183</v>
      </c>
      <c r="U3637" s="4">
        <f>IF($R3637&gt;$X$15,1,0)</f>
        <v>0</v>
      </c>
      <c r="V3637" s="4"/>
      <c r="W3637" s="4"/>
      <c r="X3637" s="4"/>
      <c r="Y3637" s="4"/>
      <c r="Z3637" s="4"/>
      <c r="AA3637" s="4"/>
      <c r="AB3637" s="4"/>
      <c r="AC3637" s="4"/>
      <c r="AD3637" s="4"/>
      <c r="AE3637" s="4"/>
      <c r="AF3637" s="4"/>
      <c r="AG3637" s="4"/>
      <c r="AH3637" s="4"/>
      <c r="AI3637" s="4"/>
      <c r="AJ3637" s="4"/>
    </row>
    <row r="3638" spans="1:36" ht="15.75" customHeight="1">
      <c r="A3638" s="4">
        <v>0</v>
      </c>
      <c r="B3638" s="4">
        <v>44</v>
      </c>
      <c r="C3638" s="4">
        <v>2</v>
      </c>
      <c r="D3638" s="4">
        <v>1</v>
      </c>
      <c r="E3638" s="4">
        <v>15</v>
      </c>
      <c r="F3638" s="4">
        <v>0</v>
      </c>
      <c r="G3638" s="4">
        <v>0</v>
      </c>
      <c r="H3638" s="4">
        <v>0</v>
      </c>
      <c r="I3638" s="4">
        <v>244</v>
      </c>
      <c r="J3638" s="4">
        <v>101</v>
      </c>
      <c r="K3638" s="4">
        <v>66</v>
      </c>
      <c r="L3638" s="4">
        <v>25.38</v>
      </c>
      <c r="M3638" s="4">
        <v>85</v>
      </c>
      <c r="N3638" s="4">
        <v>76</v>
      </c>
      <c r="O3638" s="4">
        <v>0</v>
      </c>
      <c r="P3638" s="5">
        <f>$AI$9+SUMPRODUCT($A3638*$AI$10+$B3638*$AI$11+$C3638*$AI$12+$D3638*$AI$13+$E3638*$AI$14+$F3638*$AI$15+$G3638*$AI$16+$H3638*$AI$17+$I3638*$AI$18+$J3638*$AI$19+$K3638*$AI$20+$L3638*$AI$21+$M3638*$AI$22+$N3638*$AI$24)</f>
        <v>-3.003039191800001</v>
      </c>
      <c r="Q3638" s="4">
        <f t="shared" si="1383"/>
        <v>4.9635985618952036E-2</v>
      </c>
      <c r="R3638" s="4">
        <f t="shared" si="1384"/>
        <v>9.9271971237904072E-2</v>
      </c>
      <c r="S3638" s="4">
        <f t="shared" si="1385"/>
        <v>0.9007280287620959</v>
      </c>
      <c r="T3638" s="4">
        <f t="shared" si="1386"/>
        <v>-4.5406322714979325E-2</v>
      </c>
      <c r="U3638" s="4">
        <f>IF($R3638&gt;$X$15,1,0)</f>
        <v>0</v>
      </c>
      <c r="V3638" s="4"/>
      <c r="W3638" s="4"/>
      <c r="X3638" s="4"/>
      <c r="Y3638" s="4"/>
      <c r="Z3638" s="4"/>
      <c r="AA3638" s="4"/>
      <c r="AB3638" s="4"/>
      <c r="AC3638" s="4"/>
      <c r="AD3638" s="4"/>
      <c r="AE3638" s="4"/>
      <c r="AF3638" s="4"/>
      <c r="AG3638" s="4"/>
      <c r="AH3638" s="4"/>
      <c r="AI3638" s="4"/>
      <c r="AJ3638" s="4"/>
    </row>
    <row r="3639" spans="1:36" ht="15.75" hidden="1" customHeight="1">
      <c r="A3639" s="4">
        <v>0</v>
      </c>
      <c r="B3639" s="4">
        <v>47</v>
      </c>
      <c r="C3639" s="4">
        <v>3</v>
      </c>
      <c r="D3639" s="4">
        <v>1</v>
      </c>
      <c r="E3639" s="4">
        <v>20</v>
      </c>
      <c r="F3639" s="4">
        <v>0</v>
      </c>
      <c r="G3639" s="4">
        <v>0</v>
      </c>
      <c r="H3639" s="4">
        <v>0</v>
      </c>
      <c r="I3639" s="3" t="s">
        <v>56</v>
      </c>
      <c r="J3639" s="4">
        <v>120</v>
      </c>
      <c r="K3639" s="4">
        <v>77.5</v>
      </c>
      <c r="L3639" s="4">
        <v>23.39</v>
      </c>
      <c r="M3639" s="4">
        <v>82</v>
      </c>
      <c r="N3639" s="3" t="s">
        <v>56</v>
      </c>
      <c r="O3639" s="4">
        <v>0</v>
      </c>
      <c r="P3639" s="4"/>
      <c r="Q3639" s="4"/>
      <c r="R3639" s="4"/>
      <c r="S3639" s="4"/>
      <c r="T3639" s="4"/>
      <c r="U3639" s="4"/>
      <c r="V3639" s="4"/>
      <c r="W3639" s="4"/>
      <c r="X3639" s="4"/>
      <c r="Y3639" s="4"/>
      <c r="Z3639" s="4"/>
      <c r="AA3639" s="4"/>
      <c r="AB3639" s="4"/>
      <c r="AC3639" s="4"/>
      <c r="AD3639" s="4"/>
      <c r="AE3639" s="4"/>
      <c r="AF3639" s="4"/>
      <c r="AG3639" s="4"/>
      <c r="AH3639" s="4"/>
      <c r="AI3639" s="4"/>
      <c r="AJ3639" s="4"/>
    </row>
    <row r="3640" spans="1:36" ht="15.75" customHeight="1">
      <c r="A3640" s="4">
        <v>0</v>
      </c>
      <c r="B3640" s="4">
        <v>47</v>
      </c>
      <c r="C3640" s="4">
        <v>1</v>
      </c>
      <c r="D3640" s="4">
        <v>0</v>
      </c>
      <c r="E3640" s="4">
        <v>0</v>
      </c>
      <c r="F3640" s="4">
        <v>0</v>
      </c>
      <c r="G3640" s="4">
        <v>0</v>
      </c>
      <c r="H3640" s="4">
        <v>1</v>
      </c>
      <c r="I3640" s="4">
        <v>190</v>
      </c>
      <c r="J3640" s="4">
        <v>162</v>
      </c>
      <c r="K3640" s="4">
        <v>85</v>
      </c>
      <c r="L3640" s="4">
        <v>30.59</v>
      </c>
      <c r="M3640" s="4">
        <v>65</v>
      </c>
      <c r="N3640" s="4">
        <v>80</v>
      </c>
      <c r="O3640" s="4">
        <v>0</v>
      </c>
      <c r="P3640" s="5">
        <f>$AI$9+SUMPRODUCT($A3640*$AI$10+$B3640*$AI$11+$C3640*$AI$12+$D3640*$AI$13+$E3640*$AI$14+$F3640*$AI$15+$G3640*$AI$16+$H3640*$AI$17+$I3640*$AI$18+$J3640*$AI$19+$K3640*$AI$20+$L3640*$AI$21+$M3640*$AI$22+$N3640*$AI$24)</f>
        <v>-2.0055994949000002</v>
      </c>
      <c r="Q3640" s="4">
        <f t="shared" ref="Q3640:Q3652" si="1387">EXP($P3640)</f>
        <v>0.13457959172822931</v>
      </c>
      <c r="R3640" s="4">
        <f t="shared" ref="R3640:R3652" si="1388">Q3640/1+Q3640</f>
        <v>0.26915918345645862</v>
      </c>
      <c r="S3640" s="4">
        <f t="shared" ref="S3640:S3652" si="1389">IF(O3640=1,R3640,1-R3640)</f>
        <v>0.73084081654354138</v>
      </c>
      <c r="T3640" s="4">
        <f t="shared" ref="T3640:T3652" si="1390">LOG($S3640)</f>
        <v>-0.13617720583972071</v>
      </c>
      <c r="U3640" s="4">
        <f>IF($R3640&gt;$X$15,1,0)</f>
        <v>0</v>
      </c>
      <c r="V3640" s="4"/>
      <c r="W3640" s="4"/>
      <c r="X3640" s="4"/>
      <c r="Y3640" s="4"/>
      <c r="Z3640" s="4"/>
      <c r="AA3640" s="4"/>
      <c r="AB3640" s="4"/>
      <c r="AC3640" s="4"/>
      <c r="AD3640" s="4"/>
      <c r="AE3640" s="4"/>
      <c r="AF3640" s="4"/>
      <c r="AG3640" s="4"/>
      <c r="AH3640" s="4"/>
      <c r="AI3640" s="4"/>
      <c r="AJ3640" s="4"/>
    </row>
    <row r="3641" spans="1:36" ht="15.75" customHeight="1">
      <c r="A3641" s="4">
        <v>0</v>
      </c>
      <c r="B3641" s="4">
        <v>57</v>
      </c>
      <c r="C3641" s="4">
        <v>1</v>
      </c>
      <c r="D3641" s="4">
        <v>0</v>
      </c>
      <c r="E3641" s="4">
        <v>0</v>
      </c>
      <c r="F3641" s="4">
        <v>0</v>
      </c>
      <c r="G3641" s="4">
        <v>0</v>
      </c>
      <c r="H3641" s="4">
        <v>1</v>
      </c>
      <c r="I3641" s="4">
        <v>285</v>
      </c>
      <c r="J3641" s="4">
        <v>197</v>
      </c>
      <c r="K3641" s="4">
        <v>72</v>
      </c>
      <c r="L3641" s="4">
        <v>23.41</v>
      </c>
      <c r="M3641" s="4">
        <v>68</v>
      </c>
      <c r="N3641" s="4">
        <v>78</v>
      </c>
      <c r="O3641" s="4">
        <v>1</v>
      </c>
      <c r="P3641" s="5">
        <f>$AI$9+SUMPRODUCT($A3641*$AI$10+$B3641*$AI$11+$C3641*$AI$12+$D3641*$AI$13+$E3641*$AI$14+$F3641*$AI$15+$G3641*$AI$16+$H3641*$AI$17+$I3641*$AI$18+$J3641*$AI$19+$K3641*$AI$20+$L3641*$AI$21+$M3641*$AI$22+$N3641*$AI$24)</f>
        <v>-0.62937833510000107</v>
      </c>
      <c r="Q3641" s="4">
        <f t="shared" si="1387"/>
        <v>0.53292299757158368</v>
      </c>
      <c r="R3641" s="4">
        <f t="shared" si="1388"/>
        <v>1.0658459951431674</v>
      </c>
      <c r="S3641" s="4">
        <f t="shared" si="1389"/>
        <v>1.0658459951431674</v>
      </c>
      <c r="T3641" s="4">
        <f t="shared" si="1390"/>
        <v>2.7694457700595046E-2</v>
      </c>
      <c r="U3641" s="4">
        <f>IF($R3641&gt;$X$15,1,0)</f>
        <v>1</v>
      </c>
      <c r="V3641" s="4"/>
      <c r="W3641" s="4"/>
      <c r="X3641" s="4"/>
      <c r="Y3641" s="4"/>
      <c r="Z3641" s="4"/>
      <c r="AA3641" s="4"/>
      <c r="AB3641" s="4"/>
      <c r="AC3641" s="4"/>
      <c r="AD3641" s="4"/>
      <c r="AE3641" s="4"/>
      <c r="AF3641" s="4"/>
      <c r="AG3641" s="4"/>
      <c r="AH3641" s="4"/>
      <c r="AI3641" s="4"/>
      <c r="AJ3641" s="4"/>
    </row>
    <row r="3642" spans="1:36" ht="15.75" customHeight="1">
      <c r="A3642" s="4">
        <v>0</v>
      </c>
      <c r="B3642" s="4">
        <v>44</v>
      </c>
      <c r="C3642" s="4">
        <v>4</v>
      </c>
      <c r="D3642" s="4">
        <v>1</v>
      </c>
      <c r="E3642" s="4">
        <v>5</v>
      </c>
      <c r="F3642" s="4">
        <v>0</v>
      </c>
      <c r="G3642" s="4">
        <v>0</v>
      </c>
      <c r="H3642" s="4">
        <v>0</v>
      </c>
      <c r="I3642" s="4">
        <v>231</v>
      </c>
      <c r="J3642" s="4">
        <v>133</v>
      </c>
      <c r="K3642" s="4">
        <v>89</v>
      </c>
      <c r="L3642" s="4">
        <v>29.29</v>
      </c>
      <c r="M3642" s="4">
        <v>70</v>
      </c>
      <c r="N3642" s="4">
        <v>83</v>
      </c>
      <c r="O3642" s="4">
        <v>0</v>
      </c>
      <c r="P3642" s="5">
        <f>$AI$9+SUMPRODUCT($A3642*$AI$10+$B3642*$AI$11+$C3642*$AI$12+$D3642*$AI$13+$E3642*$AI$14+$F3642*$AI$15+$G3642*$AI$16+$H3642*$AI$17+$I3642*$AI$18+$J3642*$AI$19+$K3642*$AI$20+$L3642*$AI$21+$M3642*$AI$22+$N3642*$AI$24)</f>
        <v>-2.7841421319000004</v>
      </c>
      <c r="Q3642" s="4">
        <f t="shared" si="1387"/>
        <v>6.17820671681584E-2</v>
      </c>
      <c r="R3642" s="4">
        <f t="shared" si="1388"/>
        <v>0.1235641343363168</v>
      </c>
      <c r="S3642" s="4">
        <f t="shared" si="1389"/>
        <v>0.87643586566368326</v>
      </c>
      <c r="T3642" s="4">
        <f t="shared" si="1390"/>
        <v>-5.7279858471994252E-2</v>
      </c>
      <c r="U3642" s="4">
        <f>IF($R3642&gt;$X$15,1,0)</f>
        <v>0</v>
      </c>
      <c r="V3642" s="4"/>
      <c r="W3642" s="4"/>
      <c r="X3642" s="4"/>
      <c r="Y3642" s="4"/>
      <c r="Z3642" s="4"/>
      <c r="AA3642" s="4"/>
      <c r="AB3642" s="4"/>
      <c r="AC3642" s="4"/>
      <c r="AD3642" s="4"/>
      <c r="AE3642" s="4"/>
      <c r="AF3642" s="4"/>
      <c r="AG3642" s="4"/>
      <c r="AH3642" s="4"/>
      <c r="AI3642" s="4"/>
      <c r="AJ3642" s="4"/>
    </row>
    <row r="3643" spans="1:36" ht="15.75" customHeight="1">
      <c r="A3643" s="4">
        <v>0</v>
      </c>
      <c r="B3643" s="4">
        <v>43</v>
      </c>
      <c r="C3643" s="4">
        <v>2</v>
      </c>
      <c r="D3643" s="4">
        <v>1</v>
      </c>
      <c r="E3643" s="4">
        <v>20</v>
      </c>
      <c r="F3643" s="4">
        <v>0</v>
      </c>
      <c r="G3643" s="4">
        <v>0</v>
      </c>
      <c r="H3643" s="4">
        <v>1</v>
      </c>
      <c r="I3643" s="4">
        <v>286</v>
      </c>
      <c r="J3643" s="4">
        <v>164</v>
      </c>
      <c r="K3643" s="4">
        <v>89</v>
      </c>
      <c r="L3643" s="4">
        <v>24.44</v>
      </c>
      <c r="M3643" s="4">
        <v>75</v>
      </c>
      <c r="N3643" s="4">
        <v>87</v>
      </c>
      <c r="O3643" s="4">
        <v>0</v>
      </c>
      <c r="P3643" s="5">
        <f>$AI$9+SUMPRODUCT($A3643*$AI$10+$B3643*$AI$11+$C3643*$AI$12+$D3643*$AI$13+$E3643*$AI$14+$F3643*$AI$15+$G3643*$AI$16+$H3643*$AI$17+$I3643*$AI$18+$J3643*$AI$19+$K3643*$AI$20+$L3643*$AI$21+$M3643*$AI$22+$N3643*$AI$24)</f>
        <v>-1.6629075184000008</v>
      </c>
      <c r="Q3643" s="4">
        <f t="shared" si="1387"/>
        <v>0.18958695042542761</v>
      </c>
      <c r="R3643" s="4">
        <f t="shared" si="1388"/>
        <v>0.37917390085085523</v>
      </c>
      <c r="S3643" s="4">
        <f t="shared" si="1389"/>
        <v>0.62082609914914477</v>
      </c>
      <c r="T3643" s="4">
        <f t="shared" si="1390"/>
        <v>-0.20703003389194219</v>
      </c>
      <c r="U3643" s="4">
        <f>IF($R3643&gt;$X$15,1,0)</f>
        <v>0</v>
      </c>
      <c r="V3643" s="4"/>
      <c r="W3643" s="4"/>
      <c r="X3643" s="4"/>
      <c r="Y3643" s="4"/>
      <c r="Z3643" s="4"/>
      <c r="AA3643" s="4"/>
      <c r="AB3643" s="4"/>
      <c r="AC3643" s="4"/>
      <c r="AD3643" s="4"/>
      <c r="AE3643" s="4"/>
      <c r="AF3643" s="4"/>
      <c r="AG3643" s="4"/>
      <c r="AH3643" s="4"/>
      <c r="AI3643" s="4"/>
      <c r="AJ3643" s="4"/>
    </row>
    <row r="3644" spans="1:36" ht="15.75" customHeight="1">
      <c r="A3644" s="4">
        <v>1</v>
      </c>
      <c r="B3644" s="4">
        <v>50</v>
      </c>
      <c r="C3644" s="4">
        <v>1</v>
      </c>
      <c r="D3644" s="4">
        <v>1</v>
      </c>
      <c r="E3644" s="4">
        <v>10</v>
      </c>
      <c r="F3644" s="4">
        <v>0</v>
      </c>
      <c r="G3644" s="4">
        <v>0</v>
      </c>
      <c r="H3644" s="4">
        <v>1</v>
      </c>
      <c r="I3644" s="4">
        <v>202</v>
      </c>
      <c r="J3644" s="4">
        <v>189</v>
      </c>
      <c r="K3644" s="4">
        <v>121</v>
      </c>
      <c r="L3644" s="4">
        <v>33.81</v>
      </c>
      <c r="M3644" s="4">
        <v>65</v>
      </c>
      <c r="N3644" s="4">
        <v>72</v>
      </c>
      <c r="O3644" s="4">
        <v>1</v>
      </c>
      <c r="P3644" s="5">
        <f>$AI$9+SUMPRODUCT($A3644*$AI$10+$B3644*$AI$11+$C3644*$AI$12+$D3644*$AI$13+$E3644*$AI$14+$F3644*$AI$15+$G3644*$AI$16+$H3644*$AI$17+$I3644*$AI$18+$J3644*$AI$19+$K3644*$AI$20+$L3644*$AI$21+$M3644*$AI$22+$N3644*$AI$24)</f>
        <v>-0.75225942909999954</v>
      </c>
      <c r="Q3644" s="4">
        <f t="shared" si="1387"/>
        <v>0.47130047881863402</v>
      </c>
      <c r="R3644" s="4">
        <f t="shared" si="1388"/>
        <v>0.94260095763726803</v>
      </c>
      <c r="S3644" s="4">
        <f t="shared" si="1389"/>
        <v>0.94260095763726803</v>
      </c>
      <c r="T3644" s="4">
        <f t="shared" si="1390"/>
        <v>-2.5672123353839109E-2</v>
      </c>
      <c r="U3644" s="4">
        <f>IF($R3644&gt;$X$15,1,0)</f>
        <v>1</v>
      </c>
      <c r="V3644" s="4"/>
      <c r="W3644" s="4"/>
      <c r="X3644" s="4"/>
      <c r="Y3644" s="4"/>
      <c r="Z3644" s="4"/>
      <c r="AA3644" s="4"/>
      <c r="AB3644" s="4"/>
      <c r="AC3644" s="4"/>
      <c r="AD3644" s="4"/>
      <c r="AE3644" s="4"/>
      <c r="AF3644" s="4"/>
      <c r="AG3644" s="4"/>
      <c r="AH3644" s="4"/>
      <c r="AI3644" s="4"/>
      <c r="AJ3644" s="4"/>
    </row>
    <row r="3645" spans="1:36" ht="15.75" customHeight="1">
      <c r="A3645" s="4">
        <v>0</v>
      </c>
      <c r="B3645" s="4">
        <v>41</v>
      </c>
      <c r="C3645" s="4">
        <v>2</v>
      </c>
      <c r="D3645" s="4">
        <v>1</v>
      </c>
      <c r="E3645" s="4">
        <v>5</v>
      </c>
      <c r="F3645" s="4">
        <v>0</v>
      </c>
      <c r="G3645" s="4">
        <v>0</v>
      </c>
      <c r="H3645" s="4">
        <v>0</v>
      </c>
      <c r="I3645" s="4">
        <v>226</v>
      </c>
      <c r="J3645" s="4">
        <v>125.5</v>
      </c>
      <c r="K3645" s="4">
        <v>82</v>
      </c>
      <c r="L3645" s="4">
        <v>23.8</v>
      </c>
      <c r="M3645" s="4">
        <v>67</v>
      </c>
      <c r="N3645" s="4">
        <v>75</v>
      </c>
      <c r="O3645" s="4">
        <v>0</v>
      </c>
      <c r="P3645" s="5">
        <f>$AI$9+SUMPRODUCT($A3645*$AI$10+$B3645*$AI$11+$C3645*$AI$12+$D3645*$AI$13+$E3645*$AI$14+$F3645*$AI$15+$G3645*$AI$16+$H3645*$AI$17+$I3645*$AI$18+$J3645*$AI$19+$K3645*$AI$20+$L3645*$AI$21+$M3645*$AI$22+$N3645*$AI$24)</f>
        <v>-3.0630244080000004</v>
      </c>
      <c r="Q3645" s="4">
        <f t="shared" si="1387"/>
        <v>4.6746101925340101E-2</v>
      </c>
      <c r="R3645" s="4">
        <f t="shared" si="1388"/>
        <v>9.3492203850680203E-2</v>
      </c>
      <c r="S3645" s="4">
        <f t="shared" si="1389"/>
        <v>0.90650779614931976</v>
      </c>
      <c r="T3645" s="4">
        <f t="shared" si="1390"/>
        <v>-4.262845653254288E-2</v>
      </c>
      <c r="U3645" s="4">
        <f>IF($R3645&gt;$X$15,1,0)</f>
        <v>0</v>
      </c>
      <c r="V3645" s="4"/>
      <c r="W3645" s="4"/>
      <c r="X3645" s="4"/>
      <c r="Y3645" s="4"/>
      <c r="Z3645" s="4"/>
      <c r="AA3645" s="4"/>
      <c r="AB3645" s="4"/>
      <c r="AC3645" s="4"/>
      <c r="AD3645" s="4"/>
      <c r="AE3645" s="4"/>
      <c r="AF3645" s="4"/>
      <c r="AG3645" s="4"/>
      <c r="AH3645" s="4"/>
      <c r="AI3645" s="4"/>
      <c r="AJ3645" s="4"/>
    </row>
    <row r="3646" spans="1:36" ht="15.75" customHeight="1">
      <c r="A3646" s="4">
        <v>0</v>
      </c>
      <c r="B3646" s="4">
        <v>45</v>
      </c>
      <c r="C3646" s="4">
        <v>3</v>
      </c>
      <c r="D3646" s="4">
        <v>0</v>
      </c>
      <c r="E3646" s="4">
        <v>0</v>
      </c>
      <c r="F3646" s="4">
        <v>0</v>
      </c>
      <c r="G3646" s="4">
        <v>0</v>
      </c>
      <c r="H3646" s="4">
        <v>0</v>
      </c>
      <c r="I3646" s="4">
        <v>297</v>
      </c>
      <c r="J3646" s="4">
        <v>134</v>
      </c>
      <c r="K3646" s="4">
        <v>93</v>
      </c>
      <c r="L3646" s="4">
        <v>28.81</v>
      </c>
      <c r="M3646" s="4">
        <v>92</v>
      </c>
      <c r="N3646" s="4">
        <v>74</v>
      </c>
      <c r="O3646" s="4">
        <v>0</v>
      </c>
      <c r="P3646" s="5">
        <f>$AI$9+SUMPRODUCT($A3646*$AI$10+$B3646*$AI$11+$C3646*$AI$12+$D3646*$AI$13+$E3646*$AI$14+$F3646*$AI$15+$G3646*$AI$16+$H3646*$AI$17+$I3646*$AI$18+$J3646*$AI$19+$K3646*$AI$20+$L3646*$AI$21+$M3646*$AI$22+$N3646*$AI$24)</f>
        <v>-2.821629489100002</v>
      </c>
      <c r="Q3646" s="4">
        <f t="shared" si="1387"/>
        <v>5.9508894565919207E-2</v>
      </c>
      <c r="R3646" s="4">
        <f t="shared" si="1388"/>
        <v>0.11901778913183841</v>
      </c>
      <c r="S3646" s="4">
        <f t="shared" si="1389"/>
        <v>0.88098221086816153</v>
      </c>
      <c r="T3646" s="4">
        <f t="shared" si="1390"/>
        <v>-5.5032860940727506E-2</v>
      </c>
      <c r="U3646" s="4">
        <f>IF($R3646&gt;$X$15,1,0)</f>
        <v>0</v>
      </c>
      <c r="V3646" s="4"/>
      <c r="W3646" s="4"/>
      <c r="X3646" s="4"/>
      <c r="Y3646" s="4"/>
      <c r="Z3646" s="4"/>
      <c r="AA3646" s="4"/>
      <c r="AB3646" s="4"/>
      <c r="AC3646" s="4"/>
      <c r="AD3646" s="4"/>
      <c r="AE3646" s="4"/>
      <c r="AF3646" s="4"/>
      <c r="AG3646" s="4"/>
      <c r="AH3646" s="4"/>
      <c r="AI3646" s="4"/>
      <c r="AJ3646" s="4"/>
    </row>
    <row r="3647" spans="1:36" ht="15.75" customHeight="1">
      <c r="A3647" s="4">
        <v>0</v>
      </c>
      <c r="B3647" s="4">
        <v>46</v>
      </c>
      <c r="C3647" s="4">
        <v>1</v>
      </c>
      <c r="D3647" s="4">
        <v>1</v>
      </c>
      <c r="E3647" s="4">
        <v>3</v>
      </c>
      <c r="F3647" s="4">
        <v>0</v>
      </c>
      <c r="G3647" s="4">
        <v>0</v>
      </c>
      <c r="H3647" s="4">
        <v>0</v>
      </c>
      <c r="I3647" s="4">
        <v>193</v>
      </c>
      <c r="J3647" s="4">
        <v>118</v>
      </c>
      <c r="K3647" s="4">
        <v>92</v>
      </c>
      <c r="L3647" s="4">
        <v>21.14</v>
      </c>
      <c r="M3647" s="4">
        <v>75</v>
      </c>
      <c r="N3647" s="4">
        <v>78</v>
      </c>
      <c r="O3647" s="4">
        <v>0</v>
      </c>
      <c r="P3647" s="5">
        <f>$AI$9+SUMPRODUCT($A3647*$AI$10+$B3647*$AI$11+$C3647*$AI$12+$D3647*$AI$13+$E3647*$AI$14+$F3647*$AI$15+$G3647*$AI$16+$H3647*$AI$17+$I3647*$AI$18+$J3647*$AI$19+$K3647*$AI$20+$L3647*$AI$21+$M3647*$AI$22+$N3647*$AI$24)</f>
        <v>-2.9896121154000017</v>
      </c>
      <c r="Q3647" s="4">
        <f t="shared" si="1387"/>
        <v>5.0306946229344153E-2</v>
      </c>
      <c r="R3647" s="4">
        <f t="shared" si="1388"/>
        <v>0.10061389245868831</v>
      </c>
      <c r="S3647" s="4">
        <f t="shared" si="1389"/>
        <v>0.89938610754131165</v>
      </c>
      <c r="T3647" s="4">
        <f t="shared" si="1390"/>
        <v>-4.6053825090009388E-2</v>
      </c>
      <c r="U3647" s="4">
        <f>IF($R3647&gt;$X$15,1,0)</f>
        <v>0</v>
      </c>
      <c r="V3647" s="4"/>
      <c r="W3647" s="4"/>
      <c r="X3647" s="4"/>
      <c r="Y3647" s="4"/>
      <c r="Z3647" s="4"/>
      <c r="AA3647" s="4"/>
      <c r="AB3647" s="4"/>
      <c r="AC3647" s="4"/>
      <c r="AD3647" s="4"/>
      <c r="AE3647" s="4"/>
      <c r="AF3647" s="4"/>
      <c r="AG3647" s="4"/>
      <c r="AH3647" s="4"/>
      <c r="AI3647" s="4"/>
      <c r="AJ3647" s="4"/>
    </row>
    <row r="3648" spans="1:36" ht="15.75" customHeight="1">
      <c r="A3648" s="4">
        <v>0</v>
      </c>
      <c r="B3648" s="4">
        <v>50</v>
      </c>
      <c r="C3648" s="4">
        <v>2</v>
      </c>
      <c r="D3648" s="4">
        <v>0</v>
      </c>
      <c r="E3648" s="4">
        <v>0</v>
      </c>
      <c r="F3648" s="4">
        <v>0</v>
      </c>
      <c r="G3648" s="4">
        <v>0</v>
      </c>
      <c r="H3648" s="4">
        <v>0</v>
      </c>
      <c r="I3648" s="4">
        <v>270</v>
      </c>
      <c r="J3648" s="4">
        <v>142.5</v>
      </c>
      <c r="K3648" s="4">
        <v>85</v>
      </c>
      <c r="L3648" s="4">
        <v>21.86</v>
      </c>
      <c r="M3648" s="4">
        <v>72</v>
      </c>
      <c r="N3648" s="4">
        <v>75</v>
      </c>
      <c r="O3648" s="4">
        <v>0</v>
      </c>
      <c r="P3648" s="5">
        <f>$AI$9+SUMPRODUCT($A3648*$AI$10+$B3648*$AI$11+$C3648*$AI$12+$D3648*$AI$13+$E3648*$AI$14+$F3648*$AI$15+$G3648*$AI$16+$H3648*$AI$17+$I3648*$AI$18+$J3648*$AI$19+$K3648*$AI$20+$L3648*$AI$21+$M3648*$AI$22+$N3648*$AI$24)</f>
        <v>-2.3296628746000021</v>
      </c>
      <c r="Q3648" s="4">
        <f t="shared" si="1387"/>
        <v>9.7328553486812616E-2</v>
      </c>
      <c r="R3648" s="4">
        <f t="shared" si="1388"/>
        <v>0.19465710697362523</v>
      </c>
      <c r="S3648" s="4">
        <f t="shared" si="1389"/>
        <v>0.80534289302637474</v>
      </c>
      <c r="T3648" s="4">
        <f t="shared" si="1390"/>
        <v>-9.4019169517304185E-2</v>
      </c>
      <c r="U3648" s="4">
        <f>IF($R3648&gt;$X$15,1,0)</f>
        <v>0</v>
      </c>
      <c r="V3648" s="4"/>
      <c r="W3648" s="4"/>
      <c r="X3648" s="4"/>
      <c r="Y3648" s="4"/>
      <c r="Z3648" s="4"/>
      <c r="AA3648" s="4"/>
      <c r="AB3648" s="4"/>
      <c r="AC3648" s="4"/>
      <c r="AD3648" s="4"/>
      <c r="AE3648" s="4"/>
      <c r="AF3648" s="4"/>
      <c r="AG3648" s="4"/>
      <c r="AH3648" s="4"/>
      <c r="AI3648" s="4"/>
      <c r="AJ3648" s="4"/>
    </row>
    <row r="3649" spans="1:36" ht="15.75" customHeight="1">
      <c r="A3649" s="4">
        <v>0</v>
      </c>
      <c r="B3649" s="4">
        <v>42</v>
      </c>
      <c r="C3649" s="4">
        <v>1</v>
      </c>
      <c r="D3649" s="4">
        <v>0</v>
      </c>
      <c r="E3649" s="4">
        <v>0</v>
      </c>
      <c r="F3649" s="4">
        <v>0</v>
      </c>
      <c r="G3649" s="4">
        <v>0</v>
      </c>
      <c r="H3649" s="4">
        <v>0</v>
      </c>
      <c r="I3649" s="4">
        <v>216</v>
      </c>
      <c r="J3649" s="4">
        <v>124</v>
      </c>
      <c r="K3649" s="4">
        <v>82</v>
      </c>
      <c r="L3649" s="4">
        <v>28.74</v>
      </c>
      <c r="M3649" s="4">
        <v>70</v>
      </c>
      <c r="N3649" s="4">
        <v>67</v>
      </c>
      <c r="O3649" s="4">
        <v>0</v>
      </c>
      <c r="P3649" s="5">
        <f>$AI$9+SUMPRODUCT($A3649*$AI$10+$B3649*$AI$11+$C3649*$AI$12+$D3649*$AI$13+$E3649*$AI$14+$F3649*$AI$15+$G3649*$AI$16+$H3649*$AI$17+$I3649*$AI$18+$J3649*$AI$19+$K3649*$AI$20+$L3649*$AI$21+$M3649*$AI$22+$N3649*$AI$24)</f>
        <v>-3.1938121914000011</v>
      </c>
      <c r="Q3649" s="4">
        <f t="shared" si="1387"/>
        <v>4.1015214678298072E-2</v>
      </c>
      <c r="R3649" s="4">
        <f t="shared" si="1388"/>
        <v>8.2030429356596143E-2</v>
      </c>
      <c r="S3649" s="4">
        <f t="shared" si="1389"/>
        <v>0.9179695706434039</v>
      </c>
      <c r="T3649" s="4">
        <f t="shared" si="1390"/>
        <v>-3.7171714790793675E-2</v>
      </c>
      <c r="U3649" s="4">
        <f>IF($R3649&gt;$X$15,1,0)</f>
        <v>0</v>
      </c>
      <c r="V3649" s="4"/>
      <c r="W3649" s="4"/>
      <c r="X3649" s="4"/>
      <c r="Y3649" s="4"/>
      <c r="Z3649" s="4"/>
      <c r="AA3649" s="4"/>
      <c r="AB3649" s="4"/>
      <c r="AC3649" s="4"/>
      <c r="AD3649" s="4"/>
      <c r="AE3649" s="4"/>
      <c r="AF3649" s="4"/>
      <c r="AG3649" s="4"/>
      <c r="AH3649" s="4"/>
      <c r="AI3649" s="4"/>
      <c r="AJ3649" s="4"/>
    </row>
    <row r="3650" spans="1:36" ht="15.75" customHeight="1">
      <c r="A3650" s="4">
        <v>0</v>
      </c>
      <c r="B3650" s="4">
        <v>58</v>
      </c>
      <c r="C3650" s="4">
        <v>1</v>
      </c>
      <c r="D3650" s="4">
        <v>0</v>
      </c>
      <c r="E3650" s="4">
        <v>0</v>
      </c>
      <c r="F3650" s="4">
        <v>0</v>
      </c>
      <c r="G3650" s="4">
        <v>0</v>
      </c>
      <c r="H3650" s="4">
        <v>0</v>
      </c>
      <c r="I3650" s="4">
        <v>240</v>
      </c>
      <c r="J3650" s="4">
        <v>126</v>
      </c>
      <c r="K3650" s="4">
        <v>52</v>
      </c>
      <c r="L3650" s="4">
        <v>25.66</v>
      </c>
      <c r="M3650" s="4">
        <v>75</v>
      </c>
      <c r="N3650" s="4">
        <v>63</v>
      </c>
      <c r="O3650" s="4">
        <v>0</v>
      </c>
      <c r="P3650" s="5">
        <f>$AI$9+SUMPRODUCT($A3650*$AI$10+$B3650*$AI$11+$C3650*$AI$12+$D3650*$AI$13+$E3650*$AI$14+$F3650*$AI$15+$G3650*$AI$16+$H3650*$AI$17+$I3650*$AI$18+$J3650*$AI$19+$K3650*$AI$20+$L3650*$AI$21+$M3650*$AI$22+$N3650*$AI$24)</f>
        <v>-2.0332343326000011</v>
      </c>
      <c r="Q3650" s="4">
        <f t="shared" si="1387"/>
        <v>0.13091142459526103</v>
      </c>
      <c r="R3650" s="4">
        <f t="shared" si="1388"/>
        <v>0.26182284919052207</v>
      </c>
      <c r="S3650" s="4">
        <f t="shared" si="1389"/>
        <v>0.73817715080947788</v>
      </c>
      <c r="T3650" s="4">
        <f t="shared" si="1390"/>
        <v>-0.1318394018807279</v>
      </c>
      <c r="U3650" s="4">
        <f>IF($R3650&gt;$X$15,1,0)</f>
        <v>0</v>
      </c>
      <c r="V3650" s="4"/>
      <c r="W3650" s="4"/>
      <c r="X3650" s="4"/>
      <c r="Y3650" s="4"/>
      <c r="Z3650" s="4"/>
      <c r="AA3650" s="4"/>
      <c r="AB3650" s="4"/>
      <c r="AC3650" s="4"/>
      <c r="AD3650" s="4"/>
      <c r="AE3650" s="4"/>
      <c r="AF3650" s="4"/>
      <c r="AG3650" s="4"/>
      <c r="AH3650" s="4"/>
      <c r="AI3650" s="4"/>
      <c r="AJ3650" s="4"/>
    </row>
    <row r="3651" spans="1:36" ht="15.75" customHeight="1">
      <c r="A3651" s="4">
        <v>1</v>
      </c>
      <c r="B3651" s="4">
        <v>48</v>
      </c>
      <c r="C3651" s="4">
        <v>4</v>
      </c>
      <c r="D3651" s="4">
        <v>0</v>
      </c>
      <c r="E3651" s="4">
        <v>0</v>
      </c>
      <c r="F3651" s="4">
        <v>0</v>
      </c>
      <c r="G3651" s="4">
        <v>0</v>
      </c>
      <c r="H3651" s="4">
        <v>0</v>
      </c>
      <c r="I3651" s="4">
        <v>240</v>
      </c>
      <c r="J3651" s="4">
        <v>136</v>
      </c>
      <c r="K3651" s="4">
        <v>95.5</v>
      </c>
      <c r="L3651" s="4">
        <v>26.36</v>
      </c>
      <c r="M3651" s="4">
        <v>75</v>
      </c>
      <c r="N3651" s="4">
        <v>73</v>
      </c>
      <c r="O3651" s="4">
        <v>0</v>
      </c>
      <c r="P3651" s="5">
        <f>$AI$9+SUMPRODUCT($A3651*$AI$10+$B3651*$AI$11+$C3651*$AI$12+$D3651*$AI$13+$E3651*$AI$14+$F3651*$AI$15+$G3651*$AI$16+$H3651*$AI$17+$I3651*$AI$18+$J3651*$AI$19+$K3651*$AI$20+$L3651*$AI$21+$M3651*$AI$22+$N3651*$AI$24)</f>
        <v>-2.2039556096000013</v>
      </c>
      <c r="Q3651" s="4">
        <f t="shared" si="1387"/>
        <v>0.11036573004359819</v>
      </c>
      <c r="R3651" s="4">
        <f t="shared" si="1388"/>
        <v>0.22073146008719638</v>
      </c>
      <c r="S3651" s="4">
        <f t="shared" si="1389"/>
        <v>0.77926853991280365</v>
      </c>
      <c r="T3651" s="4">
        <f t="shared" si="1390"/>
        <v>-0.10831285644150672</v>
      </c>
      <c r="U3651" s="4">
        <f>IF($R3651&gt;$X$15,1,0)</f>
        <v>0</v>
      </c>
      <c r="V3651" s="4"/>
      <c r="W3651" s="4"/>
      <c r="X3651" s="4"/>
      <c r="Y3651" s="4"/>
      <c r="Z3651" s="4"/>
      <c r="AA3651" s="4"/>
      <c r="AB3651" s="4"/>
      <c r="AC3651" s="4"/>
      <c r="AD3651" s="4"/>
      <c r="AE3651" s="4"/>
      <c r="AF3651" s="4"/>
      <c r="AG3651" s="4"/>
      <c r="AH3651" s="4"/>
      <c r="AI3651" s="4"/>
      <c r="AJ3651" s="4"/>
    </row>
    <row r="3652" spans="1:36" ht="15.75" customHeight="1">
      <c r="A3652" s="4">
        <v>0</v>
      </c>
      <c r="B3652" s="4">
        <v>36</v>
      </c>
      <c r="C3652" s="4">
        <v>3</v>
      </c>
      <c r="D3652" s="4">
        <v>0</v>
      </c>
      <c r="E3652" s="4">
        <v>0</v>
      </c>
      <c r="F3652" s="4">
        <v>0</v>
      </c>
      <c r="G3652" s="4">
        <v>0</v>
      </c>
      <c r="H3652" s="4">
        <v>0</v>
      </c>
      <c r="I3652" s="4">
        <v>188</v>
      </c>
      <c r="J3652" s="4">
        <v>112</v>
      </c>
      <c r="K3652" s="4">
        <v>78</v>
      </c>
      <c r="L3652" s="4">
        <v>22.54</v>
      </c>
      <c r="M3652" s="4">
        <v>63</v>
      </c>
      <c r="N3652" s="4">
        <v>73</v>
      </c>
      <c r="O3652" s="4">
        <v>0</v>
      </c>
      <c r="P3652" s="5">
        <f>$AI$9+SUMPRODUCT($A3652*$AI$10+$B3652*$AI$11+$C3652*$AI$12+$D3652*$AI$13+$E3652*$AI$14+$F3652*$AI$15+$G3652*$AI$16+$H3652*$AI$17+$I3652*$AI$18+$J3652*$AI$19+$K3652*$AI$20+$L3652*$AI$21+$M3652*$AI$22+$N3652*$AI$24)</f>
        <v>-3.8781017694000006</v>
      </c>
      <c r="Q3652" s="4">
        <f t="shared" si="1387"/>
        <v>2.0690062438886943E-2</v>
      </c>
      <c r="R3652" s="4">
        <f t="shared" si="1388"/>
        <v>4.1380124877773886E-2</v>
      </c>
      <c r="S3652" s="4">
        <f t="shared" si="1389"/>
        <v>0.95861987512222613</v>
      </c>
      <c r="T3652" s="4">
        <f t="shared" si="1390"/>
        <v>-1.8353570997862237E-2</v>
      </c>
      <c r="U3652" s="4">
        <f>IF($R3652&gt;$X$15,1,0)</f>
        <v>0</v>
      </c>
      <c r="V3652" s="4"/>
      <c r="W3652" s="4"/>
      <c r="X3652" s="4"/>
      <c r="Y3652" s="4"/>
      <c r="Z3652" s="4"/>
      <c r="AA3652" s="4"/>
      <c r="AB3652" s="4"/>
      <c r="AC3652" s="4"/>
      <c r="AD3652" s="4"/>
      <c r="AE3652" s="4"/>
      <c r="AF3652" s="4"/>
      <c r="AG3652" s="4"/>
      <c r="AH3652" s="4"/>
      <c r="AI3652" s="4"/>
      <c r="AJ3652" s="4"/>
    </row>
    <row r="3653" spans="1:36" ht="15.75" hidden="1" customHeight="1">
      <c r="A3653" s="4">
        <v>1</v>
      </c>
      <c r="B3653" s="4">
        <v>55</v>
      </c>
      <c r="C3653" s="4">
        <v>1</v>
      </c>
      <c r="D3653" s="4">
        <v>1</v>
      </c>
      <c r="E3653" s="4">
        <v>3</v>
      </c>
      <c r="F3653" s="3" t="s">
        <v>56</v>
      </c>
      <c r="G3653" s="4">
        <v>0</v>
      </c>
      <c r="H3653" s="4">
        <v>0</v>
      </c>
      <c r="I3653" s="4">
        <v>246</v>
      </c>
      <c r="J3653" s="4">
        <v>112.5</v>
      </c>
      <c r="K3653" s="4">
        <v>72.5</v>
      </c>
      <c r="L3653" s="4">
        <v>27.56</v>
      </c>
      <c r="M3653" s="4">
        <v>60</v>
      </c>
      <c r="N3653" s="4">
        <v>72</v>
      </c>
      <c r="O3653" s="4">
        <v>0</v>
      </c>
      <c r="P3653" s="4"/>
      <c r="Q3653" s="4"/>
      <c r="R3653" s="4"/>
      <c r="S3653" s="4"/>
      <c r="T3653" s="4"/>
      <c r="U3653" s="4"/>
      <c r="V3653" s="4"/>
      <c r="W3653" s="4"/>
      <c r="X3653" s="4"/>
      <c r="Y3653" s="4"/>
      <c r="Z3653" s="4"/>
      <c r="AA3653" s="4"/>
      <c r="AB3653" s="4"/>
      <c r="AC3653" s="4"/>
      <c r="AD3653" s="4"/>
      <c r="AE3653" s="4"/>
      <c r="AF3653" s="4"/>
      <c r="AG3653" s="4"/>
      <c r="AH3653" s="4"/>
      <c r="AI3653" s="4"/>
      <c r="AJ3653" s="4"/>
    </row>
    <row r="3654" spans="1:36" ht="15.75" customHeight="1">
      <c r="A3654" s="4">
        <v>1</v>
      </c>
      <c r="B3654" s="4">
        <v>68</v>
      </c>
      <c r="C3654" s="4">
        <v>1</v>
      </c>
      <c r="D3654" s="4">
        <v>1</v>
      </c>
      <c r="E3654" s="4">
        <v>15</v>
      </c>
      <c r="F3654" s="4">
        <v>0</v>
      </c>
      <c r="G3654" s="4">
        <v>0</v>
      </c>
      <c r="H3654" s="4">
        <v>0</v>
      </c>
      <c r="I3654" s="4">
        <v>157</v>
      </c>
      <c r="J3654" s="4">
        <v>106</v>
      </c>
      <c r="K3654" s="4">
        <v>48</v>
      </c>
      <c r="L3654" s="4">
        <v>26.73</v>
      </c>
      <c r="M3654" s="4">
        <v>65</v>
      </c>
      <c r="N3654" s="4">
        <v>65</v>
      </c>
      <c r="O3654" s="4">
        <v>1</v>
      </c>
      <c r="P3654" s="5">
        <f>$AI$9+SUMPRODUCT($A3654*$AI$10+$B3654*$AI$11+$C3654*$AI$12+$D3654*$AI$13+$E3654*$AI$14+$F3654*$AI$15+$G3654*$AI$16+$H3654*$AI$17+$I3654*$AI$18+$J3654*$AI$19+$K3654*$AI$20+$L3654*$AI$21+$M3654*$AI$22+$N3654*$AI$24)</f>
        <v>-0.93364473030000283</v>
      </c>
      <c r="Q3654" s="4">
        <f t="shared" ref="Q3654:Q3655" si="1391">EXP($P3654)</f>
        <v>0.39311828596486703</v>
      </c>
      <c r="R3654" s="4">
        <f t="shared" ref="R3654:R3655" si="1392">Q3654/1+Q3654</f>
        <v>0.78623657192973406</v>
      </c>
      <c r="S3654" s="4">
        <f t="shared" ref="S3654:S3655" si="1393">IF(O3654=1,R3654,1-R3654)</f>
        <v>0.78623657192973406</v>
      </c>
      <c r="T3654" s="4">
        <f t="shared" ref="T3654:T3655" si="1394">LOG($S3654)</f>
        <v>-0.10444675876335981</v>
      </c>
      <c r="U3654" s="4">
        <f>IF($R3654&gt;$X$15,1,0)</f>
        <v>1</v>
      </c>
      <c r="V3654" s="4"/>
      <c r="W3654" s="4"/>
      <c r="X3654" s="4"/>
      <c r="Y3654" s="4"/>
      <c r="Z3654" s="4"/>
      <c r="AA3654" s="4"/>
      <c r="AB3654" s="4"/>
      <c r="AC3654" s="4"/>
      <c r="AD3654" s="4"/>
      <c r="AE3654" s="4"/>
      <c r="AF3654" s="4"/>
      <c r="AG3654" s="4"/>
      <c r="AH3654" s="4"/>
      <c r="AI3654" s="4"/>
      <c r="AJ3654" s="4"/>
    </row>
    <row r="3655" spans="1:36" ht="15.75" customHeight="1">
      <c r="A3655" s="4">
        <v>0</v>
      </c>
      <c r="B3655" s="4">
        <v>37</v>
      </c>
      <c r="C3655" s="4">
        <v>1</v>
      </c>
      <c r="D3655" s="4">
        <v>1</v>
      </c>
      <c r="E3655" s="4">
        <v>15</v>
      </c>
      <c r="F3655" s="4">
        <v>0</v>
      </c>
      <c r="G3655" s="4">
        <v>0</v>
      </c>
      <c r="H3655" s="4">
        <v>0</v>
      </c>
      <c r="I3655" s="4">
        <v>275</v>
      </c>
      <c r="J3655" s="4">
        <v>118</v>
      </c>
      <c r="K3655" s="4">
        <v>71</v>
      </c>
      <c r="L3655" s="4">
        <v>23.1</v>
      </c>
      <c r="M3655" s="4">
        <v>64</v>
      </c>
      <c r="N3655" s="4">
        <v>95</v>
      </c>
      <c r="O3655" s="4">
        <v>0</v>
      </c>
      <c r="P3655" s="5">
        <f>$AI$9+SUMPRODUCT($A3655*$AI$10+$B3655*$AI$11+$C3655*$AI$12+$D3655*$AI$13+$E3655*$AI$14+$F3655*$AI$15+$G3655*$AI$16+$H3655*$AI$17+$I3655*$AI$18+$J3655*$AI$19+$K3655*$AI$20+$L3655*$AI$21+$M3655*$AI$22+$N3655*$AI$24)</f>
        <v>-2.8947847410000005</v>
      </c>
      <c r="Q3655" s="4">
        <f t="shared" si="1391"/>
        <v>5.5310929988806046E-2</v>
      </c>
      <c r="R3655" s="4">
        <f t="shared" si="1392"/>
        <v>0.11062185997761209</v>
      </c>
      <c r="S3655" s="4">
        <f t="shared" si="1393"/>
        <v>0.88937814002238791</v>
      </c>
      <c r="T3655" s="4">
        <f t="shared" si="1394"/>
        <v>-5.0913549256684662E-2</v>
      </c>
      <c r="U3655" s="4">
        <f>IF($R3655&gt;$X$15,1,0)</f>
        <v>0</v>
      </c>
      <c r="V3655" s="4"/>
      <c r="W3655" s="4"/>
      <c r="X3655" s="4"/>
      <c r="Y3655" s="4"/>
      <c r="Z3655" s="4"/>
      <c r="AA3655" s="4"/>
      <c r="AB3655" s="4"/>
      <c r="AC3655" s="4"/>
      <c r="AD3655" s="4"/>
      <c r="AE3655" s="4"/>
      <c r="AF3655" s="4"/>
      <c r="AG3655" s="4"/>
      <c r="AH3655" s="4"/>
      <c r="AI3655" s="4"/>
      <c r="AJ3655" s="4"/>
    </row>
    <row r="3656" spans="1:36" ht="15.75" hidden="1" customHeight="1">
      <c r="A3656" s="4">
        <v>0</v>
      </c>
      <c r="B3656" s="4">
        <v>56</v>
      </c>
      <c r="C3656" s="4">
        <v>1</v>
      </c>
      <c r="D3656" s="4">
        <v>1</v>
      </c>
      <c r="E3656" s="4">
        <v>10</v>
      </c>
      <c r="F3656" s="4">
        <v>0</v>
      </c>
      <c r="G3656" s="4">
        <v>0</v>
      </c>
      <c r="H3656" s="4">
        <v>0</v>
      </c>
      <c r="I3656" s="4">
        <v>225</v>
      </c>
      <c r="J3656" s="4">
        <v>120</v>
      </c>
      <c r="K3656" s="4">
        <v>70</v>
      </c>
      <c r="L3656" s="4">
        <v>18.46</v>
      </c>
      <c r="M3656" s="4">
        <v>57</v>
      </c>
      <c r="N3656" s="3" t="s">
        <v>56</v>
      </c>
      <c r="O3656" s="4">
        <v>0</v>
      </c>
      <c r="P3656" s="4"/>
      <c r="Q3656" s="4"/>
      <c r="R3656" s="4"/>
      <c r="S3656" s="4"/>
      <c r="T3656" s="4"/>
      <c r="U3656" s="4"/>
      <c r="V3656" s="4"/>
      <c r="W3656" s="4"/>
      <c r="X3656" s="4"/>
      <c r="Y3656" s="4"/>
      <c r="Z3656" s="4"/>
      <c r="AA3656" s="4"/>
      <c r="AB3656" s="4"/>
      <c r="AC3656" s="4"/>
      <c r="AD3656" s="4"/>
      <c r="AE3656" s="4"/>
      <c r="AF3656" s="4"/>
      <c r="AG3656" s="4"/>
      <c r="AH3656" s="4"/>
      <c r="AI3656" s="4"/>
      <c r="AJ3656" s="4"/>
    </row>
    <row r="3657" spans="1:36" ht="15.75" customHeight="1">
      <c r="A3657" s="4">
        <v>0</v>
      </c>
      <c r="B3657" s="4">
        <v>50</v>
      </c>
      <c r="C3657" s="4">
        <v>1</v>
      </c>
      <c r="D3657" s="4">
        <v>1</v>
      </c>
      <c r="E3657" s="4">
        <v>15</v>
      </c>
      <c r="F3657" s="4">
        <v>0</v>
      </c>
      <c r="G3657" s="4">
        <v>0</v>
      </c>
      <c r="H3657" s="4">
        <v>1</v>
      </c>
      <c r="I3657" s="4">
        <v>204</v>
      </c>
      <c r="J3657" s="4">
        <v>147</v>
      </c>
      <c r="K3657" s="4">
        <v>100</v>
      </c>
      <c r="L3657" s="4">
        <v>39.94</v>
      </c>
      <c r="M3657" s="4">
        <v>85</v>
      </c>
      <c r="N3657" s="4">
        <v>90</v>
      </c>
      <c r="O3657" s="4">
        <v>0</v>
      </c>
      <c r="P3657" s="5">
        <f>$AI$9+SUMPRODUCT($A3657*$AI$10+$B3657*$AI$11+$C3657*$AI$12+$D3657*$AI$13+$E3657*$AI$14+$F3657*$AI$15+$G3657*$AI$16+$H3657*$AI$17+$I3657*$AI$18+$J3657*$AI$19+$K3657*$AI$20+$L3657*$AI$21+$M3657*$AI$22+$N3657*$AI$24)</f>
        <v>-1.6655359334000002</v>
      </c>
      <c r="Q3657" s="4">
        <f>EXP($P3657)</f>
        <v>0.18908929155465473</v>
      </c>
      <c r="R3657" s="4">
        <f>Q3657/1+Q3657</f>
        <v>0.37817858310930946</v>
      </c>
      <c r="S3657" s="4">
        <f>IF(O3657=1,R3657,1-R3657)</f>
        <v>0.62182141689069059</v>
      </c>
      <c r="T3657" s="4">
        <f>LOG($S3657)</f>
        <v>-0.2063343239826515</v>
      </c>
      <c r="U3657" s="4">
        <f>IF($R3657&gt;$X$15,1,0)</f>
        <v>0</v>
      </c>
      <c r="V3657" s="4"/>
      <c r="W3657" s="4"/>
      <c r="X3657" s="4"/>
      <c r="Y3657" s="4"/>
      <c r="Z3657" s="4"/>
      <c r="AA3657" s="4"/>
      <c r="AB3657" s="4"/>
      <c r="AC3657" s="4"/>
      <c r="AD3657" s="4"/>
      <c r="AE3657" s="4"/>
      <c r="AF3657" s="4"/>
      <c r="AG3657" s="4"/>
      <c r="AH3657" s="4"/>
      <c r="AI3657" s="4"/>
      <c r="AJ3657" s="4"/>
    </row>
    <row r="3658" spans="1:36" ht="15.75" hidden="1" customHeight="1">
      <c r="A3658" s="4">
        <v>0</v>
      </c>
      <c r="B3658" s="4">
        <v>53</v>
      </c>
      <c r="C3658" s="4">
        <v>2</v>
      </c>
      <c r="D3658" s="4">
        <v>0</v>
      </c>
      <c r="E3658" s="4">
        <v>0</v>
      </c>
      <c r="F3658" s="4">
        <v>0</v>
      </c>
      <c r="G3658" s="4">
        <v>0</v>
      </c>
      <c r="H3658" s="4">
        <v>0</v>
      </c>
      <c r="I3658" s="4">
        <v>220</v>
      </c>
      <c r="J3658" s="4">
        <v>108</v>
      </c>
      <c r="K3658" s="4">
        <v>81</v>
      </c>
      <c r="L3658" s="4">
        <v>28.71</v>
      </c>
      <c r="M3658" s="4">
        <v>56</v>
      </c>
      <c r="N3658" s="3" t="s">
        <v>56</v>
      </c>
      <c r="O3658" s="4">
        <v>0</v>
      </c>
      <c r="P3658" s="4"/>
      <c r="Q3658" s="4"/>
      <c r="R3658" s="4"/>
      <c r="S3658" s="4"/>
      <c r="T3658" s="4"/>
      <c r="U3658" s="4"/>
      <c r="V3658" s="4"/>
      <c r="W3658" s="4"/>
      <c r="X3658" s="4"/>
      <c r="Y3658" s="4"/>
      <c r="Z3658" s="4"/>
      <c r="AA3658" s="4"/>
      <c r="AB3658" s="4"/>
      <c r="AC3658" s="4"/>
      <c r="AD3658" s="4"/>
      <c r="AE3658" s="4"/>
      <c r="AF3658" s="4"/>
      <c r="AG3658" s="4"/>
      <c r="AH3658" s="4"/>
      <c r="AI3658" s="4"/>
      <c r="AJ3658" s="4"/>
    </row>
    <row r="3659" spans="1:36" ht="15.75" customHeight="1">
      <c r="A3659" s="4">
        <v>1</v>
      </c>
      <c r="B3659" s="4">
        <v>62</v>
      </c>
      <c r="C3659" s="4">
        <v>3</v>
      </c>
      <c r="D3659" s="4">
        <v>0</v>
      </c>
      <c r="E3659" s="4">
        <v>0</v>
      </c>
      <c r="F3659" s="4">
        <v>0</v>
      </c>
      <c r="G3659" s="4">
        <v>0</v>
      </c>
      <c r="H3659" s="4">
        <v>0</v>
      </c>
      <c r="I3659" s="4">
        <v>211</v>
      </c>
      <c r="J3659" s="4">
        <v>128</v>
      </c>
      <c r="K3659" s="4">
        <v>78</v>
      </c>
      <c r="L3659" s="4">
        <v>27.99</v>
      </c>
      <c r="M3659" s="4">
        <v>56</v>
      </c>
      <c r="N3659" s="4">
        <v>83</v>
      </c>
      <c r="O3659" s="4">
        <v>1</v>
      </c>
      <c r="P3659" s="5">
        <f>$AI$9+SUMPRODUCT($A3659*$AI$10+$B3659*$AI$11+$C3659*$AI$12+$D3659*$AI$13+$E3659*$AI$14+$F3659*$AI$15+$G3659*$AI$16+$H3659*$AI$17+$I3659*$AI$18+$J3659*$AI$19+$K3659*$AI$20+$L3659*$AI$21+$M3659*$AI$22+$N3659*$AI$24)</f>
        <v>-1.2400479889000007</v>
      </c>
      <c r="Q3659" s="4">
        <f t="shared" ref="Q3659:Q3668" si="1395">EXP($P3659)</f>
        <v>0.2893703310419653</v>
      </c>
      <c r="R3659" s="4">
        <f t="shared" ref="R3659:R3668" si="1396">Q3659/1+Q3659</f>
        <v>0.5787406620839306</v>
      </c>
      <c r="S3659" s="4">
        <f t="shared" ref="S3659:S3668" si="1397">IF(O3659=1,R3659,1-R3659)</f>
        <v>0.5787406620839306</v>
      </c>
      <c r="T3659" s="4">
        <f t="shared" ref="T3659:T3668" si="1398">LOG($S3659)</f>
        <v>-0.237516003210514</v>
      </c>
      <c r="U3659" s="4">
        <f>IF($R3659&gt;$X$15,1,0)</f>
        <v>1</v>
      </c>
      <c r="V3659" s="4"/>
      <c r="W3659" s="4"/>
      <c r="X3659" s="4"/>
      <c r="Y3659" s="4"/>
      <c r="Z3659" s="4"/>
      <c r="AA3659" s="4"/>
      <c r="AB3659" s="4"/>
      <c r="AC3659" s="4"/>
      <c r="AD3659" s="4"/>
      <c r="AE3659" s="4"/>
      <c r="AF3659" s="4"/>
      <c r="AG3659" s="4"/>
      <c r="AH3659" s="4"/>
      <c r="AI3659" s="4"/>
      <c r="AJ3659" s="4"/>
    </row>
    <row r="3660" spans="1:36" ht="15.75" customHeight="1">
      <c r="A3660" s="4">
        <v>0</v>
      </c>
      <c r="B3660" s="4">
        <v>40</v>
      </c>
      <c r="C3660" s="4">
        <v>2</v>
      </c>
      <c r="D3660" s="4">
        <v>1</v>
      </c>
      <c r="E3660" s="4">
        <v>1</v>
      </c>
      <c r="F3660" s="4">
        <v>0</v>
      </c>
      <c r="G3660" s="4">
        <v>0</v>
      </c>
      <c r="H3660" s="4">
        <v>0</v>
      </c>
      <c r="I3660" s="4">
        <v>178</v>
      </c>
      <c r="J3660" s="4">
        <v>142</v>
      </c>
      <c r="K3660" s="4">
        <v>84</v>
      </c>
      <c r="L3660" s="4">
        <v>34.46</v>
      </c>
      <c r="M3660" s="4">
        <v>88</v>
      </c>
      <c r="N3660" s="4">
        <v>77</v>
      </c>
      <c r="O3660" s="4">
        <v>0</v>
      </c>
      <c r="P3660" s="5">
        <f>$AI$9+SUMPRODUCT($A3660*$AI$10+$B3660*$AI$11+$C3660*$AI$12+$D3660*$AI$13+$E3660*$AI$14+$F3660*$AI$15+$G3660*$AI$16+$H3660*$AI$17+$I3660*$AI$18+$J3660*$AI$19+$K3660*$AI$20+$L3660*$AI$21+$M3660*$AI$22+$N3660*$AI$24)</f>
        <v>-3.0462020406000008</v>
      </c>
      <c r="Q3660" s="4">
        <f t="shared" si="1395"/>
        <v>4.753913366033112E-2</v>
      </c>
      <c r="R3660" s="4">
        <f t="shared" si="1396"/>
        <v>9.5078267320662241E-2</v>
      </c>
      <c r="S3660" s="4">
        <f t="shared" si="1397"/>
        <v>0.90492173267933773</v>
      </c>
      <c r="T3660" s="4">
        <f t="shared" si="1398"/>
        <v>-4.3388981607382589E-2</v>
      </c>
      <c r="U3660" s="4">
        <f>IF($R3660&gt;$X$15,1,0)</f>
        <v>0</v>
      </c>
      <c r="V3660" s="4"/>
      <c r="W3660" s="4"/>
      <c r="X3660" s="4"/>
      <c r="Y3660" s="4"/>
      <c r="Z3660" s="4"/>
      <c r="AA3660" s="4"/>
      <c r="AB3660" s="4"/>
      <c r="AC3660" s="4"/>
      <c r="AD3660" s="4"/>
      <c r="AE3660" s="4"/>
      <c r="AF3660" s="4"/>
      <c r="AG3660" s="4"/>
      <c r="AH3660" s="4"/>
      <c r="AI3660" s="4"/>
      <c r="AJ3660" s="4"/>
    </row>
    <row r="3661" spans="1:36" ht="15.75" customHeight="1">
      <c r="A3661" s="4">
        <v>0</v>
      </c>
      <c r="B3661" s="4">
        <v>41</v>
      </c>
      <c r="C3661" s="4">
        <v>3</v>
      </c>
      <c r="D3661" s="4">
        <v>1</v>
      </c>
      <c r="E3661" s="4">
        <v>15</v>
      </c>
      <c r="F3661" s="4">
        <v>0</v>
      </c>
      <c r="G3661" s="4">
        <v>0</v>
      </c>
      <c r="H3661" s="4">
        <v>1</v>
      </c>
      <c r="I3661" s="4">
        <v>268</v>
      </c>
      <c r="J3661" s="4">
        <v>140</v>
      </c>
      <c r="K3661" s="4">
        <v>92.5</v>
      </c>
      <c r="L3661" s="4">
        <v>24.71</v>
      </c>
      <c r="M3661" s="4">
        <v>75</v>
      </c>
      <c r="N3661" s="4">
        <v>90</v>
      </c>
      <c r="O3661" s="4">
        <v>0</v>
      </c>
      <c r="P3661" s="5">
        <f>$AI$9+SUMPRODUCT($A3661*$AI$10+$B3661*$AI$11+$C3661*$AI$12+$D3661*$AI$13+$E3661*$AI$14+$F3661*$AI$15+$G3661*$AI$16+$H3661*$AI$17+$I3661*$AI$18+$J3661*$AI$19+$K3661*$AI$20+$L3661*$AI$21+$M3661*$AI$22+$N3661*$AI$24)</f>
        <v>-2.329335308100001</v>
      </c>
      <c r="Q3661" s="4">
        <f t="shared" si="1395"/>
        <v>9.7360440282666397E-2</v>
      </c>
      <c r="R3661" s="4">
        <f t="shared" si="1396"/>
        <v>0.19472088056533279</v>
      </c>
      <c r="S3661" s="4">
        <f t="shared" si="1397"/>
        <v>0.80527911943466723</v>
      </c>
      <c r="T3661" s="4">
        <f t="shared" si="1398"/>
        <v>-9.4053561843709652E-2</v>
      </c>
      <c r="U3661" s="4">
        <f>IF($R3661&gt;$X$15,1,0)</f>
        <v>0</v>
      </c>
      <c r="V3661" s="4"/>
      <c r="W3661" s="4"/>
      <c r="X3661" s="4"/>
      <c r="Y3661" s="4"/>
      <c r="Z3661" s="4"/>
      <c r="AA3661" s="4"/>
      <c r="AB3661" s="4"/>
      <c r="AC3661" s="4"/>
      <c r="AD3661" s="4"/>
      <c r="AE3661" s="4"/>
      <c r="AF3661" s="4"/>
      <c r="AG3661" s="4"/>
      <c r="AH3661" s="4"/>
      <c r="AI3661" s="4"/>
      <c r="AJ3661" s="4"/>
    </row>
    <row r="3662" spans="1:36" ht="15.75" customHeight="1">
      <c r="A3662" s="4">
        <v>0</v>
      </c>
      <c r="B3662" s="4">
        <v>38</v>
      </c>
      <c r="C3662" s="4">
        <v>1</v>
      </c>
      <c r="D3662" s="4">
        <v>1</v>
      </c>
      <c r="E3662" s="4">
        <v>30</v>
      </c>
      <c r="F3662" s="4">
        <v>0</v>
      </c>
      <c r="G3662" s="4">
        <v>0</v>
      </c>
      <c r="H3662" s="4">
        <v>0</v>
      </c>
      <c r="I3662" s="4">
        <v>164</v>
      </c>
      <c r="J3662" s="4">
        <v>113</v>
      </c>
      <c r="K3662" s="4">
        <v>68</v>
      </c>
      <c r="L3662" s="4">
        <v>25.75</v>
      </c>
      <c r="M3662" s="4">
        <v>70</v>
      </c>
      <c r="N3662" s="4">
        <v>75</v>
      </c>
      <c r="O3662" s="4">
        <v>0</v>
      </c>
      <c r="P3662" s="5">
        <f>$AI$9+SUMPRODUCT($A3662*$AI$10+$B3662*$AI$11+$C3662*$AI$12+$D3662*$AI$13+$E3662*$AI$14+$F3662*$AI$15+$G3662*$AI$16+$H3662*$AI$17+$I3662*$AI$18+$J3662*$AI$19+$K3662*$AI$20+$L3662*$AI$21+$M3662*$AI$22+$N3662*$AI$24)</f>
        <v>-3.0331127925000017</v>
      </c>
      <c r="Q3662" s="4">
        <f t="shared" si="1395"/>
        <v>4.8165475404023474E-2</v>
      </c>
      <c r="R3662" s="4">
        <f t="shared" si="1396"/>
        <v>9.6330950808046947E-2</v>
      </c>
      <c r="S3662" s="4">
        <f t="shared" si="1397"/>
        <v>0.90366904919195301</v>
      </c>
      <c r="T3662" s="4">
        <f t="shared" si="1398"/>
        <v>-4.3990592119382527E-2</v>
      </c>
      <c r="U3662" s="4">
        <f>IF($R3662&gt;$X$15,1,0)</f>
        <v>0</v>
      </c>
      <c r="V3662" s="4"/>
      <c r="W3662" s="4"/>
      <c r="X3662" s="4"/>
      <c r="Y3662" s="4"/>
      <c r="Z3662" s="4"/>
      <c r="AA3662" s="4"/>
      <c r="AB3662" s="4"/>
      <c r="AC3662" s="4"/>
      <c r="AD3662" s="4"/>
      <c r="AE3662" s="4"/>
      <c r="AF3662" s="4"/>
      <c r="AG3662" s="4"/>
      <c r="AH3662" s="4"/>
      <c r="AI3662" s="4"/>
      <c r="AJ3662" s="4"/>
    </row>
    <row r="3663" spans="1:36" ht="15.75" customHeight="1">
      <c r="A3663" s="4">
        <v>1</v>
      </c>
      <c r="B3663" s="4">
        <v>53</v>
      </c>
      <c r="C3663" s="4">
        <v>1</v>
      </c>
      <c r="D3663" s="4">
        <v>1</v>
      </c>
      <c r="E3663" s="4">
        <v>40</v>
      </c>
      <c r="F3663" s="4">
        <v>0</v>
      </c>
      <c r="G3663" s="4">
        <v>0</v>
      </c>
      <c r="H3663" s="4">
        <v>1</v>
      </c>
      <c r="I3663" s="4">
        <v>270</v>
      </c>
      <c r="J3663" s="4">
        <v>151</v>
      </c>
      <c r="K3663" s="4">
        <v>89</v>
      </c>
      <c r="L3663" s="4">
        <v>26.76</v>
      </c>
      <c r="M3663" s="4">
        <v>75</v>
      </c>
      <c r="N3663" s="4">
        <v>75</v>
      </c>
      <c r="O3663" s="4">
        <v>0</v>
      </c>
      <c r="P3663" s="5">
        <f>$AI$9+SUMPRODUCT($A3663*$AI$10+$B3663*$AI$11+$C3663*$AI$12+$D3663*$AI$13+$E3663*$AI$14+$F3663*$AI$15+$G3663*$AI$16+$H3663*$AI$17+$I3663*$AI$18+$J3663*$AI$19+$K3663*$AI$20+$L3663*$AI$21+$M3663*$AI$22+$N3663*$AI$24)</f>
        <v>-0.37625601360000172</v>
      </c>
      <c r="Q3663" s="4">
        <f t="shared" si="1395"/>
        <v>0.68642657600630508</v>
      </c>
      <c r="R3663" s="4">
        <f t="shared" si="1396"/>
        <v>1.3728531520126102</v>
      </c>
      <c r="S3663" s="4">
        <f t="shared" si="1397"/>
        <v>-0.37285315201261016</v>
      </c>
      <c r="T3663" s="4" t="e">
        <f t="shared" si="1398"/>
        <v>#NUM!</v>
      </c>
      <c r="U3663" s="4">
        <f>IF($R3663&gt;$X$15,1,0)</f>
        <v>1</v>
      </c>
      <c r="V3663" s="4"/>
      <c r="W3663" s="4"/>
      <c r="X3663" s="4"/>
      <c r="Y3663" s="4"/>
      <c r="Z3663" s="4"/>
      <c r="AA3663" s="4"/>
      <c r="AB3663" s="4"/>
      <c r="AC3663" s="4"/>
      <c r="AD3663" s="4"/>
      <c r="AE3663" s="4"/>
      <c r="AF3663" s="4"/>
      <c r="AG3663" s="4"/>
      <c r="AH3663" s="4"/>
      <c r="AI3663" s="4"/>
      <c r="AJ3663" s="4"/>
    </row>
    <row r="3664" spans="1:36" ht="15.75" hidden="1" customHeight="1">
      <c r="A3664" s="4">
        <v>1</v>
      </c>
      <c r="B3664" s="4">
        <v>56</v>
      </c>
      <c r="C3664" s="3" t="s">
        <v>56</v>
      </c>
      <c r="D3664" s="4">
        <v>1</v>
      </c>
      <c r="E3664" s="4">
        <v>30</v>
      </c>
      <c r="F3664" s="4">
        <v>0</v>
      </c>
      <c r="G3664" s="4">
        <v>0</v>
      </c>
      <c r="H3664" s="4">
        <v>1</v>
      </c>
      <c r="I3664" s="4">
        <v>193</v>
      </c>
      <c r="J3664" s="4">
        <v>139</v>
      </c>
      <c r="K3664" s="4">
        <v>93</v>
      </c>
      <c r="L3664" s="4">
        <v>28.67</v>
      </c>
      <c r="M3664" s="4">
        <v>57</v>
      </c>
      <c r="N3664" s="4">
        <v>67</v>
      </c>
      <c r="O3664" s="4">
        <v>1</v>
      </c>
      <c r="P3664" s="4" t="e">
        <f>$AI$9+SUMPRODUCT($A3664*$AI$10+$B3664*$AI$11+$C3664*$AI$12+$D3664*$AI$13+$E3664*$AI$14+$F3664*$AI$15+$G3664*$AI$16+$H3664*$AI$17+$I3664*$AI$18+$J3664*$AI$19+$K3664*$AI$20+$L3664*$AI$21+$M3664*$AI$22+$N3664*$AI$24)</f>
        <v>#VALUE!</v>
      </c>
      <c r="Q3664" s="4" t="e">
        <f t="shared" si="1395"/>
        <v>#VALUE!</v>
      </c>
      <c r="R3664" s="4" t="e">
        <f t="shared" si="1396"/>
        <v>#VALUE!</v>
      </c>
      <c r="S3664" s="4" t="e">
        <f t="shared" si="1397"/>
        <v>#VALUE!</v>
      </c>
      <c r="T3664" s="4" t="e">
        <f t="shared" si="1398"/>
        <v>#VALUE!</v>
      </c>
      <c r="U3664" s="4" t="e">
        <f t="shared" ref="U3664" si="1399">IF($R3664&gt;0.5,1,0)</f>
        <v>#VALUE!</v>
      </c>
      <c r="V3664" s="4"/>
      <c r="W3664" s="4"/>
      <c r="X3664" s="4"/>
      <c r="Y3664" s="4"/>
      <c r="Z3664" s="4"/>
      <c r="AA3664" s="4"/>
      <c r="AB3664" s="4"/>
      <c r="AC3664" s="4"/>
      <c r="AD3664" s="4"/>
      <c r="AE3664" s="4"/>
      <c r="AF3664" s="4"/>
      <c r="AG3664" s="4"/>
      <c r="AH3664" s="4"/>
      <c r="AI3664" s="4"/>
      <c r="AJ3664" s="4"/>
    </row>
    <row r="3665" spans="1:36" ht="15.75" customHeight="1">
      <c r="A3665" s="4">
        <v>0</v>
      </c>
      <c r="B3665" s="4">
        <v>46</v>
      </c>
      <c r="C3665" s="4">
        <v>2</v>
      </c>
      <c r="D3665" s="4">
        <v>1</v>
      </c>
      <c r="E3665" s="4">
        <v>15</v>
      </c>
      <c r="F3665" s="4">
        <v>0</v>
      </c>
      <c r="G3665" s="4">
        <v>0</v>
      </c>
      <c r="H3665" s="4">
        <v>1</v>
      </c>
      <c r="I3665" s="4">
        <v>207</v>
      </c>
      <c r="J3665" s="4">
        <v>144</v>
      </c>
      <c r="K3665" s="4">
        <v>88</v>
      </c>
      <c r="L3665" s="4">
        <v>23.65</v>
      </c>
      <c r="M3665" s="4">
        <v>85</v>
      </c>
      <c r="N3665" s="4">
        <v>86</v>
      </c>
      <c r="O3665" s="4">
        <v>0</v>
      </c>
      <c r="P3665" s="5">
        <f>$AI$9+SUMPRODUCT($A3665*$AI$10+$B3665*$AI$11+$C3665*$AI$12+$D3665*$AI$13+$E3665*$AI$14+$F3665*$AI$15+$G3665*$AI$16+$H3665*$AI$17+$I3665*$AI$18+$J3665*$AI$19+$K3665*$AI$20+$L3665*$AI$21+$M3665*$AI$22+$N3665*$AI$24)</f>
        <v>-2.0948465615000007</v>
      </c>
      <c r="Q3665" s="4">
        <f t="shared" si="1395"/>
        <v>0.12308912881636699</v>
      </c>
      <c r="R3665" s="4">
        <f t="shared" si="1396"/>
        <v>0.24617825763273399</v>
      </c>
      <c r="S3665" s="4">
        <f t="shared" si="1397"/>
        <v>0.75382174236726596</v>
      </c>
      <c r="T3665" s="4">
        <f t="shared" si="1398"/>
        <v>-0.12273134041526738</v>
      </c>
      <c r="U3665" s="4">
        <f>IF($R3665&gt;$X$15,1,0)</f>
        <v>0</v>
      </c>
      <c r="V3665" s="4"/>
      <c r="W3665" s="4"/>
      <c r="X3665" s="4"/>
      <c r="Y3665" s="4"/>
      <c r="Z3665" s="4"/>
      <c r="AA3665" s="4"/>
      <c r="AB3665" s="4"/>
      <c r="AC3665" s="4"/>
      <c r="AD3665" s="4"/>
      <c r="AE3665" s="4"/>
      <c r="AF3665" s="4"/>
      <c r="AG3665" s="4"/>
      <c r="AH3665" s="4"/>
      <c r="AI3665" s="4"/>
      <c r="AJ3665" s="4"/>
    </row>
    <row r="3666" spans="1:36" ht="15.75" customHeight="1">
      <c r="A3666" s="4">
        <v>0</v>
      </c>
      <c r="B3666" s="4">
        <v>51</v>
      </c>
      <c r="C3666" s="4">
        <v>1</v>
      </c>
      <c r="D3666" s="4">
        <v>0</v>
      </c>
      <c r="E3666" s="4">
        <v>0</v>
      </c>
      <c r="F3666" s="4">
        <v>0</v>
      </c>
      <c r="G3666" s="4">
        <v>0</v>
      </c>
      <c r="H3666" s="4">
        <v>1</v>
      </c>
      <c r="I3666" s="4">
        <v>190</v>
      </c>
      <c r="J3666" s="4">
        <v>153</v>
      </c>
      <c r="K3666" s="4">
        <v>102.5</v>
      </c>
      <c r="L3666" s="4">
        <v>39.22</v>
      </c>
      <c r="M3666" s="4">
        <v>100</v>
      </c>
      <c r="N3666" s="4">
        <v>69</v>
      </c>
      <c r="O3666" s="4">
        <v>0</v>
      </c>
      <c r="P3666" s="5">
        <f>$AI$9+SUMPRODUCT($A3666*$AI$10+$B3666*$AI$11+$C3666*$AI$12+$D3666*$AI$13+$E3666*$AI$14+$F3666*$AI$15+$G3666*$AI$16+$H3666*$AI$17+$I3666*$AI$18+$J3666*$AI$19+$K3666*$AI$20+$L3666*$AI$21+$M3666*$AI$22+$N3666*$AI$24)</f>
        <v>-2.0992330242000001</v>
      </c>
      <c r="Q3666" s="4">
        <f t="shared" si="1395"/>
        <v>0.12255038539682828</v>
      </c>
      <c r="R3666" s="4">
        <f t="shared" si="1396"/>
        <v>0.24510077079365655</v>
      </c>
      <c r="S3666" s="4">
        <f t="shared" si="1397"/>
        <v>0.75489922920634345</v>
      </c>
      <c r="T3666" s="4">
        <f t="shared" si="1398"/>
        <v>-0.12211101806685569</v>
      </c>
      <c r="U3666" s="4">
        <f>IF($R3666&gt;$X$15,1,0)</f>
        <v>0</v>
      </c>
      <c r="V3666" s="4"/>
      <c r="W3666" s="4"/>
      <c r="X3666" s="4"/>
      <c r="Y3666" s="4"/>
      <c r="Z3666" s="4"/>
      <c r="AA3666" s="4"/>
      <c r="AB3666" s="4"/>
      <c r="AC3666" s="4"/>
      <c r="AD3666" s="4"/>
      <c r="AE3666" s="4"/>
      <c r="AF3666" s="4"/>
      <c r="AG3666" s="4"/>
      <c r="AH3666" s="4"/>
      <c r="AI3666" s="4"/>
      <c r="AJ3666" s="4"/>
    </row>
    <row r="3667" spans="1:36" ht="15.75" customHeight="1">
      <c r="A3667" s="4">
        <v>0</v>
      </c>
      <c r="B3667" s="4">
        <v>39</v>
      </c>
      <c r="C3667" s="4">
        <v>2</v>
      </c>
      <c r="D3667" s="4">
        <v>0</v>
      </c>
      <c r="E3667" s="4">
        <v>0</v>
      </c>
      <c r="F3667" s="4">
        <v>0</v>
      </c>
      <c r="G3667" s="4">
        <v>0</v>
      </c>
      <c r="H3667" s="4">
        <v>1</v>
      </c>
      <c r="I3667" s="4">
        <v>226</v>
      </c>
      <c r="J3667" s="4">
        <v>146</v>
      </c>
      <c r="K3667" s="4">
        <v>86</v>
      </c>
      <c r="L3667" s="4">
        <v>24.41</v>
      </c>
      <c r="M3667" s="4">
        <v>85</v>
      </c>
      <c r="N3667" s="4">
        <v>85</v>
      </c>
      <c r="O3667" s="4">
        <v>0</v>
      </c>
      <c r="P3667" s="5">
        <f>$AI$9+SUMPRODUCT($A3667*$AI$10+$B3667*$AI$11+$C3667*$AI$12+$D3667*$AI$13+$E3667*$AI$14+$F3667*$AI$15+$G3667*$AI$16+$H3667*$AI$17+$I3667*$AI$18+$J3667*$AI$19+$K3667*$AI$20+$L3667*$AI$21+$M3667*$AI$22+$N3667*$AI$24)</f>
        <v>-2.7976741451000002</v>
      </c>
      <c r="Q3667" s="4">
        <f t="shared" si="1395"/>
        <v>6.0951662614024744E-2</v>
      </c>
      <c r="R3667" s="4">
        <f t="shared" si="1396"/>
        <v>0.12190332522804949</v>
      </c>
      <c r="S3667" s="4">
        <f t="shared" si="1397"/>
        <v>0.87809667477195052</v>
      </c>
      <c r="T3667" s="4">
        <f t="shared" si="1398"/>
        <v>-5.6457667455277312E-2</v>
      </c>
      <c r="U3667" s="4">
        <f>IF($R3667&gt;$X$15,1,0)</f>
        <v>0</v>
      </c>
      <c r="V3667" s="4"/>
      <c r="W3667" s="4"/>
      <c r="X3667" s="4"/>
      <c r="Y3667" s="4"/>
      <c r="Z3667" s="4"/>
      <c r="AA3667" s="4"/>
      <c r="AB3667" s="4"/>
      <c r="AC3667" s="4"/>
      <c r="AD3667" s="4"/>
      <c r="AE3667" s="4"/>
      <c r="AF3667" s="4"/>
      <c r="AG3667" s="4"/>
      <c r="AH3667" s="4"/>
      <c r="AI3667" s="4"/>
      <c r="AJ3667" s="4"/>
    </row>
    <row r="3668" spans="1:36" ht="15.75" customHeight="1">
      <c r="A3668" s="4">
        <v>0</v>
      </c>
      <c r="B3668" s="4">
        <v>37</v>
      </c>
      <c r="C3668" s="4">
        <v>2</v>
      </c>
      <c r="D3668" s="4">
        <v>1</v>
      </c>
      <c r="E3668" s="4">
        <v>20</v>
      </c>
      <c r="F3668" s="4">
        <v>0</v>
      </c>
      <c r="G3668" s="4">
        <v>0</v>
      </c>
      <c r="H3668" s="4">
        <v>0</v>
      </c>
      <c r="I3668" s="4">
        <v>257</v>
      </c>
      <c r="J3668" s="4">
        <v>141</v>
      </c>
      <c r="K3668" s="4">
        <v>93</v>
      </c>
      <c r="L3668" s="4">
        <v>41.29</v>
      </c>
      <c r="M3668" s="4">
        <v>80</v>
      </c>
      <c r="N3668" s="4">
        <v>58</v>
      </c>
      <c r="O3668" s="4">
        <v>0</v>
      </c>
      <c r="P3668" s="5">
        <f>$AI$9+SUMPRODUCT($A3668*$AI$10+$B3668*$AI$11+$C3668*$AI$12+$D3668*$AI$13+$E3668*$AI$14+$F3668*$AI$15+$G3668*$AI$16+$H3668*$AI$17+$I3668*$AI$18+$J3668*$AI$19+$K3668*$AI$20+$L3668*$AI$21+$M3668*$AI$22+$N3668*$AI$24)</f>
        <v>-2.8321389419000003</v>
      </c>
      <c r="Q3668" s="4">
        <f t="shared" si="1395"/>
        <v>5.888676350193954E-2</v>
      </c>
      <c r="R3668" s="4">
        <f t="shared" si="1396"/>
        <v>0.11777352700387908</v>
      </c>
      <c r="S3668" s="4">
        <f t="shared" si="1397"/>
        <v>0.88222647299612089</v>
      </c>
      <c r="T3668" s="4">
        <f t="shared" si="1398"/>
        <v>-5.4419914474595737E-2</v>
      </c>
      <c r="U3668" s="4">
        <f>IF($R3668&gt;$X$15,1,0)</f>
        <v>0</v>
      </c>
      <c r="V3668" s="4"/>
      <c r="W3668" s="4"/>
      <c r="X3668" s="4"/>
      <c r="Y3668" s="4"/>
      <c r="Z3668" s="4"/>
      <c r="AA3668" s="4"/>
      <c r="AB3668" s="4"/>
      <c r="AC3668" s="4"/>
      <c r="AD3668" s="4"/>
      <c r="AE3668" s="4"/>
      <c r="AF3668" s="4"/>
      <c r="AG3668" s="4"/>
      <c r="AH3668" s="4"/>
      <c r="AI3668" s="4"/>
      <c r="AJ3668" s="4"/>
    </row>
    <row r="3669" spans="1:36" ht="15.75" hidden="1" customHeight="1">
      <c r="A3669" s="4">
        <v>0</v>
      </c>
      <c r="B3669" s="4">
        <v>62</v>
      </c>
      <c r="C3669" s="4">
        <v>4</v>
      </c>
      <c r="D3669" s="4">
        <v>0</v>
      </c>
      <c r="E3669" s="4">
        <v>0</v>
      </c>
      <c r="F3669" s="4">
        <v>0</v>
      </c>
      <c r="G3669" s="4">
        <v>0</v>
      </c>
      <c r="H3669" s="4">
        <v>0</v>
      </c>
      <c r="I3669" s="3" t="s">
        <v>56</v>
      </c>
      <c r="J3669" s="4">
        <v>122</v>
      </c>
      <c r="K3669" s="4">
        <v>75.5</v>
      </c>
      <c r="L3669" s="4">
        <v>23.03</v>
      </c>
      <c r="M3669" s="4">
        <v>75</v>
      </c>
      <c r="N3669" s="3" t="s">
        <v>56</v>
      </c>
      <c r="O3669" s="4">
        <v>0</v>
      </c>
      <c r="P3669" s="4"/>
      <c r="Q3669" s="4"/>
      <c r="R3669" s="4"/>
      <c r="S3669" s="4"/>
      <c r="T3669" s="4"/>
      <c r="U3669" s="4"/>
      <c r="V3669" s="4"/>
      <c r="W3669" s="4"/>
      <c r="X3669" s="4"/>
      <c r="Y3669" s="4"/>
      <c r="Z3669" s="4"/>
      <c r="AA3669" s="4"/>
      <c r="AB3669" s="4"/>
      <c r="AC3669" s="4"/>
      <c r="AD3669" s="4"/>
      <c r="AE3669" s="4"/>
      <c r="AF3669" s="4"/>
      <c r="AG3669" s="4"/>
      <c r="AH3669" s="4"/>
      <c r="AI3669" s="4"/>
      <c r="AJ3669" s="4"/>
    </row>
    <row r="3670" spans="1:36" ht="15.75" hidden="1" customHeight="1">
      <c r="A3670" s="4">
        <v>0</v>
      </c>
      <c r="B3670" s="4">
        <v>43</v>
      </c>
      <c r="C3670" s="4">
        <v>1</v>
      </c>
      <c r="D3670" s="4">
        <v>0</v>
      </c>
      <c r="E3670" s="4">
        <v>0</v>
      </c>
      <c r="F3670" s="4">
        <v>0</v>
      </c>
      <c r="G3670" s="4">
        <v>0</v>
      </c>
      <c r="H3670" s="4">
        <v>1</v>
      </c>
      <c r="I3670" s="4">
        <v>210</v>
      </c>
      <c r="J3670" s="4">
        <v>138.5</v>
      </c>
      <c r="K3670" s="4">
        <v>95.5</v>
      </c>
      <c r="L3670" s="4">
        <v>23.09</v>
      </c>
      <c r="M3670" s="4">
        <v>75</v>
      </c>
      <c r="N3670" s="3" t="s">
        <v>56</v>
      </c>
      <c r="O3670" s="4">
        <v>0</v>
      </c>
      <c r="P3670" s="4"/>
      <c r="Q3670" s="4"/>
      <c r="R3670" s="4"/>
      <c r="S3670" s="4"/>
      <c r="T3670" s="4"/>
      <c r="U3670" s="4"/>
      <c r="V3670" s="4"/>
      <c r="W3670" s="4"/>
      <c r="X3670" s="4"/>
      <c r="Y3670" s="4"/>
      <c r="Z3670" s="4"/>
      <c r="AA3670" s="4"/>
      <c r="AB3670" s="4"/>
      <c r="AC3670" s="4"/>
      <c r="AD3670" s="4"/>
      <c r="AE3670" s="4"/>
      <c r="AF3670" s="4"/>
      <c r="AG3670" s="4"/>
      <c r="AH3670" s="4"/>
      <c r="AI3670" s="4"/>
      <c r="AJ3670" s="4"/>
    </row>
    <row r="3671" spans="1:36" ht="15.75" customHeight="1">
      <c r="A3671" s="4">
        <v>0</v>
      </c>
      <c r="B3671" s="4">
        <v>46</v>
      </c>
      <c r="C3671" s="4">
        <v>3</v>
      </c>
      <c r="D3671" s="4">
        <v>1</v>
      </c>
      <c r="E3671" s="4">
        <v>20</v>
      </c>
      <c r="F3671" s="4">
        <v>0</v>
      </c>
      <c r="G3671" s="4">
        <v>0</v>
      </c>
      <c r="H3671" s="4">
        <v>0</v>
      </c>
      <c r="I3671" s="4">
        <v>200</v>
      </c>
      <c r="J3671" s="4">
        <v>112.5</v>
      </c>
      <c r="K3671" s="4">
        <v>71</v>
      </c>
      <c r="L3671" s="4">
        <v>18.68</v>
      </c>
      <c r="M3671" s="4">
        <v>80</v>
      </c>
      <c r="N3671" s="4">
        <v>77</v>
      </c>
      <c r="O3671" s="4">
        <v>0</v>
      </c>
      <c r="P3671" s="5">
        <f>$AI$9+SUMPRODUCT($A3671*$AI$10+$B3671*$AI$11+$C3671*$AI$12+$D3671*$AI$13+$E3671*$AI$14+$F3671*$AI$15+$G3671*$AI$16+$H3671*$AI$17+$I3671*$AI$18+$J3671*$AI$19+$K3671*$AI$20+$L3671*$AI$21+$M3671*$AI$22+$N3671*$AI$24)</f>
        <v>-2.801381224800001</v>
      </c>
      <c r="Q3671" s="4">
        <f t="shared" ref="Q3671:Q3678" si="1400">EXP($P3671)</f>
        <v>6.0726128238102972E-2</v>
      </c>
      <c r="R3671" s="4">
        <f t="shared" ref="R3671:R3678" si="1401">Q3671/1+Q3671</f>
        <v>0.12145225647620594</v>
      </c>
      <c r="S3671" s="4">
        <f t="shared" ref="S3671:S3678" si="1402">IF(O3671=1,R3671,1-R3671)</f>
        <v>0.87854774352379406</v>
      </c>
      <c r="T3671" s="4">
        <f t="shared" ref="T3671:T3678" si="1403">LOG($S3671)</f>
        <v>-5.623463236388393E-2</v>
      </c>
      <c r="U3671" s="4">
        <f>IF($R3671&gt;$X$15,1,0)</f>
        <v>0</v>
      </c>
      <c r="V3671" s="4"/>
      <c r="W3671" s="4"/>
      <c r="X3671" s="4"/>
      <c r="Y3671" s="4"/>
      <c r="Z3671" s="4"/>
      <c r="AA3671" s="4"/>
      <c r="AB3671" s="4"/>
      <c r="AC3671" s="4"/>
      <c r="AD3671" s="4"/>
      <c r="AE3671" s="4"/>
      <c r="AF3671" s="4"/>
      <c r="AG3671" s="4"/>
      <c r="AH3671" s="4"/>
      <c r="AI3671" s="4"/>
      <c r="AJ3671" s="4"/>
    </row>
    <row r="3672" spans="1:36" ht="15.75" customHeight="1">
      <c r="A3672" s="4">
        <v>0</v>
      </c>
      <c r="B3672" s="4">
        <v>48</v>
      </c>
      <c r="C3672" s="4">
        <v>1</v>
      </c>
      <c r="D3672" s="4">
        <v>0</v>
      </c>
      <c r="E3672" s="4">
        <v>0</v>
      </c>
      <c r="F3672" s="4">
        <v>0</v>
      </c>
      <c r="G3672" s="4">
        <v>0</v>
      </c>
      <c r="H3672" s="4">
        <v>0</v>
      </c>
      <c r="I3672" s="4">
        <v>227</v>
      </c>
      <c r="J3672" s="4">
        <v>100</v>
      </c>
      <c r="K3672" s="4">
        <v>76</v>
      </c>
      <c r="L3672" s="4">
        <v>29.45</v>
      </c>
      <c r="M3672" s="4">
        <v>75</v>
      </c>
      <c r="N3672" s="4">
        <v>67</v>
      </c>
      <c r="O3672" s="4">
        <v>1</v>
      </c>
      <c r="P3672" s="5">
        <f>$AI$9+SUMPRODUCT($A3672*$AI$10+$B3672*$AI$11+$C3672*$AI$12+$D3672*$AI$13+$E3672*$AI$14+$F3672*$AI$15+$G3672*$AI$16+$H3672*$AI$17+$I3672*$AI$18+$J3672*$AI$19+$K3672*$AI$20+$L3672*$AI$21+$M3672*$AI$22+$N3672*$AI$24)</f>
        <v>-3.1436091295000006</v>
      </c>
      <c r="Q3672" s="4">
        <f t="shared" si="1400"/>
        <v>4.3126866237262279E-2</v>
      </c>
      <c r="R3672" s="4">
        <f t="shared" si="1401"/>
        <v>8.6253732474524558E-2</v>
      </c>
      <c r="S3672" s="4">
        <f t="shared" si="1402"/>
        <v>8.6253732474524558E-2</v>
      </c>
      <c r="T3672" s="4">
        <f t="shared" si="1403"/>
        <v>-1.0642221025385541</v>
      </c>
      <c r="U3672" s="4">
        <f>IF($R3672&gt;$X$15,1,0)</f>
        <v>0</v>
      </c>
      <c r="V3672" s="4"/>
      <c r="W3672" s="4"/>
      <c r="X3672" s="4"/>
      <c r="Y3672" s="4"/>
      <c r="Z3672" s="4"/>
      <c r="AA3672" s="4"/>
      <c r="AB3672" s="4"/>
      <c r="AC3672" s="4"/>
      <c r="AD3672" s="4"/>
      <c r="AE3672" s="4"/>
      <c r="AF3672" s="4"/>
      <c r="AG3672" s="4"/>
      <c r="AH3672" s="4"/>
      <c r="AI3672" s="4"/>
      <c r="AJ3672" s="4"/>
    </row>
    <row r="3673" spans="1:36" ht="15.75" customHeight="1">
      <c r="A3673" s="4">
        <v>1</v>
      </c>
      <c r="B3673" s="4">
        <v>48</v>
      </c>
      <c r="C3673" s="4">
        <v>4</v>
      </c>
      <c r="D3673" s="4">
        <v>0</v>
      </c>
      <c r="E3673" s="4">
        <v>0</v>
      </c>
      <c r="F3673" s="4">
        <v>0</v>
      </c>
      <c r="G3673" s="4">
        <v>0</v>
      </c>
      <c r="H3673" s="4">
        <v>1</v>
      </c>
      <c r="I3673" s="4">
        <v>273</v>
      </c>
      <c r="J3673" s="4">
        <v>140</v>
      </c>
      <c r="K3673" s="4">
        <v>90</v>
      </c>
      <c r="L3673" s="4">
        <v>27.48</v>
      </c>
      <c r="M3673" s="4">
        <v>67</v>
      </c>
      <c r="N3673" s="4">
        <v>78</v>
      </c>
      <c r="O3673" s="4">
        <v>0</v>
      </c>
      <c r="P3673" s="5">
        <f>$AI$9+SUMPRODUCT($A3673*$AI$10+$B3673*$AI$11+$C3673*$AI$12+$D3673*$AI$13+$E3673*$AI$14+$F3673*$AI$15+$G3673*$AI$16+$H3673*$AI$17+$I3673*$AI$18+$J3673*$AI$19+$K3673*$AI$20+$L3673*$AI$21+$M3673*$AI$22+$N3673*$AI$24)</f>
        <v>-1.7378472928000015</v>
      </c>
      <c r="Q3673" s="4">
        <f t="shared" si="1400"/>
        <v>0.17589865163292179</v>
      </c>
      <c r="R3673" s="4">
        <f t="shared" si="1401"/>
        <v>0.35179730326584358</v>
      </c>
      <c r="S3673" s="4">
        <f t="shared" si="1402"/>
        <v>0.64820269673415642</v>
      </c>
      <c r="T3673" s="4">
        <f t="shared" si="1403"/>
        <v>-0.18828916649367763</v>
      </c>
      <c r="U3673" s="4">
        <f>IF($R3673&gt;$X$15,1,0)</f>
        <v>0</v>
      </c>
      <c r="V3673" s="4"/>
      <c r="W3673" s="4"/>
      <c r="X3673" s="4"/>
      <c r="Y3673" s="4"/>
      <c r="Z3673" s="4"/>
      <c r="AA3673" s="4"/>
      <c r="AB3673" s="4"/>
      <c r="AC3673" s="4"/>
      <c r="AD3673" s="4"/>
      <c r="AE3673" s="4"/>
      <c r="AF3673" s="4"/>
      <c r="AG3673" s="4"/>
      <c r="AH3673" s="4"/>
      <c r="AI3673" s="4"/>
      <c r="AJ3673" s="4"/>
    </row>
    <row r="3674" spans="1:36" ht="15.75" customHeight="1">
      <c r="A3674" s="4">
        <v>1</v>
      </c>
      <c r="B3674" s="4">
        <v>49</v>
      </c>
      <c r="C3674" s="4">
        <v>2</v>
      </c>
      <c r="D3674" s="4">
        <v>0</v>
      </c>
      <c r="E3674" s="4">
        <v>0</v>
      </c>
      <c r="F3674" s="4">
        <v>0</v>
      </c>
      <c r="G3674" s="4">
        <v>0</v>
      </c>
      <c r="H3674" s="4">
        <v>0</v>
      </c>
      <c r="I3674" s="4">
        <v>220</v>
      </c>
      <c r="J3674" s="4">
        <v>114</v>
      </c>
      <c r="K3674" s="4">
        <v>82</v>
      </c>
      <c r="L3674" s="4">
        <v>24.68</v>
      </c>
      <c r="M3674" s="4">
        <v>69</v>
      </c>
      <c r="N3674" s="4">
        <v>60</v>
      </c>
      <c r="O3674" s="4">
        <v>0</v>
      </c>
      <c r="P3674" s="5">
        <f>$AI$9+SUMPRODUCT($A3674*$AI$10+$B3674*$AI$11+$C3674*$AI$12+$D3674*$AI$13+$E3674*$AI$14+$F3674*$AI$15+$G3674*$AI$16+$H3674*$AI$17+$I3674*$AI$18+$J3674*$AI$19+$K3674*$AI$20+$L3674*$AI$21+$M3674*$AI$22+$N3674*$AI$24)</f>
        <v>-2.4614320748000011</v>
      </c>
      <c r="Q3674" s="4">
        <f t="shared" si="1400"/>
        <v>8.5312689291828739E-2</v>
      </c>
      <c r="R3674" s="4">
        <f t="shared" si="1401"/>
        <v>0.17062537858365748</v>
      </c>
      <c r="S3674" s="4">
        <f t="shared" si="1402"/>
        <v>0.82937462141634255</v>
      </c>
      <c r="T3674" s="4">
        <f t="shared" si="1403"/>
        <v>-8.1249258033335117E-2</v>
      </c>
      <c r="U3674" s="4">
        <f>IF($R3674&gt;$X$15,1,0)</f>
        <v>0</v>
      </c>
      <c r="V3674" s="4"/>
      <c r="W3674" s="4"/>
      <c r="X3674" s="4"/>
      <c r="Y3674" s="4"/>
      <c r="Z3674" s="4"/>
      <c r="AA3674" s="4"/>
      <c r="AB3674" s="4"/>
      <c r="AC3674" s="4"/>
      <c r="AD3674" s="4"/>
      <c r="AE3674" s="4"/>
      <c r="AF3674" s="4"/>
      <c r="AG3674" s="4"/>
      <c r="AH3674" s="4"/>
      <c r="AI3674" s="4"/>
      <c r="AJ3674" s="4"/>
    </row>
    <row r="3675" spans="1:36" ht="15.75" customHeight="1">
      <c r="A3675" s="4">
        <v>1</v>
      </c>
      <c r="B3675" s="4">
        <v>60</v>
      </c>
      <c r="C3675" s="4">
        <v>1</v>
      </c>
      <c r="D3675" s="4">
        <v>0</v>
      </c>
      <c r="E3675" s="4">
        <v>0</v>
      </c>
      <c r="F3675" s="4">
        <v>0</v>
      </c>
      <c r="G3675" s="4">
        <v>0</v>
      </c>
      <c r="H3675" s="4">
        <v>1</v>
      </c>
      <c r="I3675" s="4">
        <v>226</v>
      </c>
      <c r="J3675" s="4">
        <v>155</v>
      </c>
      <c r="K3675" s="4">
        <v>92.5</v>
      </c>
      <c r="L3675" s="4">
        <v>30.85</v>
      </c>
      <c r="M3675" s="4">
        <v>80</v>
      </c>
      <c r="N3675" s="4">
        <v>87</v>
      </c>
      <c r="O3675" s="4">
        <v>0</v>
      </c>
      <c r="P3675" s="5">
        <f>$AI$9+SUMPRODUCT($A3675*$AI$10+$B3675*$AI$11+$C3675*$AI$12+$D3675*$AI$13+$E3675*$AI$14+$F3675*$AI$15+$G3675*$AI$16+$H3675*$AI$17+$I3675*$AI$18+$J3675*$AI$19+$K3675*$AI$20+$L3675*$AI$21+$M3675*$AI$22+$N3675*$AI$24)</f>
        <v>-0.67602899350000101</v>
      </c>
      <c r="Q3675" s="4">
        <f t="shared" si="1400"/>
        <v>0.5086327714222687</v>
      </c>
      <c r="R3675" s="4">
        <f t="shared" si="1401"/>
        <v>1.0172655428445374</v>
      </c>
      <c r="S3675" s="4">
        <f t="shared" si="1402"/>
        <v>-1.7265542844537407E-2</v>
      </c>
      <c r="T3675" s="4" t="e">
        <f t="shared" si="1403"/>
        <v>#NUM!</v>
      </c>
      <c r="U3675" s="4">
        <f>IF($R3675&gt;$X$15,1,0)</f>
        <v>1</v>
      </c>
      <c r="V3675" s="4"/>
      <c r="W3675" s="4"/>
      <c r="X3675" s="4"/>
      <c r="Y3675" s="4"/>
      <c r="Z3675" s="4"/>
      <c r="AA3675" s="4"/>
      <c r="AB3675" s="4"/>
      <c r="AC3675" s="4"/>
      <c r="AD3675" s="4"/>
      <c r="AE3675" s="4"/>
      <c r="AF3675" s="4"/>
      <c r="AG3675" s="4"/>
      <c r="AH3675" s="4"/>
      <c r="AI3675" s="4"/>
      <c r="AJ3675" s="4"/>
    </row>
    <row r="3676" spans="1:36" ht="15.75" customHeight="1">
      <c r="A3676" s="4">
        <v>1</v>
      </c>
      <c r="B3676" s="4">
        <v>49</v>
      </c>
      <c r="C3676" s="4">
        <v>1</v>
      </c>
      <c r="D3676" s="4">
        <v>1</v>
      </c>
      <c r="E3676" s="4">
        <v>20</v>
      </c>
      <c r="F3676" s="4">
        <v>0</v>
      </c>
      <c r="G3676" s="4">
        <v>0</v>
      </c>
      <c r="H3676" s="4">
        <v>0</v>
      </c>
      <c r="I3676" s="4">
        <v>155</v>
      </c>
      <c r="J3676" s="4">
        <v>128</v>
      </c>
      <c r="K3676" s="4">
        <v>82</v>
      </c>
      <c r="L3676" s="4">
        <v>23.58</v>
      </c>
      <c r="M3676" s="4">
        <v>69</v>
      </c>
      <c r="N3676" s="4">
        <v>77</v>
      </c>
      <c r="O3676" s="4">
        <v>0</v>
      </c>
      <c r="P3676" s="5">
        <f>$AI$9+SUMPRODUCT($A3676*$AI$10+$B3676*$AI$11+$C3676*$AI$12+$D3676*$AI$13+$E3676*$AI$14+$F3676*$AI$15+$G3676*$AI$16+$H3676*$AI$17+$I3676*$AI$18+$J3676*$AI$19+$K3676*$AI$20+$L3676*$AI$21+$M3676*$AI$22+$N3676*$AI$24)</f>
        <v>-1.8033661138000001</v>
      </c>
      <c r="Q3676" s="4">
        <f t="shared" si="1400"/>
        <v>0.16474340878082327</v>
      </c>
      <c r="R3676" s="4">
        <f t="shared" si="1401"/>
        <v>0.32948681756164655</v>
      </c>
      <c r="S3676" s="4">
        <f t="shared" si="1402"/>
        <v>0.67051318243835345</v>
      </c>
      <c r="T3676" s="4">
        <f t="shared" si="1403"/>
        <v>-0.17359267940230536</v>
      </c>
      <c r="U3676" s="4">
        <f>IF($R3676&gt;$X$15,1,0)</f>
        <v>0</v>
      </c>
      <c r="V3676" s="4"/>
      <c r="W3676" s="4"/>
      <c r="X3676" s="4"/>
      <c r="Y3676" s="4"/>
      <c r="Z3676" s="4"/>
      <c r="AA3676" s="4"/>
      <c r="AB3676" s="4"/>
      <c r="AC3676" s="4"/>
      <c r="AD3676" s="4"/>
      <c r="AE3676" s="4"/>
      <c r="AF3676" s="4"/>
      <c r="AG3676" s="4"/>
      <c r="AH3676" s="4"/>
      <c r="AI3676" s="4"/>
      <c r="AJ3676" s="4"/>
    </row>
    <row r="3677" spans="1:36" ht="15.75" customHeight="1">
      <c r="A3677" s="4">
        <v>0</v>
      </c>
      <c r="B3677" s="4">
        <v>41</v>
      </c>
      <c r="C3677" s="4">
        <v>4</v>
      </c>
      <c r="D3677" s="4">
        <v>1</v>
      </c>
      <c r="E3677" s="4">
        <v>20</v>
      </c>
      <c r="F3677" s="4">
        <v>0</v>
      </c>
      <c r="G3677" s="4">
        <v>0</v>
      </c>
      <c r="H3677" s="4">
        <v>0</v>
      </c>
      <c r="I3677" s="4">
        <v>243</v>
      </c>
      <c r="J3677" s="4">
        <v>97</v>
      </c>
      <c r="K3677" s="4">
        <v>63</v>
      </c>
      <c r="L3677" s="4">
        <v>22.53</v>
      </c>
      <c r="M3677" s="4">
        <v>76</v>
      </c>
      <c r="N3677" s="4">
        <v>64</v>
      </c>
      <c r="O3677" s="4">
        <v>0</v>
      </c>
      <c r="P3677" s="5">
        <f>$AI$9+SUMPRODUCT($A3677*$AI$10+$B3677*$AI$11+$C3677*$AI$12+$D3677*$AI$13+$E3677*$AI$14+$F3677*$AI$15+$G3677*$AI$16+$H3677*$AI$17+$I3677*$AI$18+$J3677*$AI$19+$K3677*$AI$20+$L3677*$AI$21+$M3677*$AI$22+$N3677*$AI$24)</f>
        <v>-3.3280120783000005</v>
      </c>
      <c r="Q3677" s="4">
        <f t="shared" si="1400"/>
        <v>3.5864329728998924E-2</v>
      </c>
      <c r="R3677" s="4">
        <f t="shared" si="1401"/>
        <v>7.1728659457997848E-2</v>
      </c>
      <c r="S3677" s="4">
        <f t="shared" si="1402"/>
        <v>0.92827134054200211</v>
      </c>
      <c r="T3677" s="4">
        <f t="shared" si="1403"/>
        <v>-3.2325057751577776E-2</v>
      </c>
      <c r="U3677" s="4">
        <f>IF($R3677&gt;$X$15,1,0)</f>
        <v>0</v>
      </c>
      <c r="V3677" s="4"/>
      <c r="W3677" s="4"/>
      <c r="X3677" s="4"/>
      <c r="Y3677" s="4"/>
      <c r="Z3677" s="4"/>
      <c r="AA3677" s="4"/>
      <c r="AB3677" s="4"/>
      <c r="AC3677" s="4"/>
      <c r="AD3677" s="4"/>
      <c r="AE3677" s="4"/>
      <c r="AF3677" s="4"/>
      <c r="AG3677" s="4"/>
      <c r="AH3677" s="4"/>
      <c r="AI3677" s="4"/>
      <c r="AJ3677" s="4"/>
    </row>
    <row r="3678" spans="1:36" ht="15.75" customHeight="1">
      <c r="A3678" s="4">
        <v>0</v>
      </c>
      <c r="B3678" s="4">
        <v>38</v>
      </c>
      <c r="C3678" s="4">
        <v>3</v>
      </c>
      <c r="D3678" s="4">
        <v>1</v>
      </c>
      <c r="E3678" s="4">
        <v>20</v>
      </c>
      <c r="F3678" s="4">
        <v>0</v>
      </c>
      <c r="G3678" s="4">
        <v>0</v>
      </c>
      <c r="H3678" s="4">
        <v>0</v>
      </c>
      <c r="I3678" s="4">
        <v>175</v>
      </c>
      <c r="J3678" s="4">
        <v>112</v>
      </c>
      <c r="K3678" s="4">
        <v>73</v>
      </c>
      <c r="L3678" s="4">
        <v>19.489999999999998</v>
      </c>
      <c r="M3678" s="4">
        <v>70</v>
      </c>
      <c r="N3678" s="4">
        <v>71</v>
      </c>
      <c r="O3678" s="4">
        <v>0</v>
      </c>
      <c r="P3678" s="5">
        <f>$AI$9+SUMPRODUCT($A3678*$AI$10+$B3678*$AI$11+$C3678*$AI$12+$D3678*$AI$13+$E3678*$AI$14+$F3678*$AI$15+$G3678*$AI$16+$H3678*$AI$17+$I3678*$AI$18+$J3678*$AI$19+$K3678*$AI$20+$L3678*$AI$21+$M3678*$AI$22+$N3678*$AI$24)</f>
        <v>-3.3892391539000011</v>
      </c>
      <c r="Q3678" s="4">
        <f t="shared" si="1400"/>
        <v>3.3734333774156348E-2</v>
      </c>
      <c r="R3678" s="4">
        <f t="shared" si="1401"/>
        <v>6.7468667548312697E-2</v>
      </c>
      <c r="S3678" s="4">
        <f t="shared" si="1402"/>
        <v>0.93253133245168729</v>
      </c>
      <c r="T3678" s="4">
        <f t="shared" si="1403"/>
        <v>-3.0336567259470031E-2</v>
      </c>
      <c r="U3678" s="4">
        <f>IF($R3678&gt;$X$15,1,0)</f>
        <v>0</v>
      </c>
      <c r="V3678" s="4"/>
      <c r="W3678" s="4"/>
      <c r="X3678" s="4"/>
      <c r="Y3678" s="4"/>
      <c r="Z3678" s="4"/>
      <c r="AA3678" s="4"/>
      <c r="AB3678" s="4"/>
      <c r="AC3678" s="4"/>
      <c r="AD3678" s="4"/>
      <c r="AE3678" s="4"/>
      <c r="AF3678" s="4"/>
      <c r="AG3678" s="4"/>
      <c r="AH3678" s="4"/>
      <c r="AI3678" s="4"/>
      <c r="AJ3678" s="4"/>
    </row>
    <row r="3679" spans="1:36" ht="15.75" hidden="1" customHeight="1">
      <c r="A3679" s="4">
        <v>0</v>
      </c>
      <c r="B3679" s="4">
        <v>59</v>
      </c>
      <c r="C3679" s="4">
        <v>3</v>
      </c>
      <c r="D3679" s="4">
        <v>0</v>
      </c>
      <c r="E3679" s="4">
        <v>0</v>
      </c>
      <c r="F3679" s="4">
        <v>0</v>
      </c>
      <c r="G3679" s="4">
        <v>0</v>
      </c>
      <c r="H3679" s="4">
        <v>1</v>
      </c>
      <c r="I3679" s="4">
        <v>282</v>
      </c>
      <c r="J3679" s="4">
        <v>148</v>
      </c>
      <c r="K3679" s="4">
        <v>89</v>
      </c>
      <c r="L3679" s="4">
        <v>25.69</v>
      </c>
      <c r="M3679" s="4">
        <v>90</v>
      </c>
      <c r="N3679" s="3" t="s">
        <v>56</v>
      </c>
      <c r="O3679" s="4">
        <v>0</v>
      </c>
      <c r="P3679" s="4"/>
      <c r="Q3679" s="4"/>
      <c r="R3679" s="4"/>
      <c r="S3679" s="4"/>
      <c r="T3679" s="4"/>
      <c r="U3679" s="4"/>
      <c r="V3679" s="4"/>
      <c r="W3679" s="4"/>
      <c r="X3679" s="4"/>
      <c r="Y3679" s="4"/>
      <c r="Z3679" s="4"/>
      <c r="AA3679" s="4"/>
      <c r="AB3679" s="4"/>
      <c r="AC3679" s="4"/>
      <c r="AD3679" s="4"/>
      <c r="AE3679" s="4"/>
      <c r="AF3679" s="4"/>
      <c r="AG3679" s="4"/>
      <c r="AH3679" s="4"/>
      <c r="AI3679" s="4"/>
      <c r="AJ3679" s="4"/>
    </row>
    <row r="3680" spans="1:36" ht="15.75" customHeight="1">
      <c r="A3680" s="4">
        <v>1</v>
      </c>
      <c r="B3680" s="4">
        <v>56</v>
      </c>
      <c r="C3680" s="4">
        <v>1</v>
      </c>
      <c r="D3680" s="4">
        <v>0</v>
      </c>
      <c r="E3680" s="4">
        <v>0</v>
      </c>
      <c r="F3680" s="4">
        <v>1</v>
      </c>
      <c r="G3680" s="4">
        <v>1</v>
      </c>
      <c r="H3680" s="4">
        <v>1</v>
      </c>
      <c r="I3680" s="4">
        <v>208</v>
      </c>
      <c r="J3680" s="4">
        <v>167</v>
      </c>
      <c r="K3680" s="4">
        <v>92</v>
      </c>
      <c r="L3680" s="4">
        <v>24.66</v>
      </c>
      <c r="M3680" s="4">
        <v>60</v>
      </c>
      <c r="N3680" s="4">
        <v>75</v>
      </c>
      <c r="O3680" s="4">
        <v>1</v>
      </c>
      <c r="P3680" s="5">
        <f>$AI$9+SUMPRODUCT($A3680*$AI$10+$B3680*$AI$11+$C3680*$AI$12+$D3680*$AI$13+$E3680*$AI$14+$F3680*$AI$15+$G3680*$AI$16+$H3680*$AI$17+$I3680*$AI$18+$J3680*$AI$19+$K3680*$AI$20+$L3680*$AI$21+$M3680*$AI$22+$N3680*$AI$24)</f>
        <v>6.5720973999976451E-3</v>
      </c>
      <c r="Q3680" s="4">
        <f t="shared" ref="Q3680:Q3689" si="1404">EXP($P3680)</f>
        <v>1.0065937410207972</v>
      </c>
      <c r="R3680" s="4">
        <f t="shared" ref="R3680:R3689" si="1405">Q3680/1+Q3680</f>
        <v>2.0131874820415945</v>
      </c>
      <c r="S3680" s="4">
        <f t="shared" ref="S3680:S3689" si="1406">IF(O3680=1,R3680,1-R3680)</f>
        <v>2.0131874820415945</v>
      </c>
      <c r="T3680" s="4">
        <f t="shared" ref="T3680:T3689" si="1407">LOG($S3680)</f>
        <v>0.30388422129933085</v>
      </c>
      <c r="U3680" s="4">
        <f>IF($R3680&gt;$X$15,1,0)</f>
        <v>1</v>
      </c>
      <c r="V3680" s="4"/>
      <c r="W3680" s="4"/>
      <c r="X3680" s="4"/>
      <c r="Y3680" s="4"/>
      <c r="Z3680" s="4"/>
      <c r="AA3680" s="4"/>
      <c r="AB3680" s="4"/>
      <c r="AC3680" s="4"/>
      <c r="AD3680" s="4"/>
      <c r="AE3680" s="4"/>
      <c r="AF3680" s="4"/>
      <c r="AG3680" s="4"/>
      <c r="AH3680" s="4"/>
      <c r="AI3680" s="4"/>
      <c r="AJ3680" s="4"/>
    </row>
    <row r="3681" spans="1:36" ht="15.75" customHeight="1">
      <c r="A3681" s="4">
        <v>0</v>
      </c>
      <c r="B3681" s="4">
        <v>54</v>
      </c>
      <c r="C3681" s="4">
        <v>1</v>
      </c>
      <c r="D3681" s="4">
        <v>1</v>
      </c>
      <c r="E3681" s="4">
        <v>10</v>
      </c>
      <c r="F3681" s="4">
        <v>0</v>
      </c>
      <c r="G3681" s="4">
        <v>0</v>
      </c>
      <c r="H3681" s="4">
        <v>0</v>
      </c>
      <c r="I3681" s="4">
        <v>240</v>
      </c>
      <c r="J3681" s="4">
        <v>113</v>
      </c>
      <c r="K3681" s="4">
        <v>73</v>
      </c>
      <c r="L3681" s="4">
        <v>24.21</v>
      </c>
      <c r="M3681" s="4">
        <v>80</v>
      </c>
      <c r="N3681" s="4">
        <v>77</v>
      </c>
      <c r="O3681" s="4">
        <v>0</v>
      </c>
      <c r="P3681" s="5">
        <f>$AI$9+SUMPRODUCT($A3681*$AI$10+$B3681*$AI$11+$C3681*$AI$12+$D3681*$AI$13+$E3681*$AI$14+$F3681*$AI$15+$G3681*$AI$16+$H3681*$AI$17+$I3681*$AI$18+$J3681*$AI$19+$K3681*$AI$20+$L3681*$AI$21+$M3681*$AI$22+$N3681*$AI$24)</f>
        <v>-2.2481729430999993</v>
      </c>
      <c r="Q3681" s="4">
        <f t="shared" si="1404"/>
        <v>0.10559197096806269</v>
      </c>
      <c r="R3681" s="4">
        <f t="shared" si="1405"/>
        <v>0.21118394193612539</v>
      </c>
      <c r="S3681" s="4">
        <f t="shared" si="1406"/>
        <v>0.78881605806387456</v>
      </c>
      <c r="T3681" s="4">
        <f t="shared" si="1407"/>
        <v>-0.10302425696955114</v>
      </c>
      <c r="U3681" s="4">
        <f>IF($R3681&gt;$X$15,1,0)</f>
        <v>0</v>
      </c>
      <c r="V3681" s="4"/>
      <c r="W3681" s="4"/>
      <c r="X3681" s="4"/>
      <c r="Y3681" s="4"/>
      <c r="Z3681" s="4"/>
      <c r="AA3681" s="4"/>
      <c r="AB3681" s="4"/>
      <c r="AC3681" s="4"/>
      <c r="AD3681" s="4"/>
      <c r="AE3681" s="4"/>
      <c r="AF3681" s="4"/>
      <c r="AG3681" s="4"/>
      <c r="AH3681" s="4"/>
      <c r="AI3681" s="4"/>
      <c r="AJ3681" s="4"/>
    </row>
    <row r="3682" spans="1:36" ht="15.75" hidden="1" customHeight="1">
      <c r="A3682" s="4">
        <v>1</v>
      </c>
      <c r="B3682" s="4">
        <v>48</v>
      </c>
      <c r="C3682" s="3" t="s">
        <v>56</v>
      </c>
      <c r="D3682" s="4">
        <v>1</v>
      </c>
      <c r="E3682" s="4">
        <v>60</v>
      </c>
      <c r="F3682" s="4">
        <v>0</v>
      </c>
      <c r="G3682" s="4">
        <v>0</v>
      </c>
      <c r="H3682" s="4">
        <v>0</v>
      </c>
      <c r="I3682" s="4">
        <v>232</v>
      </c>
      <c r="J3682" s="4">
        <v>136</v>
      </c>
      <c r="K3682" s="4">
        <v>81</v>
      </c>
      <c r="L3682" s="4">
        <v>25.83</v>
      </c>
      <c r="M3682" s="4">
        <v>80</v>
      </c>
      <c r="N3682" s="4">
        <v>78</v>
      </c>
      <c r="O3682" s="4">
        <v>0</v>
      </c>
      <c r="P3682" s="4" t="e">
        <f>$AI$9+SUMPRODUCT($A3682*$AI$10+$B3682*$AI$11+$C3682*$AI$12+$D3682*$AI$13+$E3682*$AI$14+$F3682*$AI$15+$G3682*$AI$16+$H3682*$AI$17+$I3682*$AI$18+$J3682*$AI$19+$K3682*$AI$20+$L3682*$AI$21+$M3682*$AI$22+$N3682*$AI$24)</f>
        <v>#VALUE!</v>
      </c>
      <c r="Q3682" s="4" t="e">
        <f t="shared" si="1404"/>
        <v>#VALUE!</v>
      </c>
      <c r="R3682" s="4" t="e">
        <f t="shared" si="1405"/>
        <v>#VALUE!</v>
      </c>
      <c r="S3682" s="4" t="e">
        <f t="shared" si="1406"/>
        <v>#VALUE!</v>
      </c>
      <c r="T3682" s="4" t="e">
        <f t="shared" si="1407"/>
        <v>#VALUE!</v>
      </c>
      <c r="U3682" s="4" t="e">
        <f t="shared" ref="U3682" si="1408">IF($R3682&gt;0.5,1,0)</f>
        <v>#VALUE!</v>
      </c>
      <c r="V3682" s="4"/>
      <c r="W3682" s="4"/>
      <c r="X3682" s="4"/>
      <c r="Y3682" s="4"/>
      <c r="Z3682" s="4"/>
      <c r="AA3682" s="4"/>
      <c r="AB3682" s="4"/>
      <c r="AC3682" s="4"/>
      <c r="AD3682" s="4"/>
      <c r="AE3682" s="4"/>
      <c r="AF3682" s="4"/>
      <c r="AG3682" s="4"/>
      <c r="AH3682" s="4"/>
      <c r="AI3682" s="4"/>
      <c r="AJ3682" s="4"/>
    </row>
    <row r="3683" spans="1:36" ht="15.75" customHeight="1">
      <c r="A3683" s="4">
        <v>0</v>
      </c>
      <c r="B3683" s="4">
        <v>69</v>
      </c>
      <c r="C3683" s="4">
        <v>3</v>
      </c>
      <c r="D3683" s="4">
        <v>0</v>
      </c>
      <c r="E3683" s="4">
        <v>0</v>
      </c>
      <c r="F3683" s="4">
        <v>1</v>
      </c>
      <c r="G3683" s="4">
        <v>0</v>
      </c>
      <c r="H3683" s="4">
        <v>1</v>
      </c>
      <c r="I3683" s="4">
        <v>203</v>
      </c>
      <c r="J3683" s="4">
        <v>166</v>
      </c>
      <c r="K3683" s="4">
        <v>90</v>
      </c>
      <c r="L3683" s="4">
        <v>25.4</v>
      </c>
      <c r="M3683" s="4">
        <v>77</v>
      </c>
      <c r="N3683" s="4">
        <v>80</v>
      </c>
      <c r="O3683" s="4">
        <v>0</v>
      </c>
      <c r="P3683" s="5">
        <f>$AI$9+SUMPRODUCT($A3683*$AI$10+$B3683*$AI$11+$C3683*$AI$12+$D3683*$AI$13+$E3683*$AI$14+$F3683*$AI$15+$G3683*$AI$16+$H3683*$AI$17+$I3683*$AI$18+$J3683*$AI$19+$K3683*$AI$20+$L3683*$AI$21+$M3683*$AI$22+$N3683*$AI$24)</f>
        <v>-0.54433866400000142</v>
      </c>
      <c r="Q3683" s="4">
        <f t="shared" si="1404"/>
        <v>0.58022538041476901</v>
      </c>
      <c r="R3683" s="4">
        <f t="shared" si="1405"/>
        <v>1.160450760829538</v>
      </c>
      <c r="S3683" s="4">
        <f t="shared" si="1406"/>
        <v>-0.16045076082953802</v>
      </c>
      <c r="T3683" s="4" t="e">
        <f t="shared" si="1407"/>
        <v>#NUM!</v>
      </c>
      <c r="U3683" s="4">
        <f>IF($R3683&gt;$X$15,1,0)</f>
        <v>1</v>
      </c>
      <c r="V3683" s="4"/>
      <c r="W3683" s="4"/>
      <c r="X3683" s="4"/>
      <c r="Y3683" s="4"/>
      <c r="Z3683" s="4"/>
      <c r="AA3683" s="4"/>
      <c r="AB3683" s="4"/>
      <c r="AC3683" s="4"/>
      <c r="AD3683" s="4"/>
      <c r="AE3683" s="4"/>
      <c r="AF3683" s="4"/>
      <c r="AG3683" s="4"/>
      <c r="AH3683" s="4"/>
      <c r="AI3683" s="4"/>
      <c r="AJ3683" s="4"/>
    </row>
    <row r="3684" spans="1:36" ht="15.75" customHeight="1">
      <c r="A3684" s="4">
        <v>1</v>
      </c>
      <c r="B3684" s="4">
        <v>67</v>
      </c>
      <c r="C3684" s="4">
        <v>3</v>
      </c>
      <c r="D3684" s="4">
        <v>0</v>
      </c>
      <c r="E3684" s="4">
        <v>0</v>
      </c>
      <c r="F3684" s="4">
        <v>1</v>
      </c>
      <c r="G3684" s="4">
        <v>0</v>
      </c>
      <c r="H3684" s="4">
        <v>1</v>
      </c>
      <c r="I3684" s="4">
        <v>223</v>
      </c>
      <c r="J3684" s="4">
        <v>214</v>
      </c>
      <c r="K3684" s="4">
        <v>94</v>
      </c>
      <c r="L3684" s="4">
        <v>25.86</v>
      </c>
      <c r="M3684" s="4">
        <v>80</v>
      </c>
      <c r="N3684" s="4">
        <v>87</v>
      </c>
      <c r="O3684" s="4">
        <v>1</v>
      </c>
      <c r="P3684" s="5">
        <f>$AI$9+SUMPRODUCT($A3684*$AI$10+$B3684*$AI$11+$C3684*$AI$12+$D3684*$AI$13+$E3684*$AI$14+$F3684*$AI$15+$G3684*$AI$16+$H3684*$AI$17+$I3684*$AI$18+$J3684*$AI$19+$K3684*$AI$20+$L3684*$AI$21+$M3684*$AI$22+$N3684*$AI$24)</f>
        <v>0.69785565539999972</v>
      </c>
      <c r="Q3684" s="4">
        <f t="shared" si="1404"/>
        <v>2.0094391542516385</v>
      </c>
      <c r="R3684" s="4">
        <f t="shared" si="1405"/>
        <v>4.0188783085032771</v>
      </c>
      <c r="S3684" s="4">
        <f t="shared" si="1406"/>
        <v>4.0188783085032771</v>
      </c>
      <c r="T3684" s="4">
        <f t="shared" si="1407"/>
        <v>0.60410485596917829</v>
      </c>
      <c r="U3684" s="4">
        <f>IF($R3684&gt;$X$15,1,0)</f>
        <v>1</v>
      </c>
      <c r="V3684" s="4"/>
      <c r="W3684" s="4"/>
      <c r="X3684" s="4"/>
      <c r="Y3684" s="4"/>
      <c r="Z3684" s="4"/>
      <c r="AA3684" s="4"/>
      <c r="AB3684" s="4"/>
      <c r="AC3684" s="4"/>
      <c r="AD3684" s="4"/>
      <c r="AE3684" s="4"/>
      <c r="AF3684" s="4"/>
      <c r="AG3684" s="4"/>
      <c r="AH3684" s="4"/>
      <c r="AI3684" s="4"/>
      <c r="AJ3684" s="4"/>
    </row>
    <row r="3685" spans="1:36" ht="15.75" customHeight="1">
      <c r="A3685" s="4">
        <v>1</v>
      </c>
      <c r="B3685" s="4">
        <v>43</v>
      </c>
      <c r="C3685" s="4">
        <v>2</v>
      </c>
      <c r="D3685" s="4">
        <v>1</v>
      </c>
      <c r="E3685" s="4">
        <v>20</v>
      </c>
      <c r="F3685" s="4">
        <v>0</v>
      </c>
      <c r="G3685" s="4">
        <v>0</v>
      </c>
      <c r="H3685" s="4">
        <v>1</v>
      </c>
      <c r="I3685" s="4">
        <v>192</v>
      </c>
      <c r="J3685" s="4">
        <v>143</v>
      </c>
      <c r="K3685" s="4">
        <v>88</v>
      </c>
      <c r="L3685" s="4">
        <v>27.94</v>
      </c>
      <c r="M3685" s="4">
        <v>75</v>
      </c>
      <c r="N3685" s="4">
        <v>79</v>
      </c>
      <c r="O3685" s="4">
        <v>0</v>
      </c>
      <c r="P3685" s="5">
        <f>$AI$9+SUMPRODUCT($A3685*$AI$10+$B3685*$AI$11+$C3685*$AI$12+$D3685*$AI$13+$E3685*$AI$14+$F3685*$AI$15+$G3685*$AI$16+$H3685*$AI$17+$I3685*$AI$18+$J3685*$AI$19+$K3685*$AI$20+$L3685*$AI$21+$M3685*$AI$22+$N3685*$AI$24)</f>
        <v>-1.6803793034000005</v>
      </c>
      <c r="Q3685" s="4">
        <f t="shared" si="1404"/>
        <v>0.18630329716184327</v>
      </c>
      <c r="R3685" s="4">
        <f t="shared" si="1405"/>
        <v>0.37260659432368654</v>
      </c>
      <c r="S3685" s="4">
        <f t="shared" si="1406"/>
        <v>0.62739340567631352</v>
      </c>
      <c r="T3685" s="4">
        <f t="shared" si="1407"/>
        <v>-0.20246005033932493</v>
      </c>
      <c r="U3685" s="4">
        <f>IF($R3685&gt;$X$15,1,0)</f>
        <v>0</v>
      </c>
      <c r="V3685" s="4"/>
      <c r="W3685" s="4"/>
      <c r="X3685" s="4"/>
      <c r="Y3685" s="4"/>
      <c r="Z3685" s="4"/>
      <c r="AA3685" s="4"/>
      <c r="AB3685" s="4"/>
      <c r="AC3685" s="4"/>
      <c r="AD3685" s="4"/>
      <c r="AE3685" s="4"/>
      <c r="AF3685" s="4"/>
      <c r="AG3685" s="4"/>
      <c r="AH3685" s="4"/>
      <c r="AI3685" s="4"/>
      <c r="AJ3685" s="4"/>
    </row>
    <row r="3686" spans="1:36" ht="15.75" customHeight="1">
      <c r="A3686" s="4">
        <v>1</v>
      </c>
      <c r="B3686" s="4">
        <v>48</v>
      </c>
      <c r="C3686" s="4">
        <v>4</v>
      </c>
      <c r="D3686" s="4">
        <v>1</v>
      </c>
      <c r="E3686" s="4">
        <v>15</v>
      </c>
      <c r="F3686" s="4">
        <v>0</v>
      </c>
      <c r="G3686" s="4">
        <v>0</v>
      </c>
      <c r="H3686" s="4">
        <v>0</v>
      </c>
      <c r="I3686" s="4">
        <v>194</v>
      </c>
      <c r="J3686" s="4">
        <v>134.5</v>
      </c>
      <c r="K3686" s="4">
        <v>90.5</v>
      </c>
      <c r="L3686" s="4">
        <v>25.68</v>
      </c>
      <c r="M3686" s="4">
        <v>60</v>
      </c>
      <c r="N3686" s="4">
        <v>72</v>
      </c>
      <c r="O3686" s="4">
        <v>0</v>
      </c>
      <c r="P3686" s="5">
        <f>$AI$9+SUMPRODUCT($A3686*$AI$10+$B3686*$AI$11+$C3686*$AI$12+$D3686*$AI$13+$E3686*$AI$14+$F3686*$AI$15+$G3686*$AI$16+$H3686*$AI$17+$I3686*$AI$18+$J3686*$AI$19+$K3686*$AI$20+$L3686*$AI$21+$M3686*$AI$22+$N3686*$AI$24)</f>
        <v>-1.9368254048000004</v>
      </c>
      <c r="Q3686" s="4">
        <f t="shared" si="1404"/>
        <v>0.14416087654190005</v>
      </c>
      <c r="R3686" s="4">
        <f t="shared" si="1405"/>
        <v>0.28832175308380009</v>
      </c>
      <c r="S3686" s="4">
        <f t="shared" si="1406"/>
        <v>0.71167824691619996</v>
      </c>
      <c r="T3686" s="4">
        <f t="shared" si="1407"/>
        <v>-0.14771630857048781</v>
      </c>
      <c r="U3686" s="4">
        <f>IF($R3686&gt;$X$15,1,0)</f>
        <v>0</v>
      </c>
      <c r="V3686" s="4"/>
      <c r="W3686" s="4"/>
      <c r="X3686" s="4"/>
      <c r="Y3686" s="4"/>
      <c r="Z3686" s="4"/>
      <c r="AA3686" s="4"/>
      <c r="AB3686" s="4"/>
      <c r="AC3686" s="4"/>
      <c r="AD3686" s="4"/>
      <c r="AE3686" s="4"/>
      <c r="AF3686" s="4"/>
      <c r="AG3686" s="4"/>
      <c r="AH3686" s="4"/>
      <c r="AI3686" s="4"/>
      <c r="AJ3686" s="4"/>
    </row>
    <row r="3687" spans="1:36" ht="15.75" customHeight="1">
      <c r="A3687" s="4">
        <v>1</v>
      </c>
      <c r="B3687" s="4">
        <v>48</v>
      </c>
      <c r="C3687" s="4">
        <v>1</v>
      </c>
      <c r="D3687" s="4">
        <v>1</v>
      </c>
      <c r="E3687" s="4">
        <v>35</v>
      </c>
      <c r="F3687" s="4">
        <v>0</v>
      </c>
      <c r="G3687" s="4">
        <v>0</v>
      </c>
      <c r="H3687" s="4">
        <v>0</v>
      </c>
      <c r="I3687" s="4">
        <v>263</v>
      </c>
      <c r="J3687" s="4">
        <v>132</v>
      </c>
      <c r="K3687" s="4">
        <v>91</v>
      </c>
      <c r="L3687" s="4">
        <v>40.08</v>
      </c>
      <c r="M3687" s="4">
        <v>90</v>
      </c>
      <c r="N3687" s="4">
        <v>91</v>
      </c>
      <c r="O3687" s="4">
        <v>1</v>
      </c>
      <c r="P3687" s="5">
        <f>$AI$9+SUMPRODUCT($A3687*$AI$10+$B3687*$AI$11+$C3687*$AI$12+$D3687*$AI$13+$E3687*$AI$14+$F3687*$AI$15+$G3687*$AI$16+$H3687*$AI$17+$I3687*$AI$18+$J3687*$AI$19+$K3687*$AI$20+$L3687*$AI$21+$M3687*$AI$22+$N3687*$AI$24)</f>
        <v>-1.1778610688000022</v>
      </c>
      <c r="Q3687" s="4">
        <f t="shared" si="1404"/>
        <v>0.30793669008785723</v>
      </c>
      <c r="R3687" s="4">
        <f t="shared" si="1405"/>
        <v>0.61587338017571447</v>
      </c>
      <c r="S3687" s="4">
        <f t="shared" si="1406"/>
        <v>0.61587338017571447</v>
      </c>
      <c r="T3687" s="4">
        <f t="shared" si="1407"/>
        <v>-0.21050856696452622</v>
      </c>
      <c r="U3687" s="4">
        <f>IF($R3687&gt;$X$15,1,0)</f>
        <v>1</v>
      </c>
      <c r="V3687" s="4"/>
      <c r="W3687" s="4"/>
      <c r="X3687" s="4"/>
      <c r="Y3687" s="4"/>
      <c r="Z3687" s="4"/>
      <c r="AA3687" s="4"/>
      <c r="AB3687" s="4"/>
      <c r="AC3687" s="4"/>
      <c r="AD3687" s="4"/>
      <c r="AE3687" s="4"/>
      <c r="AF3687" s="4"/>
      <c r="AG3687" s="4"/>
      <c r="AH3687" s="4"/>
      <c r="AI3687" s="4"/>
      <c r="AJ3687" s="4"/>
    </row>
    <row r="3688" spans="1:36" ht="15.75" customHeight="1">
      <c r="A3688" s="4">
        <v>0</v>
      </c>
      <c r="B3688" s="4">
        <v>42</v>
      </c>
      <c r="C3688" s="4">
        <v>2</v>
      </c>
      <c r="D3688" s="4">
        <v>1</v>
      </c>
      <c r="E3688" s="4">
        <v>2</v>
      </c>
      <c r="F3688" s="4">
        <v>0</v>
      </c>
      <c r="G3688" s="4">
        <v>0</v>
      </c>
      <c r="H3688" s="4">
        <v>0</v>
      </c>
      <c r="I3688" s="4">
        <v>230</v>
      </c>
      <c r="J3688" s="4">
        <v>124</v>
      </c>
      <c r="K3688" s="4">
        <v>80</v>
      </c>
      <c r="L3688" s="4">
        <v>24.87</v>
      </c>
      <c r="M3688" s="4">
        <v>90</v>
      </c>
      <c r="N3688" s="4">
        <v>77</v>
      </c>
      <c r="O3688" s="4">
        <v>0</v>
      </c>
      <c r="P3688" s="5">
        <f>$AI$9+SUMPRODUCT($A3688*$AI$10+$B3688*$AI$11+$C3688*$AI$12+$D3688*$AI$13+$E3688*$AI$14+$F3688*$AI$15+$G3688*$AI$16+$H3688*$AI$17+$I3688*$AI$18+$J3688*$AI$19+$K3688*$AI$20+$L3688*$AI$21+$M3688*$AI$22+$N3688*$AI$24)</f>
        <v>-3.1117803357000007</v>
      </c>
      <c r="Q3688" s="4">
        <f t="shared" si="1404"/>
        <v>4.4521621308787077E-2</v>
      </c>
      <c r="R3688" s="4">
        <f t="shared" si="1405"/>
        <v>8.9043242617574153E-2</v>
      </c>
      <c r="S3688" s="4">
        <f t="shared" si="1406"/>
        <v>0.91095675738242587</v>
      </c>
      <c r="T3688" s="4">
        <f t="shared" si="1407"/>
        <v>-4.0502238258535571E-2</v>
      </c>
      <c r="U3688" s="4">
        <f>IF($R3688&gt;$X$15,1,0)</f>
        <v>0</v>
      </c>
      <c r="V3688" s="4"/>
      <c r="W3688" s="4"/>
      <c r="X3688" s="4"/>
      <c r="Y3688" s="4"/>
      <c r="Z3688" s="4"/>
      <c r="AA3688" s="4"/>
      <c r="AB3688" s="4"/>
      <c r="AC3688" s="4"/>
      <c r="AD3688" s="4"/>
      <c r="AE3688" s="4"/>
      <c r="AF3688" s="4"/>
      <c r="AG3688" s="4"/>
      <c r="AH3688" s="4"/>
      <c r="AI3688" s="4"/>
      <c r="AJ3688" s="4"/>
    </row>
    <row r="3689" spans="1:36" ht="15.75" customHeight="1">
      <c r="A3689" s="4">
        <v>0</v>
      </c>
      <c r="B3689" s="4">
        <v>47</v>
      </c>
      <c r="C3689" s="4">
        <v>2</v>
      </c>
      <c r="D3689" s="4">
        <v>1</v>
      </c>
      <c r="E3689" s="4">
        <v>20</v>
      </c>
      <c r="F3689" s="4">
        <v>0</v>
      </c>
      <c r="G3689" s="4">
        <v>0</v>
      </c>
      <c r="H3689" s="4">
        <v>1</v>
      </c>
      <c r="I3689" s="4">
        <v>211</v>
      </c>
      <c r="J3689" s="4">
        <v>159.5</v>
      </c>
      <c r="K3689" s="4">
        <v>82.5</v>
      </c>
      <c r="L3689" s="4">
        <v>34.08</v>
      </c>
      <c r="M3689" s="4">
        <v>86</v>
      </c>
      <c r="N3689" s="4">
        <v>250</v>
      </c>
      <c r="O3689" s="4">
        <v>1</v>
      </c>
      <c r="P3689" s="5">
        <f>$AI$9+SUMPRODUCT($A3689*$AI$10+$B3689*$AI$11+$C3689*$AI$12+$D3689*$AI$13+$E3689*$AI$14+$F3689*$AI$15+$G3689*$AI$16+$H3689*$AI$17+$I3689*$AI$18+$J3689*$AI$19+$K3689*$AI$20+$L3689*$AI$21+$M3689*$AI$22+$N3689*$AI$24)</f>
        <v>-0.40577109880000073</v>
      </c>
      <c r="Q3689" s="4">
        <f t="shared" si="1404"/>
        <v>0.66646270407902719</v>
      </c>
      <c r="R3689" s="4">
        <f t="shared" si="1405"/>
        <v>1.3329254081580544</v>
      </c>
      <c r="S3689" s="4">
        <f t="shared" si="1406"/>
        <v>1.3329254081580544</v>
      </c>
      <c r="T3689" s="4">
        <f t="shared" si="1407"/>
        <v>0.12480584653932168</v>
      </c>
      <c r="U3689" s="4">
        <f>IF($R3689&gt;$X$15,1,0)</f>
        <v>1</v>
      </c>
      <c r="V3689" s="4"/>
      <c r="W3689" s="4"/>
      <c r="X3689" s="4"/>
      <c r="Y3689" s="4"/>
      <c r="Z3689" s="4"/>
      <c r="AA3689" s="4"/>
      <c r="AB3689" s="4"/>
      <c r="AC3689" s="4"/>
      <c r="AD3689" s="4"/>
      <c r="AE3689" s="4"/>
      <c r="AF3689" s="4"/>
      <c r="AG3689" s="4"/>
      <c r="AH3689" s="4"/>
      <c r="AI3689" s="4"/>
      <c r="AJ3689" s="4"/>
    </row>
    <row r="3690" spans="1:36" ht="15.75" hidden="1" customHeight="1">
      <c r="A3690" s="4">
        <v>0</v>
      </c>
      <c r="B3690" s="4">
        <v>60</v>
      </c>
      <c r="C3690" s="4">
        <v>3</v>
      </c>
      <c r="D3690" s="4">
        <v>1</v>
      </c>
      <c r="E3690" s="4">
        <v>10</v>
      </c>
      <c r="F3690" s="4">
        <v>0</v>
      </c>
      <c r="G3690" s="4">
        <v>0</v>
      </c>
      <c r="H3690" s="4">
        <v>0</v>
      </c>
      <c r="I3690" s="4">
        <v>255</v>
      </c>
      <c r="J3690" s="4">
        <v>145</v>
      </c>
      <c r="K3690" s="4">
        <v>100</v>
      </c>
      <c r="L3690" s="4">
        <v>27.94</v>
      </c>
      <c r="M3690" s="4">
        <v>79</v>
      </c>
      <c r="N3690" s="3" t="s">
        <v>56</v>
      </c>
      <c r="O3690" s="4">
        <v>0</v>
      </c>
      <c r="P3690" s="4"/>
      <c r="Q3690" s="4"/>
      <c r="R3690" s="4"/>
      <c r="S3690" s="4"/>
      <c r="T3690" s="4"/>
      <c r="U3690" s="4"/>
      <c r="V3690" s="4"/>
      <c r="W3690" s="4"/>
      <c r="X3690" s="4"/>
      <c r="Y3690" s="4"/>
      <c r="Z3690" s="4"/>
      <c r="AA3690" s="4"/>
      <c r="AB3690" s="4"/>
      <c r="AC3690" s="4"/>
      <c r="AD3690" s="4"/>
      <c r="AE3690" s="4"/>
      <c r="AF3690" s="4"/>
      <c r="AG3690" s="4"/>
      <c r="AH3690" s="4"/>
      <c r="AI3690" s="4"/>
      <c r="AJ3690" s="4"/>
    </row>
    <row r="3691" spans="1:36" ht="15.75" customHeight="1">
      <c r="A3691" s="4">
        <v>0</v>
      </c>
      <c r="B3691" s="4">
        <v>62</v>
      </c>
      <c r="C3691" s="4">
        <v>1</v>
      </c>
      <c r="D3691" s="4">
        <v>0</v>
      </c>
      <c r="E3691" s="4">
        <v>0</v>
      </c>
      <c r="F3691" s="4">
        <v>0</v>
      </c>
      <c r="G3691" s="4">
        <v>0</v>
      </c>
      <c r="H3691" s="4">
        <v>0</v>
      </c>
      <c r="I3691" s="4">
        <v>282</v>
      </c>
      <c r="J3691" s="4">
        <v>125</v>
      </c>
      <c r="K3691" s="4">
        <v>75</v>
      </c>
      <c r="L3691" s="4">
        <v>29.88</v>
      </c>
      <c r="M3691" s="4">
        <v>75</v>
      </c>
      <c r="N3691" s="4">
        <v>136</v>
      </c>
      <c r="O3691" s="4">
        <v>0</v>
      </c>
      <c r="P3691" s="5">
        <f>$AI$9+SUMPRODUCT($A3691*$AI$10+$B3691*$AI$11+$C3691*$AI$12+$D3691*$AI$13+$E3691*$AI$14+$F3691*$AI$15+$G3691*$AI$16+$H3691*$AI$17+$I3691*$AI$18+$J3691*$AI$19+$K3691*$AI$20+$L3691*$AI$21+$M3691*$AI$22+$N3691*$AI$24)</f>
        <v>-1.2307421068000002</v>
      </c>
      <c r="Q3691" s="4">
        <f t="shared" ref="Q3691:Q3693" si="1409">EXP($P3691)</f>
        <v>0.29207574583751672</v>
      </c>
      <c r="R3691" s="4">
        <f t="shared" ref="R3691:R3693" si="1410">Q3691/1+Q3691</f>
        <v>0.58415149167503344</v>
      </c>
      <c r="S3691" s="4">
        <f t="shared" ref="S3691:S3693" si="1411">IF(O3691=1,R3691,1-R3691)</f>
        <v>0.41584850832496656</v>
      </c>
      <c r="T3691" s="4">
        <f t="shared" ref="T3691:T3693" si="1412">LOG($S3691)</f>
        <v>-0.38106485201971324</v>
      </c>
      <c r="U3691" s="4">
        <f>IF($R3691&gt;$X$15,1,0)</f>
        <v>1</v>
      </c>
      <c r="V3691" s="4"/>
      <c r="W3691" s="4"/>
      <c r="X3691" s="4"/>
      <c r="Y3691" s="4"/>
      <c r="Z3691" s="4"/>
      <c r="AA3691" s="4"/>
      <c r="AB3691" s="4"/>
      <c r="AC3691" s="4"/>
      <c r="AD3691" s="4"/>
      <c r="AE3691" s="4"/>
      <c r="AF3691" s="4"/>
      <c r="AG3691" s="4"/>
      <c r="AH3691" s="4"/>
      <c r="AI3691" s="4"/>
      <c r="AJ3691" s="4"/>
    </row>
    <row r="3692" spans="1:36" ht="15.75" customHeight="1">
      <c r="A3692" s="4">
        <v>1</v>
      </c>
      <c r="B3692" s="4">
        <v>57</v>
      </c>
      <c r="C3692" s="4">
        <v>1</v>
      </c>
      <c r="D3692" s="4">
        <v>1</v>
      </c>
      <c r="E3692" s="4">
        <v>20</v>
      </c>
      <c r="F3692" s="4">
        <v>0</v>
      </c>
      <c r="G3692" s="4">
        <v>0</v>
      </c>
      <c r="H3692" s="4">
        <v>0</v>
      </c>
      <c r="I3692" s="4">
        <v>260</v>
      </c>
      <c r="J3692" s="4">
        <v>123</v>
      </c>
      <c r="K3692" s="4">
        <v>73</v>
      </c>
      <c r="L3692" s="4">
        <v>27.51</v>
      </c>
      <c r="M3692" s="4">
        <v>65</v>
      </c>
      <c r="N3692" s="4">
        <v>83</v>
      </c>
      <c r="O3692" s="4">
        <v>1</v>
      </c>
      <c r="P3692" s="5">
        <f>$AI$9+SUMPRODUCT($A3692*$AI$10+$B3692*$AI$11+$C3692*$AI$12+$D3692*$AI$13+$E3692*$AI$14+$F3692*$AI$15+$G3692*$AI$16+$H3692*$AI$17+$I3692*$AI$18+$J3692*$AI$19+$K3692*$AI$20+$L3692*$AI$21+$M3692*$AI$22+$N3692*$AI$24)</f>
        <v>-1.0078053861000003</v>
      </c>
      <c r="Q3692" s="4">
        <f t="shared" si="1409"/>
        <v>0.36501917734814832</v>
      </c>
      <c r="R3692" s="4">
        <f t="shared" si="1410"/>
        <v>0.73003835469629663</v>
      </c>
      <c r="S3692" s="4">
        <f t="shared" si="1411"/>
        <v>0.73003835469629663</v>
      </c>
      <c r="T3692" s="4">
        <f t="shared" si="1412"/>
        <v>-0.13665432235162511</v>
      </c>
      <c r="U3692" s="4">
        <f>IF($R3692&gt;$X$15,1,0)</f>
        <v>1</v>
      </c>
      <c r="V3692" s="4"/>
      <c r="W3692" s="4"/>
      <c r="X3692" s="4"/>
      <c r="Y3692" s="4"/>
      <c r="Z3692" s="4"/>
      <c r="AA3692" s="4"/>
      <c r="AB3692" s="4"/>
      <c r="AC3692" s="4"/>
      <c r="AD3692" s="4"/>
      <c r="AE3692" s="4"/>
      <c r="AF3692" s="4"/>
      <c r="AG3692" s="4"/>
      <c r="AH3692" s="4"/>
      <c r="AI3692" s="4"/>
      <c r="AJ3692" s="4"/>
    </row>
    <row r="3693" spans="1:36" ht="15.75" customHeight="1">
      <c r="A3693" s="4">
        <v>1</v>
      </c>
      <c r="B3693" s="4">
        <v>38</v>
      </c>
      <c r="C3693" s="4">
        <v>1</v>
      </c>
      <c r="D3693" s="4">
        <v>1</v>
      </c>
      <c r="E3693" s="4">
        <v>9</v>
      </c>
      <c r="F3693" s="4">
        <v>0</v>
      </c>
      <c r="G3693" s="4">
        <v>0</v>
      </c>
      <c r="H3693" s="4">
        <v>0</v>
      </c>
      <c r="I3693" s="4">
        <v>163</v>
      </c>
      <c r="J3693" s="4">
        <v>117.5</v>
      </c>
      <c r="K3693" s="4">
        <v>75</v>
      </c>
      <c r="L3693" s="4">
        <v>28.3</v>
      </c>
      <c r="M3693" s="4">
        <v>75</v>
      </c>
      <c r="N3693" s="4">
        <v>70</v>
      </c>
      <c r="O3693" s="4">
        <v>0</v>
      </c>
      <c r="P3693" s="5">
        <f>$AI$9+SUMPRODUCT($A3693*$AI$10+$B3693*$AI$11+$C3693*$AI$12+$D3693*$AI$13+$E3693*$AI$14+$F3693*$AI$15+$G3693*$AI$16+$H3693*$AI$17+$I3693*$AI$18+$J3693*$AI$19+$K3693*$AI$20+$L3693*$AI$21+$M3693*$AI$22+$N3693*$AI$24)</f>
        <v>-2.8518001830000017</v>
      </c>
      <c r="Q3693" s="4">
        <f t="shared" si="1409"/>
        <v>5.7740284182391112E-2</v>
      </c>
      <c r="R3693" s="4">
        <f t="shared" si="1410"/>
        <v>0.11548056836478222</v>
      </c>
      <c r="S3693" s="4">
        <f t="shared" si="1411"/>
        <v>0.88451943163521773</v>
      </c>
      <c r="T3693" s="4">
        <f t="shared" si="1412"/>
        <v>-5.3292621816720766E-2</v>
      </c>
      <c r="U3693" s="4">
        <f>IF($R3693&gt;$X$15,1,0)</f>
        <v>0</v>
      </c>
      <c r="V3693" s="4"/>
      <c r="W3693" s="4"/>
      <c r="X3693" s="4"/>
      <c r="Y3693" s="4"/>
      <c r="Z3693" s="4"/>
      <c r="AA3693" s="4"/>
      <c r="AB3693" s="4"/>
      <c r="AC3693" s="4"/>
      <c r="AD3693" s="4"/>
      <c r="AE3693" s="4"/>
      <c r="AF3693" s="4"/>
      <c r="AG3693" s="4"/>
      <c r="AH3693" s="4"/>
      <c r="AI3693" s="4"/>
      <c r="AJ3693" s="4"/>
    </row>
    <row r="3694" spans="1:36" ht="15.75" hidden="1" customHeight="1">
      <c r="A3694" s="4">
        <v>1</v>
      </c>
      <c r="B3694" s="4">
        <v>56</v>
      </c>
      <c r="C3694" s="4">
        <v>1</v>
      </c>
      <c r="D3694" s="4">
        <v>0</v>
      </c>
      <c r="E3694" s="4">
        <v>0</v>
      </c>
      <c r="F3694" s="4">
        <v>0</v>
      </c>
      <c r="G3694" s="4">
        <v>0</v>
      </c>
      <c r="H3694" s="4">
        <v>0</v>
      </c>
      <c r="I3694" s="4">
        <v>220</v>
      </c>
      <c r="J3694" s="4">
        <v>132.5</v>
      </c>
      <c r="K3694" s="4">
        <v>82.5</v>
      </c>
      <c r="L3694" s="4">
        <v>29.77</v>
      </c>
      <c r="M3694" s="4">
        <v>77</v>
      </c>
      <c r="N3694" s="3" t="s">
        <v>56</v>
      </c>
      <c r="O3694" s="4">
        <v>0</v>
      </c>
      <c r="P3694" s="4"/>
      <c r="Q3694" s="4"/>
      <c r="R3694" s="4"/>
      <c r="S3694" s="4"/>
      <c r="T3694" s="4"/>
      <c r="U3694" s="4"/>
      <c r="V3694" s="4"/>
      <c r="W3694" s="4"/>
      <c r="X3694" s="4"/>
      <c r="Y3694" s="4"/>
      <c r="Z3694" s="4"/>
      <c r="AA3694" s="4"/>
      <c r="AB3694" s="4"/>
      <c r="AC3694" s="4"/>
      <c r="AD3694" s="4"/>
      <c r="AE3694" s="4"/>
      <c r="AF3694" s="4"/>
      <c r="AG3694" s="4"/>
      <c r="AH3694" s="4"/>
      <c r="AI3694" s="4"/>
      <c r="AJ3694" s="4"/>
    </row>
    <row r="3695" spans="1:36" ht="15.75" customHeight="1">
      <c r="A3695" s="4">
        <v>0</v>
      </c>
      <c r="B3695" s="4">
        <v>51</v>
      </c>
      <c r="C3695" s="4">
        <v>2</v>
      </c>
      <c r="D3695" s="4">
        <v>1</v>
      </c>
      <c r="E3695" s="4">
        <v>5</v>
      </c>
      <c r="F3695" s="4">
        <v>0</v>
      </c>
      <c r="G3695" s="4">
        <v>0</v>
      </c>
      <c r="H3695" s="4">
        <v>0</v>
      </c>
      <c r="I3695" s="4">
        <v>315</v>
      </c>
      <c r="J3695" s="4">
        <v>119</v>
      </c>
      <c r="K3695" s="4">
        <v>75</v>
      </c>
      <c r="L3695" s="4">
        <v>25.79</v>
      </c>
      <c r="M3695" s="4">
        <v>75</v>
      </c>
      <c r="N3695" s="4">
        <v>55</v>
      </c>
      <c r="O3695" s="4">
        <v>0</v>
      </c>
      <c r="P3695" s="5">
        <f>$AI$9+SUMPRODUCT($A3695*$AI$10+$B3695*$AI$11+$C3695*$AI$12+$D3695*$AI$13+$E3695*$AI$14+$F3695*$AI$15+$G3695*$AI$16+$H3695*$AI$17+$I3695*$AI$18+$J3695*$AI$19+$K3695*$AI$20+$L3695*$AI$21+$M3695*$AI$22+$N3695*$AI$24)</f>
        <v>-2.451142366900001</v>
      </c>
      <c r="Q3695" s="4">
        <f t="shared" ref="Q3695:Q3720" si="1413">EXP($P3695)</f>
        <v>8.6195063847693709E-2</v>
      </c>
      <c r="R3695" s="4">
        <f t="shared" ref="R3695:R3720" si="1414">Q3695/1+Q3695</f>
        <v>0.17239012769538742</v>
      </c>
      <c r="S3695" s="4">
        <f t="shared" ref="S3695:S3720" si="1415">IF(O3695=1,R3695,1-R3695)</f>
        <v>0.82760987230461258</v>
      </c>
      <c r="T3695" s="4">
        <f t="shared" ref="T3695:T3720" si="1416">LOG($S3695)</f>
        <v>-8.2174337409583895E-2</v>
      </c>
      <c r="U3695" s="4">
        <f>IF($R3695&gt;$X$15,1,0)</f>
        <v>0</v>
      </c>
      <c r="V3695" s="4"/>
      <c r="W3695" s="4"/>
      <c r="X3695" s="4"/>
      <c r="Y3695" s="4"/>
      <c r="Z3695" s="4"/>
      <c r="AA3695" s="4"/>
      <c r="AB3695" s="4"/>
      <c r="AC3695" s="4"/>
      <c r="AD3695" s="4"/>
      <c r="AE3695" s="4"/>
      <c r="AF3695" s="4"/>
      <c r="AG3695" s="4"/>
      <c r="AH3695" s="4"/>
      <c r="AI3695" s="4"/>
      <c r="AJ3695" s="4"/>
    </row>
    <row r="3696" spans="1:36" ht="15.75" customHeight="1">
      <c r="A3696" s="4">
        <v>1</v>
      </c>
      <c r="B3696" s="4">
        <v>40</v>
      </c>
      <c r="C3696" s="4">
        <v>2</v>
      </c>
      <c r="D3696" s="4">
        <v>1</v>
      </c>
      <c r="E3696" s="4">
        <v>20</v>
      </c>
      <c r="F3696" s="4">
        <v>0</v>
      </c>
      <c r="G3696" s="4">
        <v>0</v>
      </c>
      <c r="H3696" s="4">
        <v>0</v>
      </c>
      <c r="I3696" s="4">
        <v>186</v>
      </c>
      <c r="J3696" s="4">
        <v>131</v>
      </c>
      <c r="K3696" s="4">
        <v>81</v>
      </c>
      <c r="L3696" s="4">
        <v>22.14</v>
      </c>
      <c r="M3696" s="4">
        <v>86</v>
      </c>
      <c r="N3696" s="4">
        <v>87</v>
      </c>
      <c r="O3696" s="4">
        <v>0</v>
      </c>
      <c r="P3696" s="5">
        <f>$AI$9+SUMPRODUCT($A3696*$AI$10+$B3696*$AI$11+$C3696*$AI$12+$D3696*$AI$13+$E3696*$AI$14+$F3696*$AI$15+$G3696*$AI$16+$H3696*$AI$17+$I3696*$AI$18+$J3696*$AI$19+$K3696*$AI$20+$L3696*$AI$21+$M3696*$AI$22+$N3696*$AI$24)</f>
        <v>-2.2915575653999998</v>
      </c>
      <c r="Q3696" s="4">
        <f t="shared" si="1413"/>
        <v>0.10110885548969212</v>
      </c>
      <c r="R3696" s="4">
        <f t="shared" si="1414"/>
        <v>0.20221771097938424</v>
      </c>
      <c r="S3696" s="4">
        <f t="shared" si="1415"/>
        <v>0.79778228902061576</v>
      </c>
      <c r="T3696" s="4">
        <f t="shared" si="1416"/>
        <v>-9.8115609372374818E-2</v>
      </c>
      <c r="U3696" s="4">
        <f>IF($R3696&gt;$X$15,1,0)</f>
        <v>0</v>
      </c>
      <c r="V3696" s="4"/>
      <c r="W3696" s="4"/>
      <c r="X3696" s="4"/>
      <c r="Y3696" s="4"/>
      <c r="Z3696" s="4"/>
      <c r="AA3696" s="4"/>
      <c r="AB3696" s="4"/>
      <c r="AC3696" s="4"/>
      <c r="AD3696" s="4"/>
      <c r="AE3696" s="4"/>
      <c r="AF3696" s="4"/>
      <c r="AG3696" s="4"/>
      <c r="AH3696" s="4"/>
      <c r="AI3696" s="4"/>
      <c r="AJ3696" s="4"/>
    </row>
    <row r="3697" spans="1:36" ht="15.75" customHeight="1">
      <c r="A3697" s="4">
        <v>0</v>
      </c>
      <c r="B3697" s="4">
        <v>43</v>
      </c>
      <c r="C3697" s="4">
        <v>2</v>
      </c>
      <c r="D3697" s="4">
        <v>1</v>
      </c>
      <c r="E3697" s="4">
        <v>20</v>
      </c>
      <c r="F3697" s="4">
        <v>0</v>
      </c>
      <c r="G3697" s="4">
        <v>0</v>
      </c>
      <c r="H3697" s="4">
        <v>0</v>
      </c>
      <c r="I3697" s="4">
        <v>250</v>
      </c>
      <c r="J3697" s="4">
        <v>123</v>
      </c>
      <c r="K3697" s="4">
        <v>74</v>
      </c>
      <c r="L3697" s="4">
        <v>26.01</v>
      </c>
      <c r="M3697" s="4">
        <v>75</v>
      </c>
      <c r="N3697" s="4">
        <v>90</v>
      </c>
      <c r="O3697" s="4">
        <v>0</v>
      </c>
      <c r="P3697" s="5">
        <f>$AI$9+SUMPRODUCT($A3697*$AI$10+$B3697*$AI$11+$C3697*$AI$12+$D3697*$AI$13+$E3697*$AI$14+$F3697*$AI$15+$G3697*$AI$16+$H3697*$AI$17+$I3697*$AI$18+$J3697*$AI$19+$K3697*$AI$20+$L3697*$AI$21+$M3697*$AI$22+$N3697*$AI$24)</f>
        <v>-2.5182780311000013</v>
      </c>
      <c r="Q3697" s="4">
        <f t="shared" si="1413"/>
        <v>8.0598275047044449E-2</v>
      </c>
      <c r="R3697" s="4">
        <f t="shared" si="1414"/>
        <v>0.1611965500940889</v>
      </c>
      <c r="S3697" s="4">
        <f t="shared" si="1415"/>
        <v>0.83880344990591116</v>
      </c>
      <c r="T3697" s="4">
        <f t="shared" si="1416"/>
        <v>-7.6339791997801082E-2</v>
      </c>
      <c r="U3697" s="4">
        <f>IF($R3697&gt;$X$15,1,0)</f>
        <v>0</v>
      </c>
      <c r="V3697" s="4"/>
      <c r="W3697" s="4"/>
      <c r="X3697" s="4"/>
      <c r="Y3697" s="4"/>
      <c r="Z3697" s="4"/>
      <c r="AA3697" s="4"/>
      <c r="AB3697" s="4"/>
      <c r="AC3697" s="4"/>
      <c r="AD3697" s="4"/>
      <c r="AE3697" s="4"/>
      <c r="AF3697" s="4"/>
      <c r="AG3697" s="4"/>
      <c r="AH3697" s="4"/>
      <c r="AI3697" s="4"/>
      <c r="AJ3697" s="4"/>
    </row>
    <row r="3698" spans="1:36" ht="15.75" customHeight="1">
      <c r="A3698" s="4">
        <v>1</v>
      </c>
      <c r="B3698" s="4">
        <v>34</v>
      </c>
      <c r="C3698" s="4">
        <v>3</v>
      </c>
      <c r="D3698" s="4">
        <v>1</v>
      </c>
      <c r="E3698" s="4">
        <v>20</v>
      </c>
      <c r="F3698" s="4">
        <v>0</v>
      </c>
      <c r="G3698" s="4">
        <v>0</v>
      </c>
      <c r="H3698" s="4">
        <v>0</v>
      </c>
      <c r="I3698" s="4">
        <v>155</v>
      </c>
      <c r="J3698" s="4">
        <v>117.5</v>
      </c>
      <c r="K3698" s="4">
        <v>72.5</v>
      </c>
      <c r="L3698" s="4">
        <v>23.51</v>
      </c>
      <c r="M3698" s="4">
        <v>85</v>
      </c>
      <c r="N3698" s="4">
        <v>65</v>
      </c>
      <c r="O3698" s="4">
        <v>0</v>
      </c>
      <c r="P3698" s="5">
        <f>$AI$9+SUMPRODUCT($A3698*$AI$10+$B3698*$AI$11+$C3698*$AI$12+$D3698*$AI$13+$E3698*$AI$14+$F3698*$AI$15+$G3698*$AI$16+$H3698*$AI$17+$I3698*$AI$18+$J3698*$AI$19+$K3698*$AI$20+$L3698*$AI$21+$M3698*$AI$22+$N3698*$AI$24)</f>
        <v>-3.1130592561000006</v>
      </c>
      <c r="Q3698" s="4">
        <f t="shared" si="1413"/>
        <v>4.4464718094151291E-2</v>
      </c>
      <c r="R3698" s="4">
        <f t="shared" si="1414"/>
        <v>8.8929436188302582E-2</v>
      </c>
      <c r="S3698" s="4">
        <f t="shared" si="1415"/>
        <v>0.91107056381169738</v>
      </c>
      <c r="T3698" s="4">
        <f t="shared" si="1416"/>
        <v>-4.0447984950995032E-2</v>
      </c>
      <c r="U3698" s="4">
        <f>IF($R3698&gt;$X$15,1,0)</f>
        <v>0</v>
      </c>
      <c r="V3698" s="4"/>
      <c r="W3698" s="4"/>
      <c r="X3698" s="4"/>
      <c r="Y3698" s="4"/>
      <c r="Z3698" s="4"/>
      <c r="AA3698" s="4"/>
      <c r="AB3698" s="4"/>
      <c r="AC3698" s="4"/>
      <c r="AD3698" s="4"/>
      <c r="AE3698" s="4"/>
      <c r="AF3698" s="4"/>
      <c r="AG3698" s="4"/>
      <c r="AH3698" s="4"/>
      <c r="AI3698" s="4"/>
      <c r="AJ3698" s="4"/>
    </row>
    <row r="3699" spans="1:36" ht="15.75" customHeight="1">
      <c r="A3699" s="4">
        <v>0</v>
      </c>
      <c r="B3699" s="4">
        <v>55</v>
      </c>
      <c r="C3699" s="4">
        <v>1</v>
      </c>
      <c r="D3699" s="4">
        <v>0</v>
      </c>
      <c r="E3699" s="4">
        <v>0</v>
      </c>
      <c r="F3699" s="4">
        <v>0</v>
      </c>
      <c r="G3699" s="4">
        <v>0</v>
      </c>
      <c r="H3699" s="4">
        <v>1</v>
      </c>
      <c r="I3699" s="4">
        <v>185</v>
      </c>
      <c r="J3699" s="4">
        <v>140</v>
      </c>
      <c r="K3699" s="4">
        <v>84</v>
      </c>
      <c r="L3699" s="4">
        <v>25.94</v>
      </c>
      <c r="M3699" s="4">
        <v>78</v>
      </c>
      <c r="N3699" s="4">
        <v>90</v>
      </c>
      <c r="O3699" s="4">
        <v>0</v>
      </c>
      <c r="P3699" s="5">
        <f>$AI$9+SUMPRODUCT($A3699*$AI$10+$B3699*$AI$11+$C3699*$AI$12+$D3699*$AI$13+$E3699*$AI$14+$F3699*$AI$15+$G3699*$AI$16+$H3699*$AI$17+$I3699*$AI$18+$J3699*$AI$19+$K3699*$AI$20+$L3699*$AI$21+$M3699*$AI$22+$N3699*$AI$24)</f>
        <v>-1.8444643834000001</v>
      </c>
      <c r="Q3699" s="4">
        <f t="shared" si="1413"/>
        <v>0.15810998454634251</v>
      </c>
      <c r="R3699" s="4">
        <f t="shared" si="1414"/>
        <v>0.31621996909268502</v>
      </c>
      <c r="S3699" s="4">
        <f t="shared" si="1415"/>
        <v>0.68378003090731498</v>
      </c>
      <c r="T3699" s="4">
        <f t="shared" si="1416"/>
        <v>-0.16508358647799645</v>
      </c>
      <c r="U3699" s="4">
        <f>IF($R3699&gt;$X$15,1,0)</f>
        <v>0</v>
      </c>
      <c r="V3699" s="4"/>
      <c r="W3699" s="4"/>
      <c r="X3699" s="4"/>
      <c r="Y3699" s="4"/>
      <c r="Z3699" s="4"/>
      <c r="AA3699" s="4"/>
      <c r="AB3699" s="4"/>
      <c r="AC3699" s="4"/>
      <c r="AD3699" s="4"/>
      <c r="AE3699" s="4"/>
      <c r="AF3699" s="4"/>
      <c r="AG3699" s="4"/>
      <c r="AH3699" s="4"/>
      <c r="AI3699" s="4"/>
      <c r="AJ3699" s="4"/>
    </row>
    <row r="3700" spans="1:36" ht="15.75" customHeight="1">
      <c r="A3700" s="4">
        <v>0</v>
      </c>
      <c r="B3700" s="4">
        <v>44</v>
      </c>
      <c r="C3700" s="4">
        <v>4</v>
      </c>
      <c r="D3700" s="4">
        <v>0</v>
      </c>
      <c r="E3700" s="4">
        <v>0</v>
      </c>
      <c r="F3700" s="4">
        <v>0</v>
      </c>
      <c r="G3700" s="4">
        <v>0</v>
      </c>
      <c r="H3700" s="4">
        <v>0</v>
      </c>
      <c r="I3700" s="4">
        <v>205</v>
      </c>
      <c r="J3700" s="4">
        <v>116</v>
      </c>
      <c r="K3700" s="4">
        <v>70</v>
      </c>
      <c r="L3700" s="4">
        <v>21.99</v>
      </c>
      <c r="M3700" s="4">
        <v>68</v>
      </c>
      <c r="N3700" s="4">
        <v>85</v>
      </c>
      <c r="O3700" s="4">
        <v>0</v>
      </c>
      <c r="P3700" s="5">
        <f>$AI$9+SUMPRODUCT($A3700*$AI$10+$B3700*$AI$11+$C3700*$AI$12+$D3700*$AI$13+$E3700*$AI$14+$F3700*$AI$15+$G3700*$AI$16+$H3700*$AI$17+$I3700*$AI$18+$J3700*$AI$19+$K3700*$AI$20+$L3700*$AI$21+$M3700*$AI$22+$N3700*$AI$24)</f>
        <v>-3.215778448900001</v>
      </c>
      <c r="Q3700" s="4">
        <f t="shared" si="1413"/>
        <v>4.0124087111742007E-2</v>
      </c>
      <c r="R3700" s="4">
        <f t="shared" si="1414"/>
        <v>8.0248174223484015E-2</v>
      </c>
      <c r="S3700" s="4">
        <f t="shared" si="1415"/>
        <v>0.91975182577651604</v>
      </c>
      <c r="T3700" s="4">
        <f t="shared" si="1416"/>
        <v>-3.6329341388785269E-2</v>
      </c>
      <c r="U3700" s="4">
        <f>IF($R3700&gt;$X$15,1,0)</f>
        <v>0</v>
      </c>
      <c r="V3700" s="4"/>
      <c r="W3700" s="4"/>
      <c r="X3700" s="4"/>
      <c r="Y3700" s="4"/>
      <c r="Z3700" s="4"/>
      <c r="AA3700" s="4"/>
      <c r="AB3700" s="4"/>
      <c r="AC3700" s="4"/>
      <c r="AD3700" s="4"/>
      <c r="AE3700" s="4"/>
      <c r="AF3700" s="4"/>
      <c r="AG3700" s="4"/>
      <c r="AH3700" s="4"/>
      <c r="AI3700" s="4"/>
      <c r="AJ3700" s="4"/>
    </row>
    <row r="3701" spans="1:36" ht="15.75" customHeight="1">
      <c r="A3701" s="4">
        <v>1</v>
      </c>
      <c r="B3701" s="4">
        <v>50</v>
      </c>
      <c r="C3701" s="4">
        <v>2</v>
      </c>
      <c r="D3701" s="4">
        <v>0</v>
      </c>
      <c r="E3701" s="4">
        <v>0</v>
      </c>
      <c r="F3701" s="4">
        <v>0</v>
      </c>
      <c r="G3701" s="4">
        <v>0</v>
      </c>
      <c r="H3701" s="4">
        <v>1</v>
      </c>
      <c r="I3701" s="4">
        <v>252</v>
      </c>
      <c r="J3701" s="4">
        <v>114</v>
      </c>
      <c r="K3701" s="4">
        <v>75</v>
      </c>
      <c r="L3701" s="4">
        <v>30.89</v>
      </c>
      <c r="M3701" s="4">
        <v>60</v>
      </c>
      <c r="N3701" s="4">
        <v>69</v>
      </c>
      <c r="O3701" s="4">
        <v>0</v>
      </c>
      <c r="P3701" s="5">
        <f>$AI$9+SUMPRODUCT($A3701*$AI$10+$B3701*$AI$11+$C3701*$AI$12+$D3701*$AI$13+$E3701*$AI$14+$F3701*$AI$15+$G3701*$AI$16+$H3701*$AI$17+$I3701*$AI$18+$J3701*$AI$19+$K3701*$AI$20+$L3701*$AI$21+$M3701*$AI$22+$N3701*$AI$24)</f>
        <v>-1.9229582779000003</v>
      </c>
      <c r="Q3701" s="4">
        <f t="shared" si="1413"/>
        <v>0.14617389887085475</v>
      </c>
      <c r="R3701" s="4">
        <f t="shared" si="1414"/>
        <v>0.29234779774170949</v>
      </c>
      <c r="S3701" s="4">
        <f t="shared" si="1415"/>
        <v>0.70765220225829051</v>
      </c>
      <c r="T3701" s="4">
        <f t="shared" si="1416"/>
        <v>-0.1501801374405333</v>
      </c>
      <c r="U3701" s="4">
        <f>IF($R3701&gt;$X$15,1,0)</f>
        <v>0</v>
      </c>
      <c r="V3701" s="4"/>
      <c r="W3701" s="4"/>
      <c r="X3701" s="4"/>
      <c r="Y3701" s="4"/>
      <c r="Z3701" s="4"/>
      <c r="AA3701" s="4"/>
      <c r="AB3701" s="4"/>
      <c r="AC3701" s="4"/>
      <c r="AD3701" s="4"/>
      <c r="AE3701" s="4"/>
      <c r="AF3701" s="4"/>
      <c r="AG3701" s="4"/>
      <c r="AH3701" s="4"/>
      <c r="AI3701" s="4"/>
      <c r="AJ3701" s="4"/>
    </row>
    <row r="3702" spans="1:36" ht="15.75" customHeight="1">
      <c r="A3702" s="4">
        <v>1</v>
      </c>
      <c r="B3702" s="4">
        <v>52</v>
      </c>
      <c r="C3702" s="4">
        <v>3</v>
      </c>
      <c r="D3702" s="4">
        <v>0</v>
      </c>
      <c r="E3702" s="4">
        <v>0</v>
      </c>
      <c r="F3702" s="4">
        <v>0</v>
      </c>
      <c r="G3702" s="4">
        <v>0</v>
      </c>
      <c r="H3702" s="4">
        <v>0</v>
      </c>
      <c r="I3702" s="4">
        <v>225</v>
      </c>
      <c r="J3702" s="4">
        <v>119</v>
      </c>
      <c r="K3702" s="4">
        <v>65</v>
      </c>
      <c r="L3702" s="4">
        <v>26.89</v>
      </c>
      <c r="M3702" s="4">
        <v>62</v>
      </c>
      <c r="N3702" s="4">
        <v>74</v>
      </c>
      <c r="O3702" s="4">
        <v>0</v>
      </c>
      <c r="P3702" s="5">
        <f>$AI$9+SUMPRODUCT($A3702*$AI$10+$B3702*$AI$11+$C3702*$AI$12+$D3702*$AI$13+$E3702*$AI$14+$F3702*$AI$15+$G3702*$AI$16+$H3702*$AI$17+$I3702*$AI$18+$J3702*$AI$19+$K3702*$AI$20+$L3702*$AI$21+$M3702*$AI$22+$N3702*$AI$24)</f>
        <v>-2.0195221579000009</v>
      </c>
      <c r="Q3702" s="4">
        <f t="shared" si="1413"/>
        <v>0.13271886859335949</v>
      </c>
      <c r="R3702" s="4">
        <f t="shared" si="1414"/>
        <v>0.26543773718671898</v>
      </c>
      <c r="S3702" s="4">
        <f t="shared" si="1415"/>
        <v>0.73456226281328107</v>
      </c>
      <c r="T3702" s="4">
        <f t="shared" si="1416"/>
        <v>-0.13397138673525344</v>
      </c>
      <c r="U3702" s="4">
        <f>IF($R3702&gt;$X$15,1,0)</f>
        <v>0</v>
      </c>
      <c r="V3702" s="4"/>
      <c r="W3702" s="4"/>
      <c r="X3702" s="4"/>
      <c r="Y3702" s="4"/>
      <c r="Z3702" s="4"/>
      <c r="AA3702" s="4"/>
      <c r="AB3702" s="4"/>
      <c r="AC3702" s="4"/>
      <c r="AD3702" s="4"/>
      <c r="AE3702" s="4"/>
      <c r="AF3702" s="4"/>
      <c r="AG3702" s="4"/>
      <c r="AH3702" s="4"/>
      <c r="AI3702" s="4"/>
      <c r="AJ3702" s="4"/>
    </row>
    <row r="3703" spans="1:36" ht="15.75" customHeight="1">
      <c r="A3703" s="4">
        <v>0</v>
      </c>
      <c r="B3703" s="4">
        <v>63</v>
      </c>
      <c r="C3703" s="4">
        <v>1</v>
      </c>
      <c r="D3703" s="4">
        <v>0</v>
      </c>
      <c r="E3703" s="4">
        <v>0</v>
      </c>
      <c r="F3703" s="4">
        <v>0</v>
      </c>
      <c r="G3703" s="4">
        <v>0</v>
      </c>
      <c r="H3703" s="4">
        <v>0</v>
      </c>
      <c r="I3703" s="4">
        <v>235</v>
      </c>
      <c r="J3703" s="4">
        <v>125</v>
      </c>
      <c r="K3703" s="4">
        <v>79</v>
      </c>
      <c r="L3703" s="4">
        <v>24.38</v>
      </c>
      <c r="M3703" s="4">
        <v>96</v>
      </c>
      <c r="N3703" s="4">
        <v>83</v>
      </c>
      <c r="O3703" s="4">
        <v>0</v>
      </c>
      <c r="P3703" s="5">
        <f>$AI$9+SUMPRODUCT($A3703*$AI$10+$B3703*$AI$11+$C3703*$AI$12+$D3703*$AI$13+$E3703*$AI$14+$F3703*$AI$15+$G3703*$AI$16+$H3703*$AI$17+$I3703*$AI$18+$J3703*$AI$19+$K3703*$AI$20+$L3703*$AI$21+$M3703*$AI$22+$N3703*$AI$24)</f>
        <v>-1.7856235817999995</v>
      </c>
      <c r="Q3703" s="4">
        <f t="shared" si="1413"/>
        <v>0.16769245842437361</v>
      </c>
      <c r="R3703" s="4">
        <f t="shared" si="1414"/>
        <v>0.33538491684874722</v>
      </c>
      <c r="S3703" s="4">
        <f t="shared" si="1415"/>
        <v>0.66461508315125273</v>
      </c>
      <c r="T3703" s="4">
        <f t="shared" si="1416"/>
        <v>-0.17742980682043222</v>
      </c>
      <c r="U3703" s="4">
        <f>IF($R3703&gt;$X$15,1,0)</f>
        <v>0</v>
      </c>
      <c r="V3703" s="4"/>
      <c r="W3703" s="4"/>
      <c r="X3703" s="4"/>
      <c r="Y3703" s="4"/>
      <c r="Z3703" s="4"/>
      <c r="AA3703" s="4"/>
      <c r="AB3703" s="4"/>
      <c r="AC3703" s="4"/>
      <c r="AD3703" s="4"/>
      <c r="AE3703" s="4"/>
      <c r="AF3703" s="4"/>
      <c r="AG3703" s="4"/>
      <c r="AH3703" s="4"/>
      <c r="AI3703" s="4"/>
      <c r="AJ3703" s="4"/>
    </row>
    <row r="3704" spans="1:36" ht="15.75" customHeight="1">
      <c r="A3704" s="4">
        <v>1</v>
      </c>
      <c r="B3704" s="4">
        <v>43</v>
      </c>
      <c r="C3704" s="4">
        <v>3</v>
      </c>
      <c r="D3704" s="4">
        <v>1</v>
      </c>
      <c r="E3704" s="4">
        <v>20</v>
      </c>
      <c r="F3704" s="4">
        <v>0</v>
      </c>
      <c r="G3704" s="4">
        <v>0</v>
      </c>
      <c r="H3704" s="4">
        <v>0</v>
      </c>
      <c r="I3704" s="4">
        <v>240</v>
      </c>
      <c r="J3704" s="4">
        <v>147.5</v>
      </c>
      <c r="K3704" s="4">
        <v>88</v>
      </c>
      <c r="L3704" s="4">
        <v>25.6</v>
      </c>
      <c r="M3704" s="4">
        <v>65</v>
      </c>
      <c r="N3704" s="4">
        <v>113</v>
      </c>
      <c r="O3704" s="4">
        <v>0</v>
      </c>
      <c r="P3704" s="5">
        <f>$AI$9+SUMPRODUCT($A3704*$AI$10+$B3704*$AI$11+$C3704*$AI$12+$D3704*$AI$13+$E3704*$AI$14+$F3704*$AI$15+$G3704*$AI$16+$H3704*$AI$17+$I3704*$AI$18+$J3704*$AI$19+$K3704*$AI$20+$L3704*$AI$21+$M3704*$AI$22+$N3704*$AI$24)</f>
        <v>-1.5165803060000016</v>
      </c>
      <c r="Q3704" s="4">
        <f t="shared" si="1413"/>
        <v>0.21946109498073127</v>
      </c>
      <c r="R3704" s="4">
        <f t="shared" si="1414"/>
        <v>0.43892218996146254</v>
      </c>
      <c r="S3704" s="4">
        <f t="shared" si="1415"/>
        <v>0.56107781003853741</v>
      </c>
      <c r="T3704" s="4">
        <f t="shared" si="1416"/>
        <v>-0.2509769067882196</v>
      </c>
      <c r="U3704" s="4">
        <f>IF($R3704&gt;$X$15,1,0)</f>
        <v>1</v>
      </c>
      <c r="V3704" s="4"/>
      <c r="W3704" s="4"/>
      <c r="X3704" s="4"/>
      <c r="Y3704" s="4"/>
      <c r="Z3704" s="4"/>
      <c r="AA3704" s="4"/>
      <c r="AB3704" s="4"/>
      <c r="AC3704" s="4"/>
      <c r="AD3704" s="4"/>
      <c r="AE3704" s="4"/>
      <c r="AF3704" s="4"/>
      <c r="AG3704" s="4"/>
      <c r="AH3704" s="4"/>
      <c r="AI3704" s="4"/>
      <c r="AJ3704" s="4"/>
    </row>
    <row r="3705" spans="1:36" ht="15.75" customHeight="1">
      <c r="A3705" s="4">
        <v>1</v>
      </c>
      <c r="B3705" s="4">
        <v>41</v>
      </c>
      <c r="C3705" s="4">
        <v>2</v>
      </c>
      <c r="D3705" s="4">
        <v>1</v>
      </c>
      <c r="E3705" s="4">
        <v>40</v>
      </c>
      <c r="F3705" s="4">
        <v>0</v>
      </c>
      <c r="G3705" s="4">
        <v>0</v>
      </c>
      <c r="H3705" s="4">
        <v>0</v>
      </c>
      <c r="I3705" s="4">
        <v>242</v>
      </c>
      <c r="J3705" s="4">
        <v>124.5</v>
      </c>
      <c r="K3705" s="4">
        <v>86.5</v>
      </c>
      <c r="L3705" s="4">
        <v>28.8</v>
      </c>
      <c r="M3705" s="4">
        <v>87</v>
      </c>
      <c r="N3705" s="4">
        <v>67</v>
      </c>
      <c r="O3705" s="4">
        <v>0</v>
      </c>
      <c r="P3705" s="5">
        <f>$AI$9+SUMPRODUCT($A3705*$AI$10+$B3705*$AI$11+$C3705*$AI$12+$D3705*$AI$13+$E3705*$AI$14+$F3705*$AI$15+$G3705*$AI$16+$H3705*$AI$17+$I3705*$AI$18+$J3705*$AI$19+$K3705*$AI$20+$L3705*$AI$21+$M3705*$AI$22+$N3705*$AI$24)</f>
        <v>-1.9670582580000007</v>
      </c>
      <c r="Q3705" s="4">
        <f t="shared" si="1413"/>
        <v>0.13986770631738141</v>
      </c>
      <c r="R3705" s="4">
        <f t="shared" si="1414"/>
        <v>0.27973541263476281</v>
      </c>
      <c r="S3705" s="4">
        <f t="shared" si="1415"/>
        <v>0.72026458736523713</v>
      </c>
      <c r="T3705" s="4">
        <f t="shared" si="1416"/>
        <v>-0.14250793728486327</v>
      </c>
      <c r="U3705" s="4">
        <f>IF($R3705&gt;$X$15,1,0)</f>
        <v>0</v>
      </c>
      <c r="V3705" s="4"/>
      <c r="W3705" s="4"/>
      <c r="X3705" s="4"/>
      <c r="Y3705" s="4"/>
      <c r="Z3705" s="4"/>
      <c r="AA3705" s="4"/>
      <c r="AB3705" s="4"/>
      <c r="AC3705" s="4"/>
      <c r="AD3705" s="4"/>
      <c r="AE3705" s="4"/>
      <c r="AF3705" s="4"/>
      <c r="AG3705" s="4"/>
      <c r="AH3705" s="4"/>
      <c r="AI3705" s="4"/>
      <c r="AJ3705" s="4"/>
    </row>
    <row r="3706" spans="1:36" ht="15.75" customHeight="1">
      <c r="A3706" s="4">
        <v>0</v>
      </c>
      <c r="B3706" s="4">
        <v>34</v>
      </c>
      <c r="C3706" s="4">
        <v>2</v>
      </c>
      <c r="D3706" s="4">
        <v>1</v>
      </c>
      <c r="E3706" s="4">
        <v>20</v>
      </c>
      <c r="F3706" s="4">
        <v>0</v>
      </c>
      <c r="G3706" s="4">
        <v>0</v>
      </c>
      <c r="H3706" s="4">
        <v>0</v>
      </c>
      <c r="I3706" s="4">
        <v>180</v>
      </c>
      <c r="J3706" s="4">
        <v>111</v>
      </c>
      <c r="K3706" s="4">
        <v>56</v>
      </c>
      <c r="L3706" s="4">
        <v>21.51</v>
      </c>
      <c r="M3706" s="4">
        <v>91</v>
      </c>
      <c r="N3706" s="4">
        <v>78</v>
      </c>
      <c r="O3706" s="4">
        <v>0</v>
      </c>
      <c r="P3706" s="5">
        <f>$AI$9+SUMPRODUCT($A3706*$AI$10+$B3706*$AI$11+$C3706*$AI$12+$D3706*$AI$13+$E3706*$AI$14+$F3706*$AI$15+$G3706*$AI$16+$H3706*$AI$17+$I3706*$AI$18+$J3706*$AI$19+$K3706*$AI$20+$L3706*$AI$21+$M3706*$AI$22+$N3706*$AI$24)</f>
        <v>-3.5323393761000013</v>
      </c>
      <c r="Q3706" s="4">
        <f t="shared" si="1413"/>
        <v>2.9236440772976623E-2</v>
      </c>
      <c r="R3706" s="4">
        <f t="shared" si="1414"/>
        <v>5.8472881545953245E-2</v>
      </c>
      <c r="S3706" s="4">
        <f t="shared" si="1415"/>
        <v>0.9415271184540468</v>
      </c>
      <c r="T3706" s="4">
        <f t="shared" si="1416"/>
        <v>-2.6167166645363449E-2</v>
      </c>
      <c r="U3706" s="4">
        <f>IF($R3706&gt;$X$15,1,0)</f>
        <v>0</v>
      </c>
      <c r="V3706" s="4"/>
      <c r="W3706" s="4"/>
      <c r="X3706" s="4"/>
      <c r="Y3706" s="4"/>
      <c r="Z3706" s="4"/>
      <c r="AA3706" s="4"/>
      <c r="AB3706" s="4"/>
      <c r="AC3706" s="4"/>
      <c r="AD3706" s="4"/>
      <c r="AE3706" s="4"/>
      <c r="AF3706" s="4"/>
      <c r="AG3706" s="4"/>
      <c r="AH3706" s="4"/>
      <c r="AI3706" s="4"/>
      <c r="AJ3706" s="4"/>
    </row>
    <row r="3707" spans="1:36" ht="15.75" customHeight="1">
      <c r="A3707" s="4">
        <v>1</v>
      </c>
      <c r="B3707" s="4">
        <v>37</v>
      </c>
      <c r="C3707" s="4">
        <v>4</v>
      </c>
      <c r="D3707" s="4">
        <v>0</v>
      </c>
      <c r="E3707" s="4">
        <v>0</v>
      </c>
      <c r="F3707" s="4">
        <v>0</v>
      </c>
      <c r="G3707" s="4">
        <v>0</v>
      </c>
      <c r="H3707" s="4">
        <v>1</v>
      </c>
      <c r="I3707" s="4">
        <v>195</v>
      </c>
      <c r="J3707" s="4">
        <v>141</v>
      </c>
      <c r="K3707" s="4">
        <v>84</v>
      </c>
      <c r="L3707" s="4">
        <v>25.66</v>
      </c>
      <c r="M3707" s="4">
        <v>83</v>
      </c>
      <c r="N3707" s="4">
        <v>117</v>
      </c>
      <c r="O3707" s="4">
        <v>0</v>
      </c>
      <c r="P3707" s="5">
        <f>$AI$9+SUMPRODUCT($A3707*$AI$10+$B3707*$AI$11+$C3707*$AI$12+$D3707*$AI$13+$E3707*$AI$14+$F3707*$AI$15+$G3707*$AI$16+$H3707*$AI$17+$I3707*$AI$18+$J3707*$AI$19+$K3707*$AI$20+$L3707*$AI$21+$M3707*$AI$22+$N3707*$AI$24)</f>
        <v>-2.356386102600001</v>
      </c>
      <c r="Q3707" s="4">
        <f t="shared" si="1413"/>
        <v>9.4762065514906429E-2</v>
      </c>
      <c r="R3707" s="4">
        <f t="shared" si="1414"/>
        <v>0.18952413102981286</v>
      </c>
      <c r="S3707" s="4">
        <f t="shared" si="1415"/>
        <v>0.8104758689701872</v>
      </c>
      <c r="T3707" s="4">
        <f t="shared" si="1416"/>
        <v>-9.1259911264699622E-2</v>
      </c>
      <c r="U3707" s="4">
        <f>IF($R3707&gt;$X$15,1,0)</f>
        <v>0</v>
      </c>
      <c r="V3707" s="4"/>
      <c r="W3707" s="4"/>
      <c r="X3707" s="4"/>
      <c r="Y3707" s="4"/>
      <c r="Z3707" s="4"/>
      <c r="AA3707" s="4"/>
      <c r="AB3707" s="4"/>
      <c r="AC3707" s="4"/>
      <c r="AD3707" s="4"/>
      <c r="AE3707" s="4"/>
      <c r="AF3707" s="4"/>
      <c r="AG3707" s="4"/>
      <c r="AH3707" s="4"/>
      <c r="AI3707" s="4"/>
      <c r="AJ3707" s="4"/>
    </row>
    <row r="3708" spans="1:36" ht="15.75" customHeight="1">
      <c r="A3708" s="4">
        <v>0</v>
      </c>
      <c r="B3708" s="4">
        <v>50</v>
      </c>
      <c r="C3708" s="4">
        <v>2</v>
      </c>
      <c r="D3708" s="4">
        <v>0</v>
      </c>
      <c r="E3708" s="4">
        <v>0</v>
      </c>
      <c r="F3708" s="4">
        <v>0</v>
      </c>
      <c r="G3708" s="4">
        <v>0</v>
      </c>
      <c r="H3708" s="4">
        <v>0</v>
      </c>
      <c r="I3708" s="4">
        <v>210</v>
      </c>
      <c r="J3708" s="4">
        <v>105</v>
      </c>
      <c r="K3708" s="4">
        <v>77</v>
      </c>
      <c r="L3708" s="4">
        <v>23.96</v>
      </c>
      <c r="M3708" s="4">
        <v>60</v>
      </c>
      <c r="N3708" s="4">
        <v>86</v>
      </c>
      <c r="O3708" s="4">
        <v>0</v>
      </c>
      <c r="P3708" s="5">
        <f>$AI$9+SUMPRODUCT($A3708*$AI$10+$B3708*$AI$11+$C3708*$AI$12+$D3708*$AI$13+$E3708*$AI$14+$F3708*$AI$15+$G3708*$AI$16+$H3708*$AI$17+$I3708*$AI$18+$J3708*$AI$19+$K3708*$AI$20+$L3708*$AI$21+$M3708*$AI$22+$N3708*$AI$24)</f>
        <v>-2.8801204356000003</v>
      </c>
      <c r="Q3708" s="4">
        <f t="shared" si="1413"/>
        <v>5.6128002617384466E-2</v>
      </c>
      <c r="R3708" s="4">
        <f t="shared" si="1414"/>
        <v>0.11225600523476893</v>
      </c>
      <c r="S3708" s="4">
        <f t="shared" si="1415"/>
        <v>0.88774399476523103</v>
      </c>
      <c r="T3708" s="4">
        <f t="shared" si="1416"/>
        <v>-5.1712256845714816E-2</v>
      </c>
      <c r="U3708" s="4">
        <f>IF($R3708&gt;$X$15,1,0)</f>
        <v>0</v>
      </c>
      <c r="V3708" s="4"/>
      <c r="W3708" s="4"/>
      <c r="X3708" s="4"/>
      <c r="Y3708" s="4"/>
      <c r="Z3708" s="4"/>
      <c r="AA3708" s="4"/>
      <c r="AB3708" s="4"/>
      <c r="AC3708" s="4"/>
      <c r="AD3708" s="4"/>
      <c r="AE3708" s="4"/>
      <c r="AF3708" s="4"/>
      <c r="AG3708" s="4"/>
      <c r="AH3708" s="4"/>
      <c r="AI3708" s="4"/>
      <c r="AJ3708" s="4"/>
    </row>
    <row r="3709" spans="1:36" ht="15.75" customHeight="1">
      <c r="A3709" s="4">
        <v>0</v>
      </c>
      <c r="B3709" s="4">
        <v>36</v>
      </c>
      <c r="C3709" s="4">
        <v>4</v>
      </c>
      <c r="D3709" s="4">
        <v>1</v>
      </c>
      <c r="E3709" s="4">
        <v>9</v>
      </c>
      <c r="F3709" s="4">
        <v>0</v>
      </c>
      <c r="G3709" s="4">
        <v>0</v>
      </c>
      <c r="H3709" s="4">
        <v>0</v>
      </c>
      <c r="I3709" s="4">
        <v>212</v>
      </c>
      <c r="J3709" s="4">
        <v>127</v>
      </c>
      <c r="K3709" s="4">
        <v>83</v>
      </c>
      <c r="L3709" s="4">
        <v>26.82</v>
      </c>
      <c r="M3709" s="4">
        <v>75</v>
      </c>
      <c r="N3709" s="4">
        <v>75</v>
      </c>
      <c r="O3709" s="4">
        <v>0</v>
      </c>
      <c r="P3709" s="5">
        <f>$AI$9+SUMPRODUCT($A3709*$AI$10+$B3709*$AI$11+$C3709*$AI$12+$D3709*$AI$13+$E3709*$AI$14+$F3709*$AI$15+$G3709*$AI$16+$H3709*$AI$17+$I3709*$AI$18+$J3709*$AI$19+$K3709*$AI$20+$L3709*$AI$21+$M3709*$AI$22+$N3709*$AI$24)</f>
        <v>-3.4232097202000009</v>
      </c>
      <c r="Q3709" s="4">
        <f t="shared" si="1413"/>
        <v>3.2607605502383695E-2</v>
      </c>
      <c r="R3709" s="4">
        <f t="shared" si="1414"/>
        <v>6.521521100476739E-2</v>
      </c>
      <c r="S3709" s="4">
        <f t="shared" si="1415"/>
        <v>0.93478478899523265</v>
      </c>
      <c r="T3709" s="4">
        <f t="shared" si="1416"/>
        <v>-2.9288363148854253E-2</v>
      </c>
      <c r="U3709" s="4">
        <f>IF($R3709&gt;$X$15,1,0)</f>
        <v>0</v>
      </c>
      <c r="V3709" s="4"/>
      <c r="W3709" s="4"/>
      <c r="X3709" s="4"/>
      <c r="Y3709" s="4"/>
      <c r="Z3709" s="4"/>
      <c r="AA3709" s="4"/>
      <c r="AB3709" s="4"/>
      <c r="AC3709" s="4"/>
      <c r="AD3709" s="4"/>
      <c r="AE3709" s="4"/>
      <c r="AF3709" s="4"/>
      <c r="AG3709" s="4"/>
      <c r="AH3709" s="4"/>
      <c r="AI3709" s="4"/>
      <c r="AJ3709" s="4"/>
    </row>
    <row r="3710" spans="1:36" ht="15.75" customHeight="1">
      <c r="A3710" s="4">
        <v>0</v>
      </c>
      <c r="B3710" s="4">
        <v>59</v>
      </c>
      <c r="C3710" s="4">
        <v>1</v>
      </c>
      <c r="D3710" s="4">
        <v>1</v>
      </c>
      <c r="E3710" s="4">
        <v>5</v>
      </c>
      <c r="F3710" s="4">
        <v>0</v>
      </c>
      <c r="G3710" s="4">
        <v>0</v>
      </c>
      <c r="H3710" s="4">
        <v>0</v>
      </c>
      <c r="I3710" s="4">
        <v>254</v>
      </c>
      <c r="J3710" s="4">
        <v>126.5</v>
      </c>
      <c r="K3710" s="4">
        <v>79</v>
      </c>
      <c r="L3710" s="4">
        <v>25.92</v>
      </c>
      <c r="M3710" s="4">
        <v>60</v>
      </c>
      <c r="N3710" s="4">
        <v>77</v>
      </c>
      <c r="O3710" s="4">
        <v>0</v>
      </c>
      <c r="P3710" s="5">
        <f>$AI$9+SUMPRODUCT($A3710*$AI$10+$B3710*$AI$11+$C3710*$AI$12+$D3710*$AI$13+$E3710*$AI$14+$F3710*$AI$15+$G3710*$AI$16+$H3710*$AI$17+$I3710*$AI$18+$J3710*$AI$19+$K3710*$AI$20+$L3710*$AI$21+$M3710*$AI$22+$N3710*$AI$24)</f>
        <v>-1.7283750612000004</v>
      </c>
      <c r="Q3710" s="4">
        <f t="shared" si="1413"/>
        <v>0.17757272046629038</v>
      </c>
      <c r="R3710" s="4">
        <f t="shared" si="1414"/>
        <v>0.35514544093258077</v>
      </c>
      <c r="S3710" s="4">
        <f t="shared" si="1415"/>
        <v>0.64485455906741929</v>
      </c>
      <c r="T3710" s="4">
        <f t="shared" si="1416"/>
        <v>-0.19053822539104967</v>
      </c>
      <c r="U3710" s="4">
        <f>IF($R3710&gt;$X$15,1,0)</f>
        <v>0</v>
      </c>
      <c r="V3710" s="4"/>
      <c r="W3710" s="4"/>
      <c r="X3710" s="4"/>
      <c r="Y3710" s="4"/>
      <c r="Z3710" s="4"/>
      <c r="AA3710" s="4"/>
      <c r="AB3710" s="4"/>
      <c r="AC3710" s="4"/>
      <c r="AD3710" s="4"/>
      <c r="AE3710" s="4"/>
      <c r="AF3710" s="4"/>
      <c r="AG3710" s="4"/>
      <c r="AH3710" s="4"/>
      <c r="AI3710" s="4"/>
      <c r="AJ3710" s="4"/>
    </row>
    <row r="3711" spans="1:36" ht="15.75" customHeight="1">
      <c r="A3711" s="4">
        <v>1</v>
      </c>
      <c r="B3711" s="4">
        <v>40</v>
      </c>
      <c r="C3711" s="4">
        <v>3</v>
      </c>
      <c r="D3711" s="4">
        <v>1</v>
      </c>
      <c r="E3711" s="4">
        <v>20</v>
      </c>
      <c r="F3711" s="4">
        <v>0</v>
      </c>
      <c r="G3711" s="4">
        <v>0</v>
      </c>
      <c r="H3711" s="4">
        <v>0</v>
      </c>
      <c r="I3711" s="4">
        <v>248</v>
      </c>
      <c r="J3711" s="4">
        <v>136.5</v>
      </c>
      <c r="K3711" s="4">
        <v>78</v>
      </c>
      <c r="L3711" s="4">
        <v>24.6</v>
      </c>
      <c r="M3711" s="4">
        <v>90</v>
      </c>
      <c r="N3711" s="4">
        <v>99</v>
      </c>
      <c r="O3711" s="4">
        <v>0</v>
      </c>
      <c r="P3711" s="5">
        <f>$AI$9+SUMPRODUCT($A3711*$AI$10+$B3711*$AI$11+$C3711*$AI$12+$D3711*$AI$13+$E3711*$AI$14+$F3711*$AI$15+$G3711*$AI$16+$H3711*$AI$17+$I3711*$AI$18+$J3711*$AI$19+$K3711*$AI$20+$L3711*$AI$21+$M3711*$AI$22+$N3711*$AI$24)</f>
        <v>-2.0065686960000013</v>
      </c>
      <c r="Q3711" s="4">
        <f t="shared" si="1413"/>
        <v>0.13444922022819461</v>
      </c>
      <c r="R3711" s="4">
        <f t="shared" si="1414"/>
        <v>0.26889844045638922</v>
      </c>
      <c r="S3711" s="4">
        <f t="shared" si="1415"/>
        <v>0.73110155954361078</v>
      </c>
      <c r="T3711" s="4">
        <f t="shared" si="1416"/>
        <v>-0.13602228968272576</v>
      </c>
      <c r="U3711" s="4">
        <f>IF($R3711&gt;$X$15,1,0)</f>
        <v>0</v>
      </c>
      <c r="V3711" s="4"/>
      <c r="W3711" s="4"/>
      <c r="X3711" s="4"/>
      <c r="Y3711" s="4"/>
      <c r="Z3711" s="4"/>
      <c r="AA3711" s="4"/>
      <c r="AB3711" s="4"/>
      <c r="AC3711" s="4"/>
      <c r="AD3711" s="4"/>
      <c r="AE3711" s="4"/>
      <c r="AF3711" s="4"/>
      <c r="AG3711" s="4"/>
      <c r="AH3711" s="4"/>
      <c r="AI3711" s="4"/>
      <c r="AJ3711" s="4"/>
    </row>
    <row r="3712" spans="1:36" ht="15.75" customHeight="1">
      <c r="A3712" s="4">
        <v>1</v>
      </c>
      <c r="B3712" s="4">
        <v>42</v>
      </c>
      <c r="C3712" s="4">
        <v>2</v>
      </c>
      <c r="D3712" s="4">
        <v>1</v>
      </c>
      <c r="E3712" s="4">
        <v>30</v>
      </c>
      <c r="F3712" s="4">
        <v>0</v>
      </c>
      <c r="G3712" s="4">
        <v>0</v>
      </c>
      <c r="H3712" s="4">
        <v>0</v>
      </c>
      <c r="I3712" s="4">
        <v>283</v>
      </c>
      <c r="J3712" s="4">
        <v>145</v>
      </c>
      <c r="K3712" s="4">
        <v>95</v>
      </c>
      <c r="L3712" s="4">
        <v>27.53</v>
      </c>
      <c r="M3712" s="4">
        <v>75</v>
      </c>
      <c r="N3712" s="4">
        <v>84</v>
      </c>
      <c r="O3712" s="4">
        <v>0</v>
      </c>
      <c r="P3712" s="5">
        <f>$AI$9+SUMPRODUCT($A3712*$AI$10+$B3712*$AI$11+$C3712*$AI$12+$D3712*$AI$13+$E3712*$AI$14+$F3712*$AI$15+$G3712*$AI$16+$H3712*$AI$17+$I3712*$AI$18+$J3712*$AI$19+$K3712*$AI$20+$L3712*$AI$21+$M3712*$AI$22+$N3712*$AI$24)</f>
        <v>-1.5522722283000014</v>
      </c>
      <c r="Q3712" s="4">
        <f t="shared" si="1413"/>
        <v>0.211766245479652</v>
      </c>
      <c r="R3712" s="4">
        <f t="shared" si="1414"/>
        <v>0.42353249095930401</v>
      </c>
      <c r="S3712" s="4">
        <f t="shared" si="1415"/>
        <v>0.57646750904069599</v>
      </c>
      <c r="T3712" s="4">
        <f t="shared" si="1416"/>
        <v>-0.23922516545858533</v>
      </c>
      <c r="U3712" s="4">
        <f>IF($R3712&gt;$X$15,1,0)</f>
        <v>1</v>
      </c>
      <c r="V3712" s="4"/>
      <c r="W3712" s="4"/>
      <c r="X3712" s="4"/>
      <c r="Y3712" s="4"/>
      <c r="Z3712" s="4"/>
      <c r="AA3712" s="4"/>
      <c r="AB3712" s="4"/>
      <c r="AC3712" s="4"/>
      <c r="AD3712" s="4"/>
      <c r="AE3712" s="4"/>
      <c r="AF3712" s="4"/>
      <c r="AG3712" s="4"/>
      <c r="AH3712" s="4"/>
      <c r="AI3712" s="4"/>
      <c r="AJ3712" s="4"/>
    </row>
    <row r="3713" spans="1:36" ht="15.75" customHeight="1">
      <c r="A3713" s="4">
        <v>1</v>
      </c>
      <c r="B3713" s="4">
        <v>42</v>
      </c>
      <c r="C3713" s="4">
        <v>1</v>
      </c>
      <c r="D3713" s="4">
        <v>0</v>
      </c>
      <c r="E3713" s="4">
        <v>0</v>
      </c>
      <c r="F3713" s="4">
        <v>0</v>
      </c>
      <c r="G3713" s="4">
        <v>0</v>
      </c>
      <c r="H3713" s="4">
        <v>0</v>
      </c>
      <c r="I3713" s="4">
        <v>186</v>
      </c>
      <c r="J3713" s="4">
        <v>134</v>
      </c>
      <c r="K3713" s="4">
        <v>86.5</v>
      </c>
      <c r="L3713" s="4">
        <v>25.71</v>
      </c>
      <c r="M3713" s="4">
        <v>88</v>
      </c>
      <c r="N3713" s="4">
        <v>92</v>
      </c>
      <c r="O3713" s="4">
        <v>0</v>
      </c>
      <c r="P3713" s="5">
        <f>$AI$9+SUMPRODUCT($A3713*$AI$10+$B3713*$AI$11+$C3713*$AI$12+$D3713*$AI$13+$E3713*$AI$14+$F3713*$AI$15+$G3713*$AI$16+$H3713*$AI$17+$I3713*$AI$18+$J3713*$AI$19+$K3713*$AI$20+$L3713*$AI$21+$M3713*$AI$22+$N3713*$AI$24)</f>
        <v>-2.4689079980999997</v>
      </c>
      <c r="Q3713" s="4">
        <f t="shared" si="1413"/>
        <v>8.4677276279043243E-2</v>
      </c>
      <c r="R3713" s="4">
        <f t="shared" si="1414"/>
        <v>0.16935455255808649</v>
      </c>
      <c r="S3713" s="4">
        <f t="shared" si="1415"/>
        <v>0.83064544744191349</v>
      </c>
      <c r="T3713" s="4">
        <f t="shared" si="1416"/>
        <v>-8.0584310845602636E-2</v>
      </c>
      <c r="U3713" s="4">
        <f>IF($R3713&gt;$X$15,1,0)</f>
        <v>0</v>
      </c>
      <c r="V3713" s="4"/>
      <c r="W3713" s="4"/>
      <c r="X3713" s="4"/>
      <c r="Y3713" s="4"/>
      <c r="Z3713" s="4"/>
      <c r="AA3713" s="4"/>
      <c r="AB3713" s="4"/>
      <c r="AC3713" s="4"/>
      <c r="AD3713" s="4"/>
      <c r="AE3713" s="4"/>
      <c r="AF3713" s="4"/>
      <c r="AG3713" s="4"/>
      <c r="AH3713" s="4"/>
      <c r="AI3713" s="4"/>
      <c r="AJ3713" s="4"/>
    </row>
    <row r="3714" spans="1:36" ht="15.75" customHeight="1">
      <c r="A3714" s="4">
        <v>1</v>
      </c>
      <c r="B3714" s="4">
        <v>43</v>
      </c>
      <c r="C3714" s="4">
        <v>1</v>
      </c>
      <c r="D3714" s="4">
        <v>1</v>
      </c>
      <c r="E3714" s="4">
        <v>40</v>
      </c>
      <c r="F3714" s="4">
        <v>0</v>
      </c>
      <c r="G3714" s="4">
        <v>0</v>
      </c>
      <c r="H3714" s="4">
        <v>1</v>
      </c>
      <c r="I3714" s="4">
        <v>212</v>
      </c>
      <c r="J3714" s="4">
        <v>135</v>
      </c>
      <c r="K3714" s="4">
        <v>86</v>
      </c>
      <c r="L3714" s="4">
        <v>30.22</v>
      </c>
      <c r="M3714" s="4">
        <v>100</v>
      </c>
      <c r="N3714" s="4">
        <v>75</v>
      </c>
      <c r="O3714" s="4">
        <v>0</v>
      </c>
      <c r="P3714" s="5">
        <f>$AI$9+SUMPRODUCT($A3714*$AI$10+$B3714*$AI$11+$C3714*$AI$12+$D3714*$AI$13+$E3714*$AI$14+$F3714*$AI$15+$G3714*$AI$16+$H3714*$AI$17+$I3714*$AI$18+$J3714*$AI$19+$K3714*$AI$20+$L3714*$AI$21+$M3714*$AI$22+$N3714*$AI$24)</f>
        <v>-1.4379347942000011</v>
      </c>
      <c r="Q3714" s="4">
        <f t="shared" si="1413"/>
        <v>0.23741756886886234</v>
      </c>
      <c r="R3714" s="4">
        <f t="shared" si="1414"/>
        <v>0.47483513773772468</v>
      </c>
      <c r="S3714" s="4">
        <f t="shared" si="1415"/>
        <v>0.52516486226227532</v>
      </c>
      <c r="T3714" s="4">
        <f t="shared" si="1416"/>
        <v>-0.27970433939158595</v>
      </c>
      <c r="U3714" s="4">
        <f>IF($R3714&gt;$X$15,1,0)</f>
        <v>1</v>
      </c>
      <c r="V3714" s="4"/>
      <c r="W3714" s="4"/>
      <c r="X3714" s="4"/>
      <c r="Y3714" s="4"/>
      <c r="Z3714" s="4"/>
      <c r="AA3714" s="4"/>
      <c r="AB3714" s="4"/>
      <c r="AC3714" s="4"/>
      <c r="AD3714" s="4"/>
      <c r="AE3714" s="4"/>
      <c r="AF3714" s="4"/>
      <c r="AG3714" s="4"/>
      <c r="AH3714" s="4"/>
      <c r="AI3714" s="4"/>
      <c r="AJ3714" s="4"/>
    </row>
    <row r="3715" spans="1:36" ht="15.75" customHeight="1">
      <c r="A3715" s="4">
        <v>1</v>
      </c>
      <c r="B3715" s="4">
        <v>49</v>
      </c>
      <c r="C3715" s="4">
        <v>4</v>
      </c>
      <c r="D3715" s="4">
        <v>1</v>
      </c>
      <c r="E3715" s="4">
        <v>15</v>
      </c>
      <c r="F3715" s="4">
        <v>0</v>
      </c>
      <c r="G3715" s="4">
        <v>0</v>
      </c>
      <c r="H3715" s="4">
        <v>1</v>
      </c>
      <c r="I3715" s="4">
        <v>309</v>
      </c>
      <c r="J3715" s="4">
        <v>145</v>
      </c>
      <c r="K3715" s="4">
        <v>92</v>
      </c>
      <c r="L3715" s="4">
        <v>32.130000000000003</v>
      </c>
      <c r="M3715" s="4">
        <v>60</v>
      </c>
      <c r="N3715" s="4">
        <v>73</v>
      </c>
      <c r="O3715" s="4">
        <v>0</v>
      </c>
      <c r="P3715" s="5">
        <f>$AI$9+SUMPRODUCT($A3715*$AI$10+$B3715*$AI$11+$C3715*$AI$12+$D3715*$AI$13+$E3715*$AI$14+$F3715*$AI$15+$G3715*$AI$16+$H3715*$AI$17+$I3715*$AI$18+$J3715*$AI$19+$K3715*$AI$20+$L3715*$AI$21+$M3715*$AI$22+$N3715*$AI$24)</f>
        <v>-1.1649482443000014</v>
      </c>
      <c r="Q3715" s="4">
        <f t="shared" si="1413"/>
        <v>0.31193880622613906</v>
      </c>
      <c r="R3715" s="4">
        <f t="shared" si="1414"/>
        <v>0.62387761245227813</v>
      </c>
      <c r="S3715" s="4">
        <f t="shared" si="1415"/>
        <v>0.37612238754772187</v>
      </c>
      <c r="T3715" s="4">
        <f t="shared" si="1416"/>
        <v>-0.4246708157425213</v>
      </c>
      <c r="U3715" s="4">
        <f>IF($R3715&gt;$X$15,1,0)</f>
        <v>1</v>
      </c>
      <c r="V3715" s="4"/>
      <c r="W3715" s="4"/>
      <c r="X3715" s="4"/>
      <c r="Y3715" s="4"/>
      <c r="Z3715" s="4"/>
      <c r="AA3715" s="4"/>
      <c r="AB3715" s="4"/>
      <c r="AC3715" s="4"/>
      <c r="AD3715" s="4"/>
      <c r="AE3715" s="4"/>
      <c r="AF3715" s="4"/>
      <c r="AG3715" s="4"/>
      <c r="AH3715" s="4"/>
      <c r="AI3715" s="4"/>
      <c r="AJ3715" s="4"/>
    </row>
    <row r="3716" spans="1:36" ht="15.75" customHeight="1">
      <c r="A3716" s="4">
        <v>0</v>
      </c>
      <c r="B3716" s="4">
        <v>47</v>
      </c>
      <c r="C3716" s="4">
        <v>2</v>
      </c>
      <c r="D3716" s="4">
        <v>1</v>
      </c>
      <c r="E3716" s="4">
        <v>20</v>
      </c>
      <c r="F3716" s="4">
        <v>0</v>
      </c>
      <c r="G3716" s="4">
        <v>0</v>
      </c>
      <c r="H3716" s="4">
        <v>1</v>
      </c>
      <c r="I3716" s="4">
        <v>308</v>
      </c>
      <c r="J3716" s="4">
        <v>138</v>
      </c>
      <c r="K3716" s="4">
        <v>94</v>
      </c>
      <c r="L3716" s="4">
        <v>24.33</v>
      </c>
      <c r="M3716" s="4">
        <v>70</v>
      </c>
      <c r="N3716" s="4">
        <v>90</v>
      </c>
      <c r="O3716" s="4">
        <v>0</v>
      </c>
      <c r="P3716" s="5">
        <f>$AI$9+SUMPRODUCT($A3716*$AI$10+$B3716*$AI$11+$C3716*$AI$12+$D3716*$AI$13+$E3716*$AI$14+$F3716*$AI$15+$G3716*$AI$16+$H3716*$AI$17+$I3716*$AI$18+$J3716*$AI$19+$K3716*$AI$20+$L3716*$AI$21+$M3716*$AI$22+$N3716*$AI$24)</f>
        <v>-1.7415899063000024</v>
      </c>
      <c r="Q3716" s="4">
        <f t="shared" si="1413"/>
        <v>0.1752415613491688</v>
      </c>
      <c r="R3716" s="4">
        <f t="shared" si="1414"/>
        <v>0.35048312269833759</v>
      </c>
      <c r="S3716" s="4">
        <f t="shared" si="1415"/>
        <v>0.64951687730166241</v>
      </c>
      <c r="T3716" s="4">
        <f t="shared" si="1416"/>
        <v>-0.18740955956593186</v>
      </c>
      <c r="U3716" s="4">
        <f>IF($R3716&gt;$X$15,1,0)</f>
        <v>0</v>
      </c>
      <c r="V3716" s="4"/>
      <c r="W3716" s="4"/>
      <c r="X3716" s="4"/>
      <c r="Y3716" s="4"/>
      <c r="Z3716" s="4"/>
      <c r="AA3716" s="4"/>
      <c r="AB3716" s="4"/>
      <c r="AC3716" s="4"/>
      <c r="AD3716" s="4"/>
      <c r="AE3716" s="4"/>
      <c r="AF3716" s="4"/>
      <c r="AG3716" s="4"/>
      <c r="AH3716" s="4"/>
      <c r="AI3716" s="4"/>
      <c r="AJ3716" s="4"/>
    </row>
    <row r="3717" spans="1:36" ht="15.75" customHeight="1">
      <c r="A3717" s="4">
        <v>1</v>
      </c>
      <c r="B3717" s="4">
        <v>60</v>
      </c>
      <c r="C3717" s="4">
        <v>1</v>
      </c>
      <c r="D3717" s="4">
        <v>0</v>
      </c>
      <c r="E3717" s="4">
        <v>0</v>
      </c>
      <c r="F3717" s="4">
        <v>0</v>
      </c>
      <c r="G3717" s="4">
        <v>0</v>
      </c>
      <c r="H3717" s="4">
        <v>1</v>
      </c>
      <c r="I3717" s="4">
        <v>225</v>
      </c>
      <c r="J3717" s="4">
        <v>149</v>
      </c>
      <c r="K3717" s="4">
        <v>96</v>
      </c>
      <c r="L3717" s="4">
        <v>27.73</v>
      </c>
      <c r="M3717" s="4">
        <v>80</v>
      </c>
      <c r="N3717" s="4">
        <v>60</v>
      </c>
      <c r="O3717" s="4">
        <v>0</v>
      </c>
      <c r="P3717" s="5">
        <f>$AI$9+SUMPRODUCT($A3717*$AI$10+$B3717*$AI$11+$C3717*$AI$12+$D3717*$AI$13+$E3717*$AI$14+$F3717*$AI$15+$G3717*$AI$16+$H3717*$AI$17+$I3717*$AI$18+$J3717*$AI$19+$K3717*$AI$20+$L3717*$AI$21+$M3717*$AI$22+$N3717*$AI$24)</f>
        <v>-1.0035113103000004</v>
      </c>
      <c r="Q3717" s="4">
        <f t="shared" si="1413"/>
        <v>0.36658996749645562</v>
      </c>
      <c r="R3717" s="4">
        <f t="shared" si="1414"/>
        <v>0.73317993499291123</v>
      </c>
      <c r="S3717" s="4">
        <f t="shared" si="1415"/>
        <v>0.26682006500708877</v>
      </c>
      <c r="T3717" s="4">
        <f t="shared" si="1416"/>
        <v>-0.57378151435745062</v>
      </c>
      <c r="U3717" s="4">
        <f>IF($R3717&gt;$X$15,1,0)</f>
        <v>1</v>
      </c>
      <c r="V3717" s="4"/>
      <c r="W3717" s="4"/>
      <c r="X3717" s="4"/>
      <c r="Y3717" s="4"/>
      <c r="Z3717" s="4"/>
      <c r="AA3717" s="4"/>
      <c r="AB3717" s="4"/>
      <c r="AC3717" s="4"/>
      <c r="AD3717" s="4"/>
      <c r="AE3717" s="4"/>
      <c r="AF3717" s="4"/>
      <c r="AG3717" s="4"/>
      <c r="AH3717" s="4"/>
      <c r="AI3717" s="4"/>
      <c r="AJ3717" s="4"/>
    </row>
    <row r="3718" spans="1:36" ht="15.75" customHeight="1">
      <c r="A3718" s="4">
        <v>0</v>
      </c>
      <c r="B3718" s="4">
        <v>46</v>
      </c>
      <c r="C3718" s="4">
        <v>1</v>
      </c>
      <c r="D3718" s="4">
        <v>1</v>
      </c>
      <c r="E3718" s="4">
        <v>20</v>
      </c>
      <c r="F3718" s="4">
        <v>0</v>
      </c>
      <c r="G3718" s="4">
        <v>0</v>
      </c>
      <c r="H3718" s="4">
        <v>1</v>
      </c>
      <c r="I3718" s="4">
        <v>275</v>
      </c>
      <c r="J3718" s="4">
        <v>170</v>
      </c>
      <c r="K3718" s="4">
        <v>118</v>
      </c>
      <c r="L3718" s="4">
        <v>36.119999999999997</v>
      </c>
      <c r="M3718" s="4">
        <v>82</v>
      </c>
      <c r="N3718" s="4">
        <v>84</v>
      </c>
      <c r="O3718" s="4">
        <v>0</v>
      </c>
      <c r="P3718" s="5">
        <f>$AI$9+SUMPRODUCT($A3718*$AI$10+$B3718*$AI$11+$C3718*$AI$12+$D3718*$AI$13+$E3718*$AI$14+$F3718*$AI$15+$G3718*$AI$16+$H3718*$AI$17+$I3718*$AI$18+$J3718*$AI$19+$K3718*$AI$20+$L3718*$AI$21+$M3718*$AI$22+$N3718*$AI$24)</f>
        <v>-1.4448296832000009</v>
      </c>
      <c r="Q3718" s="4">
        <f t="shared" si="1413"/>
        <v>0.23578623149266797</v>
      </c>
      <c r="R3718" s="4">
        <f t="shared" si="1414"/>
        <v>0.47157246298533595</v>
      </c>
      <c r="S3718" s="4">
        <f t="shared" si="1415"/>
        <v>0.52842753701466405</v>
      </c>
      <c r="T3718" s="4">
        <f t="shared" si="1416"/>
        <v>-0.27701455884345366</v>
      </c>
      <c r="U3718" s="4">
        <f>IF($R3718&gt;$X$15,1,0)</f>
        <v>1</v>
      </c>
      <c r="V3718" s="4"/>
      <c r="W3718" s="4"/>
      <c r="X3718" s="4"/>
      <c r="Y3718" s="4"/>
      <c r="Z3718" s="4"/>
      <c r="AA3718" s="4"/>
      <c r="AB3718" s="4"/>
      <c r="AC3718" s="4"/>
      <c r="AD3718" s="4"/>
      <c r="AE3718" s="4"/>
      <c r="AF3718" s="4"/>
      <c r="AG3718" s="4"/>
      <c r="AH3718" s="4"/>
      <c r="AI3718" s="4"/>
      <c r="AJ3718" s="4"/>
    </row>
    <row r="3719" spans="1:36" ht="15.75" customHeight="1">
      <c r="A3719" s="4">
        <v>1</v>
      </c>
      <c r="B3719" s="4">
        <v>46</v>
      </c>
      <c r="C3719" s="4">
        <v>3</v>
      </c>
      <c r="D3719" s="4">
        <v>1</v>
      </c>
      <c r="E3719" s="4">
        <v>30</v>
      </c>
      <c r="F3719" s="4">
        <v>0</v>
      </c>
      <c r="G3719" s="4">
        <v>0</v>
      </c>
      <c r="H3719" s="4">
        <v>1</v>
      </c>
      <c r="I3719" s="4">
        <v>154</v>
      </c>
      <c r="J3719" s="4">
        <v>141</v>
      </c>
      <c r="K3719" s="4">
        <v>90</v>
      </c>
      <c r="L3719" s="4">
        <v>22.76</v>
      </c>
      <c r="M3719" s="4">
        <v>65</v>
      </c>
      <c r="N3719" s="4">
        <v>65</v>
      </c>
      <c r="O3719" s="4">
        <v>0</v>
      </c>
      <c r="P3719" s="5">
        <f>$AI$9+SUMPRODUCT($A3719*$AI$10+$B3719*$AI$11+$C3719*$AI$12+$D3719*$AI$13+$E3719*$AI$14+$F3719*$AI$15+$G3719*$AI$16+$H3719*$AI$17+$I3719*$AI$18+$J3719*$AI$19+$K3719*$AI$20+$L3719*$AI$21+$M3719*$AI$22+$N3719*$AI$24)</f>
        <v>-1.5903228336000002</v>
      </c>
      <c r="Q3719" s="4">
        <f t="shared" si="1413"/>
        <v>0.20385978832042156</v>
      </c>
      <c r="R3719" s="4">
        <f t="shared" si="1414"/>
        <v>0.40771957664084313</v>
      </c>
      <c r="S3719" s="4">
        <f t="shared" si="1415"/>
        <v>0.59228042335915687</v>
      </c>
      <c r="T3719" s="4">
        <f t="shared" si="1416"/>
        <v>-0.2274726218544128</v>
      </c>
      <c r="U3719" s="4">
        <f>IF($R3719&gt;$X$15,1,0)</f>
        <v>1</v>
      </c>
      <c r="V3719" s="4"/>
      <c r="W3719" s="4"/>
      <c r="X3719" s="4"/>
      <c r="Y3719" s="4"/>
      <c r="Z3719" s="4"/>
      <c r="AA3719" s="4"/>
      <c r="AB3719" s="4"/>
      <c r="AC3719" s="4"/>
      <c r="AD3719" s="4"/>
      <c r="AE3719" s="4"/>
      <c r="AF3719" s="4"/>
      <c r="AG3719" s="4"/>
      <c r="AH3719" s="4"/>
      <c r="AI3719" s="4"/>
      <c r="AJ3719" s="4"/>
    </row>
    <row r="3720" spans="1:36" ht="15.75" customHeight="1">
      <c r="A3720" s="4">
        <v>1</v>
      </c>
      <c r="B3720" s="4">
        <v>49</v>
      </c>
      <c r="C3720" s="4">
        <v>2</v>
      </c>
      <c r="D3720" s="4">
        <v>1</v>
      </c>
      <c r="E3720" s="4">
        <v>3</v>
      </c>
      <c r="F3720" s="4">
        <v>0</v>
      </c>
      <c r="G3720" s="4">
        <v>0</v>
      </c>
      <c r="H3720" s="4">
        <v>1</v>
      </c>
      <c r="I3720" s="4">
        <v>246</v>
      </c>
      <c r="J3720" s="4">
        <v>141</v>
      </c>
      <c r="K3720" s="4">
        <v>92</v>
      </c>
      <c r="L3720" s="4">
        <v>27.92</v>
      </c>
      <c r="M3720" s="4">
        <v>75</v>
      </c>
      <c r="N3720" s="4">
        <v>76</v>
      </c>
      <c r="O3720" s="4">
        <v>0</v>
      </c>
      <c r="P3720" s="5">
        <f>$AI$9+SUMPRODUCT($A3720*$AI$10+$B3720*$AI$11+$C3720*$AI$12+$D3720*$AI$13+$E3720*$AI$14+$F3720*$AI$15+$G3720*$AI$16+$H3720*$AI$17+$I3720*$AI$18+$J3720*$AI$19+$K3720*$AI$20+$L3720*$AI$21+$M3720*$AI$22+$N3720*$AI$24)</f>
        <v>-1.5480818312000011</v>
      </c>
      <c r="Q3720" s="4">
        <f t="shared" si="1413"/>
        <v>0.21265549198736017</v>
      </c>
      <c r="R3720" s="4">
        <f t="shared" si="1414"/>
        <v>0.42531098397472034</v>
      </c>
      <c r="S3720" s="4">
        <f t="shared" si="1415"/>
        <v>0.57468901602527966</v>
      </c>
      <c r="T3720" s="4">
        <f t="shared" si="1416"/>
        <v>-0.24056710341475734</v>
      </c>
      <c r="U3720" s="4">
        <f>IF($R3720&gt;$X$15,1,0)</f>
        <v>1</v>
      </c>
      <c r="V3720" s="4"/>
      <c r="W3720" s="4"/>
      <c r="X3720" s="4"/>
      <c r="Y3720" s="4"/>
      <c r="Z3720" s="4"/>
      <c r="AA3720" s="4"/>
      <c r="AB3720" s="4"/>
      <c r="AC3720" s="4"/>
      <c r="AD3720" s="4"/>
      <c r="AE3720" s="4"/>
      <c r="AF3720" s="4"/>
      <c r="AG3720" s="4"/>
      <c r="AH3720" s="4"/>
      <c r="AI3720" s="4"/>
      <c r="AJ3720" s="4"/>
    </row>
    <row r="3721" spans="1:36" ht="15.75" hidden="1" customHeight="1">
      <c r="A3721" s="4">
        <v>0</v>
      </c>
      <c r="B3721" s="4">
        <v>42</v>
      </c>
      <c r="C3721" s="4">
        <v>2</v>
      </c>
      <c r="D3721" s="4">
        <v>0</v>
      </c>
      <c r="E3721" s="4">
        <v>0</v>
      </c>
      <c r="F3721" s="4">
        <v>0</v>
      </c>
      <c r="G3721" s="4">
        <v>0</v>
      </c>
      <c r="H3721" s="4">
        <v>0</v>
      </c>
      <c r="I3721" s="4">
        <v>234</v>
      </c>
      <c r="J3721" s="4">
        <v>124</v>
      </c>
      <c r="K3721" s="4">
        <v>80.5</v>
      </c>
      <c r="L3721" s="4">
        <v>20.059999999999999</v>
      </c>
      <c r="M3721" s="4">
        <v>75</v>
      </c>
      <c r="N3721" s="3" t="s">
        <v>56</v>
      </c>
      <c r="O3721" s="4">
        <v>0</v>
      </c>
      <c r="P3721" s="4"/>
      <c r="Q3721" s="4"/>
      <c r="R3721" s="4"/>
      <c r="S3721" s="4"/>
      <c r="T3721" s="4"/>
      <c r="U3721" s="4"/>
      <c r="V3721" s="4"/>
      <c r="W3721" s="4"/>
      <c r="X3721" s="4"/>
      <c r="Y3721" s="4"/>
      <c r="Z3721" s="4"/>
      <c r="AA3721" s="4"/>
      <c r="AB3721" s="4"/>
      <c r="AC3721" s="4"/>
      <c r="AD3721" s="4"/>
      <c r="AE3721" s="4"/>
      <c r="AF3721" s="4"/>
      <c r="AG3721" s="4"/>
      <c r="AH3721" s="4"/>
      <c r="AI3721" s="4"/>
      <c r="AJ3721" s="4"/>
    </row>
    <row r="3722" spans="1:36" ht="15.75" hidden="1" customHeight="1">
      <c r="A3722" s="4">
        <v>1</v>
      </c>
      <c r="B3722" s="4">
        <v>42</v>
      </c>
      <c r="C3722" s="4">
        <v>1</v>
      </c>
      <c r="D3722" s="4">
        <v>0</v>
      </c>
      <c r="E3722" s="4">
        <v>0</v>
      </c>
      <c r="F3722" s="4">
        <v>0</v>
      </c>
      <c r="G3722" s="4">
        <v>0</v>
      </c>
      <c r="H3722" s="4">
        <v>0</v>
      </c>
      <c r="I3722" s="4">
        <v>242</v>
      </c>
      <c r="J3722" s="4">
        <v>121</v>
      </c>
      <c r="K3722" s="4">
        <v>80</v>
      </c>
      <c r="L3722" s="4">
        <v>27.83</v>
      </c>
      <c r="M3722" s="4">
        <v>72</v>
      </c>
      <c r="N3722" s="3" t="s">
        <v>56</v>
      </c>
      <c r="O3722" s="4">
        <v>0</v>
      </c>
      <c r="P3722" s="4"/>
      <c r="Q3722" s="4"/>
      <c r="R3722" s="4"/>
      <c r="S3722" s="4"/>
      <c r="T3722" s="4"/>
      <c r="U3722" s="4"/>
      <c r="V3722" s="4"/>
      <c r="W3722" s="4"/>
      <c r="X3722" s="4"/>
      <c r="Y3722" s="4"/>
      <c r="Z3722" s="4"/>
      <c r="AA3722" s="4"/>
      <c r="AB3722" s="4"/>
      <c r="AC3722" s="4"/>
      <c r="AD3722" s="4"/>
      <c r="AE3722" s="4"/>
      <c r="AF3722" s="4"/>
      <c r="AG3722" s="4"/>
      <c r="AH3722" s="4"/>
      <c r="AI3722" s="4"/>
      <c r="AJ3722" s="4"/>
    </row>
    <row r="3723" spans="1:36" ht="15.75" customHeight="1">
      <c r="A3723" s="4">
        <v>1</v>
      </c>
      <c r="B3723" s="4">
        <v>53</v>
      </c>
      <c r="C3723" s="4">
        <v>2</v>
      </c>
      <c r="D3723" s="4">
        <v>0</v>
      </c>
      <c r="E3723" s="4">
        <v>0</v>
      </c>
      <c r="F3723" s="4">
        <v>0</v>
      </c>
      <c r="G3723" s="4">
        <v>0</v>
      </c>
      <c r="H3723" s="4">
        <v>1</v>
      </c>
      <c r="I3723" s="4">
        <v>198</v>
      </c>
      <c r="J3723" s="4">
        <v>142.5</v>
      </c>
      <c r="K3723" s="4">
        <v>82</v>
      </c>
      <c r="L3723" s="4">
        <v>23.84</v>
      </c>
      <c r="M3723" s="4">
        <v>57</v>
      </c>
      <c r="N3723" s="4">
        <v>78</v>
      </c>
      <c r="O3723" s="4">
        <v>1</v>
      </c>
      <c r="P3723" s="5">
        <f>$AI$9+SUMPRODUCT($A3723*$AI$10+$B3723*$AI$11+$C3723*$AI$12+$D3723*$AI$13+$E3723*$AI$14+$F3723*$AI$15+$G3723*$AI$16+$H3723*$AI$17+$I3723*$AI$18+$J3723*$AI$19+$K3723*$AI$20+$L3723*$AI$21+$M3723*$AI$22+$N3723*$AI$24)</f>
        <v>-1.4199935624000002</v>
      </c>
      <c r="Q3723" s="4">
        <f>EXP($P3723)</f>
        <v>0.24171557296020021</v>
      </c>
      <c r="R3723" s="4">
        <f>Q3723/1+Q3723</f>
        <v>0.48343114592040043</v>
      </c>
      <c r="S3723" s="4">
        <f>IF(O3723=1,R3723,1-R3723)</f>
        <v>0.48343114592040043</v>
      </c>
      <c r="T3723" s="4">
        <f>LOG($S3723)</f>
        <v>-0.31566537282447982</v>
      </c>
      <c r="U3723" s="4">
        <f>IF($R3723&gt;$X$15,1,0)</f>
        <v>1</v>
      </c>
      <c r="V3723" s="4"/>
      <c r="W3723" s="4"/>
      <c r="X3723" s="4"/>
      <c r="Y3723" s="4"/>
      <c r="Z3723" s="4"/>
      <c r="AA3723" s="4"/>
      <c r="AB3723" s="4"/>
      <c r="AC3723" s="4"/>
      <c r="AD3723" s="4"/>
      <c r="AE3723" s="4"/>
      <c r="AF3723" s="4"/>
      <c r="AG3723" s="4"/>
      <c r="AH3723" s="4"/>
      <c r="AI3723" s="4"/>
      <c r="AJ3723" s="4"/>
    </row>
    <row r="3724" spans="1:36" ht="15.75" hidden="1" customHeight="1">
      <c r="A3724" s="4">
        <v>0</v>
      </c>
      <c r="B3724" s="4">
        <v>57</v>
      </c>
      <c r="C3724" s="4">
        <v>2</v>
      </c>
      <c r="D3724" s="4">
        <v>1</v>
      </c>
      <c r="E3724" s="3" t="s">
        <v>56</v>
      </c>
      <c r="F3724" s="4">
        <v>0</v>
      </c>
      <c r="G3724" s="4">
        <v>0</v>
      </c>
      <c r="H3724" s="4">
        <v>0</v>
      </c>
      <c r="I3724" s="4">
        <v>270</v>
      </c>
      <c r="J3724" s="4">
        <v>120</v>
      </c>
      <c r="K3724" s="4">
        <v>79</v>
      </c>
      <c r="L3724" s="4">
        <v>24.83</v>
      </c>
      <c r="M3724" s="4">
        <v>95</v>
      </c>
      <c r="N3724" s="4">
        <v>81</v>
      </c>
      <c r="O3724" s="4">
        <v>0</v>
      </c>
      <c r="P3724" s="4"/>
      <c r="Q3724" s="4"/>
      <c r="R3724" s="4"/>
      <c r="S3724" s="4"/>
      <c r="T3724" s="4"/>
      <c r="U3724" s="4"/>
      <c r="V3724" s="4"/>
      <c r="W3724" s="4"/>
      <c r="X3724" s="4"/>
      <c r="Y3724" s="4"/>
      <c r="Z3724" s="4"/>
      <c r="AA3724" s="4"/>
      <c r="AB3724" s="4"/>
      <c r="AC3724" s="4"/>
      <c r="AD3724" s="4"/>
      <c r="AE3724" s="4"/>
      <c r="AF3724" s="4"/>
      <c r="AG3724" s="4"/>
      <c r="AH3724" s="4"/>
      <c r="AI3724" s="4"/>
      <c r="AJ3724" s="4"/>
    </row>
    <row r="3725" spans="1:36" ht="15.75" customHeight="1">
      <c r="A3725" s="4">
        <v>0</v>
      </c>
      <c r="B3725" s="4">
        <v>44</v>
      </c>
      <c r="C3725" s="4">
        <v>2</v>
      </c>
      <c r="D3725" s="4">
        <v>0</v>
      </c>
      <c r="E3725" s="4">
        <v>0</v>
      </c>
      <c r="F3725" s="4">
        <v>1</v>
      </c>
      <c r="G3725" s="4">
        <v>0</v>
      </c>
      <c r="H3725" s="4">
        <v>1</v>
      </c>
      <c r="I3725" s="4">
        <v>208</v>
      </c>
      <c r="J3725" s="4">
        <v>142</v>
      </c>
      <c r="K3725" s="4">
        <v>88</v>
      </c>
      <c r="L3725" s="4">
        <v>31.29</v>
      </c>
      <c r="M3725" s="4">
        <v>69</v>
      </c>
      <c r="N3725" s="4">
        <v>77</v>
      </c>
      <c r="O3725" s="4">
        <v>0</v>
      </c>
      <c r="P3725" s="5">
        <f>$AI$9+SUMPRODUCT($A3725*$AI$10+$B3725*$AI$11+$C3725*$AI$12+$D3725*$AI$13+$E3725*$AI$14+$F3725*$AI$15+$G3725*$AI$16+$H3725*$AI$17+$I3725*$AI$18+$J3725*$AI$19+$K3725*$AI$20+$L3725*$AI$21+$M3725*$AI$22+$N3725*$AI$24)</f>
        <v>-2.3897500018999995</v>
      </c>
      <c r="Q3725" s="4">
        <f t="shared" ref="Q3725:Q3745" si="1417">EXP($P3725)</f>
        <v>9.1652593988000602E-2</v>
      </c>
      <c r="R3725" s="4">
        <f t="shared" ref="R3725:R3745" si="1418">Q3725/1+Q3725</f>
        <v>0.1833051879760012</v>
      </c>
      <c r="S3725" s="4">
        <f t="shared" ref="S3725:S3745" si="1419">IF(O3725=1,R3725,1-R3725)</f>
        <v>0.81669481202399874</v>
      </c>
      <c r="T3725" s="4">
        <f t="shared" ref="T3725:T3745" si="1420">LOG($S3725)</f>
        <v>-8.7940203217063848E-2</v>
      </c>
      <c r="U3725" s="4">
        <f>IF($R3725&gt;$X$15,1,0)</f>
        <v>0</v>
      </c>
      <c r="V3725" s="4"/>
      <c r="W3725" s="4"/>
      <c r="X3725" s="4"/>
      <c r="Y3725" s="4"/>
      <c r="Z3725" s="4"/>
      <c r="AA3725" s="4"/>
      <c r="AB3725" s="4"/>
      <c r="AC3725" s="4"/>
      <c r="AD3725" s="4"/>
      <c r="AE3725" s="4"/>
      <c r="AF3725" s="4"/>
      <c r="AG3725" s="4"/>
      <c r="AH3725" s="4"/>
      <c r="AI3725" s="4"/>
      <c r="AJ3725" s="4"/>
    </row>
    <row r="3726" spans="1:36" ht="15.75" customHeight="1">
      <c r="A3726" s="4">
        <v>0</v>
      </c>
      <c r="B3726" s="4">
        <v>60</v>
      </c>
      <c r="C3726" s="4">
        <v>3</v>
      </c>
      <c r="D3726" s="4">
        <v>0</v>
      </c>
      <c r="E3726" s="4">
        <v>0</v>
      </c>
      <c r="F3726" s="4">
        <v>0</v>
      </c>
      <c r="G3726" s="4">
        <v>0</v>
      </c>
      <c r="H3726" s="4">
        <v>1</v>
      </c>
      <c r="I3726" s="4">
        <v>286</v>
      </c>
      <c r="J3726" s="4">
        <v>172.5</v>
      </c>
      <c r="K3726" s="4">
        <v>85</v>
      </c>
      <c r="L3726" s="4">
        <v>22</v>
      </c>
      <c r="M3726" s="4">
        <v>72</v>
      </c>
      <c r="N3726" s="4">
        <v>71</v>
      </c>
      <c r="O3726" s="4">
        <v>1</v>
      </c>
      <c r="P3726" s="5">
        <f>$AI$9+SUMPRODUCT($A3726*$AI$10+$B3726*$AI$11+$C3726*$AI$12+$D3726*$AI$13+$E3726*$AI$14+$F3726*$AI$15+$G3726*$AI$16+$H3726*$AI$17+$I3726*$AI$18+$J3726*$AI$19+$K3726*$AI$20+$L3726*$AI$21+$M3726*$AI$22+$N3726*$AI$24)</f>
        <v>-1.0366617900000001</v>
      </c>
      <c r="Q3726" s="4">
        <f t="shared" si="1417"/>
        <v>0.35463655949280792</v>
      </c>
      <c r="R3726" s="4">
        <f t="shared" si="1418"/>
        <v>0.70927311898561585</v>
      </c>
      <c r="S3726" s="4">
        <f t="shared" si="1419"/>
        <v>0.70927311898561585</v>
      </c>
      <c r="T3726" s="4">
        <f t="shared" si="1420"/>
        <v>-0.14918649933296654</v>
      </c>
      <c r="U3726" s="4">
        <f>IF($R3726&gt;$X$15,1,0)</f>
        <v>1</v>
      </c>
      <c r="V3726" s="4"/>
      <c r="W3726" s="4"/>
      <c r="X3726" s="4"/>
      <c r="Y3726" s="4"/>
      <c r="Z3726" s="4"/>
      <c r="AA3726" s="4"/>
      <c r="AB3726" s="4"/>
      <c r="AC3726" s="4"/>
      <c r="AD3726" s="4"/>
      <c r="AE3726" s="4"/>
      <c r="AF3726" s="4"/>
      <c r="AG3726" s="4"/>
      <c r="AH3726" s="4"/>
      <c r="AI3726" s="4"/>
      <c r="AJ3726" s="4"/>
    </row>
    <row r="3727" spans="1:36" ht="15.75" customHeight="1">
      <c r="A3727" s="4">
        <v>0</v>
      </c>
      <c r="B3727" s="4">
        <v>47</v>
      </c>
      <c r="C3727" s="4">
        <v>2</v>
      </c>
      <c r="D3727" s="4">
        <v>1</v>
      </c>
      <c r="E3727" s="4">
        <v>5</v>
      </c>
      <c r="F3727" s="4">
        <v>0</v>
      </c>
      <c r="G3727" s="4">
        <v>0</v>
      </c>
      <c r="H3727" s="4">
        <v>0</v>
      </c>
      <c r="I3727" s="4">
        <v>236</v>
      </c>
      <c r="J3727" s="4">
        <v>128</v>
      </c>
      <c r="K3727" s="4">
        <v>81</v>
      </c>
      <c r="L3727" s="4">
        <v>27.42</v>
      </c>
      <c r="M3727" s="4">
        <v>60</v>
      </c>
      <c r="N3727" s="4">
        <v>93</v>
      </c>
      <c r="O3727" s="4">
        <v>0</v>
      </c>
      <c r="P3727" s="5">
        <f>$AI$9+SUMPRODUCT($A3727*$AI$10+$B3727*$AI$11+$C3727*$AI$12+$D3727*$AI$13+$E3727*$AI$14+$F3727*$AI$15+$G3727*$AI$16+$H3727*$AI$17+$I3727*$AI$18+$J3727*$AI$19+$K3727*$AI$20+$L3727*$AI$21+$M3727*$AI$22+$N3727*$AI$24)</f>
        <v>-2.4377150862000008</v>
      </c>
      <c r="Q3727" s="4">
        <f t="shared" si="1417"/>
        <v>8.7360234193738812E-2</v>
      </c>
      <c r="R3727" s="4">
        <f t="shared" si="1418"/>
        <v>0.17472046838747762</v>
      </c>
      <c r="S3727" s="4">
        <f t="shared" si="1419"/>
        <v>0.82527953161252232</v>
      </c>
      <c r="T3727" s="4">
        <f t="shared" si="1420"/>
        <v>-8.339892602596162E-2</v>
      </c>
      <c r="U3727" s="4">
        <f>IF($R3727&gt;$X$15,1,0)</f>
        <v>0</v>
      </c>
      <c r="V3727" s="4"/>
      <c r="W3727" s="4"/>
      <c r="X3727" s="4"/>
      <c r="Y3727" s="4"/>
      <c r="Z3727" s="4"/>
      <c r="AA3727" s="4"/>
      <c r="AB3727" s="4"/>
      <c r="AC3727" s="4"/>
      <c r="AD3727" s="4"/>
      <c r="AE3727" s="4"/>
      <c r="AF3727" s="4"/>
      <c r="AG3727" s="4"/>
      <c r="AH3727" s="4"/>
      <c r="AI3727" s="4"/>
      <c r="AJ3727" s="4"/>
    </row>
    <row r="3728" spans="1:36" ht="15.75" customHeight="1">
      <c r="A3728" s="4">
        <v>0</v>
      </c>
      <c r="B3728" s="4">
        <v>40</v>
      </c>
      <c r="C3728" s="4">
        <v>1</v>
      </c>
      <c r="D3728" s="4">
        <v>1</v>
      </c>
      <c r="E3728" s="4">
        <v>20</v>
      </c>
      <c r="F3728" s="4">
        <v>0</v>
      </c>
      <c r="G3728" s="4">
        <v>0</v>
      </c>
      <c r="H3728" s="4">
        <v>0</v>
      </c>
      <c r="I3728" s="4">
        <v>214</v>
      </c>
      <c r="J3728" s="4">
        <v>109.5</v>
      </c>
      <c r="K3728" s="4">
        <v>69</v>
      </c>
      <c r="L3728" s="4">
        <v>20.32</v>
      </c>
      <c r="M3728" s="4">
        <v>80</v>
      </c>
      <c r="N3728" s="4">
        <v>81</v>
      </c>
      <c r="O3728" s="4">
        <v>0</v>
      </c>
      <c r="P3728" s="5">
        <f>$AI$9+SUMPRODUCT($A3728*$AI$10+$B3728*$AI$11+$C3728*$AI$12+$D3728*$AI$13+$E3728*$AI$14+$F3728*$AI$15+$G3728*$AI$16+$H3728*$AI$17+$I3728*$AI$18+$J3728*$AI$19+$K3728*$AI$20+$L3728*$AI$21+$M3728*$AI$22+$N3728*$AI$24)</f>
        <v>-3.0521964651999998</v>
      </c>
      <c r="Q3728" s="4">
        <f t="shared" si="1417"/>
        <v>4.7255016318813813E-2</v>
      </c>
      <c r="R3728" s="4">
        <f t="shared" si="1418"/>
        <v>9.4510032637627625E-2</v>
      </c>
      <c r="S3728" s="4">
        <f t="shared" si="1419"/>
        <v>0.90548996736237242</v>
      </c>
      <c r="T3728" s="4">
        <f t="shared" si="1420"/>
        <v>-4.3116357214415868E-2</v>
      </c>
      <c r="U3728" s="4">
        <f>IF($R3728&gt;$X$15,1,0)</f>
        <v>0</v>
      </c>
      <c r="V3728" s="4"/>
      <c r="W3728" s="4"/>
      <c r="X3728" s="4"/>
      <c r="Y3728" s="4"/>
      <c r="Z3728" s="4"/>
      <c r="AA3728" s="4"/>
      <c r="AB3728" s="4"/>
      <c r="AC3728" s="4"/>
      <c r="AD3728" s="4"/>
      <c r="AE3728" s="4"/>
      <c r="AF3728" s="4"/>
      <c r="AG3728" s="4"/>
      <c r="AH3728" s="4"/>
      <c r="AI3728" s="4"/>
      <c r="AJ3728" s="4"/>
    </row>
    <row r="3729" spans="1:36" ht="15.75" customHeight="1">
      <c r="A3729" s="4">
        <v>1</v>
      </c>
      <c r="B3729" s="4">
        <v>44</v>
      </c>
      <c r="C3729" s="4">
        <v>4</v>
      </c>
      <c r="D3729" s="4">
        <v>0</v>
      </c>
      <c r="E3729" s="4">
        <v>0</v>
      </c>
      <c r="F3729" s="4">
        <v>0</v>
      </c>
      <c r="G3729" s="4">
        <v>0</v>
      </c>
      <c r="H3729" s="4">
        <v>0</v>
      </c>
      <c r="I3729" s="4">
        <v>175</v>
      </c>
      <c r="J3729" s="4">
        <v>104</v>
      </c>
      <c r="K3729" s="4">
        <v>78</v>
      </c>
      <c r="L3729" s="4">
        <v>26.26</v>
      </c>
      <c r="M3729" s="4">
        <v>55</v>
      </c>
      <c r="N3729" s="4">
        <v>82</v>
      </c>
      <c r="O3729" s="4">
        <v>0</v>
      </c>
      <c r="P3729" s="5">
        <f>$AI$9+SUMPRODUCT($A3729*$AI$10+$B3729*$AI$11+$C3729*$AI$12+$D3729*$AI$13+$E3729*$AI$14+$F3729*$AI$15+$G3729*$AI$16+$H3729*$AI$17+$I3729*$AI$18+$J3729*$AI$19+$K3729*$AI$20+$L3729*$AI$21+$M3729*$AI$22+$N3729*$AI$24)</f>
        <v>-2.8991665186000004</v>
      </c>
      <c r="Q3729" s="4">
        <f t="shared" si="1417"/>
        <v>5.5069100004277886E-2</v>
      </c>
      <c r="R3729" s="4">
        <f t="shared" si="1418"/>
        <v>0.11013820000855577</v>
      </c>
      <c r="S3729" s="4">
        <f t="shared" si="1419"/>
        <v>0.88986179999144421</v>
      </c>
      <c r="T3729" s="4">
        <f t="shared" si="1420"/>
        <v>-5.0677436233220415E-2</v>
      </c>
      <c r="U3729" s="4">
        <f>IF($R3729&gt;$X$15,1,0)</f>
        <v>0</v>
      </c>
      <c r="V3729" s="4"/>
      <c r="W3729" s="4"/>
      <c r="X3729" s="4"/>
      <c r="Y3729" s="4"/>
      <c r="Z3729" s="4"/>
      <c r="AA3729" s="4"/>
      <c r="AB3729" s="4"/>
      <c r="AC3729" s="4"/>
      <c r="AD3729" s="4"/>
      <c r="AE3729" s="4"/>
      <c r="AF3729" s="4"/>
      <c r="AG3729" s="4"/>
      <c r="AH3729" s="4"/>
      <c r="AI3729" s="4"/>
      <c r="AJ3729" s="4"/>
    </row>
    <row r="3730" spans="1:36" ht="15.75" customHeight="1">
      <c r="A3730" s="4">
        <v>0</v>
      </c>
      <c r="B3730" s="4">
        <v>65</v>
      </c>
      <c r="C3730" s="4">
        <v>1</v>
      </c>
      <c r="D3730" s="4">
        <v>1</v>
      </c>
      <c r="E3730" s="4">
        <v>9</v>
      </c>
      <c r="F3730" s="4">
        <v>0</v>
      </c>
      <c r="G3730" s="4">
        <v>0</v>
      </c>
      <c r="H3730" s="4">
        <v>1</v>
      </c>
      <c r="I3730" s="4">
        <v>271</v>
      </c>
      <c r="J3730" s="4">
        <v>144.5</v>
      </c>
      <c r="K3730" s="4">
        <v>88</v>
      </c>
      <c r="L3730" s="4">
        <v>32.409999999999997</v>
      </c>
      <c r="M3730" s="4">
        <v>82</v>
      </c>
      <c r="N3730" s="4">
        <v>116</v>
      </c>
      <c r="O3730" s="4">
        <v>0</v>
      </c>
      <c r="P3730" s="5">
        <f>$AI$9+SUMPRODUCT($A3730*$AI$10+$B3730*$AI$11+$C3730*$AI$12+$D3730*$AI$13+$E3730*$AI$14+$F3730*$AI$15+$G3730*$AI$16+$H3730*$AI$17+$I3730*$AI$18+$J3730*$AI$19+$K3730*$AI$20+$L3730*$AI$21+$M3730*$AI$22+$N3730*$AI$24)</f>
        <v>-0.50454840510000132</v>
      </c>
      <c r="Q3730" s="4">
        <f t="shared" si="1417"/>
        <v>0.60377817701513481</v>
      </c>
      <c r="R3730" s="4">
        <f t="shared" si="1418"/>
        <v>1.2075563540302696</v>
      </c>
      <c r="S3730" s="4">
        <f t="shared" si="1419"/>
        <v>-0.20755635403026962</v>
      </c>
      <c r="T3730" s="4" t="e">
        <f t="shared" si="1420"/>
        <v>#NUM!</v>
      </c>
      <c r="U3730" s="4">
        <f>IF($R3730&gt;$X$15,1,0)</f>
        <v>1</v>
      </c>
      <c r="V3730" s="4"/>
      <c r="W3730" s="4"/>
      <c r="X3730" s="4"/>
      <c r="Y3730" s="4"/>
      <c r="Z3730" s="4"/>
      <c r="AA3730" s="4"/>
      <c r="AB3730" s="4"/>
      <c r="AC3730" s="4"/>
      <c r="AD3730" s="4"/>
      <c r="AE3730" s="4"/>
      <c r="AF3730" s="4"/>
      <c r="AG3730" s="4"/>
      <c r="AH3730" s="4"/>
      <c r="AI3730" s="4"/>
      <c r="AJ3730" s="4"/>
    </row>
    <row r="3731" spans="1:36" ht="15.75" customHeight="1">
      <c r="A3731" s="4">
        <v>1</v>
      </c>
      <c r="B3731" s="4">
        <v>49</v>
      </c>
      <c r="C3731" s="4">
        <v>3</v>
      </c>
      <c r="D3731" s="4">
        <v>1</v>
      </c>
      <c r="E3731" s="4">
        <v>15</v>
      </c>
      <c r="F3731" s="4">
        <v>0</v>
      </c>
      <c r="G3731" s="4">
        <v>0</v>
      </c>
      <c r="H3731" s="4">
        <v>0</v>
      </c>
      <c r="I3731" s="4">
        <v>208</v>
      </c>
      <c r="J3731" s="4">
        <v>118</v>
      </c>
      <c r="K3731" s="4">
        <v>73</v>
      </c>
      <c r="L3731" s="4">
        <v>24.16</v>
      </c>
      <c r="M3731" s="4">
        <v>75</v>
      </c>
      <c r="N3731" s="4">
        <v>75</v>
      </c>
      <c r="O3731" s="4">
        <v>0</v>
      </c>
      <c r="P3731" s="5">
        <f>$AI$9+SUMPRODUCT($A3731*$AI$10+$B3731*$AI$11+$C3731*$AI$12+$D3731*$AI$13+$E3731*$AI$14+$F3731*$AI$15+$G3731*$AI$16+$H3731*$AI$17+$I3731*$AI$18+$J3731*$AI$19+$K3731*$AI$20+$L3731*$AI$21+$M3731*$AI$22+$N3731*$AI$24)</f>
        <v>-2.0117296476000011</v>
      </c>
      <c r="Q3731" s="4">
        <f t="shared" si="1417"/>
        <v>0.13375712178940549</v>
      </c>
      <c r="R3731" s="4">
        <f t="shared" si="1418"/>
        <v>0.26751424357881098</v>
      </c>
      <c r="S3731" s="4">
        <f t="shared" si="1419"/>
        <v>0.73248575642118907</v>
      </c>
      <c r="T3731" s="4">
        <f t="shared" si="1420"/>
        <v>-0.13520081598112105</v>
      </c>
      <c r="U3731" s="4">
        <f>IF($R3731&gt;$X$15,1,0)</f>
        <v>0</v>
      </c>
      <c r="V3731" s="4"/>
      <c r="W3731" s="4"/>
      <c r="X3731" s="4"/>
      <c r="Y3731" s="4"/>
      <c r="Z3731" s="4"/>
      <c r="AA3731" s="4"/>
      <c r="AB3731" s="4"/>
      <c r="AC3731" s="4"/>
      <c r="AD3731" s="4"/>
      <c r="AE3731" s="4"/>
      <c r="AF3731" s="4"/>
      <c r="AG3731" s="4"/>
      <c r="AH3731" s="4"/>
      <c r="AI3731" s="4"/>
      <c r="AJ3731" s="4"/>
    </row>
    <row r="3732" spans="1:36" ht="15.75" customHeight="1">
      <c r="A3732" s="4">
        <v>0</v>
      </c>
      <c r="B3732" s="4">
        <v>56</v>
      </c>
      <c r="C3732" s="4">
        <v>1</v>
      </c>
      <c r="D3732" s="4">
        <v>1</v>
      </c>
      <c r="E3732" s="4">
        <v>3</v>
      </c>
      <c r="F3732" s="4">
        <v>0</v>
      </c>
      <c r="G3732" s="4">
        <v>0</v>
      </c>
      <c r="H3732" s="4">
        <v>1</v>
      </c>
      <c r="I3732" s="4">
        <v>265</v>
      </c>
      <c r="J3732" s="4">
        <v>150</v>
      </c>
      <c r="K3732" s="4">
        <v>84</v>
      </c>
      <c r="L3732" s="4">
        <v>28.66</v>
      </c>
      <c r="M3732" s="4">
        <v>65</v>
      </c>
      <c r="N3732" s="4">
        <v>73</v>
      </c>
      <c r="O3732" s="4">
        <v>0</v>
      </c>
      <c r="P3732" s="5">
        <f>$AI$9+SUMPRODUCT($A3732*$AI$10+$B3732*$AI$11+$C3732*$AI$12+$D3732*$AI$13+$E3732*$AI$14+$F3732*$AI$15+$G3732*$AI$16+$H3732*$AI$17+$I3732*$AI$18+$J3732*$AI$19+$K3732*$AI$20+$L3732*$AI$21+$M3732*$AI$22+$N3732*$AI$24)</f>
        <v>-1.3801165126000008</v>
      </c>
      <c r="Q3732" s="4">
        <f t="shared" si="1417"/>
        <v>0.25154924269598161</v>
      </c>
      <c r="R3732" s="4">
        <f t="shared" si="1418"/>
        <v>0.50309848539196322</v>
      </c>
      <c r="S3732" s="4">
        <f t="shared" si="1419"/>
        <v>0.49690151460803678</v>
      </c>
      <c r="T3732" s="4">
        <f t="shared" si="1420"/>
        <v>-0.30372967947722807</v>
      </c>
      <c r="U3732" s="4">
        <f>IF($R3732&gt;$X$15,1,0)</f>
        <v>1</v>
      </c>
      <c r="V3732" s="4"/>
      <c r="W3732" s="4"/>
      <c r="X3732" s="4"/>
      <c r="Y3732" s="4"/>
      <c r="Z3732" s="4"/>
      <c r="AA3732" s="4"/>
      <c r="AB3732" s="4"/>
      <c r="AC3732" s="4"/>
      <c r="AD3732" s="4"/>
      <c r="AE3732" s="4"/>
      <c r="AF3732" s="4"/>
      <c r="AG3732" s="4"/>
      <c r="AH3732" s="4"/>
      <c r="AI3732" s="4"/>
      <c r="AJ3732" s="4"/>
    </row>
    <row r="3733" spans="1:36" ht="15.75" customHeight="1">
      <c r="A3733" s="4">
        <v>1</v>
      </c>
      <c r="B3733" s="4">
        <v>41</v>
      </c>
      <c r="C3733" s="4">
        <v>3</v>
      </c>
      <c r="D3733" s="4">
        <v>0</v>
      </c>
      <c r="E3733" s="4">
        <v>0</v>
      </c>
      <c r="F3733" s="4">
        <v>0</v>
      </c>
      <c r="G3733" s="4">
        <v>0</v>
      </c>
      <c r="H3733" s="4">
        <v>1</v>
      </c>
      <c r="I3733" s="4">
        <v>240</v>
      </c>
      <c r="J3733" s="4">
        <v>158</v>
      </c>
      <c r="K3733" s="4">
        <v>102</v>
      </c>
      <c r="L3733" s="4">
        <v>23.68</v>
      </c>
      <c r="M3733" s="4">
        <v>75</v>
      </c>
      <c r="N3733" s="4">
        <v>81</v>
      </c>
      <c r="O3733" s="4">
        <v>0</v>
      </c>
      <c r="P3733" s="5">
        <f>$AI$9+SUMPRODUCT($A3733*$AI$10+$B3733*$AI$11+$C3733*$AI$12+$D3733*$AI$13+$E3733*$AI$14+$F3733*$AI$15+$G3733*$AI$16+$H3733*$AI$17+$I3733*$AI$18+$J3733*$AI$19+$K3733*$AI$20+$L3733*$AI$21+$M3733*$AI$22+$N3733*$AI$24)</f>
        <v>-2.0134751948000016</v>
      </c>
      <c r="Q3733" s="4">
        <f t="shared" si="1417"/>
        <v>0.13352384607610129</v>
      </c>
      <c r="R3733" s="4">
        <f t="shared" si="1418"/>
        <v>0.26704769215220259</v>
      </c>
      <c r="S3733" s="4">
        <f t="shared" si="1419"/>
        <v>0.73295230784779741</v>
      </c>
      <c r="T3733" s="4">
        <f t="shared" si="1420"/>
        <v>-0.13492428335666379</v>
      </c>
      <c r="U3733" s="4">
        <f>IF($R3733&gt;$X$15,1,0)</f>
        <v>0</v>
      </c>
      <c r="V3733" s="4"/>
      <c r="W3733" s="4"/>
      <c r="X3733" s="4"/>
      <c r="Y3733" s="4"/>
      <c r="Z3733" s="4"/>
      <c r="AA3733" s="4"/>
      <c r="AB3733" s="4"/>
      <c r="AC3733" s="4"/>
      <c r="AD3733" s="4"/>
      <c r="AE3733" s="4"/>
      <c r="AF3733" s="4"/>
      <c r="AG3733" s="4"/>
      <c r="AH3733" s="4"/>
      <c r="AI3733" s="4"/>
      <c r="AJ3733" s="4"/>
    </row>
    <row r="3734" spans="1:36" ht="15.75" customHeight="1">
      <c r="A3734" s="4">
        <v>0</v>
      </c>
      <c r="B3734" s="4">
        <v>46</v>
      </c>
      <c r="C3734" s="4">
        <v>1</v>
      </c>
      <c r="D3734" s="4">
        <v>0</v>
      </c>
      <c r="E3734" s="4">
        <v>0</v>
      </c>
      <c r="F3734" s="4">
        <v>0</v>
      </c>
      <c r="G3734" s="4">
        <v>0</v>
      </c>
      <c r="H3734" s="4">
        <v>1</v>
      </c>
      <c r="I3734" s="4">
        <v>212</v>
      </c>
      <c r="J3734" s="4">
        <v>148</v>
      </c>
      <c r="K3734" s="4">
        <v>91.5</v>
      </c>
      <c r="L3734" s="4">
        <v>26.22</v>
      </c>
      <c r="M3734" s="4">
        <v>62</v>
      </c>
      <c r="N3734" s="4">
        <v>75</v>
      </c>
      <c r="O3734" s="4">
        <v>0</v>
      </c>
      <c r="P3734" s="5">
        <f>$AI$9+SUMPRODUCT($A3734*$AI$10+$B3734*$AI$11+$C3734*$AI$12+$D3734*$AI$13+$E3734*$AI$14+$F3734*$AI$15+$G3734*$AI$16+$H3734*$AI$17+$I3734*$AI$18+$J3734*$AI$19+$K3734*$AI$20+$L3734*$AI$21+$M3734*$AI$22+$N3734*$AI$24)</f>
        <v>-2.3165735542000006</v>
      </c>
      <c r="Q3734" s="4">
        <f t="shared" si="1417"/>
        <v>9.8610892270498018E-2</v>
      </c>
      <c r="R3734" s="4">
        <f t="shared" si="1418"/>
        <v>0.19722178454099604</v>
      </c>
      <c r="S3734" s="4">
        <f t="shared" si="1419"/>
        <v>0.80277821545900396</v>
      </c>
      <c r="T3734" s="4">
        <f t="shared" si="1420"/>
        <v>-9.540442122978357E-2</v>
      </c>
      <c r="U3734" s="4">
        <f>IF($R3734&gt;$X$15,1,0)</f>
        <v>0</v>
      </c>
      <c r="V3734" s="4"/>
      <c r="W3734" s="4"/>
      <c r="X3734" s="4"/>
      <c r="Y3734" s="4"/>
      <c r="Z3734" s="4"/>
      <c r="AA3734" s="4"/>
      <c r="AB3734" s="4"/>
      <c r="AC3734" s="4"/>
      <c r="AD3734" s="4"/>
      <c r="AE3734" s="4"/>
      <c r="AF3734" s="4"/>
      <c r="AG3734" s="4"/>
      <c r="AH3734" s="4"/>
      <c r="AI3734" s="4"/>
      <c r="AJ3734" s="4"/>
    </row>
    <row r="3735" spans="1:36" ht="15.75" customHeight="1">
      <c r="A3735" s="4">
        <v>0</v>
      </c>
      <c r="B3735" s="4">
        <v>56</v>
      </c>
      <c r="C3735" s="4">
        <v>3</v>
      </c>
      <c r="D3735" s="4">
        <v>1</v>
      </c>
      <c r="E3735" s="4">
        <v>1</v>
      </c>
      <c r="F3735" s="4">
        <v>0</v>
      </c>
      <c r="G3735" s="4">
        <v>0</v>
      </c>
      <c r="H3735" s="4">
        <v>1</v>
      </c>
      <c r="I3735" s="4">
        <v>260</v>
      </c>
      <c r="J3735" s="4">
        <v>120</v>
      </c>
      <c r="K3735" s="4">
        <v>84</v>
      </c>
      <c r="L3735" s="4">
        <v>36.18</v>
      </c>
      <c r="M3735" s="4">
        <v>80</v>
      </c>
      <c r="N3735" s="4">
        <v>76</v>
      </c>
      <c r="O3735" s="4">
        <v>0</v>
      </c>
      <c r="P3735" s="5">
        <f>$AI$9+SUMPRODUCT($A3735*$AI$10+$B3735*$AI$11+$C3735*$AI$12+$D3735*$AI$13+$E3735*$AI$14+$F3735*$AI$15+$G3735*$AI$16+$H3735*$AI$17+$I3735*$AI$18+$J3735*$AI$19+$K3735*$AI$20+$L3735*$AI$21+$M3735*$AI$22+$N3735*$AI$24)</f>
        <v>-1.9611962197999997</v>
      </c>
      <c r="Q3735" s="4">
        <f t="shared" si="1417"/>
        <v>0.1406900240288714</v>
      </c>
      <c r="R3735" s="4">
        <f t="shared" si="1418"/>
        <v>0.2813800480577428</v>
      </c>
      <c r="S3735" s="4">
        <f t="shared" si="1419"/>
        <v>0.71861995194225714</v>
      </c>
      <c r="T3735" s="4">
        <f t="shared" si="1420"/>
        <v>-0.14350072910446204</v>
      </c>
      <c r="U3735" s="4">
        <f>IF($R3735&gt;$X$15,1,0)</f>
        <v>0</v>
      </c>
      <c r="V3735" s="4"/>
      <c r="W3735" s="4"/>
      <c r="X3735" s="4"/>
      <c r="Y3735" s="4"/>
      <c r="Z3735" s="4"/>
      <c r="AA3735" s="4"/>
      <c r="AB3735" s="4"/>
      <c r="AC3735" s="4"/>
      <c r="AD3735" s="4"/>
      <c r="AE3735" s="4"/>
      <c r="AF3735" s="4"/>
      <c r="AG3735" s="4"/>
      <c r="AH3735" s="4"/>
      <c r="AI3735" s="4"/>
      <c r="AJ3735" s="4"/>
    </row>
    <row r="3736" spans="1:36" ht="15.75" customHeight="1">
      <c r="A3736" s="4">
        <v>0</v>
      </c>
      <c r="B3736" s="4">
        <v>59</v>
      </c>
      <c r="C3736" s="4">
        <v>3</v>
      </c>
      <c r="D3736" s="4">
        <v>0</v>
      </c>
      <c r="E3736" s="4">
        <v>0</v>
      </c>
      <c r="F3736" s="4">
        <v>0</v>
      </c>
      <c r="G3736" s="4">
        <v>0</v>
      </c>
      <c r="H3736" s="4">
        <v>1</v>
      </c>
      <c r="I3736" s="4">
        <v>330</v>
      </c>
      <c r="J3736" s="4">
        <v>155</v>
      </c>
      <c r="K3736" s="4">
        <v>90</v>
      </c>
      <c r="L3736" s="4">
        <v>23.94</v>
      </c>
      <c r="M3736" s="4">
        <v>75</v>
      </c>
      <c r="N3736" s="4">
        <v>96</v>
      </c>
      <c r="O3736" s="4">
        <v>0</v>
      </c>
      <c r="P3736" s="5">
        <f>$AI$9+SUMPRODUCT($A3736*$AI$10+$B3736*$AI$11+$C3736*$AI$12+$D3736*$AI$13+$E3736*$AI$14+$F3736*$AI$15+$G3736*$AI$16+$H3736*$AI$17+$I3736*$AI$18+$J3736*$AI$19+$K3736*$AI$20+$L3736*$AI$21+$M3736*$AI$22+$N3736*$AI$24)</f>
        <v>-1.1021129934000014</v>
      </c>
      <c r="Q3736" s="4">
        <f t="shared" si="1417"/>
        <v>0.3321684718636736</v>
      </c>
      <c r="R3736" s="4">
        <f t="shared" si="1418"/>
        <v>0.6643369437273472</v>
      </c>
      <c r="S3736" s="4">
        <f t="shared" si="1419"/>
        <v>0.3356630562726528</v>
      </c>
      <c r="T3736" s="4">
        <f t="shared" si="1420"/>
        <v>-0.47409645541519119</v>
      </c>
      <c r="U3736" s="4">
        <f>IF($R3736&gt;$X$15,1,0)</f>
        <v>1</v>
      </c>
      <c r="V3736" s="4"/>
      <c r="W3736" s="4"/>
      <c r="X3736" s="4"/>
      <c r="Y3736" s="4"/>
      <c r="Z3736" s="4"/>
      <c r="AA3736" s="4"/>
      <c r="AB3736" s="4"/>
      <c r="AC3736" s="4"/>
      <c r="AD3736" s="4"/>
      <c r="AE3736" s="4"/>
      <c r="AF3736" s="4"/>
      <c r="AG3736" s="4"/>
      <c r="AH3736" s="4"/>
      <c r="AI3736" s="4"/>
      <c r="AJ3736" s="4"/>
    </row>
    <row r="3737" spans="1:36" ht="15.75" customHeight="1">
      <c r="A3737" s="4">
        <v>1</v>
      </c>
      <c r="B3737" s="4">
        <v>45</v>
      </c>
      <c r="C3737" s="4">
        <v>3</v>
      </c>
      <c r="D3737" s="4">
        <v>0</v>
      </c>
      <c r="E3737" s="4">
        <v>0</v>
      </c>
      <c r="F3737" s="4">
        <v>0</v>
      </c>
      <c r="G3737" s="4">
        <v>0</v>
      </c>
      <c r="H3737" s="4">
        <v>0</v>
      </c>
      <c r="I3737" s="4">
        <v>185</v>
      </c>
      <c r="J3737" s="4">
        <v>108</v>
      </c>
      <c r="K3737" s="4">
        <v>70</v>
      </c>
      <c r="L3737" s="4">
        <v>20.5</v>
      </c>
      <c r="M3737" s="4">
        <v>60</v>
      </c>
      <c r="N3737" s="4">
        <v>87</v>
      </c>
      <c r="O3737" s="4">
        <v>0</v>
      </c>
      <c r="P3737" s="5">
        <f>$AI$9+SUMPRODUCT($A3737*$AI$10+$B3737*$AI$11+$C3737*$AI$12+$D3737*$AI$13+$E3737*$AI$14+$F3737*$AI$15+$G3737*$AI$16+$H3737*$AI$17+$I3737*$AI$18+$J3737*$AI$19+$K3737*$AI$20+$L3737*$AI$21+$M3737*$AI$22+$N3737*$AI$24)</f>
        <v>-2.6883762150000008</v>
      </c>
      <c r="Q3737" s="4">
        <f t="shared" si="1417"/>
        <v>6.7991252961436821E-2</v>
      </c>
      <c r="R3737" s="4">
        <f t="shared" si="1418"/>
        <v>0.13598250592287364</v>
      </c>
      <c r="S3737" s="4">
        <f t="shared" si="1419"/>
        <v>0.86401749407712636</v>
      </c>
      <c r="T3737" s="4">
        <f t="shared" si="1420"/>
        <v>-6.3477464113414636E-2</v>
      </c>
      <c r="U3737" s="4">
        <f>IF($R3737&gt;$X$15,1,0)</f>
        <v>0</v>
      </c>
      <c r="V3737" s="4"/>
      <c r="W3737" s="4"/>
      <c r="X3737" s="4"/>
      <c r="Y3737" s="4"/>
      <c r="Z3737" s="4"/>
      <c r="AA3737" s="4"/>
      <c r="AB3737" s="4"/>
      <c r="AC3737" s="4"/>
      <c r="AD3737" s="4"/>
      <c r="AE3737" s="4"/>
      <c r="AF3737" s="4"/>
      <c r="AG3737" s="4"/>
      <c r="AH3737" s="4"/>
      <c r="AI3737" s="4"/>
      <c r="AJ3737" s="4"/>
    </row>
    <row r="3738" spans="1:36" ht="15.75" customHeight="1">
      <c r="A3738" s="4">
        <v>1</v>
      </c>
      <c r="B3738" s="4">
        <v>63</v>
      </c>
      <c r="C3738" s="4">
        <v>3</v>
      </c>
      <c r="D3738" s="4">
        <v>0</v>
      </c>
      <c r="E3738" s="4">
        <v>0</v>
      </c>
      <c r="F3738" s="4">
        <v>0</v>
      </c>
      <c r="G3738" s="4">
        <v>0</v>
      </c>
      <c r="H3738" s="4">
        <v>1</v>
      </c>
      <c r="I3738" s="4">
        <v>161</v>
      </c>
      <c r="J3738" s="4">
        <v>196</v>
      </c>
      <c r="K3738" s="4">
        <v>102</v>
      </c>
      <c r="L3738" s="4">
        <v>28.43</v>
      </c>
      <c r="M3738" s="4">
        <v>56</v>
      </c>
      <c r="N3738" s="4">
        <v>88</v>
      </c>
      <c r="O3738" s="4">
        <v>0</v>
      </c>
      <c r="P3738" s="5">
        <f>$AI$9+SUMPRODUCT($A3738*$AI$10+$B3738*$AI$11+$C3738*$AI$12+$D3738*$AI$13+$E3738*$AI$14+$F3738*$AI$15+$G3738*$AI$16+$H3738*$AI$17+$I3738*$AI$18+$J3738*$AI$19+$K3738*$AI$20+$L3738*$AI$21+$M3738*$AI$22+$N3738*$AI$24)</f>
        <v>-7.0826767300001592E-2</v>
      </c>
      <c r="Q3738" s="4">
        <f t="shared" si="1417"/>
        <v>0.93162326576330279</v>
      </c>
      <c r="R3738" s="4">
        <f t="shared" si="1418"/>
        <v>1.8632465315266056</v>
      </c>
      <c r="S3738" s="4">
        <f t="shared" si="1419"/>
        <v>-0.86324653152660558</v>
      </c>
      <c r="T3738" s="4" t="e">
        <f t="shared" si="1420"/>
        <v>#NUM!</v>
      </c>
      <c r="U3738" s="4">
        <f>IF($R3738&gt;$X$15,1,0)</f>
        <v>1</v>
      </c>
      <c r="V3738" s="4"/>
      <c r="W3738" s="4"/>
      <c r="X3738" s="4"/>
      <c r="Y3738" s="4"/>
      <c r="Z3738" s="4"/>
      <c r="AA3738" s="4"/>
      <c r="AB3738" s="4"/>
      <c r="AC3738" s="4"/>
      <c r="AD3738" s="4"/>
      <c r="AE3738" s="4"/>
      <c r="AF3738" s="4"/>
      <c r="AG3738" s="4"/>
      <c r="AH3738" s="4"/>
      <c r="AI3738" s="4"/>
      <c r="AJ3738" s="4"/>
    </row>
    <row r="3739" spans="1:36" ht="15.75" customHeight="1">
      <c r="A3739" s="4">
        <v>1</v>
      </c>
      <c r="B3739" s="4">
        <v>59</v>
      </c>
      <c r="C3739" s="4">
        <v>1</v>
      </c>
      <c r="D3739" s="4">
        <v>1</v>
      </c>
      <c r="E3739" s="4">
        <v>15</v>
      </c>
      <c r="F3739" s="4">
        <v>0</v>
      </c>
      <c r="G3739" s="4">
        <v>0</v>
      </c>
      <c r="H3739" s="4">
        <v>0</v>
      </c>
      <c r="I3739" s="4">
        <v>259</v>
      </c>
      <c r="J3739" s="4">
        <v>116</v>
      </c>
      <c r="K3739" s="4">
        <v>83</v>
      </c>
      <c r="L3739" s="4">
        <v>27.93</v>
      </c>
      <c r="M3739" s="4">
        <v>80</v>
      </c>
      <c r="N3739" s="4">
        <v>83</v>
      </c>
      <c r="O3739" s="4">
        <v>0</v>
      </c>
      <c r="P3739" s="5">
        <f>$AI$9+SUMPRODUCT($A3739*$AI$10+$B3739*$AI$11+$C3739*$AI$12+$D3739*$AI$13+$E3739*$AI$14+$F3739*$AI$15+$G3739*$AI$16+$H3739*$AI$17+$I3739*$AI$18+$J3739*$AI$19+$K3739*$AI$20+$L3739*$AI$21+$M3739*$AI$22+$N3739*$AI$24)</f>
        <v>-1.1680447823000009</v>
      </c>
      <c r="Q3739" s="4">
        <f t="shared" si="1417"/>
        <v>0.31097436983657839</v>
      </c>
      <c r="R3739" s="4">
        <f t="shared" si="1418"/>
        <v>0.62194873967315678</v>
      </c>
      <c r="S3739" s="4">
        <f t="shared" si="1419"/>
        <v>0.37805126032684322</v>
      </c>
      <c r="T3739" s="4">
        <f t="shared" si="1420"/>
        <v>-0.42244930977189549</v>
      </c>
      <c r="U3739" s="4">
        <f>IF($R3739&gt;$X$15,1,0)</f>
        <v>1</v>
      </c>
      <c r="V3739" s="4"/>
      <c r="W3739" s="4"/>
      <c r="X3739" s="4"/>
      <c r="Y3739" s="4"/>
      <c r="Z3739" s="4"/>
      <c r="AA3739" s="4"/>
      <c r="AB3739" s="4"/>
      <c r="AC3739" s="4"/>
      <c r="AD3739" s="4"/>
      <c r="AE3739" s="4"/>
      <c r="AF3739" s="4"/>
      <c r="AG3739" s="4"/>
      <c r="AH3739" s="4"/>
      <c r="AI3739" s="4"/>
      <c r="AJ3739" s="4"/>
    </row>
    <row r="3740" spans="1:36" ht="15.75" customHeight="1">
      <c r="A3740" s="4">
        <v>1</v>
      </c>
      <c r="B3740" s="4">
        <v>60</v>
      </c>
      <c r="C3740" s="4">
        <v>1</v>
      </c>
      <c r="D3740" s="4">
        <v>0</v>
      </c>
      <c r="E3740" s="4">
        <v>0</v>
      </c>
      <c r="F3740" s="4">
        <v>0</v>
      </c>
      <c r="G3740" s="4">
        <v>0</v>
      </c>
      <c r="H3740" s="4">
        <v>1</v>
      </c>
      <c r="I3740" s="4">
        <v>220</v>
      </c>
      <c r="J3740" s="4">
        <v>167.5</v>
      </c>
      <c r="K3740" s="4">
        <v>110</v>
      </c>
      <c r="L3740" s="4">
        <v>30.41</v>
      </c>
      <c r="M3740" s="4">
        <v>90</v>
      </c>
      <c r="N3740" s="4">
        <v>84</v>
      </c>
      <c r="O3740" s="4">
        <v>1</v>
      </c>
      <c r="P3740" s="5">
        <f>$AI$9+SUMPRODUCT($A3740*$AI$10+$B3740*$AI$11+$C3740*$AI$12+$D3740*$AI$13+$E3740*$AI$14+$F3740*$AI$15+$G3740*$AI$16+$H3740*$AI$17+$I3740*$AI$18+$J3740*$AI$19+$K3740*$AI$20+$L3740*$AI$21+$M3740*$AI$22+$N3740*$AI$24)</f>
        <v>-0.62746573510000037</v>
      </c>
      <c r="Q3740" s="4">
        <f t="shared" si="1417"/>
        <v>0.53394324144494787</v>
      </c>
      <c r="R3740" s="4">
        <f t="shared" si="1418"/>
        <v>1.0678864828898957</v>
      </c>
      <c r="S3740" s="4">
        <f t="shared" si="1419"/>
        <v>1.0678864828898957</v>
      </c>
      <c r="T3740" s="4">
        <f t="shared" si="1420"/>
        <v>2.8525089326683451E-2</v>
      </c>
      <c r="U3740" s="4">
        <f>IF($R3740&gt;$X$15,1,0)</f>
        <v>1</v>
      </c>
      <c r="V3740" s="4"/>
      <c r="W3740" s="4"/>
      <c r="X3740" s="4"/>
      <c r="Y3740" s="4"/>
      <c r="Z3740" s="4"/>
      <c r="AA3740" s="4"/>
      <c r="AB3740" s="4"/>
      <c r="AC3740" s="4"/>
      <c r="AD3740" s="4"/>
      <c r="AE3740" s="4"/>
      <c r="AF3740" s="4"/>
      <c r="AG3740" s="4"/>
      <c r="AH3740" s="4"/>
      <c r="AI3740" s="4"/>
      <c r="AJ3740" s="4"/>
    </row>
    <row r="3741" spans="1:36" ht="15.75" customHeight="1">
      <c r="A3741" s="4">
        <v>0</v>
      </c>
      <c r="B3741" s="4">
        <v>48</v>
      </c>
      <c r="C3741" s="4">
        <v>4</v>
      </c>
      <c r="D3741" s="4">
        <v>1</v>
      </c>
      <c r="E3741" s="4">
        <v>9</v>
      </c>
      <c r="F3741" s="4">
        <v>0</v>
      </c>
      <c r="G3741" s="4">
        <v>0</v>
      </c>
      <c r="H3741" s="4">
        <v>1</v>
      </c>
      <c r="I3741" s="4">
        <v>340</v>
      </c>
      <c r="J3741" s="4">
        <v>143</v>
      </c>
      <c r="K3741" s="4">
        <v>93</v>
      </c>
      <c r="L3741" s="4">
        <v>23.08</v>
      </c>
      <c r="M3741" s="4">
        <v>85</v>
      </c>
      <c r="N3741" s="4">
        <v>83</v>
      </c>
      <c r="O3741" s="4">
        <v>0</v>
      </c>
      <c r="P3741" s="5">
        <f>$AI$9+SUMPRODUCT($A3741*$AI$10+$B3741*$AI$11+$C3741*$AI$12+$D3741*$AI$13+$E3741*$AI$14+$F3741*$AI$15+$G3741*$AI$16+$H3741*$AI$17+$I3741*$AI$18+$J3741*$AI$19+$K3741*$AI$20+$L3741*$AI$21+$M3741*$AI$22+$N3741*$AI$24)</f>
        <v>-1.9231010888000011</v>
      </c>
      <c r="Q3741" s="4">
        <f t="shared" si="1417"/>
        <v>0.14615302513533432</v>
      </c>
      <c r="R3741" s="4">
        <f t="shared" si="1418"/>
        <v>0.29230605027066864</v>
      </c>
      <c r="S3741" s="4">
        <f t="shared" si="1419"/>
        <v>0.70769394972933131</v>
      </c>
      <c r="T3741" s="4">
        <f t="shared" si="1420"/>
        <v>-0.15015451728212015</v>
      </c>
      <c r="U3741" s="4">
        <f>IF($R3741&gt;$X$15,1,0)</f>
        <v>0</v>
      </c>
      <c r="V3741" s="4"/>
      <c r="W3741" s="4"/>
      <c r="X3741" s="4"/>
      <c r="Y3741" s="4"/>
      <c r="Z3741" s="4"/>
      <c r="AA3741" s="4"/>
      <c r="AB3741" s="4"/>
      <c r="AC3741" s="4"/>
      <c r="AD3741" s="4"/>
      <c r="AE3741" s="4"/>
      <c r="AF3741" s="4"/>
      <c r="AG3741" s="4"/>
      <c r="AH3741" s="4"/>
      <c r="AI3741" s="4"/>
      <c r="AJ3741" s="4"/>
    </row>
    <row r="3742" spans="1:36" ht="15.75" customHeight="1">
      <c r="A3742" s="4">
        <v>0</v>
      </c>
      <c r="B3742" s="4">
        <v>50</v>
      </c>
      <c r="C3742" s="4">
        <v>4</v>
      </c>
      <c r="D3742" s="4">
        <v>1</v>
      </c>
      <c r="E3742" s="4">
        <v>30</v>
      </c>
      <c r="F3742" s="4">
        <v>0</v>
      </c>
      <c r="G3742" s="4">
        <v>0</v>
      </c>
      <c r="H3742" s="4">
        <v>0</v>
      </c>
      <c r="I3742" s="4">
        <v>165</v>
      </c>
      <c r="J3742" s="4">
        <v>96.5</v>
      </c>
      <c r="K3742" s="4">
        <v>62.5</v>
      </c>
      <c r="L3742" s="4">
        <v>23.48</v>
      </c>
      <c r="M3742" s="4">
        <v>87</v>
      </c>
      <c r="N3742" s="4">
        <v>78</v>
      </c>
      <c r="O3742" s="4">
        <v>0</v>
      </c>
      <c r="P3742" s="5">
        <f>$AI$9+SUMPRODUCT($A3742*$AI$10+$B3742*$AI$11+$C3742*$AI$12+$D3742*$AI$13+$E3742*$AI$14+$F3742*$AI$15+$G3742*$AI$16+$H3742*$AI$17+$I3742*$AI$18+$J3742*$AI$19+$K3742*$AI$20+$L3742*$AI$21+$M3742*$AI$22+$N3742*$AI$24)</f>
        <v>-2.6916562328000015</v>
      </c>
      <c r="Q3742" s="4">
        <f t="shared" si="1417"/>
        <v>6.776860578444352E-2</v>
      </c>
      <c r="R3742" s="4">
        <f t="shared" si="1418"/>
        <v>0.13553721156888704</v>
      </c>
      <c r="S3742" s="4">
        <f t="shared" si="1419"/>
        <v>0.86446278843111291</v>
      </c>
      <c r="T3742" s="4">
        <f t="shared" si="1420"/>
        <v>-6.3253696579593843E-2</v>
      </c>
      <c r="U3742" s="4">
        <f>IF($R3742&gt;$X$15,1,0)</f>
        <v>0</v>
      </c>
      <c r="V3742" s="4"/>
      <c r="W3742" s="4"/>
      <c r="X3742" s="4"/>
      <c r="Y3742" s="4"/>
      <c r="Z3742" s="4"/>
      <c r="AA3742" s="4"/>
      <c r="AB3742" s="4"/>
      <c r="AC3742" s="4"/>
      <c r="AD3742" s="4"/>
      <c r="AE3742" s="4"/>
      <c r="AF3742" s="4"/>
      <c r="AG3742" s="4"/>
      <c r="AH3742" s="4"/>
      <c r="AI3742" s="4"/>
      <c r="AJ3742" s="4"/>
    </row>
    <row r="3743" spans="1:36" ht="15.75" customHeight="1">
      <c r="A3743" s="4">
        <v>0</v>
      </c>
      <c r="B3743" s="4">
        <v>45</v>
      </c>
      <c r="C3743" s="4">
        <v>2</v>
      </c>
      <c r="D3743" s="4">
        <v>1</v>
      </c>
      <c r="E3743" s="4">
        <v>3</v>
      </c>
      <c r="F3743" s="4">
        <v>0</v>
      </c>
      <c r="G3743" s="4">
        <v>0</v>
      </c>
      <c r="H3743" s="4">
        <v>0</v>
      </c>
      <c r="I3743" s="4">
        <v>220</v>
      </c>
      <c r="J3743" s="4">
        <v>133.5</v>
      </c>
      <c r="K3743" s="4">
        <v>85.5</v>
      </c>
      <c r="L3743" s="4">
        <v>25.38</v>
      </c>
      <c r="M3743" s="4">
        <v>65</v>
      </c>
      <c r="N3743" s="4">
        <v>73</v>
      </c>
      <c r="O3743" s="4">
        <v>0</v>
      </c>
      <c r="P3743" s="5">
        <f>$AI$9+SUMPRODUCT($A3743*$AI$10+$B3743*$AI$11+$C3743*$AI$12+$D3743*$AI$13+$E3743*$AI$14+$F3743*$AI$15+$G3743*$AI$16+$H3743*$AI$17+$I3743*$AI$18+$J3743*$AI$19+$K3743*$AI$20+$L3743*$AI$21+$M3743*$AI$22+$N3743*$AI$24)</f>
        <v>-2.7477724418000005</v>
      </c>
      <c r="Q3743" s="4">
        <f t="shared" si="1417"/>
        <v>6.4070422961500492E-2</v>
      </c>
      <c r="R3743" s="4">
        <f t="shared" si="1418"/>
        <v>0.12814084592300098</v>
      </c>
      <c r="S3743" s="4">
        <f t="shared" si="1419"/>
        <v>0.87185915407699899</v>
      </c>
      <c r="T3743" s="4">
        <f t="shared" si="1420"/>
        <v>-5.955366821844605E-2</v>
      </c>
      <c r="U3743" s="4">
        <f>IF($R3743&gt;$X$15,1,0)</f>
        <v>0</v>
      </c>
      <c r="V3743" s="4"/>
      <c r="W3743" s="4"/>
      <c r="X3743" s="4"/>
      <c r="Y3743" s="4"/>
      <c r="Z3743" s="4"/>
      <c r="AA3743" s="4"/>
      <c r="AB3743" s="4"/>
      <c r="AC3743" s="4"/>
      <c r="AD3743" s="4"/>
      <c r="AE3743" s="4"/>
      <c r="AF3743" s="4"/>
      <c r="AG3743" s="4"/>
      <c r="AH3743" s="4"/>
      <c r="AI3743" s="4"/>
      <c r="AJ3743" s="4"/>
    </row>
    <row r="3744" spans="1:36" ht="15.75" customHeight="1">
      <c r="A3744" s="4">
        <v>0</v>
      </c>
      <c r="B3744" s="4">
        <v>55</v>
      </c>
      <c r="C3744" s="4">
        <v>1</v>
      </c>
      <c r="D3744" s="4">
        <v>0</v>
      </c>
      <c r="E3744" s="4">
        <v>0</v>
      </c>
      <c r="F3744" s="4">
        <v>0</v>
      </c>
      <c r="G3744" s="4">
        <v>0</v>
      </c>
      <c r="H3744" s="4">
        <v>0</v>
      </c>
      <c r="I3744" s="4">
        <v>257</v>
      </c>
      <c r="J3744" s="4">
        <v>132</v>
      </c>
      <c r="K3744" s="4">
        <v>81</v>
      </c>
      <c r="L3744" s="4">
        <v>27.49</v>
      </c>
      <c r="M3744" s="4">
        <v>60</v>
      </c>
      <c r="N3744" s="4">
        <v>86</v>
      </c>
      <c r="O3744" s="4">
        <v>0</v>
      </c>
      <c r="P3744" s="5">
        <f>$AI$9+SUMPRODUCT($A3744*$AI$10+$B3744*$AI$11+$C3744*$AI$12+$D3744*$AI$13+$E3744*$AI$14+$F3744*$AI$15+$G3744*$AI$16+$H3744*$AI$17+$I3744*$AI$18+$J3744*$AI$19+$K3744*$AI$20+$L3744*$AI$21+$M3744*$AI$22+$N3744*$AI$24)</f>
        <v>-1.9829572639000013</v>
      </c>
      <c r="Q3744" s="4">
        <f t="shared" si="1417"/>
        <v>0.13766153328102548</v>
      </c>
      <c r="R3744" s="4">
        <f t="shared" si="1418"/>
        <v>0.27532306656205097</v>
      </c>
      <c r="S3744" s="4">
        <f t="shared" si="1419"/>
        <v>0.72467693343794903</v>
      </c>
      <c r="T3744" s="4">
        <f t="shared" si="1420"/>
        <v>-0.13985556211216962</v>
      </c>
      <c r="U3744" s="4">
        <f>IF($R3744&gt;$X$15,1,0)</f>
        <v>0</v>
      </c>
      <c r="V3744" s="4"/>
      <c r="W3744" s="4"/>
      <c r="X3744" s="4"/>
      <c r="Y3744" s="4"/>
      <c r="Z3744" s="4"/>
      <c r="AA3744" s="4"/>
      <c r="AB3744" s="4"/>
      <c r="AC3744" s="4"/>
      <c r="AD3744" s="4"/>
      <c r="AE3744" s="4"/>
      <c r="AF3744" s="4"/>
      <c r="AG3744" s="4"/>
      <c r="AH3744" s="4"/>
      <c r="AI3744" s="4"/>
      <c r="AJ3744" s="4"/>
    </row>
    <row r="3745" spans="1:36" ht="15.75" customHeight="1">
      <c r="A3745" s="4">
        <v>1</v>
      </c>
      <c r="B3745" s="4">
        <v>55</v>
      </c>
      <c r="C3745" s="4">
        <v>1</v>
      </c>
      <c r="D3745" s="4">
        <v>0</v>
      </c>
      <c r="E3745" s="4">
        <v>0</v>
      </c>
      <c r="F3745" s="4">
        <v>0</v>
      </c>
      <c r="G3745" s="4">
        <v>0</v>
      </c>
      <c r="H3745" s="4">
        <v>0</v>
      </c>
      <c r="I3745" s="4">
        <v>237</v>
      </c>
      <c r="J3745" s="4">
        <v>124</v>
      </c>
      <c r="K3745" s="4">
        <v>84</v>
      </c>
      <c r="L3745" s="4">
        <v>28.18</v>
      </c>
      <c r="M3745" s="4">
        <v>63</v>
      </c>
      <c r="N3745" s="4">
        <v>97</v>
      </c>
      <c r="O3745" s="4">
        <v>0</v>
      </c>
      <c r="P3745" s="5">
        <f>$AI$9+SUMPRODUCT($A3745*$AI$10+$B3745*$AI$11+$C3745*$AI$12+$D3745*$AI$13+$E3745*$AI$14+$F3745*$AI$15+$G3745*$AI$16+$H3745*$AI$17+$I3745*$AI$18+$J3745*$AI$19+$K3745*$AI$20+$L3745*$AI$21+$M3745*$AI$22+$N3745*$AI$24)</f>
        <v>-1.5344161997999999</v>
      </c>
      <c r="Q3745" s="4">
        <f t="shared" si="1417"/>
        <v>0.21558151096857645</v>
      </c>
      <c r="R3745" s="4">
        <f t="shared" si="1418"/>
        <v>0.43116302193715289</v>
      </c>
      <c r="S3745" s="4">
        <f t="shared" si="1419"/>
        <v>0.56883697806284705</v>
      </c>
      <c r="T3745" s="4">
        <f t="shared" si="1420"/>
        <v>-0.24501217942552375</v>
      </c>
      <c r="U3745" s="4">
        <f>IF($R3745&gt;$X$15,1,0)</f>
        <v>1</v>
      </c>
      <c r="V3745" s="4"/>
      <c r="W3745" s="4"/>
      <c r="X3745" s="4"/>
      <c r="Y3745" s="4"/>
      <c r="Z3745" s="4"/>
      <c r="AA3745" s="4"/>
      <c r="AB3745" s="4"/>
      <c r="AC3745" s="4"/>
      <c r="AD3745" s="4"/>
      <c r="AE3745" s="4"/>
      <c r="AF3745" s="4"/>
      <c r="AG3745" s="4"/>
      <c r="AH3745" s="4"/>
      <c r="AI3745" s="4"/>
      <c r="AJ3745" s="4"/>
    </row>
    <row r="3746" spans="1:36" ht="15.75" hidden="1" customHeight="1">
      <c r="A3746" s="4">
        <v>0</v>
      </c>
      <c r="B3746" s="4">
        <v>41</v>
      </c>
      <c r="C3746" s="4">
        <v>2</v>
      </c>
      <c r="D3746" s="4">
        <v>1</v>
      </c>
      <c r="E3746" s="4">
        <v>20</v>
      </c>
      <c r="F3746" s="3" t="s">
        <v>56</v>
      </c>
      <c r="G3746" s="4">
        <v>0</v>
      </c>
      <c r="H3746" s="4">
        <v>0</v>
      </c>
      <c r="I3746" s="4">
        <v>220</v>
      </c>
      <c r="J3746" s="4">
        <v>126</v>
      </c>
      <c r="K3746" s="4">
        <v>78</v>
      </c>
      <c r="L3746" s="4">
        <v>20.7</v>
      </c>
      <c r="M3746" s="4">
        <v>86</v>
      </c>
      <c r="N3746" s="4">
        <v>79</v>
      </c>
      <c r="O3746" s="4">
        <v>0</v>
      </c>
      <c r="P3746" s="4"/>
      <c r="Q3746" s="4"/>
      <c r="R3746" s="4"/>
      <c r="S3746" s="4"/>
      <c r="T3746" s="4"/>
      <c r="U3746" s="4"/>
      <c r="V3746" s="4"/>
      <c r="W3746" s="4"/>
      <c r="X3746" s="4"/>
      <c r="Y3746" s="4"/>
      <c r="Z3746" s="4"/>
      <c r="AA3746" s="4"/>
      <c r="AB3746" s="4"/>
      <c r="AC3746" s="4"/>
      <c r="AD3746" s="4"/>
      <c r="AE3746" s="4"/>
      <c r="AF3746" s="4"/>
      <c r="AG3746" s="4"/>
      <c r="AH3746" s="4"/>
      <c r="AI3746" s="4"/>
      <c r="AJ3746" s="4"/>
    </row>
    <row r="3747" spans="1:36" ht="15.75" customHeight="1">
      <c r="A3747" s="4">
        <v>0</v>
      </c>
      <c r="B3747" s="4">
        <v>57</v>
      </c>
      <c r="C3747" s="4">
        <v>1</v>
      </c>
      <c r="D3747" s="4">
        <v>1</v>
      </c>
      <c r="E3747" s="4">
        <v>1</v>
      </c>
      <c r="F3747" s="4">
        <v>0</v>
      </c>
      <c r="G3747" s="4">
        <v>0</v>
      </c>
      <c r="H3747" s="4">
        <v>1</v>
      </c>
      <c r="I3747" s="4">
        <v>254</v>
      </c>
      <c r="J3747" s="4">
        <v>146.5</v>
      </c>
      <c r="K3747" s="4">
        <v>81</v>
      </c>
      <c r="L3747" s="4">
        <v>41.61</v>
      </c>
      <c r="M3747" s="4">
        <v>72</v>
      </c>
      <c r="N3747" s="4">
        <v>85</v>
      </c>
      <c r="O3747" s="4">
        <v>1</v>
      </c>
      <c r="P3747" s="5">
        <f>$AI$9+SUMPRODUCT($A3747*$AI$10+$B3747*$AI$11+$C3747*$AI$12+$D3747*$AI$13+$E3747*$AI$14+$F3747*$AI$15+$G3747*$AI$16+$H3747*$AI$17+$I3747*$AI$18+$J3747*$AI$19+$K3747*$AI$20+$L3747*$AI$21+$M3747*$AI$22+$N3747*$AI$24)</f>
        <v>-1.2677857571000022</v>
      </c>
      <c r="Q3747" s="4">
        <f t="shared" ref="Q3747:Q3751" si="1421">EXP($P3747)</f>
        <v>0.28145414015209802</v>
      </c>
      <c r="R3747" s="4">
        <f t="shared" ref="R3747:R3751" si="1422">Q3747/1+Q3747</f>
        <v>0.56290828030419604</v>
      </c>
      <c r="S3747" s="4">
        <f t="shared" ref="S3747:S3751" si="1423">IF(O3747=1,R3747,1-R3747)</f>
        <v>0.56290828030419604</v>
      </c>
      <c r="T3747" s="4">
        <f t="shared" ref="T3747:T3751" si="1424">LOG($S3747)</f>
        <v>-0.24956236288008612</v>
      </c>
      <c r="U3747" s="4">
        <f>IF($R3747&gt;$X$15,1,0)</f>
        <v>1</v>
      </c>
      <c r="V3747" s="4"/>
      <c r="W3747" s="4"/>
      <c r="X3747" s="4"/>
      <c r="Y3747" s="4"/>
      <c r="Z3747" s="4"/>
      <c r="AA3747" s="4"/>
      <c r="AB3747" s="4"/>
      <c r="AC3747" s="4"/>
      <c r="AD3747" s="4"/>
      <c r="AE3747" s="4"/>
      <c r="AF3747" s="4"/>
      <c r="AG3747" s="4"/>
      <c r="AH3747" s="4"/>
      <c r="AI3747" s="4"/>
      <c r="AJ3747" s="4"/>
    </row>
    <row r="3748" spans="1:36" ht="15.75" customHeight="1">
      <c r="A3748" s="4">
        <v>0</v>
      </c>
      <c r="B3748" s="4">
        <v>65</v>
      </c>
      <c r="C3748" s="4">
        <v>1</v>
      </c>
      <c r="D3748" s="4">
        <v>0</v>
      </c>
      <c r="E3748" s="4">
        <v>0</v>
      </c>
      <c r="F3748" s="4">
        <v>0</v>
      </c>
      <c r="G3748" s="4">
        <v>0</v>
      </c>
      <c r="H3748" s="4">
        <v>1</v>
      </c>
      <c r="I3748" s="4">
        <v>193</v>
      </c>
      <c r="J3748" s="4">
        <v>153</v>
      </c>
      <c r="K3748" s="4">
        <v>100</v>
      </c>
      <c r="L3748" s="4">
        <v>32</v>
      </c>
      <c r="M3748" s="4">
        <v>75</v>
      </c>
      <c r="N3748" s="4">
        <v>107</v>
      </c>
      <c r="O3748" s="4">
        <v>0</v>
      </c>
      <c r="P3748" s="5">
        <f>$AI$9+SUMPRODUCT($A3748*$AI$10+$B3748*$AI$11+$C3748*$AI$12+$D3748*$AI$13+$E3748*$AI$14+$F3748*$AI$15+$G3748*$AI$16+$H3748*$AI$17+$I3748*$AI$18+$J3748*$AI$19+$K3748*$AI$20+$L3748*$AI$21+$M3748*$AI$22+$N3748*$AI$24)</f>
        <v>-0.88270170000000192</v>
      </c>
      <c r="Q3748" s="4">
        <f t="shared" si="1421"/>
        <v>0.41366380511490958</v>
      </c>
      <c r="R3748" s="4">
        <f t="shared" si="1422"/>
        <v>0.82732761022981915</v>
      </c>
      <c r="S3748" s="4">
        <f t="shared" si="1423"/>
        <v>0.17267238977018085</v>
      </c>
      <c r="T3748" s="4">
        <f t="shared" si="1424"/>
        <v>-0.76277710035424695</v>
      </c>
      <c r="U3748" s="4">
        <f>IF($R3748&gt;$X$15,1,0)</f>
        <v>1</v>
      </c>
      <c r="V3748" s="4"/>
      <c r="W3748" s="4"/>
      <c r="X3748" s="4"/>
      <c r="Y3748" s="4"/>
      <c r="Z3748" s="4"/>
      <c r="AA3748" s="4"/>
      <c r="AB3748" s="4"/>
      <c r="AC3748" s="4"/>
      <c r="AD3748" s="4"/>
      <c r="AE3748" s="4"/>
      <c r="AF3748" s="4"/>
      <c r="AG3748" s="4"/>
      <c r="AH3748" s="4"/>
      <c r="AI3748" s="4"/>
      <c r="AJ3748" s="4"/>
    </row>
    <row r="3749" spans="1:36" ht="15.75" customHeight="1">
      <c r="A3749" s="4">
        <v>1</v>
      </c>
      <c r="B3749" s="4">
        <v>36</v>
      </c>
      <c r="C3749" s="4">
        <v>2</v>
      </c>
      <c r="D3749" s="4">
        <v>0</v>
      </c>
      <c r="E3749" s="4">
        <v>0</v>
      </c>
      <c r="F3749" s="4">
        <v>0</v>
      </c>
      <c r="G3749" s="4">
        <v>0</v>
      </c>
      <c r="H3749" s="4">
        <v>0</v>
      </c>
      <c r="I3749" s="4">
        <v>230</v>
      </c>
      <c r="J3749" s="4">
        <v>122</v>
      </c>
      <c r="K3749" s="4">
        <v>78</v>
      </c>
      <c r="L3749" s="4">
        <v>26.53</v>
      </c>
      <c r="M3749" s="4">
        <v>45</v>
      </c>
      <c r="N3749" s="4">
        <v>78</v>
      </c>
      <c r="O3749" s="4">
        <v>0</v>
      </c>
      <c r="P3749" s="5">
        <f>$AI$9+SUMPRODUCT($A3749*$AI$10+$B3749*$AI$11+$C3749*$AI$12+$D3749*$AI$13+$E3749*$AI$14+$F3749*$AI$15+$G3749*$AI$16+$H3749*$AI$17+$I3749*$AI$18+$J3749*$AI$19+$K3749*$AI$20+$L3749*$AI$21+$M3749*$AI$22+$N3749*$AI$24)</f>
        <v>-2.9015737683000005</v>
      </c>
      <c r="Q3749" s="4">
        <f t="shared" si="1421"/>
        <v>5.493669436047572E-2</v>
      </c>
      <c r="R3749" s="4">
        <f t="shared" si="1422"/>
        <v>0.10987338872095144</v>
      </c>
      <c r="S3749" s="4">
        <f t="shared" si="1423"/>
        <v>0.89012661127904857</v>
      </c>
      <c r="T3749" s="4">
        <f t="shared" si="1424"/>
        <v>-5.0548215075293147E-2</v>
      </c>
      <c r="U3749" s="4">
        <f>IF($R3749&gt;$X$15,1,0)</f>
        <v>0</v>
      </c>
      <c r="V3749" s="4"/>
      <c r="W3749" s="4"/>
      <c r="X3749" s="4"/>
      <c r="Y3749" s="4"/>
      <c r="Z3749" s="4"/>
      <c r="AA3749" s="4"/>
      <c r="AB3749" s="4"/>
      <c r="AC3749" s="4"/>
      <c r="AD3749" s="4"/>
      <c r="AE3749" s="4"/>
      <c r="AF3749" s="4"/>
      <c r="AG3749" s="4"/>
      <c r="AH3749" s="4"/>
      <c r="AI3749" s="4"/>
      <c r="AJ3749" s="4"/>
    </row>
    <row r="3750" spans="1:36" ht="15.75" customHeight="1">
      <c r="A3750" s="4">
        <v>1</v>
      </c>
      <c r="B3750" s="4">
        <v>60</v>
      </c>
      <c r="C3750" s="4">
        <v>3</v>
      </c>
      <c r="D3750" s="4">
        <v>0</v>
      </c>
      <c r="E3750" s="4">
        <v>0</v>
      </c>
      <c r="F3750" s="4">
        <v>0</v>
      </c>
      <c r="G3750" s="4">
        <v>1</v>
      </c>
      <c r="H3750" s="4">
        <v>1</v>
      </c>
      <c r="I3750" s="4">
        <v>203</v>
      </c>
      <c r="J3750" s="4">
        <v>140</v>
      </c>
      <c r="K3750" s="4">
        <v>95</v>
      </c>
      <c r="L3750" s="4">
        <v>28.04</v>
      </c>
      <c r="M3750" s="4">
        <v>60</v>
      </c>
      <c r="N3750" s="4">
        <v>83</v>
      </c>
      <c r="O3750" s="4">
        <v>0</v>
      </c>
      <c r="P3750" s="5">
        <f>$AI$9+SUMPRODUCT($A3750*$AI$10+$B3750*$AI$11+$C3750*$AI$12+$D3750*$AI$13+$E3750*$AI$14+$F3750*$AI$15+$G3750*$AI$16+$H3750*$AI$17+$I3750*$AI$18+$J3750*$AI$19+$K3750*$AI$20+$L3750*$AI$21+$M3750*$AI$22+$N3750*$AI$24)</f>
        <v>-0.35615372440000126</v>
      </c>
      <c r="Q3750" s="4">
        <f t="shared" si="1421"/>
        <v>0.70036494877806654</v>
      </c>
      <c r="R3750" s="4">
        <f t="shared" si="1422"/>
        <v>1.4007298975561331</v>
      </c>
      <c r="S3750" s="4">
        <f t="shared" si="1423"/>
        <v>-0.40072989755613309</v>
      </c>
      <c r="T3750" s="4" t="e">
        <f t="shared" si="1424"/>
        <v>#NUM!</v>
      </c>
      <c r="U3750" s="4">
        <f>IF($R3750&gt;$X$15,1,0)</f>
        <v>1</v>
      </c>
      <c r="V3750" s="4"/>
      <c r="W3750" s="4"/>
      <c r="X3750" s="4"/>
      <c r="Y3750" s="4"/>
      <c r="Z3750" s="4"/>
      <c r="AA3750" s="4"/>
      <c r="AB3750" s="4"/>
      <c r="AC3750" s="4"/>
      <c r="AD3750" s="4"/>
      <c r="AE3750" s="4"/>
      <c r="AF3750" s="4"/>
      <c r="AG3750" s="4"/>
      <c r="AH3750" s="4"/>
      <c r="AI3750" s="4"/>
      <c r="AJ3750" s="4"/>
    </row>
    <row r="3751" spans="1:36" ht="15.75" customHeight="1">
      <c r="A3751" s="4">
        <v>0</v>
      </c>
      <c r="B3751" s="4">
        <v>44</v>
      </c>
      <c r="C3751" s="4">
        <v>3</v>
      </c>
      <c r="D3751" s="4">
        <v>1</v>
      </c>
      <c r="E3751" s="4">
        <v>20</v>
      </c>
      <c r="F3751" s="4">
        <v>0</v>
      </c>
      <c r="G3751" s="4">
        <v>0</v>
      </c>
      <c r="H3751" s="4">
        <v>1</v>
      </c>
      <c r="I3751" s="4">
        <v>284</v>
      </c>
      <c r="J3751" s="4">
        <v>143</v>
      </c>
      <c r="K3751" s="4">
        <v>92</v>
      </c>
      <c r="L3751" s="4">
        <v>21.19</v>
      </c>
      <c r="M3751" s="4">
        <v>84</v>
      </c>
      <c r="N3751" s="4">
        <v>88</v>
      </c>
      <c r="O3751" s="4">
        <v>0</v>
      </c>
      <c r="P3751" s="5">
        <f>$AI$9+SUMPRODUCT($A3751*$AI$10+$B3751*$AI$11+$C3751*$AI$12+$D3751*$AI$13+$E3751*$AI$14+$F3751*$AI$15+$G3751*$AI$16+$H3751*$AI$17+$I3751*$AI$18+$J3751*$AI$19+$K3751*$AI$20+$L3751*$AI$21+$M3751*$AI$22+$N3751*$AI$24)</f>
        <v>-2.0312623609000005</v>
      </c>
      <c r="Q3751" s="4">
        <f t="shared" si="1421"/>
        <v>0.13116983292298554</v>
      </c>
      <c r="R3751" s="4">
        <f t="shared" si="1422"/>
        <v>0.26233966584597107</v>
      </c>
      <c r="S3751" s="4">
        <f t="shared" si="1423"/>
        <v>0.73766033415402887</v>
      </c>
      <c r="T3751" s="4">
        <f t="shared" si="1424"/>
        <v>-0.13214356901712168</v>
      </c>
      <c r="U3751" s="4">
        <f>IF($R3751&gt;$X$15,1,0)</f>
        <v>0</v>
      </c>
      <c r="V3751" s="4"/>
      <c r="W3751" s="4"/>
      <c r="X3751" s="4"/>
      <c r="Y3751" s="4"/>
      <c r="Z3751" s="4"/>
      <c r="AA3751" s="4"/>
      <c r="AB3751" s="4"/>
      <c r="AC3751" s="4"/>
      <c r="AD3751" s="4"/>
      <c r="AE3751" s="4"/>
      <c r="AF3751" s="4"/>
      <c r="AG3751" s="4"/>
      <c r="AH3751" s="4"/>
      <c r="AI3751" s="4"/>
      <c r="AJ3751" s="4"/>
    </row>
    <row r="3752" spans="1:36" ht="15.75" hidden="1" customHeight="1">
      <c r="A3752" s="4">
        <v>1</v>
      </c>
      <c r="B3752" s="4">
        <v>39</v>
      </c>
      <c r="C3752" s="4">
        <v>2</v>
      </c>
      <c r="D3752" s="4">
        <v>1</v>
      </c>
      <c r="E3752" s="4">
        <v>40</v>
      </c>
      <c r="F3752" s="4">
        <v>0</v>
      </c>
      <c r="G3752" s="4">
        <v>0</v>
      </c>
      <c r="H3752" s="4">
        <v>0</v>
      </c>
      <c r="I3752" s="4">
        <v>218</v>
      </c>
      <c r="J3752" s="4">
        <v>112.5</v>
      </c>
      <c r="K3752" s="4">
        <v>60</v>
      </c>
      <c r="L3752" s="4">
        <v>24</v>
      </c>
      <c r="M3752" s="4">
        <v>65</v>
      </c>
      <c r="N3752" s="3" t="s">
        <v>56</v>
      </c>
      <c r="O3752" s="4">
        <v>0</v>
      </c>
      <c r="P3752" s="4"/>
      <c r="Q3752" s="4"/>
      <c r="R3752" s="4"/>
      <c r="S3752" s="4"/>
      <c r="T3752" s="4"/>
      <c r="U3752" s="4"/>
      <c r="V3752" s="4"/>
      <c r="W3752" s="4"/>
      <c r="X3752" s="4"/>
      <c r="Y3752" s="4"/>
      <c r="Z3752" s="4"/>
      <c r="AA3752" s="4"/>
      <c r="AB3752" s="4"/>
      <c r="AC3752" s="4"/>
      <c r="AD3752" s="4"/>
      <c r="AE3752" s="4"/>
      <c r="AF3752" s="4"/>
      <c r="AG3752" s="4"/>
      <c r="AH3752" s="4"/>
      <c r="AI3752" s="4"/>
      <c r="AJ3752" s="4"/>
    </row>
    <row r="3753" spans="1:36" ht="15.75" customHeight="1">
      <c r="A3753" s="4">
        <v>0</v>
      </c>
      <c r="B3753" s="4">
        <v>55</v>
      </c>
      <c r="C3753" s="4">
        <v>1</v>
      </c>
      <c r="D3753" s="4">
        <v>1</v>
      </c>
      <c r="E3753" s="4">
        <v>9</v>
      </c>
      <c r="F3753" s="4">
        <v>0</v>
      </c>
      <c r="G3753" s="4">
        <v>0</v>
      </c>
      <c r="H3753" s="4">
        <v>1</v>
      </c>
      <c r="I3753" s="4">
        <v>244</v>
      </c>
      <c r="J3753" s="4">
        <v>145.5</v>
      </c>
      <c r="K3753" s="4">
        <v>94</v>
      </c>
      <c r="L3753" s="4">
        <v>28.86</v>
      </c>
      <c r="M3753" s="4">
        <v>62</v>
      </c>
      <c r="N3753" s="4">
        <v>72</v>
      </c>
      <c r="O3753" s="4">
        <v>0</v>
      </c>
      <c r="P3753" s="5">
        <f>$AI$9+SUMPRODUCT($A3753*$AI$10+$B3753*$AI$11+$C3753*$AI$12+$D3753*$AI$13+$E3753*$AI$14+$F3753*$AI$15+$G3753*$AI$16+$H3753*$AI$17+$I3753*$AI$18+$J3753*$AI$19+$K3753*$AI$20+$L3753*$AI$21+$M3753*$AI$22+$N3753*$AI$24)</f>
        <v>-1.4919231146000005</v>
      </c>
      <c r="Q3753" s="4">
        <f t="shared" ref="Q3753:Q3754" si="1425">EXP($P3753)</f>
        <v>0.22493965458380955</v>
      </c>
      <c r="R3753" s="4">
        <f t="shared" ref="R3753:R3754" si="1426">Q3753/1+Q3753</f>
        <v>0.44987930916761909</v>
      </c>
      <c r="S3753" s="4">
        <f t="shared" ref="S3753:S3754" si="1427">IF(O3753=1,R3753,1-R3753)</f>
        <v>0.55012069083238091</v>
      </c>
      <c r="T3753" s="4">
        <f t="shared" ref="T3753:T3754" si="1428">LOG($S3753)</f>
        <v>-0.25954202030138784</v>
      </c>
      <c r="U3753" s="4">
        <f>IF($R3753&gt;$X$15,1,0)</f>
        <v>1</v>
      </c>
      <c r="V3753" s="4"/>
      <c r="W3753" s="4"/>
      <c r="X3753" s="4"/>
      <c r="Y3753" s="4"/>
      <c r="Z3753" s="4"/>
      <c r="AA3753" s="4"/>
      <c r="AB3753" s="4"/>
      <c r="AC3753" s="4"/>
      <c r="AD3753" s="4"/>
      <c r="AE3753" s="4"/>
      <c r="AF3753" s="4"/>
      <c r="AG3753" s="4"/>
      <c r="AH3753" s="4"/>
      <c r="AI3753" s="4"/>
      <c r="AJ3753" s="4"/>
    </row>
    <row r="3754" spans="1:36" ht="15.75" customHeight="1">
      <c r="A3754" s="4">
        <v>0</v>
      </c>
      <c r="B3754" s="4">
        <v>61</v>
      </c>
      <c r="C3754" s="4">
        <v>1</v>
      </c>
      <c r="D3754" s="4">
        <v>0</v>
      </c>
      <c r="E3754" s="4">
        <v>0</v>
      </c>
      <c r="F3754" s="4">
        <v>0</v>
      </c>
      <c r="G3754" s="4">
        <v>0</v>
      </c>
      <c r="H3754" s="4">
        <v>1</v>
      </c>
      <c r="I3754" s="4">
        <v>240</v>
      </c>
      <c r="J3754" s="4">
        <v>163</v>
      </c>
      <c r="K3754" s="4">
        <v>112.5</v>
      </c>
      <c r="L3754" s="4">
        <v>26.8</v>
      </c>
      <c r="M3754" s="4">
        <v>75</v>
      </c>
      <c r="N3754" s="4">
        <v>82</v>
      </c>
      <c r="O3754" s="4">
        <v>0</v>
      </c>
      <c r="P3754" s="5">
        <f>$AI$9+SUMPRODUCT($A3754*$AI$10+$B3754*$AI$11+$C3754*$AI$12+$D3754*$AI$13+$E3754*$AI$14+$F3754*$AI$15+$G3754*$AI$16+$H3754*$AI$17+$I3754*$AI$18+$J3754*$AI$19+$K3754*$AI$20+$L3754*$AI$21+$M3754*$AI$22+$N3754*$AI$24)</f>
        <v>-1.1426784080000019</v>
      </c>
      <c r="Q3754" s="4">
        <f t="shared" si="1425"/>
        <v>0.31896356213615679</v>
      </c>
      <c r="R3754" s="4">
        <f t="shared" si="1426"/>
        <v>0.63792712427231357</v>
      </c>
      <c r="S3754" s="4">
        <f t="shared" si="1427"/>
        <v>0.36207287572768643</v>
      </c>
      <c r="T3754" s="4">
        <f t="shared" si="1428"/>
        <v>-0.44120400863512876</v>
      </c>
      <c r="U3754" s="4">
        <f>IF($R3754&gt;$X$15,1,0)</f>
        <v>1</v>
      </c>
      <c r="V3754" s="4"/>
      <c r="W3754" s="4"/>
      <c r="X3754" s="4"/>
      <c r="Y3754" s="4"/>
      <c r="Z3754" s="4"/>
      <c r="AA3754" s="4"/>
      <c r="AB3754" s="4"/>
      <c r="AC3754" s="4"/>
      <c r="AD3754" s="4"/>
      <c r="AE3754" s="4"/>
      <c r="AF3754" s="4"/>
      <c r="AG3754" s="4"/>
      <c r="AH3754" s="4"/>
      <c r="AI3754" s="4"/>
      <c r="AJ3754" s="4"/>
    </row>
    <row r="3755" spans="1:36" ht="15.75" hidden="1" customHeight="1">
      <c r="A3755" s="4">
        <v>0</v>
      </c>
      <c r="B3755" s="4">
        <v>38</v>
      </c>
      <c r="C3755" s="4">
        <v>2</v>
      </c>
      <c r="D3755" s="4">
        <v>1</v>
      </c>
      <c r="E3755" s="4">
        <v>3</v>
      </c>
      <c r="F3755" s="4">
        <v>0</v>
      </c>
      <c r="G3755" s="4">
        <v>0</v>
      </c>
      <c r="H3755" s="4">
        <v>0</v>
      </c>
      <c r="I3755" s="4">
        <v>180</v>
      </c>
      <c r="J3755" s="4">
        <v>115</v>
      </c>
      <c r="K3755" s="4">
        <v>86</v>
      </c>
      <c r="L3755" s="4">
        <v>24.91</v>
      </c>
      <c r="M3755" s="4">
        <v>70</v>
      </c>
      <c r="N3755" s="3" t="s">
        <v>56</v>
      </c>
      <c r="O3755" s="4">
        <v>0</v>
      </c>
      <c r="P3755" s="4"/>
      <c r="Q3755" s="4"/>
      <c r="R3755" s="4"/>
      <c r="S3755" s="4"/>
      <c r="T3755" s="4"/>
      <c r="U3755" s="4"/>
      <c r="V3755" s="4"/>
      <c r="W3755" s="4"/>
      <c r="X3755" s="4"/>
      <c r="Y3755" s="4"/>
      <c r="Z3755" s="4"/>
      <c r="AA3755" s="4"/>
      <c r="AB3755" s="4"/>
      <c r="AC3755" s="4"/>
      <c r="AD3755" s="4"/>
      <c r="AE3755" s="4"/>
      <c r="AF3755" s="4"/>
      <c r="AG3755" s="4"/>
      <c r="AH3755" s="4"/>
      <c r="AI3755" s="4"/>
      <c r="AJ3755" s="4"/>
    </row>
    <row r="3756" spans="1:36" ht="15.75" customHeight="1">
      <c r="A3756" s="4">
        <v>0</v>
      </c>
      <c r="B3756" s="4">
        <v>59</v>
      </c>
      <c r="C3756" s="4">
        <v>2</v>
      </c>
      <c r="D3756" s="4">
        <v>0</v>
      </c>
      <c r="E3756" s="4">
        <v>0</v>
      </c>
      <c r="F3756" s="4">
        <v>0</v>
      </c>
      <c r="G3756" s="4">
        <v>0</v>
      </c>
      <c r="H3756" s="4">
        <v>1</v>
      </c>
      <c r="I3756" s="4">
        <v>233</v>
      </c>
      <c r="J3756" s="4">
        <v>149</v>
      </c>
      <c r="K3756" s="4">
        <v>85</v>
      </c>
      <c r="L3756" s="4">
        <v>24.67</v>
      </c>
      <c r="M3756" s="4">
        <v>120</v>
      </c>
      <c r="N3756" s="4">
        <v>72</v>
      </c>
      <c r="O3756" s="4">
        <v>0</v>
      </c>
      <c r="P3756" s="5">
        <f>$AI$9+SUMPRODUCT($A3756*$AI$10+$B3756*$AI$11+$C3756*$AI$12+$D3756*$AI$13+$E3756*$AI$14+$F3756*$AI$15+$G3756*$AI$16+$H3756*$AI$17+$I3756*$AI$18+$J3756*$AI$19+$K3756*$AI$20+$L3756*$AI$21+$M3756*$AI$22+$N3756*$AI$24)</f>
        <v>-1.6685774337000003</v>
      </c>
      <c r="Q3756" s="4">
        <f t="shared" ref="Q3756:Q3759" si="1429">EXP($P3756)</f>
        <v>0.18851505013806386</v>
      </c>
      <c r="R3756" s="4">
        <f t="shared" ref="R3756:R3759" si="1430">Q3756/1+Q3756</f>
        <v>0.37703010027612771</v>
      </c>
      <c r="S3756" s="4">
        <f t="shared" ref="S3756:S3759" si="1431">IF(O3756=1,R3756,1-R3756)</f>
        <v>0.62296989972387229</v>
      </c>
      <c r="T3756" s="4">
        <f t="shared" ref="T3756:T3759" si="1432">LOG($S3756)</f>
        <v>-0.20553293680733542</v>
      </c>
      <c r="U3756" s="4">
        <f>IF($R3756&gt;$X$15,1,0)</f>
        <v>0</v>
      </c>
      <c r="V3756" s="4"/>
      <c r="W3756" s="4"/>
      <c r="X3756" s="4"/>
      <c r="Y3756" s="4"/>
      <c r="Z3756" s="4"/>
      <c r="AA3756" s="4"/>
      <c r="AB3756" s="4"/>
      <c r="AC3756" s="4"/>
      <c r="AD3756" s="4"/>
      <c r="AE3756" s="4"/>
      <c r="AF3756" s="4"/>
      <c r="AG3756" s="4"/>
      <c r="AH3756" s="4"/>
      <c r="AI3756" s="4"/>
      <c r="AJ3756" s="4"/>
    </row>
    <row r="3757" spans="1:36" ht="15.75" customHeight="1">
      <c r="A3757" s="4">
        <v>0</v>
      </c>
      <c r="B3757" s="4">
        <v>60</v>
      </c>
      <c r="C3757" s="4">
        <v>1</v>
      </c>
      <c r="D3757" s="4">
        <v>0</v>
      </c>
      <c r="E3757" s="4">
        <v>0</v>
      </c>
      <c r="F3757" s="4">
        <v>0</v>
      </c>
      <c r="G3757" s="4">
        <v>0</v>
      </c>
      <c r="H3757" s="4">
        <v>0</v>
      </c>
      <c r="I3757" s="4">
        <v>275</v>
      </c>
      <c r="J3757" s="4">
        <v>134</v>
      </c>
      <c r="K3757" s="4">
        <v>74</v>
      </c>
      <c r="L3757" s="4">
        <v>19.91</v>
      </c>
      <c r="M3757" s="4">
        <v>66</v>
      </c>
      <c r="N3757" s="4">
        <v>85</v>
      </c>
      <c r="O3757" s="4">
        <v>0</v>
      </c>
      <c r="P3757" s="5">
        <f>$AI$9+SUMPRODUCT($A3757*$AI$10+$B3757*$AI$11+$C3757*$AI$12+$D3757*$AI$13+$E3757*$AI$14+$F3757*$AI$15+$G3757*$AI$16+$H3757*$AI$17+$I3757*$AI$18+$J3757*$AI$19+$K3757*$AI$20+$L3757*$AI$21+$M3757*$AI$22+$N3757*$AI$24)</f>
        <v>-1.6414831601000017</v>
      </c>
      <c r="Q3757" s="4">
        <f t="shared" si="1429"/>
        <v>0.19369255208167402</v>
      </c>
      <c r="R3757" s="4">
        <f t="shared" si="1430"/>
        <v>0.38738510416334804</v>
      </c>
      <c r="S3757" s="4">
        <f t="shared" si="1431"/>
        <v>0.61261489583665196</v>
      </c>
      <c r="T3757" s="4">
        <f t="shared" si="1432"/>
        <v>-0.21281244745597072</v>
      </c>
      <c r="U3757" s="4">
        <f>IF($R3757&gt;$X$15,1,0)</f>
        <v>0</v>
      </c>
      <c r="V3757" s="4"/>
      <c r="W3757" s="4"/>
      <c r="X3757" s="4"/>
      <c r="Y3757" s="4"/>
      <c r="Z3757" s="4"/>
      <c r="AA3757" s="4"/>
      <c r="AB3757" s="4"/>
      <c r="AC3757" s="4"/>
      <c r="AD3757" s="4"/>
      <c r="AE3757" s="4"/>
      <c r="AF3757" s="4"/>
      <c r="AG3757" s="4"/>
      <c r="AH3757" s="4"/>
      <c r="AI3757" s="4"/>
      <c r="AJ3757" s="4"/>
    </row>
    <row r="3758" spans="1:36" ht="15.75" customHeight="1">
      <c r="A3758" s="4">
        <v>0</v>
      </c>
      <c r="B3758" s="4">
        <v>54</v>
      </c>
      <c r="C3758" s="4">
        <v>1</v>
      </c>
      <c r="D3758" s="4">
        <v>0</v>
      </c>
      <c r="E3758" s="4">
        <v>0</v>
      </c>
      <c r="F3758" s="4">
        <v>0</v>
      </c>
      <c r="G3758" s="4">
        <v>0</v>
      </c>
      <c r="H3758" s="4">
        <v>0</v>
      </c>
      <c r="I3758" s="4">
        <v>223</v>
      </c>
      <c r="J3758" s="4">
        <v>110</v>
      </c>
      <c r="K3758" s="4">
        <v>67.5</v>
      </c>
      <c r="L3758" s="4">
        <v>21.22</v>
      </c>
      <c r="M3758" s="4">
        <v>78</v>
      </c>
      <c r="N3758" s="4">
        <v>294</v>
      </c>
      <c r="O3758" s="4">
        <v>0</v>
      </c>
      <c r="P3758" s="5">
        <f>$AI$9+SUMPRODUCT($A3758*$AI$10+$B3758*$AI$11+$C3758*$AI$12+$D3758*$AI$13+$E3758*$AI$14+$F3758*$AI$15+$G3758*$AI$16+$H3758*$AI$17+$I3758*$AI$18+$J3758*$AI$19+$K3758*$AI$20+$L3758*$AI$21+$M3758*$AI$22+$N3758*$AI$24)</f>
        <v>-0.98883516420000106</v>
      </c>
      <c r="Q3758" s="4">
        <f t="shared" si="1429"/>
        <v>0.37200976903761346</v>
      </c>
      <c r="R3758" s="4">
        <f t="shared" si="1430"/>
        <v>0.74401953807522692</v>
      </c>
      <c r="S3758" s="4">
        <f t="shared" si="1431"/>
        <v>0.25598046192477308</v>
      </c>
      <c r="T3758" s="4">
        <f t="shared" si="1432"/>
        <v>-0.59179318157125715</v>
      </c>
      <c r="U3758" s="4">
        <f>IF($R3758&gt;$X$15,1,0)</f>
        <v>1</v>
      </c>
      <c r="V3758" s="4"/>
      <c r="W3758" s="4"/>
      <c r="X3758" s="4"/>
      <c r="Y3758" s="4"/>
      <c r="Z3758" s="4"/>
      <c r="AA3758" s="4"/>
      <c r="AB3758" s="4"/>
      <c r="AC3758" s="4"/>
      <c r="AD3758" s="4"/>
      <c r="AE3758" s="4"/>
      <c r="AF3758" s="4"/>
      <c r="AG3758" s="4"/>
      <c r="AH3758" s="4"/>
      <c r="AI3758" s="4"/>
      <c r="AJ3758" s="4"/>
    </row>
    <row r="3759" spans="1:36" ht="15.75" customHeight="1">
      <c r="A3759" s="4">
        <v>0</v>
      </c>
      <c r="B3759" s="4">
        <v>45</v>
      </c>
      <c r="C3759" s="4">
        <v>2</v>
      </c>
      <c r="D3759" s="4">
        <v>1</v>
      </c>
      <c r="E3759" s="4">
        <v>10</v>
      </c>
      <c r="F3759" s="4">
        <v>0</v>
      </c>
      <c r="G3759" s="4">
        <v>0</v>
      </c>
      <c r="H3759" s="4">
        <v>1</v>
      </c>
      <c r="I3759" s="4">
        <v>232</v>
      </c>
      <c r="J3759" s="4">
        <v>163</v>
      </c>
      <c r="K3759" s="4">
        <v>101</v>
      </c>
      <c r="L3759" s="4">
        <v>23.26</v>
      </c>
      <c r="M3759" s="4">
        <v>100</v>
      </c>
      <c r="N3759" s="4">
        <v>74</v>
      </c>
      <c r="O3759" s="4">
        <v>0</v>
      </c>
      <c r="P3759" s="5">
        <f>$AI$9+SUMPRODUCT($A3759*$AI$10+$B3759*$AI$11+$C3759*$AI$12+$D3759*$AI$13+$E3759*$AI$14+$F3759*$AI$15+$G3759*$AI$16+$H3759*$AI$17+$I3759*$AI$18+$J3759*$AI$19+$K3759*$AI$20+$L3759*$AI$21+$M3759*$AI$22+$N3759*$AI$24)</f>
        <v>-2.090163478600001</v>
      </c>
      <c r="Q3759" s="4">
        <f t="shared" si="1429"/>
        <v>0.12366691727034816</v>
      </c>
      <c r="R3759" s="4">
        <f t="shared" si="1430"/>
        <v>0.24733383454069632</v>
      </c>
      <c r="S3759" s="4">
        <f t="shared" si="1431"/>
        <v>0.75266616545930365</v>
      </c>
      <c r="T3759" s="4">
        <f t="shared" si="1432"/>
        <v>-0.12339760633133055</v>
      </c>
      <c r="U3759" s="4">
        <f>IF($R3759&gt;$X$15,1,0)</f>
        <v>0</v>
      </c>
      <c r="V3759" s="4"/>
      <c r="W3759" s="4"/>
      <c r="X3759" s="4"/>
      <c r="Y3759" s="4"/>
      <c r="Z3759" s="4"/>
      <c r="AA3759" s="4"/>
      <c r="AB3759" s="4"/>
      <c r="AC3759" s="4"/>
      <c r="AD3759" s="4"/>
      <c r="AE3759" s="4"/>
      <c r="AF3759" s="4"/>
      <c r="AG3759" s="4"/>
      <c r="AH3759" s="4"/>
      <c r="AI3759" s="4"/>
      <c r="AJ3759" s="4"/>
    </row>
    <row r="3760" spans="1:36" ht="15.75" hidden="1" customHeight="1">
      <c r="A3760" s="4">
        <v>0</v>
      </c>
      <c r="B3760" s="4">
        <v>38</v>
      </c>
      <c r="C3760" s="4">
        <v>2</v>
      </c>
      <c r="D3760" s="4">
        <v>1</v>
      </c>
      <c r="E3760" s="4">
        <v>35</v>
      </c>
      <c r="F3760" s="4">
        <v>0</v>
      </c>
      <c r="G3760" s="4">
        <v>0</v>
      </c>
      <c r="H3760" s="4">
        <v>0</v>
      </c>
      <c r="I3760" s="4">
        <v>192</v>
      </c>
      <c r="J3760" s="4">
        <v>107</v>
      </c>
      <c r="K3760" s="4">
        <v>71</v>
      </c>
      <c r="L3760" s="4">
        <v>24.28</v>
      </c>
      <c r="M3760" s="4">
        <v>75</v>
      </c>
      <c r="N3760" s="3" t="s">
        <v>56</v>
      </c>
      <c r="O3760" s="4">
        <v>0</v>
      </c>
      <c r="P3760" s="4"/>
      <c r="Q3760" s="4"/>
      <c r="R3760" s="4"/>
      <c r="S3760" s="4"/>
      <c r="T3760" s="4"/>
      <c r="U3760" s="4"/>
      <c r="V3760" s="4"/>
      <c r="W3760" s="4"/>
      <c r="X3760" s="4"/>
      <c r="Y3760" s="4"/>
      <c r="Z3760" s="4"/>
      <c r="AA3760" s="4"/>
      <c r="AB3760" s="4"/>
      <c r="AC3760" s="4"/>
      <c r="AD3760" s="4"/>
      <c r="AE3760" s="4"/>
      <c r="AF3760" s="4"/>
      <c r="AG3760" s="4"/>
      <c r="AH3760" s="4"/>
      <c r="AI3760" s="4"/>
      <c r="AJ3760" s="4"/>
    </row>
    <row r="3761" spans="1:36" ht="15.75" customHeight="1">
      <c r="A3761" s="4">
        <v>0</v>
      </c>
      <c r="B3761" s="4">
        <v>56</v>
      </c>
      <c r="C3761" s="4">
        <v>2</v>
      </c>
      <c r="D3761" s="4">
        <v>0</v>
      </c>
      <c r="E3761" s="4">
        <v>0</v>
      </c>
      <c r="F3761" s="4">
        <v>0</v>
      </c>
      <c r="G3761" s="4">
        <v>0</v>
      </c>
      <c r="H3761" s="4">
        <v>0</v>
      </c>
      <c r="I3761" s="4">
        <v>225</v>
      </c>
      <c r="J3761" s="4">
        <v>113</v>
      </c>
      <c r="K3761" s="4">
        <v>75.5</v>
      </c>
      <c r="L3761" s="4">
        <v>27.51</v>
      </c>
      <c r="M3761" s="4">
        <v>86</v>
      </c>
      <c r="N3761" s="4">
        <v>104</v>
      </c>
      <c r="O3761" s="4">
        <v>0</v>
      </c>
      <c r="P3761" s="5">
        <f>$AI$9+SUMPRODUCT($A3761*$AI$10+$B3761*$AI$11+$C3761*$AI$12+$D3761*$AI$13+$E3761*$AI$14+$F3761*$AI$15+$G3761*$AI$16+$H3761*$AI$17+$I3761*$AI$18+$J3761*$AI$19+$K3761*$AI$20+$L3761*$AI$21+$M3761*$AI$22+$N3761*$AI$24)</f>
        <v>-2.264117066099999</v>
      </c>
      <c r="Q3761" s="4">
        <f t="shared" ref="Q3761:Q3763" si="1433">EXP($P3761)</f>
        <v>0.10392175008155309</v>
      </c>
      <c r="R3761" s="4">
        <f t="shared" ref="R3761:R3763" si="1434">Q3761/1+Q3761</f>
        <v>0.20784350016310618</v>
      </c>
      <c r="S3761" s="4">
        <f t="shared" ref="S3761:S3763" si="1435">IF(O3761=1,R3761,1-R3761)</f>
        <v>0.79215649983689385</v>
      </c>
      <c r="T3761" s="4">
        <f t="shared" ref="T3761:T3763" si="1436">LOG($S3761)</f>
        <v>-0.10118900994927194</v>
      </c>
      <c r="U3761" s="4">
        <f>IF($R3761&gt;$X$15,1,0)</f>
        <v>0</v>
      </c>
      <c r="V3761" s="4"/>
      <c r="W3761" s="4"/>
      <c r="X3761" s="4"/>
      <c r="Y3761" s="4"/>
      <c r="Z3761" s="4"/>
      <c r="AA3761" s="4"/>
      <c r="AB3761" s="4"/>
      <c r="AC3761" s="4"/>
      <c r="AD3761" s="4"/>
      <c r="AE3761" s="4"/>
      <c r="AF3761" s="4"/>
      <c r="AG3761" s="4"/>
      <c r="AH3761" s="4"/>
      <c r="AI3761" s="4"/>
      <c r="AJ3761" s="4"/>
    </row>
    <row r="3762" spans="1:36" ht="15.75" customHeight="1">
      <c r="A3762" s="4">
        <v>0</v>
      </c>
      <c r="B3762" s="4">
        <v>35</v>
      </c>
      <c r="C3762" s="4">
        <v>3</v>
      </c>
      <c r="D3762" s="4">
        <v>0</v>
      </c>
      <c r="E3762" s="4">
        <v>0</v>
      </c>
      <c r="F3762" s="4">
        <v>0</v>
      </c>
      <c r="G3762" s="4">
        <v>0</v>
      </c>
      <c r="H3762" s="4">
        <v>0</v>
      </c>
      <c r="I3762" s="4">
        <v>190</v>
      </c>
      <c r="J3762" s="4">
        <v>115</v>
      </c>
      <c r="K3762" s="4">
        <v>77</v>
      </c>
      <c r="L3762" s="4">
        <v>23.95</v>
      </c>
      <c r="M3762" s="4">
        <v>70</v>
      </c>
      <c r="N3762" s="4">
        <v>80</v>
      </c>
      <c r="O3762" s="4">
        <v>0</v>
      </c>
      <c r="P3762" s="5">
        <f>$AI$9+SUMPRODUCT($A3762*$AI$10+$B3762*$AI$11+$C3762*$AI$12+$D3762*$AI$13+$E3762*$AI$14+$F3762*$AI$15+$G3762*$AI$16+$H3762*$AI$17+$I3762*$AI$18+$J3762*$AI$19+$K3762*$AI$20+$L3762*$AI$21+$M3762*$AI$22+$N3762*$AI$24)</f>
        <v>-3.8487132845000005</v>
      </c>
      <c r="Q3762" s="4">
        <f t="shared" si="1433"/>
        <v>2.1307135028403389E-2</v>
      </c>
      <c r="R3762" s="4">
        <f t="shared" si="1434"/>
        <v>4.2614270056806777E-2</v>
      </c>
      <c r="S3762" s="4">
        <f t="shared" si="1435"/>
        <v>0.95738572994319326</v>
      </c>
      <c r="T3762" s="4">
        <f t="shared" si="1436"/>
        <v>-1.8913050066013293E-2</v>
      </c>
      <c r="U3762" s="4">
        <f>IF($R3762&gt;$X$15,1,0)</f>
        <v>0</v>
      </c>
      <c r="V3762" s="4"/>
      <c r="W3762" s="4"/>
      <c r="X3762" s="4"/>
      <c r="Y3762" s="4"/>
      <c r="Z3762" s="4"/>
      <c r="AA3762" s="4"/>
      <c r="AB3762" s="4"/>
      <c r="AC3762" s="4"/>
      <c r="AD3762" s="4"/>
      <c r="AE3762" s="4"/>
      <c r="AF3762" s="4"/>
      <c r="AG3762" s="4"/>
      <c r="AH3762" s="4"/>
      <c r="AI3762" s="4"/>
      <c r="AJ3762" s="4"/>
    </row>
    <row r="3763" spans="1:36" ht="15.75" customHeight="1">
      <c r="A3763" s="4">
        <v>1</v>
      </c>
      <c r="B3763" s="4">
        <v>34</v>
      </c>
      <c r="C3763" s="4">
        <v>1</v>
      </c>
      <c r="D3763" s="4">
        <v>1</v>
      </c>
      <c r="E3763" s="4">
        <v>5</v>
      </c>
      <c r="F3763" s="4">
        <v>0</v>
      </c>
      <c r="G3763" s="4">
        <v>0</v>
      </c>
      <c r="H3763" s="4">
        <v>0</v>
      </c>
      <c r="I3763" s="4">
        <v>185</v>
      </c>
      <c r="J3763" s="4">
        <v>100.5</v>
      </c>
      <c r="K3763" s="4">
        <v>66</v>
      </c>
      <c r="L3763" s="4">
        <v>24.42</v>
      </c>
      <c r="M3763" s="4">
        <v>70</v>
      </c>
      <c r="N3763" s="4">
        <v>115</v>
      </c>
      <c r="O3763" s="4">
        <v>0</v>
      </c>
      <c r="P3763" s="5">
        <f>$AI$9+SUMPRODUCT($A3763*$AI$10+$B3763*$AI$11+$C3763*$AI$12+$D3763*$AI$13+$E3763*$AI$14+$F3763*$AI$15+$G3763*$AI$16+$H3763*$AI$17+$I3763*$AI$18+$J3763*$AI$19+$K3763*$AI$20+$L3763*$AI$21+$M3763*$AI$22+$N3763*$AI$24)</f>
        <v>-3.0315931262000007</v>
      </c>
      <c r="Q3763" s="4">
        <f t="shared" si="1433"/>
        <v>4.8238726498331143E-2</v>
      </c>
      <c r="R3763" s="4">
        <f t="shared" si="1434"/>
        <v>9.6477452996662286E-2</v>
      </c>
      <c r="S3763" s="4">
        <f t="shared" si="1435"/>
        <v>0.90352254700333767</v>
      </c>
      <c r="T3763" s="4">
        <f t="shared" si="1436"/>
        <v>-4.4061005342170542E-2</v>
      </c>
      <c r="U3763" s="4">
        <f>IF($R3763&gt;$X$15,1,0)</f>
        <v>0</v>
      </c>
      <c r="V3763" s="4"/>
      <c r="W3763" s="4"/>
      <c r="X3763" s="4"/>
      <c r="Y3763" s="4"/>
      <c r="Z3763" s="4"/>
      <c r="AA3763" s="4"/>
      <c r="AB3763" s="4"/>
      <c r="AC3763" s="4"/>
      <c r="AD3763" s="4"/>
      <c r="AE3763" s="4"/>
      <c r="AF3763" s="4"/>
      <c r="AG3763" s="4"/>
      <c r="AH3763" s="4"/>
      <c r="AI3763" s="4"/>
      <c r="AJ3763" s="4"/>
    </row>
    <row r="3764" spans="1:36" ht="15.75" hidden="1" customHeight="1">
      <c r="A3764" s="4">
        <v>0</v>
      </c>
      <c r="B3764" s="4">
        <v>44</v>
      </c>
      <c r="C3764" s="4">
        <v>1</v>
      </c>
      <c r="D3764" s="4">
        <v>1</v>
      </c>
      <c r="E3764" s="4">
        <v>7</v>
      </c>
      <c r="F3764" s="4">
        <v>0</v>
      </c>
      <c r="G3764" s="4">
        <v>0</v>
      </c>
      <c r="H3764" s="4">
        <v>0</v>
      </c>
      <c r="I3764" s="4">
        <v>189</v>
      </c>
      <c r="J3764" s="4">
        <v>107.5</v>
      </c>
      <c r="K3764" s="4">
        <v>78</v>
      </c>
      <c r="L3764" s="4">
        <v>26.95</v>
      </c>
      <c r="M3764" s="4">
        <v>60</v>
      </c>
      <c r="N3764" s="3" t="s">
        <v>56</v>
      </c>
      <c r="O3764" s="4">
        <v>0</v>
      </c>
      <c r="P3764" s="4"/>
      <c r="Q3764" s="4"/>
      <c r="R3764" s="4"/>
      <c r="S3764" s="4"/>
      <c r="T3764" s="4"/>
      <c r="U3764" s="4"/>
      <c r="V3764" s="4"/>
      <c r="W3764" s="4"/>
      <c r="X3764" s="4"/>
      <c r="Y3764" s="4"/>
      <c r="Z3764" s="4"/>
      <c r="AA3764" s="4"/>
      <c r="AB3764" s="4"/>
      <c r="AC3764" s="4"/>
      <c r="AD3764" s="4"/>
      <c r="AE3764" s="4"/>
      <c r="AF3764" s="4"/>
      <c r="AG3764" s="4"/>
      <c r="AH3764" s="4"/>
      <c r="AI3764" s="4"/>
      <c r="AJ3764" s="4"/>
    </row>
    <row r="3765" spans="1:36" ht="15.75" customHeight="1">
      <c r="A3765" s="4">
        <v>0</v>
      </c>
      <c r="B3765" s="4">
        <v>46</v>
      </c>
      <c r="C3765" s="4">
        <v>3</v>
      </c>
      <c r="D3765" s="4">
        <v>1</v>
      </c>
      <c r="E3765" s="4">
        <v>15</v>
      </c>
      <c r="F3765" s="4">
        <v>0</v>
      </c>
      <c r="G3765" s="4">
        <v>0</v>
      </c>
      <c r="H3765" s="4">
        <v>1</v>
      </c>
      <c r="I3765" s="4">
        <v>274</v>
      </c>
      <c r="J3765" s="4">
        <v>158</v>
      </c>
      <c r="K3765" s="4">
        <v>97</v>
      </c>
      <c r="L3765" s="4">
        <v>22.83</v>
      </c>
      <c r="M3765" s="4">
        <v>92</v>
      </c>
      <c r="N3765" s="4">
        <v>78</v>
      </c>
      <c r="O3765" s="4">
        <v>0</v>
      </c>
      <c r="P3765" s="5">
        <f>$AI$9+SUMPRODUCT($A3765*$AI$10+$B3765*$AI$11+$C3765*$AI$12+$D3765*$AI$13+$E3765*$AI$14+$F3765*$AI$15+$G3765*$AI$16+$H3765*$AI$17+$I3765*$AI$18+$J3765*$AI$19+$K3765*$AI$20+$L3765*$AI$21+$M3765*$AI$22+$N3765*$AI$24)</f>
        <v>-1.8950061213000016</v>
      </c>
      <c r="Q3765" s="4">
        <f t="shared" ref="Q3765:Q3772" si="1437">EXP($P3765)</f>
        <v>0.150317414905592</v>
      </c>
      <c r="R3765" s="4">
        <f t="shared" ref="R3765:R3772" si="1438">Q3765/1+Q3765</f>
        <v>0.300634829811184</v>
      </c>
      <c r="S3765" s="4">
        <f t="shared" ref="S3765:S3772" si="1439">IF(O3765=1,R3765,1-R3765)</f>
        <v>0.69936517018881594</v>
      </c>
      <c r="T3765" s="4">
        <f t="shared" ref="T3765:T3772" si="1440">LOG($S3765)</f>
        <v>-0.15529600023875484</v>
      </c>
      <c r="U3765" s="4">
        <f>IF($R3765&gt;$X$15,1,0)</f>
        <v>0</v>
      </c>
      <c r="V3765" s="4"/>
      <c r="W3765" s="4"/>
      <c r="X3765" s="4"/>
      <c r="Y3765" s="4"/>
      <c r="Z3765" s="4"/>
      <c r="AA3765" s="4"/>
      <c r="AB3765" s="4"/>
      <c r="AC3765" s="4"/>
      <c r="AD3765" s="4"/>
      <c r="AE3765" s="4"/>
      <c r="AF3765" s="4"/>
      <c r="AG3765" s="4"/>
      <c r="AH3765" s="4"/>
      <c r="AI3765" s="4"/>
      <c r="AJ3765" s="4"/>
    </row>
    <row r="3766" spans="1:36" ht="15.75" customHeight="1">
      <c r="A3766" s="4">
        <v>1</v>
      </c>
      <c r="B3766" s="4">
        <v>45</v>
      </c>
      <c r="C3766" s="4">
        <v>1</v>
      </c>
      <c r="D3766" s="4">
        <v>1</v>
      </c>
      <c r="E3766" s="4">
        <v>20</v>
      </c>
      <c r="F3766" s="4">
        <v>0</v>
      </c>
      <c r="G3766" s="4">
        <v>0</v>
      </c>
      <c r="H3766" s="4">
        <v>0</v>
      </c>
      <c r="I3766" s="4">
        <v>212</v>
      </c>
      <c r="J3766" s="4">
        <v>118</v>
      </c>
      <c r="K3766" s="4">
        <v>71</v>
      </c>
      <c r="L3766" s="4">
        <v>21.03</v>
      </c>
      <c r="M3766" s="4">
        <v>66</v>
      </c>
      <c r="N3766" s="4">
        <v>83</v>
      </c>
      <c r="O3766" s="4">
        <v>0</v>
      </c>
      <c r="P3766" s="5">
        <f>$AI$9+SUMPRODUCT($A3766*$AI$10+$B3766*$AI$11+$C3766*$AI$12+$D3766*$AI$13+$E3766*$AI$14+$F3766*$AI$15+$G3766*$AI$16+$H3766*$AI$17+$I3766*$AI$18+$J3766*$AI$19+$K3766*$AI$20+$L3766*$AI$21+$M3766*$AI$22+$N3766*$AI$24)</f>
        <v>-1.9965311933000001</v>
      </c>
      <c r="Q3766" s="4">
        <f t="shared" si="1437"/>
        <v>0.13580555033513597</v>
      </c>
      <c r="R3766" s="4">
        <f t="shared" si="1438"/>
        <v>0.27161110067027194</v>
      </c>
      <c r="S3766" s="4">
        <f t="shared" si="1439"/>
        <v>0.72838889932972806</v>
      </c>
      <c r="T3766" s="4">
        <f t="shared" si="1440"/>
        <v>-0.13763668148856753</v>
      </c>
      <c r="U3766" s="4">
        <f>IF($R3766&gt;$X$15,1,0)</f>
        <v>0</v>
      </c>
      <c r="V3766" s="4"/>
      <c r="W3766" s="4"/>
      <c r="X3766" s="4"/>
      <c r="Y3766" s="4"/>
      <c r="Z3766" s="4"/>
      <c r="AA3766" s="4"/>
      <c r="AB3766" s="4"/>
      <c r="AC3766" s="4"/>
      <c r="AD3766" s="4"/>
      <c r="AE3766" s="4"/>
      <c r="AF3766" s="4"/>
      <c r="AG3766" s="4"/>
      <c r="AH3766" s="4"/>
      <c r="AI3766" s="4"/>
      <c r="AJ3766" s="4"/>
    </row>
    <row r="3767" spans="1:36" ht="15.75" customHeight="1">
      <c r="A3767" s="4">
        <v>0</v>
      </c>
      <c r="B3767" s="4">
        <v>50</v>
      </c>
      <c r="C3767" s="4">
        <v>4</v>
      </c>
      <c r="D3767" s="4">
        <v>1</v>
      </c>
      <c r="E3767" s="4">
        <v>15</v>
      </c>
      <c r="F3767" s="4">
        <v>0</v>
      </c>
      <c r="G3767" s="4">
        <v>0</v>
      </c>
      <c r="H3767" s="4">
        <v>0</v>
      </c>
      <c r="I3767" s="4">
        <v>261</v>
      </c>
      <c r="J3767" s="4">
        <v>110</v>
      </c>
      <c r="K3767" s="4">
        <v>76</v>
      </c>
      <c r="L3767" s="4">
        <v>23.31</v>
      </c>
      <c r="M3767" s="4">
        <v>75</v>
      </c>
      <c r="N3767" s="4">
        <v>85</v>
      </c>
      <c r="O3767" s="4">
        <v>0</v>
      </c>
      <c r="P3767" s="5">
        <f>$AI$9+SUMPRODUCT($A3767*$AI$10+$B3767*$AI$11+$C3767*$AI$12+$D3767*$AI$13+$E3767*$AI$14+$F3767*$AI$15+$G3767*$AI$16+$H3767*$AI$17+$I3767*$AI$18+$J3767*$AI$19+$K3767*$AI$20+$L3767*$AI$21+$M3767*$AI$22+$N3767*$AI$24)</f>
        <v>-2.4962873741000013</v>
      </c>
      <c r="Q3767" s="4">
        <f t="shared" si="1437"/>
        <v>8.2390315929562266E-2</v>
      </c>
      <c r="R3767" s="4">
        <f t="shared" si="1438"/>
        <v>0.16478063185912453</v>
      </c>
      <c r="S3767" s="4">
        <f t="shared" si="1439"/>
        <v>0.8352193681408755</v>
      </c>
      <c r="T3767" s="4">
        <f t="shared" si="1440"/>
        <v>-7.819944324605381E-2</v>
      </c>
      <c r="U3767" s="4">
        <f>IF($R3767&gt;$X$15,1,0)</f>
        <v>0</v>
      </c>
      <c r="V3767" s="4"/>
      <c r="W3767" s="4"/>
      <c r="X3767" s="4"/>
      <c r="Y3767" s="4"/>
      <c r="Z3767" s="4"/>
      <c r="AA3767" s="4"/>
      <c r="AB3767" s="4"/>
      <c r="AC3767" s="4"/>
      <c r="AD3767" s="4"/>
      <c r="AE3767" s="4"/>
      <c r="AF3767" s="4"/>
      <c r="AG3767" s="4"/>
      <c r="AH3767" s="4"/>
      <c r="AI3767" s="4"/>
      <c r="AJ3767" s="4"/>
    </row>
    <row r="3768" spans="1:36" ht="15.75" customHeight="1">
      <c r="A3768" s="4">
        <v>0</v>
      </c>
      <c r="B3768" s="4">
        <v>55</v>
      </c>
      <c r="C3768" s="4">
        <v>3</v>
      </c>
      <c r="D3768" s="4">
        <v>0</v>
      </c>
      <c r="E3768" s="4">
        <v>0</v>
      </c>
      <c r="F3768" s="4">
        <v>0</v>
      </c>
      <c r="G3768" s="4">
        <v>0</v>
      </c>
      <c r="H3768" s="4">
        <v>1</v>
      </c>
      <c r="I3768" s="4">
        <v>262</v>
      </c>
      <c r="J3768" s="4">
        <v>122.5</v>
      </c>
      <c r="K3768" s="4">
        <v>84</v>
      </c>
      <c r="L3768" s="4">
        <v>28.68</v>
      </c>
      <c r="M3768" s="4">
        <v>66</v>
      </c>
      <c r="N3768" s="4">
        <v>76</v>
      </c>
      <c r="O3768" s="4">
        <v>1</v>
      </c>
      <c r="P3768" s="5">
        <f>$AI$9+SUMPRODUCT($A3768*$AI$10+$B3768*$AI$11+$C3768*$AI$12+$D3768*$AI$13+$E3768*$AI$14+$F3768*$AI$15+$G3768*$AI$16+$H3768*$AI$17+$I3768*$AI$18+$J3768*$AI$19+$K3768*$AI$20+$L3768*$AI$21+$M3768*$AI$22+$N3768*$AI$24)</f>
        <v>-2.0749612748000015</v>
      </c>
      <c r="Q3768" s="4">
        <f t="shared" si="1437"/>
        <v>0.125561289785109</v>
      </c>
      <c r="R3768" s="4">
        <f t="shared" si="1438"/>
        <v>0.251122579570218</v>
      </c>
      <c r="S3768" s="4">
        <f t="shared" si="1439"/>
        <v>0.251122579570218</v>
      </c>
      <c r="T3768" s="4">
        <f t="shared" si="1440"/>
        <v>-0.60011423614459636</v>
      </c>
      <c r="U3768" s="4">
        <f>IF($R3768&gt;$X$15,1,0)</f>
        <v>0</v>
      </c>
      <c r="V3768" s="4"/>
      <c r="W3768" s="4"/>
      <c r="X3768" s="4"/>
      <c r="Y3768" s="4"/>
      <c r="Z3768" s="4"/>
      <c r="AA3768" s="4"/>
      <c r="AB3768" s="4"/>
      <c r="AC3768" s="4"/>
      <c r="AD3768" s="4"/>
      <c r="AE3768" s="4"/>
      <c r="AF3768" s="4"/>
      <c r="AG3768" s="4"/>
      <c r="AH3768" s="4"/>
      <c r="AI3768" s="4"/>
      <c r="AJ3768" s="4"/>
    </row>
    <row r="3769" spans="1:36" ht="15.75" customHeight="1">
      <c r="A3769" s="4">
        <v>1</v>
      </c>
      <c r="B3769" s="4">
        <v>53</v>
      </c>
      <c r="C3769" s="4">
        <v>1</v>
      </c>
      <c r="D3769" s="4">
        <v>1</v>
      </c>
      <c r="E3769" s="4">
        <v>20</v>
      </c>
      <c r="F3769" s="4">
        <v>0</v>
      </c>
      <c r="G3769" s="4">
        <v>0</v>
      </c>
      <c r="H3769" s="4">
        <v>0</v>
      </c>
      <c r="I3769" s="4">
        <v>231</v>
      </c>
      <c r="J3769" s="4">
        <v>130</v>
      </c>
      <c r="K3769" s="4">
        <v>71.5</v>
      </c>
      <c r="L3769" s="4">
        <v>25.23</v>
      </c>
      <c r="M3769" s="4">
        <v>75</v>
      </c>
      <c r="N3769" s="4">
        <v>75</v>
      </c>
      <c r="O3769" s="4">
        <v>0</v>
      </c>
      <c r="P3769" s="5">
        <f>$AI$9+SUMPRODUCT($A3769*$AI$10+$B3769*$AI$11+$C3769*$AI$12+$D3769*$AI$13+$E3769*$AI$14+$F3769*$AI$15+$G3769*$AI$16+$H3769*$AI$17+$I3769*$AI$18+$J3769*$AI$19+$K3769*$AI$20+$L3769*$AI$21+$M3769*$AI$22+$N3769*$AI$24)</f>
        <v>-1.3213661253000009</v>
      </c>
      <c r="Q3769" s="4">
        <f t="shared" si="1437"/>
        <v>0.26677061083492032</v>
      </c>
      <c r="R3769" s="4">
        <f t="shared" si="1438"/>
        <v>0.53354122166984064</v>
      </c>
      <c r="S3769" s="4">
        <f t="shared" si="1439"/>
        <v>0.46645877833015936</v>
      </c>
      <c r="T3769" s="4">
        <f t="shared" si="1440"/>
        <v>-0.33118672948393779</v>
      </c>
      <c r="U3769" s="4">
        <f>IF($R3769&gt;$X$15,1,0)</f>
        <v>1</v>
      </c>
      <c r="V3769" s="4"/>
      <c r="W3769" s="4"/>
      <c r="X3769" s="4"/>
      <c r="Y3769" s="4"/>
      <c r="Z3769" s="4"/>
      <c r="AA3769" s="4"/>
      <c r="AB3769" s="4"/>
      <c r="AC3769" s="4"/>
      <c r="AD3769" s="4"/>
      <c r="AE3769" s="4"/>
      <c r="AF3769" s="4"/>
      <c r="AG3769" s="4"/>
      <c r="AH3769" s="4"/>
      <c r="AI3769" s="4"/>
      <c r="AJ3769" s="4"/>
    </row>
    <row r="3770" spans="1:36" ht="15.75" customHeight="1">
      <c r="A3770" s="4">
        <v>0</v>
      </c>
      <c r="B3770" s="4">
        <v>60</v>
      </c>
      <c r="C3770" s="4">
        <v>1</v>
      </c>
      <c r="D3770" s="4">
        <v>1</v>
      </c>
      <c r="E3770" s="4">
        <v>5</v>
      </c>
      <c r="F3770" s="4">
        <v>0</v>
      </c>
      <c r="G3770" s="4">
        <v>0</v>
      </c>
      <c r="H3770" s="4">
        <v>1</v>
      </c>
      <c r="I3770" s="4">
        <v>246</v>
      </c>
      <c r="J3770" s="4">
        <v>160</v>
      </c>
      <c r="K3770" s="4">
        <v>92</v>
      </c>
      <c r="L3770" s="4">
        <v>26.38</v>
      </c>
      <c r="M3770" s="4">
        <v>80</v>
      </c>
      <c r="N3770" s="4">
        <v>73</v>
      </c>
      <c r="O3770" s="4">
        <v>0</v>
      </c>
      <c r="P3770" s="5">
        <f>$AI$9+SUMPRODUCT($A3770*$AI$10+$B3770*$AI$11+$C3770*$AI$12+$D3770*$AI$13+$E3770*$AI$14+$F3770*$AI$15+$G3770*$AI$16+$H3770*$AI$17+$I3770*$AI$18+$J3770*$AI$19+$K3770*$AI$20+$L3770*$AI$21+$M3770*$AI$22+$N3770*$AI$24)</f>
        <v>-1.0777913918000017</v>
      </c>
      <c r="Q3770" s="4">
        <f t="shared" si="1437"/>
        <v>0.34034638798269701</v>
      </c>
      <c r="R3770" s="4">
        <f t="shared" si="1438"/>
        <v>0.68069277596539401</v>
      </c>
      <c r="S3770" s="4">
        <f t="shared" si="1439"/>
        <v>0.31930722403460599</v>
      </c>
      <c r="T3770" s="4">
        <f t="shared" si="1440"/>
        <v>-0.49579125583300654</v>
      </c>
      <c r="U3770" s="4">
        <f>IF($R3770&gt;$X$15,1,0)</f>
        <v>1</v>
      </c>
      <c r="V3770" s="4"/>
      <c r="W3770" s="4"/>
      <c r="X3770" s="4"/>
      <c r="Y3770" s="4"/>
      <c r="Z3770" s="4"/>
      <c r="AA3770" s="4"/>
      <c r="AB3770" s="4"/>
      <c r="AC3770" s="4"/>
      <c r="AD3770" s="4"/>
      <c r="AE3770" s="4"/>
      <c r="AF3770" s="4"/>
      <c r="AG3770" s="4"/>
      <c r="AH3770" s="4"/>
      <c r="AI3770" s="4"/>
      <c r="AJ3770" s="4"/>
    </row>
    <row r="3771" spans="1:36" ht="15.75" customHeight="1">
      <c r="A3771" s="4">
        <v>1</v>
      </c>
      <c r="B3771" s="4">
        <v>39</v>
      </c>
      <c r="C3771" s="4">
        <v>2</v>
      </c>
      <c r="D3771" s="4">
        <v>1</v>
      </c>
      <c r="E3771" s="4">
        <v>15</v>
      </c>
      <c r="F3771" s="4">
        <v>0</v>
      </c>
      <c r="G3771" s="4">
        <v>0</v>
      </c>
      <c r="H3771" s="4">
        <v>0</v>
      </c>
      <c r="I3771" s="4">
        <v>318</v>
      </c>
      <c r="J3771" s="4">
        <v>118</v>
      </c>
      <c r="K3771" s="4">
        <v>75.5</v>
      </c>
      <c r="L3771" s="4">
        <v>27.52</v>
      </c>
      <c r="M3771" s="4">
        <v>65</v>
      </c>
      <c r="N3771" s="4">
        <v>70</v>
      </c>
      <c r="O3771" s="4">
        <v>0</v>
      </c>
      <c r="P3771" s="5">
        <f>$AI$9+SUMPRODUCT($A3771*$AI$10+$B3771*$AI$11+$C3771*$AI$12+$D3771*$AI$13+$E3771*$AI$14+$F3771*$AI$15+$G3771*$AI$16+$H3771*$AI$17+$I3771*$AI$18+$J3771*$AI$19+$K3771*$AI$20+$L3771*$AI$21+$M3771*$AI$22+$N3771*$AI$24)</f>
        <v>-2.3349136872000003</v>
      </c>
      <c r="Q3771" s="4">
        <f t="shared" si="1437"/>
        <v>9.6818838870900953E-2</v>
      </c>
      <c r="R3771" s="4">
        <f t="shared" si="1438"/>
        <v>0.19363767774180191</v>
      </c>
      <c r="S3771" s="4">
        <f t="shared" si="1439"/>
        <v>0.80636232225819815</v>
      </c>
      <c r="T3771" s="4">
        <f t="shared" si="1440"/>
        <v>-9.3469773083123264E-2</v>
      </c>
      <c r="U3771" s="4">
        <f>IF($R3771&gt;$X$15,1,0)</f>
        <v>0</v>
      </c>
      <c r="V3771" s="4"/>
      <c r="W3771" s="4"/>
      <c r="X3771" s="4"/>
      <c r="Y3771" s="4"/>
      <c r="Z3771" s="4"/>
      <c r="AA3771" s="4"/>
      <c r="AB3771" s="4"/>
      <c r="AC3771" s="4"/>
      <c r="AD3771" s="4"/>
      <c r="AE3771" s="4"/>
      <c r="AF3771" s="4"/>
      <c r="AG3771" s="4"/>
      <c r="AH3771" s="4"/>
      <c r="AI3771" s="4"/>
      <c r="AJ3771" s="4"/>
    </row>
    <row r="3772" spans="1:36" ht="15.75" hidden="1" customHeight="1">
      <c r="A3772" s="4">
        <v>0</v>
      </c>
      <c r="B3772" s="4">
        <v>61</v>
      </c>
      <c r="C3772" s="3" t="s">
        <v>56</v>
      </c>
      <c r="D3772" s="4">
        <v>0</v>
      </c>
      <c r="E3772" s="4">
        <v>0</v>
      </c>
      <c r="F3772" s="4">
        <v>0</v>
      </c>
      <c r="G3772" s="4">
        <v>0</v>
      </c>
      <c r="H3772" s="4">
        <v>1</v>
      </c>
      <c r="I3772" s="4">
        <v>231</v>
      </c>
      <c r="J3772" s="4">
        <v>161.5</v>
      </c>
      <c r="K3772" s="4">
        <v>88</v>
      </c>
      <c r="L3772" s="4">
        <v>31.03</v>
      </c>
      <c r="M3772" s="4">
        <v>85</v>
      </c>
      <c r="N3772" s="4">
        <v>166</v>
      </c>
      <c r="O3772" s="4">
        <v>0</v>
      </c>
      <c r="P3772" s="4" t="e">
        <f>$AI$9+SUMPRODUCT($A3772*$AI$10+$B3772*$AI$11+$C3772*$AI$12+$D3772*$AI$13+$E3772*$AI$14+$F3772*$AI$15+$G3772*$AI$16+$H3772*$AI$17+$I3772*$AI$18+$J3772*$AI$19+$K3772*$AI$20+$L3772*$AI$21+$M3772*$AI$22+$N3772*$AI$24)</f>
        <v>#VALUE!</v>
      </c>
      <c r="Q3772" s="4" t="e">
        <f t="shared" si="1437"/>
        <v>#VALUE!</v>
      </c>
      <c r="R3772" s="4" t="e">
        <f t="shared" si="1438"/>
        <v>#VALUE!</v>
      </c>
      <c r="S3772" s="4" t="e">
        <f t="shared" si="1439"/>
        <v>#VALUE!</v>
      </c>
      <c r="T3772" s="4" t="e">
        <f t="shared" si="1440"/>
        <v>#VALUE!</v>
      </c>
      <c r="U3772" s="4" t="e">
        <f t="shared" ref="U3772" si="1441">IF($R3772&gt;0.5,1,0)</f>
        <v>#VALUE!</v>
      </c>
      <c r="V3772" s="4"/>
      <c r="W3772" s="4"/>
      <c r="X3772" s="4"/>
      <c r="Y3772" s="4"/>
      <c r="Z3772" s="4"/>
      <c r="AA3772" s="4"/>
      <c r="AB3772" s="4"/>
      <c r="AC3772" s="4"/>
      <c r="AD3772" s="4"/>
      <c r="AE3772" s="4"/>
      <c r="AF3772" s="4"/>
      <c r="AG3772" s="4"/>
      <c r="AH3772" s="4"/>
      <c r="AI3772" s="4"/>
      <c r="AJ3772" s="4"/>
    </row>
    <row r="3773" spans="1:36" ht="15.75" hidden="1" customHeight="1">
      <c r="A3773" s="4">
        <v>0</v>
      </c>
      <c r="B3773" s="4">
        <v>34</v>
      </c>
      <c r="C3773" s="3" t="s">
        <v>56</v>
      </c>
      <c r="D3773" s="4">
        <v>1</v>
      </c>
      <c r="E3773" s="4">
        <v>10</v>
      </c>
      <c r="F3773" s="4">
        <v>0</v>
      </c>
      <c r="G3773" s="4">
        <v>0</v>
      </c>
      <c r="H3773" s="4">
        <v>0</v>
      </c>
      <c r="I3773" s="4">
        <v>185</v>
      </c>
      <c r="J3773" s="4">
        <v>108.5</v>
      </c>
      <c r="K3773" s="4">
        <v>86</v>
      </c>
      <c r="L3773" s="4">
        <v>19.68</v>
      </c>
      <c r="M3773" s="4">
        <v>75</v>
      </c>
      <c r="N3773" s="3" t="s">
        <v>56</v>
      </c>
      <c r="O3773" s="4">
        <v>0</v>
      </c>
      <c r="P3773" s="4"/>
      <c r="Q3773" s="4"/>
      <c r="R3773" s="4"/>
      <c r="S3773" s="4"/>
      <c r="T3773" s="4"/>
      <c r="U3773" s="4"/>
      <c r="V3773" s="4"/>
      <c r="W3773" s="4"/>
      <c r="X3773" s="4"/>
      <c r="Y3773" s="4"/>
      <c r="Z3773" s="4"/>
      <c r="AA3773" s="4"/>
      <c r="AB3773" s="4"/>
      <c r="AC3773" s="4"/>
      <c r="AD3773" s="4"/>
      <c r="AE3773" s="4"/>
      <c r="AF3773" s="4"/>
      <c r="AG3773" s="4"/>
      <c r="AH3773" s="4"/>
      <c r="AI3773" s="4"/>
      <c r="AJ3773" s="4"/>
    </row>
    <row r="3774" spans="1:36" ht="15.75" customHeight="1">
      <c r="A3774" s="4">
        <v>0</v>
      </c>
      <c r="B3774" s="4">
        <v>40</v>
      </c>
      <c r="C3774" s="4">
        <v>2</v>
      </c>
      <c r="D3774" s="4">
        <v>1</v>
      </c>
      <c r="E3774" s="4">
        <v>20</v>
      </c>
      <c r="F3774" s="4">
        <v>0</v>
      </c>
      <c r="G3774" s="4">
        <v>0</v>
      </c>
      <c r="H3774" s="4">
        <v>0</v>
      </c>
      <c r="I3774" s="4">
        <v>176</v>
      </c>
      <c r="J3774" s="4">
        <v>99</v>
      </c>
      <c r="K3774" s="4">
        <v>59</v>
      </c>
      <c r="L3774" s="4">
        <v>22.13</v>
      </c>
      <c r="M3774" s="4">
        <v>65</v>
      </c>
      <c r="N3774" s="4">
        <v>78</v>
      </c>
      <c r="O3774" s="4">
        <v>0</v>
      </c>
      <c r="P3774" s="5">
        <f>$AI$9+SUMPRODUCT($A3774*$AI$10+$B3774*$AI$11+$C3774*$AI$12+$D3774*$AI$13+$E3774*$AI$14+$F3774*$AI$15+$G3774*$AI$16+$H3774*$AI$17+$I3774*$AI$18+$J3774*$AI$19+$K3774*$AI$20+$L3774*$AI$21+$M3774*$AI$22+$N3774*$AI$24)</f>
        <v>-3.2694144243000007</v>
      </c>
      <c r="Q3774" s="4">
        <f t="shared" ref="Q3774:Q3779" si="1442">EXP($P3774)</f>
        <v>3.8028689232766449E-2</v>
      </c>
      <c r="R3774" s="4">
        <f t="shared" ref="R3774:R3779" si="1443">Q3774/1+Q3774</f>
        <v>7.6057378465532899E-2</v>
      </c>
      <c r="S3774" s="4">
        <f t="shared" ref="S3774:S3779" si="1444">IF(O3774=1,R3774,1-R3774)</f>
        <v>0.92394262153446705</v>
      </c>
      <c r="T3774" s="4">
        <f t="shared" ref="T3774:T3779" si="1445">LOG($S3774)</f>
        <v>-3.435499839537666E-2</v>
      </c>
      <c r="U3774" s="4">
        <f>IF($R3774&gt;$X$15,1,0)</f>
        <v>0</v>
      </c>
      <c r="V3774" s="4"/>
      <c r="W3774" s="4"/>
      <c r="X3774" s="4"/>
      <c r="Y3774" s="4"/>
      <c r="Z3774" s="4"/>
      <c r="AA3774" s="4"/>
      <c r="AB3774" s="4"/>
      <c r="AC3774" s="4"/>
      <c r="AD3774" s="4"/>
      <c r="AE3774" s="4"/>
      <c r="AF3774" s="4"/>
      <c r="AG3774" s="4"/>
      <c r="AH3774" s="4"/>
      <c r="AI3774" s="4"/>
      <c r="AJ3774" s="4"/>
    </row>
    <row r="3775" spans="1:36" ht="15.75" customHeight="1">
      <c r="A3775" s="4">
        <v>1</v>
      </c>
      <c r="B3775" s="4">
        <v>52</v>
      </c>
      <c r="C3775" s="4">
        <v>1</v>
      </c>
      <c r="D3775" s="4">
        <v>1</v>
      </c>
      <c r="E3775" s="4">
        <v>20</v>
      </c>
      <c r="F3775" s="4">
        <v>0</v>
      </c>
      <c r="G3775" s="4">
        <v>0</v>
      </c>
      <c r="H3775" s="4">
        <v>0</v>
      </c>
      <c r="I3775" s="4">
        <v>239</v>
      </c>
      <c r="J3775" s="4">
        <v>125</v>
      </c>
      <c r="K3775" s="4">
        <v>88</v>
      </c>
      <c r="L3775" s="4">
        <v>23.86</v>
      </c>
      <c r="M3775" s="4">
        <v>67</v>
      </c>
      <c r="N3775" s="4">
        <v>123</v>
      </c>
      <c r="O3775" s="4">
        <v>0</v>
      </c>
      <c r="P3775" s="5">
        <f>$AI$9+SUMPRODUCT($A3775*$AI$10+$B3775*$AI$11+$C3775*$AI$12+$D3775*$AI$13+$E3775*$AI$14+$F3775*$AI$15+$G3775*$AI$16+$H3775*$AI$17+$I3775*$AI$18+$J3775*$AI$19+$K3775*$AI$20+$L3775*$AI$21+$M3775*$AI$22+$N3775*$AI$24)</f>
        <v>-1.1441226445999995</v>
      </c>
      <c r="Q3775" s="4">
        <f t="shared" si="1442"/>
        <v>0.31850323577575607</v>
      </c>
      <c r="R3775" s="4">
        <f t="shared" si="1443"/>
        <v>0.63700647155151213</v>
      </c>
      <c r="S3775" s="4">
        <f t="shared" si="1444"/>
        <v>0.36299352844848787</v>
      </c>
      <c r="T3775" s="4">
        <f t="shared" si="1445"/>
        <v>-0.44010111761998844</v>
      </c>
      <c r="U3775" s="4">
        <f>IF($R3775&gt;$X$15,1,0)</f>
        <v>1</v>
      </c>
      <c r="V3775" s="4"/>
      <c r="W3775" s="4"/>
      <c r="X3775" s="4"/>
      <c r="Y3775" s="4"/>
      <c r="Z3775" s="4"/>
      <c r="AA3775" s="4"/>
      <c r="AB3775" s="4"/>
      <c r="AC3775" s="4"/>
      <c r="AD3775" s="4"/>
      <c r="AE3775" s="4"/>
      <c r="AF3775" s="4"/>
      <c r="AG3775" s="4"/>
      <c r="AH3775" s="4"/>
      <c r="AI3775" s="4"/>
      <c r="AJ3775" s="4"/>
    </row>
    <row r="3776" spans="1:36" ht="15.75" customHeight="1">
      <c r="A3776" s="4">
        <v>1</v>
      </c>
      <c r="B3776" s="4">
        <v>35</v>
      </c>
      <c r="C3776" s="4">
        <v>2</v>
      </c>
      <c r="D3776" s="4">
        <v>1</v>
      </c>
      <c r="E3776" s="4">
        <v>20</v>
      </c>
      <c r="F3776" s="4">
        <v>0</v>
      </c>
      <c r="G3776" s="4">
        <v>0</v>
      </c>
      <c r="H3776" s="4">
        <v>0</v>
      </c>
      <c r="I3776" s="4">
        <v>227</v>
      </c>
      <c r="J3776" s="4">
        <v>106</v>
      </c>
      <c r="K3776" s="4">
        <v>73</v>
      </c>
      <c r="L3776" s="4">
        <v>29.27</v>
      </c>
      <c r="M3776" s="4">
        <v>70</v>
      </c>
      <c r="N3776" s="4">
        <v>79</v>
      </c>
      <c r="O3776" s="4">
        <v>0</v>
      </c>
      <c r="P3776" s="5">
        <f>$AI$9+SUMPRODUCT($A3776*$AI$10+$B3776*$AI$11+$C3776*$AI$12+$D3776*$AI$13+$E3776*$AI$14+$F3776*$AI$15+$G3776*$AI$16+$H3776*$AI$17+$I3776*$AI$18+$J3776*$AI$19+$K3776*$AI$20+$L3776*$AI$21+$M3776*$AI$22+$N3776*$AI$24)</f>
        <v>-2.8240596097000008</v>
      </c>
      <c r="Q3776" s="4">
        <f t="shared" si="1442"/>
        <v>5.9364456347577803E-2</v>
      </c>
      <c r="R3776" s="4">
        <f t="shared" si="1443"/>
        <v>0.11872891269515561</v>
      </c>
      <c r="S3776" s="4">
        <f t="shared" si="1444"/>
        <v>0.88127108730484438</v>
      </c>
      <c r="T3776" s="4">
        <f t="shared" si="1445"/>
        <v>-5.4890477954516577E-2</v>
      </c>
      <c r="U3776" s="4">
        <f>IF($R3776&gt;$X$15,1,0)</f>
        <v>0</v>
      </c>
      <c r="V3776" s="4"/>
      <c r="W3776" s="4"/>
      <c r="X3776" s="4"/>
      <c r="Y3776" s="4"/>
      <c r="Z3776" s="4"/>
      <c r="AA3776" s="4"/>
      <c r="AB3776" s="4"/>
      <c r="AC3776" s="4"/>
      <c r="AD3776" s="4"/>
      <c r="AE3776" s="4"/>
      <c r="AF3776" s="4"/>
      <c r="AG3776" s="4"/>
      <c r="AH3776" s="4"/>
      <c r="AI3776" s="4"/>
      <c r="AJ3776" s="4"/>
    </row>
    <row r="3777" spans="1:36" ht="15.75" customHeight="1">
      <c r="A3777" s="4">
        <v>1</v>
      </c>
      <c r="B3777" s="4">
        <v>49</v>
      </c>
      <c r="C3777" s="4">
        <v>2</v>
      </c>
      <c r="D3777" s="4">
        <v>1</v>
      </c>
      <c r="E3777" s="4">
        <v>2</v>
      </c>
      <c r="F3777" s="4">
        <v>0</v>
      </c>
      <c r="G3777" s="4">
        <v>0</v>
      </c>
      <c r="H3777" s="4">
        <v>0</v>
      </c>
      <c r="I3777" s="4">
        <v>262</v>
      </c>
      <c r="J3777" s="4">
        <v>115</v>
      </c>
      <c r="K3777" s="4">
        <v>83</v>
      </c>
      <c r="L3777" s="4">
        <v>22.86</v>
      </c>
      <c r="M3777" s="4">
        <v>65</v>
      </c>
      <c r="N3777" s="4">
        <v>57</v>
      </c>
      <c r="O3777" s="4">
        <v>1</v>
      </c>
      <c r="P3777" s="5">
        <f>$AI$9+SUMPRODUCT($A3777*$AI$10+$B3777*$AI$11+$C3777*$AI$12+$D3777*$AI$13+$E3777*$AI$14+$F3777*$AI$15+$G3777*$AI$16+$H3777*$AI$17+$I3777*$AI$18+$J3777*$AI$19+$K3777*$AI$20+$L3777*$AI$21+$M3777*$AI$22+$N3777*$AI$24)</f>
        <v>-2.2670078246000012</v>
      </c>
      <c r="Q3777" s="4">
        <f t="shared" si="1442"/>
        <v>0.10362177119133049</v>
      </c>
      <c r="R3777" s="4">
        <f t="shared" si="1443"/>
        <v>0.20724354238266099</v>
      </c>
      <c r="S3777" s="4">
        <f t="shared" si="1444"/>
        <v>0.20724354238266099</v>
      </c>
      <c r="T3777" s="4">
        <f t="shared" si="1445"/>
        <v>-0.68351899299129426</v>
      </c>
      <c r="U3777" s="4">
        <f>IF($R3777&gt;$X$15,1,0)</f>
        <v>0</v>
      </c>
      <c r="V3777" s="4"/>
      <c r="W3777" s="4"/>
      <c r="X3777" s="4"/>
      <c r="Y3777" s="4"/>
      <c r="Z3777" s="4"/>
      <c r="AA3777" s="4"/>
      <c r="AB3777" s="4"/>
      <c r="AC3777" s="4"/>
      <c r="AD3777" s="4"/>
      <c r="AE3777" s="4"/>
      <c r="AF3777" s="4"/>
      <c r="AG3777" s="4"/>
      <c r="AH3777" s="4"/>
      <c r="AI3777" s="4"/>
      <c r="AJ3777" s="4"/>
    </row>
    <row r="3778" spans="1:36" ht="15.75" customHeight="1">
      <c r="A3778" s="4">
        <v>1</v>
      </c>
      <c r="B3778" s="4">
        <v>43</v>
      </c>
      <c r="C3778" s="4">
        <v>2</v>
      </c>
      <c r="D3778" s="4">
        <v>1</v>
      </c>
      <c r="E3778" s="4">
        <v>45</v>
      </c>
      <c r="F3778" s="4">
        <v>0</v>
      </c>
      <c r="G3778" s="4">
        <v>0</v>
      </c>
      <c r="H3778" s="4">
        <v>1</v>
      </c>
      <c r="I3778" s="4">
        <v>201</v>
      </c>
      <c r="J3778" s="4">
        <v>126</v>
      </c>
      <c r="K3778" s="4">
        <v>82</v>
      </c>
      <c r="L3778" s="4">
        <v>29.48</v>
      </c>
      <c r="M3778" s="4">
        <v>76</v>
      </c>
      <c r="N3778" s="4">
        <v>92</v>
      </c>
      <c r="O3778" s="4">
        <v>0</v>
      </c>
      <c r="P3778" s="5">
        <f>$AI$9+SUMPRODUCT($A3778*$AI$10+$B3778*$AI$11+$C3778*$AI$12+$D3778*$AI$13+$E3778*$AI$14+$F3778*$AI$15+$G3778*$AI$16+$H3778*$AI$17+$I3778*$AI$18+$J3778*$AI$19+$K3778*$AI$20+$L3778*$AI$21+$M3778*$AI$22+$N3778*$AI$24)</f>
        <v>-1.3462171528000004</v>
      </c>
      <c r="Q3778" s="4">
        <f t="shared" si="1442"/>
        <v>0.2602227841364671</v>
      </c>
      <c r="R3778" s="4">
        <f t="shared" si="1443"/>
        <v>0.5204455682729342</v>
      </c>
      <c r="S3778" s="4">
        <f t="shared" si="1444"/>
        <v>0.4795544317270658</v>
      </c>
      <c r="T3778" s="4">
        <f t="shared" si="1445"/>
        <v>-0.31916209118974753</v>
      </c>
      <c r="U3778" s="4">
        <f>IF($R3778&gt;$X$15,1,0)</f>
        <v>1</v>
      </c>
      <c r="V3778" s="4"/>
      <c r="W3778" s="4"/>
      <c r="X3778" s="4"/>
      <c r="Y3778" s="4"/>
      <c r="Z3778" s="4"/>
      <c r="AA3778" s="4"/>
      <c r="AB3778" s="4"/>
      <c r="AC3778" s="4"/>
      <c r="AD3778" s="4"/>
      <c r="AE3778" s="4"/>
      <c r="AF3778" s="4"/>
      <c r="AG3778" s="4"/>
      <c r="AH3778" s="4"/>
      <c r="AI3778" s="4"/>
      <c r="AJ3778" s="4"/>
    </row>
    <row r="3779" spans="1:36" ht="15.75" customHeight="1">
      <c r="A3779" s="4">
        <v>1</v>
      </c>
      <c r="B3779" s="4">
        <v>40</v>
      </c>
      <c r="C3779" s="4">
        <v>1</v>
      </c>
      <c r="D3779" s="4">
        <v>1</v>
      </c>
      <c r="E3779" s="4">
        <v>20</v>
      </c>
      <c r="F3779" s="4">
        <v>0</v>
      </c>
      <c r="G3779" s="4">
        <v>0</v>
      </c>
      <c r="H3779" s="4">
        <v>0</v>
      </c>
      <c r="I3779" s="4">
        <v>290</v>
      </c>
      <c r="J3779" s="4">
        <v>120</v>
      </c>
      <c r="K3779" s="4">
        <v>89</v>
      </c>
      <c r="L3779" s="4">
        <v>27.99</v>
      </c>
      <c r="M3779" s="4">
        <v>80</v>
      </c>
      <c r="N3779" s="4">
        <v>66</v>
      </c>
      <c r="O3779" s="4">
        <v>0</v>
      </c>
      <c r="P3779" s="5">
        <f>$AI$9+SUMPRODUCT($A3779*$AI$10+$B3779*$AI$11+$C3779*$AI$12+$D3779*$AI$13+$E3779*$AI$14+$F3779*$AI$15+$G3779*$AI$16+$H3779*$AI$17+$I3779*$AI$18+$J3779*$AI$19+$K3779*$AI$20+$L3779*$AI$21+$M3779*$AI$22+$N3779*$AI$24)</f>
        <v>-2.2994387889000008</v>
      </c>
      <c r="Q3779" s="4">
        <f t="shared" si="1442"/>
        <v>0.10031512589038544</v>
      </c>
      <c r="R3779" s="4">
        <f t="shared" si="1443"/>
        <v>0.20063025178077087</v>
      </c>
      <c r="S3779" s="4">
        <f t="shared" si="1444"/>
        <v>0.79936974821922913</v>
      </c>
      <c r="T3779" s="4">
        <f t="shared" si="1445"/>
        <v>-9.725229144000902E-2</v>
      </c>
      <c r="U3779" s="4">
        <f>IF($R3779&gt;$X$15,1,0)</f>
        <v>0</v>
      </c>
      <c r="V3779" s="4"/>
      <c r="W3779" s="4"/>
      <c r="X3779" s="4"/>
      <c r="Y3779" s="4"/>
      <c r="Z3779" s="4"/>
      <c r="AA3779" s="4"/>
      <c r="AB3779" s="4"/>
      <c r="AC3779" s="4"/>
      <c r="AD3779" s="4"/>
      <c r="AE3779" s="4"/>
      <c r="AF3779" s="4"/>
      <c r="AG3779" s="4"/>
      <c r="AH3779" s="4"/>
      <c r="AI3779" s="4"/>
      <c r="AJ3779" s="4"/>
    </row>
    <row r="3780" spans="1:36" ht="15.75" hidden="1" customHeight="1">
      <c r="A3780" s="4">
        <v>0</v>
      </c>
      <c r="B3780" s="4">
        <v>40</v>
      </c>
      <c r="C3780" s="4">
        <v>1</v>
      </c>
      <c r="D3780" s="4">
        <v>1</v>
      </c>
      <c r="E3780" s="4">
        <v>5</v>
      </c>
      <c r="F3780" s="4">
        <v>0</v>
      </c>
      <c r="G3780" s="4">
        <v>0</v>
      </c>
      <c r="H3780" s="4">
        <v>0</v>
      </c>
      <c r="I3780" s="4">
        <v>199</v>
      </c>
      <c r="J3780" s="4">
        <v>97</v>
      </c>
      <c r="K3780" s="4">
        <v>64.5</v>
      </c>
      <c r="L3780" s="4">
        <v>23.41</v>
      </c>
      <c r="M3780" s="4">
        <v>71</v>
      </c>
      <c r="N3780" s="3" t="s">
        <v>56</v>
      </c>
      <c r="O3780" s="4">
        <v>0</v>
      </c>
      <c r="P3780" s="4"/>
      <c r="Q3780" s="4"/>
      <c r="R3780" s="4"/>
      <c r="S3780" s="4"/>
      <c r="T3780" s="4"/>
      <c r="U3780" s="4"/>
      <c r="V3780" s="4"/>
      <c r="W3780" s="4"/>
      <c r="X3780" s="4"/>
      <c r="Y3780" s="4"/>
      <c r="Z3780" s="4"/>
      <c r="AA3780" s="4"/>
      <c r="AB3780" s="4"/>
      <c r="AC3780" s="4"/>
      <c r="AD3780" s="4"/>
      <c r="AE3780" s="4"/>
      <c r="AF3780" s="4"/>
      <c r="AG3780" s="4"/>
      <c r="AH3780" s="4"/>
      <c r="AI3780" s="4"/>
      <c r="AJ3780" s="4"/>
    </row>
    <row r="3781" spans="1:36" ht="15.75" customHeight="1">
      <c r="A3781" s="4">
        <v>1</v>
      </c>
      <c r="B3781" s="4">
        <v>39</v>
      </c>
      <c r="C3781" s="4">
        <v>2</v>
      </c>
      <c r="D3781" s="4">
        <v>1</v>
      </c>
      <c r="E3781" s="4">
        <v>10</v>
      </c>
      <c r="F3781" s="4">
        <v>0</v>
      </c>
      <c r="G3781" s="4">
        <v>0</v>
      </c>
      <c r="H3781" s="4">
        <v>0</v>
      </c>
      <c r="I3781" s="4">
        <v>215</v>
      </c>
      <c r="J3781" s="4">
        <v>102</v>
      </c>
      <c r="K3781" s="4">
        <v>64.5</v>
      </c>
      <c r="L3781" s="4">
        <v>24.5</v>
      </c>
      <c r="M3781" s="4">
        <v>68</v>
      </c>
      <c r="N3781" s="4">
        <v>62</v>
      </c>
      <c r="O3781" s="4">
        <v>0</v>
      </c>
      <c r="P3781" s="5">
        <f>$AI$9+SUMPRODUCT($A3781*$AI$10+$B3781*$AI$11+$C3781*$AI$12+$D3781*$AI$13+$E3781*$AI$14+$F3781*$AI$15+$G3781*$AI$16+$H3781*$AI$17+$I3781*$AI$18+$J3781*$AI$19+$K3781*$AI$20+$L3781*$AI$21+$M3781*$AI$22+$N3781*$AI$24)</f>
        <v>-2.9533458049999997</v>
      </c>
      <c r="Q3781" s="4">
        <f>EXP($P3781)</f>
        <v>5.2164880128212639E-2</v>
      </c>
      <c r="R3781" s="4">
        <f>Q3781/1+Q3781</f>
        <v>0.10432976025642528</v>
      </c>
      <c r="S3781" s="4">
        <f>IF(O3781=1,R3781,1-R3781)</f>
        <v>0.89567023974357474</v>
      </c>
      <c r="T3781" s="4">
        <f>LOG($S3781)</f>
        <v>-4.7851855761943139E-2</v>
      </c>
      <c r="U3781" s="4">
        <f>IF($R3781&gt;$X$15,1,0)</f>
        <v>0</v>
      </c>
      <c r="V3781" s="4"/>
      <c r="W3781" s="4"/>
      <c r="X3781" s="4"/>
      <c r="Y3781" s="4"/>
      <c r="Z3781" s="4"/>
      <c r="AA3781" s="4"/>
      <c r="AB3781" s="4"/>
      <c r="AC3781" s="4"/>
      <c r="AD3781" s="4"/>
      <c r="AE3781" s="4"/>
      <c r="AF3781" s="4"/>
      <c r="AG3781" s="4"/>
      <c r="AH3781" s="4"/>
      <c r="AI3781" s="4"/>
      <c r="AJ3781" s="4"/>
    </row>
    <row r="3782" spans="1:36" ht="15.75" hidden="1" customHeight="1">
      <c r="A3782" s="4">
        <v>1</v>
      </c>
      <c r="B3782" s="4">
        <v>50</v>
      </c>
      <c r="C3782" s="4">
        <v>1</v>
      </c>
      <c r="D3782" s="4">
        <v>1</v>
      </c>
      <c r="E3782" s="4">
        <v>30</v>
      </c>
      <c r="F3782" s="4">
        <v>0</v>
      </c>
      <c r="G3782" s="4">
        <v>0</v>
      </c>
      <c r="H3782" s="4">
        <v>0</v>
      </c>
      <c r="I3782" s="4">
        <v>196</v>
      </c>
      <c r="J3782" s="4">
        <v>131</v>
      </c>
      <c r="K3782" s="4">
        <v>80</v>
      </c>
      <c r="L3782" s="4">
        <v>20.420000000000002</v>
      </c>
      <c r="M3782" s="4">
        <v>108</v>
      </c>
      <c r="N3782" s="3" t="s">
        <v>56</v>
      </c>
      <c r="O3782" s="4">
        <v>0</v>
      </c>
      <c r="P3782" s="4"/>
      <c r="Q3782" s="4"/>
      <c r="R3782" s="4"/>
      <c r="S3782" s="4"/>
      <c r="T3782" s="4"/>
      <c r="U3782" s="4"/>
      <c r="V3782" s="4"/>
      <c r="W3782" s="4"/>
      <c r="X3782" s="4"/>
      <c r="Y3782" s="4"/>
      <c r="Z3782" s="4"/>
      <c r="AA3782" s="4"/>
      <c r="AB3782" s="4"/>
      <c r="AC3782" s="4"/>
      <c r="AD3782" s="4"/>
      <c r="AE3782" s="4"/>
      <c r="AF3782" s="4"/>
      <c r="AG3782" s="4"/>
      <c r="AH3782" s="4"/>
      <c r="AI3782" s="4"/>
      <c r="AJ3782" s="4"/>
    </row>
    <row r="3783" spans="1:36" ht="15.75" customHeight="1">
      <c r="A3783" s="4">
        <v>0</v>
      </c>
      <c r="B3783" s="4">
        <v>51</v>
      </c>
      <c r="C3783" s="4">
        <v>2</v>
      </c>
      <c r="D3783" s="4">
        <v>0</v>
      </c>
      <c r="E3783" s="4">
        <v>0</v>
      </c>
      <c r="F3783" s="4">
        <v>0</v>
      </c>
      <c r="G3783" s="4">
        <v>0</v>
      </c>
      <c r="H3783" s="4">
        <v>0</v>
      </c>
      <c r="I3783" s="4">
        <v>295</v>
      </c>
      <c r="J3783" s="4">
        <v>131</v>
      </c>
      <c r="K3783" s="4">
        <v>87</v>
      </c>
      <c r="L3783" s="4">
        <v>24.41</v>
      </c>
      <c r="M3783" s="4">
        <v>85</v>
      </c>
      <c r="N3783" s="4">
        <v>77</v>
      </c>
      <c r="O3783" s="4">
        <v>0</v>
      </c>
      <c r="P3783" s="5">
        <f>$AI$9+SUMPRODUCT($A3783*$AI$10+$B3783*$AI$11+$C3783*$AI$12+$D3783*$AI$13+$E3783*$AI$14+$F3783*$AI$15+$G3783*$AI$16+$H3783*$AI$17+$I3783*$AI$18+$J3783*$AI$19+$K3783*$AI$20+$L3783*$AI$21+$M3783*$AI$22+$N3783*$AI$24)</f>
        <v>-2.4039949151000002</v>
      </c>
      <c r="Q3783" s="4">
        <f>EXP($P3783)</f>
        <v>9.0356265704597219E-2</v>
      </c>
      <c r="R3783" s="4">
        <f>Q3783/1+Q3783</f>
        <v>0.18071253140919444</v>
      </c>
      <c r="S3783" s="4">
        <f>IF(O3783=1,R3783,1-R3783)</f>
        <v>0.81928746859080559</v>
      </c>
      <c r="T3783" s="4">
        <f>LOG($S3783)</f>
        <v>-8.656368783984128E-2</v>
      </c>
      <c r="U3783" s="4">
        <f>IF($R3783&gt;$X$15,1,0)</f>
        <v>0</v>
      </c>
      <c r="V3783" s="4"/>
      <c r="W3783" s="4"/>
      <c r="X3783" s="4"/>
      <c r="Y3783" s="4"/>
      <c r="Z3783" s="4"/>
      <c r="AA3783" s="4"/>
      <c r="AB3783" s="4"/>
      <c r="AC3783" s="4"/>
      <c r="AD3783" s="4"/>
      <c r="AE3783" s="4"/>
      <c r="AF3783" s="4"/>
      <c r="AG3783" s="4"/>
      <c r="AH3783" s="4"/>
      <c r="AI3783" s="4"/>
      <c r="AJ3783" s="4"/>
    </row>
    <row r="3784" spans="1:36" ht="15.75" hidden="1" customHeight="1">
      <c r="A3784" s="4">
        <v>0</v>
      </c>
      <c r="B3784" s="4">
        <v>59</v>
      </c>
      <c r="C3784" s="4">
        <v>1</v>
      </c>
      <c r="D3784" s="4">
        <v>0</v>
      </c>
      <c r="E3784" s="4">
        <v>0</v>
      </c>
      <c r="F3784" s="4">
        <v>0</v>
      </c>
      <c r="G3784" s="4">
        <v>0</v>
      </c>
      <c r="H3784" s="4">
        <v>1</v>
      </c>
      <c r="I3784" s="4">
        <v>254</v>
      </c>
      <c r="J3784" s="4">
        <v>143.5</v>
      </c>
      <c r="K3784" s="4">
        <v>92.5</v>
      </c>
      <c r="L3784" s="4">
        <v>35.11</v>
      </c>
      <c r="M3784" s="4">
        <v>80</v>
      </c>
      <c r="N3784" s="3" t="s">
        <v>56</v>
      </c>
      <c r="O3784" s="4">
        <v>0</v>
      </c>
      <c r="P3784" s="4"/>
      <c r="Q3784" s="4"/>
      <c r="R3784" s="4"/>
      <c r="S3784" s="4"/>
      <c r="T3784" s="4"/>
      <c r="U3784" s="4"/>
      <c r="V3784" s="4"/>
      <c r="W3784" s="4"/>
      <c r="X3784" s="4"/>
      <c r="Y3784" s="4"/>
      <c r="Z3784" s="4"/>
      <c r="AA3784" s="4"/>
      <c r="AB3784" s="4"/>
      <c r="AC3784" s="4"/>
      <c r="AD3784" s="4"/>
      <c r="AE3784" s="4"/>
      <c r="AF3784" s="4"/>
      <c r="AG3784" s="4"/>
      <c r="AH3784" s="4"/>
      <c r="AI3784" s="4"/>
      <c r="AJ3784" s="4"/>
    </row>
    <row r="3785" spans="1:36" ht="15.75" customHeight="1">
      <c r="A3785" s="4">
        <v>1</v>
      </c>
      <c r="B3785" s="4">
        <v>37</v>
      </c>
      <c r="C3785" s="4">
        <v>2</v>
      </c>
      <c r="D3785" s="4">
        <v>0</v>
      </c>
      <c r="E3785" s="4">
        <v>0</v>
      </c>
      <c r="F3785" s="4">
        <v>0</v>
      </c>
      <c r="G3785" s="4">
        <v>0</v>
      </c>
      <c r="H3785" s="4">
        <v>0</v>
      </c>
      <c r="I3785" s="4">
        <v>228</v>
      </c>
      <c r="J3785" s="4">
        <v>113</v>
      </c>
      <c r="K3785" s="4">
        <v>83</v>
      </c>
      <c r="L3785" s="4">
        <v>24.81</v>
      </c>
      <c r="M3785" s="4">
        <v>58</v>
      </c>
      <c r="N3785" s="4">
        <v>73</v>
      </c>
      <c r="O3785" s="4">
        <v>0</v>
      </c>
      <c r="P3785" s="5">
        <f>$AI$9+SUMPRODUCT($A3785*$AI$10+$B3785*$AI$11+$C3785*$AI$12+$D3785*$AI$13+$E3785*$AI$14+$F3785*$AI$15+$G3785*$AI$16+$H3785*$AI$17+$I3785*$AI$18+$J3785*$AI$19+$K3785*$AI$20+$L3785*$AI$21+$M3785*$AI$22+$N3785*$AI$24)</f>
        <v>-3.0924330091000005</v>
      </c>
      <c r="Q3785" s="4">
        <f t="shared" ref="Q3785:Q3788" si="1446">EXP($P3785)</f>
        <v>4.5391382301498466E-2</v>
      </c>
      <c r="R3785" s="4">
        <f t="shared" ref="R3785:R3788" si="1447">Q3785/1+Q3785</f>
        <v>9.0782764602996932E-2</v>
      </c>
      <c r="S3785" s="4">
        <f t="shared" ref="S3785:S3788" si="1448">IF(O3785=1,R3785,1-R3785)</f>
        <v>0.90921723539700305</v>
      </c>
      <c r="T3785" s="4">
        <f t="shared" ref="T3785:T3788" si="1449">LOG($S3785)</f>
        <v>-4.1332340251438573E-2</v>
      </c>
      <c r="U3785" s="4">
        <f>IF($R3785&gt;$X$15,1,0)</f>
        <v>0</v>
      </c>
      <c r="V3785" s="4"/>
      <c r="W3785" s="4"/>
      <c r="X3785" s="4"/>
      <c r="Y3785" s="4"/>
      <c r="Z3785" s="4"/>
      <c r="AA3785" s="4"/>
      <c r="AB3785" s="4"/>
      <c r="AC3785" s="4"/>
      <c r="AD3785" s="4"/>
      <c r="AE3785" s="4"/>
      <c r="AF3785" s="4"/>
      <c r="AG3785" s="4"/>
      <c r="AH3785" s="4"/>
      <c r="AI3785" s="4"/>
      <c r="AJ3785" s="4"/>
    </row>
    <row r="3786" spans="1:36" ht="15.75" customHeight="1">
      <c r="A3786" s="4">
        <v>0</v>
      </c>
      <c r="B3786" s="4">
        <v>61</v>
      </c>
      <c r="C3786" s="4">
        <v>1</v>
      </c>
      <c r="D3786" s="4">
        <v>1</v>
      </c>
      <c r="E3786" s="4">
        <v>20</v>
      </c>
      <c r="F3786" s="4">
        <v>0</v>
      </c>
      <c r="G3786" s="4">
        <v>0</v>
      </c>
      <c r="H3786" s="4">
        <v>0</v>
      </c>
      <c r="I3786" s="4">
        <v>286</v>
      </c>
      <c r="J3786" s="4">
        <v>141</v>
      </c>
      <c r="K3786" s="4">
        <v>81</v>
      </c>
      <c r="L3786" s="4">
        <v>23.61</v>
      </c>
      <c r="M3786" s="4">
        <v>80</v>
      </c>
      <c r="N3786" s="4">
        <v>52</v>
      </c>
      <c r="O3786" s="4">
        <v>0</v>
      </c>
      <c r="P3786" s="5">
        <f>$AI$9+SUMPRODUCT($A3786*$AI$10+$B3786*$AI$11+$C3786*$AI$12+$D3786*$AI$13+$E3786*$AI$14+$F3786*$AI$15+$G3786*$AI$16+$H3786*$AI$17+$I3786*$AI$18+$J3786*$AI$19+$K3786*$AI$20+$L3786*$AI$21+$M3786*$AI$22+$N3786*$AI$24)</f>
        <v>-1.3063038670999996</v>
      </c>
      <c r="Q3786" s="4">
        <f t="shared" si="1446"/>
        <v>0.27081919250464642</v>
      </c>
      <c r="R3786" s="4">
        <f t="shared" si="1447"/>
        <v>0.54163838500929284</v>
      </c>
      <c r="S3786" s="4">
        <f t="shared" si="1448"/>
        <v>0.45836161499070716</v>
      </c>
      <c r="T3786" s="4">
        <f t="shared" si="1449"/>
        <v>-0.33879175905054126</v>
      </c>
      <c r="U3786" s="4">
        <f>IF($R3786&gt;$X$15,1,0)</f>
        <v>1</v>
      </c>
      <c r="V3786" s="4"/>
      <c r="W3786" s="4"/>
      <c r="X3786" s="4"/>
      <c r="Y3786" s="4"/>
      <c r="Z3786" s="4"/>
      <c r="AA3786" s="4"/>
      <c r="AB3786" s="4"/>
      <c r="AC3786" s="4"/>
      <c r="AD3786" s="4"/>
      <c r="AE3786" s="4"/>
      <c r="AF3786" s="4"/>
      <c r="AG3786" s="4"/>
      <c r="AH3786" s="4"/>
      <c r="AI3786" s="4"/>
      <c r="AJ3786" s="4"/>
    </row>
    <row r="3787" spans="1:36" ht="15.75" customHeight="1">
      <c r="A3787" s="4">
        <v>0</v>
      </c>
      <c r="B3787" s="4">
        <v>47</v>
      </c>
      <c r="C3787" s="4">
        <v>1</v>
      </c>
      <c r="D3787" s="4">
        <v>1</v>
      </c>
      <c r="E3787" s="4">
        <v>20</v>
      </c>
      <c r="F3787" s="4">
        <v>0</v>
      </c>
      <c r="G3787" s="4">
        <v>0</v>
      </c>
      <c r="H3787" s="4">
        <v>0</v>
      </c>
      <c r="I3787" s="4">
        <v>186</v>
      </c>
      <c r="J3787" s="4">
        <v>139</v>
      </c>
      <c r="K3787" s="4">
        <v>85</v>
      </c>
      <c r="L3787" s="4">
        <v>27.9</v>
      </c>
      <c r="M3787" s="4">
        <v>80</v>
      </c>
      <c r="N3787" s="4">
        <v>125</v>
      </c>
      <c r="O3787" s="4">
        <v>0</v>
      </c>
      <c r="P3787" s="5">
        <f>$AI$9+SUMPRODUCT($A3787*$AI$10+$B3787*$AI$11+$C3787*$AI$12+$D3787*$AI$13+$E3787*$AI$14+$F3787*$AI$15+$G3787*$AI$16+$H3787*$AI$17+$I3787*$AI$18+$J3787*$AI$19+$K3787*$AI$20+$L3787*$AI$21+$M3787*$AI$22+$N3787*$AI$24)</f>
        <v>-1.9127226590000017</v>
      </c>
      <c r="Q3787" s="4">
        <f t="shared" si="1446"/>
        <v>0.14767776255088055</v>
      </c>
      <c r="R3787" s="4">
        <f t="shared" si="1447"/>
        <v>0.29535552510176111</v>
      </c>
      <c r="S3787" s="4">
        <f t="shared" si="1448"/>
        <v>0.70464447489823889</v>
      </c>
      <c r="T3787" s="4">
        <f t="shared" si="1449"/>
        <v>-0.1520299490155218</v>
      </c>
      <c r="U3787" s="4">
        <f>IF($R3787&gt;$X$15,1,0)</f>
        <v>0</v>
      </c>
      <c r="V3787" s="4"/>
      <c r="W3787" s="4"/>
      <c r="X3787" s="4"/>
      <c r="Y3787" s="4"/>
      <c r="Z3787" s="4"/>
      <c r="AA3787" s="4"/>
      <c r="AB3787" s="4"/>
      <c r="AC3787" s="4"/>
      <c r="AD3787" s="4"/>
      <c r="AE3787" s="4"/>
      <c r="AF3787" s="4"/>
      <c r="AG3787" s="4"/>
      <c r="AH3787" s="4"/>
      <c r="AI3787" s="4"/>
      <c r="AJ3787" s="4"/>
    </row>
    <row r="3788" spans="1:36" ht="15.75" customHeight="1">
      <c r="A3788" s="4">
        <v>0</v>
      </c>
      <c r="B3788" s="4">
        <v>67</v>
      </c>
      <c r="C3788" s="4">
        <v>4</v>
      </c>
      <c r="D3788" s="4">
        <v>0</v>
      </c>
      <c r="E3788" s="4">
        <v>0</v>
      </c>
      <c r="F3788" s="4">
        <v>0</v>
      </c>
      <c r="G3788" s="4">
        <v>0</v>
      </c>
      <c r="H3788" s="4">
        <v>0</v>
      </c>
      <c r="I3788" s="4">
        <v>281</v>
      </c>
      <c r="J3788" s="4">
        <v>101</v>
      </c>
      <c r="K3788" s="4">
        <v>59</v>
      </c>
      <c r="L3788" s="4">
        <v>23.1</v>
      </c>
      <c r="M3788" s="4">
        <v>63</v>
      </c>
      <c r="N3788" s="4">
        <v>85</v>
      </c>
      <c r="O3788" s="4">
        <v>1</v>
      </c>
      <c r="P3788" s="5">
        <f>$AI$9+SUMPRODUCT($A3788*$AI$10+$B3788*$AI$11+$C3788*$AI$12+$D3788*$AI$13+$E3788*$AI$14+$F3788*$AI$15+$G3788*$AI$16+$H3788*$AI$17+$I3788*$AI$18+$J3788*$AI$19+$K3788*$AI$20+$L3788*$AI$21+$M3788*$AI$22+$N3788*$AI$24)</f>
        <v>-1.7407866810000003</v>
      </c>
      <c r="Q3788" s="4">
        <f t="shared" si="1446"/>
        <v>0.17538237635037129</v>
      </c>
      <c r="R3788" s="4">
        <f t="shared" si="1447"/>
        <v>0.35076475270074259</v>
      </c>
      <c r="S3788" s="4">
        <f t="shared" si="1448"/>
        <v>0.35076475270074259</v>
      </c>
      <c r="T3788" s="4">
        <f t="shared" si="1449"/>
        <v>-0.45498405406499526</v>
      </c>
      <c r="U3788" s="4">
        <f>IF($R3788&gt;$X$15,1,0)</f>
        <v>0</v>
      </c>
      <c r="V3788" s="4"/>
      <c r="W3788" s="4"/>
      <c r="X3788" s="4"/>
      <c r="Y3788" s="4"/>
      <c r="Z3788" s="4"/>
      <c r="AA3788" s="4"/>
      <c r="AB3788" s="4"/>
      <c r="AC3788" s="4"/>
      <c r="AD3788" s="4"/>
      <c r="AE3788" s="4"/>
      <c r="AF3788" s="4"/>
      <c r="AG3788" s="4"/>
      <c r="AH3788" s="4"/>
      <c r="AI3788" s="4"/>
      <c r="AJ3788" s="4"/>
    </row>
    <row r="3789" spans="1:36" ht="15.75" hidden="1" customHeight="1">
      <c r="A3789" s="4">
        <v>0</v>
      </c>
      <c r="B3789" s="4">
        <v>64</v>
      </c>
      <c r="C3789" s="4">
        <v>2</v>
      </c>
      <c r="D3789" s="4">
        <v>1</v>
      </c>
      <c r="E3789" s="4">
        <v>20</v>
      </c>
      <c r="F3789" s="4">
        <v>0</v>
      </c>
      <c r="G3789" s="4">
        <v>0</v>
      </c>
      <c r="H3789" s="4">
        <v>1</v>
      </c>
      <c r="I3789" s="4">
        <v>282</v>
      </c>
      <c r="J3789" s="4">
        <v>142</v>
      </c>
      <c r="K3789" s="4">
        <v>82</v>
      </c>
      <c r="L3789" s="4">
        <v>24.02</v>
      </c>
      <c r="M3789" s="4">
        <v>78</v>
      </c>
      <c r="N3789" s="3" t="s">
        <v>56</v>
      </c>
      <c r="O3789" s="4">
        <v>0</v>
      </c>
      <c r="P3789" s="4"/>
      <c r="Q3789" s="4"/>
      <c r="R3789" s="4"/>
      <c r="S3789" s="4"/>
      <c r="T3789" s="4"/>
      <c r="U3789" s="4"/>
      <c r="V3789" s="4"/>
      <c r="W3789" s="4"/>
      <c r="X3789" s="4"/>
      <c r="Y3789" s="4"/>
      <c r="Z3789" s="4"/>
      <c r="AA3789" s="4"/>
      <c r="AB3789" s="4"/>
      <c r="AC3789" s="4"/>
      <c r="AD3789" s="4"/>
      <c r="AE3789" s="4"/>
      <c r="AF3789" s="4"/>
      <c r="AG3789" s="4"/>
      <c r="AH3789" s="4"/>
      <c r="AI3789" s="4"/>
      <c r="AJ3789" s="4"/>
    </row>
    <row r="3790" spans="1:36" ht="15.75" customHeight="1">
      <c r="A3790" s="4">
        <v>0</v>
      </c>
      <c r="B3790" s="4">
        <v>55</v>
      </c>
      <c r="C3790" s="4">
        <v>1</v>
      </c>
      <c r="D3790" s="4">
        <v>0</v>
      </c>
      <c r="E3790" s="4">
        <v>0</v>
      </c>
      <c r="F3790" s="4">
        <v>0</v>
      </c>
      <c r="G3790" s="4">
        <v>0</v>
      </c>
      <c r="H3790" s="4">
        <v>0</v>
      </c>
      <c r="I3790" s="4">
        <v>204</v>
      </c>
      <c r="J3790" s="4">
        <v>100.5</v>
      </c>
      <c r="K3790" s="4">
        <v>62</v>
      </c>
      <c r="L3790" s="4">
        <v>29.44</v>
      </c>
      <c r="M3790" s="4">
        <v>82</v>
      </c>
      <c r="N3790" s="4">
        <v>88</v>
      </c>
      <c r="O3790" s="4">
        <v>0</v>
      </c>
      <c r="P3790" s="5">
        <f>$AI$9+SUMPRODUCT($A3790*$AI$10+$B3790*$AI$11+$C3790*$AI$12+$D3790*$AI$13+$E3790*$AI$14+$F3790*$AI$15+$G3790*$AI$16+$H3790*$AI$17+$I3790*$AI$18+$J3790*$AI$19+$K3790*$AI$20+$L3790*$AI$21+$M3790*$AI$22+$N3790*$AI$24)</f>
        <v>-2.5563490184000006</v>
      </c>
      <c r="Q3790" s="4">
        <f t="shared" ref="Q3790:Q3795" si="1450">EXP($P3790)</f>
        <v>7.7587494479057217E-2</v>
      </c>
      <c r="R3790" s="4">
        <f t="shared" ref="R3790:R3795" si="1451">Q3790/1+Q3790</f>
        <v>0.15517498895811443</v>
      </c>
      <c r="S3790" s="4">
        <f t="shared" ref="S3790:S3795" si="1452">IF(O3790=1,R3790,1-R3790)</f>
        <v>0.84482501104188557</v>
      </c>
      <c r="T3790" s="4">
        <f t="shared" ref="T3790:T3795" si="1453">LOG($S3790)</f>
        <v>-7.3233237333121745E-2</v>
      </c>
      <c r="U3790" s="4">
        <f>IF($R3790&gt;$X$15,1,0)</f>
        <v>0</v>
      </c>
      <c r="V3790" s="4"/>
      <c r="W3790" s="4"/>
      <c r="X3790" s="4"/>
      <c r="Y3790" s="4"/>
      <c r="Z3790" s="4"/>
      <c r="AA3790" s="4"/>
      <c r="AB3790" s="4"/>
      <c r="AC3790" s="4"/>
      <c r="AD3790" s="4"/>
      <c r="AE3790" s="4"/>
      <c r="AF3790" s="4"/>
      <c r="AG3790" s="4"/>
      <c r="AH3790" s="4"/>
      <c r="AI3790" s="4"/>
      <c r="AJ3790" s="4"/>
    </row>
    <row r="3791" spans="1:36" ht="15.75" customHeight="1">
      <c r="A3791" s="4">
        <v>0</v>
      </c>
      <c r="B3791" s="4">
        <v>41</v>
      </c>
      <c r="C3791" s="4">
        <v>1</v>
      </c>
      <c r="D3791" s="4">
        <v>0</v>
      </c>
      <c r="E3791" s="4">
        <v>0</v>
      </c>
      <c r="F3791" s="4">
        <v>0</v>
      </c>
      <c r="G3791" s="4">
        <v>0</v>
      </c>
      <c r="H3791" s="4">
        <v>0</v>
      </c>
      <c r="I3791" s="4">
        <v>252</v>
      </c>
      <c r="J3791" s="4">
        <v>133</v>
      </c>
      <c r="K3791" s="4">
        <v>90</v>
      </c>
      <c r="L3791" s="4">
        <v>26.83</v>
      </c>
      <c r="M3791" s="4">
        <v>83</v>
      </c>
      <c r="N3791" s="4">
        <v>64</v>
      </c>
      <c r="O3791" s="4">
        <v>0</v>
      </c>
      <c r="P3791" s="5">
        <f>$AI$9+SUMPRODUCT($A3791*$AI$10+$B3791*$AI$11+$C3791*$AI$12+$D3791*$AI$13+$E3791*$AI$14+$F3791*$AI$15+$G3791*$AI$16+$H3791*$AI$17+$I3791*$AI$18+$J3791*$AI$19+$K3791*$AI$20+$L3791*$AI$21+$M3791*$AI$22+$N3791*$AI$24)</f>
        <v>-3.1451088612999998</v>
      </c>
      <c r="Q3791" s="4">
        <f t="shared" si="1450"/>
        <v>4.3062235980671305E-2</v>
      </c>
      <c r="R3791" s="4">
        <f t="shared" si="1451"/>
        <v>8.6124471961342611E-2</v>
      </c>
      <c r="S3791" s="4">
        <f t="shared" si="1452"/>
        <v>0.91387552803865735</v>
      </c>
      <c r="T3791" s="4">
        <f t="shared" si="1453"/>
        <v>-3.9112952151478204E-2</v>
      </c>
      <c r="U3791" s="4">
        <f>IF($R3791&gt;$X$15,1,0)</f>
        <v>0</v>
      </c>
      <c r="V3791" s="4"/>
      <c r="W3791" s="4"/>
      <c r="X3791" s="4"/>
      <c r="Y3791" s="4"/>
      <c r="Z3791" s="4"/>
      <c r="AA3791" s="4"/>
      <c r="AB3791" s="4"/>
      <c r="AC3791" s="4"/>
      <c r="AD3791" s="4"/>
      <c r="AE3791" s="4"/>
      <c r="AF3791" s="4"/>
      <c r="AG3791" s="4"/>
      <c r="AH3791" s="4"/>
      <c r="AI3791" s="4"/>
      <c r="AJ3791" s="4"/>
    </row>
    <row r="3792" spans="1:36" ht="15.75" customHeight="1">
      <c r="A3792" s="4">
        <v>0</v>
      </c>
      <c r="B3792" s="4">
        <v>60</v>
      </c>
      <c r="C3792" s="4">
        <v>4</v>
      </c>
      <c r="D3792" s="4">
        <v>0</v>
      </c>
      <c r="E3792" s="4">
        <v>0</v>
      </c>
      <c r="F3792" s="4">
        <v>0</v>
      </c>
      <c r="G3792" s="4">
        <v>0</v>
      </c>
      <c r="H3792" s="4">
        <v>0</v>
      </c>
      <c r="I3792" s="4">
        <v>247</v>
      </c>
      <c r="J3792" s="4">
        <v>131</v>
      </c>
      <c r="K3792" s="4">
        <v>81</v>
      </c>
      <c r="L3792" s="4">
        <v>22.19</v>
      </c>
      <c r="M3792" s="4">
        <v>95</v>
      </c>
      <c r="N3792" s="4">
        <v>94</v>
      </c>
      <c r="O3792" s="4">
        <v>1</v>
      </c>
      <c r="P3792" s="5">
        <f>$AI$9+SUMPRODUCT($A3792*$AI$10+$B3792*$AI$11+$C3792*$AI$12+$D3792*$AI$13+$E3792*$AI$14+$F3792*$AI$15+$G3792*$AI$16+$H3792*$AI$17+$I3792*$AI$18+$J3792*$AI$19+$K3792*$AI$20+$L3792*$AI$21+$M3792*$AI$22+$N3792*$AI$24)</f>
        <v>-1.9377759209000009</v>
      </c>
      <c r="Q3792" s="4">
        <f t="shared" si="1450"/>
        <v>0.1440239144104242</v>
      </c>
      <c r="R3792" s="4">
        <f t="shared" si="1451"/>
        <v>0.2880478288208484</v>
      </c>
      <c r="S3792" s="4">
        <f t="shared" si="1452"/>
        <v>0.2880478288208484</v>
      </c>
      <c r="T3792" s="4">
        <f t="shared" si="1453"/>
        <v>-0.54053539394788142</v>
      </c>
      <c r="U3792" s="4">
        <f>IF($R3792&gt;$X$15,1,0)</f>
        <v>0</v>
      </c>
      <c r="V3792" s="4"/>
      <c r="W3792" s="4"/>
      <c r="X3792" s="4"/>
      <c r="Y3792" s="4"/>
      <c r="Z3792" s="4"/>
      <c r="AA3792" s="4"/>
      <c r="AB3792" s="4"/>
      <c r="AC3792" s="4"/>
      <c r="AD3792" s="4"/>
      <c r="AE3792" s="4"/>
      <c r="AF3792" s="4"/>
      <c r="AG3792" s="4"/>
      <c r="AH3792" s="4"/>
      <c r="AI3792" s="4"/>
      <c r="AJ3792" s="4"/>
    </row>
    <row r="3793" spans="1:36" ht="15.75" customHeight="1">
      <c r="A3793" s="4">
        <v>0</v>
      </c>
      <c r="B3793" s="4">
        <v>42</v>
      </c>
      <c r="C3793" s="4">
        <v>2</v>
      </c>
      <c r="D3793" s="4">
        <v>1</v>
      </c>
      <c r="E3793" s="4">
        <v>3</v>
      </c>
      <c r="F3793" s="4">
        <v>0</v>
      </c>
      <c r="G3793" s="4">
        <v>0</v>
      </c>
      <c r="H3793" s="4">
        <v>0</v>
      </c>
      <c r="I3793" s="4">
        <v>220</v>
      </c>
      <c r="J3793" s="4">
        <v>129</v>
      </c>
      <c r="K3793" s="4">
        <v>81</v>
      </c>
      <c r="L3793" s="4">
        <v>19.739999999999998</v>
      </c>
      <c r="M3793" s="4">
        <v>80</v>
      </c>
      <c r="N3793" s="4">
        <v>61</v>
      </c>
      <c r="O3793" s="4">
        <v>0</v>
      </c>
      <c r="P3793" s="5">
        <f>$AI$9+SUMPRODUCT($A3793*$AI$10+$B3793*$AI$11+$C3793*$AI$12+$D3793*$AI$13+$E3793*$AI$14+$F3793*$AI$15+$G3793*$AI$16+$H3793*$AI$17+$I3793*$AI$18+$J3793*$AI$19+$K3793*$AI$20+$L3793*$AI$21+$M3793*$AI$22+$N3793*$AI$24)</f>
        <v>-3.1630714814000012</v>
      </c>
      <c r="Q3793" s="4">
        <f t="shared" si="1450"/>
        <v>4.2295631123346097E-2</v>
      </c>
      <c r="R3793" s="4">
        <f t="shared" si="1451"/>
        <v>8.4591262246692195E-2</v>
      </c>
      <c r="S3793" s="4">
        <f t="shared" si="1452"/>
        <v>0.91540873775330778</v>
      </c>
      <c r="T3793" s="4">
        <f t="shared" si="1453"/>
        <v>-3.8384946464176027E-2</v>
      </c>
      <c r="U3793" s="4">
        <f>IF($R3793&gt;$X$15,1,0)</f>
        <v>0</v>
      </c>
      <c r="V3793" s="4"/>
      <c r="W3793" s="4"/>
      <c r="X3793" s="4"/>
      <c r="Y3793" s="4"/>
      <c r="Z3793" s="4"/>
      <c r="AA3793" s="4"/>
      <c r="AB3793" s="4"/>
      <c r="AC3793" s="4"/>
      <c r="AD3793" s="4"/>
      <c r="AE3793" s="4"/>
      <c r="AF3793" s="4"/>
      <c r="AG3793" s="4"/>
      <c r="AH3793" s="4"/>
      <c r="AI3793" s="4"/>
      <c r="AJ3793" s="4"/>
    </row>
    <row r="3794" spans="1:36" ht="15.75" customHeight="1">
      <c r="A3794" s="4">
        <v>0</v>
      </c>
      <c r="B3794" s="4">
        <v>38</v>
      </c>
      <c r="C3794" s="4">
        <v>1</v>
      </c>
      <c r="D3794" s="4">
        <v>0</v>
      </c>
      <c r="E3794" s="4">
        <v>0</v>
      </c>
      <c r="F3794" s="4">
        <v>0</v>
      </c>
      <c r="G3794" s="4">
        <v>0</v>
      </c>
      <c r="H3794" s="4">
        <v>0</v>
      </c>
      <c r="I3794" s="4">
        <v>214</v>
      </c>
      <c r="J3794" s="4">
        <v>115</v>
      </c>
      <c r="K3794" s="4">
        <v>90</v>
      </c>
      <c r="L3794" s="4">
        <v>25.69</v>
      </c>
      <c r="M3794" s="4">
        <v>80</v>
      </c>
      <c r="N3794" s="4">
        <v>65</v>
      </c>
      <c r="O3794" s="4">
        <v>0</v>
      </c>
      <c r="P3794" s="5">
        <f>$AI$9+SUMPRODUCT($A3794*$AI$10+$B3794*$AI$11+$C3794*$AI$12+$D3794*$AI$13+$E3794*$AI$14+$F3794*$AI$15+$G3794*$AI$16+$H3794*$AI$17+$I3794*$AI$18+$J3794*$AI$19+$K3794*$AI$20+$L3794*$AI$21+$M3794*$AI$22+$N3794*$AI$24)</f>
        <v>-3.6917299658999996</v>
      </c>
      <c r="Q3794" s="4">
        <f t="shared" si="1450"/>
        <v>2.4928838676628526E-2</v>
      </c>
      <c r="R3794" s="4">
        <f t="shared" si="1451"/>
        <v>4.9857677353257052E-2</v>
      </c>
      <c r="S3794" s="4">
        <f t="shared" si="1452"/>
        <v>0.95014232264674292</v>
      </c>
      <c r="T3794" s="4">
        <f t="shared" si="1453"/>
        <v>-2.2211336489450388E-2</v>
      </c>
      <c r="U3794" s="4">
        <f>IF($R3794&gt;$X$15,1,0)</f>
        <v>0</v>
      </c>
      <c r="V3794" s="4"/>
      <c r="W3794" s="4"/>
      <c r="X3794" s="4"/>
      <c r="Y3794" s="4"/>
      <c r="Z3794" s="4"/>
      <c r="AA3794" s="4"/>
      <c r="AB3794" s="4"/>
      <c r="AC3794" s="4"/>
      <c r="AD3794" s="4"/>
      <c r="AE3794" s="4"/>
      <c r="AF3794" s="4"/>
      <c r="AG3794" s="4"/>
      <c r="AH3794" s="4"/>
      <c r="AI3794" s="4"/>
      <c r="AJ3794" s="4"/>
    </row>
    <row r="3795" spans="1:36" ht="15.75" customHeight="1">
      <c r="A3795" s="4">
        <v>1</v>
      </c>
      <c r="B3795" s="4">
        <v>47</v>
      </c>
      <c r="C3795" s="4">
        <v>1</v>
      </c>
      <c r="D3795" s="4">
        <v>1</v>
      </c>
      <c r="E3795" s="4">
        <v>30</v>
      </c>
      <c r="F3795" s="4">
        <v>0</v>
      </c>
      <c r="G3795" s="4">
        <v>0</v>
      </c>
      <c r="H3795" s="4">
        <v>0</v>
      </c>
      <c r="I3795" s="4">
        <v>277</v>
      </c>
      <c r="J3795" s="4">
        <v>137</v>
      </c>
      <c r="K3795" s="4">
        <v>86</v>
      </c>
      <c r="L3795" s="4">
        <v>26.25</v>
      </c>
      <c r="M3795" s="4">
        <v>75</v>
      </c>
      <c r="N3795" s="4">
        <v>85</v>
      </c>
      <c r="O3795" s="4">
        <v>0</v>
      </c>
      <c r="P3795" s="5">
        <f>$AI$9+SUMPRODUCT($A3795*$AI$10+$B3795*$AI$11+$C3795*$AI$12+$D3795*$AI$13+$E3795*$AI$14+$F3795*$AI$15+$G3795*$AI$16+$H3795*$AI$17+$I3795*$AI$18+$J3795*$AI$19+$K3795*$AI$20+$L3795*$AI$21+$M3795*$AI$22+$N3795*$AI$24)</f>
        <v>-1.2884250175000007</v>
      </c>
      <c r="Q3795" s="4">
        <f t="shared" si="1450"/>
        <v>0.27570467134939691</v>
      </c>
      <c r="R3795" s="4">
        <f t="shared" si="1451"/>
        <v>0.55140934269879383</v>
      </c>
      <c r="S3795" s="4">
        <f t="shared" si="1452"/>
        <v>0.44859065730120617</v>
      </c>
      <c r="T3795" s="4">
        <f t="shared" si="1453"/>
        <v>-0.348149775614362</v>
      </c>
      <c r="U3795" s="4">
        <f>IF($R3795&gt;$X$15,1,0)</f>
        <v>1</v>
      </c>
      <c r="V3795" s="4"/>
      <c r="W3795" s="4"/>
      <c r="X3795" s="4"/>
      <c r="Y3795" s="4"/>
      <c r="Z3795" s="4"/>
      <c r="AA3795" s="4"/>
      <c r="AB3795" s="4"/>
      <c r="AC3795" s="4"/>
      <c r="AD3795" s="4"/>
      <c r="AE3795" s="4"/>
      <c r="AF3795" s="4"/>
      <c r="AG3795" s="4"/>
      <c r="AH3795" s="4"/>
      <c r="AI3795" s="4"/>
      <c r="AJ3795" s="4"/>
    </row>
    <row r="3796" spans="1:36" ht="15.75" hidden="1" customHeight="1">
      <c r="A3796" s="4">
        <v>0</v>
      </c>
      <c r="B3796" s="4">
        <v>49</v>
      </c>
      <c r="C3796" s="4">
        <v>3</v>
      </c>
      <c r="D3796" s="4">
        <v>0</v>
      </c>
      <c r="E3796" s="4">
        <v>0</v>
      </c>
      <c r="F3796" s="4">
        <v>0</v>
      </c>
      <c r="G3796" s="4">
        <v>0</v>
      </c>
      <c r="H3796" s="4">
        <v>0</v>
      </c>
      <c r="I3796" s="4">
        <v>203</v>
      </c>
      <c r="J3796" s="4">
        <v>125</v>
      </c>
      <c r="K3796" s="4">
        <v>70</v>
      </c>
      <c r="L3796" s="4">
        <v>22.52</v>
      </c>
      <c r="M3796" s="4">
        <v>72</v>
      </c>
      <c r="N3796" s="3" t="s">
        <v>56</v>
      </c>
      <c r="O3796" s="4">
        <v>0</v>
      </c>
      <c r="P3796" s="4"/>
      <c r="Q3796" s="4"/>
      <c r="R3796" s="4"/>
      <c r="S3796" s="4"/>
      <c r="T3796" s="4"/>
      <c r="U3796" s="4"/>
      <c r="V3796" s="4"/>
      <c r="W3796" s="4"/>
      <c r="X3796" s="4"/>
      <c r="Y3796" s="4"/>
      <c r="Z3796" s="4"/>
      <c r="AA3796" s="4"/>
      <c r="AB3796" s="4"/>
      <c r="AC3796" s="4"/>
      <c r="AD3796" s="4"/>
      <c r="AE3796" s="4"/>
      <c r="AF3796" s="4"/>
      <c r="AG3796" s="4"/>
      <c r="AH3796" s="4"/>
      <c r="AI3796" s="4"/>
      <c r="AJ3796" s="4"/>
    </row>
    <row r="3797" spans="1:36" ht="15.75" customHeight="1">
      <c r="A3797" s="4">
        <v>1</v>
      </c>
      <c r="B3797" s="4">
        <v>61</v>
      </c>
      <c r="C3797" s="4">
        <v>1</v>
      </c>
      <c r="D3797" s="4">
        <v>0</v>
      </c>
      <c r="E3797" s="4">
        <v>0</v>
      </c>
      <c r="F3797" s="4">
        <v>0</v>
      </c>
      <c r="G3797" s="4">
        <v>0</v>
      </c>
      <c r="H3797" s="4">
        <v>0</v>
      </c>
      <c r="I3797" s="4">
        <v>238</v>
      </c>
      <c r="J3797" s="4">
        <v>119</v>
      </c>
      <c r="K3797" s="4">
        <v>78</v>
      </c>
      <c r="L3797" s="4">
        <v>25.36</v>
      </c>
      <c r="M3797" s="4">
        <v>80</v>
      </c>
      <c r="N3797" s="4">
        <v>75</v>
      </c>
      <c r="O3797" s="4">
        <v>0</v>
      </c>
      <c r="P3797" s="5">
        <f>$AI$9+SUMPRODUCT($A3797*$AI$10+$B3797*$AI$11+$C3797*$AI$12+$D3797*$AI$13+$E3797*$AI$14+$F3797*$AI$15+$G3797*$AI$16+$H3797*$AI$17+$I3797*$AI$18+$J3797*$AI$19+$K3797*$AI$20+$L3797*$AI$21+$M3797*$AI$22+$N3797*$AI$24)</f>
        <v>-1.4382797796000011</v>
      </c>
      <c r="Q3797" s="4">
        <f t="shared" ref="Q3797:Q3799" si="1454">EXP($P3797)</f>
        <v>0.2373356774003918</v>
      </c>
      <c r="R3797" s="4">
        <f t="shared" ref="R3797:R3799" si="1455">Q3797/1+Q3797</f>
        <v>0.4746713548007836</v>
      </c>
      <c r="S3797" s="4">
        <f t="shared" ref="S3797:S3799" si="1456">IF(O3797=1,R3797,1-R3797)</f>
        <v>0.5253286451992164</v>
      </c>
      <c r="T3797" s="4">
        <f t="shared" ref="T3797:T3799" si="1457">LOG($S3797)</f>
        <v>-0.27956891727652378</v>
      </c>
      <c r="U3797" s="4">
        <f>IF($R3797&gt;$X$15,1,0)</f>
        <v>1</v>
      </c>
      <c r="V3797" s="4"/>
      <c r="W3797" s="4"/>
      <c r="X3797" s="4"/>
      <c r="Y3797" s="4"/>
      <c r="Z3797" s="4"/>
      <c r="AA3797" s="4"/>
      <c r="AB3797" s="4"/>
      <c r="AC3797" s="4"/>
      <c r="AD3797" s="4"/>
      <c r="AE3797" s="4"/>
      <c r="AF3797" s="4"/>
      <c r="AG3797" s="4"/>
      <c r="AH3797" s="4"/>
      <c r="AI3797" s="4"/>
      <c r="AJ3797" s="4"/>
    </row>
    <row r="3798" spans="1:36" ht="15.75" customHeight="1">
      <c r="A3798" s="4">
        <v>1</v>
      </c>
      <c r="B3798" s="4">
        <v>52</v>
      </c>
      <c r="C3798" s="4">
        <v>3</v>
      </c>
      <c r="D3798" s="4">
        <v>0</v>
      </c>
      <c r="E3798" s="4">
        <v>0</v>
      </c>
      <c r="F3798" s="4">
        <v>0</v>
      </c>
      <c r="G3798" s="4">
        <v>0</v>
      </c>
      <c r="H3798" s="4">
        <v>1</v>
      </c>
      <c r="I3798" s="4">
        <v>232</v>
      </c>
      <c r="J3798" s="4">
        <v>154</v>
      </c>
      <c r="K3798" s="4">
        <v>92</v>
      </c>
      <c r="L3798" s="4">
        <v>26.51</v>
      </c>
      <c r="M3798" s="4">
        <v>90</v>
      </c>
      <c r="N3798" s="4">
        <v>74</v>
      </c>
      <c r="O3798" s="4">
        <v>0</v>
      </c>
      <c r="P3798" s="5">
        <f>$AI$9+SUMPRODUCT($A3798*$AI$10+$B3798*$AI$11+$C3798*$AI$12+$D3798*$AI$13+$E3798*$AI$14+$F3798*$AI$15+$G3798*$AI$16+$H3798*$AI$17+$I3798*$AI$18+$J3798*$AI$19+$K3798*$AI$20+$L3798*$AI$21+$M3798*$AI$22+$N3798*$AI$24)</f>
        <v>-1.4349174861000016</v>
      </c>
      <c r="Q3798" s="4">
        <f t="shared" si="1454"/>
        <v>0.23813501265265316</v>
      </c>
      <c r="R3798" s="4">
        <f t="shared" si="1455"/>
        <v>0.47627002530530632</v>
      </c>
      <c r="S3798" s="4">
        <f t="shared" si="1456"/>
        <v>0.52372997469469373</v>
      </c>
      <c r="T3798" s="4">
        <f t="shared" si="1457"/>
        <v>-0.28089256936380097</v>
      </c>
      <c r="U3798" s="4">
        <f>IF($R3798&gt;$X$15,1,0)</f>
        <v>1</v>
      </c>
      <c r="V3798" s="4"/>
      <c r="W3798" s="4"/>
      <c r="X3798" s="4"/>
      <c r="Y3798" s="4"/>
      <c r="Z3798" s="4"/>
      <c r="AA3798" s="4"/>
      <c r="AB3798" s="4"/>
      <c r="AC3798" s="4"/>
      <c r="AD3798" s="4"/>
      <c r="AE3798" s="4"/>
      <c r="AF3798" s="4"/>
      <c r="AG3798" s="4"/>
      <c r="AH3798" s="4"/>
      <c r="AI3798" s="4"/>
      <c r="AJ3798" s="4"/>
    </row>
    <row r="3799" spans="1:36" ht="15.75" customHeight="1">
      <c r="A3799" s="4">
        <v>0</v>
      </c>
      <c r="B3799" s="4">
        <v>56</v>
      </c>
      <c r="C3799" s="4">
        <v>4</v>
      </c>
      <c r="D3799" s="4">
        <v>0</v>
      </c>
      <c r="E3799" s="4">
        <v>0</v>
      </c>
      <c r="F3799" s="4">
        <v>0</v>
      </c>
      <c r="G3799" s="4">
        <v>0</v>
      </c>
      <c r="H3799" s="4">
        <v>1</v>
      </c>
      <c r="I3799" s="4">
        <v>246</v>
      </c>
      <c r="J3799" s="4">
        <v>136</v>
      </c>
      <c r="K3799" s="4">
        <v>87</v>
      </c>
      <c r="L3799" s="4">
        <v>26.21</v>
      </c>
      <c r="M3799" s="4">
        <v>80</v>
      </c>
      <c r="N3799" s="4">
        <v>72</v>
      </c>
      <c r="O3799" s="4">
        <v>1</v>
      </c>
      <c r="P3799" s="5">
        <f>$AI$9+SUMPRODUCT($A3799*$AI$10+$B3799*$AI$11+$C3799*$AI$12+$D3799*$AI$13+$E3799*$AI$14+$F3799*$AI$15+$G3799*$AI$16+$H3799*$AI$17+$I3799*$AI$18+$J3799*$AI$19+$K3799*$AI$20+$L3799*$AI$21+$M3799*$AI$22+$N3799*$AI$24)</f>
        <v>-1.9920939531000013</v>
      </c>
      <c r="Q3799" s="4">
        <f t="shared" si="1454"/>
        <v>0.13640949110668041</v>
      </c>
      <c r="R3799" s="4">
        <f t="shared" si="1455"/>
        <v>0.27281898221336082</v>
      </c>
      <c r="S3799" s="4">
        <f t="shared" si="1456"/>
        <v>0.27281898221336082</v>
      </c>
      <c r="T3799" s="4">
        <f t="shared" si="1457"/>
        <v>-0.5641254156001847</v>
      </c>
      <c r="U3799" s="4">
        <f>IF($R3799&gt;$X$15,1,0)</f>
        <v>0</v>
      </c>
      <c r="V3799" s="4"/>
      <c r="W3799" s="4"/>
      <c r="X3799" s="4"/>
      <c r="Y3799" s="4"/>
      <c r="Z3799" s="4"/>
      <c r="AA3799" s="4"/>
      <c r="AB3799" s="4"/>
      <c r="AC3799" s="4"/>
      <c r="AD3799" s="4"/>
      <c r="AE3799" s="4"/>
      <c r="AF3799" s="4"/>
      <c r="AG3799" s="4"/>
      <c r="AH3799" s="4"/>
      <c r="AI3799" s="4"/>
      <c r="AJ3799" s="4"/>
    </row>
    <row r="3800" spans="1:36" ht="15.75" hidden="1" customHeight="1">
      <c r="A3800" s="4">
        <v>1</v>
      </c>
      <c r="B3800" s="4">
        <v>54</v>
      </c>
      <c r="C3800" s="4">
        <v>4</v>
      </c>
      <c r="D3800" s="4">
        <v>1</v>
      </c>
      <c r="E3800" s="4">
        <v>30</v>
      </c>
      <c r="F3800" s="3" t="s">
        <v>56</v>
      </c>
      <c r="G3800" s="4">
        <v>0</v>
      </c>
      <c r="H3800" s="4">
        <v>1</v>
      </c>
      <c r="I3800" s="4">
        <v>234</v>
      </c>
      <c r="J3800" s="4">
        <v>152.5</v>
      </c>
      <c r="K3800" s="4">
        <v>80</v>
      </c>
      <c r="L3800" s="4">
        <v>23.5</v>
      </c>
      <c r="M3800" s="4">
        <v>75</v>
      </c>
      <c r="N3800" s="4">
        <v>75</v>
      </c>
      <c r="O3800" s="4">
        <v>0</v>
      </c>
      <c r="P3800" s="4"/>
      <c r="Q3800" s="4"/>
      <c r="R3800" s="4"/>
      <c r="S3800" s="4"/>
      <c r="T3800" s="4"/>
      <c r="U3800" s="4"/>
      <c r="V3800" s="4"/>
      <c r="W3800" s="4"/>
      <c r="X3800" s="4"/>
      <c r="Y3800" s="4"/>
      <c r="Z3800" s="4"/>
      <c r="AA3800" s="4"/>
      <c r="AB3800" s="4"/>
      <c r="AC3800" s="4"/>
      <c r="AD3800" s="4"/>
      <c r="AE3800" s="4"/>
      <c r="AF3800" s="4"/>
      <c r="AG3800" s="4"/>
      <c r="AH3800" s="4"/>
      <c r="AI3800" s="4"/>
      <c r="AJ3800" s="4"/>
    </row>
    <row r="3801" spans="1:36" ht="15.75" customHeight="1">
      <c r="A3801" s="4">
        <v>0</v>
      </c>
      <c r="B3801" s="4">
        <v>34</v>
      </c>
      <c r="C3801" s="4">
        <v>3</v>
      </c>
      <c r="D3801" s="4">
        <v>0</v>
      </c>
      <c r="E3801" s="4">
        <v>0</v>
      </c>
      <c r="F3801" s="4">
        <v>0</v>
      </c>
      <c r="G3801" s="4">
        <v>0</v>
      </c>
      <c r="H3801" s="4">
        <v>0</v>
      </c>
      <c r="I3801" s="4">
        <v>227</v>
      </c>
      <c r="J3801" s="4">
        <v>102</v>
      </c>
      <c r="K3801" s="4">
        <v>68</v>
      </c>
      <c r="L3801" s="4">
        <v>24.96</v>
      </c>
      <c r="M3801" s="4">
        <v>80</v>
      </c>
      <c r="N3801" s="4">
        <v>75</v>
      </c>
      <c r="O3801" s="4">
        <v>0</v>
      </c>
      <c r="P3801" s="5">
        <f>$AI$9+SUMPRODUCT($A3801*$AI$10+$B3801*$AI$11+$C3801*$AI$12+$D3801*$AI$13+$E3801*$AI$14+$F3801*$AI$15+$G3801*$AI$16+$H3801*$AI$17+$I3801*$AI$18+$J3801*$AI$19+$K3801*$AI$20+$L3801*$AI$21+$M3801*$AI$22+$N3801*$AI$24)</f>
        <v>-4.051257745600001</v>
      </c>
      <c r="Q3801" s="4">
        <f t="shared" ref="Q3801:Q3824" si="1458">EXP($P3801)</f>
        <v>1.7400475499109749E-2</v>
      </c>
      <c r="R3801" s="4">
        <f t="shared" ref="R3801:R3824" si="1459">Q3801/1+Q3801</f>
        <v>3.4800950998219497E-2</v>
      </c>
      <c r="S3801" s="4">
        <f t="shared" ref="S3801:S3824" si="1460">IF(O3801=1,R3801,1-R3801)</f>
        <v>0.96519904900178055</v>
      </c>
      <c r="T3801" s="4">
        <f t="shared" ref="T3801:T3824" si="1461">LOG($S3801)</f>
        <v>-1.5383114667812989E-2</v>
      </c>
      <c r="U3801" s="4">
        <f>IF($R3801&gt;$X$15,1,0)</f>
        <v>0</v>
      </c>
      <c r="V3801" s="4"/>
      <c r="W3801" s="4"/>
      <c r="X3801" s="4"/>
      <c r="Y3801" s="4"/>
      <c r="Z3801" s="4"/>
      <c r="AA3801" s="4"/>
      <c r="AB3801" s="4"/>
      <c r="AC3801" s="4"/>
      <c r="AD3801" s="4"/>
      <c r="AE3801" s="4"/>
      <c r="AF3801" s="4"/>
      <c r="AG3801" s="4"/>
      <c r="AH3801" s="4"/>
      <c r="AI3801" s="4"/>
      <c r="AJ3801" s="4"/>
    </row>
    <row r="3802" spans="1:36" ht="15.75" customHeight="1">
      <c r="A3802" s="4">
        <v>1</v>
      </c>
      <c r="B3802" s="4">
        <v>58</v>
      </c>
      <c r="C3802" s="4">
        <v>3</v>
      </c>
      <c r="D3802" s="4">
        <v>0</v>
      </c>
      <c r="E3802" s="4">
        <v>0</v>
      </c>
      <c r="F3802" s="4">
        <v>1</v>
      </c>
      <c r="G3802" s="4">
        <v>1</v>
      </c>
      <c r="H3802" s="4">
        <v>1</v>
      </c>
      <c r="I3802" s="4">
        <v>241</v>
      </c>
      <c r="J3802" s="4">
        <v>164</v>
      </c>
      <c r="K3802" s="4">
        <v>97</v>
      </c>
      <c r="L3802" s="4">
        <v>32.18</v>
      </c>
      <c r="M3802" s="4">
        <v>65</v>
      </c>
      <c r="N3802" s="4">
        <v>54</v>
      </c>
      <c r="O3802" s="4">
        <v>0</v>
      </c>
      <c r="P3802" s="5">
        <f>$AI$9+SUMPRODUCT($A3802*$AI$10+$B3802*$AI$11+$C3802*$AI$12+$D3802*$AI$13+$E3802*$AI$14+$F3802*$AI$15+$G3802*$AI$16+$H3802*$AI$17+$I3802*$AI$18+$J3802*$AI$19+$K3802*$AI$20+$L3802*$AI$21+$M3802*$AI$22+$N3802*$AI$24)</f>
        <v>-7.1121109799998194E-2</v>
      </c>
      <c r="Q3802" s="4">
        <f t="shared" si="1458"/>
        <v>0.93134908979500242</v>
      </c>
      <c r="R3802" s="4">
        <f t="shared" si="1459"/>
        <v>1.8626981795900048</v>
      </c>
      <c r="S3802" s="4">
        <f t="shared" si="1460"/>
        <v>-0.86269817959000483</v>
      </c>
      <c r="T3802" s="4" t="e">
        <f t="shared" si="1461"/>
        <v>#NUM!</v>
      </c>
      <c r="U3802" s="4">
        <f>IF($R3802&gt;$X$15,1,0)</f>
        <v>1</v>
      </c>
      <c r="V3802" s="4"/>
      <c r="W3802" s="4"/>
      <c r="X3802" s="4"/>
      <c r="Y3802" s="4"/>
      <c r="Z3802" s="4"/>
      <c r="AA3802" s="4"/>
      <c r="AB3802" s="4"/>
      <c r="AC3802" s="4"/>
      <c r="AD3802" s="4"/>
      <c r="AE3802" s="4"/>
      <c r="AF3802" s="4"/>
      <c r="AG3802" s="4"/>
      <c r="AH3802" s="4"/>
      <c r="AI3802" s="4"/>
      <c r="AJ3802" s="4"/>
    </row>
    <row r="3803" spans="1:36" ht="15.75" customHeight="1">
      <c r="A3803" s="4">
        <v>0</v>
      </c>
      <c r="B3803" s="4">
        <v>54</v>
      </c>
      <c r="C3803" s="4">
        <v>2</v>
      </c>
      <c r="D3803" s="4">
        <v>1</v>
      </c>
      <c r="E3803" s="4">
        <v>20</v>
      </c>
      <c r="F3803" s="4">
        <v>1</v>
      </c>
      <c r="G3803" s="4">
        <v>0</v>
      </c>
      <c r="H3803" s="4">
        <v>1</v>
      </c>
      <c r="I3803" s="4">
        <v>325</v>
      </c>
      <c r="J3803" s="4">
        <v>170</v>
      </c>
      <c r="K3803" s="4">
        <v>107</v>
      </c>
      <c r="L3803" s="4">
        <v>25.07</v>
      </c>
      <c r="M3803" s="4">
        <v>90</v>
      </c>
      <c r="N3803" s="4">
        <v>64</v>
      </c>
      <c r="O3803" s="4">
        <v>0</v>
      </c>
      <c r="P3803" s="5">
        <f>$AI$9+SUMPRODUCT($A3803*$AI$10+$B3803*$AI$11+$C3803*$AI$12+$D3803*$AI$13+$E3803*$AI$14+$F3803*$AI$15+$G3803*$AI$16+$H3803*$AI$17+$I3803*$AI$18+$J3803*$AI$19+$K3803*$AI$20+$L3803*$AI$21+$M3803*$AI$22+$N3803*$AI$24)</f>
        <v>-0.90620031770000065</v>
      </c>
      <c r="Q3803" s="4">
        <f t="shared" si="1458"/>
        <v>0.40405659762577761</v>
      </c>
      <c r="R3803" s="4">
        <f t="shared" si="1459"/>
        <v>0.80811319525155523</v>
      </c>
      <c r="S3803" s="4">
        <f t="shared" si="1460"/>
        <v>0.19188680474844477</v>
      </c>
      <c r="T3803" s="4">
        <f t="shared" si="1461"/>
        <v>-0.71695488884956637</v>
      </c>
      <c r="U3803" s="4">
        <f>IF($R3803&gt;$X$15,1,0)</f>
        <v>1</v>
      </c>
      <c r="V3803" s="4"/>
      <c r="W3803" s="4"/>
      <c r="X3803" s="4"/>
      <c r="Y3803" s="4"/>
      <c r="Z3803" s="4"/>
      <c r="AA3803" s="4"/>
      <c r="AB3803" s="4"/>
      <c r="AC3803" s="4"/>
      <c r="AD3803" s="4"/>
      <c r="AE3803" s="4"/>
      <c r="AF3803" s="4"/>
      <c r="AG3803" s="4"/>
      <c r="AH3803" s="4"/>
      <c r="AI3803" s="4"/>
      <c r="AJ3803" s="4"/>
    </row>
    <row r="3804" spans="1:36" ht="15.75" customHeight="1">
      <c r="A3804" s="4">
        <v>0</v>
      </c>
      <c r="B3804" s="4">
        <v>48</v>
      </c>
      <c r="C3804" s="4">
        <v>1</v>
      </c>
      <c r="D3804" s="4">
        <v>0</v>
      </c>
      <c r="E3804" s="4">
        <v>0</v>
      </c>
      <c r="F3804" s="4">
        <v>0</v>
      </c>
      <c r="G3804" s="4">
        <v>0</v>
      </c>
      <c r="H3804" s="4">
        <v>1</v>
      </c>
      <c r="I3804" s="4">
        <v>224</v>
      </c>
      <c r="J3804" s="4">
        <v>152.5</v>
      </c>
      <c r="K3804" s="4">
        <v>90</v>
      </c>
      <c r="L3804" s="4">
        <v>29.8</v>
      </c>
      <c r="M3804" s="4">
        <v>67</v>
      </c>
      <c r="N3804" s="4">
        <v>85</v>
      </c>
      <c r="O3804" s="4">
        <v>0</v>
      </c>
      <c r="P3804" s="5">
        <f>$AI$9+SUMPRODUCT($A3804*$AI$10+$B3804*$AI$11+$C3804*$AI$12+$D3804*$AI$13+$E3804*$AI$14+$F3804*$AI$15+$G3804*$AI$16+$H3804*$AI$17+$I3804*$AI$18+$J3804*$AI$19+$K3804*$AI$20+$L3804*$AI$21+$M3804*$AI$22+$N3804*$AI$24)</f>
        <v>-2.0053580880000013</v>
      </c>
      <c r="Q3804" s="4">
        <f t="shared" si="1458"/>
        <v>0.13461208409205416</v>
      </c>
      <c r="R3804" s="4">
        <f t="shared" si="1459"/>
        <v>0.26922416818410833</v>
      </c>
      <c r="S3804" s="4">
        <f t="shared" si="1460"/>
        <v>0.73077583181589167</v>
      </c>
      <c r="T3804" s="4">
        <f t="shared" si="1461"/>
        <v>-0.13621582404877919</v>
      </c>
      <c r="U3804" s="4">
        <f>IF($R3804&gt;$X$15,1,0)</f>
        <v>0</v>
      </c>
      <c r="V3804" s="4"/>
      <c r="W3804" s="4"/>
      <c r="X3804" s="4"/>
      <c r="Y3804" s="4"/>
      <c r="Z3804" s="4"/>
      <c r="AA3804" s="4"/>
      <c r="AB3804" s="4"/>
      <c r="AC3804" s="4"/>
      <c r="AD3804" s="4"/>
      <c r="AE3804" s="4"/>
      <c r="AF3804" s="4"/>
      <c r="AG3804" s="4"/>
      <c r="AH3804" s="4"/>
      <c r="AI3804" s="4"/>
      <c r="AJ3804" s="4"/>
    </row>
    <row r="3805" spans="1:36" ht="15.75" customHeight="1">
      <c r="A3805" s="4">
        <v>0</v>
      </c>
      <c r="B3805" s="4">
        <v>59</v>
      </c>
      <c r="C3805" s="4">
        <v>1</v>
      </c>
      <c r="D3805" s="4">
        <v>0</v>
      </c>
      <c r="E3805" s="4">
        <v>0</v>
      </c>
      <c r="F3805" s="4">
        <v>0</v>
      </c>
      <c r="G3805" s="4">
        <v>0</v>
      </c>
      <c r="H3805" s="4">
        <v>0</v>
      </c>
      <c r="I3805" s="4">
        <v>254</v>
      </c>
      <c r="J3805" s="4">
        <v>116</v>
      </c>
      <c r="K3805" s="4">
        <v>71</v>
      </c>
      <c r="L3805" s="4">
        <v>25.48</v>
      </c>
      <c r="M3805" s="4">
        <v>75</v>
      </c>
      <c r="N3805" s="4">
        <v>98</v>
      </c>
      <c r="O3805" s="4">
        <v>1</v>
      </c>
      <c r="P3805" s="5">
        <f>$AI$9+SUMPRODUCT($A3805*$AI$10+$B3805*$AI$11+$C3805*$AI$12+$D3805*$AI$13+$E3805*$AI$14+$F3805*$AI$15+$G3805*$AI$16+$H3805*$AI$17+$I3805*$AI$18+$J3805*$AI$19+$K3805*$AI$20+$L3805*$AI$21+$M3805*$AI$22+$N3805*$AI$24)</f>
        <v>-1.9154939628000003</v>
      </c>
      <c r="Q3805" s="4">
        <f t="shared" si="1458"/>
        <v>0.14726906917466925</v>
      </c>
      <c r="R3805" s="4">
        <f t="shared" si="1459"/>
        <v>0.29453813834933851</v>
      </c>
      <c r="S3805" s="4">
        <f t="shared" si="1460"/>
        <v>0.29453813834933851</v>
      </c>
      <c r="T3805" s="4">
        <f t="shared" si="1461"/>
        <v>-0.53085846249905166</v>
      </c>
      <c r="U3805" s="4">
        <f>IF($R3805&gt;$X$15,1,0)</f>
        <v>0</v>
      </c>
      <c r="V3805" s="4"/>
      <c r="W3805" s="4"/>
      <c r="X3805" s="4"/>
      <c r="Y3805" s="4"/>
      <c r="Z3805" s="4"/>
      <c r="AA3805" s="4"/>
      <c r="AB3805" s="4"/>
      <c r="AC3805" s="4"/>
      <c r="AD3805" s="4"/>
      <c r="AE3805" s="4"/>
      <c r="AF3805" s="4"/>
      <c r="AG3805" s="4"/>
      <c r="AH3805" s="4"/>
      <c r="AI3805" s="4"/>
      <c r="AJ3805" s="4"/>
    </row>
    <row r="3806" spans="1:36" ht="15.75" customHeight="1">
      <c r="A3806" s="4">
        <v>1</v>
      </c>
      <c r="B3806" s="4">
        <v>53</v>
      </c>
      <c r="C3806" s="4">
        <v>2</v>
      </c>
      <c r="D3806" s="4">
        <v>0</v>
      </c>
      <c r="E3806" s="4">
        <v>0</v>
      </c>
      <c r="F3806" s="4">
        <v>0</v>
      </c>
      <c r="G3806" s="4">
        <v>0</v>
      </c>
      <c r="H3806" s="4">
        <v>0</v>
      </c>
      <c r="I3806" s="4">
        <v>234</v>
      </c>
      <c r="J3806" s="4">
        <v>113</v>
      </c>
      <c r="K3806" s="4">
        <v>68</v>
      </c>
      <c r="L3806" s="4">
        <v>24.8</v>
      </c>
      <c r="M3806" s="4">
        <v>76</v>
      </c>
      <c r="N3806" s="4">
        <v>108</v>
      </c>
      <c r="O3806" s="4">
        <v>1</v>
      </c>
      <c r="P3806" s="5">
        <f>$AI$9+SUMPRODUCT($A3806*$AI$10+$B3806*$AI$11+$C3806*$AI$12+$D3806*$AI$13+$E3806*$AI$14+$F3806*$AI$15+$G3806*$AI$16+$H3806*$AI$17+$I3806*$AI$18+$J3806*$AI$19+$K3806*$AI$20+$L3806*$AI$21+$M3806*$AI$22+$N3806*$AI$24)</f>
        <v>-1.8034470279999999</v>
      </c>
      <c r="Q3806" s="4">
        <f t="shared" si="1458"/>
        <v>0.16473007923897839</v>
      </c>
      <c r="R3806" s="4">
        <f t="shared" si="1459"/>
        <v>0.32946015847795679</v>
      </c>
      <c r="S3806" s="4">
        <f t="shared" si="1460"/>
        <v>0.32946015847795679</v>
      </c>
      <c r="T3806" s="4">
        <f t="shared" si="1461"/>
        <v>-0.48219709700123808</v>
      </c>
      <c r="U3806" s="4">
        <f>IF($R3806&gt;$X$15,1,0)</f>
        <v>0</v>
      </c>
      <c r="V3806" s="4"/>
      <c r="W3806" s="4"/>
      <c r="X3806" s="4"/>
      <c r="Y3806" s="4"/>
      <c r="Z3806" s="4"/>
      <c r="AA3806" s="4"/>
      <c r="AB3806" s="4"/>
      <c r="AC3806" s="4"/>
      <c r="AD3806" s="4"/>
      <c r="AE3806" s="4"/>
      <c r="AF3806" s="4"/>
      <c r="AG3806" s="4"/>
      <c r="AH3806" s="4"/>
      <c r="AI3806" s="4"/>
      <c r="AJ3806" s="4"/>
    </row>
    <row r="3807" spans="1:36" ht="15.75" customHeight="1">
      <c r="A3807" s="4">
        <v>1</v>
      </c>
      <c r="B3807" s="4">
        <v>43</v>
      </c>
      <c r="C3807" s="4">
        <v>2</v>
      </c>
      <c r="D3807" s="4">
        <v>0</v>
      </c>
      <c r="E3807" s="4">
        <v>0</v>
      </c>
      <c r="F3807" s="4">
        <v>0</v>
      </c>
      <c r="G3807" s="4">
        <v>0</v>
      </c>
      <c r="H3807" s="4">
        <v>0</v>
      </c>
      <c r="I3807" s="4">
        <v>210</v>
      </c>
      <c r="J3807" s="4">
        <v>127.5</v>
      </c>
      <c r="K3807" s="4">
        <v>82.5</v>
      </c>
      <c r="L3807" s="4">
        <v>27.94</v>
      </c>
      <c r="M3807" s="4">
        <v>78</v>
      </c>
      <c r="N3807" s="4">
        <v>80</v>
      </c>
      <c r="O3807" s="4">
        <v>0</v>
      </c>
      <c r="P3807" s="5">
        <f>$AI$9+SUMPRODUCT($A3807*$AI$10+$B3807*$AI$11+$C3807*$AI$12+$D3807*$AI$13+$E3807*$AI$14+$F3807*$AI$15+$G3807*$AI$16+$H3807*$AI$17+$I3807*$AI$18+$J3807*$AI$19+$K3807*$AI$20+$L3807*$AI$21+$M3807*$AI$22+$N3807*$AI$24)</f>
        <v>-2.5209328534000006</v>
      </c>
      <c r="Q3807" s="4">
        <f t="shared" si="1458"/>
        <v>8.0384584729527087E-2</v>
      </c>
      <c r="R3807" s="4">
        <f t="shared" si="1459"/>
        <v>0.16076916945905417</v>
      </c>
      <c r="S3807" s="4">
        <f t="shared" si="1460"/>
        <v>0.83923083054094583</v>
      </c>
      <c r="T3807" s="4">
        <f t="shared" si="1461"/>
        <v>-7.6118569991023274E-2</v>
      </c>
      <c r="U3807" s="4">
        <f>IF($R3807&gt;$X$15,1,0)</f>
        <v>0</v>
      </c>
      <c r="V3807" s="4"/>
      <c r="W3807" s="4"/>
      <c r="X3807" s="4"/>
      <c r="Y3807" s="4"/>
      <c r="Z3807" s="4"/>
      <c r="AA3807" s="4"/>
      <c r="AB3807" s="4"/>
      <c r="AC3807" s="4"/>
      <c r="AD3807" s="4"/>
      <c r="AE3807" s="4"/>
      <c r="AF3807" s="4"/>
      <c r="AG3807" s="4"/>
      <c r="AH3807" s="4"/>
      <c r="AI3807" s="4"/>
      <c r="AJ3807" s="4"/>
    </row>
    <row r="3808" spans="1:36" ht="15.75" customHeight="1">
      <c r="A3808" s="4">
        <v>1</v>
      </c>
      <c r="B3808" s="4">
        <v>54</v>
      </c>
      <c r="C3808" s="4">
        <v>3</v>
      </c>
      <c r="D3808" s="4">
        <v>1</v>
      </c>
      <c r="E3808" s="4">
        <v>30</v>
      </c>
      <c r="F3808" s="4">
        <v>0</v>
      </c>
      <c r="G3808" s="4">
        <v>0</v>
      </c>
      <c r="H3808" s="4">
        <v>1</v>
      </c>
      <c r="I3808" s="4">
        <v>267</v>
      </c>
      <c r="J3808" s="4">
        <v>141.5</v>
      </c>
      <c r="K3808" s="4">
        <v>91</v>
      </c>
      <c r="L3808" s="4">
        <v>25.36</v>
      </c>
      <c r="M3808" s="4">
        <v>92</v>
      </c>
      <c r="N3808" s="4">
        <v>87</v>
      </c>
      <c r="O3808" s="4">
        <v>1</v>
      </c>
      <c r="P3808" s="5">
        <f>$AI$9+SUMPRODUCT($A3808*$AI$10+$B3808*$AI$11+$C3808*$AI$12+$D3808*$AI$13+$E3808*$AI$14+$F3808*$AI$15+$G3808*$AI$16+$H3808*$AI$17+$I3808*$AI$18+$J3808*$AI$19+$K3808*$AI$20+$L3808*$AI$21+$M3808*$AI$22+$N3808*$AI$24)</f>
        <v>-0.72568604960000105</v>
      </c>
      <c r="Q3808" s="4">
        <f t="shared" si="1458"/>
        <v>0.48399241222958223</v>
      </c>
      <c r="R3808" s="4">
        <f t="shared" si="1459"/>
        <v>0.96798482445916445</v>
      </c>
      <c r="S3808" s="4">
        <f t="shared" si="1460"/>
        <v>0.96798482445916445</v>
      </c>
      <c r="T3808" s="4">
        <f t="shared" si="1461"/>
        <v>-1.4131451271468785E-2</v>
      </c>
      <c r="U3808" s="4">
        <f>IF($R3808&gt;$X$15,1,0)</f>
        <v>1</v>
      </c>
      <c r="V3808" s="4"/>
      <c r="W3808" s="4"/>
      <c r="X3808" s="4"/>
      <c r="Y3808" s="4"/>
      <c r="Z3808" s="4"/>
      <c r="AA3808" s="4"/>
      <c r="AB3808" s="4"/>
      <c r="AC3808" s="4"/>
      <c r="AD3808" s="4"/>
      <c r="AE3808" s="4"/>
      <c r="AF3808" s="4"/>
      <c r="AG3808" s="4"/>
      <c r="AH3808" s="4"/>
      <c r="AI3808" s="4"/>
      <c r="AJ3808" s="4"/>
    </row>
    <row r="3809" spans="1:36" ht="15.75" customHeight="1">
      <c r="A3809" s="4">
        <v>0</v>
      </c>
      <c r="B3809" s="4">
        <v>48</v>
      </c>
      <c r="C3809" s="4">
        <v>1</v>
      </c>
      <c r="D3809" s="4">
        <v>0</v>
      </c>
      <c r="E3809" s="4">
        <v>0</v>
      </c>
      <c r="F3809" s="4">
        <v>0</v>
      </c>
      <c r="G3809" s="4">
        <v>0</v>
      </c>
      <c r="H3809" s="4">
        <v>0</v>
      </c>
      <c r="I3809" s="4">
        <v>274</v>
      </c>
      <c r="J3809" s="4">
        <v>110</v>
      </c>
      <c r="K3809" s="4">
        <v>84</v>
      </c>
      <c r="L3809" s="4">
        <v>22.51</v>
      </c>
      <c r="M3809" s="4">
        <v>110</v>
      </c>
      <c r="N3809" s="4">
        <v>78</v>
      </c>
      <c r="O3809" s="4">
        <v>0</v>
      </c>
      <c r="P3809" s="5">
        <f>$AI$9+SUMPRODUCT($A3809*$AI$10+$B3809*$AI$11+$C3809*$AI$12+$D3809*$AI$13+$E3809*$AI$14+$F3809*$AI$15+$G3809*$AI$16+$H3809*$AI$17+$I3809*$AI$18+$J3809*$AI$19+$K3809*$AI$20+$L3809*$AI$21+$M3809*$AI$22+$N3809*$AI$24)</f>
        <v>-2.9933505461000012</v>
      </c>
      <c r="Q3809" s="4">
        <f t="shared" si="1458"/>
        <v>5.0119228300996924E-2</v>
      </c>
      <c r="R3809" s="4">
        <f t="shared" si="1459"/>
        <v>0.10023845660199385</v>
      </c>
      <c r="S3809" s="4">
        <f t="shared" si="1460"/>
        <v>0.89976154339800618</v>
      </c>
      <c r="T3809" s="4">
        <f t="shared" si="1461"/>
        <v>-4.5872572903005629E-2</v>
      </c>
      <c r="U3809" s="4">
        <f>IF($R3809&gt;$X$15,1,0)</f>
        <v>0</v>
      </c>
      <c r="V3809" s="4"/>
      <c r="W3809" s="4"/>
      <c r="X3809" s="4"/>
      <c r="Y3809" s="4"/>
      <c r="Z3809" s="4"/>
      <c r="AA3809" s="4"/>
      <c r="AB3809" s="4"/>
      <c r="AC3809" s="4"/>
      <c r="AD3809" s="4"/>
      <c r="AE3809" s="4"/>
      <c r="AF3809" s="4"/>
      <c r="AG3809" s="4"/>
      <c r="AH3809" s="4"/>
      <c r="AI3809" s="4"/>
      <c r="AJ3809" s="4"/>
    </row>
    <row r="3810" spans="1:36" ht="15.75" customHeight="1">
      <c r="A3810" s="4">
        <v>0</v>
      </c>
      <c r="B3810" s="4">
        <v>48</v>
      </c>
      <c r="C3810" s="4">
        <v>3</v>
      </c>
      <c r="D3810" s="4">
        <v>0</v>
      </c>
      <c r="E3810" s="4">
        <v>0</v>
      </c>
      <c r="F3810" s="4">
        <v>0</v>
      </c>
      <c r="G3810" s="4">
        <v>0</v>
      </c>
      <c r="H3810" s="4">
        <v>0</v>
      </c>
      <c r="I3810" s="4">
        <v>262</v>
      </c>
      <c r="J3810" s="4">
        <v>125</v>
      </c>
      <c r="K3810" s="4">
        <v>80</v>
      </c>
      <c r="L3810" s="4">
        <v>25.23</v>
      </c>
      <c r="M3810" s="4">
        <v>85</v>
      </c>
      <c r="N3810" s="4">
        <v>72</v>
      </c>
      <c r="O3810" s="4">
        <v>0</v>
      </c>
      <c r="P3810" s="5">
        <f>$AI$9+SUMPRODUCT($A3810*$AI$10+$B3810*$AI$11+$C3810*$AI$12+$D3810*$AI$13+$E3810*$AI$14+$F3810*$AI$15+$G3810*$AI$16+$H3810*$AI$17+$I3810*$AI$18+$J3810*$AI$19+$K3810*$AI$20+$L3810*$AI$21+$M3810*$AI$22+$N3810*$AI$24)</f>
        <v>-2.8131476253000018</v>
      </c>
      <c r="Q3810" s="4">
        <f t="shared" si="1458"/>
        <v>6.0015787564297679E-2</v>
      </c>
      <c r="R3810" s="4">
        <f t="shared" si="1459"/>
        <v>0.12003157512859536</v>
      </c>
      <c r="S3810" s="4">
        <f t="shared" si="1460"/>
        <v>0.87996842487140459</v>
      </c>
      <c r="T3810" s="4">
        <f t="shared" si="1461"/>
        <v>-5.5532910974985278E-2</v>
      </c>
      <c r="U3810" s="4">
        <f>IF($R3810&gt;$X$15,1,0)</f>
        <v>0</v>
      </c>
      <c r="V3810" s="4"/>
      <c r="W3810" s="4"/>
      <c r="X3810" s="4"/>
      <c r="Y3810" s="4"/>
      <c r="Z3810" s="4"/>
      <c r="AA3810" s="4"/>
      <c r="AB3810" s="4"/>
      <c r="AC3810" s="4"/>
      <c r="AD3810" s="4"/>
      <c r="AE3810" s="4"/>
      <c r="AF3810" s="4"/>
      <c r="AG3810" s="4"/>
      <c r="AH3810" s="4"/>
      <c r="AI3810" s="4"/>
      <c r="AJ3810" s="4"/>
    </row>
    <row r="3811" spans="1:36" ht="15.75" customHeight="1">
      <c r="A3811" s="4">
        <v>0</v>
      </c>
      <c r="B3811" s="4">
        <v>46</v>
      </c>
      <c r="C3811" s="4">
        <v>3</v>
      </c>
      <c r="D3811" s="4">
        <v>1</v>
      </c>
      <c r="E3811" s="4">
        <v>10</v>
      </c>
      <c r="F3811" s="4">
        <v>0</v>
      </c>
      <c r="G3811" s="4">
        <v>0</v>
      </c>
      <c r="H3811" s="4">
        <v>0</v>
      </c>
      <c r="I3811" s="4">
        <v>205</v>
      </c>
      <c r="J3811" s="4">
        <v>115</v>
      </c>
      <c r="K3811" s="4">
        <v>75</v>
      </c>
      <c r="L3811" s="4">
        <v>19.48</v>
      </c>
      <c r="M3811" s="4">
        <v>55</v>
      </c>
      <c r="N3811" s="4">
        <v>78</v>
      </c>
      <c r="O3811" s="4">
        <v>0</v>
      </c>
      <c r="P3811" s="5">
        <f>$AI$9+SUMPRODUCT($A3811*$AI$10+$B3811*$AI$11+$C3811*$AI$12+$D3811*$AI$13+$E3811*$AI$14+$F3811*$AI$15+$G3811*$AI$16+$H3811*$AI$17+$I3811*$AI$18+$J3811*$AI$19+$K3811*$AI$20+$L3811*$AI$21+$M3811*$AI$22+$N3811*$AI$24)</f>
        <v>-2.8531580928000011</v>
      </c>
      <c r="Q3811" s="4">
        <f t="shared" si="1458"/>
        <v>5.7661931294761777E-2</v>
      </c>
      <c r="R3811" s="4">
        <f t="shared" si="1459"/>
        <v>0.11532386258952355</v>
      </c>
      <c r="S3811" s="4">
        <f t="shared" si="1460"/>
        <v>0.88467613741047646</v>
      </c>
      <c r="T3811" s="4">
        <f t="shared" si="1461"/>
        <v>-5.3215686903649598E-2</v>
      </c>
      <c r="U3811" s="4">
        <f>IF($R3811&gt;$X$15,1,0)</f>
        <v>0</v>
      </c>
      <c r="V3811" s="4"/>
      <c r="W3811" s="4"/>
      <c r="X3811" s="4"/>
      <c r="Y3811" s="4"/>
      <c r="Z3811" s="4"/>
      <c r="AA3811" s="4"/>
      <c r="AB3811" s="4"/>
      <c r="AC3811" s="4"/>
      <c r="AD3811" s="4"/>
      <c r="AE3811" s="4"/>
      <c r="AF3811" s="4"/>
      <c r="AG3811" s="4"/>
      <c r="AH3811" s="4"/>
      <c r="AI3811" s="4"/>
      <c r="AJ3811" s="4"/>
    </row>
    <row r="3812" spans="1:36" ht="15.75" customHeight="1">
      <c r="A3812" s="4">
        <v>1</v>
      </c>
      <c r="B3812" s="4">
        <v>43</v>
      </c>
      <c r="C3812" s="4">
        <v>2</v>
      </c>
      <c r="D3812" s="4">
        <v>1</v>
      </c>
      <c r="E3812" s="4">
        <v>40</v>
      </c>
      <c r="F3812" s="4">
        <v>0</v>
      </c>
      <c r="G3812" s="4">
        <v>0</v>
      </c>
      <c r="H3812" s="4">
        <v>1</v>
      </c>
      <c r="I3812" s="4">
        <v>188</v>
      </c>
      <c r="J3812" s="4">
        <v>137</v>
      </c>
      <c r="K3812" s="4">
        <v>87</v>
      </c>
      <c r="L3812" s="4">
        <v>26.28</v>
      </c>
      <c r="M3812" s="4">
        <v>75</v>
      </c>
      <c r="N3812" s="4">
        <v>73</v>
      </c>
      <c r="O3812" s="4">
        <v>0</v>
      </c>
      <c r="P3812" s="5">
        <f>$AI$9+SUMPRODUCT($A3812*$AI$10+$B3812*$AI$11+$C3812*$AI$12+$D3812*$AI$13+$E3812*$AI$14+$F3812*$AI$15+$G3812*$AI$16+$H3812*$AI$17+$I3812*$AI$18+$J3812*$AI$19+$K3812*$AI$20+$L3812*$AI$21+$M3812*$AI$22+$N3812*$AI$24)</f>
        <v>-1.4744535608000007</v>
      </c>
      <c r="Q3812" s="4">
        <f t="shared" si="1458"/>
        <v>0.22890377487221161</v>
      </c>
      <c r="R3812" s="4">
        <f t="shared" si="1459"/>
        <v>0.45780754974442323</v>
      </c>
      <c r="S3812" s="4">
        <f t="shared" si="1460"/>
        <v>0.54219245025557683</v>
      </c>
      <c r="T3812" s="4">
        <f t="shared" si="1461"/>
        <v>-0.26584653403544939</v>
      </c>
      <c r="U3812" s="4">
        <f>IF($R3812&gt;$X$15,1,0)</f>
        <v>1</v>
      </c>
      <c r="V3812" s="4"/>
      <c r="W3812" s="4"/>
      <c r="X3812" s="4"/>
      <c r="Y3812" s="4"/>
      <c r="Z3812" s="4"/>
      <c r="AA3812" s="4"/>
      <c r="AB3812" s="4"/>
      <c r="AC3812" s="4"/>
      <c r="AD3812" s="4"/>
      <c r="AE3812" s="4"/>
      <c r="AF3812" s="4"/>
      <c r="AG3812" s="4"/>
      <c r="AH3812" s="4"/>
      <c r="AI3812" s="4"/>
      <c r="AJ3812" s="4"/>
    </row>
    <row r="3813" spans="1:36" ht="15.75" customHeight="1">
      <c r="A3813" s="4">
        <v>0</v>
      </c>
      <c r="B3813" s="4">
        <v>53</v>
      </c>
      <c r="C3813" s="4">
        <v>4</v>
      </c>
      <c r="D3813" s="4">
        <v>0</v>
      </c>
      <c r="E3813" s="4">
        <v>0</v>
      </c>
      <c r="F3813" s="4">
        <v>0</v>
      </c>
      <c r="G3813" s="4">
        <v>0</v>
      </c>
      <c r="H3813" s="4">
        <v>1</v>
      </c>
      <c r="I3813" s="4">
        <v>263</v>
      </c>
      <c r="J3813" s="4">
        <v>173</v>
      </c>
      <c r="K3813" s="4">
        <v>89</v>
      </c>
      <c r="L3813" s="4">
        <v>23.03</v>
      </c>
      <c r="M3813" s="4">
        <v>65</v>
      </c>
      <c r="N3813" s="4">
        <v>82</v>
      </c>
      <c r="O3813" s="4">
        <v>1</v>
      </c>
      <c r="P3813" s="5">
        <f>$AI$9+SUMPRODUCT($A3813*$AI$10+$B3813*$AI$11+$C3813*$AI$12+$D3813*$AI$13+$E3813*$AI$14+$F3813*$AI$15+$G3813*$AI$16+$H3813*$AI$17+$I3813*$AI$18+$J3813*$AI$19+$K3813*$AI$20+$L3813*$AI$21+$M3813*$AI$22+$N3813*$AI$24)</f>
        <v>-1.4809059733000005</v>
      </c>
      <c r="Q3813" s="4">
        <f t="shared" si="1458"/>
        <v>0.22743154810895549</v>
      </c>
      <c r="R3813" s="4">
        <f t="shared" si="1459"/>
        <v>0.45486309621791099</v>
      </c>
      <c r="S3813" s="4">
        <f t="shared" si="1460"/>
        <v>0.45486309621791099</v>
      </c>
      <c r="T3813" s="4">
        <f t="shared" si="1461"/>
        <v>-0.34211929675777342</v>
      </c>
      <c r="U3813" s="4">
        <f>IF($R3813&gt;$X$15,1,0)</f>
        <v>1</v>
      </c>
      <c r="V3813" s="4"/>
      <c r="W3813" s="4"/>
      <c r="X3813" s="4"/>
      <c r="Y3813" s="4"/>
      <c r="Z3813" s="4"/>
      <c r="AA3813" s="4"/>
      <c r="AB3813" s="4"/>
      <c r="AC3813" s="4"/>
      <c r="AD3813" s="4"/>
      <c r="AE3813" s="4"/>
      <c r="AF3813" s="4"/>
      <c r="AG3813" s="4"/>
      <c r="AH3813" s="4"/>
      <c r="AI3813" s="4"/>
      <c r="AJ3813" s="4"/>
    </row>
    <row r="3814" spans="1:36" ht="15.75" customHeight="1">
      <c r="A3814" s="4">
        <v>1</v>
      </c>
      <c r="B3814" s="4">
        <v>51</v>
      </c>
      <c r="C3814" s="4">
        <v>1</v>
      </c>
      <c r="D3814" s="4">
        <v>1</v>
      </c>
      <c r="E3814" s="4">
        <v>40</v>
      </c>
      <c r="F3814" s="4">
        <v>0</v>
      </c>
      <c r="G3814" s="4">
        <v>0</v>
      </c>
      <c r="H3814" s="4">
        <v>1</v>
      </c>
      <c r="I3814" s="4">
        <v>227</v>
      </c>
      <c r="J3814" s="4">
        <v>162.5</v>
      </c>
      <c r="K3814" s="4">
        <v>104</v>
      </c>
      <c r="L3814" s="4">
        <v>34.97</v>
      </c>
      <c r="M3814" s="4">
        <v>90</v>
      </c>
      <c r="N3814" s="4">
        <v>65</v>
      </c>
      <c r="O3814" s="4">
        <v>1</v>
      </c>
      <c r="P3814" s="5">
        <f>$AI$9+SUMPRODUCT($A3814*$AI$10+$B3814*$AI$11+$C3814*$AI$12+$D3814*$AI$13+$E3814*$AI$14+$F3814*$AI$15+$G3814*$AI$16+$H3814*$AI$17+$I3814*$AI$18+$J3814*$AI$19+$K3814*$AI$20+$L3814*$AI$21+$M3814*$AI$22+$N3814*$AI$24)</f>
        <v>-0.55515641670000093</v>
      </c>
      <c r="Q3814" s="4">
        <f t="shared" si="1458"/>
        <v>0.57398247373009026</v>
      </c>
      <c r="R3814" s="4">
        <f t="shared" si="1459"/>
        <v>1.1479649474601805</v>
      </c>
      <c r="S3814" s="4">
        <f t="shared" si="1460"/>
        <v>1.1479649474601805</v>
      </c>
      <c r="T3814" s="4">
        <f t="shared" si="1461"/>
        <v>5.9928627297988507E-2</v>
      </c>
      <c r="U3814" s="4">
        <f>IF($R3814&gt;$X$15,1,0)</f>
        <v>1</v>
      </c>
      <c r="V3814" s="4"/>
      <c r="W3814" s="4"/>
      <c r="X3814" s="4"/>
      <c r="Y3814" s="4"/>
      <c r="Z3814" s="4"/>
      <c r="AA3814" s="4"/>
      <c r="AB3814" s="4"/>
      <c r="AC3814" s="4"/>
      <c r="AD3814" s="4"/>
      <c r="AE3814" s="4"/>
      <c r="AF3814" s="4"/>
      <c r="AG3814" s="4"/>
      <c r="AH3814" s="4"/>
      <c r="AI3814" s="4"/>
      <c r="AJ3814" s="4"/>
    </row>
    <row r="3815" spans="1:36" ht="15.75" customHeight="1">
      <c r="A3815" s="4">
        <v>0</v>
      </c>
      <c r="B3815" s="4">
        <v>52</v>
      </c>
      <c r="C3815" s="4">
        <v>2</v>
      </c>
      <c r="D3815" s="4">
        <v>1</v>
      </c>
      <c r="E3815" s="4">
        <v>20</v>
      </c>
      <c r="F3815" s="4">
        <v>0</v>
      </c>
      <c r="G3815" s="4">
        <v>0</v>
      </c>
      <c r="H3815" s="4">
        <v>0</v>
      </c>
      <c r="I3815" s="4">
        <v>410</v>
      </c>
      <c r="J3815" s="4">
        <v>105</v>
      </c>
      <c r="K3815" s="4">
        <v>67.5</v>
      </c>
      <c r="L3815" s="4">
        <v>27.33</v>
      </c>
      <c r="M3815" s="4">
        <v>75</v>
      </c>
      <c r="N3815" s="4">
        <v>90</v>
      </c>
      <c r="O3815" s="4">
        <v>0</v>
      </c>
      <c r="P3815" s="5">
        <f>$AI$9+SUMPRODUCT($A3815*$AI$10+$B3815*$AI$11+$C3815*$AI$12+$D3815*$AI$13+$E3815*$AI$14+$F3815*$AI$15+$G3815*$AI$16+$H3815*$AI$17+$I3815*$AI$18+$J3815*$AI$19+$K3815*$AI$20+$L3815*$AI$21+$M3815*$AI$22+$N3815*$AI$24)</f>
        <v>-1.8162422163000009</v>
      </c>
      <c r="Q3815" s="4">
        <f t="shared" si="1458"/>
        <v>0.16263575407182668</v>
      </c>
      <c r="R3815" s="4">
        <f t="shared" si="1459"/>
        <v>0.32527150814365335</v>
      </c>
      <c r="S3815" s="4">
        <f t="shared" si="1460"/>
        <v>0.67472849185634665</v>
      </c>
      <c r="T3815" s="4">
        <f t="shared" si="1461"/>
        <v>-0.17087095044240724</v>
      </c>
      <c r="U3815" s="4">
        <f>IF($R3815&gt;$X$15,1,0)</f>
        <v>0</v>
      </c>
      <c r="V3815" s="4"/>
      <c r="W3815" s="4"/>
      <c r="X3815" s="4"/>
      <c r="Y3815" s="4"/>
      <c r="Z3815" s="4"/>
      <c r="AA3815" s="4"/>
      <c r="AB3815" s="4"/>
      <c r="AC3815" s="4"/>
      <c r="AD3815" s="4"/>
      <c r="AE3815" s="4"/>
      <c r="AF3815" s="4"/>
      <c r="AG3815" s="4"/>
      <c r="AH3815" s="4"/>
      <c r="AI3815" s="4"/>
      <c r="AJ3815" s="4"/>
    </row>
    <row r="3816" spans="1:36" ht="15.75" customHeight="1">
      <c r="A3816" s="4">
        <v>0</v>
      </c>
      <c r="B3816" s="4">
        <v>43</v>
      </c>
      <c r="C3816" s="4">
        <v>4</v>
      </c>
      <c r="D3816" s="4">
        <v>0</v>
      </c>
      <c r="E3816" s="4">
        <v>0</v>
      </c>
      <c r="F3816" s="4">
        <v>0</v>
      </c>
      <c r="G3816" s="4">
        <v>0</v>
      </c>
      <c r="H3816" s="4">
        <v>0</v>
      </c>
      <c r="I3816" s="4">
        <v>223</v>
      </c>
      <c r="J3816" s="4">
        <v>100</v>
      </c>
      <c r="K3816" s="4">
        <v>70</v>
      </c>
      <c r="L3816" s="4">
        <v>22.73</v>
      </c>
      <c r="M3816" s="4">
        <v>63</v>
      </c>
      <c r="N3816" s="4">
        <v>68</v>
      </c>
      <c r="O3816" s="4">
        <v>0</v>
      </c>
      <c r="P3816" s="5">
        <f>$AI$9+SUMPRODUCT($A3816*$AI$10+$B3816*$AI$11+$C3816*$AI$12+$D3816*$AI$13+$E3816*$AI$14+$F3816*$AI$15+$G3816*$AI$16+$H3816*$AI$17+$I3816*$AI$18+$J3816*$AI$19+$K3816*$AI$20+$L3816*$AI$21+$M3816*$AI$22+$N3816*$AI$24)</f>
        <v>-3.5868262202999999</v>
      </c>
      <c r="Q3816" s="4">
        <f t="shared" si="1458"/>
        <v>2.7686060588568116E-2</v>
      </c>
      <c r="R3816" s="4">
        <f t="shared" si="1459"/>
        <v>5.5372121177136233E-2</v>
      </c>
      <c r="S3816" s="4">
        <f t="shared" si="1460"/>
        <v>0.94462787882286381</v>
      </c>
      <c r="T3816" s="4">
        <f t="shared" si="1461"/>
        <v>-2.4739241227809503E-2</v>
      </c>
      <c r="U3816" s="4">
        <f>IF($R3816&gt;$X$15,1,0)</f>
        <v>0</v>
      </c>
      <c r="V3816" s="4"/>
      <c r="W3816" s="4"/>
      <c r="X3816" s="4"/>
      <c r="Y3816" s="4"/>
      <c r="Z3816" s="4"/>
      <c r="AA3816" s="4"/>
      <c r="AB3816" s="4"/>
      <c r="AC3816" s="4"/>
      <c r="AD3816" s="4"/>
      <c r="AE3816" s="4"/>
      <c r="AF3816" s="4"/>
      <c r="AG3816" s="4"/>
      <c r="AH3816" s="4"/>
      <c r="AI3816" s="4"/>
      <c r="AJ3816" s="4"/>
    </row>
    <row r="3817" spans="1:36" ht="15.75" customHeight="1">
      <c r="A3817" s="4">
        <v>1</v>
      </c>
      <c r="B3817" s="4">
        <v>65</v>
      </c>
      <c r="C3817" s="4">
        <v>1</v>
      </c>
      <c r="D3817" s="4">
        <v>1</v>
      </c>
      <c r="E3817" s="4">
        <v>6</v>
      </c>
      <c r="F3817" s="4">
        <v>0</v>
      </c>
      <c r="G3817" s="4">
        <v>0</v>
      </c>
      <c r="H3817" s="4">
        <v>1</v>
      </c>
      <c r="I3817" s="4">
        <v>238</v>
      </c>
      <c r="J3817" s="4">
        <v>146</v>
      </c>
      <c r="K3817" s="4">
        <v>86</v>
      </c>
      <c r="L3817" s="4">
        <v>29.47</v>
      </c>
      <c r="M3817" s="4">
        <v>75</v>
      </c>
      <c r="N3817" s="4">
        <v>66</v>
      </c>
      <c r="O3817" s="4">
        <v>0</v>
      </c>
      <c r="P3817" s="5">
        <f>$AI$9+SUMPRODUCT($A3817*$AI$10+$B3817*$AI$11+$C3817*$AI$12+$D3817*$AI$13+$E3817*$AI$14+$F3817*$AI$15+$G3817*$AI$16+$H3817*$AI$17+$I3817*$AI$18+$J3817*$AI$19+$K3817*$AI$20+$L3817*$AI$21+$M3817*$AI$22+$N3817*$AI$24)</f>
        <v>-0.41055823170000139</v>
      </c>
      <c r="Q3817" s="4">
        <f t="shared" si="1458"/>
        <v>0.66327988291395945</v>
      </c>
      <c r="R3817" s="4">
        <f t="shared" si="1459"/>
        <v>1.3265597658279189</v>
      </c>
      <c r="S3817" s="4">
        <f t="shared" si="1460"/>
        <v>-0.3265597658279189</v>
      </c>
      <c r="T3817" s="4" t="e">
        <f t="shared" si="1461"/>
        <v>#NUM!</v>
      </c>
      <c r="U3817" s="4">
        <f>IF($R3817&gt;$X$15,1,0)</f>
        <v>1</v>
      </c>
      <c r="V3817" s="4"/>
      <c r="W3817" s="4"/>
      <c r="X3817" s="4"/>
      <c r="Y3817" s="4"/>
      <c r="Z3817" s="4"/>
      <c r="AA3817" s="4"/>
      <c r="AB3817" s="4"/>
      <c r="AC3817" s="4"/>
      <c r="AD3817" s="4"/>
      <c r="AE3817" s="4"/>
      <c r="AF3817" s="4"/>
      <c r="AG3817" s="4"/>
      <c r="AH3817" s="4"/>
      <c r="AI3817" s="4"/>
      <c r="AJ3817" s="4"/>
    </row>
    <row r="3818" spans="1:36" ht="15.75" customHeight="1">
      <c r="A3818" s="4">
        <v>1</v>
      </c>
      <c r="B3818" s="4">
        <v>50</v>
      </c>
      <c r="C3818" s="4">
        <v>3</v>
      </c>
      <c r="D3818" s="4">
        <v>0</v>
      </c>
      <c r="E3818" s="4">
        <v>0</v>
      </c>
      <c r="F3818" s="4">
        <v>0</v>
      </c>
      <c r="G3818" s="4">
        <v>0</v>
      </c>
      <c r="H3818" s="4">
        <v>1</v>
      </c>
      <c r="I3818" s="4">
        <v>232</v>
      </c>
      <c r="J3818" s="4">
        <v>148.5</v>
      </c>
      <c r="K3818" s="4">
        <v>94</v>
      </c>
      <c r="L3818" s="4">
        <v>25.78</v>
      </c>
      <c r="M3818" s="4">
        <v>80</v>
      </c>
      <c r="N3818" s="4">
        <v>88</v>
      </c>
      <c r="O3818" s="4">
        <v>1</v>
      </c>
      <c r="P3818" s="5">
        <f>$AI$9+SUMPRODUCT($A3818*$AI$10+$B3818*$AI$11+$C3818*$AI$12+$D3818*$AI$13+$E3818*$AI$14+$F3818*$AI$15+$G3818*$AI$16+$H3818*$AI$17+$I3818*$AI$18+$J3818*$AI$19+$K3818*$AI$20+$L3818*$AI$21+$M3818*$AI$22+$N3818*$AI$24)</f>
        <v>-1.5249563158000008</v>
      </c>
      <c r="Q3818" s="4">
        <f t="shared" si="1458"/>
        <v>0.21763056367465219</v>
      </c>
      <c r="R3818" s="4">
        <f t="shared" si="1459"/>
        <v>0.43526112734930439</v>
      </c>
      <c r="S3818" s="4">
        <f t="shared" si="1460"/>
        <v>0.43526112734930439</v>
      </c>
      <c r="T3818" s="4">
        <f t="shared" si="1461"/>
        <v>-0.36125011743147178</v>
      </c>
      <c r="U3818" s="4">
        <f>IF($R3818&gt;$X$15,1,0)</f>
        <v>1</v>
      </c>
      <c r="V3818" s="4"/>
      <c r="W3818" s="4"/>
      <c r="X3818" s="4"/>
      <c r="Y3818" s="4"/>
      <c r="Z3818" s="4"/>
      <c r="AA3818" s="4"/>
      <c r="AB3818" s="4"/>
      <c r="AC3818" s="4"/>
      <c r="AD3818" s="4"/>
      <c r="AE3818" s="4"/>
      <c r="AF3818" s="4"/>
      <c r="AG3818" s="4"/>
      <c r="AH3818" s="4"/>
      <c r="AI3818" s="4"/>
      <c r="AJ3818" s="4"/>
    </row>
    <row r="3819" spans="1:36" ht="15.75" customHeight="1">
      <c r="A3819" s="4">
        <v>0</v>
      </c>
      <c r="B3819" s="4">
        <v>49</v>
      </c>
      <c r="C3819" s="4">
        <v>1</v>
      </c>
      <c r="D3819" s="4">
        <v>1</v>
      </c>
      <c r="E3819" s="4">
        <v>5</v>
      </c>
      <c r="F3819" s="4">
        <v>0</v>
      </c>
      <c r="G3819" s="4">
        <v>0</v>
      </c>
      <c r="H3819" s="4">
        <v>0</v>
      </c>
      <c r="I3819" s="4">
        <v>350</v>
      </c>
      <c r="J3819" s="4">
        <v>135</v>
      </c>
      <c r="K3819" s="4">
        <v>86.5</v>
      </c>
      <c r="L3819" s="4">
        <v>25.56</v>
      </c>
      <c r="M3819" s="4">
        <v>75</v>
      </c>
      <c r="N3819" s="4">
        <v>83</v>
      </c>
      <c r="O3819" s="4">
        <v>1</v>
      </c>
      <c r="P3819" s="5">
        <f>$AI$9+SUMPRODUCT($A3819*$AI$10+$B3819*$AI$11+$C3819*$AI$12+$D3819*$AI$13+$E3819*$AI$14+$F3819*$AI$15+$G3819*$AI$16+$H3819*$AI$17+$I3819*$AI$18+$J3819*$AI$19+$K3819*$AI$20+$L3819*$AI$21+$M3819*$AI$22+$N3819*$AI$24)</f>
        <v>-2.0473320215999999</v>
      </c>
      <c r="Q3819" s="4">
        <f t="shared" si="1458"/>
        <v>0.12907882411216243</v>
      </c>
      <c r="R3819" s="4">
        <f t="shared" si="1459"/>
        <v>0.25815764822432485</v>
      </c>
      <c r="S3819" s="4">
        <f t="shared" si="1460"/>
        <v>0.25815764822432485</v>
      </c>
      <c r="T3819" s="4">
        <f t="shared" si="1461"/>
        <v>-0.58811500394072802</v>
      </c>
      <c r="U3819" s="4">
        <f>IF($R3819&gt;$X$15,1,0)</f>
        <v>0</v>
      </c>
      <c r="V3819" s="4"/>
      <c r="W3819" s="4"/>
      <c r="X3819" s="4"/>
      <c r="Y3819" s="4"/>
      <c r="Z3819" s="4"/>
      <c r="AA3819" s="4"/>
      <c r="AB3819" s="4"/>
      <c r="AC3819" s="4"/>
      <c r="AD3819" s="4"/>
      <c r="AE3819" s="4"/>
      <c r="AF3819" s="4"/>
      <c r="AG3819" s="4"/>
      <c r="AH3819" s="4"/>
      <c r="AI3819" s="4"/>
      <c r="AJ3819" s="4"/>
    </row>
    <row r="3820" spans="1:36" ht="15.75" customHeight="1">
      <c r="A3820" s="4">
        <v>1</v>
      </c>
      <c r="B3820" s="4">
        <v>35</v>
      </c>
      <c r="C3820" s="4">
        <v>2</v>
      </c>
      <c r="D3820" s="4">
        <v>1</v>
      </c>
      <c r="E3820" s="4">
        <v>20</v>
      </c>
      <c r="F3820" s="4">
        <v>0</v>
      </c>
      <c r="G3820" s="4">
        <v>0</v>
      </c>
      <c r="H3820" s="4">
        <v>0</v>
      </c>
      <c r="I3820" s="4">
        <v>223</v>
      </c>
      <c r="J3820" s="4">
        <v>128</v>
      </c>
      <c r="K3820" s="4">
        <v>82</v>
      </c>
      <c r="L3820" s="4">
        <v>19.989999999999998</v>
      </c>
      <c r="M3820" s="4">
        <v>80</v>
      </c>
      <c r="N3820" s="4">
        <v>67</v>
      </c>
      <c r="O3820" s="4">
        <v>0</v>
      </c>
      <c r="P3820" s="5">
        <f>$AI$9+SUMPRODUCT($A3820*$AI$10+$B3820*$AI$11+$C3820*$AI$12+$D3820*$AI$13+$E3820*$AI$14+$F3820*$AI$15+$G3820*$AI$16+$H3820*$AI$17+$I3820*$AI$18+$J3820*$AI$19+$K3820*$AI$20+$L3820*$AI$21+$M3820*$AI$22+$N3820*$AI$24)</f>
        <v>-2.7142793089000001</v>
      </c>
      <c r="Q3820" s="4">
        <f t="shared" si="1458"/>
        <v>6.625268352489512E-2</v>
      </c>
      <c r="R3820" s="4">
        <f t="shared" si="1459"/>
        <v>0.13250536704979024</v>
      </c>
      <c r="S3820" s="4">
        <f t="shared" si="1460"/>
        <v>0.86749463295020979</v>
      </c>
      <c r="T3820" s="4">
        <f t="shared" si="1461"/>
        <v>-6.1733203438896586E-2</v>
      </c>
      <c r="U3820" s="4">
        <f>IF($R3820&gt;$X$15,1,0)</f>
        <v>0</v>
      </c>
      <c r="V3820" s="4"/>
      <c r="W3820" s="4"/>
      <c r="X3820" s="4"/>
      <c r="Y3820" s="4"/>
      <c r="Z3820" s="4"/>
      <c r="AA3820" s="4"/>
      <c r="AB3820" s="4"/>
      <c r="AC3820" s="4"/>
      <c r="AD3820" s="4"/>
      <c r="AE3820" s="4"/>
      <c r="AF3820" s="4"/>
      <c r="AG3820" s="4"/>
      <c r="AH3820" s="4"/>
      <c r="AI3820" s="4"/>
      <c r="AJ3820" s="4"/>
    </row>
    <row r="3821" spans="1:36" ht="15.75" customHeight="1">
      <c r="A3821" s="4">
        <v>0</v>
      </c>
      <c r="B3821" s="4">
        <v>61</v>
      </c>
      <c r="C3821" s="4">
        <v>1</v>
      </c>
      <c r="D3821" s="4">
        <v>1</v>
      </c>
      <c r="E3821" s="4">
        <v>9</v>
      </c>
      <c r="F3821" s="4">
        <v>0</v>
      </c>
      <c r="G3821" s="4">
        <v>0</v>
      </c>
      <c r="H3821" s="4">
        <v>0</v>
      </c>
      <c r="I3821" s="4">
        <v>252</v>
      </c>
      <c r="J3821" s="4">
        <v>119</v>
      </c>
      <c r="K3821" s="4">
        <v>77</v>
      </c>
      <c r="L3821" s="4">
        <v>23.2</v>
      </c>
      <c r="M3821" s="4">
        <v>65</v>
      </c>
      <c r="N3821" s="4">
        <v>65</v>
      </c>
      <c r="O3821" s="4">
        <v>0</v>
      </c>
      <c r="P3821" s="5">
        <f>$AI$9+SUMPRODUCT($A3821*$AI$10+$B3821*$AI$11+$C3821*$AI$12+$D3821*$AI$13+$E3821*$AI$14+$F3821*$AI$15+$G3821*$AI$16+$H3821*$AI$17+$I3821*$AI$18+$J3821*$AI$19+$K3821*$AI$20+$L3821*$AI$21+$M3821*$AI$22+$N3821*$AI$24)</f>
        <v>-1.763773682000001</v>
      </c>
      <c r="Q3821" s="4">
        <f t="shared" si="1458"/>
        <v>0.17139684469532684</v>
      </c>
      <c r="R3821" s="4">
        <f t="shared" si="1459"/>
        <v>0.34279368939065369</v>
      </c>
      <c r="S3821" s="4">
        <f t="shared" si="1460"/>
        <v>0.65720631060934631</v>
      </c>
      <c r="T3821" s="4">
        <f t="shared" si="1461"/>
        <v>-0.18229827504577328</v>
      </c>
      <c r="U3821" s="4">
        <f>IF($R3821&gt;$X$15,1,0)</f>
        <v>0</v>
      </c>
      <c r="V3821" s="4"/>
      <c r="W3821" s="4"/>
      <c r="X3821" s="4"/>
      <c r="Y3821" s="4"/>
      <c r="Z3821" s="4"/>
      <c r="AA3821" s="4"/>
      <c r="AB3821" s="4"/>
      <c r="AC3821" s="4"/>
      <c r="AD3821" s="4"/>
      <c r="AE3821" s="4"/>
      <c r="AF3821" s="4"/>
      <c r="AG3821" s="4"/>
      <c r="AH3821" s="4"/>
      <c r="AI3821" s="4"/>
      <c r="AJ3821" s="4"/>
    </row>
    <row r="3822" spans="1:36" ht="15.75" customHeight="1">
      <c r="A3822" s="4">
        <v>0</v>
      </c>
      <c r="B3822" s="4">
        <v>44</v>
      </c>
      <c r="C3822" s="4">
        <v>3</v>
      </c>
      <c r="D3822" s="4">
        <v>0</v>
      </c>
      <c r="E3822" s="4">
        <v>0</v>
      </c>
      <c r="F3822" s="4">
        <v>0</v>
      </c>
      <c r="G3822" s="4">
        <v>0</v>
      </c>
      <c r="H3822" s="4">
        <v>0</v>
      </c>
      <c r="I3822" s="4">
        <v>257</v>
      </c>
      <c r="J3822" s="4">
        <v>129</v>
      </c>
      <c r="K3822" s="4">
        <v>93</v>
      </c>
      <c r="L3822" s="4">
        <v>27.56</v>
      </c>
      <c r="M3822" s="4">
        <v>75</v>
      </c>
      <c r="N3822" s="4">
        <v>76</v>
      </c>
      <c r="O3822" s="4">
        <v>0</v>
      </c>
      <c r="P3822" s="5">
        <f>$AI$9+SUMPRODUCT($A3822*$AI$10+$B3822*$AI$11+$C3822*$AI$12+$D3822*$AI$13+$E3822*$AI$14+$F3822*$AI$15+$G3822*$AI$16+$H3822*$AI$17+$I3822*$AI$18+$J3822*$AI$19+$K3822*$AI$20+$L3822*$AI$21+$M3822*$AI$22+$N3822*$AI$24)</f>
        <v>-2.9936673616000018</v>
      </c>
      <c r="Q3822" s="4">
        <f t="shared" si="1458"/>
        <v>5.0103352267642613E-2</v>
      </c>
      <c r="R3822" s="4">
        <f t="shared" si="1459"/>
        <v>0.10020670453528523</v>
      </c>
      <c r="S3822" s="4">
        <f t="shared" si="1460"/>
        <v>0.89979329546471476</v>
      </c>
      <c r="T3822" s="4">
        <f t="shared" si="1461"/>
        <v>-4.5857247171258872E-2</v>
      </c>
      <c r="U3822" s="4">
        <f>IF($R3822&gt;$X$15,1,0)</f>
        <v>0</v>
      </c>
      <c r="V3822" s="4"/>
      <c r="W3822" s="4"/>
      <c r="X3822" s="4"/>
      <c r="Y3822" s="4"/>
      <c r="Z3822" s="4"/>
      <c r="AA3822" s="4"/>
      <c r="AB3822" s="4"/>
      <c r="AC3822" s="4"/>
      <c r="AD3822" s="4"/>
      <c r="AE3822" s="4"/>
      <c r="AF3822" s="4"/>
      <c r="AG3822" s="4"/>
      <c r="AH3822" s="4"/>
      <c r="AI3822" s="4"/>
      <c r="AJ3822" s="4"/>
    </row>
    <row r="3823" spans="1:36" ht="15.75" customHeight="1">
      <c r="A3823" s="4">
        <v>1</v>
      </c>
      <c r="B3823" s="4">
        <v>41</v>
      </c>
      <c r="C3823" s="4">
        <v>4</v>
      </c>
      <c r="D3823" s="4">
        <v>1</v>
      </c>
      <c r="E3823" s="4">
        <v>30</v>
      </c>
      <c r="F3823" s="4">
        <v>0</v>
      </c>
      <c r="G3823" s="4">
        <v>0</v>
      </c>
      <c r="H3823" s="4">
        <v>0</v>
      </c>
      <c r="I3823" s="4">
        <v>289</v>
      </c>
      <c r="J3823" s="4">
        <v>109</v>
      </c>
      <c r="K3823" s="4">
        <v>74</v>
      </c>
      <c r="L3823" s="4">
        <v>25.8</v>
      </c>
      <c r="M3823" s="4">
        <v>70</v>
      </c>
      <c r="N3823" s="4">
        <v>86</v>
      </c>
      <c r="O3823" s="4">
        <v>0</v>
      </c>
      <c r="P3823" s="5">
        <f>$AI$9+SUMPRODUCT($A3823*$AI$10+$B3823*$AI$11+$C3823*$AI$12+$D3823*$AI$13+$E3823*$AI$14+$F3823*$AI$15+$G3823*$AI$16+$H3823*$AI$17+$I3823*$AI$18+$J3823*$AI$19+$K3823*$AI$20+$L3823*$AI$21+$M3823*$AI$22+$N3823*$AI$24)</f>
        <v>-2.1449598280000011</v>
      </c>
      <c r="Q3823" s="4">
        <f t="shared" si="1458"/>
        <v>0.11707273999577324</v>
      </c>
      <c r="R3823" s="4">
        <f t="shared" si="1459"/>
        <v>0.23414547999154647</v>
      </c>
      <c r="S3823" s="4">
        <f t="shared" si="1460"/>
        <v>0.76585452000845355</v>
      </c>
      <c r="T3823" s="4">
        <f t="shared" si="1461"/>
        <v>-0.11585372012986457</v>
      </c>
      <c r="U3823" s="4">
        <f>IF($R3823&gt;$X$15,1,0)</f>
        <v>0</v>
      </c>
      <c r="V3823" s="4"/>
      <c r="W3823" s="4"/>
      <c r="X3823" s="4"/>
      <c r="Y3823" s="4"/>
      <c r="Z3823" s="4"/>
      <c r="AA3823" s="4"/>
      <c r="AB3823" s="4"/>
      <c r="AC3823" s="4"/>
      <c r="AD3823" s="4"/>
      <c r="AE3823" s="4"/>
      <c r="AF3823" s="4"/>
      <c r="AG3823" s="4"/>
      <c r="AH3823" s="4"/>
      <c r="AI3823" s="4"/>
      <c r="AJ3823" s="4"/>
    </row>
    <row r="3824" spans="1:36" ht="15.75" customHeight="1">
      <c r="A3824" s="4">
        <v>1</v>
      </c>
      <c r="B3824" s="4">
        <v>60</v>
      </c>
      <c r="C3824" s="4">
        <v>1</v>
      </c>
      <c r="D3824" s="4">
        <v>0</v>
      </c>
      <c r="E3824" s="4">
        <v>0</v>
      </c>
      <c r="F3824" s="4">
        <v>0</v>
      </c>
      <c r="G3824" s="4">
        <v>0</v>
      </c>
      <c r="H3824" s="4">
        <v>0</v>
      </c>
      <c r="I3824" s="4">
        <v>266</v>
      </c>
      <c r="J3824" s="4">
        <v>115.5</v>
      </c>
      <c r="K3824" s="4">
        <v>82.5</v>
      </c>
      <c r="L3824" s="4">
        <v>23.68</v>
      </c>
      <c r="M3824" s="4">
        <v>82</v>
      </c>
      <c r="N3824" s="4">
        <v>83</v>
      </c>
      <c r="O3824" s="4">
        <v>1</v>
      </c>
      <c r="P3824" s="5">
        <f>$AI$9+SUMPRODUCT($A3824*$AI$10+$B3824*$AI$11+$C3824*$AI$12+$D3824*$AI$13+$E3824*$AI$14+$F3824*$AI$15+$G3824*$AI$16+$H3824*$AI$17+$I3824*$AI$18+$J3824*$AI$19+$K3824*$AI$20+$L3824*$AI$21+$M3824*$AI$22+$N3824*$AI$24)</f>
        <v>-1.4685006948000003</v>
      </c>
      <c r="Q3824" s="4">
        <f t="shared" si="1458"/>
        <v>0.23027047221807662</v>
      </c>
      <c r="R3824" s="4">
        <f t="shared" si="1459"/>
        <v>0.46054094443615323</v>
      </c>
      <c r="S3824" s="4">
        <f t="shared" si="1460"/>
        <v>0.46054094443615323</v>
      </c>
      <c r="T3824" s="4">
        <f t="shared" si="1461"/>
        <v>-0.33673175275875028</v>
      </c>
      <c r="U3824" s="4">
        <f>IF($R3824&gt;$X$15,1,0)</f>
        <v>1</v>
      </c>
      <c r="V3824" s="4"/>
      <c r="W3824" s="4"/>
      <c r="X3824" s="4"/>
      <c r="Y3824" s="4"/>
      <c r="Z3824" s="4"/>
      <c r="AA3824" s="4"/>
      <c r="AB3824" s="4"/>
      <c r="AC3824" s="4"/>
      <c r="AD3824" s="4"/>
      <c r="AE3824" s="4"/>
      <c r="AF3824" s="4"/>
      <c r="AG3824" s="4"/>
      <c r="AH3824" s="4"/>
      <c r="AI3824" s="4"/>
      <c r="AJ3824" s="4"/>
    </row>
    <row r="3825" spans="1:36" ht="15.75" hidden="1" customHeight="1">
      <c r="A3825" s="4">
        <v>0</v>
      </c>
      <c r="B3825" s="4">
        <v>56</v>
      </c>
      <c r="C3825" s="4">
        <v>1</v>
      </c>
      <c r="D3825" s="4">
        <v>0</v>
      </c>
      <c r="E3825" s="4">
        <v>0</v>
      </c>
      <c r="F3825" s="3" t="s">
        <v>56</v>
      </c>
      <c r="G3825" s="4">
        <v>0</v>
      </c>
      <c r="H3825" s="4">
        <v>1</v>
      </c>
      <c r="I3825" s="4">
        <v>391</v>
      </c>
      <c r="J3825" s="4">
        <v>126</v>
      </c>
      <c r="K3825" s="4">
        <v>84</v>
      </c>
      <c r="L3825" s="4">
        <v>24.83</v>
      </c>
      <c r="M3825" s="4">
        <v>80</v>
      </c>
      <c r="N3825" s="4">
        <v>78</v>
      </c>
      <c r="O3825" s="4">
        <v>0</v>
      </c>
      <c r="P3825" s="4"/>
      <c r="Q3825" s="4"/>
      <c r="R3825" s="4"/>
      <c r="S3825" s="4"/>
      <c r="T3825" s="4"/>
      <c r="U3825" s="4"/>
      <c r="V3825" s="4"/>
      <c r="W3825" s="4"/>
      <c r="X3825" s="4"/>
      <c r="Y3825" s="4"/>
      <c r="Z3825" s="4"/>
      <c r="AA3825" s="4"/>
      <c r="AB3825" s="4"/>
      <c r="AC3825" s="4"/>
      <c r="AD3825" s="4"/>
      <c r="AE3825" s="4"/>
      <c r="AF3825" s="4"/>
      <c r="AG3825" s="4"/>
      <c r="AH3825" s="4"/>
      <c r="AI3825" s="4"/>
      <c r="AJ3825" s="4"/>
    </row>
    <row r="3826" spans="1:36" ht="15.75" customHeight="1">
      <c r="A3826" s="4">
        <v>1</v>
      </c>
      <c r="B3826" s="4">
        <v>47</v>
      </c>
      <c r="C3826" s="4">
        <v>2</v>
      </c>
      <c r="D3826" s="4">
        <v>1</v>
      </c>
      <c r="E3826" s="4">
        <v>20</v>
      </c>
      <c r="F3826" s="4">
        <v>0</v>
      </c>
      <c r="G3826" s="4">
        <v>0</v>
      </c>
      <c r="H3826" s="4">
        <v>1</v>
      </c>
      <c r="I3826" s="4">
        <v>296</v>
      </c>
      <c r="J3826" s="4">
        <v>141</v>
      </c>
      <c r="K3826" s="4">
        <v>93</v>
      </c>
      <c r="L3826" s="4">
        <v>28.5</v>
      </c>
      <c r="M3826" s="4">
        <v>68</v>
      </c>
      <c r="N3826" s="4">
        <v>332</v>
      </c>
      <c r="O3826" s="4">
        <v>1</v>
      </c>
      <c r="P3826" s="5">
        <f>$AI$9+SUMPRODUCT($A3826*$AI$10+$B3826*$AI$11+$C3826*$AI$12+$D3826*$AI$13+$E3826*$AI$14+$F3826*$AI$15+$G3826*$AI$16+$H3826*$AI$17+$I3826*$AI$18+$J3826*$AI$19+$K3826*$AI$20+$L3826*$AI$21+$M3826*$AI$22+$N3826*$AI$24)</f>
        <v>0.63924636499999821</v>
      </c>
      <c r="Q3826" s="4">
        <f t="shared" ref="Q3826:Q3855" si="1462">EXP($P3826)</f>
        <v>1.8950521633702615</v>
      </c>
      <c r="R3826" s="4">
        <f t="shared" ref="R3826:R3855" si="1463">Q3826/1+Q3826</f>
        <v>3.790104326740523</v>
      </c>
      <c r="S3826" s="4">
        <f t="shared" ref="S3826:S3855" si="1464">IF(O3826=1,R3826,1-R3826)</f>
        <v>3.790104326740523</v>
      </c>
      <c r="T3826" s="4">
        <f t="shared" ref="T3826:T3855" si="1465">LOG($S3826)</f>
        <v>0.57865116456019239</v>
      </c>
      <c r="U3826" s="4">
        <f>IF($R3826&gt;$X$15,1,0)</f>
        <v>1</v>
      </c>
      <c r="V3826" s="4"/>
      <c r="W3826" s="4"/>
      <c r="X3826" s="4"/>
      <c r="Y3826" s="4"/>
      <c r="Z3826" s="4"/>
      <c r="AA3826" s="4"/>
      <c r="AB3826" s="4"/>
      <c r="AC3826" s="4"/>
      <c r="AD3826" s="4"/>
      <c r="AE3826" s="4"/>
      <c r="AF3826" s="4"/>
      <c r="AG3826" s="4"/>
      <c r="AH3826" s="4"/>
      <c r="AI3826" s="4"/>
      <c r="AJ3826" s="4"/>
    </row>
    <row r="3827" spans="1:36" ht="15.75" customHeight="1">
      <c r="A3827" s="4">
        <v>0</v>
      </c>
      <c r="B3827" s="4">
        <v>41</v>
      </c>
      <c r="C3827" s="4">
        <v>2</v>
      </c>
      <c r="D3827" s="4">
        <v>1</v>
      </c>
      <c r="E3827" s="4">
        <v>20</v>
      </c>
      <c r="F3827" s="4">
        <v>0</v>
      </c>
      <c r="G3827" s="4">
        <v>0</v>
      </c>
      <c r="H3827" s="4">
        <v>0</v>
      </c>
      <c r="I3827" s="4">
        <v>235</v>
      </c>
      <c r="J3827" s="4">
        <v>129</v>
      </c>
      <c r="K3827" s="4">
        <v>94</v>
      </c>
      <c r="L3827" s="4">
        <v>23.71</v>
      </c>
      <c r="M3827" s="4">
        <v>102</v>
      </c>
      <c r="N3827" s="4">
        <v>81</v>
      </c>
      <c r="O3827" s="4">
        <v>0</v>
      </c>
      <c r="P3827" s="5">
        <f>$AI$9+SUMPRODUCT($A3827*$AI$10+$B3827*$AI$11+$C3827*$AI$12+$D3827*$AI$13+$E3827*$AI$14+$F3827*$AI$15+$G3827*$AI$16+$H3827*$AI$17+$I3827*$AI$18+$J3827*$AI$19+$K3827*$AI$20+$L3827*$AI$21+$M3827*$AI$22+$N3827*$AI$24)</f>
        <v>-2.8396446581000019</v>
      </c>
      <c r="Q3827" s="4">
        <f t="shared" si="1462"/>
        <v>5.8446430740732323E-2</v>
      </c>
      <c r="R3827" s="4">
        <f t="shared" si="1463"/>
        <v>0.11689286148146465</v>
      </c>
      <c r="S3827" s="4">
        <f t="shared" si="1464"/>
        <v>0.8831071385185354</v>
      </c>
      <c r="T3827" s="4">
        <f t="shared" si="1465"/>
        <v>-5.398660463896994E-2</v>
      </c>
      <c r="U3827" s="4">
        <f>IF($R3827&gt;$X$15,1,0)</f>
        <v>0</v>
      </c>
      <c r="V3827" s="4"/>
      <c r="W3827" s="4"/>
      <c r="X3827" s="4"/>
      <c r="Y3827" s="4"/>
      <c r="Z3827" s="4"/>
      <c r="AA3827" s="4"/>
      <c r="AB3827" s="4"/>
      <c r="AC3827" s="4"/>
      <c r="AD3827" s="4"/>
      <c r="AE3827" s="4"/>
      <c r="AF3827" s="4"/>
      <c r="AG3827" s="4"/>
      <c r="AH3827" s="4"/>
      <c r="AI3827" s="4"/>
      <c r="AJ3827" s="4"/>
    </row>
    <row r="3828" spans="1:36" ht="15.75" customHeight="1">
      <c r="A3828" s="4">
        <v>0</v>
      </c>
      <c r="B3828" s="4">
        <v>53</v>
      </c>
      <c r="C3828" s="4">
        <v>2</v>
      </c>
      <c r="D3828" s="4">
        <v>0</v>
      </c>
      <c r="E3828" s="4">
        <v>0</v>
      </c>
      <c r="F3828" s="4">
        <v>0</v>
      </c>
      <c r="G3828" s="4">
        <v>0</v>
      </c>
      <c r="H3828" s="4">
        <v>1</v>
      </c>
      <c r="I3828" s="4">
        <v>230</v>
      </c>
      <c r="J3828" s="4">
        <v>170</v>
      </c>
      <c r="K3828" s="4">
        <v>113</v>
      </c>
      <c r="L3828" s="4">
        <v>29.55</v>
      </c>
      <c r="M3828" s="4">
        <v>115</v>
      </c>
      <c r="N3828" s="4">
        <v>115</v>
      </c>
      <c r="O3828" s="4">
        <v>0</v>
      </c>
      <c r="P3828" s="5">
        <f>$AI$9+SUMPRODUCT($A3828*$AI$10+$B3828*$AI$11+$C3828*$AI$12+$D3828*$AI$13+$E3828*$AI$14+$F3828*$AI$15+$G3828*$AI$16+$H3828*$AI$17+$I3828*$AI$18+$J3828*$AI$19+$K3828*$AI$20+$L3828*$AI$21+$M3828*$AI$22+$N3828*$AI$24)</f>
        <v>-1.4859725505000014</v>
      </c>
      <c r="Q3828" s="4">
        <f t="shared" si="1462"/>
        <v>0.22628216279620084</v>
      </c>
      <c r="R3828" s="4">
        <f t="shared" si="1463"/>
        <v>0.45256432559240167</v>
      </c>
      <c r="S3828" s="4">
        <f t="shared" si="1464"/>
        <v>0.54743567440759833</v>
      </c>
      <c r="T3828" s="4">
        <f t="shared" si="1465"/>
        <v>-0.26166690459937664</v>
      </c>
      <c r="U3828" s="4">
        <f>IF($R3828&gt;$X$15,1,0)</f>
        <v>1</v>
      </c>
      <c r="V3828" s="4"/>
      <c r="W3828" s="4"/>
      <c r="X3828" s="4"/>
      <c r="Y3828" s="4"/>
      <c r="Z3828" s="4"/>
      <c r="AA3828" s="4"/>
      <c r="AB3828" s="4"/>
      <c r="AC3828" s="4"/>
      <c r="AD3828" s="4"/>
      <c r="AE3828" s="4"/>
      <c r="AF3828" s="4"/>
      <c r="AG3828" s="4"/>
      <c r="AH3828" s="4"/>
      <c r="AI3828" s="4"/>
      <c r="AJ3828" s="4"/>
    </row>
    <row r="3829" spans="1:36" ht="15.75" customHeight="1">
      <c r="A3829" s="4">
        <v>1</v>
      </c>
      <c r="B3829" s="4">
        <v>48</v>
      </c>
      <c r="C3829" s="4">
        <v>1</v>
      </c>
      <c r="D3829" s="4">
        <v>0</v>
      </c>
      <c r="E3829" s="4">
        <v>0</v>
      </c>
      <c r="F3829" s="4">
        <v>0</v>
      </c>
      <c r="G3829" s="4">
        <v>0</v>
      </c>
      <c r="H3829" s="4">
        <v>0</v>
      </c>
      <c r="I3829" s="4">
        <v>231</v>
      </c>
      <c r="J3829" s="4">
        <v>121</v>
      </c>
      <c r="K3829" s="4">
        <v>81</v>
      </c>
      <c r="L3829" s="4">
        <v>27.56</v>
      </c>
      <c r="M3829" s="4">
        <v>70</v>
      </c>
      <c r="N3829" s="4">
        <v>85</v>
      </c>
      <c r="O3829" s="4">
        <v>0</v>
      </c>
      <c r="P3829" s="5">
        <f>$AI$9+SUMPRODUCT($A3829*$AI$10+$B3829*$AI$11+$C3829*$AI$12+$D3829*$AI$13+$E3829*$AI$14+$F3829*$AI$15+$G3829*$AI$16+$H3829*$AI$17+$I3829*$AI$18+$J3829*$AI$19+$K3829*$AI$20+$L3829*$AI$21+$M3829*$AI$22+$N3829*$AI$24)</f>
        <v>-2.141039891600002</v>
      </c>
      <c r="Q3829" s="4">
        <f t="shared" si="1462"/>
        <v>0.11753255833125217</v>
      </c>
      <c r="R3829" s="4">
        <f t="shared" si="1463"/>
        <v>0.23506511666250435</v>
      </c>
      <c r="S3829" s="4">
        <f t="shared" si="1464"/>
        <v>0.7649348833374956</v>
      </c>
      <c r="T3829" s="4">
        <f t="shared" si="1465"/>
        <v>-0.11637553348802943</v>
      </c>
      <c r="U3829" s="4">
        <f>IF($R3829&gt;$X$15,1,0)</f>
        <v>0</v>
      </c>
      <c r="V3829" s="4"/>
      <c r="W3829" s="4"/>
      <c r="X3829" s="4"/>
      <c r="Y3829" s="4"/>
      <c r="Z3829" s="4"/>
      <c r="AA3829" s="4"/>
      <c r="AB3829" s="4"/>
      <c r="AC3829" s="4"/>
      <c r="AD3829" s="4"/>
      <c r="AE3829" s="4"/>
      <c r="AF3829" s="4"/>
      <c r="AG3829" s="4"/>
      <c r="AH3829" s="4"/>
      <c r="AI3829" s="4"/>
      <c r="AJ3829" s="4"/>
    </row>
    <row r="3830" spans="1:36" ht="15.75" customHeight="1">
      <c r="A3830" s="4">
        <v>1</v>
      </c>
      <c r="B3830" s="4">
        <v>39</v>
      </c>
      <c r="C3830" s="4">
        <v>2</v>
      </c>
      <c r="D3830" s="4">
        <v>1</v>
      </c>
      <c r="E3830" s="4">
        <v>25</v>
      </c>
      <c r="F3830" s="4">
        <v>0</v>
      </c>
      <c r="G3830" s="4">
        <v>0</v>
      </c>
      <c r="H3830" s="4">
        <v>0</v>
      </c>
      <c r="I3830" s="4">
        <v>206</v>
      </c>
      <c r="J3830" s="4">
        <v>124</v>
      </c>
      <c r="K3830" s="4">
        <v>78</v>
      </c>
      <c r="L3830" s="4">
        <v>19.98</v>
      </c>
      <c r="M3830" s="4">
        <v>69</v>
      </c>
      <c r="N3830" s="4">
        <v>80</v>
      </c>
      <c r="O3830" s="4">
        <v>0</v>
      </c>
      <c r="P3830" s="5">
        <f>$AI$9+SUMPRODUCT($A3830*$AI$10+$B3830*$AI$11+$C3830*$AI$12+$D3830*$AI$13+$E3830*$AI$14+$F3830*$AI$15+$G3830*$AI$16+$H3830*$AI$17+$I3830*$AI$18+$J3830*$AI$19+$K3830*$AI$20+$L3830*$AI$21+$M3830*$AI$22+$N3830*$AI$24)</f>
        <v>-2.3246356977999989</v>
      </c>
      <c r="Q3830" s="4">
        <f t="shared" si="1462"/>
        <v>9.7819073264648004E-2</v>
      </c>
      <c r="R3830" s="4">
        <f t="shared" si="1463"/>
        <v>0.19563814652929601</v>
      </c>
      <c r="S3830" s="4">
        <f t="shared" si="1464"/>
        <v>0.80436185347070399</v>
      </c>
      <c r="T3830" s="4">
        <f t="shared" si="1465"/>
        <v>-9.4548533823689856E-2</v>
      </c>
      <c r="U3830" s="4">
        <f>IF($R3830&gt;$X$15,1,0)</f>
        <v>0</v>
      </c>
      <c r="V3830" s="4"/>
      <c r="W3830" s="4"/>
      <c r="X3830" s="4"/>
      <c r="Y3830" s="4"/>
      <c r="Z3830" s="4"/>
      <c r="AA3830" s="4"/>
      <c r="AB3830" s="4"/>
      <c r="AC3830" s="4"/>
      <c r="AD3830" s="4"/>
      <c r="AE3830" s="4"/>
      <c r="AF3830" s="4"/>
      <c r="AG3830" s="4"/>
      <c r="AH3830" s="4"/>
      <c r="AI3830" s="4"/>
      <c r="AJ3830" s="4"/>
    </row>
    <row r="3831" spans="1:36" ht="15.75" customHeight="1">
      <c r="A3831" s="4">
        <v>0</v>
      </c>
      <c r="B3831" s="4">
        <v>38</v>
      </c>
      <c r="C3831" s="4">
        <v>3</v>
      </c>
      <c r="D3831" s="4">
        <v>0</v>
      </c>
      <c r="E3831" s="4">
        <v>0</v>
      </c>
      <c r="F3831" s="4">
        <v>0</v>
      </c>
      <c r="G3831" s="4">
        <v>0</v>
      </c>
      <c r="H3831" s="4">
        <v>0</v>
      </c>
      <c r="I3831" s="4">
        <v>185</v>
      </c>
      <c r="J3831" s="4">
        <v>100</v>
      </c>
      <c r="K3831" s="4">
        <v>72</v>
      </c>
      <c r="L3831" s="4">
        <v>22.15</v>
      </c>
      <c r="M3831" s="4">
        <v>85</v>
      </c>
      <c r="N3831" s="4">
        <v>83</v>
      </c>
      <c r="O3831" s="4">
        <v>0</v>
      </c>
      <c r="P3831" s="5">
        <f>$AI$9+SUMPRODUCT($A3831*$AI$10+$B3831*$AI$11+$C3831*$AI$12+$D3831*$AI$13+$E3831*$AI$14+$F3831*$AI$15+$G3831*$AI$16+$H3831*$AI$17+$I3831*$AI$18+$J3831*$AI$19+$K3831*$AI$20+$L3831*$AI$21+$M3831*$AI$22+$N3831*$AI$24)</f>
        <v>-3.919086526500001</v>
      </c>
      <c r="Q3831" s="4">
        <f t="shared" si="1462"/>
        <v>1.9859227339191796E-2</v>
      </c>
      <c r="R3831" s="4">
        <f t="shared" si="1463"/>
        <v>3.9718454678383593E-2</v>
      </c>
      <c r="S3831" s="4">
        <f t="shared" si="1464"/>
        <v>0.96028154532161636</v>
      </c>
      <c r="T3831" s="4">
        <f t="shared" si="1465"/>
        <v>-1.7601417321772915E-2</v>
      </c>
      <c r="U3831" s="4">
        <f>IF($R3831&gt;$X$15,1,0)</f>
        <v>0</v>
      </c>
      <c r="V3831" s="4"/>
      <c r="W3831" s="4"/>
      <c r="X3831" s="4"/>
      <c r="Y3831" s="4"/>
      <c r="Z3831" s="4"/>
      <c r="AA3831" s="4"/>
      <c r="AB3831" s="4"/>
      <c r="AC3831" s="4"/>
      <c r="AD3831" s="4"/>
      <c r="AE3831" s="4"/>
      <c r="AF3831" s="4"/>
      <c r="AG3831" s="4"/>
      <c r="AH3831" s="4"/>
      <c r="AI3831" s="4"/>
      <c r="AJ3831" s="4"/>
    </row>
    <row r="3832" spans="1:36" ht="15.75" customHeight="1">
      <c r="A3832" s="4">
        <v>0</v>
      </c>
      <c r="B3832" s="4">
        <v>65</v>
      </c>
      <c r="C3832" s="4">
        <v>1</v>
      </c>
      <c r="D3832" s="4">
        <v>0</v>
      </c>
      <c r="E3832" s="4">
        <v>0</v>
      </c>
      <c r="F3832" s="4">
        <v>0</v>
      </c>
      <c r="G3832" s="4">
        <v>0</v>
      </c>
      <c r="H3832" s="4">
        <v>1</v>
      </c>
      <c r="I3832" s="4">
        <v>223</v>
      </c>
      <c r="J3832" s="4">
        <v>158</v>
      </c>
      <c r="K3832" s="4">
        <v>90</v>
      </c>
      <c r="L3832" s="4">
        <v>27.26</v>
      </c>
      <c r="M3832" s="4">
        <v>85</v>
      </c>
      <c r="N3832" s="4">
        <v>93</v>
      </c>
      <c r="O3832" s="4">
        <v>1</v>
      </c>
      <c r="P3832" s="5">
        <f>$AI$9+SUMPRODUCT($A3832*$AI$10+$B3832*$AI$11+$C3832*$AI$12+$D3832*$AI$13+$E3832*$AI$14+$F3832*$AI$15+$G3832*$AI$16+$H3832*$AI$17+$I3832*$AI$18+$J3832*$AI$19+$K3832*$AI$20+$L3832*$AI$21+$M3832*$AI$22+$N3832*$AI$24)</f>
        <v>-0.86099187860000015</v>
      </c>
      <c r="Q3832" s="4">
        <f t="shared" si="1462"/>
        <v>0.42274256499348872</v>
      </c>
      <c r="R3832" s="4">
        <f t="shared" si="1463"/>
        <v>0.84548512998697745</v>
      </c>
      <c r="S3832" s="4">
        <f t="shared" si="1464"/>
        <v>0.84548512998697745</v>
      </c>
      <c r="T3832" s="4">
        <f t="shared" si="1465"/>
        <v>-7.2894026175513355E-2</v>
      </c>
      <c r="U3832" s="4">
        <f>IF($R3832&gt;$X$15,1,0)</f>
        <v>1</v>
      </c>
      <c r="V3832" s="4"/>
      <c r="W3832" s="4"/>
      <c r="X3832" s="4"/>
      <c r="Y3832" s="4"/>
      <c r="Z3832" s="4"/>
      <c r="AA3832" s="4"/>
      <c r="AB3832" s="4"/>
      <c r="AC3832" s="4"/>
      <c r="AD3832" s="4"/>
      <c r="AE3832" s="4"/>
      <c r="AF3832" s="4"/>
      <c r="AG3832" s="4"/>
      <c r="AH3832" s="4"/>
      <c r="AI3832" s="4"/>
      <c r="AJ3832" s="4"/>
    </row>
    <row r="3833" spans="1:36" ht="15.75" customHeight="1">
      <c r="A3833" s="4">
        <v>0</v>
      </c>
      <c r="B3833" s="4">
        <v>39</v>
      </c>
      <c r="C3833" s="4">
        <v>3</v>
      </c>
      <c r="D3833" s="4">
        <v>1</v>
      </c>
      <c r="E3833" s="4">
        <v>8</v>
      </c>
      <c r="F3833" s="4">
        <v>0</v>
      </c>
      <c r="G3833" s="4">
        <v>0</v>
      </c>
      <c r="H3833" s="4">
        <v>0</v>
      </c>
      <c r="I3833" s="4">
        <v>192</v>
      </c>
      <c r="J3833" s="4">
        <v>109</v>
      </c>
      <c r="K3833" s="4">
        <v>61</v>
      </c>
      <c r="L3833" s="4">
        <v>23.36</v>
      </c>
      <c r="M3833" s="4">
        <v>64</v>
      </c>
      <c r="N3833" s="4">
        <v>84</v>
      </c>
      <c r="O3833" s="4">
        <v>0</v>
      </c>
      <c r="P3833" s="5">
        <f>$AI$9+SUMPRODUCT($A3833*$AI$10+$B3833*$AI$11+$C3833*$AI$12+$D3833*$AI$13+$E3833*$AI$14+$F3833*$AI$15+$G3833*$AI$16+$H3833*$AI$17+$I3833*$AI$18+$J3833*$AI$19+$K3833*$AI$20+$L3833*$AI$21+$M3833*$AI$22+$N3833*$AI$24)</f>
        <v>-3.3572620895999998</v>
      </c>
      <c r="Q3833" s="4">
        <f t="shared" si="1462"/>
        <v>3.4830491280761988E-2</v>
      </c>
      <c r="R3833" s="4">
        <f t="shared" si="1463"/>
        <v>6.9660982561523976E-2</v>
      </c>
      <c r="S3833" s="4">
        <f t="shared" si="1464"/>
        <v>0.93033901743847602</v>
      </c>
      <c r="T3833" s="4">
        <f t="shared" si="1465"/>
        <v>-3.1358764807931927E-2</v>
      </c>
      <c r="U3833" s="4">
        <f>IF($R3833&gt;$X$15,1,0)</f>
        <v>0</v>
      </c>
      <c r="V3833" s="4"/>
      <c r="W3833" s="4"/>
      <c r="X3833" s="4"/>
      <c r="Y3833" s="4"/>
      <c r="Z3833" s="4"/>
      <c r="AA3833" s="4"/>
      <c r="AB3833" s="4"/>
      <c r="AC3833" s="4"/>
      <c r="AD3833" s="4"/>
      <c r="AE3833" s="4"/>
      <c r="AF3833" s="4"/>
      <c r="AG3833" s="4"/>
      <c r="AH3833" s="4"/>
      <c r="AI3833" s="4"/>
      <c r="AJ3833" s="4"/>
    </row>
    <row r="3834" spans="1:36" ht="15.75" customHeight="1">
      <c r="A3834" s="4">
        <v>0</v>
      </c>
      <c r="B3834" s="4">
        <v>37</v>
      </c>
      <c r="C3834" s="4">
        <v>2</v>
      </c>
      <c r="D3834" s="4">
        <v>0</v>
      </c>
      <c r="E3834" s="4">
        <v>0</v>
      </c>
      <c r="F3834" s="4">
        <v>0</v>
      </c>
      <c r="G3834" s="4">
        <v>0</v>
      </c>
      <c r="H3834" s="4">
        <v>0</v>
      </c>
      <c r="I3834" s="4">
        <v>185</v>
      </c>
      <c r="J3834" s="4">
        <v>99</v>
      </c>
      <c r="K3834" s="4">
        <v>59</v>
      </c>
      <c r="L3834" s="4">
        <v>22.52</v>
      </c>
      <c r="M3834" s="4">
        <v>70</v>
      </c>
      <c r="N3834" s="4">
        <v>69</v>
      </c>
      <c r="O3834" s="4">
        <v>0</v>
      </c>
      <c r="P3834" s="5">
        <f>$AI$9+SUMPRODUCT($A3834*$AI$10+$B3834*$AI$11+$C3834*$AI$12+$D3834*$AI$13+$E3834*$AI$14+$F3834*$AI$15+$G3834*$AI$16+$H3834*$AI$17+$I3834*$AI$18+$J3834*$AI$19+$K3834*$AI$20+$L3834*$AI$21+$M3834*$AI$22+$N3834*$AI$24)</f>
        <v>-3.9475200372000012</v>
      </c>
      <c r="Q3834" s="4">
        <f t="shared" si="1462"/>
        <v>1.9302511978774299E-2</v>
      </c>
      <c r="R3834" s="4">
        <f t="shared" si="1463"/>
        <v>3.8605023957548598E-2</v>
      </c>
      <c r="S3834" s="4">
        <f t="shared" si="1464"/>
        <v>0.96139497604245139</v>
      </c>
      <c r="T3834" s="4">
        <f t="shared" si="1465"/>
        <v>-1.7098151692228988E-2</v>
      </c>
      <c r="U3834" s="4">
        <f>IF($R3834&gt;$X$15,1,0)</f>
        <v>0</v>
      </c>
      <c r="V3834" s="4"/>
      <c r="W3834" s="4"/>
      <c r="X3834" s="4"/>
      <c r="Y3834" s="4"/>
      <c r="Z3834" s="4"/>
      <c r="AA3834" s="4"/>
      <c r="AB3834" s="4"/>
      <c r="AC3834" s="4"/>
      <c r="AD3834" s="4"/>
      <c r="AE3834" s="4"/>
      <c r="AF3834" s="4"/>
      <c r="AG3834" s="4"/>
      <c r="AH3834" s="4"/>
      <c r="AI3834" s="4"/>
      <c r="AJ3834" s="4"/>
    </row>
    <row r="3835" spans="1:36" ht="15.75" customHeight="1">
      <c r="A3835" s="4">
        <v>0</v>
      </c>
      <c r="B3835" s="4">
        <v>37</v>
      </c>
      <c r="C3835" s="4">
        <v>1</v>
      </c>
      <c r="D3835" s="4">
        <v>0</v>
      </c>
      <c r="E3835" s="4">
        <v>0</v>
      </c>
      <c r="F3835" s="4">
        <v>0</v>
      </c>
      <c r="G3835" s="4">
        <v>0</v>
      </c>
      <c r="H3835" s="4">
        <v>0</v>
      </c>
      <c r="I3835" s="4">
        <v>181</v>
      </c>
      <c r="J3835" s="4">
        <v>120.5</v>
      </c>
      <c r="K3835" s="4">
        <v>80</v>
      </c>
      <c r="L3835" s="4">
        <v>26.29</v>
      </c>
      <c r="M3835" s="4">
        <v>71</v>
      </c>
      <c r="N3835" s="4">
        <v>67</v>
      </c>
      <c r="O3835" s="4">
        <v>0</v>
      </c>
      <c r="P3835" s="5">
        <f>$AI$9+SUMPRODUCT($A3835*$AI$10+$B3835*$AI$11+$C3835*$AI$12+$D3835*$AI$13+$E3835*$AI$14+$F3835*$AI$15+$G3835*$AI$16+$H3835*$AI$17+$I3835*$AI$18+$J3835*$AI$19+$K3835*$AI$20+$L3835*$AI$21+$M3835*$AI$22+$N3835*$AI$24)</f>
        <v>-3.6578700219</v>
      </c>
      <c r="Q3835" s="4">
        <f t="shared" si="1462"/>
        <v>2.5787380828108792E-2</v>
      </c>
      <c r="R3835" s="4">
        <f t="shared" si="1463"/>
        <v>5.1574761656217584E-2</v>
      </c>
      <c r="S3835" s="4">
        <f t="shared" si="1464"/>
        <v>0.94842523834378245</v>
      </c>
      <c r="T3835" s="4">
        <f t="shared" si="1465"/>
        <v>-2.2996897621309329E-2</v>
      </c>
      <c r="U3835" s="4">
        <f>IF($R3835&gt;$X$15,1,0)</f>
        <v>0</v>
      </c>
      <c r="V3835" s="4"/>
      <c r="W3835" s="4"/>
      <c r="X3835" s="4"/>
      <c r="Y3835" s="4"/>
      <c r="Z3835" s="4"/>
      <c r="AA3835" s="4"/>
      <c r="AB3835" s="4"/>
      <c r="AC3835" s="4"/>
      <c r="AD3835" s="4"/>
      <c r="AE3835" s="4"/>
      <c r="AF3835" s="4"/>
      <c r="AG3835" s="4"/>
      <c r="AH3835" s="4"/>
      <c r="AI3835" s="4"/>
      <c r="AJ3835" s="4"/>
    </row>
    <row r="3836" spans="1:36" ht="15.75" customHeight="1">
      <c r="A3836" s="4">
        <v>0</v>
      </c>
      <c r="B3836" s="4">
        <v>39</v>
      </c>
      <c r="C3836" s="4">
        <v>3</v>
      </c>
      <c r="D3836" s="4">
        <v>0</v>
      </c>
      <c r="E3836" s="4">
        <v>0</v>
      </c>
      <c r="F3836" s="4">
        <v>0</v>
      </c>
      <c r="G3836" s="4">
        <v>0</v>
      </c>
      <c r="H3836" s="4">
        <v>0</v>
      </c>
      <c r="I3836" s="4">
        <v>190</v>
      </c>
      <c r="J3836" s="4">
        <v>133</v>
      </c>
      <c r="K3836" s="4">
        <v>87</v>
      </c>
      <c r="L3836" s="4">
        <v>32.090000000000003</v>
      </c>
      <c r="M3836" s="4">
        <v>56</v>
      </c>
      <c r="N3836" s="4">
        <v>80</v>
      </c>
      <c r="O3836" s="4">
        <v>0</v>
      </c>
      <c r="P3836" s="5">
        <f>$AI$9+SUMPRODUCT($A3836*$AI$10+$B3836*$AI$11+$C3836*$AI$12+$D3836*$AI$13+$E3836*$AI$14+$F3836*$AI$15+$G3836*$AI$16+$H3836*$AI$17+$I3836*$AI$18+$J3836*$AI$19+$K3836*$AI$20+$L3836*$AI$21+$M3836*$AI$22+$N3836*$AI$24)</f>
        <v>-3.2590329599000007</v>
      </c>
      <c r="Q3836" s="4">
        <f t="shared" si="1462"/>
        <v>3.8425539093370181E-2</v>
      </c>
      <c r="R3836" s="4">
        <f t="shared" si="1463"/>
        <v>7.6851078186740363E-2</v>
      </c>
      <c r="S3836" s="4">
        <f t="shared" si="1464"/>
        <v>0.92314892181325958</v>
      </c>
      <c r="T3836" s="4">
        <f t="shared" si="1465"/>
        <v>-3.4728233205167824E-2</v>
      </c>
      <c r="U3836" s="4">
        <f>IF($R3836&gt;$X$15,1,0)</f>
        <v>0</v>
      </c>
      <c r="V3836" s="4"/>
      <c r="W3836" s="4"/>
      <c r="X3836" s="4"/>
      <c r="Y3836" s="4"/>
      <c r="Z3836" s="4"/>
      <c r="AA3836" s="4"/>
      <c r="AB3836" s="4"/>
      <c r="AC3836" s="4"/>
      <c r="AD3836" s="4"/>
      <c r="AE3836" s="4"/>
      <c r="AF3836" s="4"/>
      <c r="AG3836" s="4"/>
      <c r="AH3836" s="4"/>
      <c r="AI3836" s="4"/>
      <c r="AJ3836" s="4"/>
    </row>
    <row r="3837" spans="1:36" ht="15.75" customHeight="1">
      <c r="A3837" s="4">
        <v>0</v>
      </c>
      <c r="B3837" s="4">
        <v>52</v>
      </c>
      <c r="C3837" s="4">
        <v>1</v>
      </c>
      <c r="D3837" s="4">
        <v>1</v>
      </c>
      <c r="E3837" s="4">
        <v>10</v>
      </c>
      <c r="F3837" s="4">
        <v>0</v>
      </c>
      <c r="G3837" s="4">
        <v>0</v>
      </c>
      <c r="H3837" s="4">
        <v>0</v>
      </c>
      <c r="I3837" s="4">
        <v>188</v>
      </c>
      <c r="J3837" s="4">
        <v>130</v>
      </c>
      <c r="K3837" s="4">
        <v>71</v>
      </c>
      <c r="L3837" s="4">
        <v>23.88</v>
      </c>
      <c r="M3837" s="4">
        <v>80</v>
      </c>
      <c r="N3837" s="4">
        <v>89</v>
      </c>
      <c r="O3837" s="4">
        <v>0</v>
      </c>
      <c r="P3837" s="5">
        <f>$AI$9+SUMPRODUCT($A3837*$AI$10+$B3837*$AI$11+$C3837*$AI$12+$D3837*$AI$13+$E3837*$AI$14+$F3837*$AI$15+$G3837*$AI$16+$H3837*$AI$17+$I3837*$AI$18+$J3837*$AI$19+$K3837*$AI$20+$L3837*$AI$21+$M3837*$AI$22+$N3837*$AI$24)</f>
        <v>-2.1404723768</v>
      </c>
      <c r="Q3837" s="4">
        <f t="shared" si="1462"/>
        <v>0.11759927872820287</v>
      </c>
      <c r="R3837" s="4">
        <f t="shared" si="1463"/>
        <v>0.23519855745640575</v>
      </c>
      <c r="S3837" s="4">
        <f t="shared" si="1464"/>
        <v>0.76480144254359428</v>
      </c>
      <c r="T3837" s="4">
        <f t="shared" si="1465"/>
        <v>-0.11645130157906398</v>
      </c>
      <c r="U3837" s="4">
        <f>IF($R3837&gt;$X$15,1,0)</f>
        <v>0</v>
      </c>
      <c r="V3837" s="4"/>
      <c r="W3837" s="4"/>
      <c r="X3837" s="4"/>
      <c r="Y3837" s="4"/>
      <c r="Z3837" s="4"/>
      <c r="AA3837" s="4"/>
      <c r="AB3837" s="4"/>
      <c r="AC3837" s="4"/>
      <c r="AD3837" s="4"/>
      <c r="AE3837" s="4"/>
      <c r="AF3837" s="4"/>
      <c r="AG3837" s="4"/>
      <c r="AH3837" s="4"/>
      <c r="AI3837" s="4"/>
      <c r="AJ3837" s="4"/>
    </row>
    <row r="3838" spans="1:36" ht="15.75" customHeight="1">
      <c r="A3838" s="4">
        <v>1</v>
      </c>
      <c r="B3838" s="4">
        <v>55</v>
      </c>
      <c r="C3838" s="4">
        <v>4</v>
      </c>
      <c r="D3838" s="4">
        <v>0</v>
      </c>
      <c r="E3838" s="4">
        <v>0</v>
      </c>
      <c r="F3838" s="4">
        <v>0</v>
      </c>
      <c r="G3838" s="4">
        <v>0</v>
      </c>
      <c r="H3838" s="4">
        <v>0</v>
      </c>
      <c r="I3838" s="4">
        <v>232</v>
      </c>
      <c r="J3838" s="4">
        <v>132.5</v>
      </c>
      <c r="K3838" s="4">
        <v>87</v>
      </c>
      <c r="L3838" s="4">
        <v>20.72</v>
      </c>
      <c r="M3838" s="4">
        <v>72</v>
      </c>
      <c r="N3838" s="4">
        <v>71</v>
      </c>
      <c r="O3838" s="4">
        <v>0</v>
      </c>
      <c r="P3838" s="5">
        <f>$AI$9+SUMPRODUCT($A3838*$AI$10+$B3838*$AI$11+$C3838*$AI$12+$D3838*$AI$13+$E3838*$AI$14+$F3838*$AI$15+$G3838*$AI$16+$H3838*$AI$17+$I3838*$AI$18+$J3838*$AI$19+$K3838*$AI$20+$L3838*$AI$21+$M3838*$AI$22+$N3838*$AI$24)</f>
        <v>-1.8395504292</v>
      </c>
      <c r="Q3838" s="4">
        <f t="shared" si="1462"/>
        <v>0.15888884183623997</v>
      </c>
      <c r="R3838" s="4">
        <f t="shared" si="1463"/>
        <v>0.31777768367247994</v>
      </c>
      <c r="S3838" s="4">
        <f t="shared" si="1464"/>
        <v>0.68222231632752006</v>
      </c>
      <c r="T3838" s="4">
        <f t="shared" si="1465"/>
        <v>-0.16607407839185773</v>
      </c>
      <c r="U3838" s="4">
        <f>IF($R3838&gt;$X$15,1,0)</f>
        <v>0</v>
      </c>
      <c r="V3838" s="4"/>
      <c r="W3838" s="4"/>
      <c r="X3838" s="4"/>
      <c r="Y3838" s="4"/>
      <c r="Z3838" s="4"/>
      <c r="AA3838" s="4"/>
      <c r="AB3838" s="4"/>
      <c r="AC3838" s="4"/>
      <c r="AD3838" s="4"/>
      <c r="AE3838" s="4"/>
      <c r="AF3838" s="4"/>
      <c r="AG3838" s="4"/>
      <c r="AH3838" s="4"/>
      <c r="AI3838" s="4"/>
      <c r="AJ3838" s="4"/>
    </row>
    <row r="3839" spans="1:36" ht="15.75" customHeight="1">
      <c r="A3839" s="4">
        <v>1</v>
      </c>
      <c r="B3839" s="4">
        <v>62</v>
      </c>
      <c r="C3839" s="4">
        <v>1</v>
      </c>
      <c r="D3839" s="4">
        <v>0</v>
      </c>
      <c r="E3839" s="4">
        <v>0</v>
      </c>
      <c r="F3839" s="4">
        <v>0</v>
      </c>
      <c r="G3839" s="4">
        <v>0</v>
      </c>
      <c r="H3839" s="4">
        <v>0</v>
      </c>
      <c r="I3839" s="4">
        <v>252</v>
      </c>
      <c r="J3839" s="4">
        <v>156.5</v>
      </c>
      <c r="K3839" s="4">
        <v>93</v>
      </c>
      <c r="L3839" s="4">
        <v>28.65</v>
      </c>
      <c r="M3839" s="4">
        <v>88</v>
      </c>
      <c r="N3839" s="4">
        <v>97</v>
      </c>
      <c r="O3839" s="4">
        <v>1</v>
      </c>
      <c r="P3839" s="5">
        <f>$AI$9+SUMPRODUCT($A3839*$AI$10+$B3839*$AI$11+$C3839*$AI$12+$D3839*$AI$13+$E3839*$AI$14+$F3839*$AI$15+$G3839*$AI$16+$H3839*$AI$17+$I3839*$AI$18+$J3839*$AI$19+$K3839*$AI$20+$L3839*$AI$21+$M3839*$AI$22+$N3839*$AI$24)</f>
        <v>-0.67011489150000081</v>
      </c>
      <c r="Q3839" s="4">
        <f t="shared" si="1462"/>
        <v>0.51164979019763912</v>
      </c>
      <c r="R3839" s="4">
        <f t="shared" si="1463"/>
        <v>1.0232995803952782</v>
      </c>
      <c r="S3839" s="4">
        <f t="shared" si="1464"/>
        <v>1.0232995803952782</v>
      </c>
      <c r="T3839" s="4">
        <f t="shared" si="1465"/>
        <v>1.0002796044334546E-2</v>
      </c>
      <c r="U3839" s="4">
        <f>IF($R3839&gt;$X$15,1,0)</f>
        <v>1</v>
      </c>
      <c r="V3839" s="4"/>
      <c r="W3839" s="4"/>
      <c r="X3839" s="4"/>
      <c r="Y3839" s="4"/>
      <c r="Z3839" s="4"/>
      <c r="AA3839" s="4"/>
      <c r="AB3839" s="4"/>
      <c r="AC3839" s="4"/>
      <c r="AD3839" s="4"/>
      <c r="AE3839" s="4"/>
      <c r="AF3839" s="4"/>
      <c r="AG3839" s="4"/>
      <c r="AH3839" s="4"/>
      <c r="AI3839" s="4"/>
      <c r="AJ3839" s="4"/>
    </row>
    <row r="3840" spans="1:36" ht="15.75" customHeight="1">
      <c r="A3840" s="4">
        <v>1</v>
      </c>
      <c r="B3840" s="4">
        <v>46</v>
      </c>
      <c r="C3840" s="4">
        <v>1</v>
      </c>
      <c r="D3840" s="4">
        <v>1</v>
      </c>
      <c r="E3840" s="4">
        <v>20</v>
      </c>
      <c r="F3840" s="4">
        <v>0</v>
      </c>
      <c r="G3840" s="4">
        <v>0</v>
      </c>
      <c r="H3840" s="4">
        <v>0</v>
      </c>
      <c r="I3840" s="4">
        <v>288</v>
      </c>
      <c r="J3840" s="4">
        <v>131</v>
      </c>
      <c r="K3840" s="4">
        <v>81</v>
      </c>
      <c r="L3840" s="4">
        <v>25.94</v>
      </c>
      <c r="M3840" s="4">
        <v>90</v>
      </c>
      <c r="N3840" s="4">
        <v>80</v>
      </c>
      <c r="O3840" s="4">
        <v>0</v>
      </c>
      <c r="P3840" s="5">
        <f>$AI$9+SUMPRODUCT($A3840*$AI$10+$B3840*$AI$11+$C3840*$AI$12+$D3840*$AI$13+$E3840*$AI$14+$F3840*$AI$15+$G3840*$AI$16+$H3840*$AI$17+$I3840*$AI$18+$J3840*$AI$19+$K3840*$AI$20+$L3840*$AI$21+$M3840*$AI$22+$N3840*$AI$24)</f>
        <v>-1.6645673534000007</v>
      </c>
      <c r="Q3840" s="4">
        <f t="shared" si="1462"/>
        <v>0.1892725283861085</v>
      </c>
      <c r="R3840" s="4">
        <f t="shared" si="1463"/>
        <v>0.378545056772217</v>
      </c>
      <c r="S3840" s="4">
        <f t="shared" si="1464"/>
        <v>0.62145494322778294</v>
      </c>
      <c r="T3840" s="4">
        <f t="shared" si="1465"/>
        <v>-0.20659035313156576</v>
      </c>
      <c r="U3840" s="4">
        <f>IF($R3840&gt;$X$15,1,0)</f>
        <v>0</v>
      </c>
      <c r="V3840" s="4"/>
      <c r="W3840" s="4"/>
      <c r="X3840" s="4"/>
      <c r="Y3840" s="4"/>
      <c r="Z3840" s="4"/>
      <c r="AA3840" s="4"/>
      <c r="AB3840" s="4"/>
      <c r="AC3840" s="4"/>
      <c r="AD3840" s="4"/>
      <c r="AE3840" s="4"/>
      <c r="AF3840" s="4"/>
      <c r="AG3840" s="4"/>
      <c r="AH3840" s="4"/>
      <c r="AI3840" s="4"/>
      <c r="AJ3840" s="4"/>
    </row>
    <row r="3841" spans="1:36" ht="15.75" customHeight="1">
      <c r="A3841" s="4">
        <v>1</v>
      </c>
      <c r="B3841" s="4">
        <v>52</v>
      </c>
      <c r="C3841" s="4">
        <v>2</v>
      </c>
      <c r="D3841" s="4">
        <v>1</v>
      </c>
      <c r="E3841" s="4">
        <v>30</v>
      </c>
      <c r="F3841" s="4">
        <v>0</v>
      </c>
      <c r="G3841" s="4">
        <v>0</v>
      </c>
      <c r="H3841" s="4">
        <v>0</v>
      </c>
      <c r="I3841" s="4">
        <v>222</v>
      </c>
      <c r="J3841" s="4">
        <v>108</v>
      </c>
      <c r="K3841" s="4">
        <v>70</v>
      </c>
      <c r="L3841" s="4">
        <v>23.09</v>
      </c>
      <c r="M3841" s="4">
        <v>72</v>
      </c>
      <c r="N3841" s="4">
        <v>61</v>
      </c>
      <c r="O3841" s="4">
        <v>0</v>
      </c>
      <c r="P3841" s="5">
        <f>$AI$9+SUMPRODUCT($A3841*$AI$10+$B3841*$AI$11+$C3841*$AI$12+$D3841*$AI$13+$E3841*$AI$14+$F3841*$AI$15+$G3841*$AI$16+$H3841*$AI$17+$I3841*$AI$18+$J3841*$AI$19+$K3841*$AI$20+$L3841*$AI$21+$M3841*$AI$22+$N3841*$AI$24)</f>
        <v>-1.7136222799</v>
      </c>
      <c r="Q3841" s="4">
        <f t="shared" si="1462"/>
        <v>0.18021183122258222</v>
      </c>
      <c r="R3841" s="4">
        <f t="shared" si="1463"/>
        <v>0.36042366244516444</v>
      </c>
      <c r="S3841" s="4">
        <f t="shared" si="1464"/>
        <v>0.63957633755483556</v>
      </c>
      <c r="T3841" s="4">
        <f t="shared" si="1465"/>
        <v>-0.19410761224828649</v>
      </c>
      <c r="U3841" s="4">
        <f>IF($R3841&gt;$X$15,1,0)</f>
        <v>0</v>
      </c>
      <c r="V3841" s="4"/>
      <c r="W3841" s="4"/>
      <c r="X3841" s="4"/>
      <c r="Y3841" s="4"/>
      <c r="Z3841" s="4"/>
      <c r="AA3841" s="4"/>
      <c r="AB3841" s="4"/>
      <c r="AC3841" s="4"/>
      <c r="AD3841" s="4"/>
      <c r="AE3841" s="4"/>
      <c r="AF3841" s="4"/>
      <c r="AG3841" s="4"/>
      <c r="AH3841" s="4"/>
      <c r="AI3841" s="4"/>
      <c r="AJ3841" s="4"/>
    </row>
    <row r="3842" spans="1:36" ht="15.75" customHeight="1">
      <c r="A3842" s="4">
        <v>1</v>
      </c>
      <c r="B3842" s="4">
        <v>68</v>
      </c>
      <c r="C3842" s="4">
        <v>1</v>
      </c>
      <c r="D3842" s="4">
        <v>0</v>
      </c>
      <c r="E3842" s="4">
        <v>0</v>
      </c>
      <c r="F3842" s="4">
        <v>0</v>
      </c>
      <c r="G3842" s="4">
        <v>0</v>
      </c>
      <c r="H3842" s="4">
        <v>1</v>
      </c>
      <c r="I3842" s="4">
        <v>276</v>
      </c>
      <c r="J3842" s="4">
        <v>127</v>
      </c>
      <c r="K3842" s="4">
        <v>66.5</v>
      </c>
      <c r="L3842" s="4">
        <v>25.78</v>
      </c>
      <c r="M3842" s="4">
        <v>75</v>
      </c>
      <c r="N3842" s="4">
        <v>104</v>
      </c>
      <c r="O3842" s="4">
        <v>1</v>
      </c>
      <c r="P3842" s="5">
        <f>$AI$9+SUMPRODUCT($A3842*$AI$10+$B3842*$AI$11+$C3842*$AI$12+$D3842*$AI$13+$E3842*$AI$14+$F3842*$AI$15+$G3842*$AI$16+$H3842*$AI$17+$I3842*$AI$18+$J3842*$AI$19+$K3842*$AI$20+$L3842*$AI$21+$M3842*$AI$22+$N3842*$AI$24)</f>
        <v>-0.26877705580000288</v>
      </c>
      <c r="Q3842" s="4">
        <f t="shared" si="1462"/>
        <v>0.76431363594695656</v>
      </c>
      <c r="R3842" s="4">
        <f t="shared" si="1463"/>
        <v>1.5286272718939131</v>
      </c>
      <c r="S3842" s="4">
        <f t="shared" si="1464"/>
        <v>1.5286272718939131</v>
      </c>
      <c r="T3842" s="4">
        <f t="shared" si="1465"/>
        <v>0.1843016034678375</v>
      </c>
      <c r="U3842" s="4">
        <f>IF($R3842&gt;$X$15,1,0)</f>
        <v>1</v>
      </c>
      <c r="V3842" s="4"/>
      <c r="W3842" s="4"/>
      <c r="X3842" s="4"/>
      <c r="Y3842" s="4"/>
      <c r="Z3842" s="4"/>
      <c r="AA3842" s="4"/>
      <c r="AB3842" s="4"/>
      <c r="AC3842" s="4"/>
      <c r="AD3842" s="4"/>
      <c r="AE3842" s="4"/>
      <c r="AF3842" s="4"/>
      <c r="AG3842" s="4"/>
      <c r="AH3842" s="4"/>
      <c r="AI3842" s="4"/>
      <c r="AJ3842" s="4"/>
    </row>
    <row r="3843" spans="1:36" ht="15.75" customHeight="1">
      <c r="A3843" s="4">
        <v>1</v>
      </c>
      <c r="B3843" s="4">
        <v>45</v>
      </c>
      <c r="C3843" s="4">
        <v>3</v>
      </c>
      <c r="D3843" s="4">
        <v>1</v>
      </c>
      <c r="E3843" s="4">
        <v>20</v>
      </c>
      <c r="F3843" s="4">
        <v>0</v>
      </c>
      <c r="G3843" s="4">
        <v>0</v>
      </c>
      <c r="H3843" s="4">
        <v>0</v>
      </c>
      <c r="I3843" s="4">
        <v>207</v>
      </c>
      <c r="J3843" s="4">
        <v>111</v>
      </c>
      <c r="K3843" s="4">
        <v>72</v>
      </c>
      <c r="L3843" s="4">
        <v>21.49</v>
      </c>
      <c r="M3843" s="4">
        <v>67</v>
      </c>
      <c r="N3843" s="4">
        <v>87</v>
      </c>
      <c r="O3843" s="4">
        <v>0</v>
      </c>
      <c r="P3843" s="5">
        <f>$AI$9+SUMPRODUCT($A3843*$AI$10+$B3843*$AI$11+$C3843*$AI$12+$D3843*$AI$13+$E3843*$AI$14+$F3843*$AI$15+$G3843*$AI$16+$H3843*$AI$17+$I3843*$AI$18+$J3843*$AI$19+$K3843*$AI$20+$L3843*$AI$21+$M3843*$AI$22+$N3843*$AI$24)</f>
        <v>-2.1861971339000004</v>
      </c>
      <c r="Q3843" s="4">
        <f t="shared" si="1462"/>
        <v>0.11234316331176769</v>
      </c>
      <c r="R3843" s="4">
        <f t="shared" si="1463"/>
        <v>0.22468632662353538</v>
      </c>
      <c r="S3843" s="4">
        <f t="shared" si="1464"/>
        <v>0.77531367337646462</v>
      </c>
      <c r="T3843" s="4">
        <f t="shared" si="1465"/>
        <v>-0.11052255677654728</v>
      </c>
      <c r="U3843" s="4">
        <f>IF($R3843&gt;$X$15,1,0)</f>
        <v>0</v>
      </c>
      <c r="V3843" s="4"/>
      <c r="W3843" s="4"/>
      <c r="X3843" s="4"/>
      <c r="Y3843" s="4"/>
      <c r="Z3843" s="4"/>
      <c r="AA3843" s="4"/>
      <c r="AB3843" s="4"/>
      <c r="AC3843" s="4"/>
      <c r="AD3843" s="4"/>
      <c r="AE3843" s="4"/>
      <c r="AF3843" s="4"/>
      <c r="AG3843" s="4"/>
      <c r="AH3843" s="4"/>
      <c r="AI3843" s="4"/>
      <c r="AJ3843" s="4"/>
    </row>
    <row r="3844" spans="1:36" ht="15.75" customHeight="1">
      <c r="A3844" s="4">
        <v>0</v>
      </c>
      <c r="B3844" s="4">
        <v>62</v>
      </c>
      <c r="C3844" s="4">
        <v>1</v>
      </c>
      <c r="D3844" s="4">
        <v>0</v>
      </c>
      <c r="E3844" s="4">
        <v>0</v>
      </c>
      <c r="F3844" s="4">
        <v>0</v>
      </c>
      <c r="G3844" s="4">
        <v>0</v>
      </c>
      <c r="H3844" s="4">
        <v>0</v>
      </c>
      <c r="I3844" s="4">
        <v>266</v>
      </c>
      <c r="J3844" s="4">
        <v>124</v>
      </c>
      <c r="K3844" s="4">
        <v>69</v>
      </c>
      <c r="L3844" s="4">
        <v>22.9</v>
      </c>
      <c r="M3844" s="4">
        <v>66</v>
      </c>
      <c r="N3844" s="4">
        <v>82</v>
      </c>
      <c r="O3844" s="4">
        <v>1</v>
      </c>
      <c r="P3844" s="5">
        <f>$AI$9+SUMPRODUCT($A3844*$AI$10+$B3844*$AI$11+$C3844*$AI$12+$D3844*$AI$13+$E3844*$AI$14+$F3844*$AI$15+$G3844*$AI$16+$H3844*$AI$17+$I3844*$AI$18+$J3844*$AI$19+$K3844*$AI$20+$L3844*$AI$21+$M3844*$AI$22+$N3844*$AI$24)</f>
        <v>-1.6706170189999998</v>
      </c>
      <c r="Q3844" s="4">
        <f t="shared" si="1462"/>
        <v>0.18813094944918493</v>
      </c>
      <c r="R3844" s="4">
        <f t="shared" si="1463"/>
        <v>0.37626189889836986</v>
      </c>
      <c r="S3844" s="4">
        <f t="shared" si="1464"/>
        <v>0.37626189889836986</v>
      </c>
      <c r="T3844" s="4">
        <f t="shared" si="1465"/>
        <v>-0.42450975706137878</v>
      </c>
      <c r="U3844" s="4">
        <f>IF($R3844&gt;$X$15,1,0)</f>
        <v>0</v>
      </c>
      <c r="V3844" s="4"/>
      <c r="W3844" s="4"/>
      <c r="X3844" s="4"/>
      <c r="Y3844" s="4"/>
      <c r="Z3844" s="4"/>
      <c r="AA3844" s="4"/>
      <c r="AB3844" s="4"/>
      <c r="AC3844" s="4"/>
      <c r="AD3844" s="4"/>
      <c r="AE3844" s="4"/>
      <c r="AF3844" s="4"/>
      <c r="AG3844" s="4"/>
      <c r="AH3844" s="4"/>
      <c r="AI3844" s="4"/>
      <c r="AJ3844" s="4"/>
    </row>
    <row r="3845" spans="1:36" ht="15.75" customHeight="1">
      <c r="A3845" s="4">
        <v>0</v>
      </c>
      <c r="B3845" s="4">
        <v>53</v>
      </c>
      <c r="C3845" s="4">
        <v>2</v>
      </c>
      <c r="D3845" s="4">
        <v>0</v>
      </c>
      <c r="E3845" s="4">
        <v>0</v>
      </c>
      <c r="F3845" s="4">
        <v>0</v>
      </c>
      <c r="G3845" s="4">
        <v>0</v>
      </c>
      <c r="H3845" s="4">
        <v>1</v>
      </c>
      <c r="I3845" s="4">
        <v>279</v>
      </c>
      <c r="J3845" s="4">
        <v>167</v>
      </c>
      <c r="K3845" s="4">
        <v>101</v>
      </c>
      <c r="L3845" s="4">
        <v>30.85</v>
      </c>
      <c r="M3845" s="4">
        <v>90</v>
      </c>
      <c r="N3845" s="4">
        <v>87</v>
      </c>
      <c r="O3845" s="4">
        <v>0</v>
      </c>
      <c r="P3845" s="5">
        <f>$AI$9+SUMPRODUCT($A3845*$AI$10+$B3845*$AI$11+$C3845*$AI$12+$D3845*$AI$13+$E3845*$AI$14+$F3845*$AI$15+$G3845*$AI$16+$H3845*$AI$17+$I3845*$AI$18+$J3845*$AI$19+$K3845*$AI$20+$L3845*$AI$21+$M3845*$AI$22+$N3845*$AI$24)</f>
        <v>-1.4830511634999999</v>
      </c>
      <c r="Q3845" s="4">
        <f t="shared" si="1462"/>
        <v>0.22694418710869874</v>
      </c>
      <c r="R3845" s="4">
        <f t="shared" si="1463"/>
        <v>0.45388837421739747</v>
      </c>
      <c r="S3845" s="4">
        <f t="shared" si="1464"/>
        <v>0.54611162578260253</v>
      </c>
      <c r="T3845" s="4">
        <f t="shared" si="1465"/>
        <v>-0.26271857797921716</v>
      </c>
      <c r="U3845" s="4">
        <f>IF($R3845&gt;$X$15,1,0)</f>
        <v>1</v>
      </c>
      <c r="V3845" s="4"/>
      <c r="W3845" s="4"/>
      <c r="X3845" s="4"/>
      <c r="Y3845" s="4"/>
      <c r="Z3845" s="4"/>
      <c r="AA3845" s="4"/>
      <c r="AB3845" s="4"/>
      <c r="AC3845" s="4"/>
      <c r="AD3845" s="4"/>
      <c r="AE3845" s="4"/>
      <c r="AF3845" s="4"/>
      <c r="AG3845" s="4"/>
      <c r="AH3845" s="4"/>
      <c r="AI3845" s="4"/>
      <c r="AJ3845" s="4"/>
    </row>
    <row r="3846" spans="1:36" ht="15.75" customHeight="1">
      <c r="A3846" s="4">
        <v>0</v>
      </c>
      <c r="B3846" s="4">
        <v>42</v>
      </c>
      <c r="C3846" s="4">
        <v>3</v>
      </c>
      <c r="D3846" s="4">
        <v>0</v>
      </c>
      <c r="E3846" s="4">
        <v>0</v>
      </c>
      <c r="F3846" s="4">
        <v>0</v>
      </c>
      <c r="G3846" s="4">
        <v>0</v>
      </c>
      <c r="H3846" s="4">
        <v>0</v>
      </c>
      <c r="I3846" s="4">
        <v>215</v>
      </c>
      <c r="J3846" s="4">
        <v>111</v>
      </c>
      <c r="K3846" s="4">
        <v>72</v>
      </c>
      <c r="L3846" s="4">
        <v>25.38</v>
      </c>
      <c r="M3846" s="4">
        <v>77</v>
      </c>
      <c r="N3846" s="4">
        <v>55</v>
      </c>
      <c r="O3846" s="4">
        <v>0</v>
      </c>
      <c r="P3846" s="5">
        <f>$AI$9+SUMPRODUCT($A3846*$AI$10+$B3846*$AI$11+$C3846*$AI$12+$D3846*$AI$13+$E3846*$AI$14+$F3846*$AI$15+$G3846*$AI$16+$H3846*$AI$17+$I3846*$AI$18+$J3846*$AI$19+$K3846*$AI$20+$L3846*$AI$21+$M3846*$AI$22+$N3846*$AI$24)</f>
        <v>-3.582961451800001</v>
      </c>
      <c r="Q3846" s="4">
        <f t="shared" si="1462"/>
        <v>2.7793267835574328E-2</v>
      </c>
      <c r="R3846" s="4">
        <f t="shared" si="1463"/>
        <v>5.5586535671148657E-2</v>
      </c>
      <c r="S3846" s="4">
        <f t="shared" si="1464"/>
        <v>0.94441346432885132</v>
      </c>
      <c r="T3846" s="4">
        <f t="shared" si="1465"/>
        <v>-2.4837829892718481E-2</v>
      </c>
      <c r="U3846" s="4">
        <f>IF($R3846&gt;$X$15,1,0)</f>
        <v>0</v>
      </c>
      <c r="V3846" s="4"/>
      <c r="W3846" s="4"/>
      <c r="X3846" s="4"/>
      <c r="Y3846" s="4"/>
      <c r="Z3846" s="4"/>
      <c r="AA3846" s="4"/>
      <c r="AB3846" s="4"/>
      <c r="AC3846" s="4"/>
      <c r="AD3846" s="4"/>
      <c r="AE3846" s="4"/>
      <c r="AF3846" s="4"/>
      <c r="AG3846" s="4"/>
      <c r="AH3846" s="4"/>
      <c r="AI3846" s="4"/>
      <c r="AJ3846" s="4"/>
    </row>
    <row r="3847" spans="1:36" ht="15.75" customHeight="1">
      <c r="A3847" s="4">
        <v>0</v>
      </c>
      <c r="B3847" s="4">
        <v>65</v>
      </c>
      <c r="C3847" s="4">
        <v>1</v>
      </c>
      <c r="D3847" s="4">
        <v>0</v>
      </c>
      <c r="E3847" s="4">
        <v>0</v>
      </c>
      <c r="F3847" s="4">
        <v>1</v>
      </c>
      <c r="G3847" s="4">
        <v>0</v>
      </c>
      <c r="H3847" s="4">
        <v>1</v>
      </c>
      <c r="I3847" s="4">
        <v>342</v>
      </c>
      <c r="J3847" s="4">
        <v>168.5</v>
      </c>
      <c r="K3847" s="4">
        <v>98.5</v>
      </c>
      <c r="L3847" s="4">
        <v>23.87</v>
      </c>
      <c r="M3847" s="4">
        <v>75</v>
      </c>
      <c r="N3847" s="4">
        <v>60</v>
      </c>
      <c r="O3847" s="4">
        <v>0</v>
      </c>
      <c r="P3847" s="5">
        <f>$AI$9+SUMPRODUCT($A3847*$AI$10+$B3847*$AI$11+$C3847*$AI$12+$D3847*$AI$13+$E3847*$AI$14+$F3847*$AI$15+$G3847*$AI$16+$H3847*$AI$17+$I3847*$AI$18+$J3847*$AI$19+$K3847*$AI$20+$L3847*$AI$21+$M3847*$AI$22+$N3847*$AI$24)</f>
        <v>-0.5264452957000012</v>
      </c>
      <c r="Q3847" s="4">
        <f t="shared" si="1462"/>
        <v>0.59070100948881921</v>
      </c>
      <c r="R3847" s="4">
        <f t="shared" si="1463"/>
        <v>1.1814020189776384</v>
      </c>
      <c r="S3847" s="4">
        <f t="shared" si="1464"/>
        <v>-0.18140201897763841</v>
      </c>
      <c r="T3847" s="4" t="e">
        <f t="shared" si="1465"/>
        <v>#NUM!</v>
      </c>
      <c r="U3847" s="4">
        <f>IF($R3847&gt;$X$15,1,0)</f>
        <v>1</v>
      </c>
      <c r="V3847" s="4"/>
      <c r="W3847" s="4"/>
      <c r="X3847" s="4"/>
      <c r="Y3847" s="4"/>
      <c r="Z3847" s="4"/>
      <c r="AA3847" s="4"/>
      <c r="AB3847" s="4"/>
      <c r="AC3847" s="4"/>
      <c r="AD3847" s="4"/>
      <c r="AE3847" s="4"/>
      <c r="AF3847" s="4"/>
      <c r="AG3847" s="4"/>
      <c r="AH3847" s="4"/>
      <c r="AI3847" s="4"/>
      <c r="AJ3847" s="4"/>
    </row>
    <row r="3848" spans="1:36" ht="15.75" customHeight="1">
      <c r="A3848" s="4">
        <v>1</v>
      </c>
      <c r="B3848" s="4">
        <v>63</v>
      </c>
      <c r="C3848" s="4">
        <v>1</v>
      </c>
      <c r="D3848" s="4">
        <v>0</v>
      </c>
      <c r="E3848" s="4">
        <v>0</v>
      </c>
      <c r="F3848" s="4">
        <v>0</v>
      </c>
      <c r="G3848" s="4">
        <v>0</v>
      </c>
      <c r="H3848" s="4">
        <v>1</v>
      </c>
      <c r="I3848" s="4">
        <v>260</v>
      </c>
      <c r="J3848" s="4">
        <v>155.5</v>
      </c>
      <c r="K3848" s="4">
        <v>98</v>
      </c>
      <c r="L3848" s="4">
        <v>30.08</v>
      </c>
      <c r="M3848" s="4">
        <v>67</v>
      </c>
      <c r="N3848" s="4">
        <v>109</v>
      </c>
      <c r="O3848" s="4">
        <v>1</v>
      </c>
      <c r="P3848" s="5">
        <f>$AI$9+SUMPRODUCT($A3848*$AI$10+$B3848*$AI$11+$C3848*$AI$12+$D3848*$AI$13+$E3848*$AI$14+$F3848*$AI$15+$G3848*$AI$16+$H3848*$AI$17+$I3848*$AI$18+$J3848*$AI$19+$K3848*$AI$20+$L3848*$AI$21+$M3848*$AI$22+$N3848*$AI$24)</f>
        <v>-0.22378563879999902</v>
      </c>
      <c r="Q3848" s="4">
        <f t="shared" si="1462"/>
        <v>0.79948649488661439</v>
      </c>
      <c r="R3848" s="4">
        <f t="shared" si="1463"/>
        <v>1.5989729897732288</v>
      </c>
      <c r="S3848" s="4">
        <f t="shared" si="1464"/>
        <v>1.5989729897732288</v>
      </c>
      <c r="T3848" s="4">
        <f t="shared" si="1465"/>
        <v>0.20384112760394738</v>
      </c>
      <c r="U3848" s="4">
        <f>IF($R3848&gt;$X$15,1,0)</f>
        <v>1</v>
      </c>
      <c r="V3848" s="4"/>
      <c r="W3848" s="4"/>
      <c r="X3848" s="4"/>
      <c r="Y3848" s="4"/>
      <c r="Z3848" s="4"/>
      <c r="AA3848" s="4"/>
      <c r="AB3848" s="4"/>
      <c r="AC3848" s="4"/>
      <c r="AD3848" s="4"/>
      <c r="AE3848" s="4"/>
      <c r="AF3848" s="4"/>
      <c r="AG3848" s="4"/>
      <c r="AH3848" s="4"/>
      <c r="AI3848" s="4"/>
      <c r="AJ3848" s="4"/>
    </row>
    <row r="3849" spans="1:36" ht="15.75" customHeight="1">
      <c r="A3849" s="4">
        <v>0</v>
      </c>
      <c r="B3849" s="4">
        <v>49</v>
      </c>
      <c r="C3849" s="4">
        <v>3</v>
      </c>
      <c r="D3849" s="4">
        <v>1</v>
      </c>
      <c r="E3849" s="4">
        <v>15</v>
      </c>
      <c r="F3849" s="4">
        <v>0</v>
      </c>
      <c r="G3849" s="4">
        <v>0</v>
      </c>
      <c r="H3849" s="4">
        <v>0</v>
      </c>
      <c r="I3849" s="4">
        <v>267</v>
      </c>
      <c r="J3849" s="4">
        <v>107</v>
      </c>
      <c r="K3849" s="4">
        <v>74</v>
      </c>
      <c r="L3849" s="4">
        <v>27.8</v>
      </c>
      <c r="M3849" s="4">
        <v>65</v>
      </c>
      <c r="N3849" s="4">
        <v>75</v>
      </c>
      <c r="O3849" s="4">
        <v>0</v>
      </c>
      <c r="P3849" s="5">
        <f>$AI$9+SUMPRODUCT($A3849*$AI$10+$B3849*$AI$11+$C3849*$AI$12+$D3849*$AI$13+$E3849*$AI$14+$F3849*$AI$15+$G3849*$AI$16+$H3849*$AI$17+$I3849*$AI$18+$J3849*$AI$19+$K3849*$AI$20+$L3849*$AI$21+$M3849*$AI$22+$N3849*$AI$24)</f>
        <v>-2.5466200380000004</v>
      </c>
      <c r="Q3849" s="4">
        <f t="shared" si="1462"/>
        <v>7.8346025576119152E-2</v>
      </c>
      <c r="R3849" s="4">
        <f t="shared" si="1463"/>
        <v>0.1566920511522383</v>
      </c>
      <c r="S3849" s="4">
        <f t="shared" si="1464"/>
        <v>0.84330794884776172</v>
      </c>
      <c r="T3849" s="4">
        <f t="shared" si="1465"/>
        <v>-7.4013806082892389E-2</v>
      </c>
      <c r="U3849" s="4">
        <f>IF($R3849&gt;$X$15,1,0)</f>
        <v>0</v>
      </c>
      <c r="V3849" s="4"/>
      <c r="W3849" s="4"/>
      <c r="X3849" s="4"/>
      <c r="Y3849" s="4"/>
      <c r="Z3849" s="4"/>
      <c r="AA3849" s="4"/>
      <c r="AB3849" s="4"/>
      <c r="AC3849" s="4"/>
      <c r="AD3849" s="4"/>
      <c r="AE3849" s="4"/>
      <c r="AF3849" s="4"/>
      <c r="AG3849" s="4"/>
      <c r="AH3849" s="4"/>
      <c r="AI3849" s="4"/>
      <c r="AJ3849" s="4"/>
    </row>
    <row r="3850" spans="1:36" ht="15.75" customHeight="1">
      <c r="A3850" s="4">
        <v>0</v>
      </c>
      <c r="B3850" s="4">
        <v>52</v>
      </c>
      <c r="C3850" s="4">
        <v>2</v>
      </c>
      <c r="D3850" s="4">
        <v>0</v>
      </c>
      <c r="E3850" s="4">
        <v>0</v>
      </c>
      <c r="F3850" s="4">
        <v>0</v>
      </c>
      <c r="G3850" s="4">
        <v>0</v>
      </c>
      <c r="H3850" s="4">
        <v>0</v>
      </c>
      <c r="I3850" s="4">
        <v>209</v>
      </c>
      <c r="J3850" s="4">
        <v>111</v>
      </c>
      <c r="K3850" s="4">
        <v>79</v>
      </c>
      <c r="L3850" s="4">
        <v>23.63</v>
      </c>
      <c r="M3850" s="4">
        <v>96</v>
      </c>
      <c r="N3850" s="4">
        <v>70</v>
      </c>
      <c r="O3850" s="4">
        <v>0</v>
      </c>
      <c r="P3850" s="5">
        <f>$AI$9+SUMPRODUCT($A3850*$AI$10+$B3850*$AI$11+$C3850*$AI$12+$D3850*$AI$13+$E3850*$AI$14+$F3850*$AI$15+$G3850*$AI$16+$H3850*$AI$17+$I3850*$AI$18+$J3850*$AI$19+$K3850*$AI$20+$L3850*$AI$21+$M3850*$AI$22+$N3850*$AI$24)</f>
        <v>-2.9075276193000015</v>
      </c>
      <c r="Q3850" s="4">
        <f t="shared" si="1462"/>
        <v>5.4610581245615221E-2</v>
      </c>
      <c r="R3850" s="4">
        <f t="shared" si="1463"/>
        <v>0.10922116249123044</v>
      </c>
      <c r="S3850" s="4">
        <f t="shared" si="1464"/>
        <v>0.89077883750876952</v>
      </c>
      <c r="T3850" s="4">
        <f t="shared" si="1465"/>
        <v>-5.0230109175423705E-2</v>
      </c>
      <c r="U3850" s="4">
        <f>IF($R3850&gt;$X$15,1,0)</f>
        <v>0</v>
      </c>
      <c r="V3850" s="4"/>
      <c r="W3850" s="4"/>
      <c r="X3850" s="4"/>
      <c r="Y3850" s="4"/>
      <c r="Z3850" s="4"/>
      <c r="AA3850" s="4"/>
      <c r="AB3850" s="4"/>
      <c r="AC3850" s="4"/>
      <c r="AD3850" s="4"/>
      <c r="AE3850" s="4"/>
      <c r="AF3850" s="4"/>
      <c r="AG3850" s="4"/>
      <c r="AH3850" s="4"/>
      <c r="AI3850" s="4"/>
      <c r="AJ3850" s="4"/>
    </row>
    <row r="3851" spans="1:36" ht="15.75" customHeight="1">
      <c r="A3851" s="4">
        <v>0</v>
      </c>
      <c r="B3851" s="4">
        <v>45</v>
      </c>
      <c r="C3851" s="4">
        <v>1</v>
      </c>
      <c r="D3851" s="4">
        <v>0</v>
      </c>
      <c r="E3851" s="4">
        <v>0</v>
      </c>
      <c r="F3851" s="4">
        <v>0</v>
      </c>
      <c r="G3851" s="4">
        <v>0</v>
      </c>
      <c r="H3851" s="4">
        <v>0</v>
      </c>
      <c r="I3851" s="4">
        <v>219</v>
      </c>
      <c r="J3851" s="4">
        <v>123.5</v>
      </c>
      <c r="K3851" s="4">
        <v>80.5</v>
      </c>
      <c r="L3851" s="4">
        <v>24.45</v>
      </c>
      <c r="M3851" s="4">
        <v>65</v>
      </c>
      <c r="N3851" s="4">
        <v>83</v>
      </c>
      <c r="O3851" s="4">
        <v>0</v>
      </c>
      <c r="P3851" s="5">
        <f>$AI$9+SUMPRODUCT($A3851*$AI$10+$B3851*$AI$11+$C3851*$AI$12+$D3851*$AI$13+$E3851*$AI$14+$F3851*$AI$15+$G3851*$AI$16+$H3851*$AI$17+$I3851*$AI$18+$J3851*$AI$19+$K3851*$AI$20+$L3851*$AI$21+$M3851*$AI$22+$N3851*$AI$24)</f>
        <v>-2.8934704395000006</v>
      </c>
      <c r="Q3851" s="4">
        <f t="shared" si="1462"/>
        <v>5.5383673019722759E-2</v>
      </c>
      <c r="R3851" s="4">
        <f t="shared" si="1463"/>
        <v>0.11076734603944552</v>
      </c>
      <c r="S3851" s="4">
        <f t="shared" si="1464"/>
        <v>0.88923265396055451</v>
      </c>
      <c r="T3851" s="4">
        <f t="shared" si="1465"/>
        <v>-5.0984597733622676E-2</v>
      </c>
      <c r="U3851" s="4">
        <f>IF($R3851&gt;$X$15,1,0)</f>
        <v>0</v>
      </c>
      <c r="V3851" s="4"/>
      <c r="W3851" s="4"/>
      <c r="X3851" s="4"/>
      <c r="Y3851" s="4"/>
      <c r="Z3851" s="4"/>
      <c r="AA3851" s="4"/>
      <c r="AB3851" s="4"/>
      <c r="AC3851" s="4"/>
      <c r="AD3851" s="4"/>
      <c r="AE3851" s="4"/>
      <c r="AF3851" s="4"/>
      <c r="AG3851" s="4"/>
      <c r="AH3851" s="4"/>
      <c r="AI3851" s="4"/>
      <c r="AJ3851" s="4"/>
    </row>
    <row r="3852" spans="1:36" ht="15.75" customHeight="1">
      <c r="A3852" s="4">
        <v>1</v>
      </c>
      <c r="B3852" s="4">
        <v>53</v>
      </c>
      <c r="C3852" s="4">
        <v>1</v>
      </c>
      <c r="D3852" s="4">
        <v>1</v>
      </c>
      <c r="E3852" s="4">
        <v>3</v>
      </c>
      <c r="F3852" s="4">
        <v>0</v>
      </c>
      <c r="G3852" s="4">
        <v>0</v>
      </c>
      <c r="H3852" s="4">
        <v>0</v>
      </c>
      <c r="I3852" s="4">
        <v>218</v>
      </c>
      <c r="J3852" s="4">
        <v>120</v>
      </c>
      <c r="K3852" s="4">
        <v>80</v>
      </c>
      <c r="L3852" s="4">
        <v>29.87</v>
      </c>
      <c r="M3852" s="4">
        <v>90</v>
      </c>
      <c r="N3852" s="4">
        <v>73</v>
      </c>
      <c r="O3852" s="4">
        <v>1</v>
      </c>
      <c r="P3852" s="5">
        <f>$AI$9+SUMPRODUCT($A3852*$AI$10+$B3852*$AI$11+$C3852*$AI$12+$D3852*$AI$13+$E3852*$AI$14+$F3852*$AI$15+$G3852*$AI$16+$H3852*$AI$17+$I3852*$AI$18+$J3852*$AI$19+$K3852*$AI$20+$L3852*$AI$21+$M3852*$AI$22+$N3852*$AI$24)</f>
        <v>-1.8778513856999997</v>
      </c>
      <c r="Q3852" s="4">
        <f t="shared" si="1462"/>
        <v>0.15291831551197205</v>
      </c>
      <c r="R3852" s="4">
        <f t="shared" si="1463"/>
        <v>0.30583663102394409</v>
      </c>
      <c r="S3852" s="4">
        <f t="shared" si="1464"/>
        <v>0.30583663102394409</v>
      </c>
      <c r="T3852" s="4">
        <f t="shared" si="1465"/>
        <v>-0.51451049897990375</v>
      </c>
      <c r="U3852" s="4">
        <f>IF($R3852&gt;$X$15,1,0)</f>
        <v>0</v>
      </c>
      <c r="V3852" s="4"/>
      <c r="W3852" s="4"/>
      <c r="X3852" s="4"/>
      <c r="Y3852" s="4"/>
      <c r="Z3852" s="4"/>
      <c r="AA3852" s="4"/>
      <c r="AB3852" s="4"/>
      <c r="AC3852" s="4"/>
      <c r="AD3852" s="4"/>
      <c r="AE3852" s="4"/>
      <c r="AF3852" s="4"/>
      <c r="AG3852" s="4"/>
      <c r="AH3852" s="4"/>
      <c r="AI3852" s="4"/>
      <c r="AJ3852" s="4"/>
    </row>
    <row r="3853" spans="1:36" ht="15.75" customHeight="1">
      <c r="A3853" s="4">
        <v>0</v>
      </c>
      <c r="B3853" s="4">
        <v>62</v>
      </c>
      <c r="C3853" s="4">
        <v>3</v>
      </c>
      <c r="D3853" s="4">
        <v>1</v>
      </c>
      <c r="E3853" s="4">
        <v>20</v>
      </c>
      <c r="F3853" s="4">
        <v>1</v>
      </c>
      <c r="G3853" s="4">
        <v>0</v>
      </c>
      <c r="H3853" s="4">
        <v>1</v>
      </c>
      <c r="I3853" s="4">
        <v>358</v>
      </c>
      <c r="J3853" s="4">
        <v>215</v>
      </c>
      <c r="K3853" s="4">
        <v>110</v>
      </c>
      <c r="L3853" s="4">
        <v>37.619999999999997</v>
      </c>
      <c r="M3853" s="4">
        <v>110</v>
      </c>
      <c r="N3853" s="4">
        <v>368</v>
      </c>
      <c r="O3853" s="4">
        <v>1</v>
      </c>
      <c r="P3853" s="5">
        <f>$AI$9+SUMPRODUCT($A3853*$AI$10+$B3853*$AI$11+$C3853*$AI$12+$D3853*$AI$13+$E3853*$AI$14+$F3853*$AI$15+$G3853*$AI$16+$H3853*$AI$17+$I3853*$AI$18+$J3853*$AI$19+$K3853*$AI$20+$L3853*$AI$21+$M3853*$AI$22+$N3853*$AI$24)</f>
        <v>2.5520748617999978</v>
      </c>
      <c r="Q3853" s="4">
        <f t="shared" si="1462"/>
        <v>12.83370433976712</v>
      </c>
      <c r="R3853" s="4">
        <f t="shared" si="1463"/>
        <v>25.66740867953424</v>
      </c>
      <c r="S3853" s="4">
        <f t="shared" si="1464"/>
        <v>25.66740867953424</v>
      </c>
      <c r="T3853" s="4">
        <f t="shared" si="1465"/>
        <v>1.4093820255477243</v>
      </c>
      <c r="U3853" s="4">
        <f>IF($R3853&gt;$X$15,1,0)</f>
        <v>1</v>
      </c>
      <c r="V3853" s="4"/>
      <c r="W3853" s="4"/>
      <c r="X3853" s="4"/>
      <c r="Y3853" s="4"/>
      <c r="Z3853" s="4"/>
      <c r="AA3853" s="4"/>
      <c r="AB3853" s="4"/>
      <c r="AC3853" s="4"/>
      <c r="AD3853" s="4"/>
      <c r="AE3853" s="4"/>
      <c r="AF3853" s="4"/>
      <c r="AG3853" s="4"/>
      <c r="AH3853" s="4"/>
      <c r="AI3853" s="4"/>
      <c r="AJ3853" s="4"/>
    </row>
    <row r="3854" spans="1:36" ht="15.75" customHeight="1">
      <c r="A3854" s="4">
        <v>1</v>
      </c>
      <c r="B3854" s="4">
        <v>40</v>
      </c>
      <c r="C3854" s="4">
        <v>3</v>
      </c>
      <c r="D3854" s="4">
        <v>1</v>
      </c>
      <c r="E3854" s="4">
        <v>30</v>
      </c>
      <c r="F3854" s="4">
        <v>0</v>
      </c>
      <c r="G3854" s="4">
        <v>0</v>
      </c>
      <c r="H3854" s="4">
        <v>0</v>
      </c>
      <c r="I3854" s="4">
        <v>190</v>
      </c>
      <c r="J3854" s="4">
        <v>110</v>
      </c>
      <c r="K3854" s="4">
        <v>70</v>
      </c>
      <c r="L3854" s="4">
        <v>24.63</v>
      </c>
      <c r="M3854" s="4">
        <v>60</v>
      </c>
      <c r="N3854" s="4">
        <v>72</v>
      </c>
      <c r="O3854" s="4">
        <v>0</v>
      </c>
      <c r="P3854" s="5">
        <f>$AI$9+SUMPRODUCT($A3854*$AI$10+$B3854*$AI$11+$C3854*$AI$12+$D3854*$AI$13+$E3854*$AI$14+$F3854*$AI$15+$G3854*$AI$16+$H3854*$AI$17+$I3854*$AI$18+$J3854*$AI$19+$K3854*$AI$20+$L3854*$AI$21+$M3854*$AI$22+$N3854*$AI$24)</f>
        <v>-2.4367978793000002</v>
      </c>
      <c r="Q3854" s="4">
        <f t="shared" si="1462"/>
        <v>8.7440398361270794E-2</v>
      </c>
      <c r="R3854" s="4">
        <f t="shared" si="1463"/>
        <v>0.17488079672254159</v>
      </c>
      <c r="S3854" s="4">
        <f t="shared" si="1464"/>
        <v>0.82511920327745836</v>
      </c>
      <c r="T3854" s="4">
        <f t="shared" si="1465"/>
        <v>-8.3483305285298237E-2</v>
      </c>
      <c r="U3854" s="4">
        <f>IF($R3854&gt;$X$15,1,0)</f>
        <v>0</v>
      </c>
      <c r="V3854" s="4"/>
      <c r="W3854" s="4"/>
      <c r="X3854" s="4"/>
      <c r="Y3854" s="4"/>
      <c r="Z3854" s="4"/>
      <c r="AA3854" s="4"/>
      <c r="AB3854" s="4"/>
      <c r="AC3854" s="4"/>
      <c r="AD3854" s="4"/>
      <c r="AE3854" s="4"/>
      <c r="AF3854" s="4"/>
      <c r="AG3854" s="4"/>
      <c r="AH3854" s="4"/>
      <c r="AI3854" s="4"/>
      <c r="AJ3854" s="4"/>
    </row>
    <row r="3855" spans="1:36" ht="15.75" customHeight="1">
      <c r="A3855" s="4">
        <v>1</v>
      </c>
      <c r="B3855" s="4">
        <v>57</v>
      </c>
      <c r="C3855" s="4">
        <v>1</v>
      </c>
      <c r="D3855" s="4">
        <v>0</v>
      </c>
      <c r="E3855" s="4">
        <v>0</v>
      </c>
      <c r="F3855" s="4">
        <v>1</v>
      </c>
      <c r="G3855" s="4">
        <v>0</v>
      </c>
      <c r="H3855" s="4">
        <v>1</v>
      </c>
      <c r="I3855" s="4">
        <v>321</v>
      </c>
      <c r="J3855" s="4">
        <v>192.5</v>
      </c>
      <c r="K3855" s="4">
        <v>113</v>
      </c>
      <c r="L3855" s="4">
        <v>25.94</v>
      </c>
      <c r="M3855" s="4">
        <v>63</v>
      </c>
      <c r="N3855" s="4">
        <v>90</v>
      </c>
      <c r="O3855" s="4">
        <v>1</v>
      </c>
      <c r="P3855" s="5">
        <f>$AI$9+SUMPRODUCT($A3855*$AI$10+$B3855*$AI$11+$C3855*$AI$12+$D3855*$AI$13+$E3855*$AI$14+$F3855*$AI$15+$G3855*$AI$16+$H3855*$AI$17+$I3855*$AI$18+$J3855*$AI$19+$K3855*$AI$20+$L3855*$AI$21+$M3855*$AI$22+$N3855*$AI$24)</f>
        <v>5.3949876599999058E-2</v>
      </c>
      <c r="Q3855" s="4">
        <f t="shared" si="1462"/>
        <v>1.0554316990040253</v>
      </c>
      <c r="R3855" s="4">
        <f t="shared" si="1463"/>
        <v>2.1108633980080507</v>
      </c>
      <c r="S3855" s="4">
        <f t="shared" si="1464"/>
        <v>2.1108633980080507</v>
      </c>
      <c r="T3855" s="4">
        <f t="shared" si="1465"/>
        <v>0.32446012937072216</v>
      </c>
      <c r="U3855" s="4">
        <f>IF($R3855&gt;$X$15,1,0)</f>
        <v>1</v>
      </c>
      <c r="V3855" s="4"/>
      <c r="W3855" s="4"/>
      <c r="X3855" s="4"/>
      <c r="Y3855" s="4"/>
      <c r="Z3855" s="4"/>
      <c r="AA3855" s="4"/>
      <c r="AB3855" s="4"/>
      <c r="AC3855" s="4"/>
      <c r="AD3855" s="4"/>
      <c r="AE3855" s="4"/>
      <c r="AF3855" s="4"/>
      <c r="AG3855" s="4"/>
      <c r="AH3855" s="4"/>
      <c r="AI3855" s="4"/>
      <c r="AJ3855" s="4"/>
    </row>
    <row r="3856" spans="1:36" ht="15.75" hidden="1" customHeight="1">
      <c r="A3856" s="4">
        <v>0</v>
      </c>
      <c r="B3856" s="4">
        <v>41</v>
      </c>
      <c r="C3856" s="4">
        <v>1</v>
      </c>
      <c r="D3856" s="4">
        <v>1</v>
      </c>
      <c r="E3856" s="3" t="s">
        <v>56</v>
      </c>
      <c r="F3856" s="4">
        <v>0</v>
      </c>
      <c r="G3856" s="4">
        <v>0</v>
      </c>
      <c r="H3856" s="4">
        <v>0</v>
      </c>
      <c r="I3856" s="4">
        <v>171</v>
      </c>
      <c r="J3856" s="4">
        <v>135</v>
      </c>
      <c r="K3856" s="4">
        <v>82.5</v>
      </c>
      <c r="L3856" s="4">
        <v>24.35</v>
      </c>
      <c r="M3856" s="4">
        <v>79</v>
      </c>
      <c r="N3856" s="4">
        <v>82</v>
      </c>
      <c r="O3856" s="4">
        <v>0</v>
      </c>
      <c r="P3856" s="4"/>
      <c r="Q3856" s="4"/>
      <c r="R3856" s="4"/>
      <c r="S3856" s="4"/>
      <c r="T3856" s="4"/>
      <c r="U3856" s="4"/>
      <c r="V3856" s="4"/>
      <c r="W3856" s="4"/>
      <c r="X3856" s="4"/>
      <c r="Y3856" s="4"/>
      <c r="Z3856" s="4"/>
      <c r="AA3856" s="4"/>
      <c r="AB3856" s="4"/>
      <c r="AC3856" s="4"/>
      <c r="AD3856" s="4"/>
      <c r="AE3856" s="4"/>
      <c r="AF3856" s="4"/>
      <c r="AG3856" s="4"/>
      <c r="AH3856" s="4"/>
      <c r="AI3856" s="4"/>
      <c r="AJ3856" s="4"/>
    </row>
    <row r="3857" spans="1:36" ht="15.75" customHeight="1">
      <c r="A3857" s="4">
        <v>1</v>
      </c>
      <c r="B3857" s="4">
        <v>37</v>
      </c>
      <c r="C3857" s="4">
        <v>4</v>
      </c>
      <c r="D3857" s="4">
        <v>1</v>
      </c>
      <c r="E3857" s="4">
        <v>30</v>
      </c>
      <c r="F3857" s="4">
        <v>0</v>
      </c>
      <c r="G3857" s="4">
        <v>0</v>
      </c>
      <c r="H3857" s="4">
        <v>0</v>
      </c>
      <c r="I3857" s="4">
        <v>170</v>
      </c>
      <c r="J3857" s="4">
        <v>111</v>
      </c>
      <c r="K3857" s="4">
        <v>74</v>
      </c>
      <c r="L3857" s="4">
        <v>26</v>
      </c>
      <c r="M3857" s="4">
        <v>80</v>
      </c>
      <c r="N3857" s="4">
        <v>67</v>
      </c>
      <c r="O3857" s="4">
        <v>0</v>
      </c>
      <c r="P3857" s="5">
        <f>$AI$9+SUMPRODUCT($A3857*$AI$10+$B3857*$AI$11+$C3857*$AI$12+$D3857*$AI$13+$E3857*$AI$14+$F3857*$AI$15+$G3857*$AI$16+$H3857*$AI$17+$I3857*$AI$18+$J3857*$AI$19+$K3857*$AI$20+$L3857*$AI$21+$M3857*$AI$22+$N3857*$AI$24)</f>
        <v>-2.8148647699999998</v>
      </c>
      <c r="Q3857" s="4">
        <f t="shared" ref="Q3857:Q3872" si="1466">EXP($P3857)</f>
        <v>5.991282020299548E-2</v>
      </c>
      <c r="R3857" s="4">
        <f t="shared" ref="R3857:R3872" si="1467">Q3857/1+Q3857</f>
        <v>0.11982564040599096</v>
      </c>
      <c r="S3857" s="4">
        <f t="shared" ref="S3857:S3872" si="1468">IF(O3857=1,R3857,1-R3857)</f>
        <v>0.88017435959400903</v>
      </c>
      <c r="T3857" s="4">
        <f t="shared" ref="T3857:T3872" si="1469">LOG($S3857)</f>
        <v>-5.5431287044407807E-2</v>
      </c>
      <c r="U3857" s="4">
        <f>IF($R3857&gt;$X$15,1,0)</f>
        <v>0</v>
      </c>
      <c r="V3857" s="4"/>
      <c r="W3857" s="4"/>
      <c r="X3857" s="4"/>
      <c r="Y3857" s="4"/>
      <c r="Z3857" s="4"/>
      <c r="AA3857" s="4"/>
      <c r="AB3857" s="4"/>
      <c r="AC3857" s="4"/>
      <c r="AD3857" s="4"/>
      <c r="AE3857" s="4"/>
      <c r="AF3857" s="4"/>
      <c r="AG3857" s="4"/>
      <c r="AH3857" s="4"/>
      <c r="AI3857" s="4"/>
      <c r="AJ3857" s="4"/>
    </row>
    <row r="3858" spans="1:36" ht="15.75" customHeight="1">
      <c r="A3858" s="4">
        <v>0</v>
      </c>
      <c r="B3858" s="4">
        <v>46</v>
      </c>
      <c r="C3858" s="4">
        <v>2</v>
      </c>
      <c r="D3858" s="4">
        <v>1</v>
      </c>
      <c r="E3858" s="4">
        <v>15</v>
      </c>
      <c r="F3858" s="4">
        <v>0</v>
      </c>
      <c r="G3858" s="4">
        <v>0</v>
      </c>
      <c r="H3858" s="4">
        <v>0</v>
      </c>
      <c r="I3858" s="4">
        <v>233</v>
      </c>
      <c r="J3858" s="4">
        <v>106</v>
      </c>
      <c r="K3858" s="4">
        <v>60</v>
      </c>
      <c r="L3858" s="4">
        <v>20.84</v>
      </c>
      <c r="M3858" s="4">
        <v>75</v>
      </c>
      <c r="N3858" s="4">
        <v>348</v>
      </c>
      <c r="O3858" s="4">
        <v>0</v>
      </c>
      <c r="P3858" s="5">
        <f>$AI$9+SUMPRODUCT($A3858*$AI$10+$B3858*$AI$11+$C3858*$AI$12+$D3858*$AI$13+$E3858*$AI$14+$F3858*$AI$15+$G3858*$AI$16+$H3858*$AI$17+$I3858*$AI$18+$J3858*$AI$19+$K3858*$AI$20+$L3858*$AI$21+$M3858*$AI$22+$N3858*$AI$24)</f>
        <v>-0.80999028240000115</v>
      </c>
      <c r="Q3858" s="4">
        <f t="shared" si="1466"/>
        <v>0.44486238919668936</v>
      </c>
      <c r="R3858" s="4">
        <f t="shared" si="1467"/>
        <v>0.88972477839337871</v>
      </c>
      <c r="S3858" s="4">
        <f t="shared" si="1468"/>
        <v>0.11027522160662129</v>
      </c>
      <c r="T3858" s="4">
        <f t="shared" si="1469"/>
        <v>-0.95752206080019142</v>
      </c>
      <c r="U3858" s="4">
        <f>IF($R3858&gt;$X$15,1,0)</f>
        <v>1</v>
      </c>
      <c r="V3858" s="4"/>
      <c r="W3858" s="4"/>
      <c r="X3858" s="4"/>
      <c r="Y3858" s="4"/>
      <c r="Z3858" s="4"/>
      <c r="AA3858" s="4"/>
      <c r="AB3858" s="4"/>
      <c r="AC3858" s="4"/>
      <c r="AD3858" s="4"/>
      <c r="AE3858" s="4"/>
      <c r="AF3858" s="4"/>
      <c r="AG3858" s="4"/>
      <c r="AH3858" s="4"/>
      <c r="AI3858" s="4"/>
      <c r="AJ3858" s="4"/>
    </row>
    <row r="3859" spans="1:36" ht="15.75" customHeight="1">
      <c r="A3859" s="4">
        <v>1</v>
      </c>
      <c r="B3859" s="4">
        <v>38</v>
      </c>
      <c r="C3859" s="4">
        <v>2</v>
      </c>
      <c r="D3859" s="4">
        <v>1</v>
      </c>
      <c r="E3859" s="4">
        <v>30</v>
      </c>
      <c r="F3859" s="4">
        <v>0</v>
      </c>
      <c r="G3859" s="4">
        <v>0</v>
      </c>
      <c r="H3859" s="4">
        <v>1</v>
      </c>
      <c r="I3859" s="4">
        <v>266</v>
      </c>
      <c r="J3859" s="4">
        <v>149</v>
      </c>
      <c r="K3859" s="4">
        <v>91</v>
      </c>
      <c r="L3859" s="4">
        <v>31.08</v>
      </c>
      <c r="M3859" s="4">
        <v>69</v>
      </c>
      <c r="N3859" s="4">
        <v>61</v>
      </c>
      <c r="O3859" s="4">
        <v>0</v>
      </c>
      <c r="P3859" s="5">
        <f>$AI$9+SUMPRODUCT($A3859*$AI$10+$B3859*$AI$11+$C3859*$AI$12+$D3859*$AI$13+$E3859*$AI$14+$F3859*$AI$15+$G3859*$AI$16+$H3859*$AI$17+$I3859*$AI$18+$J3859*$AI$19+$K3859*$AI$20+$L3859*$AI$21+$M3859*$AI$22+$N3859*$AI$24)</f>
        <v>-1.6574175488000007</v>
      </c>
      <c r="Q3859" s="4">
        <f t="shared" si="1466"/>
        <v>0.19063063930856317</v>
      </c>
      <c r="R3859" s="4">
        <f t="shared" si="1467"/>
        <v>0.38126127861712633</v>
      </c>
      <c r="S3859" s="4">
        <f t="shared" si="1468"/>
        <v>0.61873872138287367</v>
      </c>
      <c r="T3859" s="4">
        <f t="shared" si="1469"/>
        <v>-0.20849270447990981</v>
      </c>
      <c r="U3859" s="4">
        <f>IF($R3859&gt;$X$15,1,0)</f>
        <v>0</v>
      </c>
      <c r="V3859" s="4"/>
      <c r="W3859" s="4"/>
      <c r="X3859" s="4"/>
      <c r="Y3859" s="4"/>
      <c r="Z3859" s="4"/>
      <c r="AA3859" s="4"/>
      <c r="AB3859" s="4"/>
      <c r="AC3859" s="4"/>
      <c r="AD3859" s="4"/>
      <c r="AE3859" s="4"/>
      <c r="AF3859" s="4"/>
      <c r="AG3859" s="4"/>
      <c r="AH3859" s="4"/>
      <c r="AI3859" s="4"/>
      <c r="AJ3859" s="4"/>
    </row>
    <row r="3860" spans="1:36" ht="15.75" customHeight="1">
      <c r="A3860" s="4">
        <v>1</v>
      </c>
      <c r="B3860" s="4">
        <v>48</v>
      </c>
      <c r="C3860" s="4">
        <v>2</v>
      </c>
      <c r="D3860" s="4">
        <v>1</v>
      </c>
      <c r="E3860" s="4">
        <v>40</v>
      </c>
      <c r="F3860" s="4">
        <v>0</v>
      </c>
      <c r="G3860" s="4">
        <v>0</v>
      </c>
      <c r="H3860" s="4">
        <v>0</v>
      </c>
      <c r="I3860" s="4">
        <v>228</v>
      </c>
      <c r="J3860" s="4">
        <v>110</v>
      </c>
      <c r="K3860" s="4">
        <v>70</v>
      </c>
      <c r="L3860" s="4">
        <v>21.47</v>
      </c>
      <c r="M3860" s="4">
        <v>70</v>
      </c>
      <c r="N3860" s="4">
        <v>76</v>
      </c>
      <c r="O3860" s="4">
        <v>0</v>
      </c>
      <c r="P3860" s="5">
        <f>$AI$9+SUMPRODUCT($A3860*$AI$10+$B3860*$AI$11+$C3860*$AI$12+$D3860*$AI$13+$E3860*$AI$14+$F3860*$AI$15+$G3860*$AI$16+$H3860*$AI$17+$I3860*$AI$18+$J3860*$AI$19+$K3860*$AI$20+$L3860*$AI$21+$M3860*$AI$22+$N3860*$AI$24)</f>
        <v>-1.6382675517000003</v>
      </c>
      <c r="Q3860" s="4">
        <f t="shared" si="1466"/>
        <v>0.19431639395720238</v>
      </c>
      <c r="R3860" s="4">
        <f t="shared" si="1467"/>
        <v>0.38863278791440475</v>
      </c>
      <c r="S3860" s="4">
        <f t="shared" si="1468"/>
        <v>0.6113672120855953</v>
      </c>
      <c r="T3860" s="4">
        <f t="shared" si="1469"/>
        <v>-0.21369785640504085</v>
      </c>
      <c r="U3860" s="4">
        <f>IF($R3860&gt;$X$15,1,0)</f>
        <v>0</v>
      </c>
      <c r="V3860" s="4"/>
      <c r="W3860" s="4"/>
      <c r="X3860" s="4"/>
      <c r="Y3860" s="4"/>
      <c r="Z3860" s="4"/>
      <c r="AA3860" s="4"/>
      <c r="AB3860" s="4"/>
      <c r="AC3860" s="4"/>
      <c r="AD3860" s="4"/>
      <c r="AE3860" s="4"/>
      <c r="AF3860" s="4"/>
      <c r="AG3860" s="4"/>
      <c r="AH3860" s="4"/>
      <c r="AI3860" s="4"/>
      <c r="AJ3860" s="4"/>
    </row>
    <row r="3861" spans="1:36" ht="15.75" customHeight="1">
      <c r="A3861" s="4">
        <v>0</v>
      </c>
      <c r="B3861" s="4">
        <v>62</v>
      </c>
      <c r="C3861" s="4">
        <v>1</v>
      </c>
      <c r="D3861" s="4">
        <v>0</v>
      </c>
      <c r="E3861" s="4">
        <v>0</v>
      </c>
      <c r="F3861" s="4">
        <v>0</v>
      </c>
      <c r="G3861" s="4">
        <v>0</v>
      </c>
      <c r="H3861" s="4">
        <v>0</v>
      </c>
      <c r="I3861" s="4">
        <v>242</v>
      </c>
      <c r="J3861" s="4">
        <v>137</v>
      </c>
      <c r="K3861" s="4">
        <v>75</v>
      </c>
      <c r="L3861" s="4">
        <v>30.51</v>
      </c>
      <c r="M3861" s="4">
        <v>60</v>
      </c>
      <c r="N3861" s="4">
        <v>78</v>
      </c>
      <c r="O3861" s="4">
        <v>0</v>
      </c>
      <c r="P3861" s="5">
        <f>$AI$9+SUMPRODUCT($A3861*$AI$10+$B3861*$AI$11+$C3861*$AI$12+$D3861*$AI$13+$E3861*$AI$14+$F3861*$AI$15+$G3861*$AI$16+$H3861*$AI$17+$I3861*$AI$18+$J3861*$AI$19+$K3861*$AI$20+$L3861*$AI$21+$M3861*$AI$22+$N3861*$AI$24)</f>
        <v>-1.5098475461000005</v>
      </c>
      <c r="Q3861" s="4">
        <f t="shared" si="1466"/>
        <v>0.22094365911441338</v>
      </c>
      <c r="R3861" s="4">
        <f t="shared" si="1467"/>
        <v>0.44188731822882676</v>
      </c>
      <c r="S3861" s="4">
        <f t="shared" si="1468"/>
        <v>0.55811268177117324</v>
      </c>
      <c r="T3861" s="4">
        <f t="shared" si="1469"/>
        <v>-0.25327810907146525</v>
      </c>
      <c r="U3861" s="4">
        <f>IF($R3861&gt;$X$15,1,0)</f>
        <v>1</v>
      </c>
      <c r="V3861" s="4"/>
      <c r="W3861" s="4"/>
      <c r="X3861" s="4"/>
      <c r="Y3861" s="4"/>
      <c r="Z3861" s="4"/>
      <c r="AA3861" s="4"/>
      <c r="AB3861" s="4"/>
      <c r="AC3861" s="4"/>
      <c r="AD3861" s="4"/>
      <c r="AE3861" s="4"/>
      <c r="AF3861" s="4"/>
      <c r="AG3861" s="4"/>
      <c r="AH3861" s="4"/>
      <c r="AI3861" s="4"/>
      <c r="AJ3861" s="4"/>
    </row>
    <row r="3862" spans="1:36" ht="15.75" customHeight="1">
      <c r="A3862" s="4">
        <v>0</v>
      </c>
      <c r="B3862" s="4">
        <v>55</v>
      </c>
      <c r="C3862" s="4">
        <v>4</v>
      </c>
      <c r="D3862" s="4">
        <v>0</v>
      </c>
      <c r="E3862" s="4">
        <v>0</v>
      </c>
      <c r="F3862" s="4">
        <v>0</v>
      </c>
      <c r="G3862" s="4">
        <v>0</v>
      </c>
      <c r="H3862" s="4">
        <v>1</v>
      </c>
      <c r="I3862" s="4">
        <v>260</v>
      </c>
      <c r="J3862" s="4">
        <v>172.5</v>
      </c>
      <c r="K3862" s="4">
        <v>100.5</v>
      </c>
      <c r="L3862" s="4">
        <v>32.270000000000003</v>
      </c>
      <c r="M3862" s="4">
        <v>58</v>
      </c>
      <c r="N3862" s="4">
        <v>72</v>
      </c>
      <c r="O3862" s="4">
        <v>1</v>
      </c>
      <c r="P3862" s="5">
        <f>$AI$9+SUMPRODUCT($A3862*$AI$10+$B3862*$AI$11+$C3862*$AI$12+$D3862*$AI$13+$E3862*$AI$14+$F3862*$AI$15+$G3862*$AI$16+$H3862*$AI$17+$I3862*$AI$18+$J3862*$AI$19+$K3862*$AI$20+$L3862*$AI$21+$M3862*$AI$22+$N3862*$AI$24)</f>
        <v>-1.4047561997000013</v>
      </c>
      <c r="Q3862" s="4">
        <f t="shared" si="1466"/>
        <v>0.24542688430762749</v>
      </c>
      <c r="R3862" s="4">
        <f t="shared" si="1467"/>
        <v>0.49085376861525498</v>
      </c>
      <c r="S3862" s="4">
        <f t="shared" si="1468"/>
        <v>0.49085376861525498</v>
      </c>
      <c r="T3862" s="4">
        <f t="shared" si="1469"/>
        <v>-0.30904787028511183</v>
      </c>
      <c r="U3862" s="4">
        <f>IF($R3862&gt;$X$15,1,0)</f>
        <v>1</v>
      </c>
      <c r="V3862" s="4"/>
      <c r="W3862" s="4"/>
      <c r="X3862" s="4"/>
      <c r="Y3862" s="4"/>
      <c r="Z3862" s="4"/>
      <c r="AA3862" s="4"/>
      <c r="AB3862" s="4"/>
      <c r="AC3862" s="4"/>
      <c r="AD3862" s="4"/>
      <c r="AE3862" s="4"/>
      <c r="AF3862" s="4"/>
      <c r="AG3862" s="4"/>
      <c r="AH3862" s="4"/>
      <c r="AI3862" s="4"/>
      <c r="AJ3862" s="4"/>
    </row>
    <row r="3863" spans="1:36" ht="15.75" customHeight="1">
      <c r="A3863" s="4">
        <v>1</v>
      </c>
      <c r="B3863" s="4">
        <v>68</v>
      </c>
      <c r="C3863" s="4">
        <v>1</v>
      </c>
      <c r="D3863" s="4">
        <v>0</v>
      </c>
      <c r="E3863" s="4">
        <v>0</v>
      </c>
      <c r="F3863" s="4">
        <v>0</v>
      </c>
      <c r="G3863" s="4">
        <v>0</v>
      </c>
      <c r="H3863" s="4">
        <v>0</v>
      </c>
      <c r="I3863" s="4">
        <v>237</v>
      </c>
      <c r="J3863" s="4">
        <v>130</v>
      </c>
      <c r="K3863" s="4">
        <v>62</v>
      </c>
      <c r="L3863" s="4">
        <v>33.520000000000003</v>
      </c>
      <c r="M3863" s="4">
        <v>60</v>
      </c>
      <c r="N3863" s="4">
        <v>82</v>
      </c>
      <c r="O3863" s="4">
        <v>0</v>
      </c>
      <c r="P3863" s="5">
        <f>$AI$9+SUMPRODUCT($A3863*$AI$10+$B3863*$AI$11+$C3863*$AI$12+$D3863*$AI$13+$E3863*$AI$14+$F3863*$AI$15+$G3863*$AI$16+$H3863*$AI$17+$I3863*$AI$18+$J3863*$AI$19+$K3863*$AI$20+$L3863*$AI$21+$M3863*$AI$22+$N3863*$AI$24)</f>
        <v>-0.58962671720000337</v>
      </c>
      <c r="Q3863" s="4">
        <f t="shared" si="1466"/>
        <v>0.55453424420026853</v>
      </c>
      <c r="R3863" s="4">
        <f t="shared" si="1467"/>
        <v>1.1090684884005371</v>
      </c>
      <c r="S3863" s="4">
        <f t="shared" si="1468"/>
        <v>-0.10906848840053707</v>
      </c>
      <c r="T3863" s="4" t="e">
        <f t="shared" si="1469"/>
        <v>#NUM!</v>
      </c>
      <c r="U3863" s="4">
        <f>IF($R3863&gt;$X$15,1,0)</f>
        <v>1</v>
      </c>
      <c r="V3863" s="4"/>
      <c r="W3863" s="4"/>
      <c r="X3863" s="4"/>
      <c r="Y3863" s="4"/>
      <c r="Z3863" s="4"/>
      <c r="AA3863" s="4"/>
      <c r="AB3863" s="4"/>
      <c r="AC3863" s="4"/>
      <c r="AD3863" s="4"/>
      <c r="AE3863" s="4"/>
      <c r="AF3863" s="4"/>
      <c r="AG3863" s="4"/>
      <c r="AH3863" s="4"/>
      <c r="AI3863" s="4"/>
      <c r="AJ3863" s="4"/>
    </row>
    <row r="3864" spans="1:36" ht="15.75" customHeight="1">
      <c r="A3864" s="4">
        <v>1</v>
      </c>
      <c r="B3864" s="4">
        <v>45</v>
      </c>
      <c r="C3864" s="4">
        <v>1</v>
      </c>
      <c r="D3864" s="4">
        <v>0</v>
      </c>
      <c r="E3864" s="4">
        <v>0</v>
      </c>
      <c r="F3864" s="4">
        <v>0</v>
      </c>
      <c r="G3864" s="4">
        <v>0</v>
      </c>
      <c r="H3864" s="4">
        <v>0</v>
      </c>
      <c r="I3864" s="4">
        <v>213</v>
      </c>
      <c r="J3864" s="4">
        <v>130</v>
      </c>
      <c r="K3864" s="4">
        <v>80</v>
      </c>
      <c r="L3864" s="4">
        <v>27.25</v>
      </c>
      <c r="M3864" s="4">
        <v>68</v>
      </c>
      <c r="N3864" s="4">
        <v>75</v>
      </c>
      <c r="O3864" s="4">
        <v>0</v>
      </c>
      <c r="P3864" s="5">
        <f>$AI$9+SUMPRODUCT($A3864*$AI$10+$B3864*$AI$11+$C3864*$AI$12+$D3864*$AI$13+$E3864*$AI$14+$F3864*$AI$15+$G3864*$AI$16+$H3864*$AI$17+$I3864*$AI$18+$J3864*$AI$19+$K3864*$AI$20+$L3864*$AI$21+$M3864*$AI$22+$N3864*$AI$24)</f>
        <v>-2.2992230674999998</v>
      </c>
      <c r="Q3864" s="4">
        <f t="shared" si="1466"/>
        <v>0.10033676834407006</v>
      </c>
      <c r="R3864" s="4">
        <f t="shared" si="1467"/>
        <v>0.20067353668814011</v>
      </c>
      <c r="S3864" s="4">
        <f t="shared" si="1468"/>
        <v>0.79932646331185986</v>
      </c>
      <c r="T3864" s="4">
        <f t="shared" si="1469"/>
        <v>-9.7275808598915353E-2</v>
      </c>
      <c r="U3864" s="4">
        <f>IF($R3864&gt;$X$15,1,0)</f>
        <v>0</v>
      </c>
      <c r="V3864" s="4"/>
      <c r="W3864" s="4"/>
      <c r="X3864" s="4"/>
      <c r="Y3864" s="4"/>
      <c r="Z3864" s="4"/>
      <c r="AA3864" s="4"/>
      <c r="AB3864" s="4"/>
      <c r="AC3864" s="4"/>
      <c r="AD3864" s="4"/>
      <c r="AE3864" s="4"/>
      <c r="AF3864" s="4"/>
      <c r="AG3864" s="4"/>
      <c r="AH3864" s="4"/>
      <c r="AI3864" s="4"/>
      <c r="AJ3864" s="4"/>
    </row>
    <row r="3865" spans="1:36" ht="15.75" customHeight="1">
      <c r="A3865" s="4">
        <v>1</v>
      </c>
      <c r="B3865" s="4">
        <v>58</v>
      </c>
      <c r="C3865" s="4">
        <v>1</v>
      </c>
      <c r="D3865" s="4">
        <v>1</v>
      </c>
      <c r="E3865" s="4">
        <v>20</v>
      </c>
      <c r="F3865" s="4">
        <v>0</v>
      </c>
      <c r="G3865" s="4">
        <v>0</v>
      </c>
      <c r="H3865" s="4">
        <v>0</v>
      </c>
      <c r="I3865" s="4">
        <v>290</v>
      </c>
      <c r="J3865" s="4">
        <v>124</v>
      </c>
      <c r="K3865" s="4">
        <v>76</v>
      </c>
      <c r="L3865" s="4">
        <v>21.65</v>
      </c>
      <c r="M3865" s="4">
        <v>63</v>
      </c>
      <c r="N3865" s="4">
        <v>81</v>
      </c>
      <c r="O3865" s="4">
        <v>0</v>
      </c>
      <c r="P3865" s="5">
        <f>$AI$9+SUMPRODUCT($A3865*$AI$10+$B3865*$AI$11+$C3865*$AI$12+$D3865*$AI$13+$E3865*$AI$14+$F3865*$AI$15+$G3865*$AI$16+$H3865*$AI$17+$I3865*$AI$18+$J3865*$AI$19+$K3865*$AI$20+$L3865*$AI$21+$M3865*$AI$22+$N3865*$AI$24)</f>
        <v>-0.91899176150000095</v>
      </c>
      <c r="Q3865" s="4">
        <f t="shared" si="1466"/>
        <v>0.39892104594905442</v>
      </c>
      <c r="R3865" s="4">
        <f t="shared" si="1467"/>
        <v>0.79784209189810884</v>
      </c>
      <c r="S3865" s="4">
        <f t="shared" si="1468"/>
        <v>0.20215790810189116</v>
      </c>
      <c r="T3865" s="4">
        <f t="shared" si="1469"/>
        <v>-0.69430926507560631</v>
      </c>
      <c r="U3865" s="4">
        <f>IF($R3865&gt;$X$15,1,0)</f>
        <v>1</v>
      </c>
      <c r="V3865" s="4"/>
      <c r="W3865" s="4"/>
      <c r="X3865" s="4"/>
      <c r="Y3865" s="4"/>
      <c r="Z3865" s="4"/>
      <c r="AA3865" s="4"/>
      <c r="AB3865" s="4"/>
      <c r="AC3865" s="4"/>
      <c r="AD3865" s="4"/>
      <c r="AE3865" s="4"/>
      <c r="AF3865" s="4"/>
      <c r="AG3865" s="4"/>
      <c r="AH3865" s="4"/>
      <c r="AI3865" s="4"/>
      <c r="AJ3865" s="4"/>
    </row>
    <row r="3866" spans="1:36" ht="15.75" customHeight="1">
      <c r="A3866" s="4">
        <v>0</v>
      </c>
      <c r="B3866" s="4">
        <v>46</v>
      </c>
      <c r="C3866" s="4">
        <v>1</v>
      </c>
      <c r="D3866" s="4">
        <v>0</v>
      </c>
      <c r="E3866" s="4">
        <v>0</v>
      </c>
      <c r="F3866" s="4">
        <v>0</v>
      </c>
      <c r="G3866" s="4">
        <v>0</v>
      </c>
      <c r="H3866" s="4">
        <v>0</v>
      </c>
      <c r="I3866" s="4">
        <v>199</v>
      </c>
      <c r="J3866" s="4">
        <v>102</v>
      </c>
      <c r="K3866" s="4">
        <v>56</v>
      </c>
      <c r="L3866" s="4">
        <v>21.96</v>
      </c>
      <c r="M3866" s="4">
        <v>80</v>
      </c>
      <c r="N3866" s="4">
        <v>84</v>
      </c>
      <c r="O3866" s="4">
        <v>0</v>
      </c>
      <c r="P3866" s="5">
        <f>$AI$9+SUMPRODUCT($A3866*$AI$10+$B3866*$AI$11+$C3866*$AI$12+$D3866*$AI$13+$E3866*$AI$14+$F3866*$AI$15+$G3866*$AI$16+$H3866*$AI$17+$I3866*$AI$18+$J3866*$AI$19+$K3866*$AI$20+$L3866*$AI$21+$M3866*$AI$22+$N3866*$AI$24)</f>
        <v>-3.1641067656000006</v>
      </c>
      <c r="Q3866" s="4">
        <f t="shared" si="1466"/>
        <v>4.2251865783406589E-2</v>
      </c>
      <c r="R3866" s="4">
        <f t="shared" si="1467"/>
        <v>8.4503731566813178E-2</v>
      </c>
      <c r="S3866" s="4">
        <f t="shared" si="1468"/>
        <v>0.91549626843318688</v>
      </c>
      <c r="T3866" s="4">
        <f t="shared" si="1469"/>
        <v>-3.8343421544893758E-2</v>
      </c>
      <c r="U3866" s="4">
        <f>IF($R3866&gt;$X$15,1,0)</f>
        <v>0</v>
      </c>
      <c r="V3866" s="4"/>
      <c r="W3866" s="4"/>
      <c r="X3866" s="4"/>
      <c r="Y3866" s="4"/>
      <c r="Z3866" s="4"/>
      <c r="AA3866" s="4"/>
      <c r="AB3866" s="4"/>
      <c r="AC3866" s="4"/>
      <c r="AD3866" s="4"/>
      <c r="AE3866" s="4"/>
      <c r="AF3866" s="4"/>
      <c r="AG3866" s="4"/>
      <c r="AH3866" s="4"/>
      <c r="AI3866" s="4"/>
      <c r="AJ3866" s="4"/>
    </row>
    <row r="3867" spans="1:36" ht="15.75" customHeight="1">
      <c r="A3867" s="4">
        <v>0</v>
      </c>
      <c r="B3867" s="4">
        <v>43</v>
      </c>
      <c r="C3867" s="4">
        <v>2</v>
      </c>
      <c r="D3867" s="4">
        <v>1</v>
      </c>
      <c r="E3867" s="4">
        <v>20</v>
      </c>
      <c r="F3867" s="4">
        <v>0</v>
      </c>
      <c r="G3867" s="4">
        <v>0</v>
      </c>
      <c r="H3867" s="4">
        <v>0</v>
      </c>
      <c r="I3867" s="4">
        <v>163</v>
      </c>
      <c r="J3867" s="4">
        <v>104.5</v>
      </c>
      <c r="K3867" s="4">
        <v>65</v>
      </c>
      <c r="L3867" s="4">
        <v>17.84</v>
      </c>
      <c r="M3867" s="4">
        <v>75</v>
      </c>
      <c r="N3867" s="4">
        <v>71</v>
      </c>
      <c r="O3867" s="4">
        <v>1</v>
      </c>
      <c r="P3867" s="5">
        <f>$AI$9+SUMPRODUCT($A3867*$AI$10+$B3867*$AI$11+$C3867*$AI$12+$D3867*$AI$13+$E3867*$AI$14+$F3867*$AI$15+$G3867*$AI$16+$H3867*$AI$17+$I3867*$AI$18+$J3867*$AI$19+$K3867*$AI$20+$L3867*$AI$21+$M3867*$AI$22+$N3867*$AI$24)</f>
        <v>-3.161835742400001</v>
      </c>
      <c r="Q3867" s="4">
        <f t="shared" si="1466"/>
        <v>4.2347929791351463E-2</v>
      </c>
      <c r="R3867" s="4">
        <f t="shared" si="1467"/>
        <v>8.4695859582702926E-2</v>
      </c>
      <c r="S3867" s="4">
        <f t="shared" si="1468"/>
        <v>8.4695859582702926E-2</v>
      </c>
      <c r="T3867" s="4">
        <f t="shared" si="1469"/>
        <v>-1.0721378199448108</v>
      </c>
      <c r="U3867" s="4">
        <f>IF($R3867&gt;$X$15,1,0)</f>
        <v>0</v>
      </c>
      <c r="V3867" s="4"/>
      <c r="W3867" s="4"/>
      <c r="X3867" s="4"/>
      <c r="Y3867" s="4"/>
      <c r="Z3867" s="4"/>
      <c r="AA3867" s="4"/>
      <c r="AB3867" s="4"/>
      <c r="AC3867" s="4"/>
      <c r="AD3867" s="4"/>
      <c r="AE3867" s="4"/>
      <c r="AF3867" s="4"/>
      <c r="AG3867" s="4"/>
      <c r="AH3867" s="4"/>
      <c r="AI3867" s="4"/>
      <c r="AJ3867" s="4"/>
    </row>
    <row r="3868" spans="1:36" ht="15.75" customHeight="1">
      <c r="A3868" s="4">
        <v>0</v>
      </c>
      <c r="B3868" s="4">
        <v>43</v>
      </c>
      <c r="C3868" s="4">
        <v>1</v>
      </c>
      <c r="D3868" s="4">
        <v>1</v>
      </c>
      <c r="E3868" s="4">
        <v>20</v>
      </c>
      <c r="F3868" s="4">
        <v>0</v>
      </c>
      <c r="G3868" s="4">
        <v>0</v>
      </c>
      <c r="H3868" s="4">
        <v>0</v>
      </c>
      <c r="I3868" s="4">
        <v>204</v>
      </c>
      <c r="J3868" s="4">
        <v>133</v>
      </c>
      <c r="K3868" s="4">
        <v>86.5</v>
      </c>
      <c r="L3868" s="4">
        <v>26.01</v>
      </c>
      <c r="M3868" s="4">
        <v>100</v>
      </c>
      <c r="N3868" s="4">
        <v>79</v>
      </c>
      <c r="O3868" s="4">
        <v>0</v>
      </c>
      <c r="P3868" s="5">
        <f>$AI$9+SUMPRODUCT($A3868*$AI$10+$B3868*$AI$11+$C3868*$AI$12+$D3868*$AI$13+$E3868*$AI$14+$F3868*$AI$15+$G3868*$AI$16+$H3868*$AI$17+$I3868*$AI$18+$J3868*$AI$19+$K3868*$AI$20+$L3868*$AI$21+$M3868*$AI$22+$N3868*$AI$24)</f>
        <v>-2.6372055611000018</v>
      </c>
      <c r="Q3868" s="4">
        <f t="shared" si="1466"/>
        <v>7.1560963149811724E-2</v>
      </c>
      <c r="R3868" s="4">
        <f t="shared" si="1467"/>
        <v>0.14312192629962345</v>
      </c>
      <c r="S3868" s="4">
        <f t="shared" si="1468"/>
        <v>0.8568780737003765</v>
      </c>
      <c r="T3868" s="4">
        <f t="shared" si="1469"/>
        <v>-6.7080970009410407E-2</v>
      </c>
      <c r="U3868" s="4">
        <f>IF($R3868&gt;$X$15,1,0)</f>
        <v>0</v>
      </c>
      <c r="V3868" s="4"/>
      <c r="W3868" s="4"/>
      <c r="X3868" s="4"/>
      <c r="Y3868" s="4"/>
      <c r="Z3868" s="4"/>
      <c r="AA3868" s="4"/>
      <c r="AB3868" s="4"/>
      <c r="AC3868" s="4"/>
      <c r="AD3868" s="4"/>
      <c r="AE3868" s="4"/>
      <c r="AF3868" s="4"/>
      <c r="AG3868" s="4"/>
      <c r="AH3868" s="4"/>
      <c r="AI3868" s="4"/>
      <c r="AJ3868" s="4"/>
    </row>
    <row r="3869" spans="1:36" ht="15.75" customHeight="1">
      <c r="A3869" s="4">
        <v>0</v>
      </c>
      <c r="B3869" s="4">
        <v>38</v>
      </c>
      <c r="C3869" s="4">
        <v>4</v>
      </c>
      <c r="D3869" s="4">
        <v>0</v>
      </c>
      <c r="E3869" s="4">
        <v>0</v>
      </c>
      <c r="F3869" s="4">
        <v>0</v>
      </c>
      <c r="G3869" s="4">
        <v>0</v>
      </c>
      <c r="H3869" s="4">
        <v>0</v>
      </c>
      <c r="I3869" s="4">
        <v>254</v>
      </c>
      <c r="J3869" s="4">
        <v>120.5</v>
      </c>
      <c r="K3869" s="4">
        <v>76</v>
      </c>
      <c r="L3869" s="4">
        <v>22.73</v>
      </c>
      <c r="M3869" s="4">
        <v>75</v>
      </c>
      <c r="N3869" s="4">
        <v>78</v>
      </c>
      <c r="O3869" s="4">
        <v>0</v>
      </c>
      <c r="P3869" s="5">
        <f>$AI$9+SUMPRODUCT($A3869*$AI$10+$B3869*$AI$11+$C3869*$AI$12+$D3869*$AI$13+$E3869*$AI$14+$F3869*$AI$15+$G3869*$AI$16+$H3869*$AI$17+$I3869*$AI$18+$J3869*$AI$19+$K3869*$AI$20+$L3869*$AI$21+$M3869*$AI$22+$N3869*$AI$24)</f>
        <v>-3.5071774103000015</v>
      </c>
      <c r="Q3869" s="4">
        <f t="shared" si="1466"/>
        <v>2.9981420366355743E-2</v>
      </c>
      <c r="R3869" s="4">
        <f t="shared" si="1467"/>
        <v>5.9962840732711485E-2</v>
      </c>
      <c r="S3869" s="4">
        <f t="shared" si="1468"/>
        <v>0.94003715926728848</v>
      </c>
      <c r="T3869" s="4">
        <f t="shared" si="1469"/>
        <v>-2.6854978585657351E-2</v>
      </c>
      <c r="U3869" s="4">
        <f>IF($R3869&gt;$X$15,1,0)</f>
        <v>0</v>
      </c>
      <c r="V3869" s="4"/>
      <c r="W3869" s="4"/>
      <c r="X3869" s="4"/>
      <c r="Y3869" s="4"/>
      <c r="Z3869" s="4"/>
      <c r="AA3869" s="4"/>
      <c r="AB3869" s="4"/>
      <c r="AC3869" s="4"/>
      <c r="AD3869" s="4"/>
      <c r="AE3869" s="4"/>
      <c r="AF3869" s="4"/>
      <c r="AG3869" s="4"/>
      <c r="AH3869" s="4"/>
      <c r="AI3869" s="4"/>
      <c r="AJ3869" s="4"/>
    </row>
    <row r="3870" spans="1:36" ht="15.75" customHeight="1">
      <c r="A3870" s="4">
        <v>0</v>
      </c>
      <c r="B3870" s="4">
        <v>64</v>
      </c>
      <c r="C3870" s="4">
        <v>3</v>
      </c>
      <c r="D3870" s="4">
        <v>0</v>
      </c>
      <c r="E3870" s="4">
        <v>0</v>
      </c>
      <c r="F3870" s="4">
        <v>0</v>
      </c>
      <c r="G3870" s="4">
        <v>0</v>
      </c>
      <c r="H3870" s="4">
        <v>1</v>
      </c>
      <c r="I3870" s="4">
        <v>200</v>
      </c>
      <c r="J3870" s="4">
        <v>151</v>
      </c>
      <c r="K3870" s="4">
        <v>90</v>
      </c>
      <c r="L3870" s="4">
        <v>21.99</v>
      </c>
      <c r="M3870" s="4">
        <v>70</v>
      </c>
      <c r="N3870" s="4">
        <v>87</v>
      </c>
      <c r="O3870" s="4">
        <v>0</v>
      </c>
      <c r="P3870" s="5">
        <f>$AI$9+SUMPRODUCT($A3870*$AI$10+$B3870*$AI$11+$C3870*$AI$12+$D3870*$AI$13+$E3870*$AI$14+$F3870*$AI$15+$G3870*$AI$16+$H3870*$AI$17+$I3870*$AI$18+$J3870*$AI$19+$K3870*$AI$20+$L3870*$AI$21+$M3870*$AI$22+$N3870*$AI$24)</f>
        <v>-1.2113364589000017</v>
      </c>
      <c r="Q3870" s="4">
        <f t="shared" si="1466"/>
        <v>0.2977990172116588</v>
      </c>
      <c r="R3870" s="4">
        <f t="shared" si="1467"/>
        <v>0.5955980344233176</v>
      </c>
      <c r="S3870" s="4">
        <f t="shared" si="1468"/>
        <v>0.4044019655766824</v>
      </c>
      <c r="T3870" s="4">
        <f t="shared" si="1469"/>
        <v>-0.39318674220805833</v>
      </c>
      <c r="U3870" s="4">
        <f>IF($R3870&gt;$X$15,1,0)</f>
        <v>1</v>
      </c>
      <c r="V3870" s="4"/>
      <c r="W3870" s="4"/>
      <c r="X3870" s="4"/>
      <c r="Y3870" s="4"/>
      <c r="Z3870" s="4"/>
      <c r="AA3870" s="4"/>
      <c r="AB3870" s="4"/>
      <c r="AC3870" s="4"/>
      <c r="AD3870" s="4"/>
      <c r="AE3870" s="4"/>
      <c r="AF3870" s="4"/>
      <c r="AG3870" s="4"/>
      <c r="AH3870" s="4"/>
      <c r="AI3870" s="4"/>
      <c r="AJ3870" s="4"/>
    </row>
    <row r="3871" spans="1:36" ht="15.75" customHeight="1">
      <c r="A3871" s="4">
        <v>0</v>
      </c>
      <c r="B3871" s="4">
        <v>67</v>
      </c>
      <c r="C3871" s="4">
        <v>3</v>
      </c>
      <c r="D3871" s="4">
        <v>1</v>
      </c>
      <c r="E3871" s="4">
        <v>5</v>
      </c>
      <c r="F3871" s="4">
        <v>1</v>
      </c>
      <c r="G3871" s="4">
        <v>0</v>
      </c>
      <c r="H3871" s="4">
        <v>1</v>
      </c>
      <c r="I3871" s="4">
        <v>245</v>
      </c>
      <c r="J3871" s="4">
        <v>169</v>
      </c>
      <c r="K3871" s="4">
        <v>82</v>
      </c>
      <c r="L3871" s="4">
        <v>26.05</v>
      </c>
      <c r="M3871" s="4">
        <v>122</v>
      </c>
      <c r="N3871" s="4">
        <v>122</v>
      </c>
      <c r="O3871" s="4">
        <v>0</v>
      </c>
      <c r="P3871" s="5">
        <f>$AI$9+SUMPRODUCT($A3871*$AI$10+$B3871*$AI$11+$C3871*$AI$12+$D3871*$AI$13+$E3871*$AI$14+$F3871*$AI$15+$G3871*$AI$16+$H3871*$AI$17+$I3871*$AI$18+$J3871*$AI$19+$K3871*$AI$20+$L3871*$AI$21+$M3871*$AI$22+$N3871*$AI$24)</f>
        <v>-0.16878332550000152</v>
      </c>
      <c r="Q3871" s="4">
        <f t="shared" si="1466"/>
        <v>0.84469190675578565</v>
      </c>
      <c r="R3871" s="4">
        <f t="shared" si="1467"/>
        <v>1.6893838135115713</v>
      </c>
      <c r="S3871" s="4">
        <f t="shared" si="1468"/>
        <v>-0.6893838135115713</v>
      </c>
      <c r="T3871" s="4" t="e">
        <f t="shared" si="1469"/>
        <v>#NUM!</v>
      </c>
      <c r="U3871" s="4">
        <f>IF($R3871&gt;$X$15,1,0)</f>
        <v>1</v>
      </c>
      <c r="V3871" s="4"/>
      <c r="W3871" s="4"/>
      <c r="X3871" s="4"/>
      <c r="Y3871" s="4"/>
      <c r="Z3871" s="4"/>
      <c r="AA3871" s="4"/>
      <c r="AB3871" s="4"/>
      <c r="AC3871" s="4"/>
      <c r="AD3871" s="4"/>
      <c r="AE3871" s="4"/>
      <c r="AF3871" s="4"/>
      <c r="AG3871" s="4"/>
      <c r="AH3871" s="4"/>
      <c r="AI3871" s="4"/>
      <c r="AJ3871" s="4"/>
    </row>
    <row r="3872" spans="1:36" ht="15.75" customHeight="1">
      <c r="A3872" s="4">
        <v>1</v>
      </c>
      <c r="B3872" s="4">
        <v>45</v>
      </c>
      <c r="C3872" s="4">
        <v>4</v>
      </c>
      <c r="D3872" s="4">
        <v>1</v>
      </c>
      <c r="E3872" s="4">
        <v>10</v>
      </c>
      <c r="F3872" s="4">
        <v>0</v>
      </c>
      <c r="G3872" s="4">
        <v>0</v>
      </c>
      <c r="H3872" s="4">
        <v>1</v>
      </c>
      <c r="I3872" s="4">
        <v>255</v>
      </c>
      <c r="J3872" s="4">
        <v>111</v>
      </c>
      <c r="K3872" s="4">
        <v>80</v>
      </c>
      <c r="L3872" s="4">
        <v>30.92</v>
      </c>
      <c r="M3872" s="4">
        <v>72</v>
      </c>
      <c r="N3872" s="4">
        <v>80</v>
      </c>
      <c r="O3872" s="4">
        <v>0</v>
      </c>
      <c r="P3872" s="5">
        <f>$AI$9+SUMPRODUCT($A3872*$AI$10+$B3872*$AI$11+$C3872*$AI$12+$D3872*$AI$13+$E3872*$AI$14+$F3872*$AI$15+$G3872*$AI$16+$H3872*$AI$17+$I3872*$AI$18+$J3872*$AI$19+$K3872*$AI$20+$L3872*$AI$21+$M3872*$AI$22+$N3872*$AI$24)</f>
        <v>-2.1038709912</v>
      </c>
      <c r="Q3872" s="4">
        <f t="shared" si="1466"/>
        <v>0.1219833167927617</v>
      </c>
      <c r="R3872" s="4">
        <f t="shared" si="1467"/>
        <v>0.2439666335855234</v>
      </c>
      <c r="S3872" s="4">
        <f t="shared" si="1468"/>
        <v>0.7560333664144766</v>
      </c>
      <c r="T3872" s="4">
        <f t="shared" si="1469"/>
        <v>-0.12145903713117803</v>
      </c>
      <c r="U3872" s="4">
        <f>IF($R3872&gt;$X$15,1,0)</f>
        <v>0</v>
      </c>
      <c r="V3872" s="4"/>
      <c r="W3872" s="4"/>
      <c r="X3872" s="4"/>
      <c r="Y3872" s="4"/>
      <c r="Z3872" s="4"/>
      <c r="AA3872" s="4"/>
      <c r="AB3872" s="4"/>
      <c r="AC3872" s="4"/>
      <c r="AD3872" s="4"/>
      <c r="AE3872" s="4"/>
      <c r="AF3872" s="4"/>
      <c r="AG3872" s="4"/>
      <c r="AH3872" s="4"/>
      <c r="AI3872" s="4"/>
      <c r="AJ3872" s="4"/>
    </row>
    <row r="3873" spans="1:36" ht="15.75" hidden="1" customHeight="1">
      <c r="A3873" s="4">
        <v>1</v>
      </c>
      <c r="B3873" s="4">
        <v>37</v>
      </c>
      <c r="C3873" s="4">
        <v>2</v>
      </c>
      <c r="D3873" s="4">
        <v>1</v>
      </c>
      <c r="E3873" s="4">
        <v>20</v>
      </c>
      <c r="F3873" s="4">
        <v>0</v>
      </c>
      <c r="G3873" s="4">
        <v>0</v>
      </c>
      <c r="H3873" s="4">
        <v>0</v>
      </c>
      <c r="I3873" s="4">
        <v>220</v>
      </c>
      <c r="J3873" s="4">
        <v>130</v>
      </c>
      <c r="K3873" s="4">
        <v>83</v>
      </c>
      <c r="L3873" s="4">
        <v>26.71</v>
      </c>
      <c r="M3873" s="4">
        <v>68</v>
      </c>
      <c r="N3873" s="3" t="s">
        <v>56</v>
      </c>
      <c r="O3873" s="4">
        <v>0</v>
      </c>
      <c r="P3873" s="4"/>
      <c r="Q3873" s="4"/>
      <c r="R3873" s="4"/>
      <c r="S3873" s="4"/>
      <c r="T3873" s="4"/>
      <c r="U3873" s="4"/>
      <c r="V3873" s="4"/>
      <c r="W3873" s="4"/>
      <c r="X3873" s="4"/>
      <c r="Y3873" s="4"/>
      <c r="Z3873" s="4"/>
      <c r="AA3873" s="4"/>
      <c r="AB3873" s="4"/>
      <c r="AC3873" s="4"/>
      <c r="AD3873" s="4"/>
      <c r="AE3873" s="4"/>
      <c r="AF3873" s="4"/>
      <c r="AG3873" s="4"/>
      <c r="AH3873" s="4"/>
      <c r="AI3873" s="4"/>
      <c r="AJ3873" s="4"/>
    </row>
    <row r="3874" spans="1:36" ht="15.75" customHeight="1">
      <c r="A3874" s="4">
        <v>1</v>
      </c>
      <c r="B3874" s="4">
        <v>45</v>
      </c>
      <c r="C3874" s="4">
        <v>3</v>
      </c>
      <c r="D3874" s="4">
        <v>0</v>
      </c>
      <c r="E3874" s="4">
        <v>0</v>
      </c>
      <c r="F3874" s="4">
        <v>0</v>
      </c>
      <c r="G3874" s="4">
        <v>0</v>
      </c>
      <c r="H3874" s="4">
        <v>0</v>
      </c>
      <c r="I3874" s="4">
        <v>347</v>
      </c>
      <c r="J3874" s="4">
        <v>157</v>
      </c>
      <c r="K3874" s="4">
        <v>98</v>
      </c>
      <c r="L3874" s="4">
        <v>26.63</v>
      </c>
      <c r="M3874" s="4">
        <v>88</v>
      </c>
      <c r="N3874" s="4">
        <v>80</v>
      </c>
      <c r="O3874" s="4">
        <v>0</v>
      </c>
      <c r="P3874" s="5">
        <f>$AI$9+SUMPRODUCT($A3874*$AI$10+$B3874*$AI$11+$C3874*$AI$12+$D3874*$AI$13+$E3874*$AI$14+$F3874*$AI$15+$G3874*$AI$16+$H3874*$AI$17+$I3874*$AI$18+$J3874*$AI$19+$K3874*$AI$20+$L3874*$AI$21+$M3874*$AI$22+$N3874*$AI$24)</f>
        <v>-1.7741434692999993</v>
      </c>
      <c r="Q3874" s="4">
        <f t="shared" ref="Q3874:Q3880" si="1470">EXP($P3874)</f>
        <v>0.16962867946519156</v>
      </c>
      <c r="R3874" s="4">
        <f t="shared" ref="R3874:R3880" si="1471">Q3874/1+Q3874</f>
        <v>0.33925735893038311</v>
      </c>
      <c r="S3874" s="4">
        <f t="shared" ref="S3874:S3880" si="1472">IF(O3874=1,R3874,1-R3874)</f>
        <v>0.66074264106961689</v>
      </c>
      <c r="T3874" s="4">
        <f t="shared" ref="T3874:T3880" si="1473">LOG($S3874)</f>
        <v>-0.17996766506444004</v>
      </c>
      <c r="U3874" s="4">
        <f>IF($R3874&gt;$X$15,1,0)</f>
        <v>0</v>
      </c>
      <c r="V3874" s="4"/>
      <c r="W3874" s="4"/>
      <c r="X3874" s="4"/>
      <c r="Y3874" s="4"/>
      <c r="Z3874" s="4"/>
      <c r="AA3874" s="4"/>
      <c r="AB3874" s="4"/>
      <c r="AC3874" s="4"/>
      <c r="AD3874" s="4"/>
      <c r="AE3874" s="4"/>
      <c r="AF3874" s="4"/>
      <c r="AG3874" s="4"/>
      <c r="AH3874" s="4"/>
      <c r="AI3874" s="4"/>
      <c r="AJ3874" s="4"/>
    </row>
    <row r="3875" spans="1:36" ht="15.75" customHeight="1">
      <c r="A3875" s="4">
        <v>1</v>
      </c>
      <c r="B3875" s="4">
        <v>48</v>
      </c>
      <c r="C3875" s="4">
        <v>1</v>
      </c>
      <c r="D3875" s="4">
        <v>0</v>
      </c>
      <c r="E3875" s="4">
        <v>0</v>
      </c>
      <c r="F3875" s="4">
        <v>0</v>
      </c>
      <c r="G3875" s="4">
        <v>0</v>
      </c>
      <c r="H3875" s="4">
        <v>1</v>
      </c>
      <c r="I3875" s="4">
        <v>259</v>
      </c>
      <c r="J3875" s="4">
        <v>147.5</v>
      </c>
      <c r="K3875" s="4">
        <v>87.5</v>
      </c>
      <c r="L3875" s="4">
        <v>25.1</v>
      </c>
      <c r="M3875" s="4">
        <v>65</v>
      </c>
      <c r="N3875" s="4">
        <v>73</v>
      </c>
      <c r="O3875" s="4">
        <v>1</v>
      </c>
      <c r="P3875" s="5">
        <f>$AI$9+SUMPRODUCT($A3875*$AI$10+$B3875*$AI$11+$C3875*$AI$12+$D3875*$AI$13+$E3875*$AI$14+$F3875*$AI$15+$G3875*$AI$16+$H3875*$AI$17+$I3875*$AI$18+$J3875*$AI$19+$K3875*$AI$20+$L3875*$AI$21+$M3875*$AI$22+$N3875*$AI$24)</f>
        <v>-1.5478090610000006</v>
      </c>
      <c r="Q3875" s="4">
        <f t="shared" si="1470"/>
        <v>0.21271350598032529</v>
      </c>
      <c r="R3875" s="4">
        <f t="shared" si="1471"/>
        <v>0.42542701196065058</v>
      </c>
      <c r="S3875" s="4">
        <f t="shared" si="1472"/>
        <v>0.42542701196065058</v>
      </c>
      <c r="T3875" s="4">
        <f t="shared" si="1473"/>
        <v>-0.3711749385681728</v>
      </c>
      <c r="U3875" s="4">
        <f>IF($R3875&gt;$X$15,1,0)</f>
        <v>1</v>
      </c>
      <c r="V3875" s="4"/>
      <c r="W3875" s="4"/>
      <c r="X3875" s="4"/>
      <c r="Y3875" s="4"/>
      <c r="Z3875" s="4"/>
      <c r="AA3875" s="4"/>
      <c r="AB3875" s="4"/>
      <c r="AC3875" s="4"/>
      <c r="AD3875" s="4"/>
      <c r="AE3875" s="4"/>
      <c r="AF3875" s="4"/>
      <c r="AG3875" s="4"/>
      <c r="AH3875" s="4"/>
      <c r="AI3875" s="4"/>
      <c r="AJ3875" s="4"/>
    </row>
    <row r="3876" spans="1:36" ht="15.75" customHeight="1">
      <c r="A3876" s="4">
        <v>1</v>
      </c>
      <c r="B3876" s="4">
        <v>61</v>
      </c>
      <c r="C3876" s="4">
        <v>3</v>
      </c>
      <c r="D3876" s="4">
        <v>1</v>
      </c>
      <c r="E3876" s="4">
        <v>30</v>
      </c>
      <c r="F3876" s="4">
        <v>0</v>
      </c>
      <c r="G3876" s="4">
        <v>0</v>
      </c>
      <c r="H3876" s="4">
        <v>0</v>
      </c>
      <c r="I3876" s="4">
        <v>228</v>
      </c>
      <c r="J3876" s="4">
        <v>123</v>
      </c>
      <c r="K3876" s="4">
        <v>88</v>
      </c>
      <c r="L3876" s="4">
        <v>26.88</v>
      </c>
      <c r="M3876" s="4">
        <v>95</v>
      </c>
      <c r="N3876" s="4">
        <v>67</v>
      </c>
      <c r="O3876" s="4">
        <v>0</v>
      </c>
      <c r="P3876" s="5">
        <f>$AI$9+SUMPRODUCT($A3876*$AI$10+$B3876*$AI$11+$C3876*$AI$12+$D3876*$AI$13+$E3876*$AI$14+$F3876*$AI$15+$G3876*$AI$16+$H3876*$AI$17+$I3876*$AI$18+$J3876*$AI$19+$K3876*$AI$20+$L3876*$AI$21+$M3876*$AI$22+$N3876*$AI$24)</f>
        <v>-1.025153446800001</v>
      </c>
      <c r="Q3876" s="4">
        <f t="shared" si="1470"/>
        <v>0.35874141346036387</v>
      </c>
      <c r="R3876" s="4">
        <f t="shared" si="1471"/>
        <v>0.71748282692072773</v>
      </c>
      <c r="S3876" s="4">
        <f t="shared" si="1472"/>
        <v>0.28251717307927227</v>
      </c>
      <c r="T3876" s="4">
        <f t="shared" si="1473"/>
        <v>-0.54895514803256218</v>
      </c>
      <c r="U3876" s="4">
        <f>IF($R3876&gt;$X$15,1,0)</f>
        <v>1</v>
      </c>
      <c r="V3876" s="4"/>
      <c r="W3876" s="4"/>
      <c r="X3876" s="4"/>
      <c r="Y3876" s="4"/>
      <c r="Z3876" s="4"/>
      <c r="AA3876" s="4"/>
      <c r="AB3876" s="4"/>
      <c r="AC3876" s="4"/>
      <c r="AD3876" s="4"/>
      <c r="AE3876" s="4"/>
      <c r="AF3876" s="4"/>
      <c r="AG3876" s="4"/>
      <c r="AH3876" s="4"/>
      <c r="AI3876" s="4"/>
      <c r="AJ3876" s="4"/>
    </row>
    <row r="3877" spans="1:36" ht="15.75" hidden="1" customHeight="1">
      <c r="A3877" s="4">
        <v>1</v>
      </c>
      <c r="B3877" s="4">
        <v>52</v>
      </c>
      <c r="C3877" s="3" t="s">
        <v>56</v>
      </c>
      <c r="D3877" s="4">
        <v>0</v>
      </c>
      <c r="E3877" s="4">
        <v>0</v>
      </c>
      <c r="F3877" s="4">
        <v>0</v>
      </c>
      <c r="G3877" s="4">
        <v>0</v>
      </c>
      <c r="H3877" s="4">
        <v>0</v>
      </c>
      <c r="I3877" s="4">
        <v>232</v>
      </c>
      <c r="J3877" s="4">
        <v>130</v>
      </c>
      <c r="K3877" s="4">
        <v>74</v>
      </c>
      <c r="L3877" s="4">
        <v>32.520000000000003</v>
      </c>
      <c r="M3877" s="4">
        <v>95</v>
      </c>
      <c r="N3877" s="4">
        <v>248</v>
      </c>
      <c r="O3877" s="4">
        <v>1</v>
      </c>
      <c r="P3877" s="4" t="e">
        <f>$AI$9+SUMPRODUCT($A3877*$AI$10+$B3877*$AI$11+$C3877*$AI$12+$D3877*$AI$13+$E3877*$AI$14+$F3877*$AI$15+$G3877*$AI$16+$H3877*$AI$17+$I3877*$AI$18+$J3877*$AI$19+$K3877*$AI$20+$L3877*$AI$21+$M3877*$AI$22+$N3877*$AI$24)</f>
        <v>#VALUE!</v>
      </c>
      <c r="Q3877" s="4" t="e">
        <f t="shared" si="1470"/>
        <v>#VALUE!</v>
      </c>
      <c r="R3877" s="4" t="e">
        <f t="shared" si="1471"/>
        <v>#VALUE!</v>
      </c>
      <c r="S3877" s="4" t="e">
        <f t="shared" si="1472"/>
        <v>#VALUE!</v>
      </c>
      <c r="T3877" s="4" t="e">
        <f t="shared" si="1473"/>
        <v>#VALUE!</v>
      </c>
      <c r="U3877" s="4" t="e">
        <f t="shared" ref="U3877" si="1474">IF($R3877&gt;0.5,1,0)</f>
        <v>#VALUE!</v>
      </c>
      <c r="V3877" s="4"/>
      <c r="W3877" s="4"/>
      <c r="X3877" s="4"/>
      <c r="Y3877" s="4"/>
      <c r="Z3877" s="4"/>
      <c r="AA3877" s="4"/>
      <c r="AB3877" s="4"/>
      <c r="AC3877" s="4"/>
      <c r="AD3877" s="4"/>
      <c r="AE3877" s="4"/>
      <c r="AF3877" s="4"/>
      <c r="AG3877" s="4"/>
      <c r="AH3877" s="4"/>
      <c r="AI3877" s="4"/>
      <c r="AJ3877" s="4"/>
    </row>
    <row r="3878" spans="1:36" ht="15.75" customHeight="1">
      <c r="A3878" s="4">
        <v>0</v>
      </c>
      <c r="B3878" s="4">
        <v>64</v>
      </c>
      <c r="C3878" s="4">
        <v>2</v>
      </c>
      <c r="D3878" s="4">
        <v>0</v>
      </c>
      <c r="E3878" s="4">
        <v>0</v>
      </c>
      <c r="F3878" s="4">
        <v>0</v>
      </c>
      <c r="G3878" s="4">
        <v>0</v>
      </c>
      <c r="H3878" s="4">
        <v>1</v>
      </c>
      <c r="I3878" s="4">
        <v>279</v>
      </c>
      <c r="J3878" s="4">
        <v>172</v>
      </c>
      <c r="K3878" s="4">
        <v>87</v>
      </c>
      <c r="L3878" s="4">
        <v>24.01</v>
      </c>
      <c r="M3878" s="4">
        <v>80</v>
      </c>
      <c r="N3878" s="4">
        <v>70</v>
      </c>
      <c r="O3878" s="4">
        <v>0</v>
      </c>
      <c r="P3878" s="5">
        <f>$AI$9+SUMPRODUCT($A3878*$AI$10+$B3878*$AI$11+$C3878*$AI$12+$D3878*$AI$13+$E3878*$AI$14+$F3878*$AI$15+$G3878*$AI$16+$H3878*$AI$17+$I3878*$AI$18+$J3878*$AI$19+$K3878*$AI$20+$L3878*$AI$21+$M3878*$AI$22+$N3878*$AI$24)</f>
        <v>-0.78731662110000045</v>
      </c>
      <c r="Q3878" s="4">
        <f t="shared" si="1470"/>
        <v>0.4550642682521725</v>
      </c>
      <c r="R3878" s="4">
        <f t="shared" si="1471"/>
        <v>0.910128536504345</v>
      </c>
      <c r="S3878" s="4">
        <f t="shared" si="1472"/>
        <v>8.9871463495655002E-2</v>
      </c>
      <c r="T3878" s="4">
        <f t="shared" si="1473"/>
        <v>-1.0463781860615329</v>
      </c>
      <c r="U3878" s="4">
        <f>IF($R3878&gt;$X$15,1,0)</f>
        <v>1</v>
      </c>
      <c r="V3878" s="4"/>
      <c r="W3878" s="4"/>
      <c r="X3878" s="4"/>
      <c r="Y3878" s="4"/>
      <c r="Z3878" s="4"/>
      <c r="AA3878" s="4"/>
      <c r="AB3878" s="4"/>
      <c r="AC3878" s="4"/>
      <c r="AD3878" s="4"/>
      <c r="AE3878" s="4"/>
      <c r="AF3878" s="4"/>
      <c r="AG3878" s="4"/>
      <c r="AH3878" s="4"/>
      <c r="AI3878" s="4"/>
      <c r="AJ3878" s="4"/>
    </row>
    <row r="3879" spans="1:36" ht="15.75" customHeight="1">
      <c r="A3879" s="4">
        <v>0</v>
      </c>
      <c r="B3879" s="4">
        <v>57</v>
      </c>
      <c r="C3879" s="4">
        <v>1</v>
      </c>
      <c r="D3879" s="4">
        <v>0</v>
      </c>
      <c r="E3879" s="4">
        <v>0</v>
      </c>
      <c r="F3879" s="4">
        <v>0</v>
      </c>
      <c r="G3879" s="4">
        <v>0</v>
      </c>
      <c r="H3879" s="4">
        <v>1</v>
      </c>
      <c r="I3879" s="4">
        <v>277</v>
      </c>
      <c r="J3879" s="4">
        <v>148</v>
      </c>
      <c r="K3879" s="4">
        <v>89.5</v>
      </c>
      <c r="L3879" s="4">
        <v>31.82</v>
      </c>
      <c r="M3879" s="4">
        <v>86</v>
      </c>
      <c r="N3879" s="4">
        <v>89</v>
      </c>
      <c r="O3879" s="4">
        <v>0</v>
      </c>
      <c r="P3879" s="5">
        <f>$AI$9+SUMPRODUCT($A3879*$AI$10+$B3879*$AI$11+$C3879*$AI$12+$D3879*$AI$13+$E3879*$AI$14+$F3879*$AI$15+$G3879*$AI$16+$H3879*$AI$17+$I3879*$AI$18+$J3879*$AI$19+$K3879*$AI$20+$L3879*$AI$21+$M3879*$AI$22+$N3879*$AI$24)</f>
        <v>-1.3970240402000007</v>
      </c>
      <c r="Q3879" s="4">
        <f t="shared" si="1470"/>
        <v>0.2473319196500022</v>
      </c>
      <c r="R3879" s="4">
        <f t="shared" si="1471"/>
        <v>0.4946638393000044</v>
      </c>
      <c r="S3879" s="4">
        <f t="shared" si="1472"/>
        <v>0.50533616069999554</v>
      </c>
      <c r="T3879" s="4">
        <f t="shared" si="1473"/>
        <v>-0.29641962352988505</v>
      </c>
      <c r="U3879" s="4">
        <f>IF($R3879&gt;$X$15,1,0)</f>
        <v>1</v>
      </c>
      <c r="V3879" s="4"/>
      <c r="W3879" s="4"/>
      <c r="X3879" s="4"/>
      <c r="Y3879" s="4"/>
      <c r="Z3879" s="4"/>
      <c r="AA3879" s="4"/>
      <c r="AB3879" s="4"/>
      <c r="AC3879" s="4"/>
      <c r="AD3879" s="4"/>
      <c r="AE3879" s="4"/>
      <c r="AF3879" s="4"/>
      <c r="AG3879" s="4"/>
      <c r="AH3879" s="4"/>
      <c r="AI3879" s="4"/>
      <c r="AJ3879" s="4"/>
    </row>
    <row r="3880" spans="1:36" ht="15.75" customHeight="1">
      <c r="A3880" s="4">
        <v>1</v>
      </c>
      <c r="B3880" s="4">
        <v>45</v>
      </c>
      <c r="C3880" s="4">
        <v>1</v>
      </c>
      <c r="D3880" s="4">
        <v>1</v>
      </c>
      <c r="E3880" s="4">
        <v>20</v>
      </c>
      <c r="F3880" s="4">
        <v>0</v>
      </c>
      <c r="G3880" s="4">
        <v>0</v>
      </c>
      <c r="H3880" s="4">
        <v>1</v>
      </c>
      <c r="I3880" s="4">
        <v>256</v>
      </c>
      <c r="J3880" s="4">
        <v>144</v>
      </c>
      <c r="K3880" s="4">
        <v>96</v>
      </c>
      <c r="L3880" s="4">
        <v>26.6</v>
      </c>
      <c r="M3880" s="4">
        <v>75</v>
      </c>
      <c r="N3880" s="4">
        <v>83</v>
      </c>
      <c r="O3880" s="4">
        <v>0</v>
      </c>
      <c r="P3880" s="5">
        <f>$AI$9+SUMPRODUCT($A3880*$AI$10+$B3880*$AI$11+$C3880*$AI$12+$D3880*$AI$13+$E3880*$AI$14+$F3880*$AI$15+$G3880*$AI$16+$H3880*$AI$17+$I3880*$AI$18+$J3880*$AI$19+$K3880*$AI$20+$L3880*$AI$21+$M3880*$AI$22+$N3880*$AI$24)</f>
        <v>-1.3545408559999998</v>
      </c>
      <c r="Q3880" s="4">
        <f t="shared" si="1470"/>
        <v>0.25806575659790015</v>
      </c>
      <c r="R3880" s="4">
        <f t="shared" si="1471"/>
        <v>0.51613151319580031</v>
      </c>
      <c r="S3880" s="4">
        <f t="shared" si="1472"/>
        <v>0.48386848680419969</v>
      </c>
      <c r="T3880" s="4">
        <f t="shared" si="1473"/>
        <v>-0.31527266152994177</v>
      </c>
      <c r="U3880" s="4">
        <f>IF($R3880&gt;$X$15,1,0)</f>
        <v>1</v>
      </c>
      <c r="V3880" s="4"/>
      <c r="W3880" s="4"/>
      <c r="X3880" s="4"/>
      <c r="Y3880" s="4"/>
      <c r="Z3880" s="4"/>
      <c r="AA3880" s="4"/>
      <c r="AB3880" s="4"/>
      <c r="AC3880" s="4"/>
      <c r="AD3880" s="4"/>
      <c r="AE3880" s="4"/>
      <c r="AF3880" s="4"/>
      <c r="AG3880" s="4"/>
      <c r="AH3880" s="4"/>
      <c r="AI3880" s="4"/>
      <c r="AJ3880" s="4"/>
    </row>
    <row r="3881" spans="1:36" ht="15.75" hidden="1" customHeight="1">
      <c r="A3881" s="4">
        <v>0</v>
      </c>
      <c r="B3881" s="4">
        <v>46</v>
      </c>
      <c r="C3881" s="4">
        <v>2</v>
      </c>
      <c r="D3881" s="4">
        <v>1</v>
      </c>
      <c r="E3881" s="4">
        <v>20</v>
      </c>
      <c r="F3881" s="4">
        <v>0</v>
      </c>
      <c r="G3881" s="4">
        <v>0</v>
      </c>
      <c r="H3881" s="4">
        <v>0</v>
      </c>
      <c r="I3881" s="4">
        <v>291</v>
      </c>
      <c r="J3881" s="4">
        <v>124</v>
      </c>
      <c r="K3881" s="4">
        <v>81</v>
      </c>
      <c r="L3881" s="4">
        <v>22.02</v>
      </c>
      <c r="M3881" s="4">
        <v>78</v>
      </c>
      <c r="N3881" s="3" t="s">
        <v>56</v>
      </c>
      <c r="O3881" s="4">
        <v>1</v>
      </c>
      <c r="P3881" s="4"/>
      <c r="Q3881" s="4"/>
      <c r="R3881" s="4"/>
      <c r="S3881" s="4"/>
      <c r="T3881" s="4"/>
      <c r="U3881" s="4"/>
      <c r="V3881" s="4"/>
      <c r="W3881" s="4"/>
      <c r="X3881" s="4"/>
      <c r="Y3881" s="4"/>
      <c r="Z3881" s="4"/>
      <c r="AA3881" s="4"/>
      <c r="AB3881" s="4"/>
      <c r="AC3881" s="4"/>
      <c r="AD3881" s="4"/>
      <c r="AE3881" s="4"/>
      <c r="AF3881" s="4"/>
      <c r="AG3881" s="4"/>
      <c r="AH3881" s="4"/>
      <c r="AI3881" s="4"/>
      <c r="AJ3881" s="4"/>
    </row>
    <row r="3882" spans="1:36" ht="15.75" hidden="1" customHeight="1">
      <c r="A3882" s="4">
        <v>1</v>
      </c>
      <c r="B3882" s="4">
        <v>46</v>
      </c>
      <c r="C3882" s="3" t="s">
        <v>56</v>
      </c>
      <c r="D3882" s="4">
        <v>0</v>
      </c>
      <c r="E3882" s="4">
        <v>0</v>
      </c>
      <c r="F3882" s="4">
        <v>0</v>
      </c>
      <c r="G3882" s="4">
        <v>0</v>
      </c>
      <c r="H3882" s="4">
        <v>0</v>
      </c>
      <c r="I3882" s="4">
        <v>188</v>
      </c>
      <c r="J3882" s="4">
        <v>135</v>
      </c>
      <c r="K3882" s="4">
        <v>95</v>
      </c>
      <c r="L3882" s="4">
        <v>26.84</v>
      </c>
      <c r="M3882" s="4">
        <v>60</v>
      </c>
      <c r="N3882" s="4">
        <v>78</v>
      </c>
      <c r="O3882" s="4">
        <v>0</v>
      </c>
      <c r="P3882" s="4" t="e">
        <f>$AI$9+SUMPRODUCT($A3882*$AI$10+$B3882*$AI$11+$C3882*$AI$12+$D3882*$AI$13+$E3882*$AI$14+$F3882*$AI$15+$G3882*$AI$16+$H3882*$AI$17+$I3882*$AI$18+$J3882*$AI$19+$K3882*$AI$20+$L3882*$AI$21+$M3882*$AI$22+$N3882*$AI$24)</f>
        <v>#VALUE!</v>
      </c>
      <c r="Q3882" s="4" t="e">
        <f t="shared" ref="Q3882:Q3886" si="1475">EXP($P3882)</f>
        <v>#VALUE!</v>
      </c>
      <c r="R3882" s="4" t="e">
        <f t="shared" ref="R3882:R3886" si="1476">Q3882/1+Q3882</f>
        <v>#VALUE!</v>
      </c>
      <c r="S3882" s="4" t="e">
        <f t="shared" ref="S3882:S3886" si="1477">IF(O3882=1,R3882,1-R3882)</f>
        <v>#VALUE!</v>
      </c>
      <c r="T3882" s="4" t="e">
        <f t="shared" ref="T3882:T3886" si="1478">LOG($S3882)</f>
        <v>#VALUE!</v>
      </c>
      <c r="U3882" s="4" t="e">
        <f t="shared" ref="U3882" si="1479">IF($R3882&gt;0.5,1,0)</f>
        <v>#VALUE!</v>
      </c>
      <c r="V3882" s="4"/>
      <c r="W3882" s="4"/>
      <c r="X3882" s="4"/>
      <c r="Y3882" s="4"/>
      <c r="Z3882" s="4"/>
      <c r="AA3882" s="4"/>
      <c r="AB3882" s="4"/>
      <c r="AC3882" s="4"/>
      <c r="AD3882" s="4"/>
      <c r="AE3882" s="4"/>
      <c r="AF3882" s="4"/>
      <c r="AG3882" s="4"/>
      <c r="AH3882" s="4"/>
      <c r="AI3882" s="4"/>
      <c r="AJ3882" s="4"/>
    </row>
    <row r="3883" spans="1:36" ht="15.75" customHeight="1">
      <c r="A3883" s="4">
        <v>1</v>
      </c>
      <c r="B3883" s="4">
        <v>38</v>
      </c>
      <c r="C3883" s="4">
        <v>4</v>
      </c>
      <c r="D3883" s="4">
        <v>1</v>
      </c>
      <c r="E3883" s="4">
        <v>15</v>
      </c>
      <c r="F3883" s="4">
        <v>0</v>
      </c>
      <c r="G3883" s="4">
        <v>0</v>
      </c>
      <c r="H3883" s="4">
        <v>0</v>
      </c>
      <c r="I3883" s="4">
        <v>248</v>
      </c>
      <c r="J3883" s="4">
        <v>110</v>
      </c>
      <c r="K3883" s="4">
        <v>61</v>
      </c>
      <c r="L3883" s="4">
        <v>22.17</v>
      </c>
      <c r="M3883" s="4">
        <v>85</v>
      </c>
      <c r="N3883" s="4">
        <v>55</v>
      </c>
      <c r="O3883" s="4">
        <v>1</v>
      </c>
      <c r="P3883" s="5">
        <f>$AI$9+SUMPRODUCT($A3883*$AI$10+$B3883*$AI$11+$C3883*$AI$12+$D3883*$AI$13+$E3883*$AI$14+$F3883*$AI$15+$G3883*$AI$16+$H3883*$AI$17+$I3883*$AI$18+$J3883*$AI$19+$K3883*$AI$20+$L3883*$AI$21+$M3883*$AI$22+$N3883*$AI$24)</f>
        <v>-2.9298679987000007</v>
      </c>
      <c r="Q3883" s="4">
        <f t="shared" si="1475"/>
        <v>5.3404087088872995E-2</v>
      </c>
      <c r="R3883" s="4">
        <f t="shared" si="1476"/>
        <v>0.10680817417774599</v>
      </c>
      <c r="S3883" s="4">
        <f t="shared" si="1477"/>
        <v>0.10680817417774599</v>
      </c>
      <c r="T3883" s="4">
        <f t="shared" si="1478"/>
        <v>-0.97139550887635295</v>
      </c>
      <c r="U3883" s="4">
        <f>IF($R3883&gt;$X$15,1,0)</f>
        <v>0</v>
      </c>
      <c r="V3883" s="4"/>
      <c r="W3883" s="4"/>
      <c r="X3883" s="4"/>
      <c r="Y3883" s="4"/>
      <c r="Z3883" s="4"/>
      <c r="AA3883" s="4"/>
      <c r="AB3883" s="4"/>
      <c r="AC3883" s="4"/>
      <c r="AD3883" s="4"/>
      <c r="AE3883" s="4"/>
      <c r="AF3883" s="4"/>
      <c r="AG3883" s="4"/>
      <c r="AH3883" s="4"/>
      <c r="AI3883" s="4"/>
      <c r="AJ3883" s="4"/>
    </row>
    <row r="3884" spans="1:36" ht="15.75" customHeight="1">
      <c r="A3884" s="4">
        <v>0</v>
      </c>
      <c r="B3884" s="4">
        <v>56</v>
      </c>
      <c r="C3884" s="4">
        <v>1</v>
      </c>
      <c r="D3884" s="4">
        <v>1</v>
      </c>
      <c r="E3884" s="4">
        <v>40</v>
      </c>
      <c r="F3884" s="4">
        <v>0</v>
      </c>
      <c r="G3884" s="4">
        <v>0</v>
      </c>
      <c r="H3884" s="4">
        <v>1</v>
      </c>
      <c r="I3884" s="4">
        <v>214</v>
      </c>
      <c r="J3884" s="4">
        <v>147</v>
      </c>
      <c r="K3884" s="4">
        <v>65</v>
      </c>
      <c r="L3884" s="4">
        <v>17.68</v>
      </c>
      <c r="M3884" s="4">
        <v>110</v>
      </c>
      <c r="N3884" s="4">
        <v>87</v>
      </c>
      <c r="O3884" s="4">
        <v>1</v>
      </c>
      <c r="P3884" s="5">
        <f>$AI$9+SUMPRODUCT($A3884*$AI$10+$B3884*$AI$11+$C3884*$AI$12+$D3884*$AI$13+$E3884*$AI$14+$F3884*$AI$15+$G3884*$AI$16+$H3884*$AI$17+$I3884*$AI$18+$J3884*$AI$19+$K3884*$AI$20+$L3884*$AI$21+$M3884*$AI$22+$N3884*$AI$24)</f>
        <v>-0.92048657480000085</v>
      </c>
      <c r="Q3884" s="4">
        <f t="shared" si="1475"/>
        <v>0.39832517892984631</v>
      </c>
      <c r="R3884" s="4">
        <f t="shared" si="1476"/>
        <v>0.79665035785969263</v>
      </c>
      <c r="S3884" s="4">
        <f t="shared" si="1477"/>
        <v>0.79665035785969263</v>
      </c>
      <c r="T3884" s="4">
        <f t="shared" si="1478"/>
        <v>-9.8732244437684052E-2</v>
      </c>
      <c r="U3884" s="4">
        <f>IF($R3884&gt;$X$15,1,0)</f>
        <v>1</v>
      </c>
      <c r="V3884" s="4"/>
      <c r="W3884" s="4"/>
      <c r="X3884" s="4"/>
      <c r="Y3884" s="4"/>
      <c r="Z3884" s="4"/>
      <c r="AA3884" s="4"/>
      <c r="AB3884" s="4"/>
      <c r="AC3884" s="4"/>
      <c r="AD3884" s="4"/>
      <c r="AE3884" s="4"/>
      <c r="AF3884" s="4"/>
      <c r="AG3884" s="4"/>
      <c r="AH3884" s="4"/>
      <c r="AI3884" s="4"/>
      <c r="AJ3884" s="4"/>
    </row>
    <row r="3885" spans="1:36" ht="15.75" customHeight="1">
      <c r="A3885" s="4">
        <v>0</v>
      </c>
      <c r="B3885" s="4">
        <v>59</v>
      </c>
      <c r="C3885" s="4">
        <v>1</v>
      </c>
      <c r="D3885" s="4">
        <v>0</v>
      </c>
      <c r="E3885" s="4">
        <v>0</v>
      </c>
      <c r="F3885" s="4">
        <v>0</v>
      </c>
      <c r="G3885" s="4">
        <v>0</v>
      </c>
      <c r="H3885" s="4">
        <v>1</v>
      </c>
      <c r="I3885" s="4">
        <v>244</v>
      </c>
      <c r="J3885" s="4">
        <v>160</v>
      </c>
      <c r="K3885" s="4">
        <v>85</v>
      </c>
      <c r="L3885" s="4">
        <v>29.41</v>
      </c>
      <c r="M3885" s="4">
        <v>72</v>
      </c>
      <c r="N3885" s="4">
        <v>85</v>
      </c>
      <c r="O3885" s="4">
        <v>0</v>
      </c>
      <c r="P3885" s="5">
        <f>$AI$9+SUMPRODUCT($A3885*$AI$10+$B3885*$AI$11+$C3885*$AI$12+$D3885*$AI$13+$E3885*$AI$14+$F3885*$AI$15+$G3885*$AI$16+$H3885*$AI$17+$I3885*$AI$18+$J3885*$AI$19+$K3885*$AI$20+$L3885*$AI$21+$M3885*$AI$22+$N3885*$AI$24)</f>
        <v>-1.1432321151000009</v>
      </c>
      <c r="Q3885" s="4">
        <f t="shared" si="1475"/>
        <v>0.31878699863390447</v>
      </c>
      <c r="R3885" s="4">
        <f t="shared" si="1476"/>
        <v>0.63757399726780895</v>
      </c>
      <c r="S3885" s="4">
        <f t="shared" si="1477"/>
        <v>0.36242600273219105</v>
      </c>
      <c r="T3885" s="4">
        <f t="shared" si="1478"/>
        <v>-0.44078065084625839</v>
      </c>
      <c r="U3885" s="4">
        <f>IF($R3885&gt;$X$15,1,0)</f>
        <v>1</v>
      </c>
      <c r="V3885" s="4"/>
      <c r="W3885" s="4"/>
      <c r="X3885" s="4"/>
      <c r="Y3885" s="4"/>
      <c r="Z3885" s="4"/>
      <c r="AA3885" s="4"/>
      <c r="AB3885" s="4"/>
      <c r="AC3885" s="4"/>
      <c r="AD3885" s="4"/>
      <c r="AE3885" s="4"/>
      <c r="AF3885" s="4"/>
      <c r="AG3885" s="4"/>
      <c r="AH3885" s="4"/>
      <c r="AI3885" s="4"/>
      <c r="AJ3885" s="4"/>
    </row>
    <row r="3886" spans="1:36" ht="15.75" customHeight="1">
      <c r="A3886" s="4">
        <v>0</v>
      </c>
      <c r="B3886" s="4">
        <v>48</v>
      </c>
      <c r="C3886" s="4">
        <v>3</v>
      </c>
      <c r="D3886" s="4">
        <v>0</v>
      </c>
      <c r="E3886" s="4">
        <v>0</v>
      </c>
      <c r="F3886" s="4">
        <v>0</v>
      </c>
      <c r="G3886" s="4">
        <v>0</v>
      </c>
      <c r="H3886" s="4">
        <v>1</v>
      </c>
      <c r="I3886" s="4">
        <v>205</v>
      </c>
      <c r="J3886" s="4">
        <v>140</v>
      </c>
      <c r="K3886" s="4">
        <v>99</v>
      </c>
      <c r="L3886" s="4">
        <v>24.41</v>
      </c>
      <c r="M3886" s="4">
        <v>100</v>
      </c>
      <c r="N3886" s="4">
        <v>92</v>
      </c>
      <c r="O3886" s="4">
        <v>0</v>
      </c>
      <c r="P3886" s="5">
        <f>$AI$9+SUMPRODUCT($A3886*$AI$10+$B3886*$AI$11+$C3886*$AI$12+$D3886*$AI$13+$E3886*$AI$14+$F3886*$AI$15+$G3886*$AI$16+$H3886*$AI$17+$I3886*$AI$18+$J3886*$AI$19+$K3886*$AI$20+$L3886*$AI$21+$M3886*$AI$22+$N3886*$AI$24)</f>
        <v>-2.4667858651000003</v>
      </c>
      <c r="Q3886" s="4">
        <f t="shared" si="1475"/>
        <v>8.485716352620741E-2</v>
      </c>
      <c r="R3886" s="4">
        <f t="shared" si="1476"/>
        <v>0.16971432705241482</v>
      </c>
      <c r="S3886" s="4">
        <f t="shared" si="1477"/>
        <v>0.83028567294758515</v>
      </c>
      <c r="T3886" s="4">
        <f t="shared" si="1478"/>
        <v>-8.0772456010855975E-2</v>
      </c>
      <c r="U3886" s="4">
        <f>IF($R3886&gt;$X$15,1,0)</f>
        <v>0</v>
      </c>
      <c r="V3886" s="4"/>
      <c r="W3886" s="4"/>
      <c r="X3886" s="4"/>
      <c r="Y3886" s="4"/>
      <c r="Z3886" s="4"/>
      <c r="AA3886" s="4"/>
      <c r="AB3886" s="4"/>
      <c r="AC3886" s="4"/>
      <c r="AD3886" s="4"/>
      <c r="AE3886" s="4"/>
      <c r="AF3886" s="4"/>
      <c r="AG3886" s="4"/>
      <c r="AH3886" s="4"/>
      <c r="AI3886" s="4"/>
      <c r="AJ3886" s="4"/>
    </row>
    <row r="3887" spans="1:36" ht="15.75" hidden="1" customHeight="1">
      <c r="A3887" s="4">
        <v>1</v>
      </c>
      <c r="B3887" s="4">
        <v>61</v>
      </c>
      <c r="C3887" s="4">
        <v>1</v>
      </c>
      <c r="D3887" s="4">
        <v>0</v>
      </c>
      <c r="E3887" s="4">
        <v>0</v>
      </c>
      <c r="F3887" s="4">
        <v>0</v>
      </c>
      <c r="G3887" s="4">
        <v>0</v>
      </c>
      <c r="H3887" s="4">
        <v>0</v>
      </c>
      <c r="I3887" s="4">
        <v>300</v>
      </c>
      <c r="J3887" s="4">
        <v>127</v>
      </c>
      <c r="K3887" s="4">
        <v>75</v>
      </c>
      <c r="L3887" s="4">
        <v>24.93</v>
      </c>
      <c r="M3887" s="4">
        <v>48</v>
      </c>
      <c r="N3887" s="3" t="s">
        <v>56</v>
      </c>
      <c r="O3887" s="4">
        <v>0</v>
      </c>
      <c r="P3887" s="4"/>
      <c r="Q3887" s="4"/>
      <c r="R3887" s="4"/>
      <c r="S3887" s="4"/>
      <c r="T3887" s="4"/>
      <c r="U3887" s="4"/>
      <c r="V3887" s="4"/>
      <c r="W3887" s="4"/>
      <c r="X3887" s="4"/>
      <c r="Y3887" s="4"/>
      <c r="Z3887" s="4"/>
      <c r="AA3887" s="4"/>
      <c r="AB3887" s="4"/>
      <c r="AC3887" s="4"/>
      <c r="AD3887" s="4"/>
      <c r="AE3887" s="4"/>
      <c r="AF3887" s="4"/>
      <c r="AG3887" s="4"/>
      <c r="AH3887" s="4"/>
      <c r="AI3887" s="4"/>
      <c r="AJ3887" s="4"/>
    </row>
    <row r="3888" spans="1:36" ht="15.75" customHeight="1">
      <c r="A3888" s="4">
        <v>1</v>
      </c>
      <c r="B3888" s="4">
        <v>40</v>
      </c>
      <c r="C3888" s="4">
        <v>4</v>
      </c>
      <c r="D3888" s="4">
        <v>1</v>
      </c>
      <c r="E3888" s="4">
        <v>40</v>
      </c>
      <c r="F3888" s="4">
        <v>0</v>
      </c>
      <c r="G3888" s="4">
        <v>0</v>
      </c>
      <c r="H3888" s="4">
        <v>0</v>
      </c>
      <c r="I3888" s="4">
        <v>334</v>
      </c>
      <c r="J3888" s="4">
        <v>120</v>
      </c>
      <c r="K3888" s="4">
        <v>77</v>
      </c>
      <c r="L3888" s="4">
        <v>22.66</v>
      </c>
      <c r="M3888" s="4">
        <v>82</v>
      </c>
      <c r="N3888" s="4">
        <v>92</v>
      </c>
      <c r="O3888" s="4">
        <v>0</v>
      </c>
      <c r="P3888" s="5">
        <f>$AI$9+SUMPRODUCT($A3888*$AI$10+$B3888*$AI$11+$C3888*$AI$12+$D3888*$AI$13+$E3888*$AI$14+$F3888*$AI$15+$G3888*$AI$16+$H3888*$AI$17+$I3888*$AI$18+$J3888*$AI$19+$K3888*$AI$20+$L3888*$AI$21+$M3888*$AI$22+$N3888*$AI$24)</f>
        <v>-1.7837623325999994</v>
      </c>
      <c r="Q3888" s="4">
        <f t="shared" ref="Q3888:Q3891" si="1480">EXP($P3888)</f>
        <v>0.16800486652293553</v>
      </c>
      <c r="R3888" s="4">
        <f t="shared" ref="R3888:R3891" si="1481">Q3888/1+Q3888</f>
        <v>0.33600973304587106</v>
      </c>
      <c r="S3888" s="4">
        <f t="shared" ref="S3888:S3891" si="1482">IF(O3888=1,R3888,1-R3888)</f>
        <v>0.66399026695412888</v>
      </c>
      <c r="T3888" s="4">
        <f t="shared" ref="T3888:T3891" si="1483">LOG($S3888)</f>
        <v>-0.17783828665471504</v>
      </c>
      <c r="U3888" s="4">
        <f>IF($R3888&gt;$X$15,1,0)</f>
        <v>0</v>
      </c>
      <c r="V3888" s="4"/>
      <c r="W3888" s="4"/>
      <c r="X3888" s="4"/>
      <c r="Y3888" s="4"/>
      <c r="Z3888" s="4"/>
      <c r="AA3888" s="4"/>
      <c r="AB3888" s="4"/>
      <c r="AC3888" s="4"/>
      <c r="AD3888" s="4"/>
      <c r="AE3888" s="4"/>
      <c r="AF3888" s="4"/>
      <c r="AG3888" s="4"/>
      <c r="AH3888" s="4"/>
      <c r="AI3888" s="4"/>
      <c r="AJ3888" s="4"/>
    </row>
    <row r="3889" spans="1:36" ht="15.75" customHeight="1">
      <c r="A3889" s="4">
        <v>1</v>
      </c>
      <c r="B3889" s="4">
        <v>41</v>
      </c>
      <c r="C3889" s="4">
        <v>2</v>
      </c>
      <c r="D3889" s="4">
        <v>0</v>
      </c>
      <c r="E3889" s="4">
        <v>0</v>
      </c>
      <c r="F3889" s="4">
        <v>0</v>
      </c>
      <c r="G3889" s="4">
        <v>0</v>
      </c>
      <c r="H3889" s="4">
        <v>0</v>
      </c>
      <c r="I3889" s="4">
        <v>246</v>
      </c>
      <c r="J3889" s="4">
        <v>111.5</v>
      </c>
      <c r="K3889" s="4">
        <v>67</v>
      </c>
      <c r="L3889" s="4">
        <v>18.760000000000002</v>
      </c>
      <c r="M3889" s="4">
        <v>65</v>
      </c>
      <c r="N3889" s="4">
        <v>60</v>
      </c>
      <c r="O3889" s="4">
        <v>0</v>
      </c>
      <c r="P3889" s="5">
        <f>$AI$9+SUMPRODUCT($A3889*$AI$10+$B3889*$AI$11+$C3889*$AI$12+$D3889*$AI$13+$E3889*$AI$14+$F3889*$AI$15+$G3889*$AI$16+$H3889*$AI$17+$I3889*$AI$18+$J3889*$AI$19+$K3889*$AI$20+$L3889*$AI$21+$M3889*$AI$22+$N3889*$AI$24)</f>
        <v>-2.9116750236000017</v>
      </c>
      <c r="Q3889" s="4">
        <f t="shared" si="1480"/>
        <v>5.4384558114768555E-2</v>
      </c>
      <c r="R3889" s="4">
        <f t="shared" si="1481"/>
        <v>0.10876911622953711</v>
      </c>
      <c r="S3889" s="4">
        <f t="shared" si="1482"/>
        <v>0.89123088377046289</v>
      </c>
      <c r="T3889" s="4">
        <f t="shared" si="1483"/>
        <v>-5.0009772328901282E-2</v>
      </c>
      <c r="U3889" s="4">
        <f>IF($R3889&gt;$X$15,1,0)</f>
        <v>0</v>
      </c>
      <c r="V3889" s="4"/>
      <c r="W3889" s="4"/>
      <c r="X3889" s="4"/>
      <c r="Y3889" s="4"/>
      <c r="Z3889" s="4"/>
      <c r="AA3889" s="4"/>
      <c r="AB3889" s="4"/>
      <c r="AC3889" s="4"/>
      <c r="AD3889" s="4"/>
      <c r="AE3889" s="4"/>
      <c r="AF3889" s="4"/>
      <c r="AG3889" s="4"/>
      <c r="AH3889" s="4"/>
      <c r="AI3889" s="4"/>
      <c r="AJ3889" s="4"/>
    </row>
    <row r="3890" spans="1:36" ht="15.75" customHeight="1">
      <c r="A3890" s="4">
        <v>0</v>
      </c>
      <c r="B3890" s="4">
        <v>45</v>
      </c>
      <c r="C3890" s="4">
        <v>1</v>
      </c>
      <c r="D3890" s="4">
        <v>0</v>
      </c>
      <c r="E3890" s="4">
        <v>0</v>
      </c>
      <c r="F3890" s="4">
        <v>0</v>
      </c>
      <c r="G3890" s="4">
        <v>0</v>
      </c>
      <c r="H3890" s="4">
        <v>0</v>
      </c>
      <c r="I3890" s="4">
        <v>285</v>
      </c>
      <c r="J3890" s="4">
        <v>120</v>
      </c>
      <c r="K3890" s="4">
        <v>80</v>
      </c>
      <c r="L3890" s="4">
        <v>27.45</v>
      </c>
      <c r="M3890" s="4">
        <v>84</v>
      </c>
      <c r="N3890" s="4">
        <v>93</v>
      </c>
      <c r="O3890" s="4">
        <v>0</v>
      </c>
      <c r="P3890" s="5">
        <f>$AI$9+SUMPRODUCT($A3890*$AI$10+$B3890*$AI$11+$C3890*$AI$12+$D3890*$AI$13+$E3890*$AI$14+$F3890*$AI$15+$G3890*$AI$16+$H3890*$AI$17+$I3890*$AI$18+$J3890*$AI$19+$K3890*$AI$20+$L3890*$AI$21+$M3890*$AI$22+$N3890*$AI$24)</f>
        <v>-2.7603407095000003</v>
      </c>
      <c r="Q3890" s="4">
        <f t="shared" si="1480"/>
        <v>6.3270207926019617E-2</v>
      </c>
      <c r="R3890" s="4">
        <f t="shared" si="1481"/>
        <v>0.12654041585203923</v>
      </c>
      <c r="S3890" s="4">
        <f t="shared" si="1482"/>
        <v>0.87345958414796077</v>
      </c>
      <c r="T3890" s="4">
        <f t="shared" si="1483"/>
        <v>-5.8757185457923702E-2</v>
      </c>
      <c r="U3890" s="4">
        <f>IF($R3890&gt;$X$15,1,0)</f>
        <v>0</v>
      </c>
      <c r="V3890" s="4"/>
      <c r="W3890" s="4"/>
      <c r="X3890" s="4"/>
      <c r="Y3890" s="4"/>
      <c r="Z3890" s="4"/>
      <c r="AA3890" s="4"/>
      <c r="AB3890" s="4"/>
      <c r="AC3890" s="4"/>
      <c r="AD3890" s="4"/>
      <c r="AE3890" s="4"/>
      <c r="AF3890" s="4"/>
      <c r="AG3890" s="4"/>
      <c r="AH3890" s="4"/>
      <c r="AI3890" s="4"/>
      <c r="AJ3890" s="4"/>
    </row>
    <row r="3891" spans="1:36" ht="15.75" customHeight="1">
      <c r="A3891" s="4">
        <v>1</v>
      </c>
      <c r="B3891" s="4">
        <v>59</v>
      </c>
      <c r="C3891" s="4">
        <v>1</v>
      </c>
      <c r="D3891" s="4">
        <v>1</v>
      </c>
      <c r="E3891" s="4">
        <v>43</v>
      </c>
      <c r="F3891" s="4">
        <v>0</v>
      </c>
      <c r="G3891" s="4">
        <v>0</v>
      </c>
      <c r="H3891" s="4">
        <v>0</v>
      </c>
      <c r="I3891" s="4">
        <v>162</v>
      </c>
      <c r="J3891" s="4">
        <v>117</v>
      </c>
      <c r="K3891" s="4">
        <v>73</v>
      </c>
      <c r="L3891" s="4">
        <v>25.01</v>
      </c>
      <c r="M3891" s="4">
        <v>96</v>
      </c>
      <c r="N3891" s="4">
        <v>87</v>
      </c>
      <c r="O3891" s="4">
        <v>0</v>
      </c>
      <c r="P3891" s="5">
        <f>$AI$9+SUMPRODUCT($A3891*$AI$10+$B3891*$AI$11+$C3891*$AI$12+$D3891*$AI$13+$E3891*$AI$14+$F3891*$AI$15+$G3891*$AI$16+$H3891*$AI$17+$I3891*$AI$18+$J3891*$AI$19+$K3891*$AI$20+$L3891*$AI$21+$M3891*$AI$22+$N3891*$AI$24)</f>
        <v>-0.87727061110000193</v>
      </c>
      <c r="Q3891" s="4">
        <f t="shared" si="1480"/>
        <v>0.41591656193908205</v>
      </c>
      <c r="R3891" s="4">
        <f t="shared" si="1481"/>
        <v>0.8318331238781641</v>
      </c>
      <c r="S3891" s="4">
        <f t="shared" si="1482"/>
        <v>0.1681668761218359</v>
      </c>
      <c r="T3891" s="4">
        <f t="shared" si="1483"/>
        <v>-0.77425954322403212</v>
      </c>
      <c r="U3891" s="4">
        <f>IF($R3891&gt;$X$15,1,0)</f>
        <v>1</v>
      </c>
      <c r="V3891" s="4"/>
      <c r="W3891" s="4"/>
      <c r="X3891" s="4"/>
      <c r="Y3891" s="4"/>
      <c r="Z3891" s="4"/>
      <c r="AA3891" s="4"/>
      <c r="AB3891" s="4"/>
      <c r="AC3891" s="4"/>
      <c r="AD3891" s="4"/>
      <c r="AE3891" s="4"/>
      <c r="AF3891" s="4"/>
      <c r="AG3891" s="4"/>
      <c r="AH3891" s="4"/>
      <c r="AI3891" s="4"/>
      <c r="AJ3891" s="4"/>
    </row>
    <row r="3892" spans="1:36" ht="15.75" hidden="1" customHeight="1">
      <c r="A3892" s="4">
        <v>0</v>
      </c>
      <c r="B3892" s="4">
        <v>58</v>
      </c>
      <c r="C3892" s="4">
        <v>2</v>
      </c>
      <c r="D3892" s="4">
        <v>0</v>
      </c>
      <c r="E3892" s="4">
        <v>0</v>
      </c>
      <c r="F3892" s="4">
        <v>0</v>
      </c>
      <c r="G3892" s="4">
        <v>0</v>
      </c>
      <c r="H3892" s="4">
        <v>1</v>
      </c>
      <c r="I3892" s="4">
        <v>345</v>
      </c>
      <c r="J3892" s="4">
        <v>188</v>
      </c>
      <c r="K3892" s="4">
        <v>102</v>
      </c>
      <c r="L3892" s="4">
        <v>28.89</v>
      </c>
      <c r="M3892" s="4">
        <v>95</v>
      </c>
      <c r="N3892" s="3" t="s">
        <v>56</v>
      </c>
      <c r="O3892" s="4">
        <v>0</v>
      </c>
      <c r="P3892" s="4"/>
      <c r="Q3892" s="4"/>
      <c r="R3892" s="4"/>
      <c r="S3892" s="4"/>
      <c r="T3892" s="4"/>
      <c r="U3892" s="4"/>
      <c r="V3892" s="4"/>
      <c r="W3892" s="4"/>
      <c r="X3892" s="4"/>
      <c r="Y3892" s="4"/>
      <c r="Z3892" s="4"/>
      <c r="AA3892" s="4"/>
      <c r="AB3892" s="4"/>
      <c r="AC3892" s="4"/>
      <c r="AD3892" s="4"/>
      <c r="AE3892" s="4"/>
      <c r="AF3892" s="4"/>
      <c r="AG3892" s="4"/>
      <c r="AH3892" s="4"/>
      <c r="AI3892" s="4"/>
      <c r="AJ3892" s="4"/>
    </row>
    <row r="3893" spans="1:36" ht="15.75" customHeight="1">
      <c r="A3893" s="4">
        <v>1</v>
      </c>
      <c r="B3893" s="4">
        <v>47</v>
      </c>
      <c r="C3893" s="4">
        <v>4</v>
      </c>
      <c r="D3893" s="4">
        <v>0</v>
      </c>
      <c r="E3893" s="4">
        <v>0</v>
      </c>
      <c r="F3893" s="4">
        <v>0</v>
      </c>
      <c r="G3893" s="4">
        <v>0</v>
      </c>
      <c r="H3893" s="4">
        <v>1</v>
      </c>
      <c r="I3893" s="4">
        <v>270</v>
      </c>
      <c r="J3893" s="4">
        <v>152.5</v>
      </c>
      <c r="K3893" s="4">
        <v>108</v>
      </c>
      <c r="L3893" s="4">
        <v>26.09</v>
      </c>
      <c r="M3893" s="4">
        <v>90</v>
      </c>
      <c r="N3893" s="4">
        <v>88</v>
      </c>
      <c r="O3893" s="4">
        <v>1</v>
      </c>
      <c r="P3893" s="5">
        <f>$AI$9+SUMPRODUCT($A3893*$AI$10+$B3893*$AI$11+$C3893*$AI$12+$D3893*$AI$13+$E3893*$AI$14+$F3893*$AI$15+$G3893*$AI$16+$H3893*$AI$17+$I3893*$AI$18+$J3893*$AI$19+$K3893*$AI$20+$L3893*$AI$21+$M3893*$AI$22+$N3893*$AI$24)</f>
        <v>-1.7014708399000007</v>
      </c>
      <c r="Q3893" s="4">
        <f t="shared" ref="Q3893:Q3901" si="1484">EXP($P3893)</f>
        <v>0.18241502334566725</v>
      </c>
      <c r="R3893" s="4">
        <f t="shared" ref="R3893:R3901" si="1485">Q3893/1+Q3893</f>
        <v>0.36483004669133451</v>
      </c>
      <c r="S3893" s="4">
        <f t="shared" ref="S3893:S3901" si="1486">IF(O3893=1,R3893,1-R3893)</f>
        <v>0.36483004669133451</v>
      </c>
      <c r="T3893" s="4">
        <f t="shared" ref="T3893:T3901" si="1487">LOG($S3893)</f>
        <v>-0.43790940122388033</v>
      </c>
      <c r="U3893" s="4">
        <f>IF($R3893&gt;$X$15,1,0)</f>
        <v>0</v>
      </c>
      <c r="V3893" s="4"/>
      <c r="W3893" s="4"/>
      <c r="X3893" s="4"/>
      <c r="Y3893" s="4"/>
      <c r="Z3893" s="4"/>
      <c r="AA3893" s="4"/>
      <c r="AB3893" s="4"/>
      <c r="AC3893" s="4"/>
      <c r="AD3893" s="4"/>
      <c r="AE3893" s="4"/>
      <c r="AF3893" s="4"/>
      <c r="AG3893" s="4"/>
      <c r="AH3893" s="4"/>
      <c r="AI3893" s="4"/>
      <c r="AJ3893" s="4"/>
    </row>
    <row r="3894" spans="1:36" ht="15.75" customHeight="1">
      <c r="A3894" s="4">
        <v>0</v>
      </c>
      <c r="B3894" s="4">
        <v>39</v>
      </c>
      <c r="C3894" s="4">
        <v>4</v>
      </c>
      <c r="D3894" s="4">
        <v>0</v>
      </c>
      <c r="E3894" s="4">
        <v>0</v>
      </c>
      <c r="F3894" s="4">
        <v>0</v>
      </c>
      <c r="G3894" s="4">
        <v>0</v>
      </c>
      <c r="H3894" s="4">
        <v>0</v>
      </c>
      <c r="I3894" s="4">
        <v>181</v>
      </c>
      <c r="J3894" s="4">
        <v>112</v>
      </c>
      <c r="K3894" s="4">
        <v>71</v>
      </c>
      <c r="L3894" s="4">
        <v>21.8</v>
      </c>
      <c r="M3894" s="4">
        <v>77</v>
      </c>
      <c r="N3894" s="4">
        <v>67</v>
      </c>
      <c r="O3894" s="4">
        <v>0</v>
      </c>
      <c r="P3894" s="5">
        <f>$AI$9+SUMPRODUCT($A3894*$AI$10+$B3894*$AI$11+$C3894*$AI$12+$D3894*$AI$13+$E3894*$AI$14+$F3894*$AI$15+$G3894*$AI$16+$H3894*$AI$17+$I3894*$AI$18+$J3894*$AI$19+$K3894*$AI$20+$L3894*$AI$21+$M3894*$AI$22+$N3894*$AI$24)</f>
        <v>-3.8167910979999995</v>
      </c>
      <c r="Q3894" s="4">
        <f t="shared" si="1484"/>
        <v>2.1998278075114532E-2</v>
      </c>
      <c r="R3894" s="4">
        <f t="shared" si="1485"/>
        <v>4.3996556150229064E-2</v>
      </c>
      <c r="S3894" s="4">
        <f t="shared" si="1486"/>
        <v>0.95600344384977098</v>
      </c>
      <c r="T3894" s="4">
        <f t="shared" si="1487"/>
        <v>-1.9540543244550419E-2</v>
      </c>
      <c r="U3894" s="4">
        <f>IF($R3894&gt;$X$15,1,0)</f>
        <v>0</v>
      </c>
      <c r="V3894" s="4"/>
      <c r="W3894" s="4"/>
      <c r="X3894" s="4"/>
      <c r="Y3894" s="4"/>
      <c r="Z3894" s="4"/>
      <c r="AA3894" s="4"/>
      <c r="AB3894" s="4"/>
      <c r="AC3894" s="4"/>
      <c r="AD3894" s="4"/>
      <c r="AE3894" s="4"/>
      <c r="AF3894" s="4"/>
      <c r="AG3894" s="4"/>
      <c r="AH3894" s="4"/>
      <c r="AI3894" s="4"/>
      <c r="AJ3894" s="4"/>
    </row>
    <row r="3895" spans="1:36" ht="15.75" customHeight="1">
      <c r="A3895" s="4">
        <v>1</v>
      </c>
      <c r="B3895" s="4">
        <v>65</v>
      </c>
      <c r="C3895" s="4">
        <v>4</v>
      </c>
      <c r="D3895" s="4">
        <v>0</v>
      </c>
      <c r="E3895" s="4">
        <v>0</v>
      </c>
      <c r="F3895" s="4">
        <v>0</v>
      </c>
      <c r="G3895" s="4">
        <v>0</v>
      </c>
      <c r="H3895" s="4">
        <v>0</v>
      </c>
      <c r="I3895" s="4">
        <v>205</v>
      </c>
      <c r="J3895" s="4">
        <v>106</v>
      </c>
      <c r="K3895" s="4">
        <v>73</v>
      </c>
      <c r="L3895" s="4">
        <v>23.14</v>
      </c>
      <c r="M3895" s="4">
        <v>66</v>
      </c>
      <c r="N3895" s="4">
        <v>87</v>
      </c>
      <c r="O3895" s="4">
        <v>0</v>
      </c>
      <c r="P3895" s="5">
        <f>$AI$9+SUMPRODUCT($A3895*$AI$10+$B3895*$AI$11+$C3895*$AI$12+$D3895*$AI$13+$E3895*$AI$14+$F3895*$AI$15+$G3895*$AI$16+$H3895*$AI$17+$I3895*$AI$18+$J3895*$AI$19+$K3895*$AI$20+$L3895*$AI$21+$M3895*$AI$22+$N3895*$AI$24)</f>
        <v>-1.465013185400001</v>
      </c>
      <c r="Q3895" s="4">
        <f t="shared" si="1484"/>
        <v>0.23107494464166806</v>
      </c>
      <c r="R3895" s="4">
        <f t="shared" si="1485"/>
        <v>0.46214988928333611</v>
      </c>
      <c r="S3895" s="4">
        <f t="shared" si="1486"/>
        <v>0.53785011071666389</v>
      </c>
      <c r="T3895" s="4">
        <f t="shared" si="1487"/>
        <v>-0.26933873763912997</v>
      </c>
      <c r="U3895" s="4">
        <f>IF($R3895&gt;$X$15,1,0)</f>
        <v>1</v>
      </c>
      <c r="V3895" s="4"/>
      <c r="W3895" s="4"/>
      <c r="X3895" s="4"/>
      <c r="Y3895" s="4"/>
      <c r="Z3895" s="4"/>
      <c r="AA3895" s="4"/>
      <c r="AB3895" s="4"/>
      <c r="AC3895" s="4"/>
      <c r="AD3895" s="4"/>
      <c r="AE3895" s="4"/>
      <c r="AF3895" s="4"/>
      <c r="AG3895" s="4"/>
      <c r="AH3895" s="4"/>
      <c r="AI3895" s="4"/>
      <c r="AJ3895" s="4"/>
    </row>
    <row r="3896" spans="1:36" ht="15.75" customHeight="1">
      <c r="A3896" s="4">
        <v>1</v>
      </c>
      <c r="B3896" s="4">
        <v>37</v>
      </c>
      <c r="C3896" s="4">
        <v>1</v>
      </c>
      <c r="D3896" s="4">
        <v>1</v>
      </c>
      <c r="E3896" s="4">
        <v>30</v>
      </c>
      <c r="F3896" s="4">
        <v>0</v>
      </c>
      <c r="G3896" s="4">
        <v>0</v>
      </c>
      <c r="H3896" s="4">
        <v>0</v>
      </c>
      <c r="I3896" s="4">
        <v>189</v>
      </c>
      <c r="J3896" s="4">
        <v>127</v>
      </c>
      <c r="K3896" s="4">
        <v>85</v>
      </c>
      <c r="L3896" s="4">
        <v>32.35</v>
      </c>
      <c r="M3896" s="4">
        <v>88</v>
      </c>
      <c r="N3896" s="4">
        <v>84</v>
      </c>
      <c r="O3896" s="4">
        <v>0</v>
      </c>
      <c r="P3896" s="5">
        <f>$AI$9+SUMPRODUCT($A3896*$AI$10+$B3896*$AI$11+$C3896*$AI$12+$D3896*$AI$13+$E3896*$AI$14+$F3896*$AI$15+$G3896*$AI$16+$H3896*$AI$17+$I3896*$AI$18+$J3896*$AI$19+$K3896*$AI$20+$L3896*$AI$21+$M3896*$AI$22+$N3896*$AI$24)</f>
        <v>-2.2863908385000009</v>
      </c>
      <c r="Q3896" s="4">
        <f t="shared" si="1484"/>
        <v>0.10163260921427149</v>
      </c>
      <c r="R3896" s="4">
        <f t="shared" si="1485"/>
        <v>0.20326521842854298</v>
      </c>
      <c r="S3896" s="4">
        <f t="shared" si="1486"/>
        <v>0.79673478157145705</v>
      </c>
      <c r="T3896" s="4">
        <f t="shared" si="1487"/>
        <v>-9.8686223232530249E-2</v>
      </c>
      <c r="U3896" s="4">
        <f>IF($R3896&gt;$X$15,1,0)</f>
        <v>0</v>
      </c>
      <c r="V3896" s="4"/>
      <c r="W3896" s="4"/>
      <c r="X3896" s="4"/>
      <c r="Y3896" s="4"/>
      <c r="Z3896" s="4"/>
      <c r="AA3896" s="4"/>
      <c r="AB3896" s="4"/>
      <c r="AC3896" s="4"/>
      <c r="AD3896" s="4"/>
      <c r="AE3896" s="4"/>
      <c r="AF3896" s="4"/>
      <c r="AG3896" s="4"/>
      <c r="AH3896" s="4"/>
      <c r="AI3896" s="4"/>
      <c r="AJ3896" s="4"/>
    </row>
    <row r="3897" spans="1:36" ht="15.75" customHeight="1">
      <c r="A3897" s="4">
        <v>1</v>
      </c>
      <c r="B3897" s="4">
        <v>40</v>
      </c>
      <c r="C3897" s="4">
        <v>2</v>
      </c>
      <c r="D3897" s="4">
        <v>0</v>
      </c>
      <c r="E3897" s="4">
        <v>0</v>
      </c>
      <c r="F3897" s="4">
        <v>0</v>
      </c>
      <c r="G3897" s="4">
        <v>0</v>
      </c>
      <c r="H3897" s="4">
        <v>0</v>
      </c>
      <c r="I3897" s="4">
        <v>192</v>
      </c>
      <c r="J3897" s="4">
        <v>128</v>
      </c>
      <c r="K3897" s="4">
        <v>81</v>
      </c>
      <c r="L3897" s="4">
        <v>25.41</v>
      </c>
      <c r="M3897" s="4">
        <v>75</v>
      </c>
      <c r="N3897" s="4">
        <v>76</v>
      </c>
      <c r="O3897" s="4">
        <v>0</v>
      </c>
      <c r="P3897" s="5">
        <f>$AI$9+SUMPRODUCT($A3897*$AI$10+$B3897*$AI$11+$C3897*$AI$12+$D3897*$AI$13+$E3897*$AI$14+$F3897*$AI$15+$G3897*$AI$16+$H3897*$AI$17+$I3897*$AI$18+$J3897*$AI$19+$K3897*$AI$20+$L3897*$AI$21+$M3897*$AI$22+$N3897*$AI$24)</f>
        <v>-2.7757367251000016</v>
      </c>
      <c r="Q3897" s="4">
        <f t="shared" si="1484"/>
        <v>6.230355918159141E-2</v>
      </c>
      <c r="R3897" s="4">
        <f t="shared" si="1485"/>
        <v>0.12460711836318282</v>
      </c>
      <c r="S3897" s="4">
        <f t="shared" si="1486"/>
        <v>0.87539288163681717</v>
      </c>
      <c r="T3897" s="4">
        <f t="shared" si="1487"/>
        <v>-5.7796989226697043E-2</v>
      </c>
      <c r="U3897" s="4">
        <f>IF($R3897&gt;$X$15,1,0)</f>
        <v>0</v>
      </c>
      <c r="V3897" s="4"/>
      <c r="W3897" s="4"/>
      <c r="X3897" s="4"/>
      <c r="Y3897" s="4"/>
      <c r="Z3897" s="4"/>
      <c r="AA3897" s="4"/>
      <c r="AB3897" s="4"/>
      <c r="AC3897" s="4"/>
      <c r="AD3897" s="4"/>
      <c r="AE3897" s="4"/>
      <c r="AF3897" s="4"/>
      <c r="AG3897" s="4"/>
      <c r="AH3897" s="4"/>
      <c r="AI3897" s="4"/>
      <c r="AJ3897" s="4"/>
    </row>
    <row r="3898" spans="1:36" ht="15.75" customHeight="1">
      <c r="A3898" s="4">
        <v>0</v>
      </c>
      <c r="B3898" s="4">
        <v>53</v>
      </c>
      <c r="C3898" s="4">
        <v>1</v>
      </c>
      <c r="D3898" s="4">
        <v>0</v>
      </c>
      <c r="E3898" s="4">
        <v>0</v>
      </c>
      <c r="F3898" s="4">
        <v>0</v>
      </c>
      <c r="G3898" s="4">
        <v>0</v>
      </c>
      <c r="H3898" s="4">
        <v>1</v>
      </c>
      <c r="I3898" s="4">
        <v>272</v>
      </c>
      <c r="J3898" s="4">
        <v>165</v>
      </c>
      <c r="K3898" s="4">
        <v>95</v>
      </c>
      <c r="L3898" s="4">
        <v>28.92</v>
      </c>
      <c r="M3898" s="4">
        <v>100</v>
      </c>
      <c r="N3898" s="4">
        <v>100</v>
      </c>
      <c r="O3898" s="4">
        <v>0</v>
      </c>
      <c r="P3898" s="5">
        <f>$AI$9+SUMPRODUCT($A3898*$AI$10+$B3898*$AI$11+$C3898*$AI$12+$D3898*$AI$13+$E3898*$AI$14+$F3898*$AI$15+$G3898*$AI$16+$H3898*$AI$17+$I3898*$AI$18+$J3898*$AI$19+$K3898*$AI$20+$L3898*$AI$21+$M3898*$AI$22+$N3898*$AI$24)</f>
        <v>-1.4081023012000005</v>
      </c>
      <c r="Q3898" s="4">
        <f t="shared" si="1484"/>
        <v>0.24460703345893062</v>
      </c>
      <c r="R3898" s="4">
        <f t="shared" si="1485"/>
        <v>0.48921406691786123</v>
      </c>
      <c r="S3898" s="4">
        <f t="shared" si="1486"/>
        <v>0.51078593308213871</v>
      </c>
      <c r="T3898" s="4">
        <f t="shared" si="1487"/>
        <v>-0.29176107160620746</v>
      </c>
      <c r="U3898" s="4">
        <f>IF($R3898&gt;$X$15,1,0)</f>
        <v>1</v>
      </c>
      <c r="V3898" s="4"/>
      <c r="W3898" s="4"/>
      <c r="X3898" s="4"/>
      <c r="Y3898" s="4"/>
      <c r="Z3898" s="4"/>
      <c r="AA3898" s="4"/>
      <c r="AB3898" s="4"/>
      <c r="AC3898" s="4"/>
      <c r="AD3898" s="4"/>
      <c r="AE3898" s="4"/>
      <c r="AF3898" s="4"/>
      <c r="AG3898" s="4"/>
      <c r="AH3898" s="4"/>
      <c r="AI3898" s="4"/>
      <c r="AJ3898" s="4"/>
    </row>
    <row r="3899" spans="1:36" ht="15.75" customHeight="1">
      <c r="A3899" s="4">
        <v>0</v>
      </c>
      <c r="B3899" s="4">
        <v>38</v>
      </c>
      <c r="C3899" s="4">
        <v>3</v>
      </c>
      <c r="D3899" s="4">
        <v>1</v>
      </c>
      <c r="E3899" s="4">
        <v>20</v>
      </c>
      <c r="F3899" s="4">
        <v>0</v>
      </c>
      <c r="G3899" s="4">
        <v>0</v>
      </c>
      <c r="H3899" s="4">
        <v>0</v>
      </c>
      <c r="I3899" s="4">
        <v>167</v>
      </c>
      <c r="J3899" s="4">
        <v>105</v>
      </c>
      <c r="K3899" s="4">
        <v>70</v>
      </c>
      <c r="L3899" s="4">
        <v>19.760000000000002</v>
      </c>
      <c r="M3899" s="4">
        <v>80</v>
      </c>
      <c r="N3899" s="4">
        <v>80</v>
      </c>
      <c r="O3899" s="4">
        <v>0</v>
      </c>
      <c r="P3899" s="5">
        <f>$AI$9+SUMPRODUCT($A3899*$AI$10+$B3899*$AI$11+$C3899*$AI$12+$D3899*$AI$13+$E3899*$AI$14+$F3899*$AI$15+$G3899*$AI$16+$H3899*$AI$17+$I3899*$AI$18+$J3899*$AI$19+$K3899*$AI$20+$L3899*$AI$21+$M3899*$AI$22+$N3899*$AI$24)</f>
        <v>-3.4681281236000006</v>
      </c>
      <c r="Q3899" s="4">
        <f t="shared" si="1484"/>
        <v>3.1175332446237502E-2</v>
      </c>
      <c r="R3899" s="4">
        <f t="shared" si="1485"/>
        <v>6.2350664892475004E-2</v>
      </c>
      <c r="S3899" s="4">
        <f t="shared" si="1486"/>
        <v>0.93764933510752502</v>
      </c>
      <c r="T3899" s="4">
        <f t="shared" si="1487"/>
        <v>-2.7959550002092822E-2</v>
      </c>
      <c r="U3899" s="4">
        <f>IF($R3899&gt;$X$15,1,0)</f>
        <v>0</v>
      </c>
      <c r="V3899" s="4"/>
      <c r="W3899" s="4"/>
      <c r="X3899" s="4"/>
      <c r="Y3899" s="4"/>
      <c r="Z3899" s="4"/>
      <c r="AA3899" s="4"/>
      <c r="AB3899" s="4"/>
      <c r="AC3899" s="4"/>
      <c r="AD3899" s="4"/>
      <c r="AE3899" s="4"/>
      <c r="AF3899" s="4"/>
      <c r="AG3899" s="4"/>
      <c r="AH3899" s="4"/>
      <c r="AI3899" s="4"/>
      <c r="AJ3899" s="4"/>
    </row>
    <row r="3900" spans="1:36" ht="15.75" customHeight="1">
      <c r="A3900" s="4">
        <v>0</v>
      </c>
      <c r="B3900" s="4">
        <v>57</v>
      </c>
      <c r="C3900" s="4">
        <v>4</v>
      </c>
      <c r="D3900" s="4">
        <v>0</v>
      </c>
      <c r="E3900" s="4">
        <v>0</v>
      </c>
      <c r="F3900" s="4">
        <v>0</v>
      </c>
      <c r="G3900" s="4">
        <v>0</v>
      </c>
      <c r="H3900" s="4">
        <v>1</v>
      </c>
      <c r="I3900" s="4">
        <v>236</v>
      </c>
      <c r="J3900" s="4">
        <v>164</v>
      </c>
      <c r="K3900" s="4">
        <v>100</v>
      </c>
      <c r="L3900" s="4">
        <v>25.45</v>
      </c>
      <c r="M3900" s="4">
        <v>90</v>
      </c>
      <c r="N3900" s="4">
        <v>67</v>
      </c>
      <c r="O3900" s="4">
        <v>0</v>
      </c>
      <c r="P3900" s="5">
        <f>$AI$9+SUMPRODUCT($A3900*$AI$10+$B3900*$AI$11+$C3900*$AI$12+$D3900*$AI$13+$E3900*$AI$14+$F3900*$AI$15+$G3900*$AI$16+$H3900*$AI$17+$I3900*$AI$18+$J3900*$AI$19+$K3900*$AI$20+$L3900*$AI$21+$M3900*$AI$22+$N3900*$AI$24)</f>
        <v>-1.6487254995000002</v>
      </c>
      <c r="Q3900" s="4">
        <f t="shared" si="1484"/>
        <v>0.19229483236988301</v>
      </c>
      <c r="R3900" s="4">
        <f t="shared" si="1485"/>
        <v>0.38458966473976602</v>
      </c>
      <c r="S3900" s="4">
        <f t="shared" si="1486"/>
        <v>0.61541033526023403</v>
      </c>
      <c r="T3900" s="4">
        <f t="shared" si="1487"/>
        <v>-0.21083521444410486</v>
      </c>
      <c r="U3900" s="4">
        <f>IF($R3900&gt;$X$15,1,0)</f>
        <v>0</v>
      </c>
      <c r="V3900" s="4"/>
      <c r="W3900" s="4"/>
      <c r="X3900" s="4"/>
      <c r="Y3900" s="4"/>
      <c r="Z3900" s="4"/>
      <c r="AA3900" s="4"/>
      <c r="AB3900" s="4"/>
      <c r="AC3900" s="4"/>
      <c r="AD3900" s="4"/>
      <c r="AE3900" s="4"/>
      <c r="AF3900" s="4"/>
      <c r="AG3900" s="4"/>
      <c r="AH3900" s="4"/>
      <c r="AI3900" s="4"/>
      <c r="AJ3900" s="4"/>
    </row>
    <row r="3901" spans="1:36" ht="15.75" customHeight="1">
      <c r="A3901" s="4">
        <v>1</v>
      </c>
      <c r="B3901" s="4">
        <v>42</v>
      </c>
      <c r="C3901" s="4">
        <v>1</v>
      </c>
      <c r="D3901" s="4">
        <v>1</v>
      </c>
      <c r="E3901" s="4">
        <v>20</v>
      </c>
      <c r="F3901" s="4">
        <v>0</v>
      </c>
      <c r="G3901" s="4">
        <v>0</v>
      </c>
      <c r="H3901" s="4">
        <v>0</v>
      </c>
      <c r="I3901" s="4">
        <v>143</v>
      </c>
      <c r="J3901" s="4">
        <v>119</v>
      </c>
      <c r="K3901" s="4">
        <v>73</v>
      </c>
      <c r="L3901" s="4">
        <v>22.04</v>
      </c>
      <c r="M3901" s="4">
        <v>60</v>
      </c>
      <c r="N3901" s="4">
        <v>70</v>
      </c>
      <c r="O3901" s="4">
        <v>0</v>
      </c>
      <c r="P3901" s="5">
        <f>$AI$9+SUMPRODUCT($A3901*$AI$10+$B3901*$AI$11+$C3901*$AI$12+$D3901*$AI$13+$E3901*$AI$14+$F3901*$AI$15+$G3901*$AI$16+$H3901*$AI$17+$I3901*$AI$18+$J3901*$AI$19+$K3901*$AI$20+$L3901*$AI$21+$M3901*$AI$22+$N3901*$AI$24)</f>
        <v>-2.4090826744000005</v>
      </c>
      <c r="Q3901" s="4">
        <f t="shared" si="1484"/>
        <v>8.9897722241955899E-2</v>
      </c>
      <c r="R3901" s="4">
        <f t="shared" si="1485"/>
        <v>0.1797954444839118</v>
      </c>
      <c r="S3901" s="4">
        <f t="shared" si="1486"/>
        <v>0.82020455551608817</v>
      </c>
      <c r="T3901" s="4">
        <f t="shared" si="1487"/>
        <v>-8.6077822917340396E-2</v>
      </c>
      <c r="U3901" s="4">
        <f>IF($R3901&gt;$X$15,1,0)</f>
        <v>0</v>
      </c>
      <c r="V3901" s="4"/>
      <c r="W3901" s="4"/>
      <c r="X3901" s="4"/>
      <c r="Y3901" s="4"/>
      <c r="Z3901" s="4"/>
      <c r="AA3901" s="4"/>
      <c r="AB3901" s="4"/>
      <c r="AC3901" s="4"/>
      <c r="AD3901" s="4"/>
      <c r="AE3901" s="4"/>
      <c r="AF3901" s="4"/>
      <c r="AG3901" s="4"/>
      <c r="AH3901" s="4"/>
      <c r="AI3901" s="4"/>
      <c r="AJ3901" s="4"/>
    </row>
    <row r="3902" spans="1:36" ht="15.75" hidden="1" customHeight="1">
      <c r="A3902" s="4">
        <v>0</v>
      </c>
      <c r="B3902" s="4">
        <v>39</v>
      </c>
      <c r="C3902" s="4">
        <v>2</v>
      </c>
      <c r="D3902" s="4">
        <v>0</v>
      </c>
      <c r="E3902" s="4">
        <v>0</v>
      </c>
      <c r="F3902" s="4">
        <v>0</v>
      </c>
      <c r="G3902" s="4">
        <v>0</v>
      </c>
      <c r="H3902" s="4">
        <v>0</v>
      </c>
      <c r="I3902" s="4">
        <v>202</v>
      </c>
      <c r="J3902" s="4">
        <v>100.5</v>
      </c>
      <c r="K3902" s="4">
        <v>67</v>
      </c>
      <c r="L3902" s="4">
        <v>21.33</v>
      </c>
      <c r="M3902" s="4">
        <v>63</v>
      </c>
      <c r="N3902" s="3" t="s">
        <v>56</v>
      </c>
      <c r="O3902" s="4">
        <v>0</v>
      </c>
      <c r="P3902" s="4"/>
      <c r="Q3902" s="4"/>
      <c r="R3902" s="4"/>
      <c r="S3902" s="4"/>
      <c r="T3902" s="4"/>
      <c r="U3902" s="4"/>
      <c r="V3902" s="4"/>
      <c r="W3902" s="4"/>
      <c r="X3902" s="4"/>
      <c r="Y3902" s="4"/>
      <c r="Z3902" s="4"/>
      <c r="AA3902" s="4"/>
      <c r="AB3902" s="4"/>
      <c r="AC3902" s="4"/>
      <c r="AD3902" s="4"/>
      <c r="AE3902" s="4"/>
      <c r="AF3902" s="4"/>
      <c r="AG3902" s="4"/>
      <c r="AH3902" s="4"/>
      <c r="AI3902" s="4"/>
      <c r="AJ3902" s="4"/>
    </row>
    <row r="3903" spans="1:36" ht="15.75" customHeight="1">
      <c r="A3903" s="4">
        <v>0</v>
      </c>
      <c r="B3903" s="4">
        <v>39</v>
      </c>
      <c r="C3903" s="4">
        <v>4</v>
      </c>
      <c r="D3903" s="4">
        <v>1</v>
      </c>
      <c r="E3903" s="4">
        <v>25</v>
      </c>
      <c r="F3903" s="4">
        <v>0</v>
      </c>
      <c r="G3903" s="4">
        <v>0</v>
      </c>
      <c r="H3903" s="4">
        <v>0</v>
      </c>
      <c r="I3903" s="4">
        <v>200</v>
      </c>
      <c r="J3903" s="4">
        <v>110</v>
      </c>
      <c r="K3903" s="4">
        <v>68</v>
      </c>
      <c r="L3903" s="4">
        <v>20.239999999999998</v>
      </c>
      <c r="M3903" s="4">
        <v>79</v>
      </c>
      <c r="N3903" s="4">
        <v>62</v>
      </c>
      <c r="O3903" s="4">
        <v>0</v>
      </c>
      <c r="P3903" s="5">
        <f>$AI$9+SUMPRODUCT($A3903*$AI$10+$B3903*$AI$11+$C3903*$AI$12+$D3903*$AI$13+$E3903*$AI$14+$F3903*$AI$15+$G3903*$AI$16+$H3903*$AI$17+$I3903*$AI$18+$J3903*$AI$19+$K3903*$AI$20+$L3903*$AI$21+$M3903*$AI$22+$N3903*$AI$24)</f>
        <v>-3.3256130664000016</v>
      </c>
      <c r="Q3903" s="4">
        <f t="shared" ref="Q3903:Q3909" si="1488">EXP($P3903)</f>
        <v>3.5950471969620215E-2</v>
      </c>
      <c r="R3903" s="4">
        <f t="shared" ref="R3903:R3909" si="1489">Q3903/1+Q3903</f>
        <v>7.190094393924043E-2</v>
      </c>
      <c r="S3903" s="4">
        <f t="shared" ref="S3903:S3909" si="1490">IF(O3903=1,R3903,1-R3903)</f>
        <v>0.9280990560607596</v>
      </c>
      <c r="T3903" s="4">
        <f t="shared" ref="T3903:T3909" si="1491">LOG($S3903)</f>
        <v>-3.2405669034620138E-2</v>
      </c>
      <c r="U3903" s="4">
        <f>IF($R3903&gt;$X$15,1,0)</f>
        <v>0</v>
      </c>
      <c r="V3903" s="4"/>
      <c r="W3903" s="4"/>
      <c r="X3903" s="4"/>
      <c r="Y3903" s="4"/>
      <c r="Z3903" s="4"/>
      <c r="AA3903" s="4"/>
      <c r="AB3903" s="4"/>
      <c r="AC3903" s="4"/>
      <c r="AD3903" s="4"/>
      <c r="AE3903" s="4"/>
      <c r="AF3903" s="4"/>
      <c r="AG3903" s="4"/>
      <c r="AH3903" s="4"/>
      <c r="AI3903" s="4"/>
      <c r="AJ3903" s="4"/>
    </row>
    <row r="3904" spans="1:36" ht="15.75" customHeight="1">
      <c r="A3904" s="4">
        <v>0</v>
      </c>
      <c r="B3904" s="4">
        <v>65</v>
      </c>
      <c r="C3904" s="4">
        <v>1</v>
      </c>
      <c r="D3904" s="4">
        <v>0</v>
      </c>
      <c r="E3904" s="4">
        <v>0</v>
      </c>
      <c r="F3904" s="4">
        <v>0</v>
      </c>
      <c r="G3904" s="4">
        <v>0</v>
      </c>
      <c r="H3904" s="4">
        <v>1</v>
      </c>
      <c r="I3904" s="4">
        <v>304</v>
      </c>
      <c r="J3904" s="4">
        <v>139</v>
      </c>
      <c r="K3904" s="4">
        <v>75</v>
      </c>
      <c r="L3904" s="4">
        <v>25.12</v>
      </c>
      <c r="M3904" s="4">
        <v>82</v>
      </c>
      <c r="N3904" s="4">
        <v>116</v>
      </c>
      <c r="O3904" s="4">
        <v>0</v>
      </c>
      <c r="P3904" s="5">
        <f>$AI$9+SUMPRODUCT($A3904*$AI$10+$B3904*$AI$11+$C3904*$AI$12+$D3904*$AI$13+$E3904*$AI$14+$F3904*$AI$15+$G3904*$AI$16+$H3904*$AI$17+$I3904*$AI$18+$J3904*$AI$19+$K3904*$AI$20+$L3904*$AI$21+$M3904*$AI$22+$N3904*$AI$24)</f>
        <v>-0.73946904320000062</v>
      </c>
      <c r="Q3904" s="4">
        <f t="shared" si="1488"/>
        <v>0.47736730966357316</v>
      </c>
      <c r="R3904" s="4">
        <f t="shared" si="1489"/>
        <v>0.95473461932714632</v>
      </c>
      <c r="S3904" s="4">
        <f t="shared" si="1490"/>
        <v>4.5265380672853683E-2</v>
      </c>
      <c r="T3904" s="4">
        <f t="shared" si="1491"/>
        <v>-1.3442338229478641</v>
      </c>
      <c r="U3904" s="4">
        <f>IF($R3904&gt;$X$15,1,0)</f>
        <v>1</v>
      </c>
      <c r="V3904" s="4"/>
      <c r="W3904" s="4"/>
      <c r="X3904" s="4"/>
      <c r="Y3904" s="4"/>
      <c r="Z3904" s="4"/>
      <c r="AA3904" s="4"/>
      <c r="AB3904" s="4"/>
      <c r="AC3904" s="4"/>
      <c r="AD3904" s="4"/>
      <c r="AE3904" s="4"/>
      <c r="AF3904" s="4"/>
      <c r="AG3904" s="4"/>
      <c r="AH3904" s="4"/>
      <c r="AI3904" s="4"/>
      <c r="AJ3904" s="4"/>
    </row>
    <row r="3905" spans="1:36" ht="15.75" customHeight="1">
      <c r="A3905" s="4">
        <v>0</v>
      </c>
      <c r="B3905" s="4">
        <v>46</v>
      </c>
      <c r="C3905" s="4">
        <v>1</v>
      </c>
      <c r="D3905" s="4">
        <v>1</v>
      </c>
      <c r="E3905" s="4">
        <v>10</v>
      </c>
      <c r="F3905" s="4">
        <v>0</v>
      </c>
      <c r="G3905" s="4">
        <v>0</v>
      </c>
      <c r="H3905" s="4">
        <v>0</v>
      </c>
      <c r="I3905" s="4">
        <v>263</v>
      </c>
      <c r="J3905" s="4">
        <v>110</v>
      </c>
      <c r="K3905" s="4">
        <v>65</v>
      </c>
      <c r="L3905" s="4">
        <v>27.27</v>
      </c>
      <c r="M3905" s="4">
        <v>84</v>
      </c>
      <c r="N3905" s="4">
        <v>73</v>
      </c>
      <c r="O3905" s="4">
        <v>0</v>
      </c>
      <c r="P3905" s="5">
        <f>$AI$9+SUMPRODUCT($A3905*$AI$10+$B3905*$AI$11+$C3905*$AI$12+$D3905*$AI$13+$E3905*$AI$14+$F3905*$AI$15+$G3905*$AI$16+$H3905*$AI$17+$I3905*$AI$18+$J3905*$AI$19+$K3905*$AI$20+$L3905*$AI$21+$M3905*$AI$22+$N3905*$AI$24)</f>
        <v>-2.7371840496999997</v>
      </c>
      <c r="Q3905" s="4">
        <f t="shared" si="1488"/>
        <v>6.4752430029083874E-2</v>
      </c>
      <c r="R3905" s="4">
        <f t="shared" si="1489"/>
        <v>0.12950486005816775</v>
      </c>
      <c r="S3905" s="4">
        <f t="shared" si="1490"/>
        <v>0.87049513994183225</v>
      </c>
      <c r="T3905" s="4">
        <f t="shared" si="1491"/>
        <v>-6.0233649247782767E-2</v>
      </c>
      <c r="U3905" s="4">
        <f>IF($R3905&gt;$X$15,1,0)</f>
        <v>0</v>
      </c>
      <c r="V3905" s="4"/>
      <c r="W3905" s="4"/>
      <c r="X3905" s="4"/>
      <c r="Y3905" s="4"/>
      <c r="Z3905" s="4"/>
      <c r="AA3905" s="4"/>
      <c r="AB3905" s="4"/>
      <c r="AC3905" s="4"/>
      <c r="AD3905" s="4"/>
      <c r="AE3905" s="4"/>
      <c r="AF3905" s="4"/>
      <c r="AG3905" s="4"/>
      <c r="AH3905" s="4"/>
      <c r="AI3905" s="4"/>
      <c r="AJ3905" s="4"/>
    </row>
    <row r="3906" spans="1:36" ht="15.75" customHeight="1">
      <c r="A3906" s="4">
        <v>1</v>
      </c>
      <c r="B3906" s="4">
        <v>58</v>
      </c>
      <c r="C3906" s="4">
        <v>2</v>
      </c>
      <c r="D3906" s="4">
        <v>0</v>
      </c>
      <c r="E3906" s="4">
        <v>0</v>
      </c>
      <c r="F3906" s="4">
        <v>0</v>
      </c>
      <c r="G3906" s="4">
        <v>0</v>
      </c>
      <c r="H3906" s="4">
        <v>1</v>
      </c>
      <c r="I3906" s="4">
        <v>230</v>
      </c>
      <c r="J3906" s="4">
        <v>128</v>
      </c>
      <c r="K3906" s="4">
        <v>88</v>
      </c>
      <c r="L3906" s="4">
        <v>25.98</v>
      </c>
      <c r="M3906" s="4">
        <v>75</v>
      </c>
      <c r="N3906" s="4">
        <v>58</v>
      </c>
      <c r="O3906" s="4">
        <v>0</v>
      </c>
      <c r="P3906" s="5">
        <f>$AI$9+SUMPRODUCT($A3906*$AI$10+$B3906*$AI$11+$C3906*$AI$12+$D3906*$AI$13+$E3906*$AI$14+$F3906*$AI$15+$G3906*$AI$16+$H3906*$AI$17+$I3906*$AI$18+$J3906*$AI$19+$K3906*$AI$20+$L3906*$AI$21+$M3906*$AI$22+$N3906*$AI$24)</f>
        <v>-1.4667225577999998</v>
      </c>
      <c r="Q3906" s="4">
        <f t="shared" si="1488"/>
        <v>0.23068028891186951</v>
      </c>
      <c r="R3906" s="4">
        <f t="shared" si="1489"/>
        <v>0.46136057782373902</v>
      </c>
      <c r="S3906" s="4">
        <f t="shared" si="1490"/>
        <v>0.53863942217626093</v>
      </c>
      <c r="T3906" s="4">
        <f t="shared" si="1491"/>
        <v>-0.26870186442789501</v>
      </c>
      <c r="U3906" s="4">
        <f>IF($R3906&gt;$X$15,1,0)</f>
        <v>1</v>
      </c>
      <c r="V3906" s="4"/>
      <c r="W3906" s="4"/>
      <c r="X3906" s="4"/>
      <c r="Y3906" s="4"/>
      <c r="Z3906" s="4"/>
      <c r="AA3906" s="4"/>
      <c r="AB3906" s="4"/>
      <c r="AC3906" s="4"/>
      <c r="AD3906" s="4"/>
      <c r="AE3906" s="4"/>
      <c r="AF3906" s="4"/>
      <c r="AG3906" s="4"/>
      <c r="AH3906" s="4"/>
      <c r="AI3906" s="4"/>
      <c r="AJ3906" s="4"/>
    </row>
    <row r="3907" spans="1:36" ht="15.75" customHeight="1">
      <c r="A3907" s="4">
        <v>1</v>
      </c>
      <c r="B3907" s="4">
        <v>68</v>
      </c>
      <c r="C3907" s="4">
        <v>1</v>
      </c>
      <c r="D3907" s="4">
        <v>0</v>
      </c>
      <c r="E3907" s="4">
        <v>0</v>
      </c>
      <c r="F3907" s="4">
        <v>0</v>
      </c>
      <c r="G3907" s="4">
        <v>0</v>
      </c>
      <c r="H3907" s="4">
        <v>0</v>
      </c>
      <c r="I3907" s="4">
        <v>258</v>
      </c>
      <c r="J3907" s="4">
        <v>128</v>
      </c>
      <c r="K3907" s="4">
        <v>79</v>
      </c>
      <c r="L3907" s="4">
        <v>29.54</v>
      </c>
      <c r="M3907" s="4">
        <v>85</v>
      </c>
      <c r="N3907" s="4">
        <v>86</v>
      </c>
      <c r="O3907" s="4">
        <v>0</v>
      </c>
      <c r="P3907" s="5">
        <f>$AI$9+SUMPRODUCT($A3907*$AI$10+$B3907*$AI$11+$C3907*$AI$12+$D3907*$AI$13+$E3907*$AI$14+$F3907*$AI$15+$G3907*$AI$16+$H3907*$AI$17+$I3907*$AI$18+$J3907*$AI$19+$K3907*$AI$20+$L3907*$AI$21+$M3907*$AI$22+$N3907*$AI$24)</f>
        <v>-0.72082762940000045</v>
      </c>
      <c r="Q3907" s="4">
        <f t="shared" si="1488"/>
        <v>0.48634957214189156</v>
      </c>
      <c r="R3907" s="4">
        <f t="shared" si="1489"/>
        <v>0.97269914428378312</v>
      </c>
      <c r="S3907" s="4">
        <f t="shared" si="1490"/>
        <v>2.7300855716216876E-2</v>
      </c>
      <c r="T3907" s="4">
        <f t="shared" si="1491"/>
        <v>-1.5638237402483726</v>
      </c>
      <c r="U3907" s="4">
        <f>IF($R3907&gt;$X$15,1,0)</f>
        <v>1</v>
      </c>
      <c r="V3907" s="4"/>
      <c r="W3907" s="4"/>
      <c r="X3907" s="4"/>
      <c r="Y3907" s="4"/>
      <c r="Z3907" s="4"/>
      <c r="AA3907" s="4"/>
      <c r="AB3907" s="4"/>
      <c r="AC3907" s="4"/>
      <c r="AD3907" s="4"/>
      <c r="AE3907" s="4"/>
      <c r="AF3907" s="4"/>
      <c r="AG3907" s="4"/>
      <c r="AH3907" s="4"/>
      <c r="AI3907" s="4"/>
      <c r="AJ3907" s="4"/>
    </row>
    <row r="3908" spans="1:36" ht="15.75" customHeight="1">
      <c r="A3908" s="4">
        <v>1</v>
      </c>
      <c r="B3908" s="4">
        <v>40</v>
      </c>
      <c r="C3908" s="4">
        <v>4</v>
      </c>
      <c r="D3908" s="4">
        <v>0</v>
      </c>
      <c r="E3908" s="4">
        <v>0</v>
      </c>
      <c r="F3908" s="4">
        <v>0</v>
      </c>
      <c r="G3908" s="4">
        <v>0</v>
      </c>
      <c r="H3908" s="4">
        <v>1</v>
      </c>
      <c r="I3908" s="4">
        <v>240</v>
      </c>
      <c r="J3908" s="4">
        <v>150</v>
      </c>
      <c r="K3908" s="4">
        <v>98</v>
      </c>
      <c r="L3908" s="4">
        <v>40.380000000000003</v>
      </c>
      <c r="M3908" s="4">
        <v>70</v>
      </c>
      <c r="N3908" s="4">
        <v>74</v>
      </c>
      <c r="O3908" s="4">
        <v>0</v>
      </c>
      <c r="P3908" s="5">
        <f>$AI$9+SUMPRODUCT($A3908*$AI$10+$B3908*$AI$11+$C3908*$AI$12+$D3908*$AI$13+$E3908*$AI$14+$F3908*$AI$15+$G3908*$AI$16+$H3908*$AI$17+$I3908*$AI$18+$J3908*$AI$19+$K3908*$AI$20+$L3908*$AI$21+$M3908*$AI$22+$N3908*$AI$24)</f>
        <v>-2.1540959218000006</v>
      </c>
      <c r="Q3908" s="4">
        <f t="shared" si="1488"/>
        <v>0.11600802354226479</v>
      </c>
      <c r="R3908" s="4">
        <f t="shared" si="1489"/>
        <v>0.23201604708452958</v>
      </c>
      <c r="S3908" s="4">
        <f t="shared" si="1490"/>
        <v>0.76798395291547039</v>
      </c>
      <c r="T3908" s="4">
        <f t="shared" si="1491"/>
        <v>-0.11464785449071706</v>
      </c>
      <c r="U3908" s="4">
        <f>IF($R3908&gt;$X$15,1,0)</f>
        <v>0</v>
      </c>
      <c r="V3908" s="4"/>
      <c r="W3908" s="4"/>
      <c r="X3908" s="4"/>
      <c r="Y3908" s="4"/>
      <c r="Z3908" s="4"/>
      <c r="AA3908" s="4"/>
      <c r="AB3908" s="4"/>
      <c r="AC3908" s="4"/>
      <c r="AD3908" s="4"/>
      <c r="AE3908" s="4"/>
      <c r="AF3908" s="4"/>
      <c r="AG3908" s="4"/>
      <c r="AH3908" s="4"/>
      <c r="AI3908" s="4"/>
      <c r="AJ3908" s="4"/>
    </row>
    <row r="3909" spans="1:36" ht="15.75" customHeight="1">
      <c r="A3909" s="4">
        <v>1</v>
      </c>
      <c r="B3909" s="4">
        <v>38</v>
      </c>
      <c r="C3909" s="4">
        <v>4</v>
      </c>
      <c r="D3909" s="4">
        <v>0</v>
      </c>
      <c r="E3909" s="4">
        <v>0</v>
      </c>
      <c r="F3909" s="4">
        <v>0</v>
      </c>
      <c r="G3909" s="4">
        <v>0</v>
      </c>
      <c r="H3909" s="4">
        <v>0</v>
      </c>
      <c r="I3909" s="4">
        <v>210</v>
      </c>
      <c r="J3909" s="4">
        <v>116.5</v>
      </c>
      <c r="K3909" s="4">
        <v>74</v>
      </c>
      <c r="L3909" s="4">
        <v>21.19</v>
      </c>
      <c r="M3909" s="4">
        <v>65</v>
      </c>
      <c r="N3909" s="4">
        <v>89</v>
      </c>
      <c r="O3909" s="4">
        <v>0</v>
      </c>
      <c r="P3909" s="5">
        <f>$AI$9+SUMPRODUCT($A3909*$AI$10+$B3909*$AI$11+$C3909*$AI$12+$D3909*$AI$13+$E3909*$AI$14+$F3909*$AI$15+$G3909*$AI$16+$H3909*$AI$17+$I3909*$AI$18+$J3909*$AI$19+$K3909*$AI$20+$L3909*$AI$21+$M3909*$AI$22+$N3909*$AI$24)</f>
        <v>-3.0048048309000004</v>
      </c>
      <c r="Q3909" s="4">
        <f t="shared" si="1488"/>
        <v>4.9548423706092429E-2</v>
      </c>
      <c r="R3909" s="4">
        <f t="shared" si="1489"/>
        <v>9.9096847412184857E-2</v>
      </c>
      <c r="S3909" s="4">
        <f t="shared" si="1490"/>
        <v>0.90090315258781517</v>
      </c>
      <c r="T3909" s="4">
        <f t="shared" si="1491"/>
        <v>-4.5321893324339876E-2</v>
      </c>
      <c r="U3909" s="4">
        <f>IF($R3909&gt;$X$15,1,0)</f>
        <v>0</v>
      </c>
      <c r="V3909" s="4"/>
      <c r="W3909" s="4"/>
      <c r="X3909" s="4"/>
      <c r="Y3909" s="4"/>
      <c r="Z3909" s="4"/>
      <c r="AA3909" s="4"/>
      <c r="AB3909" s="4"/>
      <c r="AC3909" s="4"/>
      <c r="AD3909" s="4"/>
      <c r="AE3909" s="4"/>
      <c r="AF3909" s="4"/>
      <c r="AG3909" s="4"/>
      <c r="AH3909" s="4"/>
      <c r="AI3909" s="4"/>
      <c r="AJ3909" s="4"/>
    </row>
    <row r="3910" spans="1:36" ht="15.75" hidden="1" customHeight="1">
      <c r="A3910" s="4">
        <v>1</v>
      </c>
      <c r="B3910" s="4">
        <v>55</v>
      </c>
      <c r="C3910" s="4">
        <v>1</v>
      </c>
      <c r="D3910" s="4">
        <v>0</v>
      </c>
      <c r="E3910" s="4">
        <v>0</v>
      </c>
      <c r="F3910" s="4">
        <v>0</v>
      </c>
      <c r="G3910" s="4">
        <v>0</v>
      </c>
      <c r="H3910" s="4">
        <v>0</v>
      </c>
      <c r="I3910" s="4">
        <v>199</v>
      </c>
      <c r="J3910" s="4">
        <v>134</v>
      </c>
      <c r="K3910" s="4">
        <v>80</v>
      </c>
      <c r="L3910" s="4">
        <v>26.41</v>
      </c>
      <c r="M3910" s="4">
        <v>120</v>
      </c>
      <c r="N3910" s="3" t="s">
        <v>56</v>
      </c>
      <c r="O3910" s="4">
        <v>0</v>
      </c>
      <c r="P3910" s="4"/>
      <c r="Q3910" s="4"/>
      <c r="R3910" s="4"/>
      <c r="S3910" s="4"/>
      <c r="T3910" s="4"/>
      <c r="U3910" s="4"/>
      <c r="V3910" s="4"/>
      <c r="W3910" s="4"/>
      <c r="X3910" s="4"/>
      <c r="Y3910" s="4"/>
      <c r="Z3910" s="4"/>
      <c r="AA3910" s="4"/>
      <c r="AB3910" s="4"/>
      <c r="AC3910" s="4"/>
      <c r="AD3910" s="4"/>
      <c r="AE3910" s="4"/>
      <c r="AF3910" s="4"/>
      <c r="AG3910" s="4"/>
      <c r="AH3910" s="4"/>
      <c r="AI3910" s="4"/>
      <c r="AJ3910" s="4"/>
    </row>
    <row r="3911" spans="1:36" ht="15.75" customHeight="1">
      <c r="A3911" s="4">
        <v>1</v>
      </c>
      <c r="B3911" s="4">
        <v>52</v>
      </c>
      <c r="C3911" s="4">
        <v>1</v>
      </c>
      <c r="D3911" s="4">
        <v>1</v>
      </c>
      <c r="E3911" s="4">
        <v>20</v>
      </c>
      <c r="F3911" s="4">
        <v>0</v>
      </c>
      <c r="G3911" s="4">
        <v>0</v>
      </c>
      <c r="H3911" s="4">
        <v>1</v>
      </c>
      <c r="I3911" s="4">
        <v>232</v>
      </c>
      <c r="J3911" s="4">
        <v>155</v>
      </c>
      <c r="K3911" s="4">
        <v>80.5</v>
      </c>
      <c r="L3911" s="4">
        <v>29.6</v>
      </c>
      <c r="M3911" s="4">
        <v>72</v>
      </c>
      <c r="N3911" s="4">
        <v>67</v>
      </c>
      <c r="O3911" s="4">
        <v>0</v>
      </c>
      <c r="P3911" s="5">
        <f>$AI$9+SUMPRODUCT($A3911*$AI$10+$B3911*$AI$11+$C3911*$AI$12+$D3911*$AI$13+$E3911*$AI$14+$F3911*$AI$15+$G3911*$AI$16+$H3911*$AI$17+$I3911*$AI$18+$J3911*$AI$19+$K3911*$AI$20+$L3911*$AI$21+$M3911*$AI$22+$N3911*$AI$24)</f>
        <v>-0.81937894600000138</v>
      </c>
      <c r="Q3911" s="4">
        <f>EXP($P3911)</f>
        <v>0.44070527130336479</v>
      </c>
      <c r="R3911" s="4">
        <f>Q3911/1+Q3911</f>
        <v>0.88141054260672957</v>
      </c>
      <c r="S3911" s="4">
        <f>IF(O3911=1,R3911,1-R3911)</f>
        <v>0.11858945739327043</v>
      </c>
      <c r="T3911" s="4">
        <f>LOG($S3911)</f>
        <v>-0.92595391804966654</v>
      </c>
      <c r="U3911" s="4">
        <f>IF($R3911&gt;$X$15,1,0)</f>
        <v>1</v>
      </c>
      <c r="V3911" s="4"/>
      <c r="W3911" s="4"/>
      <c r="X3911" s="4"/>
      <c r="Y3911" s="4"/>
      <c r="Z3911" s="4"/>
      <c r="AA3911" s="4"/>
      <c r="AB3911" s="4"/>
      <c r="AC3911" s="4"/>
      <c r="AD3911" s="4"/>
      <c r="AE3911" s="4"/>
      <c r="AF3911" s="4"/>
      <c r="AG3911" s="4"/>
      <c r="AH3911" s="4"/>
      <c r="AI3911" s="4"/>
      <c r="AJ3911" s="4"/>
    </row>
    <row r="3912" spans="1:36" ht="15.75" hidden="1" customHeight="1">
      <c r="A3912" s="4">
        <v>0</v>
      </c>
      <c r="B3912" s="4">
        <v>63</v>
      </c>
      <c r="C3912" s="4">
        <v>1</v>
      </c>
      <c r="D3912" s="4">
        <v>0</v>
      </c>
      <c r="E3912" s="4">
        <v>0</v>
      </c>
      <c r="F3912" s="4">
        <v>0</v>
      </c>
      <c r="G3912" s="4">
        <v>0</v>
      </c>
      <c r="H3912" s="4">
        <v>1</v>
      </c>
      <c r="I3912" s="4">
        <v>258</v>
      </c>
      <c r="J3912" s="4">
        <v>166</v>
      </c>
      <c r="K3912" s="4">
        <v>92</v>
      </c>
      <c r="L3912" s="4">
        <v>26.91</v>
      </c>
      <c r="M3912" s="4">
        <v>75</v>
      </c>
      <c r="N3912" s="3" t="s">
        <v>56</v>
      </c>
      <c r="O3912" s="4">
        <v>0</v>
      </c>
      <c r="P3912" s="4"/>
      <c r="Q3912" s="4"/>
      <c r="R3912" s="4"/>
      <c r="S3912" s="4"/>
      <c r="T3912" s="4"/>
      <c r="U3912" s="4"/>
      <c r="V3912" s="4"/>
      <c r="W3912" s="4"/>
      <c r="X3912" s="4"/>
      <c r="Y3912" s="4"/>
      <c r="Z3912" s="4"/>
      <c r="AA3912" s="4"/>
      <c r="AB3912" s="4"/>
      <c r="AC3912" s="4"/>
      <c r="AD3912" s="4"/>
      <c r="AE3912" s="4"/>
      <c r="AF3912" s="4"/>
      <c r="AG3912" s="4"/>
      <c r="AH3912" s="4"/>
      <c r="AI3912" s="4"/>
      <c r="AJ3912" s="4"/>
    </row>
    <row r="3913" spans="1:36" ht="15.75" customHeight="1">
      <c r="A3913" s="4">
        <v>0</v>
      </c>
      <c r="B3913" s="4">
        <v>54</v>
      </c>
      <c r="C3913" s="4">
        <v>1</v>
      </c>
      <c r="D3913" s="4">
        <v>0</v>
      </c>
      <c r="E3913" s="4">
        <v>0</v>
      </c>
      <c r="F3913" s="4">
        <v>0</v>
      </c>
      <c r="G3913" s="4">
        <v>0</v>
      </c>
      <c r="H3913" s="4">
        <v>0</v>
      </c>
      <c r="I3913" s="4">
        <v>260</v>
      </c>
      <c r="J3913" s="4">
        <v>173</v>
      </c>
      <c r="K3913" s="4">
        <v>88</v>
      </c>
      <c r="L3913" s="4">
        <v>27.2</v>
      </c>
      <c r="M3913" s="4">
        <v>73</v>
      </c>
      <c r="N3913" s="4">
        <v>87</v>
      </c>
      <c r="O3913" s="4">
        <v>0</v>
      </c>
      <c r="P3913" s="5">
        <f>$AI$9+SUMPRODUCT($A3913*$AI$10+$B3913*$AI$11+$C3913*$AI$12+$D3913*$AI$13+$E3913*$AI$14+$F3913*$AI$15+$G3913*$AI$16+$H3913*$AI$17+$I3913*$AI$18+$J3913*$AI$19+$K3913*$AI$20+$L3913*$AI$21+$M3913*$AI$22+$N3913*$AI$24)</f>
        <v>-1.4739310020000005</v>
      </c>
      <c r="Q3913" s="4">
        <f t="shared" ref="Q3913:Q3921" si="1492">EXP($P3913)</f>
        <v>0.22902342181268251</v>
      </c>
      <c r="R3913" s="4">
        <f t="shared" ref="R3913:R3921" si="1493">Q3913/1+Q3913</f>
        <v>0.45804684362536502</v>
      </c>
      <c r="S3913" s="4">
        <f t="shared" ref="S3913:S3921" si="1494">IF(O3913=1,R3913,1-R3913)</f>
        <v>0.54195315637463493</v>
      </c>
      <c r="T3913" s="4">
        <f t="shared" ref="T3913:T3921" si="1495">LOG($S3913)</f>
        <v>-0.26603825000625325</v>
      </c>
      <c r="U3913" s="4">
        <f>IF($R3913&gt;$X$15,1,0)</f>
        <v>1</v>
      </c>
      <c r="V3913" s="4"/>
      <c r="W3913" s="4"/>
      <c r="X3913" s="4"/>
      <c r="Y3913" s="4"/>
      <c r="Z3913" s="4"/>
      <c r="AA3913" s="4"/>
      <c r="AB3913" s="4"/>
      <c r="AC3913" s="4"/>
      <c r="AD3913" s="4"/>
      <c r="AE3913" s="4"/>
      <c r="AF3913" s="4"/>
      <c r="AG3913" s="4"/>
      <c r="AH3913" s="4"/>
      <c r="AI3913" s="4"/>
      <c r="AJ3913" s="4"/>
    </row>
    <row r="3914" spans="1:36" ht="15.75" customHeight="1">
      <c r="A3914" s="4">
        <v>1</v>
      </c>
      <c r="B3914" s="4">
        <v>44</v>
      </c>
      <c r="C3914" s="4">
        <v>1</v>
      </c>
      <c r="D3914" s="4">
        <v>0</v>
      </c>
      <c r="E3914" s="4">
        <v>0</v>
      </c>
      <c r="F3914" s="4">
        <v>0</v>
      </c>
      <c r="G3914" s="4">
        <v>0</v>
      </c>
      <c r="H3914" s="4">
        <v>1</v>
      </c>
      <c r="I3914" s="4">
        <v>212</v>
      </c>
      <c r="J3914" s="4">
        <v>130</v>
      </c>
      <c r="K3914" s="4">
        <v>94</v>
      </c>
      <c r="L3914" s="4">
        <v>26.97</v>
      </c>
      <c r="M3914" s="4">
        <v>80</v>
      </c>
      <c r="N3914" s="4">
        <v>64</v>
      </c>
      <c r="O3914" s="4">
        <v>0</v>
      </c>
      <c r="P3914" s="5">
        <f>$AI$9+SUMPRODUCT($A3914*$AI$10+$B3914*$AI$11+$C3914*$AI$12+$D3914*$AI$13+$E3914*$AI$14+$F3914*$AI$15+$G3914*$AI$16+$H3914*$AI$17+$I3914*$AI$18+$J3914*$AI$19+$K3914*$AI$20+$L3914*$AI$21+$M3914*$AI$22+$N3914*$AI$24)</f>
        <v>-2.3095148567000008</v>
      </c>
      <c r="Q3914" s="4">
        <f t="shared" si="1492"/>
        <v>9.9309419173942287E-2</v>
      </c>
      <c r="R3914" s="4">
        <f t="shared" si="1493"/>
        <v>0.19861883834788457</v>
      </c>
      <c r="S3914" s="4">
        <f t="shared" si="1494"/>
        <v>0.80138116165211537</v>
      </c>
      <c r="T3914" s="4">
        <f t="shared" si="1495"/>
        <v>-9.6160870895950823E-2</v>
      </c>
      <c r="U3914" s="4">
        <f>IF($R3914&gt;$X$15,1,0)</f>
        <v>0</v>
      </c>
      <c r="V3914" s="4"/>
      <c r="W3914" s="4"/>
      <c r="X3914" s="4"/>
      <c r="Y3914" s="4"/>
      <c r="Z3914" s="4"/>
      <c r="AA3914" s="4"/>
      <c r="AB3914" s="4"/>
      <c r="AC3914" s="4"/>
      <c r="AD3914" s="4"/>
      <c r="AE3914" s="4"/>
      <c r="AF3914" s="4"/>
      <c r="AG3914" s="4"/>
      <c r="AH3914" s="4"/>
      <c r="AI3914" s="4"/>
      <c r="AJ3914" s="4"/>
    </row>
    <row r="3915" spans="1:36" ht="15.75" customHeight="1">
      <c r="A3915" s="4">
        <v>0</v>
      </c>
      <c r="B3915" s="4">
        <v>47</v>
      </c>
      <c r="C3915" s="4">
        <v>3</v>
      </c>
      <c r="D3915" s="4">
        <v>0</v>
      </c>
      <c r="E3915" s="4">
        <v>0</v>
      </c>
      <c r="F3915" s="4">
        <v>0</v>
      </c>
      <c r="G3915" s="4">
        <v>0</v>
      </c>
      <c r="H3915" s="4">
        <v>0</v>
      </c>
      <c r="I3915" s="4">
        <v>230</v>
      </c>
      <c r="J3915" s="4">
        <v>137</v>
      </c>
      <c r="K3915" s="4">
        <v>79</v>
      </c>
      <c r="L3915" s="4">
        <v>27.13</v>
      </c>
      <c r="M3915" s="4">
        <v>75</v>
      </c>
      <c r="N3915" s="4">
        <v>76</v>
      </c>
      <c r="O3915" s="4">
        <v>1</v>
      </c>
      <c r="P3915" s="5">
        <f>$AI$9+SUMPRODUCT($A3915*$AI$10+$B3915*$AI$11+$C3915*$AI$12+$D3915*$AI$13+$E3915*$AI$14+$F3915*$AI$15+$G3915*$AI$16+$H3915*$AI$17+$I3915*$AI$18+$J3915*$AI$19+$K3915*$AI$20+$L3915*$AI$21+$M3915*$AI$22+$N3915*$AI$24)</f>
        <v>-2.6876231743000005</v>
      </c>
      <c r="Q3915" s="4">
        <f t="shared" si="1492"/>
        <v>6.8042472424910683E-2</v>
      </c>
      <c r="R3915" s="4">
        <f t="shared" si="1493"/>
        <v>0.13608494484982137</v>
      </c>
      <c r="S3915" s="4">
        <f t="shared" si="1494"/>
        <v>0.13608494484982137</v>
      </c>
      <c r="T3915" s="4">
        <f t="shared" si="1495"/>
        <v>-0.86618991836981063</v>
      </c>
      <c r="U3915" s="4">
        <f>IF($R3915&gt;$X$15,1,0)</f>
        <v>0</v>
      </c>
      <c r="V3915" s="4"/>
      <c r="W3915" s="4"/>
      <c r="X3915" s="4"/>
      <c r="Y3915" s="4"/>
      <c r="Z3915" s="4"/>
      <c r="AA3915" s="4"/>
      <c r="AB3915" s="4"/>
      <c r="AC3915" s="4"/>
      <c r="AD3915" s="4"/>
      <c r="AE3915" s="4"/>
      <c r="AF3915" s="4"/>
      <c r="AG3915" s="4"/>
      <c r="AH3915" s="4"/>
      <c r="AI3915" s="4"/>
      <c r="AJ3915" s="4"/>
    </row>
    <row r="3916" spans="1:36" ht="15.75" customHeight="1">
      <c r="A3916" s="4">
        <v>0</v>
      </c>
      <c r="B3916" s="4">
        <v>42</v>
      </c>
      <c r="C3916" s="4">
        <v>2</v>
      </c>
      <c r="D3916" s="4">
        <v>0</v>
      </c>
      <c r="E3916" s="4">
        <v>0</v>
      </c>
      <c r="F3916" s="4">
        <v>0</v>
      </c>
      <c r="G3916" s="4">
        <v>0</v>
      </c>
      <c r="H3916" s="4">
        <v>0</v>
      </c>
      <c r="I3916" s="4">
        <v>205</v>
      </c>
      <c r="J3916" s="4">
        <v>112</v>
      </c>
      <c r="K3916" s="4">
        <v>65</v>
      </c>
      <c r="L3916" s="4">
        <v>27.35</v>
      </c>
      <c r="M3916" s="4">
        <v>79</v>
      </c>
      <c r="N3916" s="4">
        <v>60</v>
      </c>
      <c r="O3916" s="4">
        <v>0</v>
      </c>
      <c r="P3916" s="5">
        <f>$AI$9+SUMPRODUCT($A3916*$AI$10+$B3916*$AI$11+$C3916*$AI$12+$D3916*$AI$13+$E3916*$AI$14+$F3916*$AI$15+$G3916*$AI$16+$H3916*$AI$17+$I3916*$AI$18+$J3916*$AI$19+$K3916*$AI$20+$L3916*$AI$21+$M3916*$AI$22+$N3916*$AI$24)</f>
        <v>-3.4709576085000018</v>
      </c>
      <c r="Q3916" s="4">
        <f t="shared" si="1492"/>
        <v>3.1087246990828911E-2</v>
      </c>
      <c r="R3916" s="4">
        <f t="shared" si="1493"/>
        <v>6.2174493981657822E-2</v>
      </c>
      <c r="S3916" s="4">
        <f t="shared" si="1494"/>
        <v>0.93782550601834214</v>
      </c>
      <c r="T3916" s="4">
        <f t="shared" si="1495"/>
        <v>-2.7877959939686177E-2</v>
      </c>
      <c r="U3916" s="4">
        <f>IF($R3916&gt;$X$15,1,0)</f>
        <v>0</v>
      </c>
      <c r="V3916" s="4"/>
      <c r="W3916" s="4"/>
      <c r="X3916" s="4"/>
      <c r="Y3916" s="4"/>
      <c r="Z3916" s="4"/>
      <c r="AA3916" s="4"/>
      <c r="AB3916" s="4"/>
      <c r="AC3916" s="4"/>
      <c r="AD3916" s="4"/>
      <c r="AE3916" s="4"/>
      <c r="AF3916" s="4"/>
      <c r="AG3916" s="4"/>
      <c r="AH3916" s="4"/>
      <c r="AI3916" s="4"/>
      <c r="AJ3916" s="4"/>
    </row>
    <row r="3917" spans="1:36" ht="15.75" customHeight="1">
      <c r="A3917" s="4">
        <v>1</v>
      </c>
      <c r="B3917" s="4">
        <v>59</v>
      </c>
      <c r="C3917" s="4">
        <v>3</v>
      </c>
      <c r="D3917" s="4">
        <v>1</v>
      </c>
      <c r="E3917" s="4">
        <v>20</v>
      </c>
      <c r="F3917" s="4">
        <v>0</v>
      </c>
      <c r="G3917" s="4">
        <v>0</v>
      </c>
      <c r="H3917" s="4">
        <v>1</v>
      </c>
      <c r="I3917" s="4">
        <v>206</v>
      </c>
      <c r="J3917" s="4">
        <v>187</v>
      </c>
      <c r="K3917" s="4">
        <v>97</v>
      </c>
      <c r="L3917" s="4">
        <v>26</v>
      </c>
      <c r="M3917" s="4">
        <v>100</v>
      </c>
      <c r="N3917" s="4">
        <v>69</v>
      </c>
      <c r="O3917" s="4">
        <v>0</v>
      </c>
      <c r="P3917" s="5">
        <f>$AI$9+SUMPRODUCT($A3917*$AI$10+$B3917*$AI$11+$C3917*$AI$12+$D3917*$AI$13+$E3917*$AI$14+$F3917*$AI$15+$G3917*$AI$16+$H3917*$AI$17+$I3917*$AI$18+$J3917*$AI$19+$K3917*$AI$20+$L3917*$AI$21+$M3917*$AI$22+$N3917*$AI$24)</f>
        <v>-0.20682907000000128</v>
      </c>
      <c r="Q3917" s="4">
        <f t="shared" si="1492"/>
        <v>0.81315863131404298</v>
      </c>
      <c r="R3917" s="4">
        <f t="shared" si="1493"/>
        <v>1.626317262628086</v>
      </c>
      <c r="S3917" s="4">
        <f t="shared" si="1494"/>
        <v>-0.62631726262808596</v>
      </c>
      <c r="T3917" s="4" t="e">
        <f t="shared" si="1495"/>
        <v>#NUM!</v>
      </c>
      <c r="U3917" s="4">
        <f>IF($R3917&gt;$X$15,1,0)</f>
        <v>1</v>
      </c>
      <c r="V3917" s="4"/>
      <c r="W3917" s="4"/>
      <c r="X3917" s="4"/>
      <c r="Y3917" s="4"/>
      <c r="Z3917" s="4"/>
      <c r="AA3917" s="4"/>
      <c r="AB3917" s="4"/>
      <c r="AC3917" s="4"/>
      <c r="AD3917" s="4"/>
      <c r="AE3917" s="4"/>
      <c r="AF3917" s="4"/>
      <c r="AG3917" s="4"/>
      <c r="AH3917" s="4"/>
      <c r="AI3917" s="4"/>
      <c r="AJ3917" s="4"/>
    </row>
    <row r="3918" spans="1:36" ht="15.75" customHeight="1">
      <c r="A3918" s="4">
        <v>1</v>
      </c>
      <c r="B3918" s="4">
        <v>55</v>
      </c>
      <c r="C3918" s="4">
        <v>1</v>
      </c>
      <c r="D3918" s="4">
        <v>1</v>
      </c>
      <c r="E3918" s="4">
        <v>20</v>
      </c>
      <c r="F3918" s="4">
        <v>0</v>
      </c>
      <c r="G3918" s="4">
        <v>0</v>
      </c>
      <c r="H3918" s="4">
        <v>0</v>
      </c>
      <c r="I3918" s="4">
        <v>243</v>
      </c>
      <c r="J3918" s="4">
        <v>116</v>
      </c>
      <c r="K3918" s="4">
        <v>72</v>
      </c>
      <c r="L3918" s="4">
        <v>24.73</v>
      </c>
      <c r="M3918" s="4">
        <v>95</v>
      </c>
      <c r="N3918" s="4">
        <v>72</v>
      </c>
      <c r="O3918" s="4">
        <v>0</v>
      </c>
      <c r="P3918" s="5">
        <f>$AI$9+SUMPRODUCT($A3918*$AI$10+$B3918*$AI$11+$C3918*$AI$12+$D3918*$AI$13+$E3918*$AI$14+$F3918*$AI$15+$G3918*$AI$16+$H3918*$AI$17+$I3918*$AI$18+$J3918*$AI$19+$K3918*$AI$20+$L3918*$AI$21+$M3918*$AI$22+$N3918*$AI$24)</f>
        <v>-1.4744753603000005</v>
      </c>
      <c r="Q3918" s="4">
        <f t="shared" si="1492"/>
        <v>0.22889878493876054</v>
      </c>
      <c r="R3918" s="4">
        <f t="shared" si="1493"/>
        <v>0.45779756987752107</v>
      </c>
      <c r="S3918" s="4">
        <f t="shared" si="1494"/>
        <v>0.54220243012247893</v>
      </c>
      <c r="T3918" s="4">
        <f t="shared" si="1495"/>
        <v>-0.26583854026638193</v>
      </c>
      <c r="U3918" s="4">
        <f>IF($R3918&gt;$X$15,1,0)</f>
        <v>1</v>
      </c>
      <c r="V3918" s="4"/>
      <c r="W3918" s="4"/>
      <c r="X3918" s="4"/>
      <c r="Y3918" s="4"/>
      <c r="Z3918" s="4"/>
      <c r="AA3918" s="4"/>
      <c r="AB3918" s="4"/>
      <c r="AC3918" s="4"/>
      <c r="AD3918" s="4"/>
      <c r="AE3918" s="4"/>
      <c r="AF3918" s="4"/>
      <c r="AG3918" s="4"/>
      <c r="AH3918" s="4"/>
      <c r="AI3918" s="4"/>
      <c r="AJ3918" s="4"/>
    </row>
    <row r="3919" spans="1:36" ht="15.75" customHeight="1">
      <c r="A3919" s="4">
        <v>0</v>
      </c>
      <c r="B3919" s="4">
        <v>40</v>
      </c>
      <c r="C3919" s="4">
        <v>2</v>
      </c>
      <c r="D3919" s="4">
        <v>0</v>
      </c>
      <c r="E3919" s="4">
        <v>0</v>
      </c>
      <c r="F3919" s="4">
        <v>0</v>
      </c>
      <c r="G3919" s="4">
        <v>0</v>
      </c>
      <c r="H3919" s="4">
        <v>0</v>
      </c>
      <c r="I3919" s="4">
        <v>202</v>
      </c>
      <c r="J3919" s="4">
        <v>139</v>
      </c>
      <c r="K3919" s="4">
        <v>85</v>
      </c>
      <c r="L3919" s="4">
        <v>22.01</v>
      </c>
      <c r="M3919" s="4">
        <v>85</v>
      </c>
      <c r="N3919" s="4">
        <v>64</v>
      </c>
      <c r="O3919" s="4">
        <v>0</v>
      </c>
      <c r="P3919" s="5">
        <f>$AI$9+SUMPRODUCT($A3919*$AI$10+$B3919*$AI$11+$C3919*$AI$12+$D3919*$AI$13+$E3919*$AI$14+$F3919*$AI$15+$G3919*$AI$16+$H3919*$AI$17+$I3919*$AI$18+$J3919*$AI$19+$K3919*$AI$20+$L3919*$AI$21+$M3919*$AI$22+$N3919*$AI$24)</f>
        <v>-3.2981072911000009</v>
      </c>
      <c r="Q3919" s="4">
        <f t="shared" si="1492"/>
        <v>3.6953042606291966E-2</v>
      </c>
      <c r="R3919" s="4">
        <f t="shared" si="1493"/>
        <v>7.3906085212583933E-2</v>
      </c>
      <c r="S3919" s="4">
        <f t="shared" si="1494"/>
        <v>0.92609391478741609</v>
      </c>
      <c r="T3919" s="4">
        <f t="shared" si="1495"/>
        <v>-3.334496946731573E-2</v>
      </c>
      <c r="U3919" s="4">
        <f>IF($R3919&gt;$X$15,1,0)</f>
        <v>0</v>
      </c>
      <c r="V3919" s="4"/>
      <c r="W3919" s="4"/>
      <c r="X3919" s="4"/>
      <c r="Y3919" s="4"/>
      <c r="Z3919" s="4"/>
      <c r="AA3919" s="4"/>
      <c r="AB3919" s="4"/>
      <c r="AC3919" s="4"/>
      <c r="AD3919" s="4"/>
      <c r="AE3919" s="4"/>
      <c r="AF3919" s="4"/>
      <c r="AG3919" s="4"/>
      <c r="AH3919" s="4"/>
      <c r="AI3919" s="4"/>
      <c r="AJ3919" s="4"/>
    </row>
    <row r="3920" spans="1:36" ht="15.75" customHeight="1">
      <c r="A3920" s="4">
        <v>1</v>
      </c>
      <c r="B3920" s="4">
        <v>43</v>
      </c>
      <c r="C3920" s="4">
        <v>2</v>
      </c>
      <c r="D3920" s="4">
        <v>0</v>
      </c>
      <c r="E3920" s="4">
        <v>0</v>
      </c>
      <c r="F3920" s="4">
        <v>0</v>
      </c>
      <c r="G3920" s="4">
        <v>0</v>
      </c>
      <c r="H3920" s="4">
        <v>0</v>
      </c>
      <c r="I3920" s="4">
        <v>200</v>
      </c>
      <c r="J3920" s="4">
        <v>141</v>
      </c>
      <c r="K3920" s="4">
        <v>89</v>
      </c>
      <c r="L3920" s="4">
        <v>26.59</v>
      </c>
      <c r="M3920" s="4">
        <v>80</v>
      </c>
      <c r="N3920" s="4">
        <v>105</v>
      </c>
      <c r="O3920" s="4">
        <v>0</v>
      </c>
      <c r="P3920" s="5">
        <f>$AI$9+SUMPRODUCT($A3920*$AI$10+$B3920*$AI$11+$C3920*$AI$12+$D3920*$AI$13+$E3920*$AI$14+$F3920*$AI$15+$G3920*$AI$16+$H3920*$AI$17+$I3920*$AI$18+$J3920*$AI$19+$K3920*$AI$20+$L3920*$AI$21+$M3920*$AI$22+$N3920*$AI$24)</f>
        <v>-2.1961047049000006</v>
      </c>
      <c r="Q3920" s="4">
        <f t="shared" si="1492"/>
        <v>0.11123561108083285</v>
      </c>
      <c r="R3920" s="4">
        <f t="shared" si="1493"/>
        <v>0.2224712221616657</v>
      </c>
      <c r="S3920" s="4">
        <f t="shared" si="1494"/>
        <v>0.7775287778383343</v>
      </c>
      <c r="T3920" s="4">
        <f t="shared" si="1495"/>
        <v>-0.10928352792800815</v>
      </c>
      <c r="U3920" s="4">
        <f>IF($R3920&gt;$X$15,1,0)</f>
        <v>0</v>
      </c>
      <c r="V3920" s="4"/>
      <c r="W3920" s="4"/>
      <c r="X3920" s="4"/>
      <c r="Y3920" s="4"/>
      <c r="Z3920" s="4"/>
      <c r="AA3920" s="4"/>
      <c r="AB3920" s="4"/>
      <c r="AC3920" s="4"/>
      <c r="AD3920" s="4"/>
      <c r="AE3920" s="4"/>
      <c r="AF3920" s="4"/>
      <c r="AG3920" s="4"/>
      <c r="AH3920" s="4"/>
      <c r="AI3920" s="4"/>
      <c r="AJ3920" s="4"/>
    </row>
    <row r="3921" spans="1:36" ht="15.75" customHeight="1">
      <c r="A3921" s="4">
        <v>1</v>
      </c>
      <c r="B3921" s="4">
        <v>43</v>
      </c>
      <c r="C3921" s="4">
        <v>4</v>
      </c>
      <c r="D3921" s="4">
        <v>1</v>
      </c>
      <c r="E3921" s="4">
        <v>20</v>
      </c>
      <c r="F3921" s="4">
        <v>0</v>
      </c>
      <c r="G3921" s="4">
        <v>0</v>
      </c>
      <c r="H3921" s="4">
        <v>0</v>
      </c>
      <c r="I3921" s="4">
        <v>184</v>
      </c>
      <c r="J3921" s="4">
        <v>127.5</v>
      </c>
      <c r="K3921" s="4">
        <v>81</v>
      </c>
      <c r="L3921" s="4">
        <v>28.31</v>
      </c>
      <c r="M3921" s="4">
        <v>108</v>
      </c>
      <c r="N3921" s="4">
        <v>75</v>
      </c>
      <c r="O3921" s="4">
        <v>0</v>
      </c>
      <c r="P3921" s="5">
        <f>$AI$9+SUMPRODUCT($A3921*$AI$10+$B3921*$AI$11+$C3921*$AI$12+$D3921*$AI$13+$E3921*$AI$14+$F3921*$AI$15+$G3921*$AI$16+$H3921*$AI$17+$I3921*$AI$18+$J3921*$AI$19+$K3921*$AI$20+$L3921*$AI$21+$M3921*$AI$22+$N3921*$AI$24)</f>
        <v>-2.3726708941000014</v>
      </c>
      <c r="Q3921" s="4">
        <f t="shared" si="1492"/>
        <v>9.323138229169782E-2</v>
      </c>
      <c r="R3921" s="4">
        <f t="shared" si="1493"/>
        <v>0.18646276458339564</v>
      </c>
      <c r="S3921" s="4">
        <f t="shared" si="1494"/>
        <v>0.81353723541660439</v>
      </c>
      <c r="T3921" s="4">
        <f t="shared" si="1495"/>
        <v>-8.962256471128667E-2</v>
      </c>
      <c r="U3921" s="4">
        <f>IF($R3921&gt;$X$15,1,0)</f>
        <v>0</v>
      </c>
      <c r="V3921" s="4"/>
      <c r="W3921" s="4"/>
      <c r="X3921" s="4"/>
      <c r="Y3921" s="4"/>
      <c r="Z3921" s="4"/>
      <c r="AA3921" s="4"/>
      <c r="AB3921" s="4"/>
      <c r="AC3921" s="4"/>
      <c r="AD3921" s="4"/>
      <c r="AE3921" s="4"/>
      <c r="AF3921" s="4"/>
      <c r="AG3921" s="4"/>
      <c r="AH3921" s="4"/>
      <c r="AI3921" s="4"/>
      <c r="AJ3921" s="4"/>
    </row>
    <row r="3922" spans="1:36" ht="15.75" hidden="1" customHeight="1">
      <c r="A3922" s="4">
        <v>0</v>
      </c>
      <c r="B3922" s="4">
        <v>36</v>
      </c>
      <c r="C3922" s="4">
        <v>2</v>
      </c>
      <c r="D3922" s="4">
        <v>1</v>
      </c>
      <c r="E3922" s="4">
        <v>25</v>
      </c>
      <c r="F3922" s="4">
        <v>0</v>
      </c>
      <c r="G3922" s="4">
        <v>0</v>
      </c>
      <c r="H3922" s="4">
        <v>0</v>
      </c>
      <c r="I3922" s="4">
        <v>190</v>
      </c>
      <c r="J3922" s="4">
        <v>122</v>
      </c>
      <c r="K3922" s="4">
        <v>83</v>
      </c>
      <c r="L3922" s="4">
        <v>23.07</v>
      </c>
      <c r="M3922" s="4">
        <v>85</v>
      </c>
      <c r="N3922" s="3" t="s">
        <v>56</v>
      </c>
      <c r="O3922" s="4">
        <v>0</v>
      </c>
      <c r="P3922" s="4"/>
      <c r="Q3922" s="4"/>
      <c r="R3922" s="4"/>
      <c r="S3922" s="4"/>
      <c r="T3922" s="4"/>
      <c r="U3922" s="4"/>
      <c r="V3922" s="4"/>
      <c r="W3922" s="4"/>
      <c r="X3922" s="4"/>
      <c r="Y3922" s="4"/>
      <c r="Z3922" s="4"/>
      <c r="AA3922" s="4"/>
      <c r="AB3922" s="4"/>
      <c r="AC3922" s="4"/>
      <c r="AD3922" s="4"/>
      <c r="AE3922" s="4"/>
      <c r="AF3922" s="4"/>
      <c r="AG3922" s="4"/>
      <c r="AH3922" s="4"/>
      <c r="AI3922" s="4"/>
      <c r="AJ3922" s="4"/>
    </row>
    <row r="3923" spans="1:36" ht="15.75" customHeight="1">
      <c r="A3923" s="4">
        <v>0</v>
      </c>
      <c r="B3923" s="4">
        <v>56</v>
      </c>
      <c r="C3923" s="4">
        <v>2</v>
      </c>
      <c r="D3923" s="4">
        <v>0</v>
      </c>
      <c r="E3923" s="4">
        <v>0</v>
      </c>
      <c r="F3923" s="4">
        <v>0</v>
      </c>
      <c r="G3923" s="4">
        <v>0</v>
      </c>
      <c r="H3923" s="4">
        <v>1</v>
      </c>
      <c r="I3923" s="4">
        <v>233</v>
      </c>
      <c r="J3923" s="4">
        <v>173</v>
      </c>
      <c r="K3923" s="4">
        <v>98.5</v>
      </c>
      <c r="L3923" s="4">
        <v>21.88</v>
      </c>
      <c r="M3923" s="4">
        <v>62</v>
      </c>
      <c r="N3923" s="4">
        <v>76</v>
      </c>
      <c r="O3923" s="4">
        <v>0</v>
      </c>
      <c r="P3923" s="5">
        <f>$AI$9+SUMPRODUCT($A3923*$AI$10+$B3923*$AI$11+$C3923*$AI$12+$D3923*$AI$13+$E3923*$AI$14+$F3923*$AI$15+$G3923*$AI$16+$H3923*$AI$17+$I3923*$AI$18+$J3923*$AI$19+$K3923*$AI$20+$L3923*$AI$21+$M3923*$AI$22+$N3923*$AI$24)</f>
        <v>-1.346359016800001</v>
      </c>
      <c r="Q3923" s="4">
        <f t="shared" ref="Q3923:Q3932" si="1496">EXP($P3923)</f>
        <v>0.26018587050983749</v>
      </c>
      <c r="R3923" s="4">
        <f t="shared" ref="R3923:R3932" si="1497">Q3923/1+Q3923</f>
        <v>0.52037174101967498</v>
      </c>
      <c r="S3923" s="4">
        <f t="shared" ref="S3923:S3932" si="1498">IF(O3923=1,R3923,1-R3923)</f>
        <v>0.47962825898032502</v>
      </c>
      <c r="T3923" s="4">
        <f t="shared" ref="T3923:T3932" si="1499">LOG($S3923)</f>
        <v>-0.31909523683743596</v>
      </c>
      <c r="U3923" s="4">
        <f>IF($R3923&gt;$X$15,1,0)</f>
        <v>1</v>
      </c>
      <c r="V3923" s="4"/>
      <c r="W3923" s="4"/>
      <c r="X3923" s="4"/>
      <c r="Y3923" s="4"/>
      <c r="Z3923" s="4"/>
      <c r="AA3923" s="4"/>
      <c r="AB3923" s="4"/>
      <c r="AC3923" s="4"/>
      <c r="AD3923" s="4"/>
      <c r="AE3923" s="4"/>
      <c r="AF3923" s="4"/>
      <c r="AG3923" s="4"/>
      <c r="AH3923" s="4"/>
      <c r="AI3923" s="4"/>
      <c r="AJ3923" s="4"/>
    </row>
    <row r="3924" spans="1:36" ht="15.75" customHeight="1">
      <c r="A3924" s="4">
        <v>0</v>
      </c>
      <c r="B3924" s="4">
        <v>52</v>
      </c>
      <c r="C3924" s="4">
        <v>1</v>
      </c>
      <c r="D3924" s="4">
        <v>0</v>
      </c>
      <c r="E3924" s="4">
        <v>0</v>
      </c>
      <c r="F3924" s="4">
        <v>0</v>
      </c>
      <c r="G3924" s="4">
        <v>0</v>
      </c>
      <c r="H3924" s="4">
        <v>1</v>
      </c>
      <c r="I3924" s="4">
        <v>203</v>
      </c>
      <c r="J3924" s="4">
        <v>129</v>
      </c>
      <c r="K3924" s="4">
        <v>97</v>
      </c>
      <c r="L3924" s="4">
        <v>37.58</v>
      </c>
      <c r="M3924" s="4">
        <v>90</v>
      </c>
      <c r="N3924" s="4">
        <v>77</v>
      </c>
      <c r="O3924" s="4">
        <v>0</v>
      </c>
      <c r="P3924" s="5">
        <f>$AI$9+SUMPRODUCT($A3924*$AI$10+$B3924*$AI$11+$C3924*$AI$12+$D3924*$AI$13+$E3924*$AI$14+$F3924*$AI$15+$G3924*$AI$16+$H3924*$AI$17+$I3924*$AI$18+$J3924*$AI$19+$K3924*$AI$20+$L3924*$AI$21+$M3924*$AI$22+$N3924*$AI$24)</f>
        <v>-2.2723593738000005</v>
      </c>
      <c r="Q3924" s="4">
        <f t="shared" si="1496"/>
        <v>0.10306871535727899</v>
      </c>
      <c r="R3924" s="4">
        <f t="shared" si="1497"/>
        <v>0.20613743071455798</v>
      </c>
      <c r="S3924" s="4">
        <f t="shared" si="1498"/>
        <v>0.79386256928544197</v>
      </c>
      <c r="T3924" s="4">
        <f t="shared" si="1499"/>
        <v>-0.10025467460935529</v>
      </c>
      <c r="U3924" s="4">
        <f>IF($R3924&gt;$X$15,1,0)</f>
        <v>0</v>
      </c>
      <c r="V3924" s="4"/>
      <c r="W3924" s="4"/>
      <c r="X3924" s="4"/>
      <c r="Y3924" s="4"/>
      <c r="Z3924" s="4"/>
      <c r="AA3924" s="4"/>
      <c r="AB3924" s="4"/>
      <c r="AC3924" s="4"/>
      <c r="AD3924" s="4"/>
      <c r="AE3924" s="4"/>
      <c r="AF3924" s="4"/>
      <c r="AG3924" s="4"/>
      <c r="AH3924" s="4"/>
      <c r="AI3924" s="4"/>
      <c r="AJ3924" s="4"/>
    </row>
    <row r="3925" spans="1:36" ht="15.75" customHeight="1">
      <c r="A3925" s="4">
        <v>1</v>
      </c>
      <c r="B3925" s="4">
        <v>62</v>
      </c>
      <c r="C3925" s="4">
        <v>1</v>
      </c>
      <c r="D3925" s="4">
        <v>1</v>
      </c>
      <c r="E3925" s="4">
        <v>30</v>
      </c>
      <c r="F3925" s="4">
        <v>0</v>
      </c>
      <c r="G3925" s="4">
        <v>0</v>
      </c>
      <c r="H3925" s="4">
        <v>0</v>
      </c>
      <c r="I3925" s="4">
        <v>373</v>
      </c>
      <c r="J3925" s="4">
        <v>138.5</v>
      </c>
      <c r="K3925" s="4">
        <v>85</v>
      </c>
      <c r="L3925" s="4">
        <v>23.35</v>
      </c>
      <c r="M3925" s="4">
        <v>80</v>
      </c>
      <c r="N3925" s="4">
        <v>67</v>
      </c>
      <c r="O3925" s="4">
        <v>0</v>
      </c>
      <c r="P3925" s="5">
        <f>$AI$9+SUMPRODUCT($A3925*$AI$10+$B3925*$AI$11+$C3925*$AI$12+$D3925*$AI$13+$E3925*$AI$14+$F3925*$AI$15+$G3925*$AI$16+$H3925*$AI$17+$I3925*$AI$18+$J3925*$AI$19+$K3925*$AI$20+$L3925*$AI$21+$M3925*$AI$22+$N3925*$AI$24)</f>
        <v>-0.25299359850000158</v>
      </c>
      <c r="Q3925" s="4">
        <f t="shared" si="1496"/>
        <v>0.7764728523987916</v>
      </c>
      <c r="R3925" s="4">
        <f t="shared" si="1497"/>
        <v>1.5529457047975832</v>
      </c>
      <c r="S3925" s="4">
        <f t="shared" si="1498"/>
        <v>-0.5529457047975832</v>
      </c>
      <c r="T3925" s="4" t="e">
        <f t="shared" si="1499"/>
        <v>#NUM!</v>
      </c>
      <c r="U3925" s="4">
        <f>IF($R3925&gt;$X$15,1,0)</f>
        <v>1</v>
      </c>
      <c r="V3925" s="4"/>
      <c r="W3925" s="4"/>
      <c r="X3925" s="4"/>
      <c r="Y3925" s="4"/>
      <c r="Z3925" s="4"/>
      <c r="AA3925" s="4"/>
      <c r="AB3925" s="4"/>
      <c r="AC3925" s="4"/>
      <c r="AD3925" s="4"/>
      <c r="AE3925" s="4"/>
      <c r="AF3925" s="4"/>
      <c r="AG3925" s="4"/>
      <c r="AH3925" s="4"/>
      <c r="AI3925" s="4"/>
      <c r="AJ3925" s="4"/>
    </row>
    <row r="3926" spans="1:36" ht="15.75" customHeight="1">
      <c r="A3926" s="4">
        <v>0</v>
      </c>
      <c r="B3926" s="4">
        <v>44</v>
      </c>
      <c r="C3926" s="4">
        <v>2</v>
      </c>
      <c r="D3926" s="4">
        <v>1</v>
      </c>
      <c r="E3926" s="4">
        <v>10</v>
      </c>
      <c r="F3926" s="4">
        <v>0</v>
      </c>
      <c r="G3926" s="4">
        <v>0</v>
      </c>
      <c r="H3926" s="4">
        <v>0</v>
      </c>
      <c r="I3926" s="4">
        <v>222</v>
      </c>
      <c r="J3926" s="4">
        <v>130</v>
      </c>
      <c r="K3926" s="4">
        <v>86</v>
      </c>
      <c r="L3926" s="4">
        <v>27.42</v>
      </c>
      <c r="M3926" s="4">
        <v>100</v>
      </c>
      <c r="N3926" s="4">
        <v>84</v>
      </c>
      <c r="O3926" s="4">
        <v>0</v>
      </c>
      <c r="P3926" s="5">
        <f>$AI$9+SUMPRODUCT($A3926*$AI$10+$B3926*$AI$11+$C3926*$AI$12+$D3926*$AI$13+$E3926*$AI$14+$F3926*$AI$15+$G3926*$AI$16+$H3926*$AI$17+$I3926*$AI$18+$J3926*$AI$19+$K3926*$AI$20+$L3926*$AI$21+$M3926*$AI$22+$N3926*$AI$24)</f>
        <v>-2.7568024562000009</v>
      </c>
      <c r="Q3926" s="4">
        <f t="shared" si="1496"/>
        <v>6.3494470462869781E-2</v>
      </c>
      <c r="R3926" s="4">
        <f t="shared" si="1497"/>
        <v>0.12698894092573956</v>
      </c>
      <c r="S3926" s="4">
        <f t="shared" si="1498"/>
        <v>0.87301105907426046</v>
      </c>
      <c r="T3926" s="4">
        <f t="shared" si="1499"/>
        <v>-5.8980254731423119E-2</v>
      </c>
      <c r="U3926" s="4">
        <f>IF($R3926&gt;$X$15,1,0)</f>
        <v>0</v>
      </c>
      <c r="V3926" s="4"/>
      <c r="W3926" s="4"/>
      <c r="X3926" s="4"/>
      <c r="Y3926" s="4"/>
      <c r="Z3926" s="4"/>
      <c r="AA3926" s="4"/>
      <c r="AB3926" s="4"/>
      <c r="AC3926" s="4"/>
      <c r="AD3926" s="4"/>
      <c r="AE3926" s="4"/>
      <c r="AF3926" s="4"/>
      <c r="AG3926" s="4"/>
      <c r="AH3926" s="4"/>
      <c r="AI3926" s="4"/>
      <c r="AJ3926" s="4"/>
    </row>
    <row r="3927" spans="1:36" ht="15.75" customHeight="1">
      <c r="A3927" s="4">
        <v>0</v>
      </c>
      <c r="B3927" s="4">
        <v>63</v>
      </c>
      <c r="C3927" s="4">
        <v>1</v>
      </c>
      <c r="D3927" s="4">
        <v>0</v>
      </c>
      <c r="E3927" s="4">
        <v>0</v>
      </c>
      <c r="F3927" s="4">
        <v>0</v>
      </c>
      <c r="G3927" s="4">
        <v>0</v>
      </c>
      <c r="H3927" s="4">
        <v>0</v>
      </c>
      <c r="I3927" s="4">
        <v>316</v>
      </c>
      <c r="J3927" s="4">
        <v>92.5</v>
      </c>
      <c r="K3927" s="4">
        <v>66.5</v>
      </c>
      <c r="L3927" s="4">
        <v>23.1</v>
      </c>
      <c r="M3927" s="4">
        <v>62</v>
      </c>
      <c r="N3927" s="4">
        <v>76</v>
      </c>
      <c r="O3927" s="4">
        <v>1</v>
      </c>
      <c r="P3927" s="5">
        <f>$AI$9+SUMPRODUCT($A3927*$AI$10+$B3927*$AI$11+$C3927*$AI$12+$D3927*$AI$13+$E3927*$AI$14+$F3927*$AI$15+$G3927*$AI$16+$H3927*$AI$17+$I3927*$AI$18+$J3927*$AI$19+$K3927*$AI$20+$L3927*$AI$21+$M3927*$AI$22+$N3927*$AI$24)</f>
        <v>-1.9951132610000002</v>
      </c>
      <c r="Q3927" s="4">
        <f t="shared" si="1496"/>
        <v>0.13599824999672688</v>
      </c>
      <c r="R3927" s="4">
        <f t="shared" si="1497"/>
        <v>0.27199649999345377</v>
      </c>
      <c r="S3927" s="4">
        <f t="shared" si="1498"/>
        <v>0.27199649999345377</v>
      </c>
      <c r="T3927" s="4">
        <f t="shared" si="1499"/>
        <v>-0.56543668436032113</v>
      </c>
      <c r="U3927" s="4">
        <f>IF($R3927&gt;$X$15,1,0)</f>
        <v>0</v>
      </c>
      <c r="V3927" s="4"/>
      <c r="W3927" s="4"/>
      <c r="X3927" s="4"/>
      <c r="Y3927" s="4"/>
      <c r="Z3927" s="4"/>
      <c r="AA3927" s="4"/>
      <c r="AB3927" s="4"/>
      <c r="AC3927" s="4"/>
      <c r="AD3927" s="4"/>
      <c r="AE3927" s="4"/>
      <c r="AF3927" s="4"/>
      <c r="AG3927" s="4"/>
      <c r="AH3927" s="4"/>
      <c r="AI3927" s="4"/>
      <c r="AJ3927" s="4"/>
    </row>
    <row r="3928" spans="1:36" ht="15.75" customHeight="1">
      <c r="A3928" s="4">
        <v>1</v>
      </c>
      <c r="B3928" s="4">
        <v>57</v>
      </c>
      <c r="C3928" s="4">
        <v>1</v>
      </c>
      <c r="D3928" s="4">
        <v>0</v>
      </c>
      <c r="E3928" s="4">
        <v>0</v>
      </c>
      <c r="F3928" s="4">
        <v>0</v>
      </c>
      <c r="G3928" s="4">
        <v>0</v>
      </c>
      <c r="H3928" s="4">
        <v>1</v>
      </c>
      <c r="I3928" s="4">
        <v>155</v>
      </c>
      <c r="J3928" s="4">
        <v>143</v>
      </c>
      <c r="K3928" s="4">
        <v>96</v>
      </c>
      <c r="L3928" s="4">
        <v>31.01</v>
      </c>
      <c r="M3928" s="4">
        <v>63</v>
      </c>
      <c r="N3928" s="4">
        <v>88</v>
      </c>
      <c r="O3928" s="4">
        <v>0</v>
      </c>
      <c r="P3928" s="5">
        <f>$AI$9+SUMPRODUCT($A3928*$AI$10+$B3928*$AI$11+$C3928*$AI$12+$D3928*$AI$13+$E3928*$AI$14+$F3928*$AI$15+$G3928*$AI$16+$H3928*$AI$17+$I3928*$AI$18+$J3928*$AI$19+$K3928*$AI$20+$L3928*$AI$21+$M3928*$AI$22+$N3928*$AI$24)</f>
        <v>-1.1673145711000013</v>
      </c>
      <c r="Q3928" s="4">
        <f t="shared" si="1496"/>
        <v>0.31120152973160198</v>
      </c>
      <c r="R3928" s="4">
        <f t="shared" si="1497"/>
        <v>0.62240305946320396</v>
      </c>
      <c r="S3928" s="4">
        <f t="shared" si="1498"/>
        <v>0.37759694053679604</v>
      </c>
      <c r="T3928" s="4">
        <f t="shared" si="1499"/>
        <v>-0.42297153321234243</v>
      </c>
      <c r="U3928" s="4">
        <f>IF($R3928&gt;$X$15,1,0)</f>
        <v>1</v>
      </c>
      <c r="V3928" s="4"/>
      <c r="W3928" s="4"/>
      <c r="X3928" s="4"/>
      <c r="Y3928" s="4"/>
      <c r="Z3928" s="4"/>
      <c r="AA3928" s="4"/>
      <c r="AB3928" s="4"/>
      <c r="AC3928" s="4"/>
      <c r="AD3928" s="4"/>
      <c r="AE3928" s="4"/>
      <c r="AF3928" s="4"/>
      <c r="AG3928" s="4"/>
      <c r="AH3928" s="4"/>
      <c r="AI3928" s="4"/>
      <c r="AJ3928" s="4"/>
    </row>
    <row r="3929" spans="1:36" ht="15.75" customHeight="1">
      <c r="A3929" s="4">
        <v>1</v>
      </c>
      <c r="B3929" s="4">
        <v>38</v>
      </c>
      <c r="C3929" s="4">
        <v>1</v>
      </c>
      <c r="D3929" s="4">
        <v>1</v>
      </c>
      <c r="E3929" s="4">
        <v>9</v>
      </c>
      <c r="F3929" s="4">
        <v>0</v>
      </c>
      <c r="G3929" s="4">
        <v>0</v>
      </c>
      <c r="H3929" s="4">
        <v>0</v>
      </c>
      <c r="I3929" s="4">
        <v>305</v>
      </c>
      <c r="J3929" s="4">
        <v>114</v>
      </c>
      <c r="K3929" s="4">
        <v>80</v>
      </c>
      <c r="L3929" s="4">
        <v>28.61</v>
      </c>
      <c r="M3929" s="4">
        <v>75</v>
      </c>
      <c r="N3929" s="4">
        <v>71</v>
      </c>
      <c r="O3929" s="4">
        <v>0</v>
      </c>
      <c r="P3929" s="5">
        <f>$AI$9+SUMPRODUCT($A3929*$AI$10+$B3929*$AI$11+$C3929*$AI$12+$D3929*$AI$13+$E3929*$AI$14+$F3929*$AI$15+$G3929*$AI$16+$H3929*$AI$17+$I3929*$AI$18+$J3929*$AI$19+$K3929*$AI$20+$L3929*$AI$21+$M3929*$AI$22+$N3929*$AI$24)</f>
        <v>-2.5867617971000003</v>
      </c>
      <c r="Q3929" s="4">
        <f t="shared" si="1496"/>
        <v>7.5263363950087994E-2</v>
      </c>
      <c r="R3929" s="4">
        <f t="shared" si="1497"/>
        <v>0.15052672790017599</v>
      </c>
      <c r="S3929" s="4">
        <f t="shared" si="1498"/>
        <v>0.84947327209982404</v>
      </c>
      <c r="T3929" s="4">
        <f t="shared" si="1499"/>
        <v>-7.0850281258939649E-2</v>
      </c>
      <c r="U3929" s="4">
        <f>IF($R3929&gt;$X$15,1,0)</f>
        <v>0</v>
      </c>
      <c r="V3929" s="4"/>
      <c r="W3929" s="4"/>
      <c r="X3929" s="4"/>
      <c r="Y3929" s="4"/>
      <c r="Z3929" s="4"/>
      <c r="AA3929" s="4"/>
      <c r="AB3929" s="4"/>
      <c r="AC3929" s="4"/>
      <c r="AD3929" s="4"/>
      <c r="AE3929" s="4"/>
      <c r="AF3929" s="4"/>
      <c r="AG3929" s="4"/>
      <c r="AH3929" s="4"/>
      <c r="AI3929" s="4"/>
      <c r="AJ3929" s="4"/>
    </row>
    <row r="3930" spans="1:36" ht="15.75" customHeight="1">
      <c r="A3930" s="4">
        <v>0</v>
      </c>
      <c r="B3930" s="4">
        <v>38</v>
      </c>
      <c r="C3930" s="4">
        <v>3</v>
      </c>
      <c r="D3930" s="4">
        <v>1</v>
      </c>
      <c r="E3930" s="4">
        <v>35</v>
      </c>
      <c r="F3930" s="4">
        <v>0</v>
      </c>
      <c r="G3930" s="4">
        <v>0</v>
      </c>
      <c r="H3930" s="4">
        <v>0</v>
      </c>
      <c r="I3930" s="4">
        <v>164</v>
      </c>
      <c r="J3930" s="4">
        <v>110</v>
      </c>
      <c r="K3930" s="4">
        <v>76</v>
      </c>
      <c r="L3930" s="4">
        <v>23.85</v>
      </c>
      <c r="M3930" s="4">
        <v>68</v>
      </c>
      <c r="N3930" s="4">
        <v>83</v>
      </c>
      <c r="O3930" s="4">
        <v>0</v>
      </c>
      <c r="P3930" s="5">
        <f>$AI$9+SUMPRODUCT($A3930*$AI$10+$B3930*$AI$11+$C3930*$AI$12+$D3930*$AI$13+$E3930*$AI$14+$F3930*$AI$15+$G3930*$AI$16+$H3930*$AI$17+$I3930*$AI$18+$J3930*$AI$19+$K3930*$AI$20+$L3930*$AI$21+$M3930*$AI$22+$N3930*$AI$24)</f>
        <v>-3.0658148235000011</v>
      </c>
      <c r="Q3930" s="4">
        <f t="shared" si="1496"/>
        <v>4.661584270116316E-2</v>
      </c>
      <c r="R3930" s="4">
        <f t="shared" si="1497"/>
        <v>9.323168540232632E-2</v>
      </c>
      <c r="S3930" s="4">
        <f t="shared" si="1498"/>
        <v>0.90676831459767371</v>
      </c>
      <c r="T3930" s="4">
        <f t="shared" si="1499"/>
        <v>-4.2503663926869606E-2</v>
      </c>
      <c r="U3930" s="4">
        <f>IF($R3930&gt;$X$15,1,0)</f>
        <v>0</v>
      </c>
      <c r="V3930" s="4"/>
      <c r="W3930" s="4"/>
      <c r="X3930" s="4"/>
      <c r="Y3930" s="4"/>
      <c r="Z3930" s="4"/>
      <c r="AA3930" s="4"/>
      <c r="AB3930" s="4"/>
      <c r="AC3930" s="4"/>
      <c r="AD3930" s="4"/>
      <c r="AE3930" s="4"/>
      <c r="AF3930" s="4"/>
      <c r="AG3930" s="4"/>
      <c r="AH3930" s="4"/>
      <c r="AI3930" s="4"/>
      <c r="AJ3930" s="4"/>
    </row>
    <row r="3931" spans="1:36" ht="15.75" customHeight="1">
      <c r="A3931" s="4">
        <v>1</v>
      </c>
      <c r="B3931" s="4">
        <v>38</v>
      </c>
      <c r="C3931" s="4">
        <v>2</v>
      </c>
      <c r="D3931" s="4">
        <v>0</v>
      </c>
      <c r="E3931" s="4">
        <v>0</v>
      </c>
      <c r="F3931" s="4">
        <v>0</v>
      </c>
      <c r="G3931" s="4">
        <v>0</v>
      </c>
      <c r="H3931" s="4">
        <v>0</v>
      </c>
      <c r="I3931" s="4">
        <v>155</v>
      </c>
      <c r="J3931" s="4">
        <v>131.5</v>
      </c>
      <c r="K3931" s="4">
        <v>77.5</v>
      </c>
      <c r="L3931" s="4">
        <v>25.94</v>
      </c>
      <c r="M3931" s="4">
        <v>74</v>
      </c>
      <c r="N3931" s="4">
        <v>84</v>
      </c>
      <c r="O3931" s="4">
        <v>0</v>
      </c>
      <c r="P3931" s="5">
        <f>$AI$9+SUMPRODUCT($A3931*$AI$10+$B3931*$AI$11+$C3931*$AI$12+$D3931*$AI$13+$E3931*$AI$14+$F3931*$AI$15+$G3931*$AI$16+$H3931*$AI$17+$I3931*$AI$18+$J3931*$AI$19+$K3931*$AI$20+$L3931*$AI$21+$M3931*$AI$22+$N3931*$AI$24)</f>
        <v>-2.8550550034000004</v>
      </c>
      <c r="Q3931" s="4">
        <f t="shared" si="1496"/>
        <v>5.7552655442100926E-2</v>
      </c>
      <c r="R3931" s="4">
        <f t="shared" si="1497"/>
        <v>0.11510531088420185</v>
      </c>
      <c r="S3931" s="4">
        <f t="shared" si="1498"/>
        <v>0.88489468911579816</v>
      </c>
      <c r="T3931" s="4">
        <f t="shared" si="1499"/>
        <v>-5.3108411400808395E-2</v>
      </c>
      <c r="U3931" s="4">
        <f>IF($R3931&gt;$X$15,1,0)</f>
        <v>0</v>
      </c>
      <c r="V3931" s="4"/>
      <c r="W3931" s="4"/>
      <c r="X3931" s="4"/>
      <c r="Y3931" s="4"/>
      <c r="Z3931" s="4"/>
      <c r="AA3931" s="4"/>
      <c r="AB3931" s="4"/>
      <c r="AC3931" s="4"/>
      <c r="AD3931" s="4"/>
      <c r="AE3931" s="4"/>
      <c r="AF3931" s="4"/>
      <c r="AG3931" s="4"/>
      <c r="AH3931" s="4"/>
      <c r="AI3931" s="4"/>
      <c r="AJ3931" s="4"/>
    </row>
    <row r="3932" spans="1:36" ht="15.75" customHeight="1">
      <c r="A3932" s="4">
        <v>1</v>
      </c>
      <c r="B3932" s="4">
        <v>59</v>
      </c>
      <c r="C3932" s="4">
        <v>1</v>
      </c>
      <c r="D3932" s="4">
        <v>0</v>
      </c>
      <c r="E3932" s="4">
        <v>0</v>
      </c>
      <c r="F3932" s="4">
        <v>0</v>
      </c>
      <c r="G3932" s="4">
        <v>0</v>
      </c>
      <c r="H3932" s="4">
        <v>1</v>
      </c>
      <c r="I3932" s="4">
        <v>248</v>
      </c>
      <c r="J3932" s="4">
        <v>151.5</v>
      </c>
      <c r="K3932" s="4">
        <v>71</v>
      </c>
      <c r="L3932" s="4">
        <v>27.14</v>
      </c>
      <c r="M3932" s="4">
        <v>75</v>
      </c>
      <c r="N3932" s="4">
        <v>110</v>
      </c>
      <c r="O3932" s="4">
        <v>0</v>
      </c>
      <c r="P3932" s="5">
        <f>$AI$9+SUMPRODUCT($A3932*$AI$10+$B3932*$AI$11+$C3932*$AI$12+$D3932*$AI$13+$E3932*$AI$14+$F3932*$AI$15+$G3932*$AI$16+$H3932*$AI$17+$I3932*$AI$18+$J3932*$AI$19+$K3932*$AI$20+$L3932*$AI$21+$M3932*$AI$22+$N3932*$AI$24)</f>
        <v>-0.49354688540000247</v>
      </c>
      <c r="Q3932" s="4">
        <f t="shared" si="1496"/>
        <v>0.61045732756057303</v>
      </c>
      <c r="R3932" s="4">
        <f t="shared" si="1497"/>
        <v>1.2209146551211461</v>
      </c>
      <c r="S3932" s="4">
        <f t="shared" si="1498"/>
        <v>-0.22091465512114605</v>
      </c>
      <c r="T3932" s="4" t="e">
        <f t="shared" si="1499"/>
        <v>#NUM!</v>
      </c>
      <c r="U3932" s="4">
        <f>IF($R3932&gt;$X$15,1,0)</f>
        <v>1</v>
      </c>
      <c r="V3932" s="4"/>
      <c r="W3932" s="4"/>
      <c r="X3932" s="4"/>
      <c r="Y3932" s="4"/>
      <c r="Z3932" s="4"/>
      <c r="AA3932" s="4"/>
      <c r="AB3932" s="4"/>
      <c r="AC3932" s="4"/>
      <c r="AD3932" s="4"/>
      <c r="AE3932" s="4"/>
      <c r="AF3932" s="4"/>
      <c r="AG3932" s="4"/>
      <c r="AH3932" s="4"/>
      <c r="AI3932" s="4"/>
      <c r="AJ3932" s="4"/>
    </row>
    <row r="3933" spans="1:36" ht="15.75" hidden="1" customHeight="1">
      <c r="A3933" s="4">
        <v>0</v>
      </c>
      <c r="B3933" s="4">
        <v>52</v>
      </c>
      <c r="C3933" s="4">
        <v>2</v>
      </c>
      <c r="D3933" s="4">
        <v>1</v>
      </c>
      <c r="E3933" s="3" t="s">
        <v>56</v>
      </c>
      <c r="F3933" s="4">
        <v>0</v>
      </c>
      <c r="G3933" s="4">
        <v>0</v>
      </c>
      <c r="H3933" s="4">
        <v>1</v>
      </c>
      <c r="I3933" s="4">
        <v>292</v>
      </c>
      <c r="J3933" s="4">
        <v>157</v>
      </c>
      <c r="K3933" s="4">
        <v>112</v>
      </c>
      <c r="L3933" s="4">
        <v>29.56</v>
      </c>
      <c r="M3933" s="4">
        <v>95</v>
      </c>
      <c r="N3933" s="4">
        <v>84</v>
      </c>
      <c r="O3933" s="4">
        <v>0</v>
      </c>
      <c r="P3933" s="4"/>
      <c r="Q3933" s="4"/>
      <c r="R3933" s="4"/>
      <c r="S3933" s="4"/>
      <c r="T3933" s="4"/>
      <c r="U3933" s="4"/>
      <c r="V3933" s="4"/>
      <c r="W3933" s="4"/>
      <c r="X3933" s="4"/>
      <c r="Y3933" s="4"/>
      <c r="Z3933" s="4"/>
      <c r="AA3933" s="4"/>
      <c r="AB3933" s="4"/>
      <c r="AC3933" s="4"/>
      <c r="AD3933" s="4"/>
      <c r="AE3933" s="4"/>
      <c r="AF3933" s="4"/>
      <c r="AG3933" s="4"/>
      <c r="AH3933" s="4"/>
      <c r="AI3933" s="4"/>
      <c r="AJ3933" s="4"/>
    </row>
    <row r="3934" spans="1:36" ht="15.75" hidden="1" customHeight="1">
      <c r="A3934" s="4">
        <v>0</v>
      </c>
      <c r="B3934" s="4">
        <v>39</v>
      </c>
      <c r="C3934" s="4">
        <v>1</v>
      </c>
      <c r="D3934" s="4">
        <v>0</v>
      </c>
      <c r="E3934" s="4">
        <v>0</v>
      </c>
      <c r="F3934" s="4">
        <v>0</v>
      </c>
      <c r="G3934" s="4">
        <v>0</v>
      </c>
      <c r="H3934" s="4">
        <v>1</v>
      </c>
      <c r="I3934" s="4">
        <v>173</v>
      </c>
      <c r="J3934" s="4">
        <v>109</v>
      </c>
      <c r="K3934" s="4">
        <v>82</v>
      </c>
      <c r="L3934" s="4">
        <v>27.27</v>
      </c>
      <c r="M3934" s="4">
        <v>85</v>
      </c>
      <c r="N3934" s="3" t="s">
        <v>56</v>
      </c>
      <c r="O3934" s="4">
        <v>0</v>
      </c>
      <c r="P3934" s="4"/>
      <c r="Q3934" s="4"/>
      <c r="R3934" s="4"/>
      <c r="S3934" s="4"/>
      <c r="T3934" s="4"/>
      <c r="U3934" s="4"/>
      <c r="V3934" s="4"/>
      <c r="W3934" s="4"/>
      <c r="X3934" s="4"/>
      <c r="Y3934" s="4"/>
      <c r="Z3934" s="4"/>
      <c r="AA3934" s="4"/>
      <c r="AB3934" s="4"/>
      <c r="AC3934" s="4"/>
      <c r="AD3934" s="4"/>
      <c r="AE3934" s="4"/>
      <c r="AF3934" s="4"/>
      <c r="AG3934" s="4"/>
      <c r="AH3934" s="4"/>
      <c r="AI3934" s="4"/>
      <c r="AJ3934" s="4"/>
    </row>
    <row r="3935" spans="1:36" ht="15.75" customHeight="1">
      <c r="A3935" s="4">
        <v>0</v>
      </c>
      <c r="B3935" s="4">
        <v>35</v>
      </c>
      <c r="C3935" s="4">
        <v>2</v>
      </c>
      <c r="D3935" s="4">
        <v>1</v>
      </c>
      <c r="E3935" s="4">
        <v>20</v>
      </c>
      <c r="F3935" s="4">
        <v>0</v>
      </c>
      <c r="G3935" s="4">
        <v>0</v>
      </c>
      <c r="H3935" s="4">
        <v>0</v>
      </c>
      <c r="I3935" s="4">
        <v>185</v>
      </c>
      <c r="J3935" s="4">
        <v>131.5</v>
      </c>
      <c r="K3935" s="4">
        <v>84</v>
      </c>
      <c r="L3935" s="4">
        <v>20.32</v>
      </c>
      <c r="M3935" s="4">
        <v>64</v>
      </c>
      <c r="N3935" s="4">
        <v>76</v>
      </c>
      <c r="O3935" s="4">
        <v>0</v>
      </c>
      <c r="P3935" s="5">
        <f>$AI$9+SUMPRODUCT($A3935*$AI$10+$B3935*$AI$11+$C3935*$AI$12+$D3935*$AI$13+$E3935*$AI$14+$F3935*$AI$15+$G3935*$AI$16+$H3935*$AI$17+$I3935*$AI$18+$J3935*$AI$19+$K3935*$AI$20+$L3935*$AI$21+$M3935*$AI$22+$N3935*$AI$24)</f>
        <v>-3.1925487052000001</v>
      </c>
      <c r="Q3935" s="4">
        <f t="shared" ref="Q3935:Q3950" si="1500">EXP($P3935)</f>
        <v>4.106706958811724E-2</v>
      </c>
      <c r="R3935" s="4">
        <f t="shared" ref="R3935:R3950" si="1501">Q3935/1+Q3935</f>
        <v>8.213413917623448E-2</v>
      </c>
      <c r="S3935" s="4">
        <f t="shared" ref="S3935:S3950" si="1502">IF(O3935=1,R3935,1-R3935)</f>
        <v>0.91786586082376553</v>
      </c>
      <c r="T3935" s="4">
        <f t="shared" ref="T3935:T3950" si="1503">LOG($S3935)</f>
        <v>-3.7220783026065768E-2</v>
      </c>
      <c r="U3935" s="4">
        <f>IF($R3935&gt;$X$15,1,0)</f>
        <v>0</v>
      </c>
      <c r="V3935" s="4"/>
      <c r="W3935" s="4"/>
      <c r="X3935" s="4"/>
      <c r="Y3935" s="4"/>
      <c r="Z3935" s="4"/>
      <c r="AA3935" s="4"/>
      <c r="AB3935" s="4"/>
      <c r="AC3935" s="4"/>
      <c r="AD3935" s="4"/>
      <c r="AE3935" s="4"/>
      <c r="AF3935" s="4"/>
      <c r="AG3935" s="4"/>
      <c r="AH3935" s="4"/>
      <c r="AI3935" s="4"/>
      <c r="AJ3935" s="4"/>
    </row>
    <row r="3936" spans="1:36" ht="15.75" customHeight="1">
      <c r="A3936" s="4">
        <v>0</v>
      </c>
      <c r="B3936" s="4">
        <v>61</v>
      </c>
      <c r="C3936" s="4">
        <v>1</v>
      </c>
      <c r="D3936" s="4">
        <v>0</v>
      </c>
      <c r="E3936" s="4">
        <v>0</v>
      </c>
      <c r="F3936" s="4">
        <v>1</v>
      </c>
      <c r="G3936" s="4">
        <v>1</v>
      </c>
      <c r="H3936" s="4">
        <v>1</v>
      </c>
      <c r="I3936" s="4">
        <v>225</v>
      </c>
      <c r="J3936" s="4">
        <v>194</v>
      </c>
      <c r="K3936" s="4">
        <v>111</v>
      </c>
      <c r="L3936" s="4">
        <v>51.28</v>
      </c>
      <c r="M3936" s="4">
        <v>80</v>
      </c>
      <c r="N3936" s="4">
        <v>103</v>
      </c>
      <c r="O3936" s="4">
        <v>0</v>
      </c>
      <c r="P3936" s="5">
        <f>$AI$9+SUMPRODUCT($A3936*$AI$10+$B3936*$AI$11+$C3936*$AI$12+$D3936*$AI$13+$E3936*$AI$14+$F3936*$AI$15+$G3936*$AI$16+$H3936*$AI$17+$I3936*$AI$18+$J3936*$AI$19+$K3936*$AI$20+$L3936*$AI$21+$M3936*$AI$22+$N3936*$AI$24)</f>
        <v>0.46305525919999901</v>
      </c>
      <c r="Q3936" s="4">
        <f t="shared" si="1500"/>
        <v>1.5889211425013727</v>
      </c>
      <c r="R3936" s="4">
        <f t="shared" si="1501"/>
        <v>3.1778422850027455</v>
      </c>
      <c r="S3936" s="4">
        <f t="shared" si="1502"/>
        <v>-2.1778422850027455</v>
      </c>
      <c r="T3936" s="4" t="e">
        <f t="shared" si="1503"/>
        <v>#NUM!</v>
      </c>
      <c r="U3936" s="4">
        <f>IF($R3936&gt;$X$15,1,0)</f>
        <v>1</v>
      </c>
      <c r="V3936" s="4"/>
      <c r="W3936" s="4"/>
      <c r="X3936" s="4"/>
      <c r="Y3936" s="4"/>
      <c r="Z3936" s="4"/>
      <c r="AA3936" s="4"/>
      <c r="AB3936" s="4"/>
      <c r="AC3936" s="4"/>
      <c r="AD3936" s="4"/>
      <c r="AE3936" s="4"/>
      <c r="AF3936" s="4"/>
      <c r="AG3936" s="4"/>
      <c r="AH3936" s="4"/>
      <c r="AI3936" s="4"/>
      <c r="AJ3936" s="4"/>
    </row>
    <row r="3937" spans="1:36" ht="15.75" customHeight="1">
      <c r="A3937" s="4">
        <v>1</v>
      </c>
      <c r="B3937" s="4">
        <v>67</v>
      </c>
      <c r="C3937" s="4">
        <v>2</v>
      </c>
      <c r="D3937" s="4">
        <v>1</v>
      </c>
      <c r="E3937" s="4">
        <v>60</v>
      </c>
      <c r="F3937" s="4">
        <v>0</v>
      </c>
      <c r="G3937" s="4">
        <v>0</v>
      </c>
      <c r="H3937" s="4">
        <v>1</v>
      </c>
      <c r="I3937" s="4">
        <v>261</v>
      </c>
      <c r="J3937" s="4">
        <v>170</v>
      </c>
      <c r="K3937" s="4">
        <v>100</v>
      </c>
      <c r="L3937" s="4">
        <v>22.71</v>
      </c>
      <c r="M3937" s="4">
        <v>72</v>
      </c>
      <c r="N3937" s="4">
        <v>79</v>
      </c>
      <c r="O3937" s="4">
        <v>1</v>
      </c>
      <c r="P3937" s="5">
        <f>$AI$9+SUMPRODUCT($A3937*$AI$10+$B3937*$AI$11+$C3937*$AI$12+$D3937*$AI$13+$E3937*$AI$14+$F3937*$AI$15+$G3937*$AI$16+$H3937*$AI$17+$I3937*$AI$18+$J3937*$AI$19+$K3937*$AI$20+$L3937*$AI$21+$M3937*$AI$22+$N3937*$AI$24)</f>
        <v>1.0611395719000001</v>
      </c>
      <c r="Q3937" s="4">
        <f t="shared" si="1500"/>
        <v>2.8896620914079039</v>
      </c>
      <c r="R3937" s="4">
        <f t="shared" si="1501"/>
        <v>5.7793241828158077</v>
      </c>
      <c r="S3937" s="4">
        <f t="shared" si="1502"/>
        <v>5.7793241828158077</v>
      </c>
      <c r="T3937" s="4">
        <f t="shared" si="1503"/>
        <v>0.76187705626933011</v>
      </c>
      <c r="U3937" s="4">
        <f>IF($R3937&gt;$X$15,1,0)</f>
        <v>1</v>
      </c>
      <c r="V3937" s="4"/>
      <c r="W3937" s="4"/>
      <c r="X3937" s="4"/>
      <c r="Y3937" s="4"/>
      <c r="Z3937" s="4"/>
      <c r="AA3937" s="4"/>
      <c r="AB3937" s="4"/>
      <c r="AC3937" s="4"/>
      <c r="AD3937" s="4"/>
      <c r="AE3937" s="4"/>
      <c r="AF3937" s="4"/>
      <c r="AG3937" s="4"/>
      <c r="AH3937" s="4"/>
      <c r="AI3937" s="4"/>
      <c r="AJ3937" s="4"/>
    </row>
    <row r="3938" spans="1:36" ht="15.75" customHeight="1">
      <c r="A3938" s="4">
        <v>0</v>
      </c>
      <c r="B3938" s="4">
        <v>56</v>
      </c>
      <c r="C3938" s="4">
        <v>2</v>
      </c>
      <c r="D3938" s="4">
        <v>1</v>
      </c>
      <c r="E3938" s="4">
        <v>25</v>
      </c>
      <c r="F3938" s="4">
        <v>0</v>
      </c>
      <c r="G3938" s="4">
        <v>0</v>
      </c>
      <c r="H3938" s="4">
        <v>0</v>
      </c>
      <c r="I3938" s="4">
        <v>273</v>
      </c>
      <c r="J3938" s="4">
        <v>130.5</v>
      </c>
      <c r="K3938" s="4">
        <v>82</v>
      </c>
      <c r="L3938" s="4">
        <v>25.48</v>
      </c>
      <c r="M3938" s="4">
        <v>90</v>
      </c>
      <c r="N3938" s="4">
        <v>91</v>
      </c>
      <c r="O3938" s="4">
        <v>0</v>
      </c>
      <c r="P3938" s="5">
        <f>$AI$9+SUMPRODUCT($A3938*$AI$10+$B3938*$AI$11+$C3938*$AI$12+$D3938*$AI$13+$E3938*$AI$14+$F3938*$AI$15+$G3938*$AI$16+$H3938*$AI$17+$I3938*$AI$18+$J3938*$AI$19+$K3938*$AI$20+$L3938*$AI$21+$M3938*$AI$22+$N3938*$AI$24)</f>
        <v>-1.5126920627999993</v>
      </c>
      <c r="Q3938" s="4">
        <f t="shared" si="1500"/>
        <v>0.22031607419735569</v>
      </c>
      <c r="R3938" s="4">
        <f t="shared" si="1501"/>
        <v>0.44063214839471138</v>
      </c>
      <c r="S3938" s="4">
        <f t="shared" si="1502"/>
        <v>0.55936785160528868</v>
      </c>
      <c r="T3938" s="4">
        <f t="shared" si="1503"/>
        <v>-0.25230249733458604</v>
      </c>
      <c r="U3938" s="4">
        <f>IF($R3938&gt;$X$15,1,0)</f>
        <v>1</v>
      </c>
      <c r="V3938" s="4"/>
      <c r="W3938" s="4"/>
      <c r="X3938" s="4"/>
      <c r="Y3938" s="4"/>
      <c r="Z3938" s="4"/>
      <c r="AA3938" s="4"/>
      <c r="AB3938" s="4"/>
      <c r="AC3938" s="4"/>
      <c r="AD3938" s="4"/>
      <c r="AE3938" s="4"/>
      <c r="AF3938" s="4"/>
      <c r="AG3938" s="4"/>
      <c r="AH3938" s="4"/>
      <c r="AI3938" s="4"/>
      <c r="AJ3938" s="4"/>
    </row>
    <row r="3939" spans="1:36" ht="15.75" customHeight="1">
      <c r="A3939" s="4">
        <v>0</v>
      </c>
      <c r="B3939" s="4">
        <v>55</v>
      </c>
      <c r="C3939" s="4">
        <v>3</v>
      </c>
      <c r="D3939" s="4">
        <v>0</v>
      </c>
      <c r="E3939" s="4">
        <v>0</v>
      </c>
      <c r="F3939" s="4">
        <v>0</v>
      </c>
      <c r="G3939" s="4">
        <v>0</v>
      </c>
      <c r="H3939" s="4">
        <v>1</v>
      </c>
      <c r="I3939" s="4">
        <v>237</v>
      </c>
      <c r="J3939" s="4">
        <v>153</v>
      </c>
      <c r="K3939" s="4">
        <v>80</v>
      </c>
      <c r="L3939" s="4">
        <v>28.9</v>
      </c>
      <c r="M3939" s="4">
        <v>74</v>
      </c>
      <c r="N3939" s="4">
        <v>72</v>
      </c>
      <c r="O3939" s="4">
        <v>0</v>
      </c>
      <c r="P3939" s="5">
        <f>$AI$9+SUMPRODUCT($A3939*$AI$10+$B3939*$AI$11+$C3939*$AI$12+$D3939*$AI$13+$E3939*$AI$14+$F3939*$AI$15+$G3939*$AI$16+$H3939*$AI$17+$I3939*$AI$18+$J3939*$AI$19+$K3939*$AI$20+$L3939*$AI$21+$M3939*$AI$22+$N3939*$AI$24)</f>
        <v>-1.7005277690000007</v>
      </c>
      <c r="Q3939" s="4">
        <f t="shared" si="1500"/>
        <v>0.18258713478979854</v>
      </c>
      <c r="R3939" s="4">
        <f t="shared" si="1501"/>
        <v>0.36517426957959709</v>
      </c>
      <c r="S3939" s="4">
        <f t="shared" si="1502"/>
        <v>0.63482573042040291</v>
      </c>
      <c r="T3939" s="4">
        <f t="shared" si="1503"/>
        <v>-0.19734547896644286</v>
      </c>
      <c r="U3939" s="4">
        <f>IF($R3939&gt;$X$15,1,0)</f>
        <v>0</v>
      </c>
      <c r="V3939" s="4"/>
      <c r="W3939" s="4"/>
      <c r="X3939" s="4"/>
      <c r="Y3939" s="4"/>
      <c r="Z3939" s="4"/>
      <c r="AA3939" s="4"/>
      <c r="AB3939" s="4"/>
      <c r="AC3939" s="4"/>
      <c r="AD3939" s="4"/>
      <c r="AE3939" s="4"/>
      <c r="AF3939" s="4"/>
      <c r="AG3939" s="4"/>
      <c r="AH3939" s="4"/>
      <c r="AI3939" s="4"/>
      <c r="AJ3939" s="4"/>
    </row>
    <row r="3940" spans="1:36" ht="15.75" customHeight="1">
      <c r="A3940" s="4">
        <v>1</v>
      </c>
      <c r="B3940" s="4">
        <v>48</v>
      </c>
      <c r="C3940" s="4">
        <v>2</v>
      </c>
      <c r="D3940" s="4">
        <v>1</v>
      </c>
      <c r="E3940" s="4">
        <v>25</v>
      </c>
      <c r="F3940" s="4">
        <v>0</v>
      </c>
      <c r="G3940" s="4">
        <v>0</v>
      </c>
      <c r="H3940" s="4">
        <v>1</v>
      </c>
      <c r="I3940" s="4">
        <v>249</v>
      </c>
      <c r="J3940" s="4">
        <v>132</v>
      </c>
      <c r="K3940" s="4">
        <v>95</v>
      </c>
      <c r="L3940" s="4">
        <v>29.79</v>
      </c>
      <c r="M3940" s="4">
        <v>90</v>
      </c>
      <c r="N3940" s="4">
        <v>53</v>
      </c>
      <c r="O3940" s="4">
        <v>0</v>
      </c>
      <c r="P3940" s="5">
        <f>$AI$9+SUMPRODUCT($A3940*$AI$10+$B3940*$AI$11+$C3940*$AI$12+$D3940*$AI$13+$E3940*$AI$14+$F3940*$AI$15+$G3940*$AI$16+$H3940*$AI$17+$I3940*$AI$18+$J3940*$AI$19+$K3940*$AI$20+$L3940*$AI$21+$M3940*$AI$22+$N3940*$AI$24)</f>
        <v>-1.5656256069000012</v>
      </c>
      <c r="Q3940" s="4">
        <f t="shared" si="1500"/>
        <v>0.20895724717785369</v>
      </c>
      <c r="R3940" s="4">
        <f t="shared" si="1501"/>
        <v>0.41791449435570738</v>
      </c>
      <c r="S3940" s="4">
        <f t="shared" si="1502"/>
        <v>0.58208550564429262</v>
      </c>
      <c r="T3940" s="4">
        <f t="shared" si="1503"/>
        <v>-0.23501321483137882</v>
      </c>
      <c r="U3940" s="4">
        <f>IF($R3940&gt;$X$15,1,0)</f>
        <v>1</v>
      </c>
      <c r="V3940" s="4"/>
      <c r="W3940" s="4"/>
      <c r="X3940" s="4"/>
      <c r="Y3940" s="4"/>
      <c r="Z3940" s="4"/>
      <c r="AA3940" s="4"/>
      <c r="AB3940" s="4"/>
      <c r="AC3940" s="4"/>
      <c r="AD3940" s="4"/>
      <c r="AE3940" s="4"/>
      <c r="AF3940" s="4"/>
      <c r="AG3940" s="4"/>
      <c r="AH3940" s="4"/>
      <c r="AI3940" s="4"/>
      <c r="AJ3940" s="4"/>
    </row>
    <row r="3941" spans="1:36" ht="15.75" customHeight="1">
      <c r="A3941" s="4">
        <v>0</v>
      </c>
      <c r="B3941" s="4">
        <v>51</v>
      </c>
      <c r="C3941" s="4">
        <v>3</v>
      </c>
      <c r="D3941" s="4">
        <v>1</v>
      </c>
      <c r="E3941" s="4">
        <v>15</v>
      </c>
      <c r="F3941" s="4">
        <v>0</v>
      </c>
      <c r="G3941" s="4">
        <v>0</v>
      </c>
      <c r="H3941" s="4">
        <v>1</v>
      </c>
      <c r="I3941" s="4">
        <v>275</v>
      </c>
      <c r="J3941" s="4">
        <v>150</v>
      </c>
      <c r="K3941" s="4">
        <v>99</v>
      </c>
      <c r="L3941" s="4">
        <v>23.17</v>
      </c>
      <c r="M3941" s="4">
        <v>75</v>
      </c>
      <c r="N3941" s="4">
        <v>65</v>
      </c>
      <c r="O3941" s="4">
        <v>0</v>
      </c>
      <c r="P3941" s="5">
        <f>$AI$9+SUMPRODUCT($A3941*$AI$10+$B3941*$AI$11+$C3941*$AI$12+$D3941*$AI$13+$E3941*$AI$14+$F3941*$AI$15+$G3941*$AI$16+$H3941*$AI$17+$I3941*$AI$18+$J3941*$AI$19+$K3941*$AI$20+$L3941*$AI$21+$M3941*$AI$22+$N3941*$AI$24)</f>
        <v>-1.7442962387000023</v>
      </c>
      <c r="Q3941" s="4">
        <f t="shared" si="1500"/>
        <v>0.17476794061051393</v>
      </c>
      <c r="R3941" s="4">
        <f t="shared" si="1501"/>
        <v>0.34953588122102786</v>
      </c>
      <c r="S3941" s="4">
        <f t="shared" si="1502"/>
        <v>0.65046411877897214</v>
      </c>
      <c r="T3941" s="4">
        <f t="shared" si="1503"/>
        <v>-0.18677665520706435</v>
      </c>
      <c r="U3941" s="4">
        <f>IF($R3941&gt;$X$15,1,0)</f>
        <v>0</v>
      </c>
      <c r="V3941" s="4"/>
      <c r="W3941" s="4"/>
      <c r="X3941" s="4"/>
      <c r="Y3941" s="4"/>
      <c r="Z3941" s="4"/>
      <c r="AA3941" s="4"/>
      <c r="AB3941" s="4"/>
      <c r="AC3941" s="4"/>
      <c r="AD3941" s="4"/>
      <c r="AE3941" s="4"/>
      <c r="AF3941" s="4"/>
      <c r="AG3941" s="4"/>
      <c r="AH3941" s="4"/>
      <c r="AI3941" s="4"/>
      <c r="AJ3941" s="4"/>
    </row>
    <row r="3942" spans="1:36" ht="15.75" customHeight="1">
      <c r="A3942" s="4">
        <v>0</v>
      </c>
      <c r="B3942" s="4">
        <v>43</v>
      </c>
      <c r="C3942" s="4">
        <v>4</v>
      </c>
      <c r="D3942" s="4">
        <v>1</v>
      </c>
      <c r="E3942" s="4">
        <v>10</v>
      </c>
      <c r="F3942" s="4">
        <v>0</v>
      </c>
      <c r="G3942" s="4">
        <v>0</v>
      </c>
      <c r="H3942" s="4">
        <v>0</v>
      </c>
      <c r="I3942" s="4">
        <v>214</v>
      </c>
      <c r="J3942" s="4">
        <v>133</v>
      </c>
      <c r="K3942" s="4">
        <v>86</v>
      </c>
      <c r="L3942" s="4">
        <v>22.72</v>
      </c>
      <c r="M3942" s="4">
        <v>74</v>
      </c>
      <c r="N3942" s="4">
        <v>77</v>
      </c>
      <c r="O3942" s="4">
        <v>0</v>
      </c>
      <c r="P3942" s="5">
        <f>$AI$9+SUMPRODUCT($A3942*$AI$10+$B3942*$AI$11+$C3942*$AI$12+$D3942*$AI$13+$E3942*$AI$14+$F3942*$AI$15+$G3942*$AI$16+$H3942*$AI$17+$I3942*$AI$18+$J3942*$AI$19+$K3942*$AI$20+$L3942*$AI$21+$M3942*$AI$22+$N3942*$AI$24)</f>
        <v>-2.885978509200001</v>
      </c>
      <c r="Q3942" s="4">
        <f t="shared" si="1500"/>
        <v>5.5800161842268492E-2</v>
      </c>
      <c r="R3942" s="4">
        <f t="shared" si="1501"/>
        <v>0.11160032368453698</v>
      </c>
      <c r="S3942" s="4">
        <f t="shared" si="1502"/>
        <v>0.88839967631546302</v>
      </c>
      <c r="T3942" s="4">
        <f t="shared" si="1503"/>
        <v>-5.1391608356830085E-2</v>
      </c>
      <c r="U3942" s="4">
        <f>IF($R3942&gt;$X$15,1,0)</f>
        <v>0</v>
      </c>
      <c r="V3942" s="4"/>
      <c r="W3942" s="4"/>
      <c r="X3942" s="4"/>
      <c r="Y3942" s="4"/>
      <c r="Z3942" s="4"/>
      <c r="AA3942" s="4"/>
      <c r="AB3942" s="4"/>
      <c r="AC3942" s="4"/>
      <c r="AD3942" s="4"/>
      <c r="AE3942" s="4"/>
      <c r="AF3942" s="4"/>
      <c r="AG3942" s="4"/>
      <c r="AH3942" s="4"/>
      <c r="AI3942" s="4"/>
      <c r="AJ3942" s="4"/>
    </row>
    <row r="3943" spans="1:36" ht="15.75" customHeight="1">
      <c r="A3943" s="4">
        <v>1</v>
      </c>
      <c r="B3943" s="4">
        <v>40</v>
      </c>
      <c r="C3943" s="4">
        <v>1</v>
      </c>
      <c r="D3943" s="4">
        <v>1</v>
      </c>
      <c r="E3943" s="4">
        <v>20</v>
      </c>
      <c r="F3943" s="4">
        <v>0</v>
      </c>
      <c r="G3943" s="4">
        <v>0</v>
      </c>
      <c r="H3943" s="4">
        <v>0</v>
      </c>
      <c r="I3943" s="4">
        <v>191</v>
      </c>
      <c r="J3943" s="4">
        <v>130.5</v>
      </c>
      <c r="K3943" s="4">
        <v>63</v>
      </c>
      <c r="L3943" s="4">
        <v>23.92</v>
      </c>
      <c r="M3943" s="4">
        <v>79</v>
      </c>
      <c r="N3943" s="4">
        <v>66</v>
      </c>
      <c r="O3943" s="4">
        <v>0</v>
      </c>
      <c r="P3943" s="5">
        <f>$AI$9+SUMPRODUCT($A3943*$AI$10+$B3943*$AI$11+$C3943*$AI$12+$D3943*$AI$13+$E3943*$AI$14+$F3943*$AI$15+$G3943*$AI$16+$H3943*$AI$17+$I3943*$AI$18+$J3943*$AI$19+$K3943*$AI$20+$L3943*$AI$21+$M3943*$AI$22+$N3943*$AI$24)</f>
        <v>-2.2841397412000015</v>
      </c>
      <c r="Q3943" s="4">
        <f t="shared" si="1500"/>
        <v>0.10186165180832656</v>
      </c>
      <c r="R3943" s="4">
        <f t="shared" si="1501"/>
        <v>0.20372330361665311</v>
      </c>
      <c r="S3943" s="4">
        <f t="shared" si="1502"/>
        <v>0.79627669638334686</v>
      </c>
      <c r="T3943" s="4">
        <f t="shared" si="1503"/>
        <v>-9.8935994031641966E-2</v>
      </c>
      <c r="U3943" s="4">
        <f>IF($R3943&gt;$X$15,1,0)</f>
        <v>0</v>
      </c>
      <c r="V3943" s="4"/>
      <c r="W3943" s="4"/>
      <c r="X3943" s="4"/>
      <c r="Y3943" s="4"/>
      <c r="Z3943" s="4"/>
      <c r="AA3943" s="4"/>
      <c r="AB3943" s="4"/>
      <c r="AC3943" s="4"/>
      <c r="AD3943" s="4"/>
      <c r="AE3943" s="4"/>
      <c r="AF3943" s="4"/>
      <c r="AG3943" s="4"/>
      <c r="AH3943" s="4"/>
      <c r="AI3943" s="4"/>
      <c r="AJ3943" s="4"/>
    </row>
    <row r="3944" spans="1:36" ht="15.75" customHeight="1">
      <c r="A3944" s="4">
        <v>0</v>
      </c>
      <c r="B3944" s="4">
        <v>46</v>
      </c>
      <c r="C3944" s="4">
        <v>1</v>
      </c>
      <c r="D3944" s="4">
        <v>0</v>
      </c>
      <c r="E3944" s="4">
        <v>0</v>
      </c>
      <c r="F3944" s="4">
        <v>0</v>
      </c>
      <c r="G3944" s="4">
        <v>0</v>
      </c>
      <c r="H3944" s="4">
        <v>0</v>
      </c>
      <c r="I3944" s="4">
        <v>212</v>
      </c>
      <c r="J3944" s="4">
        <v>118</v>
      </c>
      <c r="K3944" s="4">
        <v>79</v>
      </c>
      <c r="L3944" s="4">
        <v>26.83</v>
      </c>
      <c r="M3944" s="4">
        <v>70</v>
      </c>
      <c r="N3944" s="4">
        <v>72</v>
      </c>
      <c r="O3944" s="4">
        <v>0</v>
      </c>
      <c r="P3944" s="5">
        <f>$AI$9+SUMPRODUCT($A3944*$AI$10+$B3944*$AI$11+$C3944*$AI$12+$D3944*$AI$13+$E3944*$AI$14+$F3944*$AI$15+$G3944*$AI$16+$H3944*$AI$17+$I3944*$AI$18+$J3944*$AI$19+$K3944*$AI$20+$L3944*$AI$21+$M3944*$AI$22+$N3944*$AI$24)</f>
        <v>-3.0054451013000003</v>
      </c>
      <c r="Q3944" s="4">
        <f t="shared" si="1500"/>
        <v>4.9516709470953199E-2</v>
      </c>
      <c r="R3944" s="4">
        <f t="shared" si="1501"/>
        <v>9.9033418941906398E-2</v>
      </c>
      <c r="S3944" s="4">
        <f t="shared" si="1502"/>
        <v>0.90096658105809357</v>
      </c>
      <c r="T3944" s="4">
        <f t="shared" si="1503"/>
        <v>-4.5291317712646668E-2</v>
      </c>
      <c r="U3944" s="4">
        <f>IF($R3944&gt;$X$15,1,0)</f>
        <v>0</v>
      </c>
      <c r="V3944" s="4"/>
      <c r="W3944" s="4"/>
      <c r="X3944" s="4"/>
      <c r="Y3944" s="4"/>
      <c r="Z3944" s="4"/>
      <c r="AA3944" s="4"/>
      <c r="AB3944" s="4"/>
      <c r="AC3944" s="4"/>
      <c r="AD3944" s="4"/>
      <c r="AE3944" s="4"/>
      <c r="AF3944" s="4"/>
      <c r="AG3944" s="4"/>
      <c r="AH3944" s="4"/>
      <c r="AI3944" s="4"/>
      <c r="AJ3944" s="4"/>
    </row>
    <row r="3945" spans="1:36" ht="15.75" customHeight="1">
      <c r="A3945" s="4">
        <v>1</v>
      </c>
      <c r="B3945" s="4">
        <v>62</v>
      </c>
      <c r="C3945" s="4">
        <v>1</v>
      </c>
      <c r="D3945" s="4">
        <v>0</v>
      </c>
      <c r="E3945" s="4">
        <v>0</v>
      </c>
      <c r="F3945" s="4">
        <v>0</v>
      </c>
      <c r="G3945" s="4">
        <v>0</v>
      </c>
      <c r="H3945" s="4">
        <v>1</v>
      </c>
      <c r="I3945" s="4">
        <v>208</v>
      </c>
      <c r="J3945" s="4">
        <v>144</v>
      </c>
      <c r="K3945" s="4">
        <v>80</v>
      </c>
      <c r="L3945" s="4">
        <v>31.42</v>
      </c>
      <c r="M3945" s="4">
        <v>75</v>
      </c>
      <c r="N3945" s="4">
        <v>66</v>
      </c>
      <c r="O3945" s="4">
        <v>1</v>
      </c>
      <c r="P3945" s="5">
        <f>$AI$9+SUMPRODUCT($A3945*$AI$10+$B3945*$AI$11+$C3945*$AI$12+$D3945*$AI$13+$E3945*$AI$14+$F3945*$AI$15+$G3945*$AI$16+$H3945*$AI$17+$I3945*$AI$18+$J3945*$AI$19+$K3945*$AI$20+$L3945*$AI$21+$M3945*$AI$22+$N3945*$AI$24)</f>
        <v>-0.84188509620000129</v>
      </c>
      <c r="Q3945" s="4">
        <f t="shared" si="1500"/>
        <v>0.43089747414069507</v>
      </c>
      <c r="R3945" s="4">
        <f t="shared" si="1501"/>
        <v>0.86179494828139014</v>
      </c>
      <c r="S3945" s="4">
        <f t="shared" si="1502"/>
        <v>0.86179494828139014</v>
      </c>
      <c r="T3945" s="4">
        <f t="shared" si="1503"/>
        <v>-6.4596056012267714E-2</v>
      </c>
      <c r="U3945" s="4">
        <f>IF($R3945&gt;$X$15,1,0)</f>
        <v>1</v>
      </c>
      <c r="V3945" s="4"/>
      <c r="W3945" s="4"/>
      <c r="X3945" s="4"/>
      <c r="Y3945" s="4"/>
      <c r="Z3945" s="4"/>
      <c r="AA3945" s="4"/>
      <c r="AB3945" s="4"/>
      <c r="AC3945" s="4"/>
      <c r="AD3945" s="4"/>
      <c r="AE3945" s="4"/>
      <c r="AF3945" s="4"/>
      <c r="AG3945" s="4"/>
      <c r="AH3945" s="4"/>
      <c r="AI3945" s="4"/>
      <c r="AJ3945" s="4"/>
    </row>
    <row r="3946" spans="1:36" ht="15.75" customHeight="1">
      <c r="A3946" s="4">
        <v>0</v>
      </c>
      <c r="B3946" s="4">
        <v>35</v>
      </c>
      <c r="C3946" s="4">
        <v>2</v>
      </c>
      <c r="D3946" s="4">
        <v>0</v>
      </c>
      <c r="E3946" s="4">
        <v>0</v>
      </c>
      <c r="F3946" s="4">
        <v>0</v>
      </c>
      <c r="G3946" s="4">
        <v>0</v>
      </c>
      <c r="H3946" s="4">
        <v>0</v>
      </c>
      <c r="I3946" s="4">
        <v>175</v>
      </c>
      <c r="J3946" s="4">
        <v>121.5</v>
      </c>
      <c r="K3946" s="4">
        <v>74.5</v>
      </c>
      <c r="L3946" s="4">
        <v>20.86</v>
      </c>
      <c r="M3946" s="4">
        <v>92</v>
      </c>
      <c r="N3946" s="4">
        <v>93</v>
      </c>
      <c r="O3946" s="4">
        <v>0</v>
      </c>
      <c r="P3946" s="5">
        <f>$AI$9+SUMPRODUCT($A3946*$AI$10+$B3946*$AI$11+$C3946*$AI$12+$D3946*$AI$13+$E3946*$AI$14+$F3946*$AI$15+$G3946*$AI$16+$H3946*$AI$17+$I3946*$AI$18+$J3946*$AI$19+$K3946*$AI$20+$L3946*$AI$21+$M3946*$AI$22+$N3946*$AI$24)</f>
        <v>-3.7227617546000005</v>
      </c>
      <c r="Q3946" s="4">
        <f t="shared" si="1500"/>
        <v>2.4167131908227293E-2</v>
      </c>
      <c r="R3946" s="4">
        <f t="shared" si="1501"/>
        <v>4.8334263816454587E-2</v>
      </c>
      <c r="S3946" s="4">
        <f t="shared" si="1502"/>
        <v>0.95166573618354544</v>
      </c>
      <c r="T3946" s="4">
        <f t="shared" si="1503"/>
        <v>-2.151556676534298E-2</v>
      </c>
      <c r="U3946" s="4">
        <f>IF($R3946&gt;$X$15,1,0)</f>
        <v>0</v>
      </c>
      <c r="V3946" s="4"/>
      <c r="W3946" s="4"/>
      <c r="X3946" s="4"/>
      <c r="Y3946" s="4"/>
      <c r="Z3946" s="4"/>
      <c r="AA3946" s="4"/>
      <c r="AB3946" s="4"/>
      <c r="AC3946" s="4"/>
      <c r="AD3946" s="4"/>
      <c r="AE3946" s="4"/>
      <c r="AF3946" s="4"/>
      <c r="AG3946" s="4"/>
      <c r="AH3946" s="4"/>
      <c r="AI3946" s="4"/>
      <c r="AJ3946" s="4"/>
    </row>
    <row r="3947" spans="1:36" ht="15.75" customHeight="1">
      <c r="A3947" s="4">
        <v>0</v>
      </c>
      <c r="B3947" s="4">
        <v>49</v>
      </c>
      <c r="C3947" s="4">
        <v>3</v>
      </c>
      <c r="D3947" s="4">
        <v>1</v>
      </c>
      <c r="E3947" s="4">
        <v>4</v>
      </c>
      <c r="F3947" s="4">
        <v>0</v>
      </c>
      <c r="G3947" s="4">
        <v>0</v>
      </c>
      <c r="H3947" s="4">
        <v>1</v>
      </c>
      <c r="I3947" s="4">
        <v>227</v>
      </c>
      <c r="J3947" s="4">
        <v>150</v>
      </c>
      <c r="K3947" s="4">
        <v>91</v>
      </c>
      <c r="L3947" s="4">
        <v>24.3</v>
      </c>
      <c r="M3947" s="4">
        <v>88</v>
      </c>
      <c r="N3947" s="4">
        <v>83</v>
      </c>
      <c r="O3947" s="4">
        <v>0</v>
      </c>
      <c r="P3947" s="5">
        <f>$AI$9+SUMPRODUCT($A3947*$AI$10+$B3947*$AI$11+$C3947*$AI$12+$D3947*$AI$13+$E3947*$AI$14+$F3947*$AI$15+$G3947*$AI$16+$H3947*$AI$17+$I3947*$AI$18+$J3947*$AI$19+$K3947*$AI$20+$L3947*$AI$21+$M3947*$AI$22+$N3947*$AI$24)</f>
        <v>-2.0499862930000008</v>
      </c>
      <c r="Q3947" s="4">
        <f t="shared" si="1500"/>
        <v>0.12873666816922114</v>
      </c>
      <c r="R3947" s="4">
        <f t="shared" si="1501"/>
        <v>0.25747333633844227</v>
      </c>
      <c r="S3947" s="4">
        <f t="shared" si="1502"/>
        <v>0.74252666366155773</v>
      </c>
      <c r="T3947" s="4">
        <f t="shared" si="1503"/>
        <v>-0.12928794649133418</v>
      </c>
      <c r="U3947" s="4">
        <f>IF($R3947&gt;$X$15,1,0)</f>
        <v>0</v>
      </c>
      <c r="V3947" s="4"/>
      <c r="W3947" s="4"/>
      <c r="X3947" s="4"/>
      <c r="Y3947" s="4"/>
      <c r="Z3947" s="4"/>
      <c r="AA3947" s="4"/>
      <c r="AB3947" s="4"/>
      <c r="AC3947" s="4"/>
      <c r="AD3947" s="4"/>
      <c r="AE3947" s="4"/>
      <c r="AF3947" s="4"/>
      <c r="AG3947" s="4"/>
      <c r="AH3947" s="4"/>
      <c r="AI3947" s="4"/>
      <c r="AJ3947" s="4"/>
    </row>
    <row r="3948" spans="1:36" ht="15.75" customHeight="1">
      <c r="A3948" s="4">
        <v>1</v>
      </c>
      <c r="B3948" s="4">
        <v>49</v>
      </c>
      <c r="C3948" s="4">
        <v>2</v>
      </c>
      <c r="D3948" s="4">
        <v>0</v>
      </c>
      <c r="E3948" s="4">
        <v>0</v>
      </c>
      <c r="F3948" s="4">
        <v>0</v>
      </c>
      <c r="G3948" s="4">
        <v>0</v>
      </c>
      <c r="H3948" s="4">
        <v>0</v>
      </c>
      <c r="I3948" s="4">
        <v>239</v>
      </c>
      <c r="J3948" s="4">
        <v>116</v>
      </c>
      <c r="K3948" s="4">
        <v>84</v>
      </c>
      <c r="L3948" s="4">
        <v>31.47</v>
      </c>
      <c r="M3948" s="4">
        <v>88</v>
      </c>
      <c r="N3948" s="4">
        <v>76</v>
      </c>
      <c r="O3948" s="4">
        <v>0</v>
      </c>
      <c r="P3948" s="5">
        <f>$AI$9+SUMPRODUCT($A3948*$AI$10+$B3948*$AI$11+$C3948*$AI$12+$D3948*$AI$13+$E3948*$AI$14+$F3948*$AI$15+$G3948*$AI$16+$H3948*$AI$17+$I3948*$AI$18+$J3948*$AI$19+$K3948*$AI$20+$L3948*$AI$21+$M3948*$AI$22+$N3948*$AI$24)</f>
        <v>-2.2940462417000003</v>
      </c>
      <c r="Q3948" s="4">
        <f t="shared" si="1500"/>
        <v>0.10085754112707362</v>
      </c>
      <c r="R3948" s="4">
        <f t="shared" si="1501"/>
        <v>0.20171508225414725</v>
      </c>
      <c r="S3948" s="4">
        <f t="shared" si="1502"/>
        <v>0.79828491774585275</v>
      </c>
      <c r="T3948" s="4">
        <f t="shared" si="1503"/>
        <v>-9.7842075917007582E-2</v>
      </c>
      <c r="U3948" s="4">
        <f>IF($R3948&gt;$X$15,1,0)</f>
        <v>0</v>
      </c>
      <c r="V3948" s="4"/>
      <c r="W3948" s="4"/>
      <c r="X3948" s="4"/>
      <c r="Y3948" s="4"/>
      <c r="Z3948" s="4"/>
      <c r="AA3948" s="4"/>
      <c r="AB3948" s="4"/>
      <c r="AC3948" s="4"/>
      <c r="AD3948" s="4"/>
      <c r="AE3948" s="4"/>
      <c r="AF3948" s="4"/>
      <c r="AG3948" s="4"/>
      <c r="AH3948" s="4"/>
      <c r="AI3948" s="4"/>
      <c r="AJ3948" s="4"/>
    </row>
    <row r="3949" spans="1:36" ht="15.75" customHeight="1">
      <c r="A3949" s="4">
        <v>0</v>
      </c>
      <c r="B3949" s="4">
        <v>47</v>
      </c>
      <c r="C3949" s="4">
        <v>1</v>
      </c>
      <c r="D3949" s="4">
        <v>1</v>
      </c>
      <c r="E3949" s="4">
        <v>30</v>
      </c>
      <c r="F3949" s="4">
        <v>0</v>
      </c>
      <c r="G3949" s="4">
        <v>0</v>
      </c>
      <c r="H3949" s="4">
        <v>0</v>
      </c>
      <c r="I3949" s="4">
        <v>260</v>
      </c>
      <c r="J3949" s="4">
        <v>126.5</v>
      </c>
      <c r="K3949" s="4">
        <v>81</v>
      </c>
      <c r="L3949" s="4">
        <v>26.58</v>
      </c>
      <c r="M3949" s="4">
        <v>90</v>
      </c>
      <c r="N3949" s="4">
        <v>82</v>
      </c>
      <c r="O3949" s="4">
        <v>0</v>
      </c>
      <c r="P3949" s="5">
        <f>$AI$9+SUMPRODUCT($A3949*$AI$10+$B3949*$AI$11+$C3949*$AI$12+$D3949*$AI$13+$E3949*$AI$14+$F3949*$AI$15+$G3949*$AI$16+$H3949*$AI$17+$I3949*$AI$18+$J3949*$AI$19+$K3949*$AI$20+$L3949*$AI$21+$M3949*$AI$22+$N3949*$AI$24)</f>
        <v>-2.0928589438000014</v>
      </c>
      <c r="Q3949" s="4">
        <f t="shared" si="1500"/>
        <v>0.12333402624809009</v>
      </c>
      <c r="R3949" s="4">
        <f t="shared" si="1501"/>
        <v>0.24666805249618018</v>
      </c>
      <c r="S3949" s="4">
        <f t="shared" si="1502"/>
        <v>0.75333194750381982</v>
      </c>
      <c r="T3949" s="4">
        <f t="shared" si="1503"/>
        <v>-0.12301361449969182</v>
      </c>
      <c r="U3949" s="4">
        <f>IF($R3949&gt;$X$15,1,0)</f>
        <v>0</v>
      </c>
      <c r="V3949" s="4"/>
      <c r="W3949" s="4"/>
      <c r="X3949" s="4"/>
      <c r="Y3949" s="4"/>
      <c r="Z3949" s="4"/>
      <c r="AA3949" s="4"/>
      <c r="AB3949" s="4"/>
      <c r="AC3949" s="4"/>
      <c r="AD3949" s="4"/>
      <c r="AE3949" s="4"/>
      <c r="AF3949" s="4"/>
      <c r="AG3949" s="4"/>
      <c r="AH3949" s="4"/>
      <c r="AI3949" s="4"/>
      <c r="AJ3949" s="4"/>
    </row>
    <row r="3950" spans="1:36" ht="15.75" customHeight="1">
      <c r="A3950" s="4">
        <v>0</v>
      </c>
      <c r="B3950" s="4">
        <v>45</v>
      </c>
      <c r="C3950" s="4">
        <v>4</v>
      </c>
      <c r="D3950" s="4">
        <v>1</v>
      </c>
      <c r="E3950" s="4">
        <v>10</v>
      </c>
      <c r="F3950" s="4">
        <v>0</v>
      </c>
      <c r="G3950" s="4">
        <v>0</v>
      </c>
      <c r="H3950" s="4">
        <v>0</v>
      </c>
      <c r="I3950" s="4">
        <v>202</v>
      </c>
      <c r="J3950" s="4">
        <v>93.5</v>
      </c>
      <c r="K3950" s="4">
        <v>58</v>
      </c>
      <c r="L3950" s="4">
        <v>21.25</v>
      </c>
      <c r="M3950" s="4">
        <v>60</v>
      </c>
      <c r="N3950" s="4">
        <v>60</v>
      </c>
      <c r="O3950" s="4">
        <v>0</v>
      </c>
      <c r="P3950" s="5">
        <f>$AI$9+SUMPRODUCT($A3950*$AI$10+$B3950*$AI$11+$C3950*$AI$12+$D3950*$AI$13+$E3950*$AI$14+$F3950*$AI$15+$G3950*$AI$16+$H3950*$AI$17+$I3950*$AI$18+$J3950*$AI$19+$K3950*$AI$20+$L3950*$AI$21+$M3950*$AI$22+$N3950*$AI$24)</f>
        <v>-3.3676856675000009</v>
      </c>
      <c r="Q3950" s="4">
        <f t="shared" si="1500"/>
        <v>3.4469318567698047E-2</v>
      </c>
      <c r="R3950" s="4">
        <f t="shared" si="1501"/>
        <v>6.8938637135396094E-2</v>
      </c>
      <c r="S3950" s="4">
        <f t="shared" si="1502"/>
        <v>0.93106136286460395</v>
      </c>
      <c r="T3950" s="4">
        <f t="shared" si="1503"/>
        <v>-3.1021695307288467E-2</v>
      </c>
      <c r="U3950" s="4">
        <f>IF($R3950&gt;$X$15,1,0)</f>
        <v>0</v>
      </c>
      <c r="V3950" s="4"/>
      <c r="W3950" s="4"/>
      <c r="X3950" s="4"/>
      <c r="Y3950" s="4"/>
      <c r="Z3950" s="4"/>
      <c r="AA3950" s="4"/>
      <c r="AB3950" s="4"/>
      <c r="AC3950" s="4"/>
      <c r="AD3950" s="4"/>
      <c r="AE3950" s="4"/>
      <c r="AF3950" s="4"/>
      <c r="AG3950" s="4"/>
      <c r="AH3950" s="4"/>
      <c r="AI3950" s="4"/>
      <c r="AJ3950" s="4"/>
    </row>
    <row r="3951" spans="1:36" ht="15.75" hidden="1" customHeight="1">
      <c r="A3951" s="4">
        <v>0</v>
      </c>
      <c r="B3951" s="4">
        <v>39</v>
      </c>
      <c r="C3951" s="4">
        <v>3</v>
      </c>
      <c r="D3951" s="4">
        <v>1</v>
      </c>
      <c r="E3951" s="3" t="s">
        <v>56</v>
      </c>
      <c r="F3951" s="4">
        <v>0</v>
      </c>
      <c r="G3951" s="4">
        <v>0</v>
      </c>
      <c r="H3951" s="4">
        <v>0</v>
      </c>
      <c r="I3951" s="4">
        <v>197</v>
      </c>
      <c r="J3951" s="4">
        <v>126.5</v>
      </c>
      <c r="K3951" s="4">
        <v>76.5</v>
      </c>
      <c r="L3951" s="4">
        <v>19.71</v>
      </c>
      <c r="M3951" s="4">
        <v>55</v>
      </c>
      <c r="N3951" s="4">
        <v>63</v>
      </c>
      <c r="O3951" s="4">
        <v>0</v>
      </c>
      <c r="P3951" s="4"/>
      <c r="Q3951" s="4"/>
      <c r="R3951" s="4"/>
      <c r="S3951" s="4"/>
      <c r="T3951" s="4"/>
      <c r="U3951" s="4"/>
      <c r="V3951" s="4"/>
      <c r="W3951" s="4"/>
      <c r="X3951" s="4"/>
      <c r="Y3951" s="4"/>
      <c r="Z3951" s="4"/>
      <c r="AA3951" s="4"/>
      <c r="AB3951" s="4"/>
      <c r="AC3951" s="4"/>
      <c r="AD3951" s="4"/>
      <c r="AE3951" s="4"/>
      <c r="AF3951" s="4"/>
      <c r="AG3951" s="4"/>
      <c r="AH3951" s="4"/>
      <c r="AI3951" s="4"/>
      <c r="AJ3951" s="4"/>
    </row>
    <row r="3952" spans="1:36" ht="15.75" hidden="1" customHeight="1">
      <c r="A3952" s="4">
        <v>1</v>
      </c>
      <c r="B3952" s="4">
        <v>51</v>
      </c>
      <c r="C3952" s="3" t="s">
        <v>56</v>
      </c>
      <c r="D3952" s="4">
        <v>0</v>
      </c>
      <c r="E3952" s="4">
        <v>0</v>
      </c>
      <c r="F3952" s="4">
        <v>0</v>
      </c>
      <c r="G3952" s="4">
        <v>0</v>
      </c>
      <c r="H3952" s="4">
        <v>0</v>
      </c>
      <c r="I3952" s="4">
        <v>219</v>
      </c>
      <c r="J3952" s="4">
        <v>125</v>
      </c>
      <c r="K3952" s="4">
        <v>84</v>
      </c>
      <c r="L3952" s="4">
        <v>20.12</v>
      </c>
      <c r="M3952" s="4">
        <v>72</v>
      </c>
      <c r="N3952" s="4">
        <v>76</v>
      </c>
      <c r="O3952" s="4">
        <v>0</v>
      </c>
      <c r="P3952" s="4" t="e">
        <f>$AI$9+SUMPRODUCT($A3952*$AI$10+$B3952*$AI$11+$C3952*$AI$12+$D3952*$AI$13+$E3952*$AI$14+$F3952*$AI$15+$G3952*$AI$16+$H3952*$AI$17+$I3952*$AI$18+$J3952*$AI$19+$K3952*$AI$20+$L3952*$AI$21+$M3952*$AI$22+$N3952*$AI$24)</f>
        <v>#VALUE!</v>
      </c>
      <c r="Q3952" s="4" t="e">
        <f t="shared" ref="Q3952:Q3955" si="1504">EXP($P3952)</f>
        <v>#VALUE!</v>
      </c>
      <c r="R3952" s="4" t="e">
        <f t="shared" ref="R3952:R3955" si="1505">Q3952/1+Q3952</f>
        <v>#VALUE!</v>
      </c>
      <c r="S3952" s="4" t="e">
        <f t="shared" ref="S3952:S3955" si="1506">IF(O3952=1,R3952,1-R3952)</f>
        <v>#VALUE!</v>
      </c>
      <c r="T3952" s="4" t="e">
        <f t="shared" ref="T3952:T3955" si="1507">LOG($S3952)</f>
        <v>#VALUE!</v>
      </c>
      <c r="U3952" s="4" t="e">
        <f t="shared" ref="U3952" si="1508">IF($R3952&gt;0.5,1,0)</f>
        <v>#VALUE!</v>
      </c>
      <c r="V3952" s="4"/>
      <c r="W3952" s="4"/>
      <c r="X3952" s="4"/>
      <c r="Y3952" s="4"/>
      <c r="Z3952" s="4"/>
      <c r="AA3952" s="4"/>
      <c r="AB3952" s="4"/>
      <c r="AC3952" s="4"/>
      <c r="AD3952" s="4"/>
      <c r="AE3952" s="4"/>
      <c r="AF3952" s="4"/>
      <c r="AG3952" s="4"/>
      <c r="AH3952" s="4"/>
      <c r="AI3952" s="4"/>
      <c r="AJ3952" s="4"/>
    </row>
    <row r="3953" spans="1:36" ht="15.75" customHeight="1">
      <c r="A3953" s="4">
        <v>0</v>
      </c>
      <c r="B3953" s="4">
        <v>51</v>
      </c>
      <c r="C3953" s="4">
        <v>2</v>
      </c>
      <c r="D3953" s="4">
        <v>0</v>
      </c>
      <c r="E3953" s="4">
        <v>0</v>
      </c>
      <c r="F3953" s="4">
        <v>0</v>
      </c>
      <c r="G3953" s="4">
        <v>0</v>
      </c>
      <c r="H3953" s="4">
        <v>1</v>
      </c>
      <c r="I3953" s="4">
        <v>346</v>
      </c>
      <c r="J3953" s="4">
        <v>152</v>
      </c>
      <c r="K3953" s="4">
        <v>96.5</v>
      </c>
      <c r="L3953" s="4">
        <v>25.29</v>
      </c>
      <c r="M3953" s="4">
        <v>102</v>
      </c>
      <c r="N3953" s="4">
        <v>79</v>
      </c>
      <c r="O3953" s="4">
        <v>0</v>
      </c>
      <c r="P3953" s="5">
        <f>$AI$9+SUMPRODUCT($A3953*$AI$10+$B3953*$AI$11+$C3953*$AI$12+$D3953*$AI$13+$E3953*$AI$14+$F3953*$AI$15+$G3953*$AI$16+$H3953*$AI$17+$I3953*$AI$18+$J3953*$AI$19+$K3953*$AI$20+$L3953*$AI$21+$M3953*$AI$22+$N3953*$AI$24)</f>
        <v>-1.8012248219000018</v>
      </c>
      <c r="Q3953" s="4">
        <f t="shared" si="1504"/>
        <v>0.16509655046240151</v>
      </c>
      <c r="R3953" s="4">
        <f t="shared" si="1505"/>
        <v>0.33019310092480303</v>
      </c>
      <c r="S3953" s="4">
        <f t="shared" si="1506"/>
        <v>0.66980689907519697</v>
      </c>
      <c r="T3953" s="4">
        <f t="shared" si="1507"/>
        <v>-0.1740503834983653</v>
      </c>
      <c r="U3953" s="4">
        <f>IF($R3953&gt;$X$15,1,0)</f>
        <v>0</v>
      </c>
      <c r="V3953" s="4"/>
      <c r="W3953" s="4"/>
      <c r="X3953" s="4"/>
      <c r="Y3953" s="4"/>
      <c r="Z3953" s="4"/>
      <c r="AA3953" s="4"/>
      <c r="AB3953" s="4"/>
      <c r="AC3953" s="4"/>
      <c r="AD3953" s="4"/>
      <c r="AE3953" s="4"/>
      <c r="AF3953" s="4"/>
      <c r="AG3953" s="4"/>
      <c r="AH3953" s="4"/>
      <c r="AI3953" s="4"/>
      <c r="AJ3953" s="4"/>
    </row>
    <row r="3954" spans="1:36" ht="15.75" customHeight="1">
      <c r="A3954" s="4">
        <v>0</v>
      </c>
      <c r="B3954" s="4">
        <v>55</v>
      </c>
      <c r="C3954" s="4">
        <v>1</v>
      </c>
      <c r="D3954" s="4">
        <v>0</v>
      </c>
      <c r="E3954" s="4">
        <v>0</v>
      </c>
      <c r="F3954" s="4">
        <v>0</v>
      </c>
      <c r="G3954" s="4">
        <v>0</v>
      </c>
      <c r="H3954" s="4">
        <v>0</v>
      </c>
      <c r="I3954" s="4">
        <v>250</v>
      </c>
      <c r="J3954" s="4">
        <v>132</v>
      </c>
      <c r="K3954" s="4">
        <v>88</v>
      </c>
      <c r="L3954" s="4">
        <v>22.62</v>
      </c>
      <c r="M3954" s="4">
        <v>78</v>
      </c>
      <c r="N3954" s="4">
        <v>70</v>
      </c>
      <c r="O3954" s="4">
        <v>0</v>
      </c>
      <c r="P3954" s="5">
        <f>$AI$9+SUMPRODUCT($A3954*$AI$10+$B3954*$AI$11+$C3954*$AI$12+$D3954*$AI$13+$E3954*$AI$14+$F3954*$AI$15+$G3954*$AI$16+$H3954*$AI$17+$I3954*$AI$18+$J3954*$AI$19+$K3954*$AI$20+$L3954*$AI$21+$M3954*$AI$22+$N3954*$AI$24)</f>
        <v>-2.2363574282000016</v>
      </c>
      <c r="Q3954" s="4">
        <f t="shared" si="1504"/>
        <v>0.10684699424674178</v>
      </c>
      <c r="R3954" s="4">
        <f t="shared" si="1505"/>
        <v>0.21369398849348356</v>
      </c>
      <c r="S3954" s="4">
        <f t="shared" si="1506"/>
        <v>0.78630601150651647</v>
      </c>
      <c r="T3954" s="4">
        <f t="shared" si="1507"/>
        <v>-0.10440840403089083</v>
      </c>
      <c r="U3954" s="4">
        <f>IF($R3954&gt;$X$15,1,0)</f>
        <v>0</v>
      </c>
      <c r="V3954" s="4"/>
      <c r="W3954" s="4"/>
      <c r="X3954" s="4"/>
      <c r="Y3954" s="4"/>
      <c r="Z3954" s="4"/>
      <c r="AA3954" s="4"/>
      <c r="AB3954" s="4"/>
      <c r="AC3954" s="4"/>
      <c r="AD3954" s="4"/>
      <c r="AE3954" s="4"/>
      <c r="AF3954" s="4"/>
      <c r="AG3954" s="4"/>
      <c r="AH3954" s="4"/>
      <c r="AI3954" s="4"/>
      <c r="AJ3954" s="4"/>
    </row>
    <row r="3955" spans="1:36" ht="15.75" customHeight="1">
      <c r="A3955" s="4">
        <v>0</v>
      </c>
      <c r="B3955" s="4">
        <v>57</v>
      </c>
      <c r="C3955" s="4">
        <v>2</v>
      </c>
      <c r="D3955" s="4">
        <v>0</v>
      </c>
      <c r="E3955" s="4">
        <v>0</v>
      </c>
      <c r="F3955" s="4">
        <v>0</v>
      </c>
      <c r="G3955" s="4">
        <v>0</v>
      </c>
      <c r="H3955" s="4">
        <v>1</v>
      </c>
      <c r="I3955" s="4">
        <v>250</v>
      </c>
      <c r="J3955" s="4">
        <v>152.5</v>
      </c>
      <c r="K3955" s="4">
        <v>92.5</v>
      </c>
      <c r="L3955" s="4">
        <v>32.31</v>
      </c>
      <c r="M3955" s="4">
        <v>75</v>
      </c>
      <c r="N3955" s="4">
        <v>94</v>
      </c>
      <c r="O3955" s="4">
        <v>0</v>
      </c>
      <c r="P3955" s="5">
        <f>$AI$9+SUMPRODUCT($A3955*$AI$10+$B3955*$AI$11+$C3955*$AI$12+$D3955*$AI$13+$E3955*$AI$14+$F3955*$AI$15+$G3955*$AI$16+$H3955*$AI$17+$I3955*$AI$18+$J3955*$AI$19+$K3955*$AI$20+$L3955*$AI$21+$M3955*$AI$22+$N3955*$AI$24)</f>
        <v>-1.3749694441000013</v>
      </c>
      <c r="Q3955" s="4">
        <f t="shared" si="1504"/>
        <v>0.25284732166418628</v>
      </c>
      <c r="R3955" s="4">
        <f t="shared" si="1505"/>
        <v>0.50569464332837255</v>
      </c>
      <c r="S3955" s="4">
        <f t="shared" si="1506"/>
        <v>0.49430535667162745</v>
      </c>
      <c r="T3955" s="4">
        <f t="shared" si="1507"/>
        <v>-0.30600468316591967</v>
      </c>
      <c r="U3955" s="4">
        <f>IF($R3955&gt;$X$15,1,0)</f>
        <v>1</v>
      </c>
      <c r="V3955" s="4"/>
      <c r="W3955" s="4"/>
      <c r="X3955" s="4"/>
      <c r="Y3955" s="4"/>
      <c r="Z3955" s="4"/>
      <c r="AA3955" s="4"/>
      <c r="AB3955" s="4"/>
      <c r="AC3955" s="4"/>
      <c r="AD3955" s="4"/>
      <c r="AE3955" s="4"/>
      <c r="AF3955" s="4"/>
      <c r="AG3955" s="4"/>
      <c r="AH3955" s="4"/>
      <c r="AI3955" s="4"/>
      <c r="AJ3955" s="4"/>
    </row>
    <row r="3956" spans="1:36" ht="15.75" hidden="1" customHeight="1">
      <c r="A3956" s="4">
        <v>1</v>
      </c>
      <c r="B3956" s="4">
        <v>52</v>
      </c>
      <c r="C3956" s="4">
        <v>1</v>
      </c>
      <c r="D3956" s="4">
        <v>1</v>
      </c>
      <c r="E3956" s="4">
        <v>20</v>
      </c>
      <c r="F3956" s="4">
        <v>0</v>
      </c>
      <c r="G3956" s="4">
        <v>0</v>
      </c>
      <c r="H3956" s="4">
        <v>1</v>
      </c>
      <c r="I3956" s="4">
        <v>283</v>
      </c>
      <c r="J3956" s="4">
        <v>145</v>
      </c>
      <c r="K3956" s="4">
        <v>79</v>
      </c>
      <c r="L3956" s="4">
        <v>30.12</v>
      </c>
      <c r="M3956" s="4">
        <v>72</v>
      </c>
      <c r="N3956" s="3" t="s">
        <v>56</v>
      </c>
      <c r="O3956" s="4">
        <v>1</v>
      </c>
      <c r="P3956" s="4"/>
      <c r="Q3956" s="4"/>
      <c r="R3956" s="4"/>
      <c r="S3956" s="4"/>
      <c r="T3956" s="4"/>
      <c r="U3956" s="4"/>
      <c r="V3956" s="4"/>
      <c r="W3956" s="4"/>
      <c r="X3956" s="4"/>
      <c r="Y3956" s="4"/>
      <c r="Z3956" s="4"/>
      <c r="AA3956" s="4"/>
      <c r="AB3956" s="4"/>
      <c r="AC3956" s="4"/>
      <c r="AD3956" s="4"/>
      <c r="AE3956" s="4"/>
      <c r="AF3956" s="4"/>
      <c r="AG3956" s="4"/>
      <c r="AH3956" s="4"/>
      <c r="AI3956" s="4"/>
      <c r="AJ3956" s="4"/>
    </row>
    <row r="3957" spans="1:36" ht="15.75" customHeight="1">
      <c r="A3957" s="4">
        <v>0</v>
      </c>
      <c r="B3957" s="4">
        <v>41</v>
      </c>
      <c r="C3957" s="4">
        <v>1</v>
      </c>
      <c r="D3957" s="4">
        <v>0</v>
      </c>
      <c r="E3957" s="4">
        <v>0</v>
      </c>
      <c r="F3957" s="4">
        <v>0</v>
      </c>
      <c r="G3957" s="4">
        <v>0</v>
      </c>
      <c r="H3957" s="4">
        <v>0</v>
      </c>
      <c r="I3957" s="4">
        <v>179</v>
      </c>
      <c r="J3957" s="4">
        <v>111</v>
      </c>
      <c r="K3957" s="4">
        <v>79</v>
      </c>
      <c r="L3957" s="4">
        <v>25.87</v>
      </c>
      <c r="M3957" s="4">
        <v>85</v>
      </c>
      <c r="N3957" s="4">
        <v>82</v>
      </c>
      <c r="O3957" s="4">
        <v>0</v>
      </c>
      <c r="P3957" s="5">
        <f>$AI$9+SUMPRODUCT($A3957*$AI$10+$B3957*$AI$11+$C3957*$AI$12+$D3957*$AI$13+$E3957*$AI$14+$F3957*$AI$15+$G3957*$AI$16+$H3957*$AI$17+$I3957*$AI$18+$J3957*$AI$19+$K3957*$AI$20+$L3957*$AI$21+$M3957*$AI$22+$N3957*$AI$24)</f>
        <v>-3.4894906057000012</v>
      </c>
      <c r="Q3957" s="4">
        <f t="shared" ref="Q3957:Q3965" si="1509">EXP($P3957)</f>
        <v>3.0516413099540601E-2</v>
      </c>
      <c r="R3957" s="4">
        <f t="shared" ref="R3957:R3965" si="1510">Q3957/1+Q3957</f>
        <v>6.1032826199081201E-2</v>
      </c>
      <c r="S3957" s="4">
        <f t="shared" ref="S3957:S3965" si="1511">IF(O3957=1,R3957,1-R3957)</f>
        <v>0.93896717380091876</v>
      </c>
      <c r="T3957" s="4">
        <f t="shared" ref="T3957:T3965" si="1512">LOG($S3957)</f>
        <v>-2.7349590360426085E-2</v>
      </c>
      <c r="U3957" s="4">
        <f>IF($R3957&gt;$X$15,1,0)</f>
        <v>0</v>
      </c>
      <c r="V3957" s="4"/>
      <c r="W3957" s="4"/>
      <c r="X3957" s="4"/>
      <c r="Y3957" s="4"/>
      <c r="Z3957" s="4"/>
      <c r="AA3957" s="4"/>
      <c r="AB3957" s="4"/>
      <c r="AC3957" s="4"/>
      <c r="AD3957" s="4"/>
      <c r="AE3957" s="4"/>
      <c r="AF3957" s="4"/>
      <c r="AG3957" s="4"/>
      <c r="AH3957" s="4"/>
      <c r="AI3957" s="4"/>
      <c r="AJ3957" s="4"/>
    </row>
    <row r="3958" spans="1:36" ht="15.75" customHeight="1">
      <c r="A3958" s="4">
        <v>1</v>
      </c>
      <c r="B3958" s="4">
        <v>48</v>
      </c>
      <c r="C3958" s="4">
        <v>2</v>
      </c>
      <c r="D3958" s="4">
        <v>1</v>
      </c>
      <c r="E3958" s="4">
        <v>10</v>
      </c>
      <c r="F3958" s="4">
        <v>0</v>
      </c>
      <c r="G3958" s="4">
        <v>0</v>
      </c>
      <c r="H3958" s="4">
        <v>0</v>
      </c>
      <c r="I3958" s="4">
        <v>260</v>
      </c>
      <c r="J3958" s="4">
        <v>124.5</v>
      </c>
      <c r="K3958" s="4">
        <v>75.5</v>
      </c>
      <c r="L3958" s="4">
        <v>20.420000000000002</v>
      </c>
      <c r="M3958" s="4">
        <v>68</v>
      </c>
      <c r="N3958" s="4">
        <v>85</v>
      </c>
      <c r="O3958" s="4">
        <v>0</v>
      </c>
      <c r="P3958" s="5">
        <f>$AI$9+SUMPRODUCT($A3958*$AI$10+$B3958*$AI$11+$C3958*$AI$12+$D3958*$AI$13+$E3958*$AI$14+$F3958*$AI$15+$G3958*$AI$16+$H3958*$AI$17+$I3958*$AI$18+$J3958*$AI$19+$K3958*$AI$20+$L3958*$AI$21+$M3958*$AI$22+$N3958*$AI$24)</f>
        <v>-1.8357978362000011</v>
      </c>
      <c r="Q3958" s="4">
        <f t="shared" si="1509"/>
        <v>0.15948620712528791</v>
      </c>
      <c r="R3958" s="4">
        <f t="shared" si="1510"/>
        <v>0.31897241425057582</v>
      </c>
      <c r="S3958" s="4">
        <f t="shared" si="1511"/>
        <v>0.68102758574942412</v>
      </c>
      <c r="T3958" s="4">
        <f t="shared" si="1512"/>
        <v>-0.16683529616928153</v>
      </c>
      <c r="U3958" s="4">
        <f>IF($R3958&gt;$X$15,1,0)</f>
        <v>0</v>
      </c>
      <c r="V3958" s="4"/>
      <c r="W3958" s="4"/>
      <c r="X3958" s="4"/>
      <c r="Y3958" s="4"/>
      <c r="Z3958" s="4"/>
      <c r="AA3958" s="4"/>
      <c r="AB3958" s="4"/>
      <c r="AC3958" s="4"/>
      <c r="AD3958" s="4"/>
      <c r="AE3958" s="4"/>
      <c r="AF3958" s="4"/>
      <c r="AG3958" s="4"/>
      <c r="AH3958" s="4"/>
      <c r="AI3958" s="4"/>
      <c r="AJ3958" s="4"/>
    </row>
    <row r="3959" spans="1:36" ht="15.75" customHeight="1">
      <c r="A3959" s="4">
        <v>0</v>
      </c>
      <c r="B3959" s="4">
        <v>48</v>
      </c>
      <c r="C3959" s="4">
        <v>1</v>
      </c>
      <c r="D3959" s="4">
        <v>0</v>
      </c>
      <c r="E3959" s="4">
        <v>0</v>
      </c>
      <c r="F3959" s="4">
        <v>0</v>
      </c>
      <c r="G3959" s="4">
        <v>0</v>
      </c>
      <c r="H3959" s="4">
        <v>0</v>
      </c>
      <c r="I3959" s="4">
        <v>202</v>
      </c>
      <c r="J3959" s="4">
        <v>111.5</v>
      </c>
      <c r="K3959" s="4">
        <v>72</v>
      </c>
      <c r="L3959" s="4">
        <v>26.18</v>
      </c>
      <c r="M3959" s="4">
        <v>74</v>
      </c>
      <c r="N3959" s="4">
        <v>77</v>
      </c>
      <c r="O3959" s="4">
        <v>0</v>
      </c>
      <c r="P3959" s="5">
        <f>$AI$9+SUMPRODUCT($A3959*$AI$10+$B3959*$AI$11+$C3959*$AI$12+$D3959*$AI$13+$E3959*$AI$14+$F3959*$AI$15+$G3959*$AI$16+$H3959*$AI$17+$I3959*$AI$18+$J3959*$AI$19+$K3959*$AI$20+$L3959*$AI$21+$M3959*$AI$22+$N3959*$AI$24)</f>
        <v>-2.9536365298000007</v>
      </c>
      <c r="Q3959" s="4">
        <f t="shared" si="1509"/>
        <v>5.2149716708168217E-2</v>
      </c>
      <c r="R3959" s="4">
        <f t="shared" si="1510"/>
        <v>0.10429943341633643</v>
      </c>
      <c r="S3959" s="4">
        <f t="shared" si="1511"/>
        <v>0.89570056658366359</v>
      </c>
      <c r="T3959" s="4">
        <f t="shared" si="1512"/>
        <v>-4.7837151068466061E-2</v>
      </c>
      <c r="U3959" s="4">
        <f>IF($R3959&gt;$X$15,1,0)</f>
        <v>0</v>
      </c>
      <c r="V3959" s="4"/>
      <c r="W3959" s="4"/>
      <c r="X3959" s="4"/>
      <c r="Y3959" s="4"/>
      <c r="Z3959" s="4"/>
      <c r="AA3959" s="4"/>
      <c r="AB3959" s="4"/>
      <c r="AC3959" s="4"/>
      <c r="AD3959" s="4"/>
      <c r="AE3959" s="4"/>
      <c r="AF3959" s="4"/>
      <c r="AG3959" s="4"/>
      <c r="AH3959" s="4"/>
      <c r="AI3959" s="4"/>
      <c r="AJ3959" s="4"/>
    </row>
    <row r="3960" spans="1:36" ht="15.75" customHeight="1">
      <c r="A3960" s="4">
        <v>0</v>
      </c>
      <c r="B3960" s="4">
        <v>47</v>
      </c>
      <c r="C3960" s="4">
        <v>1</v>
      </c>
      <c r="D3960" s="4">
        <v>0</v>
      </c>
      <c r="E3960" s="4">
        <v>0</v>
      </c>
      <c r="F3960" s="4">
        <v>0</v>
      </c>
      <c r="G3960" s="4">
        <v>0</v>
      </c>
      <c r="H3960" s="4">
        <v>0</v>
      </c>
      <c r="I3960" s="4">
        <v>200</v>
      </c>
      <c r="J3960" s="4">
        <v>126</v>
      </c>
      <c r="K3960" s="4">
        <v>86</v>
      </c>
      <c r="L3960" s="4">
        <v>26.32</v>
      </c>
      <c r="M3960" s="4">
        <v>73</v>
      </c>
      <c r="N3960" s="4">
        <v>92</v>
      </c>
      <c r="O3960" s="4">
        <v>1</v>
      </c>
      <c r="P3960" s="5">
        <f>$AI$9+SUMPRODUCT($A3960*$AI$10+$B3960*$AI$11+$C3960*$AI$12+$D3960*$AI$13+$E3960*$AI$14+$F3960*$AI$15+$G3960*$AI$16+$H3960*$AI$17+$I3960*$AI$18+$J3960*$AI$19+$K3960*$AI$20+$L3960*$AI$21+$M3960*$AI$22+$N3960*$AI$24)</f>
        <v>-2.7427368952000011</v>
      </c>
      <c r="Q3960" s="4">
        <f t="shared" si="1509"/>
        <v>6.4393866235388841E-2</v>
      </c>
      <c r="R3960" s="4">
        <f t="shared" si="1510"/>
        <v>0.12878773247077768</v>
      </c>
      <c r="S3960" s="4">
        <f t="shared" si="1511"/>
        <v>0.12878773247077768</v>
      </c>
      <c r="T3960" s="4">
        <f t="shared" si="1512"/>
        <v>-0.89012550323383677</v>
      </c>
      <c r="U3960" s="4">
        <f>IF($R3960&gt;$X$15,1,0)</f>
        <v>0</v>
      </c>
      <c r="V3960" s="4"/>
      <c r="W3960" s="4"/>
      <c r="X3960" s="4"/>
      <c r="Y3960" s="4"/>
      <c r="Z3960" s="4"/>
      <c r="AA3960" s="4"/>
      <c r="AB3960" s="4"/>
      <c r="AC3960" s="4"/>
      <c r="AD3960" s="4"/>
      <c r="AE3960" s="4"/>
      <c r="AF3960" s="4"/>
      <c r="AG3960" s="4"/>
      <c r="AH3960" s="4"/>
      <c r="AI3960" s="4"/>
      <c r="AJ3960" s="4"/>
    </row>
    <row r="3961" spans="1:36" ht="15.75" customHeight="1">
      <c r="A3961" s="4">
        <v>0</v>
      </c>
      <c r="B3961" s="4">
        <v>53</v>
      </c>
      <c r="C3961" s="4">
        <v>1</v>
      </c>
      <c r="D3961" s="4">
        <v>0</v>
      </c>
      <c r="E3961" s="4">
        <v>0</v>
      </c>
      <c r="F3961" s="4">
        <v>1</v>
      </c>
      <c r="G3961" s="4">
        <v>1</v>
      </c>
      <c r="H3961" s="4">
        <v>1</v>
      </c>
      <c r="I3961" s="4">
        <v>291</v>
      </c>
      <c r="J3961" s="4">
        <v>137</v>
      </c>
      <c r="K3961" s="4">
        <v>83</v>
      </c>
      <c r="L3961" s="4">
        <v>38.94</v>
      </c>
      <c r="M3961" s="4">
        <v>75</v>
      </c>
      <c r="N3961" s="4">
        <v>73</v>
      </c>
      <c r="O3961" s="4">
        <v>0</v>
      </c>
      <c r="P3961" s="5">
        <f>$AI$9+SUMPRODUCT($A3961*$AI$10+$B3961*$AI$11+$C3961*$AI$12+$D3961*$AI$13+$E3961*$AI$14+$F3961*$AI$15+$G3961*$AI$16+$H3961*$AI$17+$I3961*$AI$18+$J3961*$AI$19+$K3961*$AI$20+$L3961*$AI$21+$M3961*$AI$22+$N3961*$AI$24)</f>
        <v>-0.93858524340000038</v>
      </c>
      <c r="Q3961" s="4">
        <f t="shared" si="1509"/>
        <v>0.39118086977904315</v>
      </c>
      <c r="R3961" s="4">
        <f t="shared" si="1510"/>
        <v>0.7823617395580863</v>
      </c>
      <c r="S3961" s="4">
        <f t="shared" si="1511"/>
        <v>0.2176382604419137</v>
      </c>
      <c r="T3961" s="4">
        <f t="shared" si="1512"/>
        <v>-0.66226475401910612</v>
      </c>
      <c r="U3961" s="4">
        <f>IF($R3961&gt;$X$15,1,0)</f>
        <v>1</v>
      </c>
      <c r="V3961" s="4"/>
      <c r="W3961" s="4"/>
      <c r="X3961" s="4"/>
      <c r="Y3961" s="4"/>
      <c r="Z3961" s="4"/>
      <c r="AA3961" s="4"/>
      <c r="AB3961" s="4"/>
      <c r="AC3961" s="4"/>
      <c r="AD3961" s="4"/>
      <c r="AE3961" s="4"/>
      <c r="AF3961" s="4"/>
      <c r="AG3961" s="4"/>
      <c r="AH3961" s="4"/>
      <c r="AI3961" s="4"/>
      <c r="AJ3961" s="4"/>
    </row>
    <row r="3962" spans="1:36" ht="15.75" customHeight="1">
      <c r="A3962" s="4">
        <v>0</v>
      </c>
      <c r="B3962" s="4">
        <v>44</v>
      </c>
      <c r="C3962" s="4">
        <v>2</v>
      </c>
      <c r="D3962" s="4">
        <v>1</v>
      </c>
      <c r="E3962" s="4">
        <v>10</v>
      </c>
      <c r="F3962" s="4">
        <v>0</v>
      </c>
      <c r="G3962" s="4">
        <v>0</v>
      </c>
      <c r="H3962" s="4">
        <v>1</v>
      </c>
      <c r="I3962" s="4">
        <v>174</v>
      </c>
      <c r="J3962" s="4">
        <v>174</v>
      </c>
      <c r="K3962" s="4">
        <v>130</v>
      </c>
      <c r="L3962" s="4">
        <v>33.99</v>
      </c>
      <c r="M3962" s="4">
        <v>80</v>
      </c>
      <c r="N3962" s="4">
        <v>63</v>
      </c>
      <c r="O3962" s="4">
        <v>0</v>
      </c>
      <c r="P3962" s="5">
        <f>$AI$9+SUMPRODUCT($A3962*$AI$10+$B3962*$AI$11+$C3962*$AI$12+$D3962*$AI$13+$E3962*$AI$14+$F3962*$AI$15+$G3962*$AI$16+$H3962*$AI$17+$I3962*$AI$18+$J3962*$AI$19+$K3962*$AI$20+$L3962*$AI$21+$M3962*$AI$22+$N3962*$AI$24)</f>
        <v>-2.1829493189000013</v>
      </c>
      <c r="Q3962" s="4">
        <f t="shared" si="1509"/>
        <v>0.1127086262795222</v>
      </c>
      <c r="R3962" s="4">
        <f t="shared" si="1510"/>
        <v>0.22541725255904441</v>
      </c>
      <c r="S3962" s="4">
        <f t="shared" si="1511"/>
        <v>0.77458274744095557</v>
      </c>
      <c r="T3962" s="4">
        <f t="shared" si="1512"/>
        <v>-0.110932180438801</v>
      </c>
      <c r="U3962" s="4">
        <f>IF($R3962&gt;$X$15,1,0)</f>
        <v>0</v>
      </c>
      <c r="V3962" s="4"/>
      <c r="W3962" s="4"/>
      <c r="X3962" s="4"/>
      <c r="Y3962" s="4"/>
      <c r="Z3962" s="4"/>
      <c r="AA3962" s="4"/>
      <c r="AB3962" s="4"/>
      <c r="AC3962" s="4"/>
      <c r="AD3962" s="4"/>
      <c r="AE3962" s="4"/>
      <c r="AF3962" s="4"/>
      <c r="AG3962" s="4"/>
      <c r="AH3962" s="4"/>
      <c r="AI3962" s="4"/>
      <c r="AJ3962" s="4"/>
    </row>
    <row r="3963" spans="1:36" ht="15.75" customHeight="1">
      <c r="A3963" s="4">
        <v>1</v>
      </c>
      <c r="B3963" s="4">
        <v>63</v>
      </c>
      <c r="C3963" s="4">
        <v>4</v>
      </c>
      <c r="D3963" s="4">
        <v>1</v>
      </c>
      <c r="E3963" s="4">
        <v>43</v>
      </c>
      <c r="F3963" s="4">
        <v>0</v>
      </c>
      <c r="G3963" s="4">
        <v>0</v>
      </c>
      <c r="H3963" s="4">
        <v>0</v>
      </c>
      <c r="I3963" s="4">
        <v>217</v>
      </c>
      <c r="J3963" s="4">
        <v>110</v>
      </c>
      <c r="K3963" s="4">
        <v>68</v>
      </c>
      <c r="L3963" s="4">
        <v>21.99</v>
      </c>
      <c r="M3963" s="4">
        <v>72</v>
      </c>
      <c r="N3963" s="4">
        <v>68</v>
      </c>
      <c r="O3963" s="4">
        <v>1</v>
      </c>
      <c r="P3963" s="5">
        <f>$AI$9+SUMPRODUCT($A3963*$AI$10+$B3963*$AI$11+$C3963*$AI$12+$D3963*$AI$13+$E3963*$AI$14+$F3963*$AI$15+$G3963*$AI$16+$H3963*$AI$17+$I3963*$AI$18+$J3963*$AI$19+$K3963*$AI$20+$L3963*$AI$21+$M3963*$AI$22+$N3963*$AI$24)</f>
        <v>-0.80630111890000045</v>
      </c>
      <c r="Q3963" s="4">
        <f t="shared" si="1509"/>
        <v>0.44650659028396816</v>
      </c>
      <c r="R3963" s="4">
        <f t="shared" si="1510"/>
        <v>0.89301318056793633</v>
      </c>
      <c r="S3963" s="4">
        <f t="shared" si="1511"/>
        <v>0.89301318056793633</v>
      </c>
      <c r="T3963" s="4">
        <f t="shared" si="1512"/>
        <v>-4.914213102670674E-2</v>
      </c>
      <c r="U3963" s="4">
        <f>IF($R3963&gt;$X$15,1,0)</f>
        <v>1</v>
      </c>
      <c r="V3963" s="4"/>
      <c r="W3963" s="4"/>
      <c r="X3963" s="4"/>
      <c r="Y3963" s="4"/>
      <c r="Z3963" s="4"/>
      <c r="AA3963" s="4"/>
      <c r="AB3963" s="4"/>
      <c r="AC3963" s="4"/>
      <c r="AD3963" s="4"/>
      <c r="AE3963" s="4"/>
      <c r="AF3963" s="4"/>
      <c r="AG3963" s="4"/>
      <c r="AH3963" s="4"/>
      <c r="AI3963" s="4"/>
      <c r="AJ3963" s="4"/>
    </row>
    <row r="3964" spans="1:36" ht="15.75" customHeight="1">
      <c r="A3964" s="4">
        <v>1</v>
      </c>
      <c r="B3964" s="4">
        <v>59</v>
      </c>
      <c r="C3964" s="4">
        <v>1</v>
      </c>
      <c r="D3964" s="4">
        <v>0</v>
      </c>
      <c r="E3964" s="4">
        <v>0</v>
      </c>
      <c r="F3964" s="4">
        <v>0</v>
      </c>
      <c r="G3964" s="4">
        <v>0</v>
      </c>
      <c r="H3964" s="4">
        <v>1</v>
      </c>
      <c r="I3964" s="4">
        <v>313</v>
      </c>
      <c r="J3964" s="4">
        <v>150</v>
      </c>
      <c r="K3964" s="4">
        <v>82</v>
      </c>
      <c r="L3964" s="4">
        <v>27.27</v>
      </c>
      <c r="M3964" s="4">
        <v>62</v>
      </c>
      <c r="N3964" s="4">
        <v>94</v>
      </c>
      <c r="O3964" s="4">
        <v>0</v>
      </c>
      <c r="P3964" s="5">
        <f>$AI$9+SUMPRODUCT($A3964*$AI$10+$B3964*$AI$11+$C3964*$AI$12+$D3964*$AI$13+$E3964*$AI$14+$F3964*$AI$15+$G3964*$AI$16+$H3964*$AI$17+$I3964*$AI$18+$J3964*$AI$19+$K3964*$AI$20+$L3964*$AI$21+$M3964*$AI$22+$N3964*$AI$24)</f>
        <v>-0.48490477970000168</v>
      </c>
      <c r="Q3964" s="4">
        <f t="shared" si="1509"/>
        <v>0.61575582642739191</v>
      </c>
      <c r="R3964" s="4">
        <f t="shared" si="1510"/>
        <v>1.2315116528547838</v>
      </c>
      <c r="S3964" s="4">
        <f t="shared" si="1511"/>
        <v>-0.23151165285478381</v>
      </c>
      <c r="T3964" s="4" t="e">
        <f t="shared" si="1512"/>
        <v>#NUM!</v>
      </c>
      <c r="U3964" s="4">
        <f>IF($R3964&gt;$X$15,1,0)</f>
        <v>1</v>
      </c>
      <c r="V3964" s="4"/>
      <c r="W3964" s="4"/>
      <c r="X3964" s="4"/>
      <c r="Y3964" s="4"/>
      <c r="Z3964" s="4"/>
      <c r="AA3964" s="4"/>
      <c r="AB3964" s="4"/>
      <c r="AC3964" s="4"/>
      <c r="AD3964" s="4"/>
      <c r="AE3964" s="4"/>
      <c r="AF3964" s="4"/>
      <c r="AG3964" s="4"/>
      <c r="AH3964" s="4"/>
      <c r="AI3964" s="4"/>
      <c r="AJ3964" s="4"/>
    </row>
    <row r="3965" spans="1:36" ht="15.75" customHeight="1">
      <c r="A3965" s="4">
        <v>0</v>
      </c>
      <c r="B3965" s="4">
        <v>41</v>
      </c>
      <c r="C3965" s="4">
        <v>4</v>
      </c>
      <c r="D3965" s="4">
        <v>0</v>
      </c>
      <c r="E3965" s="4">
        <v>0</v>
      </c>
      <c r="F3965" s="4">
        <v>0</v>
      </c>
      <c r="G3965" s="4">
        <v>0</v>
      </c>
      <c r="H3965" s="4">
        <v>0</v>
      </c>
      <c r="I3965" s="4">
        <v>240</v>
      </c>
      <c r="J3965" s="4">
        <v>118</v>
      </c>
      <c r="K3965" s="4">
        <v>81</v>
      </c>
      <c r="L3965" s="4">
        <v>25.48</v>
      </c>
      <c r="M3965" s="4">
        <v>80</v>
      </c>
      <c r="N3965" s="4">
        <v>80</v>
      </c>
      <c r="O3965" s="4">
        <v>0</v>
      </c>
      <c r="P3965" s="5">
        <f>$AI$9+SUMPRODUCT($A3965*$AI$10+$B3965*$AI$11+$C3965*$AI$12+$D3965*$AI$13+$E3965*$AI$14+$F3965*$AI$15+$G3965*$AI$16+$H3965*$AI$17+$I3965*$AI$18+$J3965*$AI$19+$K3965*$AI$20+$L3965*$AI$21+$M3965*$AI$22+$N3965*$AI$24)</f>
        <v>-3.3917777628000003</v>
      </c>
      <c r="Q3965" s="4">
        <f t="shared" si="1509"/>
        <v>3.3648804103326761E-2</v>
      </c>
      <c r="R3965" s="4">
        <f t="shared" si="1510"/>
        <v>6.7297608206653523E-2</v>
      </c>
      <c r="S3965" s="4">
        <f t="shared" si="1511"/>
        <v>0.93270239179334646</v>
      </c>
      <c r="T3965" s="4">
        <f t="shared" si="1512"/>
        <v>-3.0256909544296641E-2</v>
      </c>
      <c r="U3965" s="4">
        <f>IF($R3965&gt;$X$15,1,0)</f>
        <v>0</v>
      </c>
      <c r="V3965" s="4"/>
      <c r="W3965" s="4"/>
      <c r="X3965" s="4"/>
      <c r="Y3965" s="4"/>
      <c r="Z3965" s="4"/>
      <c r="AA3965" s="4"/>
      <c r="AB3965" s="4"/>
      <c r="AC3965" s="4"/>
      <c r="AD3965" s="4"/>
      <c r="AE3965" s="4"/>
      <c r="AF3965" s="4"/>
      <c r="AG3965" s="4"/>
      <c r="AH3965" s="4"/>
      <c r="AI3965" s="4"/>
      <c r="AJ3965" s="4"/>
    </row>
    <row r="3966" spans="1:36" ht="15.75" hidden="1" customHeight="1">
      <c r="A3966" s="4">
        <v>1</v>
      </c>
      <c r="B3966" s="4">
        <v>41</v>
      </c>
      <c r="C3966" s="4">
        <v>4</v>
      </c>
      <c r="D3966" s="4">
        <v>1</v>
      </c>
      <c r="E3966" s="4">
        <v>40</v>
      </c>
      <c r="F3966" s="4">
        <v>0</v>
      </c>
      <c r="G3966" s="4">
        <v>0</v>
      </c>
      <c r="H3966" s="4">
        <v>0</v>
      </c>
      <c r="I3966" s="4">
        <v>254</v>
      </c>
      <c r="J3966" s="4">
        <v>141</v>
      </c>
      <c r="K3966" s="4">
        <v>100</v>
      </c>
      <c r="L3966" s="4">
        <v>27.68</v>
      </c>
      <c r="M3966" s="4">
        <v>110</v>
      </c>
      <c r="N3966" s="3" t="s">
        <v>56</v>
      </c>
      <c r="O3966" s="4">
        <v>1</v>
      </c>
      <c r="P3966" s="4"/>
      <c r="Q3966" s="4"/>
      <c r="R3966" s="4"/>
      <c r="S3966" s="4"/>
      <c r="T3966" s="4"/>
      <c r="U3966" s="4"/>
      <c r="V3966" s="4"/>
      <c r="W3966" s="4"/>
      <c r="X3966" s="4"/>
      <c r="Y3966" s="4"/>
      <c r="Z3966" s="4"/>
      <c r="AA3966" s="4"/>
      <c r="AB3966" s="4"/>
      <c r="AC3966" s="4"/>
      <c r="AD3966" s="4"/>
      <c r="AE3966" s="4"/>
      <c r="AF3966" s="4"/>
      <c r="AG3966" s="4"/>
      <c r="AH3966" s="4"/>
      <c r="AI3966" s="4"/>
      <c r="AJ3966" s="4"/>
    </row>
    <row r="3967" spans="1:36" ht="15.75" customHeight="1">
      <c r="A3967" s="4">
        <v>1</v>
      </c>
      <c r="B3967" s="4">
        <v>39</v>
      </c>
      <c r="C3967" s="4">
        <v>1</v>
      </c>
      <c r="D3967" s="4">
        <v>1</v>
      </c>
      <c r="E3967" s="4">
        <v>43</v>
      </c>
      <c r="F3967" s="4">
        <v>0</v>
      </c>
      <c r="G3967" s="4">
        <v>0</v>
      </c>
      <c r="H3967" s="4">
        <v>1</v>
      </c>
      <c r="I3967" s="4">
        <v>291</v>
      </c>
      <c r="J3967" s="4">
        <v>177.5</v>
      </c>
      <c r="K3967" s="4">
        <v>100</v>
      </c>
      <c r="L3967" s="4">
        <v>25.74</v>
      </c>
      <c r="M3967" s="4">
        <v>67</v>
      </c>
      <c r="N3967" s="4">
        <v>91</v>
      </c>
      <c r="O3967" s="4">
        <v>0</v>
      </c>
      <c r="P3967" s="5">
        <f>$AI$9+SUMPRODUCT($A3967*$AI$10+$B3967*$AI$11+$C3967*$AI$12+$D3967*$AI$13+$E3967*$AI$14+$F3967*$AI$15+$G3967*$AI$16+$H3967*$AI$17+$I3967*$AI$18+$J3967*$AI$19+$K3967*$AI$20+$L3967*$AI$21+$M3967*$AI$22+$N3967*$AI$24)</f>
        <v>-0.66369153140000048</v>
      </c>
      <c r="Q3967" s="4">
        <f t="shared" ref="Q3967:Q3968" si="1513">EXP($P3967)</f>
        <v>0.51494687890282576</v>
      </c>
      <c r="R3967" s="4">
        <f t="shared" ref="R3967:R3968" si="1514">Q3967/1+Q3967</f>
        <v>1.0298937578056515</v>
      </c>
      <c r="S3967" s="4">
        <f t="shared" ref="S3967:S3968" si="1515">IF(O3967=1,R3967,1-R3967)</f>
        <v>-2.9893757805651511E-2</v>
      </c>
      <c r="T3967" s="4" t="e">
        <f t="shared" ref="T3967:T3968" si="1516">LOG($S3967)</f>
        <v>#NUM!</v>
      </c>
      <c r="U3967" s="4">
        <f>IF($R3967&gt;$X$15,1,0)</f>
        <v>1</v>
      </c>
      <c r="V3967" s="4"/>
      <c r="W3967" s="4"/>
      <c r="X3967" s="4"/>
      <c r="Y3967" s="4"/>
      <c r="Z3967" s="4"/>
      <c r="AA3967" s="4"/>
      <c r="AB3967" s="4"/>
      <c r="AC3967" s="4"/>
      <c r="AD3967" s="4"/>
      <c r="AE3967" s="4"/>
      <c r="AF3967" s="4"/>
      <c r="AG3967" s="4"/>
      <c r="AH3967" s="4"/>
      <c r="AI3967" s="4"/>
      <c r="AJ3967" s="4"/>
    </row>
    <row r="3968" spans="1:36" ht="15.75" customHeight="1">
      <c r="A3968" s="4">
        <v>1</v>
      </c>
      <c r="B3968" s="4">
        <v>40</v>
      </c>
      <c r="C3968" s="4">
        <v>2</v>
      </c>
      <c r="D3968" s="4">
        <v>1</v>
      </c>
      <c r="E3968" s="4">
        <v>20</v>
      </c>
      <c r="F3968" s="4">
        <v>0</v>
      </c>
      <c r="G3968" s="4">
        <v>0</v>
      </c>
      <c r="H3968" s="4">
        <v>0</v>
      </c>
      <c r="I3968" s="4">
        <v>211</v>
      </c>
      <c r="J3968" s="4">
        <v>117</v>
      </c>
      <c r="K3968" s="4">
        <v>76</v>
      </c>
      <c r="L3968" s="4">
        <v>25.74</v>
      </c>
      <c r="M3968" s="4">
        <v>70</v>
      </c>
      <c r="N3968" s="4">
        <v>79</v>
      </c>
      <c r="O3968" s="4">
        <v>0</v>
      </c>
      <c r="P3968" s="5">
        <f>$AI$9+SUMPRODUCT($A3968*$AI$10+$B3968*$AI$11+$C3968*$AI$12+$D3968*$AI$13+$E3968*$AI$14+$F3968*$AI$15+$G3968*$AI$16+$H3968*$AI$17+$I3968*$AI$18+$J3968*$AI$19+$K3968*$AI$20+$L3968*$AI$21+$M3968*$AI$22+$N3968*$AI$24)</f>
        <v>-2.4106061714000013</v>
      </c>
      <c r="Q3968" s="4">
        <f t="shared" si="1513"/>
        <v>8.9760867607096659E-2</v>
      </c>
      <c r="R3968" s="4">
        <f t="shared" si="1514"/>
        <v>0.17952173521419332</v>
      </c>
      <c r="S3968" s="4">
        <f t="shared" si="1515"/>
        <v>0.82047826478580665</v>
      </c>
      <c r="T3968" s="4">
        <f t="shared" si="1516"/>
        <v>-8.5932919313650075E-2</v>
      </c>
      <c r="U3968" s="4">
        <f>IF($R3968&gt;$X$15,1,0)</f>
        <v>0</v>
      </c>
      <c r="V3968" s="4"/>
      <c r="W3968" s="4"/>
      <c r="X3968" s="4"/>
      <c r="Y3968" s="4"/>
      <c r="Z3968" s="4"/>
      <c r="AA3968" s="4"/>
      <c r="AB3968" s="4"/>
      <c r="AC3968" s="4"/>
      <c r="AD3968" s="4"/>
      <c r="AE3968" s="4"/>
      <c r="AF3968" s="4"/>
      <c r="AG3968" s="4"/>
      <c r="AH3968" s="4"/>
      <c r="AI3968" s="4"/>
      <c r="AJ3968" s="4"/>
    </row>
    <row r="3969" spans="1:36" ht="15.75" hidden="1" customHeight="1">
      <c r="A3969" s="4">
        <v>0</v>
      </c>
      <c r="B3969" s="4">
        <v>50</v>
      </c>
      <c r="C3969" s="4">
        <v>1</v>
      </c>
      <c r="D3969" s="4">
        <v>0</v>
      </c>
      <c r="E3969" s="4">
        <v>0</v>
      </c>
      <c r="F3969" s="4">
        <v>0</v>
      </c>
      <c r="G3969" s="4">
        <v>0</v>
      </c>
      <c r="H3969" s="4">
        <v>0</v>
      </c>
      <c r="I3969" s="3" t="s">
        <v>56</v>
      </c>
      <c r="J3969" s="4">
        <v>120</v>
      </c>
      <c r="K3969" s="4">
        <v>75.5</v>
      </c>
      <c r="L3969" s="4">
        <v>24.77</v>
      </c>
      <c r="M3969" s="4">
        <v>65</v>
      </c>
      <c r="N3969" s="3" t="s">
        <v>56</v>
      </c>
      <c r="O3969" s="4">
        <v>0</v>
      </c>
      <c r="P3969" s="4"/>
      <c r="Q3969" s="4"/>
      <c r="R3969" s="4"/>
      <c r="S3969" s="4"/>
      <c r="T3969" s="4"/>
      <c r="U3969" s="4"/>
      <c r="V3969" s="4"/>
      <c r="W3969" s="4"/>
      <c r="X3969" s="4"/>
      <c r="Y3969" s="4"/>
      <c r="Z3969" s="4"/>
      <c r="AA3969" s="4"/>
      <c r="AB3969" s="4"/>
      <c r="AC3969" s="4"/>
      <c r="AD3969" s="4"/>
      <c r="AE3969" s="4"/>
      <c r="AF3969" s="4"/>
      <c r="AG3969" s="4"/>
      <c r="AH3969" s="4"/>
      <c r="AI3969" s="4"/>
      <c r="AJ3969" s="4"/>
    </row>
    <row r="3970" spans="1:36" ht="15.75" hidden="1" customHeight="1">
      <c r="A3970" s="4">
        <v>0</v>
      </c>
      <c r="B3970" s="4">
        <v>39</v>
      </c>
      <c r="C3970" s="4">
        <v>2</v>
      </c>
      <c r="D3970" s="4">
        <v>1</v>
      </c>
      <c r="E3970" s="4">
        <v>40</v>
      </c>
      <c r="F3970" s="4">
        <v>0</v>
      </c>
      <c r="G3970" s="4">
        <v>0</v>
      </c>
      <c r="H3970" s="4">
        <v>0</v>
      </c>
      <c r="I3970" s="3" t="s">
        <v>56</v>
      </c>
      <c r="J3970" s="4">
        <v>105</v>
      </c>
      <c r="K3970" s="4">
        <v>67.5</v>
      </c>
      <c r="L3970" s="4">
        <v>24.43</v>
      </c>
      <c r="M3970" s="4">
        <v>90</v>
      </c>
      <c r="N3970" s="3" t="s">
        <v>56</v>
      </c>
      <c r="O3970" s="4">
        <v>0</v>
      </c>
      <c r="P3970" s="4"/>
      <c r="Q3970" s="4"/>
      <c r="R3970" s="4"/>
      <c r="S3970" s="4"/>
      <c r="T3970" s="4"/>
      <c r="U3970" s="4"/>
      <c r="V3970" s="4"/>
      <c r="W3970" s="4"/>
      <c r="X3970" s="4"/>
      <c r="Y3970" s="4"/>
      <c r="Z3970" s="4"/>
      <c r="AA3970" s="4"/>
      <c r="AB3970" s="4"/>
      <c r="AC3970" s="4"/>
      <c r="AD3970" s="4"/>
      <c r="AE3970" s="4"/>
      <c r="AF3970" s="4"/>
      <c r="AG3970" s="4"/>
      <c r="AH3970" s="4"/>
      <c r="AI3970" s="4"/>
      <c r="AJ3970" s="4"/>
    </row>
    <row r="3971" spans="1:36" ht="15.75" customHeight="1">
      <c r="A3971" s="4">
        <v>0</v>
      </c>
      <c r="B3971" s="4">
        <v>66</v>
      </c>
      <c r="C3971" s="4">
        <v>1</v>
      </c>
      <c r="D3971" s="4">
        <v>0</v>
      </c>
      <c r="E3971" s="4">
        <v>0</v>
      </c>
      <c r="F3971" s="4">
        <v>0</v>
      </c>
      <c r="G3971" s="4">
        <v>0</v>
      </c>
      <c r="H3971" s="4">
        <v>0</v>
      </c>
      <c r="I3971" s="4">
        <v>304</v>
      </c>
      <c r="J3971" s="4">
        <v>161</v>
      </c>
      <c r="K3971" s="4">
        <v>90</v>
      </c>
      <c r="L3971" s="4">
        <v>23.48</v>
      </c>
      <c r="M3971" s="4">
        <v>80</v>
      </c>
      <c r="N3971" s="4">
        <v>57</v>
      </c>
      <c r="O3971" s="4">
        <v>1</v>
      </c>
      <c r="P3971" s="5">
        <f>$AI$9+SUMPRODUCT($A3971*$AI$10+$B3971*$AI$11+$C3971*$AI$12+$D3971*$AI$13+$E3971*$AI$14+$F3971*$AI$15+$G3971*$AI$16+$H3971*$AI$17+$I3971*$AI$18+$J3971*$AI$19+$K3971*$AI$20+$L3971*$AI$21+$M3971*$AI$22+$N3971*$AI$24)</f>
        <v>-1.0699360128000013</v>
      </c>
      <c r="Q3971" s="4">
        <f t="shared" ref="Q3971:Q3987" si="1517">EXP($P3971)</f>
        <v>0.34303046627552747</v>
      </c>
      <c r="R3971" s="4">
        <f t="shared" ref="R3971:R3987" si="1518">Q3971/1+Q3971</f>
        <v>0.68606093255105494</v>
      </c>
      <c r="S3971" s="4">
        <f t="shared" ref="S3971:S3987" si="1519">IF(O3971=1,R3971,1-R3971)</f>
        <v>0.68606093255105494</v>
      </c>
      <c r="T3971" s="4">
        <f t="shared" ref="T3971:T3987" si="1520">LOG($S3971)</f>
        <v>-0.16363731068462636</v>
      </c>
      <c r="U3971" s="4">
        <f>IF($R3971&gt;$X$15,1,0)</f>
        <v>1</v>
      </c>
      <c r="V3971" s="4"/>
      <c r="W3971" s="4"/>
      <c r="X3971" s="4"/>
      <c r="Y3971" s="4"/>
      <c r="Z3971" s="4"/>
      <c r="AA3971" s="4"/>
      <c r="AB3971" s="4"/>
      <c r="AC3971" s="4"/>
      <c r="AD3971" s="4"/>
      <c r="AE3971" s="4"/>
      <c r="AF3971" s="4"/>
      <c r="AG3971" s="4"/>
      <c r="AH3971" s="4"/>
      <c r="AI3971" s="4"/>
      <c r="AJ3971" s="4"/>
    </row>
    <row r="3972" spans="1:36" ht="15.75" customHeight="1">
      <c r="A3972" s="4">
        <v>0</v>
      </c>
      <c r="B3972" s="4">
        <v>52</v>
      </c>
      <c r="C3972" s="4">
        <v>1</v>
      </c>
      <c r="D3972" s="4">
        <v>0</v>
      </c>
      <c r="E3972" s="4">
        <v>0</v>
      </c>
      <c r="F3972" s="4">
        <v>0</v>
      </c>
      <c r="G3972" s="4">
        <v>0</v>
      </c>
      <c r="H3972" s="4">
        <v>0</v>
      </c>
      <c r="I3972" s="4">
        <v>292</v>
      </c>
      <c r="J3972" s="4">
        <v>125</v>
      </c>
      <c r="K3972" s="4">
        <v>87</v>
      </c>
      <c r="L3972" s="4">
        <v>31.92</v>
      </c>
      <c r="M3972" s="4">
        <v>75</v>
      </c>
      <c r="N3972" s="4">
        <v>67</v>
      </c>
      <c r="O3972" s="4">
        <v>0</v>
      </c>
      <c r="P3972" s="5">
        <f>$AI$9+SUMPRODUCT($A3972*$AI$10+$B3972*$AI$11+$C3972*$AI$12+$D3972*$AI$13+$E3972*$AI$14+$F3972*$AI$15+$G3972*$AI$16+$H3972*$AI$17+$I3972*$AI$18+$J3972*$AI$19+$K3972*$AI$20+$L3972*$AI$21+$M3972*$AI$22+$N3972*$AI$24)</f>
        <v>-2.3825772412000008</v>
      </c>
      <c r="Q3972" s="4">
        <f t="shared" si="1517"/>
        <v>9.2312359453452258E-2</v>
      </c>
      <c r="R3972" s="4">
        <f t="shared" si="1518"/>
        <v>0.18462471890690452</v>
      </c>
      <c r="S3972" s="4">
        <f t="shared" si="1519"/>
        <v>0.81537528109309543</v>
      </c>
      <c r="T3972" s="4">
        <f t="shared" si="1520"/>
        <v>-8.8642458750419664E-2</v>
      </c>
      <c r="U3972" s="4">
        <f>IF($R3972&gt;$X$15,1,0)</f>
        <v>0</v>
      </c>
      <c r="V3972" s="4"/>
      <c r="W3972" s="4"/>
      <c r="X3972" s="4"/>
      <c r="Y3972" s="4"/>
      <c r="Z3972" s="4"/>
      <c r="AA3972" s="4"/>
      <c r="AB3972" s="4"/>
      <c r="AC3972" s="4"/>
      <c r="AD3972" s="4"/>
      <c r="AE3972" s="4"/>
      <c r="AF3972" s="4"/>
      <c r="AG3972" s="4"/>
      <c r="AH3972" s="4"/>
      <c r="AI3972" s="4"/>
      <c r="AJ3972" s="4"/>
    </row>
    <row r="3973" spans="1:36" ht="15.75" customHeight="1">
      <c r="A3973" s="4">
        <v>0</v>
      </c>
      <c r="B3973" s="4">
        <v>39</v>
      </c>
      <c r="C3973" s="4">
        <v>3</v>
      </c>
      <c r="D3973" s="4">
        <v>0</v>
      </c>
      <c r="E3973" s="4">
        <v>0</v>
      </c>
      <c r="F3973" s="4">
        <v>0</v>
      </c>
      <c r="G3973" s="4">
        <v>0</v>
      </c>
      <c r="H3973" s="4">
        <v>0</v>
      </c>
      <c r="I3973" s="4">
        <v>213</v>
      </c>
      <c r="J3973" s="4">
        <v>125</v>
      </c>
      <c r="K3973" s="4">
        <v>87</v>
      </c>
      <c r="L3973" s="4">
        <v>16.73</v>
      </c>
      <c r="M3973" s="4">
        <v>110</v>
      </c>
      <c r="N3973" s="4">
        <v>75</v>
      </c>
      <c r="O3973" s="4">
        <v>0</v>
      </c>
      <c r="P3973" s="5">
        <f>$AI$9+SUMPRODUCT($A3973*$AI$10+$B3973*$AI$11+$C3973*$AI$12+$D3973*$AI$13+$E3973*$AI$14+$F3973*$AI$15+$G3973*$AI$16+$H3973*$AI$17+$I3973*$AI$18+$J3973*$AI$19+$K3973*$AI$20+$L3973*$AI$21+$M3973*$AI$22+$N3973*$AI$24)</f>
        <v>-3.6437388703000009</v>
      </c>
      <c r="Q3973" s="4">
        <f t="shared" si="1517"/>
        <v>2.6154373120799435E-2</v>
      </c>
      <c r="R3973" s="4">
        <f t="shared" si="1518"/>
        <v>5.2308746241598869E-2</v>
      </c>
      <c r="S3973" s="4">
        <f t="shared" si="1519"/>
        <v>0.94769125375840113</v>
      </c>
      <c r="T3973" s="4">
        <f t="shared" si="1520"/>
        <v>-2.3333127460016766E-2</v>
      </c>
      <c r="U3973" s="4">
        <f>IF($R3973&gt;$X$15,1,0)</f>
        <v>0</v>
      </c>
      <c r="V3973" s="4"/>
      <c r="W3973" s="4"/>
      <c r="X3973" s="4"/>
      <c r="Y3973" s="4"/>
      <c r="Z3973" s="4"/>
      <c r="AA3973" s="4"/>
      <c r="AB3973" s="4"/>
      <c r="AC3973" s="4"/>
      <c r="AD3973" s="4"/>
      <c r="AE3973" s="4"/>
      <c r="AF3973" s="4"/>
      <c r="AG3973" s="4"/>
      <c r="AH3973" s="4"/>
      <c r="AI3973" s="4"/>
      <c r="AJ3973" s="4"/>
    </row>
    <row r="3974" spans="1:36" ht="15.75" customHeight="1">
      <c r="A3974" s="4">
        <v>0</v>
      </c>
      <c r="B3974" s="4">
        <v>56</v>
      </c>
      <c r="C3974" s="4">
        <v>2</v>
      </c>
      <c r="D3974" s="4">
        <v>0</v>
      </c>
      <c r="E3974" s="4">
        <v>0</v>
      </c>
      <c r="F3974" s="4">
        <v>0</v>
      </c>
      <c r="G3974" s="4">
        <v>0</v>
      </c>
      <c r="H3974" s="4">
        <v>1</v>
      </c>
      <c r="I3974" s="4">
        <v>223</v>
      </c>
      <c r="J3974" s="4">
        <v>144</v>
      </c>
      <c r="K3974" s="4">
        <v>87</v>
      </c>
      <c r="L3974" s="4">
        <v>21.75</v>
      </c>
      <c r="M3974" s="4">
        <v>72</v>
      </c>
      <c r="N3974" s="4">
        <v>92</v>
      </c>
      <c r="O3974" s="4">
        <v>0</v>
      </c>
      <c r="P3974" s="5">
        <f>$AI$9+SUMPRODUCT($A3974*$AI$10+$B3974*$AI$11+$C3974*$AI$12+$D3974*$AI$13+$E3974*$AI$14+$F3974*$AI$15+$G3974*$AI$16+$H3974*$AI$17+$I3974*$AI$18+$J3974*$AI$19+$K3974*$AI$20+$L3974*$AI$21+$M3974*$AI$22+$N3974*$AI$24)</f>
        <v>-1.6849827725000006</v>
      </c>
      <c r="Q3974" s="4">
        <f t="shared" si="1517"/>
        <v>0.18544762672744117</v>
      </c>
      <c r="R3974" s="4">
        <f t="shared" si="1518"/>
        <v>0.37089525345488233</v>
      </c>
      <c r="S3974" s="4">
        <f t="shared" si="1519"/>
        <v>0.62910474654511761</v>
      </c>
      <c r="T3974" s="4">
        <f t="shared" si="1520"/>
        <v>-0.20127703808541794</v>
      </c>
      <c r="U3974" s="4">
        <f>IF($R3974&gt;$X$15,1,0)</f>
        <v>0</v>
      </c>
      <c r="V3974" s="4"/>
      <c r="W3974" s="4"/>
      <c r="X3974" s="4"/>
      <c r="Y3974" s="4"/>
      <c r="Z3974" s="4"/>
      <c r="AA3974" s="4"/>
      <c r="AB3974" s="4"/>
      <c r="AC3974" s="4"/>
      <c r="AD3974" s="4"/>
      <c r="AE3974" s="4"/>
      <c r="AF3974" s="4"/>
      <c r="AG3974" s="4"/>
      <c r="AH3974" s="4"/>
      <c r="AI3974" s="4"/>
      <c r="AJ3974" s="4"/>
    </row>
    <row r="3975" spans="1:36" ht="15.75" customHeight="1">
      <c r="A3975" s="4">
        <v>1</v>
      </c>
      <c r="B3975" s="4">
        <v>64</v>
      </c>
      <c r="C3975" s="4">
        <v>1</v>
      </c>
      <c r="D3975" s="4">
        <v>0</v>
      </c>
      <c r="E3975" s="4">
        <v>0</v>
      </c>
      <c r="F3975" s="4">
        <v>0</v>
      </c>
      <c r="G3975" s="4">
        <v>0</v>
      </c>
      <c r="H3975" s="4">
        <v>0</v>
      </c>
      <c r="I3975" s="4">
        <v>263</v>
      </c>
      <c r="J3975" s="4">
        <v>102.5</v>
      </c>
      <c r="K3975" s="4">
        <v>63.5</v>
      </c>
      <c r="L3975" s="4">
        <v>28.82</v>
      </c>
      <c r="M3975" s="4">
        <v>64</v>
      </c>
      <c r="N3975" s="4">
        <v>99</v>
      </c>
      <c r="O3975" s="4">
        <v>0</v>
      </c>
      <c r="P3975" s="5">
        <f>$AI$9+SUMPRODUCT($A3975*$AI$10+$B3975*$AI$11+$C3975*$AI$12+$D3975*$AI$13+$E3975*$AI$14+$F3975*$AI$15+$G3975*$AI$16+$H3975*$AI$17+$I3975*$AI$18+$J3975*$AI$19+$K3975*$AI$20+$L3975*$AI$21+$M3975*$AI$22+$N3975*$AI$24)</f>
        <v>-1.1330764502000008</v>
      </c>
      <c r="Q3975" s="4">
        <f t="shared" si="1517"/>
        <v>0.32204098781102369</v>
      </c>
      <c r="R3975" s="4">
        <f t="shared" si="1518"/>
        <v>0.64408197562204739</v>
      </c>
      <c r="S3975" s="4">
        <f t="shared" si="1519"/>
        <v>0.35591802437795261</v>
      </c>
      <c r="T3975" s="4">
        <f t="shared" si="1520"/>
        <v>-0.44865001792570869</v>
      </c>
      <c r="U3975" s="4">
        <f>IF($R3975&gt;$X$15,1,0)</f>
        <v>1</v>
      </c>
      <c r="V3975" s="4"/>
      <c r="W3975" s="4"/>
      <c r="X3975" s="4"/>
      <c r="Y3975" s="4"/>
      <c r="Z3975" s="4"/>
      <c r="AA3975" s="4"/>
      <c r="AB3975" s="4"/>
      <c r="AC3975" s="4"/>
      <c r="AD3975" s="4"/>
      <c r="AE3975" s="4"/>
      <c r="AF3975" s="4"/>
      <c r="AG3975" s="4"/>
      <c r="AH3975" s="4"/>
      <c r="AI3975" s="4"/>
      <c r="AJ3975" s="4"/>
    </row>
    <row r="3976" spans="1:36" ht="15.75" customHeight="1">
      <c r="A3976" s="4">
        <v>1</v>
      </c>
      <c r="B3976" s="4">
        <v>42</v>
      </c>
      <c r="C3976" s="4">
        <v>2</v>
      </c>
      <c r="D3976" s="4">
        <v>1</v>
      </c>
      <c r="E3976" s="4">
        <v>30</v>
      </c>
      <c r="F3976" s="4">
        <v>0</v>
      </c>
      <c r="G3976" s="4">
        <v>0</v>
      </c>
      <c r="H3976" s="4">
        <v>1</v>
      </c>
      <c r="I3976" s="4">
        <v>270</v>
      </c>
      <c r="J3976" s="4">
        <v>129.5</v>
      </c>
      <c r="K3976" s="4">
        <v>100</v>
      </c>
      <c r="L3976" s="4">
        <v>30.13</v>
      </c>
      <c r="M3976" s="4">
        <v>82</v>
      </c>
      <c r="N3976" s="4">
        <v>88</v>
      </c>
      <c r="O3976" s="4">
        <v>1</v>
      </c>
      <c r="P3976" s="5">
        <f>$AI$9+SUMPRODUCT($A3976*$AI$10+$B3976*$AI$11+$C3976*$AI$12+$D3976*$AI$13+$E3976*$AI$14+$F3976*$AI$15+$G3976*$AI$16+$H3976*$AI$17+$I3976*$AI$18+$J3976*$AI$19+$K3976*$AI$20+$L3976*$AI$21+$M3976*$AI$22+$N3976*$AI$24)</f>
        <v>-1.5832047642999996</v>
      </c>
      <c r="Q3976" s="4">
        <f t="shared" si="1517"/>
        <v>0.20531605316952911</v>
      </c>
      <c r="R3976" s="4">
        <f t="shared" si="1518"/>
        <v>0.41063210633905822</v>
      </c>
      <c r="S3976" s="4">
        <f t="shared" si="1519"/>
        <v>0.41063210633905822</v>
      </c>
      <c r="T3976" s="4">
        <f t="shared" si="1520"/>
        <v>-0.38654709719444702</v>
      </c>
      <c r="U3976" s="4">
        <f>IF($R3976&gt;$X$15,1,0)</f>
        <v>1</v>
      </c>
      <c r="V3976" s="4"/>
      <c r="W3976" s="4"/>
      <c r="X3976" s="4"/>
      <c r="Y3976" s="4"/>
      <c r="Z3976" s="4"/>
      <c r="AA3976" s="4"/>
      <c r="AB3976" s="4"/>
      <c r="AC3976" s="4"/>
      <c r="AD3976" s="4"/>
      <c r="AE3976" s="4"/>
      <c r="AF3976" s="4"/>
      <c r="AG3976" s="4"/>
      <c r="AH3976" s="4"/>
      <c r="AI3976" s="4"/>
      <c r="AJ3976" s="4"/>
    </row>
    <row r="3977" spans="1:36" ht="15.75" customHeight="1">
      <c r="A3977" s="4">
        <v>0</v>
      </c>
      <c r="B3977" s="4">
        <v>42</v>
      </c>
      <c r="C3977" s="4">
        <v>2</v>
      </c>
      <c r="D3977" s="4">
        <v>0</v>
      </c>
      <c r="E3977" s="4">
        <v>0</v>
      </c>
      <c r="F3977" s="4">
        <v>0</v>
      </c>
      <c r="G3977" s="4">
        <v>0</v>
      </c>
      <c r="H3977" s="4">
        <v>0</v>
      </c>
      <c r="I3977" s="4">
        <v>172</v>
      </c>
      <c r="J3977" s="4">
        <v>120.5</v>
      </c>
      <c r="K3977" s="4">
        <v>80</v>
      </c>
      <c r="L3977" s="4">
        <v>19.93</v>
      </c>
      <c r="M3977" s="4">
        <v>80</v>
      </c>
      <c r="N3977" s="4">
        <v>61</v>
      </c>
      <c r="O3977" s="4">
        <v>0</v>
      </c>
      <c r="P3977" s="5">
        <f>$AI$9+SUMPRODUCT($A3977*$AI$10+$B3977*$AI$11+$C3977*$AI$12+$D3977*$AI$13+$E3977*$AI$14+$F3977*$AI$15+$G3977*$AI$16+$H3977*$AI$17+$I3977*$AI$18+$J3977*$AI$19+$K3977*$AI$20+$L3977*$AI$21+$M3977*$AI$22+$N3977*$AI$24)</f>
        <v>-3.5247350122999999</v>
      </c>
      <c r="Q3977" s="4">
        <f t="shared" si="1517"/>
        <v>2.9459612769924808E-2</v>
      </c>
      <c r="R3977" s="4">
        <f t="shared" si="1518"/>
        <v>5.8919225539849615E-2</v>
      </c>
      <c r="S3977" s="4">
        <f t="shared" si="1519"/>
        <v>0.94108077446015037</v>
      </c>
      <c r="T3977" s="4">
        <f t="shared" si="1520"/>
        <v>-2.6373098786561338E-2</v>
      </c>
      <c r="U3977" s="4">
        <f>IF($R3977&gt;$X$15,1,0)</f>
        <v>0</v>
      </c>
      <c r="V3977" s="4"/>
      <c r="W3977" s="4"/>
      <c r="X3977" s="4"/>
      <c r="Y3977" s="4"/>
      <c r="Z3977" s="4"/>
      <c r="AA3977" s="4"/>
      <c r="AB3977" s="4"/>
      <c r="AC3977" s="4"/>
      <c r="AD3977" s="4"/>
      <c r="AE3977" s="4"/>
      <c r="AF3977" s="4"/>
      <c r="AG3977" s="4"/>
      <c r="AH3977" s="4"/>
      <c r="AI3977" s="4"/>
      <c r="AJ3977" s="4"/>
    </row>
    <row r="3978" spans="1:36" ht="15.75" customHeight="1">
      <c r="A3978" s="4">
        <v>0</v>
      </c>
      <c r="B3978" s="4">
        <v>54</v>
      </c>
      <c r="C3978" s="4">
        <v>1</v>
      </c>
      <c r="D3978" s="4">
        <v>1</v>
      </c>
      <c r="E3978" s="4">
        <v>17</v>
      </c>
      <c r="F3978" s="4">
        <v>0</v>
      </c>
      <c r="G3978" s="4">
        <v>0</v>
      </c>
      <c r="H3978" s="4">
        <v>0</v>
      </c>
      <c r="I3978" s="4">
        <v>205</v>
      </c>
      <c r="J3978" s="4">
        <v>96</v>
      </c>
      <c r="K3978" s="4">
        <v>66</v>
      </c>
      <c r="L3978" s="4">
        <v>23.26</v>
      </c>
      <c r="M3978" s="4">
        <v>85</v>
      </c>
      <c r="N3978" s="4">
        <v>75</v>
      </c>
      <c r="O3978" s="4">
        <v>0</v>
      </c>
      <c r="P3978" s="5">
        <f>$AI$9+SUMPRODUCT($A3978*$AI$10+$B3978*$AI$11+$C3978*$AI$12+$D3978*$AI$13+$E3978*$AI$14+$F3978*$AI$15+$G3978*$AI$16+$H3978*$AI$17+$I3978*$AI$18+$J3978*$AI$19+$K3978*$AI$20+$L3978*$AI$21+$M3978*$AI$22+$N3978*$AI$24)</f>
        <v>-2.4741321786000015</v>
      </c>
      <c r="Q3978" s="4">
        <f t="shared" si="1517"/>
        <v>8.4236060402675617E-2</v>
      </c>
      <c r="R3978" s="4">
        <f t="shared" si="1518"/>
        <v>0.16847212080535123</v>
      </c>
      <c r="S3978" s="4">
        <f t="shared" si="1519"/>
        <v>0.83152787919464877</v>
      </c>
      <c r="T3978" s="4">
        <f t="shared" si="1520"/>
        <v>-8.0123185317076809E-2</v>
      </c>
      <c r="U3978" s="4">
        <f>IF($R3978&gt;$X$15,1,0)</f>
        <v>0</v>
      </c>
      <c r="V3978" s="4"/>
      <c r="W3978" s="4"/>
      <c r="X3978" s="4"/>
      <c r="Y3978" s="4"/>
      <c r="Z3978" s="4"/>
      <c r="AA3978" s="4"/>
      <c r="AB3978" s="4"/>
      <c r="AC3978" s="4"/>
      <c r="AD3978" s="4"/>
      <c r="AE3978" s="4"/>
      <c r="AF3978" s="4"/>
      <c r="AG3978" s="4"/>
      <c r="AH3978" s="4"/>
      <c r="AI3978" s="4"/>
      <c r="AJ3978" s="4"/>
    </row>
    <row r="3979" spans="1:36" ht="15.75" customHeight="1">
      <c r="A3979" s="4">
        <v>0</v>
      </c>
      <c r="B3979" s="4">
        <v>43</v>
      </c>
      <c r="C3979" s="4">
        <v>2</v>
      </c>
      <c r="D3979" s="4">
        <v>1</v>
      </c>
      <c r="E3979" s="4">
        <v>5</v>
      </c>
      <c r="F3979" s="4">
        <v>0</v>
      </c>
      <c r="G3979" s="4">
        <v>0</v>
      </c>
      <c r="H3979" s="4">
        <v>0</v>
      </c>
      <c r="I3979" s="4">
        <v>250</v>
      </c>
      <c r="J3979" s="4">
        <v>112.5</v>
      </c>
      <c r="K3979" s="4">
        <v>76.5</v>
      </c>
      <c r="L3979" s="4">
        <v>25.23</v>
      </c>
      <c r="M3979" s="4">
        <v>66</v>
      </c>
      <c r="N3979" s="4">
        <v>63</v>
      </c>
      <c r="O3979" s="4">
        <v>0</v>
      </c>
      <c r="P3979" s="5">
        <f>$AI$9+SUMPRODUCT($A3979*$AI$10+$B3979*$AI$11+$C3979*$AI$12+$D3979*$AI$13+$E3979*$AI$14+$F3979*$AI$15+$G3979*$AI$16+$H3979*$AI$17+$I3979*$AI$18+$J3979*$AI$19+$K3979*$AI$20+$L3979*$AI$21+$M3979*$AI$22+$N3979*$AI$24)</f>
        <v>-3.1325022753000011</v>
      </c>
      <c r="Q3979" s="4">
        <f t="shared" si="1517"/>
        <v>4.3608540041334076E-2</v>
      </c>
      <c r="R3979" s="4">
        <f t="shared" si="1518"/>
        <v>8.7217080082668152E-2</v>
      </c>
      <c r="S3979" s="4">
        <f t="shared" si="1519"/>
        <v>0.91278291991733185</v>
      </c>
      <c r="T3979" s="4">
        <f t="shared" si="1520"/>
        <v>-3.9632495074344361E-2</v>
      </c>
      <c r="U3979" s="4">
        <f>IF($R3979&gt;$X$15,1,0)</f>
        <v>0</v>
      </c>
      <c r="V3979" s="4"/>
      <c r="W3979" s="4"/>
      <c r="X3979" s="4"/>
      <c r="Y3979" s="4"/>
      <c r="Z3979" s="4"/>
      <c r="AA3979" s="4"/>
      <c r="AB3979" s="4"/>
      <c r="AC3979" s="4"/>
      <c r="AD3979" s="4"/>
      <c r="AE3979" s="4"/>
      <c r="AF3979" s="4"/>
      <c r="AG3979" s="4"/>
      <c r="AH3979" s="4"/>
      <c r="AI3979" s="4"/>
      <c r="AJ3979" s="4"/>
    </row>
    <row r="3980" spans="1:36" ht="15.75" customHeight="1">
      <c r="A3980" s="4">
        <v>1</v>
      </c>
      <c r="B3980" s="4">
        <v>64</v>
      </c>
      <c r="C3980" s="4">
        <v>3</v>
      </c>
      <c r="D3980" s="4">
        <v>0</v>
      </c>
      <c r="E3980" s="4">
        <v>0</v>
      </c>
      <c r="F3980" s="4">
        <v>0</v>
      </c>
      <c r="G3980" s="4">
        <v>0</v>
      </c>
      <c r="H3980" s="4">
        <v>1</v>
      </c>
      <c r="I3980" s="4">
        <v>195</v>
      </c>
      <c r="J3980" s="4">
        <v>176</v>
      </c>
      <c r="K3980" s="4">
        <v>78</v>
      </c>
      <c r="L3980" s="4">
        <v>24.9</v>
      </c>
      <c r="M3980" s="4">
        <v>95</v>
      </c>
      <c r="N3980" s="4">
        <v>370</v>
      </c>
      <c r="O3980" s="4">
        <v>0</v>
      </c>
      <c r="P3980" s="5">
        <f>$AI$9+SUMPRODUCT($A3980*$AI$10+$B3980*$AI$11+$C3980*$AI$12+$D3980*$AI$13+$E3980*$AI$14+$F3980*$AI$15+$G3980*$AI$16+$H3980*$AI$17+$I3980*$AI$18+$J3980*$AI$19+$K3980*$AI$20+$L3980*$AI$21+$M3980*$AI$22+$N3980*$AI$24)</f>
        <v>1.7736863110000005</v>
      </c>
      <c r="Q3980" s="4">
        <f t="shared" si="1517"/>
        <v>5.8925350909546204</v>
      </c>
      <c r="R3980" s="4">
        <f t="shared" si="1518"/>
        <v>11.785070181909241</v>
      </c>
      <c r="S3980" s="4">
        <f t="shared" si="1519"/>
        <v>-10.785070181909241</v>
      </c>
      <c r="T3980" s="4" t="e">
        <f t="shared" si="1520"/>
        <v>#NUM!</v>
      </c>
      <c r="U3980" s="4">
        <f>IF($R3980&gt;$X$15,1,0)</f>
        <v>1</v>
      </c>
      <c r="V3980" s="4"/>
      <c r="W3980" s="4"/>
      <c r="X3980" s="4"/>
      <c r="Y3980" s="4"/>
      <c r="Z3980" s="4"/>
      <c r="AA3980" s="4"/>
      <c r="AB3980" s="4"/>
      <c r="AC3980" s="4"/>
      <c r="AD3980" s="4"/>
      <c r="AE3980" s="4"/>
      <c r="AF3980" s="4"/>
      <c r="AG3980" s="4"/>
      <c r="AH3980" s="4"/>
      <c r="AI3980" s="4"/>
      <c r="AJ3980" s="4"/>
    </row>
    <row r="3981" spans="1:36" ht="15.75" customHeight="1">
      <c r="A3981" s="4">
        <v>0</v>
      </c>
      <c r="B3981" s="4">
        <v>56</v>
      </c>
      <c r="C3981" s="4">
        <v>2</v>
      </c>
      <c r="D3981" s="4">
        <v>0</v>
      </c>
      <c r="E3981" s="4">
        <v>0</v>
      </c>
      <c r="F3981" s="4">
        <v>0</v>
      </c>
      <c r="G3981" s="4">
        <v>0</v>
      </c>
      <c r="H3981" s="4">
        <v>0</v>
      </c>
      <c r="I3981" s="4">
        <v>306</v>
      </c>
      <c r="J3981" s="4">
        <v>120</v>
      </c>
      <c r="K3981" s="4">
        <v>87</v>
      </c>
      <c r="L3981" s="4">
        <v>25.38</v>
      </c>
      <c r="M3981" s="4">
        <v>82</v>
      </c>
      <c r="N3981" s="4">
        <v>84</v>
      </c>
      <c r="O3981" s="4">
        <v>0</v>
      </c>
      <c r="P3981" s="5">
        <f>$AI$9+SUMPRODUCT($A3981*$AI$10+$B3981*$AI$11+$C3981*$AI$12+$D3981*$AI$13+$E3981*$AI$14+$F3981*$AI$15+$G3981*$AI$16+$H3981*$AI$17+$I3981*$AI$18+$J3981*$AI$19+$K3981*$AI$20+$L3981*$AI$21+$M3981*$AI$22+$N3981*$AI$24)</f>
        <v>-2.1630499117999999</v>
      </c>
      <c r="Q3981" s="4">
        <f t="shared" si="1517"/>
        <v>0.11497392542063495</v>
      </c>
      <c r="R3981" s="4">
        <f t="shared" si="1518"/>
        <v>0.2299478508412699</v>
      </c>
      <c r="S3981" s="4">
        <f t="shared" si="1519"/>
        <v>0.7700521491587301</v>
      </c>
      <c r="T3981" s="4">
        <f t="shared" si="1520"/>
        <v>-0.11347986271716407</v>
      </c>
      <c r="U3981" s="4">
        <f>IF($R3981&gt;$X$15,1,0)</f>
        <v>0</v>
      </c>
      <c r="V3981" s="4"/>
      <c r="W3981" s="4"/>
      <c r="X3981" s="4"/>
      <c r="Y3981" s="4"/>
      <c r="Z3981" s="4"/>
      <c r="AA3981" s="4"/>
      <c r="AB3981" s="4"/>
      <c r="AC3981" s="4"/>
      <c r="AD3981" s="4"/>
      <c r="AE3981" s="4"/>
      <c r="AF3981" s="4"/>
      <c r="AG3981" s="4"/>
      <c r="AH3981" s="4"/>
      <c r="AI3981" s="4"/>
      <c r="AJ3981" s="4"/>
    </row>
    <row r="3982" spans="1:36" ht="15.75" customHeight="1">
      <c r="A3982" s="4">
        <v>0</v>
      </c>
      <c r="B3982" s="4">
        <v>62</v>
      </c>
      <c r="C3982" s="4">
        <v>1</v>
      </c>
      <c r="D3982" s="4">
        <v>0</v>
      </c>
      <c r="E3982" s="4">
        <v>0</v>
      </c>
      <c r="F3982" s="4">
        <v>0</v>
      </c>
      <c r="G3982" s="4">
        <v>0</v>
      </c>
      <c r="H3982" s="4">
        <v>1</v>
      </c>
      <c r="I3982" s="4">
        <v>309</v>
      </c>
      <c r="J3982" s="4">
        <v>146</v>
      </c>
      <c r="K3982" s="4">
        <v>82.5</v>
      </c>
      <c r="L3982" s="4">
        <v>28.55</v>
      </c>
      <c r="M3982" s="4">
        <v>64</v>
      </c>
      <c r="N3982" s="4">
        <v>71</v>
      </c>
      <c r="O3982" s="4">
        <v>1</v>
      </c>
      <c r="P3982" s="5">
        <f>$AI$9+SUMPRODUCT($A3982*$AI$10+$B3982*$AI$11+$C3982*$AI$12+$D3982*$AI$13+$E3982*$AI$14+$F3982*$AI$15+$G3982*$AI$16+$H3982*$AI$17+$I3982*$AI$18+$J3982*$AI$19+$K3982*$AI$20+$L3982*$AI$21+$M3982*$AI$22+$N3982*$AI$24)</f>
        <v>-1.0889326305000004</v>
      </c>
      <c r="Q3982" s="4">
        <f t="shared" si="1517"/>
        <v>0.33657555252764082</v>
      </c>
      <c r="R3982" s="4">
        <f t="shared" si="1518"/>
        <v>0.67315110505528164</v>
      </c>
      <c r="S3982" s="4">
        <f t="shared" si="1519"/>
        <v>0.67315110505528164</v>
      </c>
      <c r="T3982" s="4">
        <f t="shared" si="1520"/>
        <v>-0.17188743692656164</v>
      </c>
      <c r="U3982" s="4">
        <f>IF($R3982&gt;$X$15,1,0)</f>
        <v>1</v>
      </c>
      <c r="V3982" s="4"/>
      <c r="W3982" s="4"/>
      <c r="X3982" s="4"/>
      <c r="Y3982" s="4"/>
      <c r="Z3982" s="4"/>
      <c r="AA3982" s="4"/>
      <c r="AB3982" s="4"/>
      <c r="AC3982" s="4"/>
      <c r="AD3982" s="4"/>
      <c r="AE3982" s="4"/>
      <c r="AF3982" s="4"/>
      <c r="AG3982" s="4"/>
      <c r="AH3982" s="4"/>
      <c r="AI3982" s="4"/>
      <c r="AJ3982" s="4"/>
    </row>
    <row r="3983" spans="1:36" ht="15.75" customHeight="1">
      <c r="A3983" s="4">
        <v>0</v>
      </c>
      <c r="B3983" s="4">
        <v>64</v>
      </c>
      <c r="C3983" s="4">
        <v>1</v>
      </c>
      <c r="D3983" s="4">
        <v>0</v>
      </c>
      <c r="E3983" s="4">
        <v>0</v>
      </c>
      <c r="F3983" s="4">
        <v>0</v>
      </c>
      <c r="G3983" s="4">
        <v>0</v>
      </c>
      <c r="H3983" s="4">
        <v>1</v>
      </c>
      <c r="I3983" s="4">
        <v>262</v>
      </c>
      <c r="J3983" s="4">
        <v>147</v>
      </c>
      <c r="K3983" s="4">
        <v>90</v>
      </c>
      <c r="L3983" s="4">
        <v>26.51</v>
      </c>
      <c r="M3983" s="4">
        <v>85</v>
      </c>
      <c r="N3983" s="4">
        <v>173</v>
      </c>
      <c r="O3983" s="4">
        <v>0</v>
      </c>
      <c r="P3983" s="5">
        <f>$AI$9+SUMPRODUCT($A3983*$AI$10+$B3983*$AI$11+$C3983*$AI$12+$D3983*$AI$13+$E3983*$AI$14+$F3983*$AI$15+$G3983*$AI$16+$H3983*$AI$17+$I3983*$AI$18+$J3983*$AI$19+$K3983*$AI$20+$L3983*$AI$21+$M3983*$AI$22+$N3983*$AI$24)</f>
        <v>-0.42356795610000209</v>
      </c>
      <c r="Q3983" s="4">
        <f t="shared" si="1517"/>
        <v>0.65470668284186018</v>
      </c>
      <c r="R3983" s="4">
        <f t="shared" si="1518"/>
        <v>1.3094133656837204</v>
      </c>
      <c r="S3983" s="4">
        <f t="shared" si="1519"/>
        <v>-0.30941336568372035</v>
      </c>
      <c r="T3983" s="4" t="e">
        <f t="shared" si="1520"/>
        <v>#NUM!</v>
      </c>
      <c r="U3983" s="4">
        <f>IF($R3983&gt;$X$15,1,0)</f>
        <v>1</v>
      </c>
      <c r="V3983" s="4"/>
      <c r="W3983" s="4"/>
      <c r="X3983" s="4"/>
      <c r="Y3983" s="4"/>
      <c r="Z3983" s="4"/>
      <c r="AA3983" s="4"/>
      <c r="AB3983" s="4"/>
      <c r="AC3983" s="4"/>
      <c r="AD3983" s="4"/>
      <c r="AE3983" s="4"/>
      <c r="AF3983" s="4"/>
      <c r="AG3983" s="4"/>
      <c r="AH3983" s="4"/>
      <c r="AI3983" s="4"/>
      <c r="AJ3983" s="4"/>
    </row>
    <row r="3984" spans="1:36" ht="15.75" customHeight="1">
      <c r="A3984" s="4">
        <v>1</v>
      </c>
      <c r="B3984" s="4">
        <v>43</v>
      </c>
      <c r="C3984" s="4">
        <v>2</v>
      </c>
      <c r="D3984" s="4">
        <v>1</v>
      </c>
      <c r="E3984" s="4">
        <v>43</v>
      </c>
      <c r="F3984" s="4">
        <v>0</v>
      </c>
      <c r="G3984" s="4">
        <v>0</v>
      </c>
      <c r="H3984" s="4">
        <v>0</v>
      </c>
      <c r="I3984" s="4">
        <v>240</v>
      </c>
      <c r="J3984" s="4">
        <v>126</v>
      </c>
      <c r="K3984" s="4">
        <v>79</v>
      </c>
      <c r="L3984" s="4">
        <v>21.38</v>
      </c>
      <c r="M3984" s="4">
        <v>88</v>
      </c>
      <c r="N3984" s="4">
        <v>40</v>
      </c>
      <c r="O3984" s="4">
        <v>0</v>
      </c>
      <c r="P3984" s="5">
        <f>$AI$9+SUMPRODUCT($A3984*$AI$10+$B3984*$AI$11+$C3984*$AI$12+$D3984*$AI$13+$E3984*$AI$14+$F3984*$AI$15+$G3984*$AI$16+$H3984*$AI$17+$I3984*$AI$18+$J3984*$AI$19+$K3984*$AI$20+$L3984*$AI$21+$M3984*$AI$22+$N3984*$AI$24)</f>
        <v>-1.9870625118000005</v>
      </c>
      <c r="Q3984" s="4">
        <f t="shared" si="1517"/>
        <v>0.13709755698392787</v>
      </c>
      <c r="R3984" s="4">
        <f t="shared" si="1518"/>
        <v>0.27419511396785573</v>
      </c>
      <c r="S3984" s="4">
        <f t="shared" si="1519"/>
        <v>0.72580488603214421</v>
      </c>
      <c r="T3984" s="4">
        <f t="shared" si="1520"/>
        <v>-0.13918011250683709</v>
      </c>
      <c r="U3984" s="4">
        <f>IF($R3984&gt;$X$15,1,0)</f>
        <v>0</v>
      </c>
      <c r="V3984" s="4"/>
      <c r="W3984" s="4"/>
      <c r="X3984" s="4"/>
      <c r="Y3984" s="4"/>
      <c r="Z3984" s="4"/>
      <c r="AA3984" s="4"/>
      <c r="AB3984" s="4"/>
      <c r="AC3984" s="4"/>
      <c r="AD3984" s="4"/>
      <c r="AE3984" s="4"/>
      <c r="AF3984" s="4"/>
      <c r="AG3984" s="4"/>
      <c r="AH3984" s="4"/>
      <c r="AI3984" s="4"/>
      <c r="AJ3984" s="4"/>
    </row>
    <row r="3985" spans="1:36" ht="15.75" customHeight="1">
      <c r="A3985" s="4">
        <v>0</v>
      </c>
      <c r="B3985" s="4">
        <v>56</v>
      </c>
      <c r="C3985" s="4">
        <v>4</v>
      </c>
      <c r="D3985" s="4">
        <v>0</v>
      </c>
      <c r="E3985" s="4">
        <v>0</v>
      </c>
      <c r="F3985" s="4">
        <v>0</v>
      </c>
      <c r="G3985" s="4">
        <v>0</v>
      </c>
      <c r="H3985" s="4">
        <v>1</v>
      </c>
      <c r="I3985" s="4">
        <v>287</v>
      </c>
      <c r="J3985" s="4">
        <v>169</v>
      </c>
      <c r="K3985" s="4">
        <v>91</v>
      </c>
      <c r="L3985" s="4">
        <v>26.36</v>
      </c>
      <c r="M3985" s="4">
        <v>94</v>
      </c>
      <c r="N3985" s="4">
        <v>83</v>
      </c>
      <c r="O3985" s="4">
        <v>0</v>
      </c>
      <c r="P3985" s="5">
        <f>$AI$9+SUMPRODUCT($A3985*$AI$10+$B3985*$AI$11+$C3985*$AI$12+$D3985*$AI$13+$E3985*$AI$14+$F3985*$AI$15+$G3985*$AI$16+$H3985*$AI$17+$I3985*$AI$18+$J3985*$AI$19+$K3985*$AI$20+$L3985*$AI$21+$M3985*$AI$22+$N3985*$AI$24)</f>
        <v>-1.3691863396000006</v>
      </c>
      <c r="Q3985" s="4">
        <f t="shared" si="1517"/>
        <v>0.25431380046086921</v>
      </c>
      <c r="R3985" s="4">
        <f t="shared" si="1518"/>
        <v>0.50862760092173842</v>
      </c>
      <c r="S3985" s="4">
        <f t="shared" si="1519"/>
        <v>0.49137239907826158</v>
      </c>
      <c r="T3985" s="4">
        <f t="shared" si="1520"/>
        <v>-0.30858924196391413</v>
      </c>
      <c r="U3985" s="4">
        <f>IF($R3985&gt;$X$15,1,0)</f>
        <v>1</v>
      </c>
      <c r="V3985" s="4"/>
      <c r="W3985" s="4"/>
      <c r="X3985" s="4"/>
      <c r="Y3985" s="4"/>
      <c r="Z3985" s="4"/>
      <c r="AA3985" s="4"/>
      <c r="AB3985" s="4"/>
      <c r="AC3985" s="4"/>
      <c r="AD3985" s="4"/>
      <c r="AE3985" s="4"/>
      <c r="AF3985" s="4"/>
      <c r="AG3985" s="4"/>
      <c r="AH3985" s="4"/>
      <c r="AI3985" s="4"/>
      <c r="AJ3985" s="4"/>
    </row>
    <row r="3986" spans="1:36" ht="15.75" customHeight="1">
      <c r="A3986" s="4">
        <v>0</v>
      </c>
      <c r="B3986" s="4">
        <v>46</v>
      </c>
      <c r="C3986" s="4">
        <v>1</v>
      </c>
      <c r="D3986" s="4">
        <v>1</v>
      </c>
      <c r="E3986" s="4">
        <v>10</v>
      </c>
      <c r="F3986" s="4">
        <v>0</v>
      </c>
      <c r="G3986" s="4">
        <v>0</v>
      </c>
      <c r="H3986" s="4">
        <v>0</v>
      </c>
      <c r="I3986" s="4">
        <v>202</v>
      </c>
      <c r="J3986" s="4">
        <v>157</v>
      </c>
      <c r="K3986" s="4">
        <v>94</v>
      </c>
      <c r="L3986" s="4">
        <v>19.37</v>
      </c>
      <c r="M3986" s="4">
        <v>88</v>
      </c>
      <c r="N3986" s="4">
        <v>65</v>
      </c>
      <c r="O3986" s="4">
        <v>0</v>
      </c>
      <c r="P3986" s="5">
        <f>$AI$9+SUMPRODUCT($A3986*$AI$10+$B3986*$AI$11+$C3986*$AI$12+$D3986*$AI$13+$E3986*$AI$14+$F3986*$AI$15+$G3986*$AI$16+$H3986*$AI$17+$I3986*$AI$18+$J3986*$AI$19+$K3986*$AI$20+$L3986*$AI$21+$M3986*$AI$22+$N3986*$AI$24)</f>
        <v>-2.3999759507</v>
      </c>
      <c r="Q3986" s="4">
        <f t="shared" si="1517"/>
        <v>9.0720135018920969E-2</v>
      </c>
      <c r="R3986" s="4">
        <f t="shared" si="1518"/>
        <v>0.18144027003784194</v>
      </c>
      <c r="S3986" s="4">
        <f t="shared" si="1519"/>
        <v>0.81855972996215809</v>
      </c>
      <c r="T3986" s="4">
        <f t="shared" si="1520"/>
        <v>-8.6949624808525153E-2</v>
      </c>
      <c r="U3986" s="4">
        <f>IF($R3986&gt;$X$15,1,0)</f>
        <v>0</v>
      </c>
      <c r="V3986" s="4"/>
      <c r="W3986" s="4"/>
      <c r="X3986" s="4"/>
      <c r="Y3986" s="4"/>
      <c r="Z3986" s="4"/>
      <c r="AA3986" s="4"/>
      <c r="AB3986" s="4"/>
      <c r="AC3986" s="4"/>
      <c r="AD3986" s="4"/>
      <c r="AE3986" s="4"/>
      <c r="AF3986" s="4"/>
      <c r="AG3986" s="4"/>
      <c r="AH3986" s="4"/>
      <c r="AI3986" s="4"/>
      <c r="AJ3986" s="4"/>
    </row>
    <row r="3987" spans="1:36" ht="15.75" customHeight="1">
      <c r="A3987" s="4">
        <v>1</v>
      </c>
      <c r="B3987" s="4">
        <v>61</v>
      </c>
      <c r="C3987" s="4">
        <v>3</v>
      </c>
      <c r="D3987" s="4">
        <v>1</v>
      </c>
      <c r="E3987" s="4">
        <v>15</v>
      </c>
      <c r="F3987" s="4">
        <v>0</v>
      </c>
      <c r="G3987" s="4">
        <v>0</v>
      </c>
      <c r="H3987" s="4">
        <v>0</v>
      </c>
      <c r="I3987" s="4">
        <v>180</v>
      </c>
      <c r="J3987" s="4">
        <v>110</v>
      </c>
      <c r="K3987" s="4">
        <v>80</v>
      </c>
      <c r="L3987" s="4">
        <v>20.72</v>
      </c>
      <c r="M3987" s="4">
        <v>77</v>
      </c>
      <c r="N3987" s="4">
        <v>86</v>
      </c>
      <c r="O3987" s="4">
        <v>0</v>
      </c>
      <c r="P3987" s="5">
        <f>$AI$9+SUMPRODUCT($A3987*$AI$10+$B3987*$AI$11+$C3987*$AI$12+$D3987*$AI$13+$E3987*$AI$14+$F3987*$AI$15+$G3987*$AI$16+$H3987*$AI$17+$I3987*$AI$18+$J3987*$AI$19+$K3987*$AI$20+$L3987*$AI$21+$M3987*$AI$22+$N3987*$AI$24)</f>
        <v>-1.4166135992000015</v>
      </c>
      <c r="Q3987" s="4">
        <f t="shared" si="1517"/>
        <v>0.24253394495618716</v>
      </c>
      <c r="R3987" s="4">
        <f t="shared" si="1518"/>
        <v>0.48506788991237432</v>
      </c>
      <c r="S3987" s="4">
        <f t="shared" si="1519"/>
        <v>0.51493211008762563</v>
      </c>
      <c r="T3987" s="4">
        <f t="shared" si="1520"/>
        <v>-0.28825002563428714</v>
      </c>
      <c r="U3987" s="4">
        <f>IF($R3987&gt;$X$15,1,0)</f>
        <v>1</v>
      </c>
      <c r="V3987" s="4"/>
      <c r="W3987" s="4"/>
      <c r="X3987" s="4"/>
      <c r="Y3987" s="4"/>
      <c r="Z3987" s="4"/>
      <c r="AA3987" s="4"/>
      <c r="AB3987" s="4"/>
      <c r="AC3987" s="4"/>
      <c r="AD3987" s="4"/>
      <c r="AE3987" s="4"/>
      <c r="AF3987" s="4"/>
      <c r="AG3987" s="4"/>
      <c r="AH3987" s="4"/>
      <c r="AI3987" s="4"/>
      <c r="AJ3987" s="4"/>
    </row>
    <row r="3988" spans="1:36" ht="15.75" hidden="1" customHeight="1">
      <c r="A3988" s="4">
        <v>0</v>
      </c>
      <c r="B3988" s="4">
        <v>44</v>
      </c>
      <c r="C3988" s="4">
        <v>3</v>
      </c>
      <c r="D3988" s="4">
        <v>0</v>
      </c>
      <c r="E3988" s="4">
        <v>0</v>
      </c>
      <c r="F3988" s="4">
        <v>0</v>
      </c>
      <c r="G3988" s="4">
        <v>0</v>
      </c>
      <c r="H3988" s="4">
        <v>0</v>
      </c>
      <c r="I3988" s="4">
        <v>180</v>
      </c>
      <c r="J3988" s="4">
        <v>120</v>
      </c>
      <c r="K3988" s="4">
        <v>80</v>
      </c>
      <c r="L3988" s="4">
        <v>21.67</v>
      </c>
      <c r="M3988" s="4">
        <v>60</v>
      </c>
      <c r="N3988" s="3" t="s">
        <v>56</v>
      </c>
      <c r="O3988" s="4">
        <v>1</v>
      </c>
      <c r="P3988" s="4"/>
      <c r="Q3988" s="4"/>
      <c r="R3988" s="4"/>
      <c r="S3988" s="4"/>
      <c r="T3988" s="4"/>
      <c r="U3988" s="4"/>
      <c r="V3988" s="4"/>
      <c r="W3988" s="4"/>
      <c r="X3988" s="4"/>
      <c r="Y3988" s="4"/>
      <c r="Z3988" s="4"/>
      <c r="AA3988" s="4"/>
      <c r="AB3988" s="4"/>
      <c r="AC3988" s="4"/>
      <c r="AD3988" s="4"/>
      <c r="AE3988" s="4"/>
      <c r="AF3988" s="4"/>
      <c r="AG3988" s="4"/>
      <c r="AH3988" s="4"/>
      <c r="AI3988" s="4"/>
      <c r="AJ3988" s="4"/>
    </row>
    <row r="3989" spans="1:36" ht="15.75" customHeight="1">
      <c r="A3989" s="4">
        <v>0</v>
      </c>
      <c r="B3989" s="4">
        <v>55</v>
      </c>
      <c r="C3989" s="4">
        <v>2</v>
      </c>
      <c r="D3989" s="4">
        <v>0</v>
      </c>
      <c r="E3989" s="4">
        <v>0</v>
      </c>
      <c r="F3989" s="4">
        <v>0</v>
      </c>
      <c r="G3989" s="4">
        <v>0</v>
      </c>
      <c r="H3989" s="4">
        <v>0</v>
      </c>
      <c r="I3989" s="4">
        <v>273</v>
      </c>
      <c r="J3989" s="4">
        <v>125</v>
      </c>
      <c r="K3989" s="4">
        <v>80</v>
      </c>
      <c r="L3989" s="4">
        <v>23.05</v>
      </c>
      <c r="M3989" s="4">
        <v>85</v>
      </c>
      <c r="N3989" s="4">
        <v>67</v>
      </c>
      <c r="O3989" s="4">
        <v>0</v>
      </c>
      <c r="P3989" s="5">
        <f>$AI$9+SUMPRODUCT($A3989*$AI$10+$B3989*$AI$11+$C3989*$AI$12+$D3989*$AI$13+$E3989*$AI$14+$F3989*$AI$15+$G3989*$AI$16+$H3989*$AI$17+$I3989*$AI$18+$J3989*$AI$19+$K3989*$AI$20+$L3989*$AI$21+$M3989*$AI$22+$N3989*$AI$24)</f>
        <v>-2.3468277655000005</v>
      </c>
      <c r="Q3989" s="4">
        <f t="shared" ref="Q3989:Q3995" si="1521">EXP($P3989)</f>
        <v>9.5672175923330716E-2</v>
      </c>
      <c r="R3989" s="4">
        <f t="shared" ref="R3989:R3995" si="1522">Q3989/1+Q3989</f>
        <v>0.19134435184666143</v>
      </c>
      <c r="S3989" s="4">
        <f t="shared" ref="S3989:S3995" si="1523">IF(O3989=1,R3989,1-R3989)</f>
        <v>0.80865564815333857</v>
      </c>
      <c r="T3989" s="4">
        <f t="shared" ref="T3989:T3995" si="1524">LOG($S3989)</f>
        <v>-9.2236375722667782E-2</v>
      </c>
      <c r="U3989" s="4">
        <f>IF($R3989&gt;$X$15,1,0)</f>
        <v>0</v>
      </c>
      <c r="V3989" s="4"/>
      <c r="W3989" s="4"/>
      <c r="X3989" s="4"/>
      <c r="Y3989" s="4"/>
      <c r="Z3989" s="4"/>
      <c r="AA3989" s="4"/>
      <c r="AB3989" s="4"/>
      <c r="AC3989" s="4"/>
      <c r="AD3989" s="4"/>
      <c r="AE3989" s="4"/>
      <c r="AF3989" s="4"/>
      <c r="AG3989" s="4"/>
      <c r="AH3989" s="4"/>
      <c r="AI3989" s="4"/>
      <c r="AJ3989" s="4"/>
    </row>
    <row r="3990" spans="1:36" ht="15.75" customHeight="1">
      <c r="A3990" s="4">
        <v>0</v>
      </c>
      <c r="B3990" s="4">
        <v>61</v>
      </c>
      <c r="C3990" s="4">
        <v>4</v>
      </c>
      <c r="D3990" s="4">
        <v>0</v>
      </c>
      <c r="E3990" s="4">
        <v>0</v>
      </c>
      <c r="F3990" s="4">
        <v>0</v>
      </c>
      <c r="G3990" s="4">
        <v>0</v>
      </c>
      <c r="H3990" s="4">
        <v>1</v>
      </c>
      <c r="I3990" s="4">
        <v>235</v>
      </c>
      <c r="J3990" s="4">
        <v>207</v>
      </c>
      <c r="K3990" s="4">
        <v>122.5</v>
      </c>
      <c r="L3990" s="4">
        <v>31.64</v>
      </c>
      <c r="M3990" s="4">
        <v>80</v>
      </c>
      <c r="N3990" s="4">
        <v>72</v>
      </c>
      <c r="O3990" s="4">
        <v>0</v>
      </c>
      <c r="P3990" s="5">
        <f>$AI$9+SUMPRODUCT($A3990*$AI$10+$B3990*$AI$11+$C3990*$AI$12+$D3990*$AI$13+$E3990*$AI$14+$F3990*$AI$15+$G3990*$AI$16+$H3990*$AI$17+$I3990*$AI$18+$J3990*$AI$19+$K3990*$AI$20+$L3990*$AI$21+$M3990*$AI$22+$N3990*$AI$24)</f>
        <v>-0.71774307040000096</v>
      </c>
      <c r="Q3990" s="4">
        <f t="shared" si="1521"/>
        <v>0.48785206216005456</v>
      </c>
      <c r="R3990" s="4">
        <f t="shared" si="1522"/>
        <v>0.97570412432010911</v>
      </c>
      <c r="S3990" s="4">
        <f t="shared" si="1523"/>
        <v>2.4295875679890888E-2</v>
      </c>
      <c r="T3990" s="4">
        <f t="shared" si="1524"/>
        <v>-1.6144674433352437</v>
      </c>
      <c r="U3990" s="4">
        <f>IF($R3990&gt;$X$15,1,0)</f>
        <v>1</v>
      </c>
      <c r="V3990" s="4"/>
      <c r="W3990" s="4"/>
      <c r="X3990" s="4"/>
      <c r="Y3990" s="4"/>
      <c r="Z3990" s="4"/>
      <c r="AA3990" s="4"/>
      <c r="AB3990" s="4"/>
      <c r="AC3990" s="4"/>
      <c r="AD3990" s="4"/>
      <c r="AE3990" s="4"/>
      <c r="AF3990" s="4"/>
      <c r="AG3990" s="4"/>
      <c r="AH3990" s="4"/>
      <c r="AI3990" s="4"/>
      <c r="AJ3990" s="4"/>
    </row>
    <row r="3991" spans="1:36" ht="15.75" customHeight="1">
      <c r="A3991" s="4">
        <v>0</v>
      </c>
      <c r="B3991" s="4">
        <v>54</v>
      </c>
      <c r="C3991" s="4">
        <v>3</v>
      </c>
      <c r="D3991" s="4">
        <v>0</v>
      </c>
      <c r="E3991" s="4">
        <v>0</v>
      </c>
      <c r="F3991" s="4">
        <v>0</v>
      </c>
      <c r="G3991" s="4">
        <v>0</v>
      </c>
      <c r="H3991" s="4">
        <v>0</v>
      </c>
      <c r="I3991" s="4">
        <v>238</v>
      </c>
      <c r="J3991" s="4">
        <v>136.5</v>
      </c>
      <c r="K3991" s="4">
        <v>85</v>
      </c>
      <c r="L3991" s="4">
        <v>24.96</v>
      </c>
      <c r="M3991" s="4">
        <v>80</v>
      </c>
      <c r="N3991" s="4">
        <v>71</v>
      </c>
      <c r="O3991" s="4">
        <v>0</v>
      </c>
      <c r="P3991" s="5">
        <f>$AI$9+SUMPRODUCT($A3991*$AI$10+$B3991*$AI$11+$C3991*$AI$12+$D3991*$AI$13+$E3991*$AI$14+$F3991*$AI$15+$G3991*$AI$16+$H3991*$AI$17+$I3991*$AI$18+$J3991*$AI$19+$K3991*$AI$20+$L3991*$AI$21+$M3991*$AI$22+$N3991*$AI$24)</f>
        <v>-2.3246353156000001</v>
      </c>
      <c r="Q3991" s="4">
        <f t="shared" si="1521"/>
        <v>9.7819110651104824E-2</v>
      </c>
      <c r="R3991" s="4">
        <f t="shared" si="1522"/>
        <v>0.19563822130220965</v>
      </c>
      <c r="S3991" s="4">
        <f t="shared" si="1523"/>
        <v>0.80436177869779035</v>
      </c>
      <c r="T3991" s="4">
        <f t="shared" si="1524"/>
        <v>-9.4548574195402108E-2</v>
      </c>
      <c r="U3991" s="4">
        <f>IF($R3991&gt;$X$15,1,0)</f>
        <v>0</v>
      </c>
      <c r="V3991" s="4"/>
      <c r="W3991" s="4"/>
      <c r="X3991" s="4"/>
      <c r="Y3991" s="4"/>
      <c r="Z3991" s="4"/>
      <c r="AA3991" s="4"/>
      <c r="AB3991" s="4"/>
      <c r="AC3991" s="4"/>
      <c r="AD3991" s="4"/>
      <c r="AE3991" s="4"/>
      <c r="AF3991" s="4"/>
      <c r="AG3991" s="4"/>
      <c r="AH3991" s="4"/>
      <c r="AI3991" s="4"/>
      <c r="AJ3991" s="4"/>
    </row>
    <row r="3992" spans="1:36" ht="15.75" customHeight="1">
      <c r="A3992" s="4">
        <v>0</v>
      </c>
      <c r="B3992" s="4">
        <v>41</v>
      </c>
      <c r="C3992" s="4">
        <v>2</v>
      </c>
      <c r="D3992" s="4">
        <v>1</v>
      </c>
      <c r="E3992" s="4">
        <v>14</v>
      </c>
      <c r="F3992" s="4">
        <v>0</v>
      </c>
      <c r="G3992" s="4">
        <v>0</v>
      </c>
      <c r="H3992" s="4">
        <v>1</v>
      </c>
      <c r="I3992" s="4">
        <v>188</v>
      </c>
      <c r="J3992" s="4">
        <v>145</v>
      </c>
      <c r="K3992" s="4">
        <v>99</v>
      </c>
      <c r="L3992" s="4">
        <v>28.6</v>
      </c>
      <c r="M3992" s="4">
        <v>85</v>
      </c>
      <c r="N3992" s="4">
        <v>74</v>
      </c>
      <c r="O3992" s="4">
        <v>0</v>
      </c>
      <c r="P3992" s="5">
        <f>$AI$9+SUMPRODUCT($A3992*$AI$10+$B3992*$AI$11+$C3992*$AI$12+$D3992*$AI$13+$E3992*$AI$14+$F3992*$AI$15+$G3992*$AI$16+$H3992*$AI$17+$I3992*$AI$18+$J3992*$AI$19+$K3992*$AI$20+$L3992*$AI$21+$M3992*$AI$22+$N3992*$AI$24)</f>
        <v>-2.5590952860000007</v>
      </c>
      <c r="Q3992" s="4">
        <f t="shared" si="1521"/>
        <v>7.7374710771040051E-2</v>
      </c>
      <c r="R3992" s="4">
        <f t="shared" si="1522"/>
        <v>0.1547494215420801</v>
      </c>
      <c r="S3992" s="4">
        <f t="shared" si="1523"/>
        <v>0.84525057845791984</v>
      </c>
      <c r="T3992" s="4">
        <f t="shared" si="1524"/>
        <v>-7.3014523347172247E-2</v>
      </c>
      <c r="U3992" s="4">
        <f>IF($R3992&gt;$X$15,1,0)</f>
        <v>0</v>
      </c>
      <c r="V3992" s="4"/>
      <c r="W3992" s="4"/>
      <c r="X3992" s="4"/>
      <c r="Y3992" s="4"/>
      <c r="Z3992" s="4"/>
      <c r="AA3992" s="4"/>
      <c r="AB3992" s="4"/>
      <c r="AC3992" s="4"/>
      <c r="AD3992" s="4"/>
      <c r="AE3992" s="4"/>
      <c r="AF3992" s="4"/>
      <c r="AG3992" s="4"/>
      <c r="AH3992" s="4"/>
      <c r="AI3992" s="4"/>
      <c r="AJ3992" s="4"/>
    </row>
    <row r="3993" spans="1:36" ht="15.75" customHeight="1">
      <c r="A3993" s="4">
        <v>1</v>
      </c>
      <c r="B3993" s="4">
        <v>51</v>
      </c>
      <c r="C3993" s="4">
        <v>4</v>
      </c>
      <c r="D3993" s="4">
        <v>0</v>
      </c>
      <c r="E3993" s="4">
        <v>0</v>
      </c>
      <c r="F3993" s="4">
        <v>0</v>
      </c>
      <c r="G3993" s="4">
        <v>0</v>
      </c>
      <c r="H3993" s="4">
        <v>0</v>
      </c>
      <c r="I3993" s="4">
        <v>199</v>
      </c>
      <c r="J3993" s="4">
        <v>113</v>
      </c>
      <c r="K3993" s="4">
        <v>68</v>
      </c>
      <c r="L3993" s="4">
        <v>22.46</v>
      </c>
      <c r="M3993" s="4">
        <v>58</v>
      </c>
      <c r="N3993" s="4">
        <v>68</v>
      </c>
      <c r="O3993" s="4">
        <v>0</v>
      </c>
      <c r="P3993" s="5">
        <f>$AI$9+SUMPRODUCT($A3993*$AI$10+$B3993*$AI$11+$C3993*$AI$12+$D3993*$AI$13+$E3993*$AI$14+$F3993*$AI$15+$G3993*$AI$16+$H3993*$AI$17+$I3993*$AI$18+$J3993*$AI$19+$K3993*$AI$20+$L3993*$AI$21+$M3993*$AI$22+$N3993*$AI$24)</f>
        <v>-2.3564432406000009</v>
      </c>
      <c r="Q3993" s="4">
        <f t="shared" si="1521"/>
        <v>9.4756651154691382E-2</v>
      </c>
      <c r="R3993" s="4">
        <f t="shared" si="1522"/>
        <v>0.18951330230938276</v>
      </c>
      <c r="S3993" s="4">
        <f t="shared" si="1523"/>
        <v>0.81048669769061721</v>
      </c>
      <c r="T3993" s="4">
        <f t="shared" si="1524"/>
        <v>-9.1254108720426705E-2</v>
      </c>
      <c r="U3993" s="4">
        <f>IF($R3993&gt;$X$15,1,0)</f>
        <v>0</v>
      </c>
      <c r="V3993" s="4"/>
      <c r="W3993" s="4"/>
      <c r="X3993" s="4"/>
      <c r="Y3993" s="4"/>
      <c r="Z3993" s="4"/>
      <c r="AA3993" s="4"/>
      <c r="AB3993" s="4"/>
      <c r="AC3993" s="4"/>
      <c r="AD3993" s="4"/>
      <c r="AE3993" s="4"/>
      <c r="AF3993" s="4"/>
      <c r="AG3993" s="4"/>
      <c r="AH3993" s="4"/>
      <c r="AI3993" s="4"/>
      <c r="AJ3993" s="4"/>
    </row>
    <row r="3994" spans="1:36" ht="15.75" customHeight="1">
      <c r="A3994" s="4">
        <v>0</v>
      </c>
      <c r="B3994" s="4">
        <v>35</v>
      </c>
      <c r="C3994" s="4">
        <v>4</v>
      </c>
      <c r="D3994" s="4">
        <v>1</v>
      </c>
      <c r="E3994" s="4">
        <v>3</v>
      </c>
      <c r="F3994" s="4">
        <v>0</v>
      </c>
      <c r="G3994" s="4">
        <v>0</v>
      </c>
      <c r="H3994" s="4">
        <v>0</v>
      </c>
      <c r="I3994" s="4">
        <v>185</v>
      </c>
      <c r="J3994" s="4">
        <v>100</v>
      </c>
      <c r="K3994" s="4">
        <v>66.5</v>
      </c>
      <c r="L3994" s="4">
        <v>24.08</v>
      </c>
      <c r="M3994" s="4">
        <v>55</v>
      </c>
      <c r="N3994" s="4">
        <v>75</v>
      </c>
      <c r="O3994" s="4">
        <v>0</v>
      </c>
      <c r="P3994" s="5">
        <f>$AI$9+SUMPRODUCT($A3994*$AI$10+$B3994*$AI$11+$C3994*$AI$12+$D3994*$AI$13+$E3994*$AI$14+$F3994*$AI$15+$G3994*$AI$16+$H3994*$AI$17+$I3994*$AI$18+$J3994*$AI$19+$K3994*$AI$20+$L3994*$AI$21+$M3994*$AI$22+$N3994*$AI$24)</f>
        <v>-3.9577554088000007</v>
      </c>
      <c r="Q3994" s="4">
        <f t="shared" si="1521"/>
        <v>1.9105951247937712E-2</v>
      </c>
      <c r="R3994" s="4">
        <f t="shared" si="1522"/>
        <v>3.8211902495875423E-2</v>
      </c>
      <c r="S3994" s="4">
        <f t="shared" si="1523"/>
        <v>0.96178809750412453</v>
      </c>
      <c r="T3994" s="4">
        <f t="shared" si="1524"/>
        <v>-1.692060178941554E-2</v>
      </c>
      <c r="U3994" s="4">
        <f>IF($R3994&gt;$X$15,1,0)</f>
        <v>0</v>
      </c>
      <c r="V3994" s="4"/>
      <c r="W3994" s="4"/>
      <c r="X3994" s="4"/>
      <c r="Y3994" s="4"/>
      <c r="Z3994" s="4"/>
      <c r="AA3994" s="4"/>
      <c r="AB3994" s="4"/>
      <c r="AC3994" s="4"/>
      <c r="AD3994" s="4"/>
      <c r="AE3994" s="4"/>
      <c r="AF3994" s="4"/>
      <c r="AG3994" s="4"/>
      <c r="AH3994" s="4"/>
      <c r="AI3994" s="4"/>
      <c r="AJ3994" s="4"/>
    </row>
    <row r="3995" spans="1:36" ht="15.75" customHeight="1">
      <c r="A3995" s="4">
        <v>0</v>
      </c>
      <c r="B3995" s="4">
        <v>46</v>
      </c>
      <c r="C3995" s="4">
        <v>2</v>
      </c>
      <c r="D3995" s="4">
        <v>0</v>
      </c>
      <c r="E3995" s="4">
        <v>0</v>
      </c>
      <c r="F3995" s="4">
        <v>0</v>
      </c>
      <c r="G3995" s="4">
        <v>0</v>
      </c>
      <c r="H3995" s="4">
        <v>0</v>
      </c>
      <c r="I3995" s="4">
        <v>203</v>
      </c>
      <c r="J3995" s="4">
        <v>129</v>
      </c>
      <c r="K3995" s="4">
        <v>77</v>
      </c>
      <c r="L3995" s="4">
        <v>29.29</v>
      </c>
      <c r="M3995" s="4">
        <v>102</v>
      </c>
      <c r="N3995" s="4">
        <v>97</v>
      </c>
      <c r="O3995" s="4">
        <v>0</v>
      </c>
      <c r="P3995" s="5">
        <f>$AI$9+SUMPRODUCT($A3995*$AI$10+$B3995*$AI$11+$C3995*$AI$12+$D3995*$AI$13+$E3995*$AI$14+$F3995*$AI$15+$G3995*$AI$16+$H3995*$AI$17+$I3995*$AI$18+$J3995*$AI$19+$K3995*$AI$20+$L3995*$AI$21+$M3995*$AI$22+$N3995*$AI$24)</f>
        <v>-2.801051331900001</v>
      </c>
      <c r="Q3995" s="4">
        <f t="shared" si="1521"/>
        <v>6.0746164661408392E-2</v>
      </c>
      <c r="R3995" s="4">
        <f t="shared" si="1522"/>
        <v>0.12149232932281678</v>
      </c>
      <c r="S3995" s="4">
        <f t="shared" si="1523"/>
        <v>0.87850767067718327</v>
      </c>
      <c r="T3995" s="4">
        <f t="shared" si="1524"/>
        <v>-5.6254442116063147E-2</v>
      </c>
      <c r="U3995" s="4">
        <f>IF($R3995&gt;$X$15,1,0)</f>
        <v>0</v>
      </c>
      <c r="V3995" s="4"/>
      <c r="W3995" s="4"/>
      <c r="X3995" s="4"/>
      <c r="Y3995" s="4"/>
      <c r="Z3995" s="4"/>
      <c r="AA3995" s="4"/>
      <c r="AB3995" s="4"/>
      <c r="AC3995" s="4"/>
      <c r="AD3995" s="4"/>
      <c r="AE3995" s="4"/>
      <c r="AF3995" s="4"/>
      <c r="AG3995" s="4"/>
      <c r="AH3995" s="4"/>
      <c r="AI3995" s="4"/>
      <c r="AJ3995" s="4"/>
    </row>
    <row r="3996" spans="1:36" ht="15.75" hidden="1" customHeight="1">
      <c r="A3996" s="4">
        <v>0</v>
      </c>
      <c r="B3996" s="4">
        <v>51</v>
      </c>
      <c r="C3996" s="4">
        <v>4</v>
      </c>
      <c r="D3996" s="4">
        <v>0</v>
      </c>
      <c r="E3996" s="4">
        <v>0</v>
      </c>
      <c r="F3996" s="4">
        <v>0</v>
      </c>
      <c r="G3996" s="4">
        <v>0</v>
      </c>
      <c r="H3996" s="4">
        <v>0</v>
      </c>
      <c r="I3996" s="4">
        <v>239</v>
      </c>
      <c r="J3996" s="4">
        <v>110</v>
      </c>
      <c r="K3996" s="4">
        <v>73</v>
      </c>
      <c r="L3996" s="4">
        <v>22.62</v>
      </c>
      <c r="M3996" s="4">
        <v>87</v>
      </c>
      <c r="N3996" s="3" t="s">
        <v>56</v>
      </c>
      <c r="O3996" s="4">
        <v>0</v>
      </c>
      <c r="P3996" s="4"/>
      <c r="Q3996" s="4"/>
      <c r="R3996" s="4"/>
      <c r="S3996" s="4"/>
      <c r="T3996" s="4"/>
      <c r="U3996" s="4"/>
      <c r="V3996" s="4"/>
      <c r="W3996" s="4"/>
      <c r="X3996" s="4"/>
      <c r="Y3996" s="4"/>
      <c r="Z3996" s="4"/>
      <c r="AA3996" s="4"/>
      <c r="AB3996" s="4"/>
      <c r="AC3996" s="4"/>
      <c r="AD3996" s="4"/>
      <c r="AE3996" s="4"/>
      <c r="AF3996" s="4"/>
      <c r="AG3996" s="4"/>
      <c r="AH3996" s="4"/>
      <c r="AI3996" s="4"/>
      <c r="AJ3996" s="4"/>
    </row>
    <row r="3997" spans="1:36" ht="15.75" hidden="1" customHeight="1">
      <c r="A3997" s="4">
        <v>0</v>
      </c>
      <c r="B3997" s="4">
        <v>51</v>
      </c>
      <c r="C3997" s="4">
        <v>3</v>
      </c>
      <c r="D3997" s="4">
        <v>1</v>
      </c>
      <c r="E3997" s="4">
        <v>43</v>
      </c>
      <c r="F3997" s="4">
        <v>0</v>
      </c>
      <c r="G3997" s="4">
        <v>0</v>
      </c>
      <c r="H3997" s="4">
        <v>0</v>
      </c>
      <c r="I3997" s="3" t="s">
        <v>56</v>
      </c>
      <c r="J3997" s="4">
        <v>122</v>
      </c>
      <c r="K3997" s="4">
        <v>76</v>
      </c>
      <c r="L3997" s="4">
        <v>25.73</v>
      </c>
      <c r="M3997" s="4">
        <v>80</v>
      </c>
      <c r="N3997" s="3" t="s">
        <v>56</v>
      </c>
      <c r="O3997" s="4">
        <v>0</v>
      </c>
      <c r="P3997" s="4"/>
      <c r="Q3997" s="4"/>
      <c r="R3997" s="4"/>
      <c r="S3997" s="4"/>
      <c r="T3997" s="4"/>
      <c r="U3997" s="4"/>
      <c r="V3997" s="4"/>
      <c r="W3997" s="4"/>
      <c r="X3997" s="4"/>
      <c r="Y3997" s="4"/>
      <c r="Z3997" s="4"/>
      <c r="AA3997" s="4"/>
      <c r="AB3997" s="4"/>
      <c r="AC3997" s="4"/>
      <c r="AD3997" s="4"/>
      <c r="AE3997" s="4"/>
      <c r="AF3997" s="4"/>
      <c r="AG3997" s="4"/>
      <c r="AH3997" s="4"/>
      <c r="AI3997" s="4"/>
      <c r="AJ3997" s="4"/>
    </row>
    <row r="3998" spans="1:36" ht="15.75" hidden="1" customHeight="1">
      <c r="A3998" s="4">
        <v>0</v>
      </c>
      <c r="B3998" s="4">
        <v>35</v>
      </c>
      <c r="C3998" s="4">
        <v>2</v>
      </c>
      <c r="D3998" s="4">
        <v>0</v>
      </c>
      <c r="E3998" s="4">
        <v>0</v>
      </c>
      <c r="F3998" s="4">
        <v>0</v>
      </c>
      <c r="G3998" s="4">
        <v>0</v>
      </c>
      <c r="H3998" s="4">
        <v>0</v>
      </c>
      <c r="I3998" s="4">
        <v>234</v>
      </c>
      <c r="J3998" s="4">
        <v>107.5</v>
      </c>
      <c r="K3998" s="4">
        <v>70</v>
      </c>
      <c r="L3998" s="4">
        <v>29.22</v>
      </c>
      <c r="M3998" s="4">
        <v>73</v>
      </c>
      <c r="N3998" s="3" t="s">
        <v>56</v>
      </c>
      <c r="O3998" s="4">
        <v>0</v>
      </c>
      <c r="P3998" s="4"/>
      <c r="Q3998" s="4"/>
      <c r="R3998" s="4"/>
      <c r="S3998" s="4"/>
      <c r="T3998" s="4"/>
      <c r="U3998" s="4"/>
      <c r="V3998" s="4"/>
      <c r="W3998" s="4"/>
      <c r="X3998" s="4"/>
      <c r="Y3998" s="4"/>
      <c r="Z3998" s="4"/>
      <c r="AA3998" s="4"/>
      <c r="AB3998" s="4"/>
      <c r="AC3998" s="4"/>
      <c r="AD3998" s="4"/>
      <c r="AE3998" s="4"/>
      <c r="AF3998" s="4"/>
      <c r="AG3998" s="4"/>
      <c r="AH3998" s="4"/>
      <c r="AI3998" s="4"/>
      <c r="AJ3998" s="4"/>
    </row>
    <row r="3999" spans="1:36" ht="15.75" customHeight="1">
      <c r="A3999" s="4">
        <v>0</v>
      </c>
      <c r="B3999" s="4">
        <v>55</v>
      </c>
      <c r="C3999" s="4">
        <v>2</v>
      </c>
      <c r="D3999" s="4">
        <v>0</v>
      </c>
      <c r="E3999" s="4">
        <v>0</v>
      </c>
      <c r="F3999" s="4">
        <v>0</v>
      </c>
      <c r="G3999" s="4">
        <v>0</v>
      </c>
      <c r="H3999" s="4">
        <v>0</v>
      </c>
      <c r="I3999" s="4">
        <v>266</v>
      </c>
      <c r="J3999" s="4">
        <v>131</v>
      </c>
      <c r="K3999" s="4">
        <v>76</v>
      </c>
      <c r="L3999" s="4">
        <v>26.45</v>
      </c>
      <c r="M3999" s="4">
        <v>72</v>
      </c>
      <c r="N3999" s="4">
        <v>84</v>
      </c>
      <c r="O3999" s="4">
        <v>0</v>
      </c>
      <c r="P3999" s="5">
        <f>$AI$9+SUMPRODUCT($A3999*$AI$10+$B3999*$AI$11+$C3999*$AI$12+$D3999*$AI$13+$E3999*$AI$14+$F3999*$AI$15+$G3999*$AI$16+$H3999*$AI$17+$I3999*$AI$18+$J3999*$AI$19+$K3999*$AI$20+$L3999*$AI$21+$M3999*$AI$22+$N3999*$AI$24)</f>
        <v>-2.064830219500001</v>
      </c>
      <c r="Q3999" s="4">
        <f t="shared" ref="Q3999:Q4011" si="1525">EXP($P3999)</f>
        <v>0.1268398236686753</v>
      </c>
      <c r="R3999" s="4">
        <f t="shared" ref="R3999:R4011" si="1526">Q3999/1+Q3999</f>
        <v>0.2536796473373506</v>
      </c>
      <c r="S3999" s="4">
        <f t="shared" ref="S3999:S4011" si="1527">IF(O3999=1,R3999,1-R3999)</f>
        <v>0.7463203526626494</v>
      </c>
      <c r="T3999" s="4">
        <f t="shared" ref="T3999:T4011" si="1528">LOG($S3999)</f>
        <v>-0.12707471471277348</v>
      </c>
      <c r="U3999" s="4">
        <f>IF($R3999&gt;$X$15,1,0)</f>
        <v>0</v>
      </c>
      <c r="V3999" s="4"/>
      <c r="W3999" s="4"/>
      <c r="X3999" s="4"/>
      <c r="Y3999" s="4"/>
      <c r="Z3999" s="4"/>
      <c r="AA3999" s="4"/>
      <c r="AB3999" s="4"/>
      <c r="AC3999" s="4"/>
      <c r="AD3999" s="4"/>
      <c r="AE3999" s="4"/>
      <c r="AF3999" s="4"/>
      <c r="AG3999" s="4"/>
      <c r="AH3999" s="4"/>
      <c r="AI3999" s="4"/>
      <c r="AJ3999" s="4"/>
    </row>
    <row r="4000" spans="1:36" ht="15.75" customHeight="1">
      <c r="A4000" s="4">
        <v>1</v>
      </c>
      <c r="B4000" s="4">
        <v>39</v>
      </c>
      <c r="C4000" s="4">
        <v>4</v>
      </c>
      <c r="D4000" s="4">
        <v>1</v>
      </c>
      <c r="E4000" s="4">
        <v>1</v>
      </c>
      <c r="F4000" s="4">
        <v>0</v>
      </c>
      <c r="G4000" s="4">
        <v>0</v>
      </c>
      <c r="H4000" s="4">
        <v>0</v>
      </c>
      <c r="I4000" s="4">
        <v>163</v>
      </c>
      <c r="J4000" s="4">
        <v>129</v>
      </c>
      <c r="K4000" s="4">
        <v>84</v>
      </c>
      <c r="L4000" s="4">
        <v>21.01</v>
      </c>
      <c r="M4000" s="4">
        <v>60</v>
      </c>
      <c r="N4000" s="4">
        <v>120</v>
      </c>
      <c r="O4000" s="4">
        <v>0</v>
      </c>
      <c r="P4000" s="5">
        <f>$AI$9+SUMPRODUCT($A4000*$AI$10+$B4000*$AI$11+$C4000*$AI$12+$D4000*$AI$13+$E4000*$AI$14+$F4000*$AI$15+$G4000*$AI$16+$H4000*$AI$17+$I4000*$AI$18+$J4000*$AI$19+$K4000*$AI$20+$L4000*$AI$21+$M4000*$AI$22+$N4000*$AI$24)</f>
        <v>-2.5693810511000015</v>
      </c>
      <c r="Q4000" s="4">
        <f t="shared" si="1525"/>
        <v>7.6582931678884816E-2</v>
      </c>
      <c r="R4000" s="4">
        <f t="shared" si="1526"/>
        <v>0.15316586335776963</v>
      </c>
      <c r="S4000" s="4">
        <f t="shared" si="1527"/>
        <v>0.8468341366422304</v>
      </c>
      <c r="T4000" s="4">
        <f t="shared" si="1528"/>
        <v>-7.2201643500363372E-2</v>
      </c>
      <c r="U4000" s="4">
        <f>IF($R4000&gt;$X$15,1,0)</f>
        <v>0</v>
      </c>
      <c r="V4000" s="4"/>
      <c r="W4000" s="4"/>
      <c r="X4000" s="4"/>
      <c r="Y4000" s="4"/>
      <c r="Z4000" s="4"/>
      <c r="AA4000" s="4"/>
      <c r="AB4000" s="4"/>
      <c r="AC4000" s="4"/>
      <c r="AD4000" s="4"/>
      <c r="AE4000" s="4"/>
      <c r="AF4000" s="4"/>
      <c r="AG4000" s="4"/>
      <c r="AH4000" s="4"/>
      <c r="AI4000" s="4"/>
      <c r="AJ4000" s="4"/>
    </row>
    <row r="4001" spans="1:36" ht="15.75" customHeight="1">
      <c r="A4001" s="4">
        <v>0</v>
      </c>
      <c r="B4001" s="4">
        <v>43</v>
      </c>
      <c r="C4001" s="4">
        <v>1</v>
      </c>
      <c r="D4001" s="4">
        <v>1</v>
      </c>
      <c r="E4001" s="4">
        <v>15</v>
      </c>
      <c r="F4001" s="4">
        <v>0</v>
      </c>
      <c r="G4001" s="4">
        <v>0</v>
      </c>
      <c r="H4001" s="4">
        <v>0</v>
      </c>
      <c r="I4001" s="4">
        <v>179</v>
      </c>
      <c r="J4001" s="4">
        <v>101</v>
      </c>
      <c r="K4001" s="4">
        <v>68.5</v>
      </c>
      <c r="L4001" s="4">
        <v>19.829999999999998</v>
      </c>
      <c r="M4001" s="4">
        <v>79</v>
      </c>
      <c r="N4001" s="4">
        <v>76</v>
      </c>
      <c r="O4001" s="4">
        <v>0</v>
      </c>
      <c r="P4001" s="5">
        <f>$AI$9+SUMPRODUCT($A4001*$AI$10+$B4001*$AI$11+$C4001*$AI$12+$D4001*$AI$13+$E4001*$AI$14+$F4001*$AI$15+$G4001*$AI$16+$H4001*$AI$17+$I4001*$AI$18+$J4001*$AI$19+$K4001*$AI$20+$L4001*$AI$21+$M4001*$AI$22+$N4001*$AI$24)</f>
        <v>-3.1982157813000018</v>
      </c>
      <c r="Q4001" s="4">
        <f t="shared" si="1525"/>
        <v>4.0834997585503956E-2</v>
      </c>
      <c r="R4001" s="4">
        <f t="shared" si="1526"/>
        <v>8.1669995171007911E-2</v>
      </c>
      <c r="S4001" s="4">
        <f t="shared" si="1527"/>
        <v>0.91833000482899207</v>
      </c>
      <c r="T4001" s="4">
        <f t="shared" si="1528"/>
        <v>-3.7001225637508066E-2</v>
      </c>
      <c r="U4001" s="4">
        <f>IF($R4001&gt;$X$15,1,0)</f>
        <v>0</v>
      </c>
      <c r="V4001" s="4"/>
      <c r="W4001" s="4"/>
      <c r="X4001" s="4"/>
      <c r="Y4001" s="4"/>
      <c r="Z4001" s="4"/>
      <c r="AA4001" s="4"/>
      <c r="AB4001" s="4"/>
      <c r="AC4001" s="4"/>
      <c r="AD4001" s="4"/>
      <c r="AE4001" s="4"/>
      <c r="AF4001" s="4"/>
      <c r="AG4001" s="4"/>
      <c r="AH4001" s="4"/>
      <c r="AI4001" s="4"/>
      <c r="AJ4001" s="4"/>
    </row>
    <row r="4002" spans="1:36" ht="15.75" customHeight="1">
      <c r="A4002" s="4">
        <v>0</v>
      </c>
      <c r="B4002" s="4">
        <v>40</v>
      </c>
      <c r="C4002" s="4">
        <v>1</v>
      </c>
      <c r="D4002" s="4">
        <v>0</v>
      </c>
      <c r="E4002" s="4">
        <v>0</v>
      </c>
      <c r="F4002" s="4">
        <v>0</v>
      </c>
      <c r="G4002" s="4">
        <v>0</v>
      </c>
      <c r="H4002" s="4">
        <v>0</v>
      </c>
      <c r="I4002" s="4">
        <v>190</v>
      </c>
      <c r="J4002" s="4">
        <v>122</v>
      </c>
      <c r="K4002" s="4">
        <v>78</v>
      </c>
      <c r="L4002" s="4">
        <v>28.18</v>
      </c>
      <c r="M4002" s="4">
        <v>86</v>
      </c>
      <c r="N4002" s="4">
        <v>87</v>
      </c>
      <c r="O4002" s="4">
        <v>0</v>
      </c>
      <c r="P4002" s="5">
        <f>$AI$9+SUMPRODUCT($A4002*$AI$10+$B4002*$AI$11+$C4002*$AI$12+$D4002*$AI$13+$E4002*$AI$14+$F4002*$AI$15+$G4002*$AI$16+$H4002*$AI$17+$I4002*$AI$18+$J4002*$AI$19+$K4002*$AI$20+$L4002*$AI$21+$M4002*$AI$22+$N4002*$AI$24)</f>
        <v>-3.3050388697999997</v>
      </c>
      <c r="Q4002" s="4">
        <f t="shared" si="1525"/>
        <v>3.6697785373085663E-2</v>
      </c>
      <c r="R4002" s="4">
        <f t="shared" si="1526"/>
        <v>7.3395570746171326E-2</v>
      </c>
      <c r="S4002" s="4">
        <f t="shared" si="1527"/>
        <v>0.92660442925382869</v>
      </c>
      <c r="T4002" s="4">
        <f t="shared" si="1528"/>
        <v>-3.3105628160600205E-2</v>
      </c>
      <c r="U4002" s="4">
        <f>IF($R4002&gt;$X$15,1,0)</f>
        <v>0</v>
      </c>
      <c r="V4002" s="4"/>
      <c r="W4002" s="4"/>
      <c r="X4002" s="4"/>
      <c r="Y4002" s="4"/>
      <c r="Z4002" s="4"/>
      <c r="AA4002" s="4"/>
      <c r="AB4002" s="4"/>
      <c r="AC4002" s="4"/>
      <c r="AD4002" s="4"/>
      <c r="AE4002" s="4"/>
      <c r="AF4002" s="4"/>
      <c r="AG4002" s="4"/>
      <c r="AH4002" s="4"/>
      <c r="AI4002" s="4"/>
      <c r="AJ4002" s="4"/>
    </row>
    <row r="4003" spans="1:36" ht="15.75" customHeight="1">
      <c r="A4003" s="4">
        <v>0</v>
      </c>
      <c r="B4003" s="4">
        <v>54</v>
      </c>
      <c r="C4003" s="4">
        <v>2</v>
      </c>
      <c r="D4003" s="4">
        <v>1</v>
      </c>
      <c r="E4003" s="4">
        <v>10</v>
      </c>
      <c r="F4003" s="4">
        <v>0</v>
      </c>
      <c r="G4003" s="4">
        <v>0</v>
      </c>
      <c r="H4003" s="4">
        <v>1</v>
      </c>
      <c r="I4003" s="4">
        <v>246</v>
      </c>
      <c r="J4003" s="4">
        <v>153</v>
      </c>
      <c r="K4003" s="4">
        <v>80</v>
      </c>
      <c r="L4003" s="4">
        <v>37.299999999999997</v>
      </c>
      <c r="M4003" s="4">
        <v>92</v>
      </c>
      <c r="N4003" s="4">
        <v>74</v>
      </c>
      <c r="O4003" s="4">
        <v>0</v>
      </c>
      <c r="P4003" s="5">
        <f>$AI$9+SUMPRODUCT($A4003*$AI$10+$B4003*$AI$11+$C4003*$AI$12+$D4003*$AI$13+$E4003*$AI$14+$F4003*$AI$15+$G4003*$AI$16+$H4003*$AI$17+$I4003*$AI$18+$J4003*$AI$19+$K4003*$AI$20+$L4003*$AI$21+$M4003*$AI$22+$N4003*$AI$24)</f>
        <v>-1.4330927630000012</v>
      </c>
      <c r="Q4003" s="4">
        <f t="shared" si="1525"/>
        <v>0.23856993980128849</v>
      </c>
      <c r="R4003" s="4">
        <f t="shared" si="1526"/>
        <v>0.47713987960257698</v>
      </c>
      <c r="S4003" s="4">
        <f t="shared" si="1527"/>
        <v>0.52286012039742302</v>
      </c>
      <c r="T4003" s="4">
        <f t="shared" si="1528"/>
        <v>-0.28161448142874801</v>
      </c>
      <c r="U4003" s="4">
        <f>IF($R4003&gt;$X$15,1,0)</f>
        <v>1</v>
      </c>
      <c r="V4003" s="4"/>
      <c r="W4003" s="4"/>
      <c r="X4003" s="4"/>
      <c r="Y4003" s="4"/>
      <c r="Z4003" s="4"/>
      <c r="AA4003" s="4"/>
      <c r="AB4003" s="4"/>
      <c r="AC4003" s="4"/>
      <c r="AD4003" s="4"/>
      <c r="AE4003" s="4"/>
      <c r="AF4003" s="4"/>
      <c r="AG4003" s="4"/>
      <c r="AH4003" s="4"/>
      <c r="AI4003" s="4"/>
      <c r="AJ4003" s="4"/>
    </row>
    <row r="4004" spans="1:36" ht="15.75" customHeight="1">
      <c r="A4004" s="4">
        <v>1</v>
      </c>
      <c r="B4004" s="4">
        <v>41</v>
      </c>
      <c r="C4004" s="4">
        <v>2</v>
      </c>
      <c r="D4004" s="4">
        <v>1</v>
      </c>
      <c r="E4004" s="4">
        <v>15</v>
      </c>
      <c r="F4004" s="4">
        <v>0</v>
      </c>
      <c r="G4004" s="4">
        <v>0</v>
      </c>
      <c r="H4004" s="4">
        <v>0</v>
      </c>
      <c r="I4004" s="4">
        <v>200</v>
      </c>
      <c r="J4004" s="4">
        <v>118</v>
      </c>
      <c r="K4004" s="4">
        <v>87</v>
      </c>
      <c r="L4004" s="4">
        <v>21.28</v>
      </c>
      <c r="M4004" s="4">
        <v>73</v>
      </c>
      <c r="N4004" s="4">
        <v>71</v>
      </c>
      <c r="O4004" s="4">
        <v>0</v>
      </c>
      <c r="P4004" s="5">
        <f>$AI$9+SUMPRODUCT($A4004*$AI$10+$B4004*$AI$11+$C4004*$AI$12+$D4004*$AI$13+$E4004*$AI$14+$F4004*$AI$15+$G4004*$AI$16+$H4004*$AI$17+$I4004*$AI$18+$J4004*$AI$19+$K4004*$AI$20+$L4004*$AI$21+$M4004*$AI$22+$N4004*$AI$24)</f>
        <v>-2.5906911308000007</v>
      </c>
      <c r="Q4004" s="4">
        <f t="shared" si="1525"/>
        <v>7.4968209337982775E-2</v>
      </c>
      <c r="R4004" s="4">
        <f t="shared" si="1526"/>
        <v>0.14993641867596555</v>
      </c>
      <c r="S4004" s="4">
        <f t="shared" si="1527"/>
        <v>0.85006358132403448</v>
      </c>
      <c r="T4004" s="4">
        <f t="shared" si="1528"/>
        <v>-7.0548589596903286E-2</v>
      </c>
      <c r="U4004" s="4">
        <f>IF($R4004&gt;$X$15,1,0)</f>
        <v>0</v>
      </c>
      <c r="V4004" s="4"/>
      <c r="W4004" s="4"/>
      <c r="X4004" s="4"/>
      <c r="Y4004" s="4"/>
      <c r="Z4004" s="4"/>
      <c r="AA4004" s="4"/>
      <c r="AB4004" s="4"/>
      <c r="AC4004" s="4"/>
      <c r="AD4004" s="4"/>
      <c r="AE4004" s="4"/>
      <c r="AF4004" s="4"/>
      <c r="AG4004" s="4"/>
      <c r="AH4004" s="4"/>
      <c r="AI4004" s="4"/>
      <c r="AJ4004" s="4"/>
    </row>
    <row r="4005" spans="1:36" ht="15.75" customHeight="1">
      <c r="A4005" s="4">
        <v>0</v>
      </c>
      <c r="B4005" s="4">
        <v>46</v>
      </c>
      <c r="C4005" s="4">
        <v>1</v>
      </c>
      <c r="D4005" s="4">
        <v>0</v>
      </c>
      <c r="E4005" s="4">
        <v>0</v>
      </c>
      <c r="F4005" s="4">
        <v>0</v>
      </c>
      <c r="G4005" s="4">
        <v>0</v>
      </c>
      <c r="H4005" s="4">
        <v>0</v>
      </c>
      <c r="I4005" s="4">
        <v>325</v>
      </c>
      <c r="J4005" s="4">
        <v>119</v>
      </c>
      <c r="K4005" s="4">
        <v>86</v>
      </c>
      <c r="L4005" s="4">
        <v>35.130000000000003</v>
      </c>
      <c r="M4005" s="4">
        <v>68</v>
      </c>
      <c r="N4005" s="4">
        <v>64</v>
      </c>
      <c r="O4005" s="4">
        <v>0</v>
      </c>
      <c r="P4005" s="5">
        <f>$AI$9+SUMPRODUCT($A4005*$AI$10+$B4005*$AI$11+$C4005*$AI$12+$D4005*$AI$13+$E4005*$AI$14+$F4005*$AI$15+$G4005*$AI$16+$H4005*$AI$17+$I4005*$AI$18+$J4005*$AI$19+$K4005*$AI$20+$L4005*$AI$21+$M4005*$AI$22+$N4005*$AI$24)</f>
        <v>-2.7525714443000009</v>
      </c>
      <c r="Q4005" s="4">
        <f t="shared" si="1525"/>
        <v>6.3763685447272025E-2</v>
      </c>
      <c r="R4005" s="4">
        <f t="shared" si="1526"/>
        <v>0.12752737089454405</v>
      </c>
      <c r="S4005" s="4">
        <f t="shared" si="1527"/>
        <v>0.87247262910545598</v>
      </c>
      <c r="T4005" s="4">
        <f t="shared" si="1528"/>
        <v>-5.9248188683878246E-2</v>
      </c>
      <c r="U4005" s="4">
        <f>IF($R4005&gt;$X$15,1,0)</f>
        <v>0</v>
      </c>
      <c r="V4005" s="4"/>
      <c r="W4005" s="4"/>
      <c r="X4005" s="4"/>
      <c r="Y4005" s="4"/>
      <c r="Z4005" s="4"/>
      <c r="AA4005" s="4"/>
      <c r="AB4005" s="4"/>
      <c r="AC4005" s="4"/>
      <c r="AD4005" s="4"/>
      <c r="AE4005" s="4"/>
      <c r="AF4005" s="4"/>
      <c r="AG4005" s="4"/>
      <c r="AH4005" s="4"/>
      <c r="AI4005" s="4"/>
      <c r="AJ4005" s="4"/>
    </row>
    <row r="4006" spans="1:36" ht="15.75" customHeight="1">
      <c r="A4006" s="4">
        <v>0</v>
      </c>
      <c r="B4006" s="4">
        <v>44</v>
      </c>
      <c r="C4006" s="4">
        <v>1</v>
      </c>
      <c r="D4006" s="4">
        <v>1</v>
      </c>
      <c r="E4006" s="4">
        <v>20</v>
      </c>
      <c r="F4006" s="4">
        <v>0</v>
      </c>
      <c r="G4006" s="4">
        <v>0</v>
      </c>
      <c r="H4006" s="4">
        <v>0</v>
      </c>
      <c r="I4006" s="4">
        <v>205</v>
      </c>
      <c r="J4006" s="4">
        <v>132.5</v>
      </c>
      <c r="K4006" s="4">
        <v>82.5</v>
      </c>
      <c r="L4006" s="4">
        <v>30.98</v>
      </c>
      <c r="M4006" s="4">
        <v>72</v>
      </c>
      <c r="N4006" s="4">
        <v>66</v>
      </c>
      <c r="O4006" s="4">
        <v>0</v>
      </c>
      <c r="P4006" s="5">
        <f>$AI$9+SUMPRODUCT($A4006*$AI$10+$B4006*$AI$11+$C4006*$AI$12+$D4006*$AI$13+$E4006*$AI$14+$F4006*$AI$15+$G4006*$AI$16+$H4006*$AI$17+$I4006*$AI$18+$J4006*$AI$19+$K4006*$AI$20+$L4006*$AI$21+$M4006*$AI$22+$N4006*$AI$24)</f>
        <v>-2.5331943978000009</v>
      </c>
      <c r="Q4006" s="4">
        <f t="shared" si="1525"/>
        <v>7.9404963681711793E-2</v>
      </c>
      <c r="R4006" s="4">
        <f t="shared" si="1526"/>
        <v>0.15880992736342359</v>
      </c>
      <c r="S4006" s="4">
        <f t="shared" si="1527"/>
        <v>0.84119007263657641</v>
      </c>
      <c r="T4006" s="4">
        <f t="shared" si="1528"/>
        <v>-7.5105861312149289E-2</v>
      </c>
      <c r="U4006" s="4">
        <f>IF($R4006&gt;$X$15,1,0)</f>
        <v>0</v>
      </c>
      <c r="V4006" s="4"/>
      <c r="W4006" s="4"/>
      <c r="X4006" s="4"/>
      <c r="Y4006" s="4"/>
      <c r="Z4006" s="4"/>
      <c r="AA4006" s="4"/>
      <c r="AB4006" s="4"/>
      <c r="AC4006" s="4"/>
      <c r="AD4006" s="4"/>
      <c r="AE4006" s="4"/>
      <c r="AF4006" s="4"/>
      <c r="AG4006" s="4"/>
      <c r="AH4006" s="4"/>
      <c r="AI4006" s="4"/>
      <c r="AJ4006" s="4"/>
    </row>
    <row r="4007" spans="1:36" ht="15.75" customHeight="1">
      <c r="A4007" s="4">
        <v>0</v>
      </c>
      <c r="B4007" s="4">
        <v>37</v>
      </c>
      <c r="C4007" s="4">
        <v>1</v>
      </c>
      <c r="D4007" s="4">
        <v>1</v>
      </c>
      <c r="E4007" s="4">
        <v>9</v>
      </c>
      <c r="F4007" s="4">
        <v>0</v>
      </c>
      <c r="G4007" s="4">
        <v>0</v>
      </c>
      <c r="H4007" s="4">
        <v>0</v>
      </c>
      <c r="I4007" s="4">
        <v>205</v>
      </c>
      <c r="J4007" s="4">
        <v>111</v>
      </c>
      <c r="K4007" s="4">
        <v>60.5</v>
      </c>
      <c r="L4007" s="4">
        <v>21.8</v>
      </c>
      <c r="M4007" s="4">
        <v>65</v>
      </c>
      <c r="N4007" s="4">
        <v>82</v>
      </c>
      <c r="O4007" s="4">
        <v>0</v>
      </c>
      <c r="P4007" s="5">
        <f>$AI$9+SUMPRODUCT($A4007*$AI$10+$B4007*$AI$11+$C4007*$AI$12+$D4007*$AI$13+$E4007*$AI$14+$F4007*$AI$15+$G4007*$AI$16+$H4007*$AI$17+$I4007*$AI$18+$J4007*$AI$19+$K4007*$AI$20+$L4007*$AI$21+$M4007*$AI$22+$N4007*$AI$24)</f>
        <v>-3.3363506080000001</v>
      </c>
      <c r="Q4007" s="4">
        <f t="shared" si="1525"/>
        <v>3.5566517334729798E-2</v>
      </c>
      <c r="R4007" s="4">
        <f t="shared" si="1526"/>
        <v>7.1133034669459597E-2</v>
      </c>
      <c r="S4007" s="4">
        <f t="shared" si="1527"/>
        <v>0.92886696533054036</v>
      </c>
      <c r="T4007" s="4">
        <f t="shared" si="1528"/>
        <v>-3.2046482303536718E-2</v>
      </c>
      <c r="U4007" s="4">
        <f>IF($R4007&gt;$X$15,1,0)</f>
        <v>0</v>
      </c>
      <c r="V4007" s="4"/>
      <c r="W4007" s="4"/>
      <c r="X4007" s="4"/>
      <c r="Y4007" s="4"/>
      <c r="Z4007" s="4"/>
      <c r="AA4007" s="4"/>
      <c r="AB4007" s="4"/>
      <c r="AC4007" s="4"/>
      <c r="AD4007" s="4"/>
      <c r="AE4007" s="4"/>
      <c r="AF4007" s="4"/>
      <c r="AG4007" s="4"/>
      <c r="AH4007" s="4"/>
      <c r="AI4007" s="4"/>
      <c r="AJ4007" s="4"/>
    </row>
    <row r="4008" spans="1:36" ht="15.75" customHeight="1">
      <c r="A4008" s="4">
        <v>1</v>
      </c>
      <c r="B4008" s="4">
        <v>54</v>
      </c>
      <c r="C4008" s="4">
        <v>3</v>
      </c>
      <c r="D4008" s="4">
        <v>1</v>
      </c>
      <c r="E4008" s="4">
        <v>20</v>
      </c>
      <c r="F4008" s="4">
        <v>0</v>
      </c>
      <c r="G4008" s="4">
        <v>0</v>
      </c>
      <c r="H4008" s="4">
        <v>1</v>
      </c>
      <c r="I4008" s="4">
        <v>298</v>
      </c>
      <c r="J4008" s="4">
        <v>133</v>
      </c>
      <c r="K4008" s="4">
        <v>84</v>
      </c>
      <c r="L4008" s="4">
        <v>25.59</v>
      </c>
      <c r="M4008" s="4">
        <v>90</v>
      </c>
      <c r="N4008" s="4">
        <v>94</v>
      </c>
      <c r="O4008" s="4">
        <v>0</v>
      </c>
      <c r="P4008" s="5">
        <f>$AI$9+SUMPRODUCT($A4008*$AI$10+$B4008*$AI$11+$C4008*$AI$12+$D4008*$AI$13+$E4008*$AI$14+$F4008*$AI$15+$G4008*$AI$16+$H4008*$AI$17+$I4008*$AI$18+$J4008*$AI$19+$K4008*$AI$20+$L4008*$AI$21+$M4008*$AI$22+$N4008*$AI$24)</f>
        <v>-0.87547348490000232</v>
      </c>
      <c r="Q4008" s="4">
        <f t="shared" si="1525"/>
        <v>0.41666468852715299</v>
      </c>
      <c r="R4008" s="4">
        <f t="shared" si="1526"/>
        <v>0.83332937705430599</v>
      </c>
      <c r="S4008" s="4">
        <f t="shared" si="1527"/>
        <v>0.16667062294569401</v>
      </c>
      <c r="T4008" s="4">
        <f t="shared" si="1528"/>
        <v>-0.77814094136509648</v>
      </c>
      <c r="U4008" s="4">
        <f>IF($R4008&gt;$X$15,1,0)</f>
        <v>1</v>
      </c>
      <c r="V4008" s="4"/>
      <c r="W4008" s="4"/>
      <c r="X4008" s="4"/>
      <c r="Y4008" s="4"/>
      <c r="Z4008" s="4"/>
      <c r="AA4008" s="4"/>
      <c r="AB4008" s="4"/>
      <c r="AC4008" s="4"/>
      <c r="AD4008" s="4"/>
      <c r="AE4008" s="4"/>
      <c r="AF4008" s="4"/>
      <c r="AG4008" s="4"/>
      <c r="AH4008" s="4"/>
      <c r="AI4008" s="4"/>
      <c r="AJ4008" s="4"/>
    </row>
    <row r="4009" spans="1:36" ht="15.75" customHeight="1">
      <c r="A4009" s="4">
        <v>1</v>
      </c>
      <c r="B4009" s="4">
        <v>46</v>
      </c>
      <c r="C4009" s="4">
        <v>4</v>
      </c>
      <c r="D4009" s="4">
        <v>1</v>
      </c>
      <c r="E4009" s="4">
        <v>20</v>
      </c>
      <c r="F4009" s="4">
        <v>0</v>
      </c>
      <c r="G4009" s="4">
        <v>0</v>
      </c>
      <c r="H4009" s="4">
        <v>0</v>
      </c>
      <c r="I4009" s="4">
        <v>200</v>
      </c>
      <c r="J4009" s="4">
        <v>110</v>
      </c>
      <c r="K4009" s="4">
        <v>72</v>
      </c>
      <c r="L4009" s="4">
        <v>28.61</v>
      </c>
      <c r="M4009" s="4">
        <v>70</v>
      </c>
      <c r="N4009" s="4">
        <v>75</v>
      </c>
      <c r="O4009" s="4">
        <v>0</v>
      </c>
      <c r="P4009" s="5">
        <f>$AI$9+SUMPRODUCT($A4009*$AI$10+$B4009*$AI$11+$C4009*$AI$12+$D4009*$AI$13+$E4009*$AI$14+$F4009*$AI$15+$G4009*$AI$16+$H4009*$AI$17+$I4009*$AI$18+$J4009*$AI$19+$K4009*$AI$20+$L4009*$AI$21+$M4009*$AI$22+$N4009*$AI$24)</f>
        <v>-2.2516965671000007</v>
      </c>
      <c r="Q4009" s="4">
        <f t="shared" si="1525"/>
        <v>0.1052205593067589</v>
      </c>
      <c r="R4009" s="4">
        <f t="shared" si="1526"/>
        <v>0.2104411186135178</v>
      </c>
      <c r="S4009" s="4">
        <f t="shared" si="1527"/>
        <v>0.78955888138648223</v>
      </c>
      <c r="T4009" s="4">
        <f t="shared" si="1528"/>
        <v>-0.10261547691889021</v>
      </c>
      <c r="U4009" s="4">
        <f>IF($R4009&gt;$X$15,1,0)</f>
        <v>0</v>
      </c>
      <c r="V4009" s="4"/>
      <c r="W4009" s="4"/>
      <c r="X4009" s="4"/>
      <c r="Y4009" s="4"/>
      <c r="Z4009" s="4"/>
      <c r="AA4009" s="4"/>
      <c r="AB4009" s="4"/>
      <c r="AC4009" s="4"/>
      <c r="AD4009" s="4"/>
      <c r="AE4009" s="4"/>
      <c r="AF4009" s="4"/>
      <c r="AG4009" s="4"/>
      <c r="AH4009" s="4"/>
      <c r="AI4009" s="4"/>
      <c r="AJ4009" s="4"/>
    </row>
    <row r="4010" spans="1:36" ht="15.75" customHeight="1">
      <c r="A4010" s="4">
        <v>0</v>
      </c>
      <c r="B4010" s="4">
        <v>58</v>
      </c>
      <c r="C4010" s="4">
        <v>1</v>
      </c>
      <c r="D4010" s="4">
        <v>0</v>
      </c>
      <c r="E4010" s="4">
        <v>0</v>
      </c>
      <c r="F4010" s="4">
        <v>0</v>
      </c>
      <c r="G4010" s="4">
        <v>0</v>
      </c>
      <c r="H4010" s="4">
        <v>1</v>
      </c>
      <c r="I4010" s="4">
        <v>385</v>
      </c>
      <c r="J4010" s="4">
        <v>165</v>
      </c>
      <c r="K4010" s="4">
        <v>95</v>
      </c>
      <c r="L4010" s="4">
        <v>41.66</v>
      </c>
      <c r="M4010" s="4">
        <v>82</v>
      </c>
      <c r="N4010" s="4">
        <v>91</v>
      </c>
      <c r="O4010" s="4">
        <v>0</v>
      </c>
      <c r="P4010" s="5">
        <f>$AI$9+SUMPRODUCT($A4010*$AI$10+$B4010*$AI$11+$C4010*$AI$12+$D4010*$AI$13+$E4010*$AI$14+$F4010*$AI$15+$G4010*$AI$16+$H4010*$AI$17+$I4010*$AI$18+$J4010*$AI$19+$K4010*$AI$20+$L4010*$AI$21+$M4010*$AI$22+$N4010*$AI$24)</f>
        <v>-0.74975998260000054</v>
      </c>
      <c r="Q4010" s="4">
        <f t="shared" si="1525"/>
        <v>0.47247994254006837</v>
      </c>
      <c r="R4010" s="4">
        <f t="shared" si="1526"/>
        <v>0.94495988508013673</v>
      </c>
      <c r="S4010" s="4">
        <f t="shared" si="1527"/>
        <v>5.504011491986327E-2</v>
      </c>
      <c r="T4010" s="4">
        <f t="shared" si="1528"/>
        <v>-1.2593206679954672</v>
      </c>
      <c r="U4010" s="4">
        <f>IF($R4010&gt;$X$15,1,0)</f>
        <v>1</v>
      </c>
      <c r="V4010" s="4"/>
      <c r="W4010" s="4"/>
      <c r="X4010" s="4"/>
      <c r="Y4010" s="4"/>
      <c r="Z4010" s="4"/>
      <c r="AA4010" s="4"/>
      <c r="AB4010" s="4"/>
      <c r="AC4010" s="4"/>
      <c r="AD4010" s="4"/>
      <c r="AE4010" s="4"/>
      <c r="AF4010" s="4"/>
      <c r="AG4010" s="4"/>
      <c r="AH4010" s="4"/>
      <c r="AI4010" s="4"/>
      <c r="AJ4010" s="4"/>
    </row>
    <row r="4011" spans="1:36" ht="15.75" customHeight="1">
      <c r="A4011" s="4">
        <v>0</v>
      </c>
      <c r="B4011" s="4">
        <v>46</v>
      </c>
      <c r="C4011" s="4">
        <v>3</v>
      </c>
      <c r="D4011" s="4">
        <v>0</v>
      </c>
      <c r="E4011" s="4">
        <v>0</v>
      </c>
      <c r="F4011" s="4">
        <v>0</v>
      </c>
      <c r="G4011" s="4">
        <v>0</v>
      </c>
      <c r="H4011" s="4">
        <v>0</v>
      </c>
      <c r="I4011" s="4">
        <v>277</v>
      </c>
      <c r="J4011" s="4">
        <v>122.5</v>
      </c>
      <c r="K4011" s="4">
        <v>77.5</v>
      </c>
      <c r="L4011" s="4">
        <v>27.42</v>
      </c>
      <c r="M4011" s="4">
        <v>63</v>
      </c>
      <c r="N4011" s="4">
        <v>77</v>
      </c>
      <c r="O4011" s="4">
        <v>0</v>
      </c>
      <c r="P4011" s="5">
        <f>$AI$9+SUMPRODUCT($A4011*$AI$10+$B4011*$AI$11+$C4011*$AI$12+$D4011*$AI$13+$E4011*$AI$14+$F4011*$AI$15+$G4011*$AI$16+$H4011*$AI$17+$I4011*$AI$18+$J4011*$AI$19+$K4011*$AI$20+$L4011*$AI$21+$M4011*$AI$22+$N4011*$AI$24)</f>
        <v>-2.8106130962</v>
      </c>
      <c r="Q4011" s="4">
        <f t="shared" si="1525"/>
        <v>6.0168092253140182E-2</v>
      </c>
      <c r="R4011" s="4">
        <f t="shared" si="1526"/>
        <v>0.12033618450628036</v>
      </c>
      <c r="S4011" s="4">
        <f t="shared" si="1527"/>
        <v>0.87966381549371964</v>
      </c>
      <c r="T4011" s="4">
        <f t="shared" si="1528"/>
        <v>-5.5683272135858927E-2</v>
      </c>
      <c r="U4011" s="4">
        <f>IF($R4011&gt;$X$15,1,0)</f>
        <v>0</v>
      </c>
      <c r="V4011" s="4"/>
      <c r="W4011" s="4"/>
      <c r="X4011" s="4"/>
      <c r="Y4011" s="4"/>
      <c r="Z4011" s="4"/>
      <c r="AA4011" s="4"/>
      <c r="AB4011" s="4"/>
      <c r="AC4011" s="4"/>
      <c r="AD4011" s="4"/>
      <c r="AE4011" s="4"/>
      <c r="AF4011" s="4"/>
      <c r="AG4011" s="4"/>
      <c r="AH4011" s="4"/>
      <c r="AI4011" s="4"/>
      <c r="AJ4011" s="4"/>
    </row>
    <row r="4012" spans="1:36" ht="15.75" hidden="1" customHeight="1">
      <c r="A4012" s="4">
        <v>0</v>
      </c>
      <c r="B4012" s="4">
        <v>53</v>
      </c>
      <c r="C4012" s="4">
        <v>1</v>
      </c>
      <c r="D4012" s="4">
        <v>1</v>
      </c>
      <c r="E4012" s="4">
        <v>10</v>
      </c>
      <c r="F4012" s="4">
        <v>0</v>
      </c>
      <c r="G4012" s="4">
        <v>0</v>
      </c>
      <c r="H4012" s="4">
        <v>0</v>
      </c>
      <c r="I4012" s="4">
        <v>366</v>
      </c>
      <c r="J4012" s="4">
        <v>116</v>
      </c>
      <c r="K4012" s="4">
        <v>83</v>
      </c>
      <c r="L4012" s="4">
        <v>27.87</v>
      </c>
      <c r="M4012" s="4">
        <v>68</v>
      </c>
      <c r="N4012" s="3" t="s">
        <v>56</v>
      </c>
      <c r="O4012" s="4">
        <v>0</v>
      </c>
      <c r="P4012" s="4"/>
      <c r="Q4012" s="4"/>
      <c r="R4012" s="4"/>
      <c r="S4012" s="4"/>
      <c r="T4012" s="4"/>
      <c r="U4012" s="4"/>
      <c r="V4012" s="4"/>
      <c r="W4012" s="4"/>
      <c r="X4012" s="4"/>
      <c r="Y4012" s="4"/>
      <c r="Z4012" s="4"/>
      <c r="AA4012" s="4"/>
      <c r="AB4012" s="4"/>
      <c r="AC4012" s="4"/>
      <c r="AD4012" s="4"/>
      <c r="AE4012" s="4"/>
      <c r="AF4012" s="4"/>
      <c r="AG4012" s="4"/>
      <c r="AH4012" s="4"/>
      <c r="AI4012" s="4"/>
      <c r="AJ4012" s="4"/>
    </row>
    <row r="4013" spans="1:36" ht="15.75" customHeight="1">
      <c r="A4013" s="4">
        <v>1</v>
      </c>
      <c r="B4013" s="4">
        <v>39</v>
      </c>
      <c r="C4013" s="4">
        <v>1</v>
      </c>
      <c r="D4013" s="4">
        <v>1</v>
      </c>
      <c r="E4013" s="4">
        <v>20</v>
      </c>
      <c r="F4013" s="4">
        <v>0</v>
      </c>
      <c r="G4013" s="4">
        <v>0</v>
      </c>
      <c r="H4013" s="4">
        <v>0</v>
      </c>
      <c r="I4013" s="4">
        <v>186</v>
      </c>
      <c r="J4013" s="4">
        <v>126</v>
      </c>
      <c r="K4013" s="4">
        <v>67</v>
      </c>
      <c r="L4013" s="4">
        <v>22.04</v>
      </c>
      <c r="M4013" s="4">
        <v>63</v>
      </c>
      <c r="N4013" s="4">
        <v>72</v>
      </c>
      <c r="O4013" s="4">
        <v>0</v>
      </c>
      <c r="P4013" s="5">
        <f>$AI$9+SUMPRODUCT($A4013*$AI$10+$B4013*$AI$11+$C4013*$AI$12+$D4013*$AI$13+$E4013*$AI$14+$F4013*$AI$15+$G4013*$AI$16+$H4013*$AI$17+$I4013*$AI$18+$J4013*$AI$19+$K4013*$AI$20+$L4013*$AI$21+$M4013*$AI$22+$N4013*$AI$24)</f>
        <v>-2.3619048044000008</v>
      </c>
      <c r="Q4013" s="4">
        <f t="shared" ref="Q4013:Q4016" si="1529">EXP($P4013)</f>
        <v>9.4240542322496179E-2</v>
      </c>
      <c r="R4013" s="4">
        <f t="shared" ref="R4013:R4016" si="1530">Q4013/1+Q4013</f>
        <v>0.18848108464499236</v>
      </c>
      <c r="S4013" s="4">
        <f t="shared" ref="S4013:S4016" si="1531">IF(O4013=1,R4013,1-R4013)</f>
        <v>0.81151891535500764</v>
      </c>
      <c r="T4013" s="4">
        <f t="shared" ref="T4013:T4016" si="1532">LOG($S4013)</f>
        <v>-9.0701352931323878E-2</v>
      </c>
      <c r="U4013" s="4">
        <f>IF($R4013&gt;$X$15,1,0)</f>
        <v>0</v>
      </c>
      <c r="V4013" s="4"/>
      <c r="W4013" s="4"/>
      <c r="X4013" s="4"/>
      <c r="Y4013" s="4"/>
      <c r="Z4013" s="4"/>
      <c r="AA4013" s="4"/>
      <c r="AB4013" s="4"/>
      <c r="AC4013" s="4"/>
      <c r="AD4013" s="4"/>
      <c r="AE4013" s="4"/>
      <c r="AF4013" s="4"/>
      <c r="AG4013" s="4"/>
      <c r="AH4013" s="4"/>
      <c r="AI4013" s="4"/>
      <c r="AJ4013" s="4"/>
    </row>
    <row r="4014" spans="1:36" ht="15.75" customHeight="1">
      <c r="A4014" s="4">
        <v>0</v>
      </c>
      <c r="B4014" s="4">
        <v>52</v>
      </c>
      <c r="C4014" s="4">
        <v>4</v>
      </c>
      <c r="D4014" s="4">
        <v>0</v>
      </c>
      <c r="E4014" s="4">
        <v>0</v>
      </c>
      <c r="F4014" s="4">
        <v>0</v>
      </c>
      <c r="G4014" s="4">
        <v>0</v>
      </c>
      <c r="H4014" s="4">
        <v>0</v>
      </c>
      <c r="I4014" s="4">
        <v>309</v>
      </c>
      <c r="J4014" s="4">
        <v>142</v>
      </c>
      <c r="K4014" s="4">
        <v>87</v>
      </c>
      <c r="L4014" s="4">
        <v>24.22</v>
      </c>
      <c r="M4014" s="4">
        <v>86</v>
      </c>
      <c r="N4014" s="4">
        <v>110</v>
      </c>
      <c r="O4014" s="4">
        <v>0</v>
      </c>
      <c r="P4014" s="5">
        <f>$AI$9+SUMPRODUCT($A4014*$AI$10+$B4014*$AI$11+$C4014*$AI$12+$D4014*$AI$13+$E4014*$AI$14+$F4014*$AI$15+$G4014*$AI$16+$H4014*$AI$17+$I4014*$AI$18+$J4014*$AI$19+$K4014*$AI$20+$L4014*$AI$21+$M4014*$AI$22+$N4014*$AI$24)</f>
        <v>-1.9970477142000007</v>
      </c>
      <c r="Q4014" s="4">
        <f t="shared" si="1529"/>
        <v>0.13573542204297523</v>
      </c>
      <c r="R4014" s="4">
        <f t="shared" si="1530"/>
        <v>0.27147084408595046</v>
      </c>
      <c r="S4014" s="4">
        <f t="shared" si="1531"/>
        <v>0.72852915591404954</v>
      </c>
      <c r="T4014" s="4">
        <f t="shared" si="1532"/>
        <v>-0.1375530629753775</v>
      </c>
      <c r="U4014" s="4">
        <f>IF($R4014&gt;$X$15,1,0)</f>
        <v>0</v>
      </c>
      <c r="V4014" s="4"/>
      <c r="W4014" s="4"/>
      <c r="X4014" s="4"/>
      <c r="Y4014" s="4"/>
      <c r="Z4014" s="4"/>
      <c r="AA4014" s="4"/>
      <c r="AB4014" s="4"/>
      <c r="AC4014" s="4"/>
      <c r="AD4014" s="4"/>
      <c r="AE4014" s="4"/>
      <c r="AF4014" s="4"/>
      <c r="AG4014" s="4"/>
      <c r="AH4014" s="4"/>
      <c r="AI4014" s="4"/>
      <c r="AJ4014" s="4"/>
    </row>
    <row r="4015" spans="1:36" ht="15.75" customHeight="1">
      <c r="A4015" s="4">
        <v>1</v>
      </c>
      <c r="B4015" s="4">
        <v>40</v>
      </c>
      <c r="C4015" s="4">
        <v>4</v>
      </c>
      <c r="D4015" s="4">
        <v>1</v>
      </c>
      <c r="E4015" s="4">
        <v>20</v>
      </c>
      <c r="F4015" s="4">
        <v>0</v>
      </c>
      <c r="G4015" s="4">
        <v>0</v>
      </c>
      <c r="H4015" s="4">
        <v>0</v>
      </c>
      <c r="I4015" s="4">
        <v>242</v>
      </c>
      <c r="J4015" s="4">
        <v>115</v>
      </c>
      <c r="K4015" s="4">
        <v>74</v>
      </c>
      <c r="L4015" s="4">
        <v>23.09</v>
      </c>
      <c r="M4015" s="4">
        <v>68</v>
      </c>
      <c r="N4015" s="4">
        <v>80</v>
      </c>
      <c r="O4015" s="4">
        <v>0</v>
      </c>
      <c r="P4015" s="5">
        <f>$AI$9+SUMPRODUCT($A4015*$AI$10+$B4015*$AI$11+$C4015*$AI$12+$D4015*$AI$13+$E4015*$AI$14+$F4015*$AI$15+$G4015*$AI$16+$H4015*$AI$17+$I4015*$AI$18+$J4015*$AI$19+$K4015*$AI$20+$L4015*$AI$21+$M4015*$AI$22+$N4015*$AI$24)</f>
        <v>-2.4600944499000006</v>
      </c>
      <c r="Q4015" s="4">
        <f t="shared" si="1529"/>
        <v>8.5426882025807171E-2</v>
      </c>
      <c r="R4015" s="4">
        <f t="shared" si="1530"/>
        <v>0.17085376405161434</v>
      </c>
      <c r="S4015" s="4">
        <f t="shared" si="1531"/>
        <v>0.82914623594838566</v>
      </c>
      <c r="T4015" s="4">
        <f t="shared" si="1532"/>
        <v>-8.1368866476806981E-2</v>
      </c>
      <c r="U4015" s="4">
        <f>IF($R4015&gt;$X$15,1,0)</f>
        <v>0</v>
      </c>
      <c r="V4015" s="4"/>
      <c r="W4015" s="4"/>
      <c r="X4015" s="4"/>
      <c r="Y4015" s="4"/>
      <c r="Z4015" s="4"/>
      <c r="AA4015" s="4"/>
      <c r="AB4015" s="4"/>
      <c r="AC4015" s="4"/>
      <c r="AD4015" s="4"/>
      <c r="AE4015" s="4"/>
      <c r="AF4015" s="4"/>
      <c r="AG4015" s="4"/>
      <c r="AH4015" s="4"/>
      <c r="AI4015" s="4"/>
      <c r="AJ4015" s="4"/>
    </row>
    <row r="4016" spans="1:36" ht="15.75" customHeight="1">
      <c r="A4016" s="4">
        <v>1</v>
      </c>
      <c r="B4016" s="4">
        <v>46</v>
      </c>
      <c r="C4016" s="4">
        <v>2</v>
      </c>
      <c r="D4016" s="4">
        <v>0</v>
      </c>
      <c r="E4016" s="4">
        <v>0</v>
      </c>
      <c r="F4016" s="4">
        <v>0</v>
      </c>
      <c r="G4016" s="4">
        <v>0</v>
      </c>
      <c r="H4016" s="4">
        <v>1</v>
      </c>
      <c r="I4016" s="4">
        <v>254</v>
      </c>
      <c r="J4016" s="4">
        <v>135</v>
      </c>
      <c r="K4016" s="4">
        <v>100</v>
      </c>
      <c r="L4016" s="4">
        <v>27.86</v>
      </c>
      <c r="M4016" s="4">
        <v>83</v>
      </c>
      <c r="N4016" s="4">
        <v>75</v>
      </c>
      <c r="O4016" s="4">
        <v>0</v>
      </c>
      <c r="P4016" s="5">
        <f>$AI$9+SUMPRODUCT($A4016*$AI$10+$B4016*$AI$11+$C4016*$AI$12+$D4016*$AI$13+$E4016*$AI$14+$F4016*$AI$15+$G4016*$AI$16+$H4016*$AI$17+$I4016*$AI$18+$J4016*$AI$19+$K4016*$AI$20+$L4016*$AI$21+$M4016*$AI$22+$N4016*$AI$24)</f>
        <v>-2.003733394600002</v>
      </c>
      <c r="Q4016" s="4">
        <f t="shared" si="1529"/>
        <v>0.13483096521585022</v>
      </c>
      <c r="R4016" s="4">
        <f t="shared" si="1530"/>
        <v>0.26966193043170045</v>
      </c>
      <c r="S4016" s="4">
        <f t="shared" si="1531"/>
        <v>0.7303380695682995</v>
      </c>
      <c r="T4016" s="4">
        <f t="shared" si="1532"/>
        <v>-0.1364760607545191</v>
      </c>
      <c r="U4016" s="4">
        <f>IF($R4016&gt;$X$15,1,0)</f>
        <v>0</v>
      </c>
      <c r="V4016" s="4"/>
      <c r="W4016" s="4"/>
      <c r="X4016" s="4"/>
      <c r="Y4016" s="4"/>
      <c r="Z4016" s="4"/>
      <c r="AA4016" s="4"/>
      <c r="AB4016" s="4"/>
      <c r="AC4016" s="4"/>
      <c r="AD4016" s="4"/>
      <c r="AE4016" s="4"/>
      <c r="AF4016" s="4"/>
      <c r="AG4016" s="4"/>
      <c r="AH4016" s="4"/>
      <c r="AI4016" s="4"/>
      <c r="AJ4016" s="4"/>
    </row>
    <row r="4017" spans="1:36" ht="15.75" hidden="1" customHeight="1">
      <c r="A4017" s="4">
        <v>0</v>
      </c>
      <c r="B4017" s="4">
        <v>40</v>
      </c>
      <c r="C4017" s="4">
        <v>2</v>
      </c>
      <c r="D4017" s="4">
        <v>0</v>
      </c>
      <c r="E4017" s="4">
        <v>0</v>
      </c>
      <c r="F4017" s="3" t="s">
        <v>56</v>
      </c>
      <c r="G4017" s="4">
        <v>0</v>
      </c>
      <c r="H4017" s="4">
        <v>0</v>
      </c>
      <c r="I4017" s="4">
        <v>157</v>
      </c>
      <c r="J4017" s="4">
        <v>131</v>
      </c>
      <c r="K4017" s="4">
        <v>85</v>
      </c>
      <c r="L4017" s="4">
        <v>27.38</v>
      </c>
      <c r="M4017" s="4">
        <v>95</v>
      </c>
      <c r="N4017" s="4">
        <v>78</v>
      </c>
      <c r="O4017" s="4">
        <v>0</v>
      </c>
      <c r="P4017" s="4"/>
      <c r="Q4017" s="4"/>
      <c r="R4017" s="4"/>
      <c r="S4017" s="4"/>
      <c r="T4017" s="4"/>
      <c r="U4017" s="4"/>
      <c r="V4017" s="4"/>
      <c r="W4017" s="4"/>
      <c r="X4017" s="4"/>
      <c r="Y4017" s="4"/>
      <c r="Z4017" s="4"/>
      <c r="AA4017" s="4"/>
      <c r="AB4017" s="4"/>
      <c r="AC4017" s="4"/>
      <c r="AD4017" s="4"/>
      <c r="AE4017" s="4"/>
      <c r="AF4017" s="4"/>
      <c r="AG4017" s="4"/>
      <c r="AH4017" s="4"/>
      <c r="AI4017" s="4"/>
      <c r="AJ4017" s="4"/>
    </row>
    <row r="4018" spans="1:36" ht="15.75" customHeight="1">
      <c r="A4018" s="4">
        <v>1</v>
      </c>
      <c r="B4018" s="4">
        <v>64</v>
      </c>
      <c r="C4018" s="4">
        <v>1</v>
      </c>
      <c r="D4018" s="4">
        <v>1</v>
      </c>
      <c r="E4018" s="4">
        <v>15</v>
      </c>
      <c r="F4018" s="4">
        <v>0</v>
      </c>
      <c r="G4018" s="4">
        <v>0</v>
      </c>
      <c r="H4018" s="4">
        <v>1</v>
      </c>
      <c r="I4018" s="4">
        <v>240</v>
      </c>
      <c r="J4018" s="4">
        <v>141</v>
      </c>
      <c r="K4018" s="4">
        <v>76</v>
      </c>
      <c r="L4018" s="4">
        <v>24.94</v>
      </c>
      <c r="M4018" s="4">
        <v>75</v>
      </c>
      <c r="N4018" s="4">
        <v>60</v>
      </c>
      <c r="O4018" s="4">
        <v>0</v>
      </c>
      <c r="P4018" s="5">
        <f>$AI$9+SUMPRODUCT($A4018*$AI$10+$B4018*$AI$11+$C4018*$AI$12+$D4018*$AI$13+$E4018*$AI$14+$F4018*$AI$15+$G4018*$AI$16+$H4018*$AI$17+$I4018*$AI$18+$J4018*$AI$19+$K4018*$AI$20+$L4018*$AI$21+$M4018*$AI$22+$N4018*$AI$24)</f>
        <v>-0.41778922340000424</v>
      </c>
      <c r="Q4018" s="4">
        <f t="shared" ref="Q4018:Q4025" si="1533">EXP($P4018)</f>
        <v>0.65850101040238307</v>
      </c>
      <c r="R4018" s="4">
        <f t="shared" ref="R4018:R4025" si="1534">Q4018/1+Q4018</f>
        <v>1.3170020208047661</v>
      </c>
      <c r="S4018" s="4">
        <f t="shared" ref="S4018:S4025" si="1535">IF(O4018=1,R4018,1-R4018)</f>
        <v>-0.31700202080476614</v>
      </c>
      <c r="T4018" s="4" t="e">
        <f t="shared" ref="T4018:T4025" si="1536">LOG($S4018)</f>
        <v>#NUM!</v>
      </c>
      <c r="U4018" s="4">
        <f>IF($R4018&gt;$X$15,1,0)</f>
        <v>1</v>
      </c>
      <c r="V4018" s="4"/>
      <c r="W4018" s="4"/>
      <c r="X4018" s="4"/>
      <c r="Y4018" s="4"/>
      <c r="Z4018" s="4"/>
      <c r="AA4018" s="4"/>
      <c r="AB4018" s="4"/>
      <c r="AC4018" s="4"/>
      <c r="AD4018" s="4"/>
      <c r="AE4018" s="4"/>
      <c r="AF4018" s="4"/>
      <c r="AG4018" s="4"/>
      <c r="AH4018" s="4"/>
      <c r="AI4018" s="4"/>
      <c r="AJ4018" s="4"/>
    </row>
    <row r="4019" spans="1:36" ht="15.75" customHeight="1">
      <c r="A4019" s="4">
        <v>1</v>
      </c>
      <c r="B4019" s="4">
        <v>48</v>
      </c>
      <c r="C4019" s="4">
        <v>4</v>
      </c>
      <c r="D4019" s="4">
        <v>1</v>
      </c>
      <c r="E4019" s="4">
        <v>20</v>
      </c>
      <c r="F4019" s="4">
        <v>0</v>
      </c>
      <c r="G4019" s="4">
        <v>0</v>
      </c>
      <c r="H4019" s="4">
        <v>0</v>
      </c>
      <c r="I4019" s="4">
        <v>245</v>
      </c>
      <c r="J4019" s="4">
        <v>118</v>
      </c>
      <c r="K4019" s="4">
        <v>73</v>
      </c>
      <c r="L4019" s="4">
        <v>21.84</v>
      </c>
      <c r="M4019" s="4">
        <v>75</v>
      </c>
      <c r="N4019" s="4">
        <v>102</v>
      </c>
      <c r="O4019" s="4">
        <v>0</v>
      </c>
      <c r="P4019" s="5">
        <f>$AI$9+SUMPRODUCT($A4019*$AI$10+$B4019*$AI$11+$C4019*$AI$12+$D4019*$AI$13+$E4019*$AI$14+$F4019*$AI$15+$G4019*$AI$16+$H4019*$AI$17+$I4019*$AI$18+$J4019*$AI$19+$K4019*$AI$20+$L4019*$AI$21+$M4019*$AI$22+$N4019*$AI$24)</f>
        <v>-1.7653323924000013</v>
      </c>
      <c r="Q4019" s="4">
        <f t="shared" si="1533"/>
        <v>0.17112989475384602</v>
      </c>
      <c r="R4019" s="4">
        <f t="shared" si="1534"/>
        <v>0.34225978950769204</v>
      </c>
      <c r="S4019" s="4">
        <f t="shared" si="1535"/>
        <v>0.65774021049230802</v>
      </c>
      <c r="T4019" s="4">
        <f t="shared" si="1536"/>
        <v>-0.18194560703672533</v>
      </c>
      <c r="U4019" s="4">
        <f>IF($R4019&gt;$X$15,1,0)</f>
        <v>0</v>
      </c>
      <c r="V4019" s="4"/>
      <c r="W4019" s="4"/>
      <c r="X4019" s="4"/>
      <c r="Y4019" s="4"/>
      <c r="Z4019" s="4"/>
      <c r="AA4019" s="4"/>
      <c r="AB4019" s="4"/>
      <c r="AC4019" s="4"/>
      <c r="AD4019" s="4"/>
      <c r="AE4019" s="4"/>
      <c r="AF4019" s="4"/>
      <c r="AG4019" s="4"/>
      <c r="AH4019" s="4"/>
      <c r="AI4019" s="4"/>
      <c r="AJ4019" s="4"/>
    </row>
    <row r="4020" spans="1:36" ht="15.75" customHeight="1">
      <c r="A4020" s="4">
        <v>1</v>
      </c>
      <c r="B4020" s="4">
        <v>44</v>
      </c>
      <c r="C4020" s="4">
        <v>1</v>
      </c>
      <c r="D4020" s="4">
        <v>1</v>
      </c>
      <c r="E4020" s="4">
        <v>25</v>
      </c>
      <c r="F4020" s="4">
        <v>0</v>
      </c>
      <c r="G4020" s="4">
        <v>0</v>
      </c>
      <c r="H4020" s="4">
        <v>0</v>
      </c>
      <c r="I4020" s="4">
        <v>254</v>
      </c>
      <c r="J4020" s="4">
        <v>123</v>
      </c>
      <c r="K4020" s="4">
        <v>82</v>
      </c>
      <c r="L4020" s="4">
        <v>24.56</v>
      </c>
      <c r="M4020" s="4">
        <v>87</v>
      </c>
      <c r="N4020" s="4">
        <v>68</v>
      </c>
      <c r="O4020" s="4">
        <v>0</v>
      </c>
      <c r="P4020" s="5">
        <f>$AI$9+SUMPRODUCT($A4020*$AI$10+$B4020*$AI$11+$C4020*$AI$12+$D4020*$AI$13+$E4020*$AI$14+$F4020*$AI$15+$G4020*$AI$16+$H4020*$AI$17+$I4020*$AI$18+$J4020*$AI$19+$K4020*$AI$20+$L4020*$AI$21+$M4020*$AI$22+$N4020*$AI$24)</f>
        <v>-1.9955408216000006</v>
      </c>
      <c r="Q4020" s="4">
        <f t="shared" si="1533"/>
        <v>0.1359401149323764</v>
      </c>
      <c r="R4020" s="4">
        <f t="shared" si="1534"/>
        <v>0.2718802298647528</v>
      </c>
      <c r="S4020" s="4">
        <f t="shared" si="1535"/>
        <v>0.7281197701352472</v>
      </c>
      <c r="T4020" s="4">
        <f t="shared" si="1536"/>
        <v>-0.13779717668899122</v>
      </c>
      <c r="U4020" s="4">
        <f>IF($R4020&gt;$X$15,1,0)</f>
        <v>0</v>
      </c>
      <c r="V4020" s="4"/>
      <c r="W4020" s="4"/>
      <c r="X4020" s="4"/>
      <c r="Y4020" s="4"/>
      <c r="Z4020" s="4"/>
      <c r="AA4020" s="4"/>
      <c r="AB4020" s="4"/>
      <c r="AC4020" s="4"/>
      <c r="AD4020" s="4"/>
      <c r="AE4020" s="4"/>
      <c r="AF4020" s="4"/>
      <c r="AG4020" s="4"/>
      <c r="AH4020" s="4"/>
      <c r="AI4020" s="4"/>
      <c r="AJ4020" s="4"/>
    </row>
    <row r="4021" spans="1:36" ht="15.75" hidden="1" customHeight="1">
      <c r="A4021" s="4">
        <v>0</v>
      </c>
      <c r="B4021" s="4">
        <v>40</v>
      </c>
      <c r="C4021" s="3" t="s">
        <v>56</v>
      </c>
      <c r="D4021" s="4">
        <v>1</v>
      </c>
      <c r="E4021" s="4">
        <v>9</v>
      </c>
      <c r="F4021" s="4">
        <v>0</v>
      </c>
      <c r="G4021" s="4">
        <v>0</v>
      </c>
      <c r="H4021" s="4">
        <v>0</v>
      </c>
      <c r="I4021" s="4">
        <v>262</v>
      </c>
      <c r="J4021" s="4">
        <v>97</v>
      </c>
      <c r="K4021" s="4">
        <v>71</v>
      </c>
      <c r="L4021" s="4">
        <v>22.14</v>
      </c>
      <c r="M4021" s="4">
        <v>72</v>
      </c>
      <c r="N4021" s="4">
        <v>80</v>
      </c>
      <c r="O4021" s="4">
        <v>0</v>
      </c>
      <c r="P4021" s="4" t="e">
        <f>$AI$9+SUMPRODUCT($A4021*$AI$10+$B4021*$AI$11+$C4021*$AI$12+$D4021*$AI$13+$E4021*$AI$14+$F4021*$AI$15+$G4021*$AI$16+$H4021*$AI$17+$I4021*$AI$18+$J4021*$AI$19+$K4021*$AI$20+$L4021*$AI$21+$M4021*$AI$22+$N4021*$AI$24)</f>
        <v>#VALUE!</v>
      </c>
      <c r="Q4021" s="4" t="e">
        <f t="shared" si="1533"/>
        <v>#VALUE!</v>
      </c>
      <c r="R4021" s="4" t="e">
        <f t="shared" si="1534"/>
        <v>#VALUE!</v>
      </c>
      <c r="S4021" s="4" t="e">
        <f t="shared" si="1535"/>
        <v>#VALUE!</v>
      </c>
      <c r="T4021" s="4" t="e">
        <f t="shared" si="1536"/>
        <v>#VALUE!</v>
      </c>
      <c r="U4021" s="4" t="e">
        <f t="shared" ref="U4021" si="1537">IF($R4021&gt;0.5,1,0)</f>
        <v>#VALUE!</v>
      </c>
      <c r="V4021" s="4"/>
      <c r="W4021" s="4"/>
      <c r="X4021" s="4"/>
      <c r="Y4021" s="4"/>
      <c r="Z4021" s="4"/>
      <c r="AA4021" s="4"/>
      <c r="AB4021" s="4"/>
      <c r="AC4021" s="4"/>
      <c r="AD4021" s="4"/>
      <c r="AE4021" s="4"/>
      <c r="AF4021" s="4"/>
      <c r="AG4021" s="4"/>
      <c r="AH4021" s="4"/>
      <c r="AI4021" s="4"/>
      <c r="AJ4021" s="4"/>
    </row>
    <row r="4022" spans="1:36" ht="15.75" customHeight="1">
      <c r="A4022" s="4">
        <v>1</v>
      </c>
      <c r="B4022" s="4">
        <v>39</v>
      </c>
      <c r="C4022" s="4">
        <v>4</v>
      </c>
      <c r="D4022" s="4">
        <v>1</v>
      </c>
      <c r="E4022" s="4">
        <v>9</v>
      </c>
      <c r="F4022" s="4">
        <v>0</v>
      </c>
      <c r="G4022" s="4">
        <v>0</v>
      </c>
      <c r="H4022" s="4">
        <v>0</v>
      </c>
      <c r="I4022" s="4">
        <v>271</v>
      </c>
      <c r="J4022" s="4">
        <v>118</v>
      </c>
      <c r="K4022" s="4">
        <v>74</v>
      </c>
      <c r="L4022" s="4">
        <v>22.66</v>
      </c>
      <c r="M4022" s="4">
        <v>79</v>
      </c>
      <c r="N4022" s="4">
        <v>76</v>
      </c>
      <c r="O4022" s="4">
        <v>0</v>
      </c>
      <c r="P4022" s="5">
        <f>$AI$9+SUMPRODUCT($A4022*$AI$10+$B4022*$AI$11+$C4022*$AI$12+$D4022*$AI$13+$E4022*$AI$14+$F4022*$AI$15+$G4022*$AI$16+$H4022*$AI$17+$I4022*$AI$18+$J4022*$AI$19+$K4022*$AI$20+$L4022*$AI$21+$M4022*$AI$22+$N4022*$AI$24)</f>
        <v>-2.6749238826000017</v>
      </c>
      <c r="Q4022" s="4">
        <f t="shared" si="1533"/>
        <v>6.8912073602905369E-2</v>
      </c>
      <c r="R4022" s="4">
        <f t="shared" si="1534"/>
        <v>0.13782414720581074</v>
      </c>
      <c r="S4022" s="4">
        <f t="shared" si="1535"/>
        <v>0.86217585279418929</v>
      </c>
      <c r="T4022" s="4">
        <f t="shared" si="1536"/>
        <v>-6.440414472162477E-2</v>
      </c>
      <c r="U4022" s="4">
        <f>IF($R4022&gt;$X$15,1,0)</f>
        <v>0</v>
      </c>
      <c r="V4022" s="4"/>
      <c r="W4022" s="4"/>
      <c r="X4022" s="4"/>
      <c r="Y4022" s="4"/>
      <c r="Z4022" s="4"/>
      <c r="AA4022" s="4"/>
      <c r="AB4022" s="4"/>
      <c r="AC4022" s="4"/>
      <c r="AD4022" s="4"/>
      <c r="AE4022" s="4"/>
      <c r="AF4022" s="4"/>
      <c r="AG4022" s="4"/>
      <c r="AH4022" s="4"/>
      <c r="AI4022" s="4"/>
      <c r="AJ4022" s="4"/>
    </row>
    <row r="4023" spans="1:36" ht="15.75" customHeight="1">
      <c r="A4023" s="4">
        <v>0</v>
      </c>
      <c r="B4023" s="4">
        <v>55</v>
      </c>
      <c r="C4023" s="4">
        <v>1</v>
      </c>
      <c r="D4023" s="4">
        <v>0</v>
      </c>
      <c r="E4023" s="4">
        <v>0</v>
      </c>
      <c r="F4023" s="4">
        <v>0</v>
      </c>
      <c r="G4023" s="4">
        <v>0</v>
      </c>
      <c r="H4023" s="4">
        <v>1</v>
      </c>
      <c r="I4023" s="4">
        <v>268</v>
      </c>
      <c r="J4023" s="4">
        <v>140</v>
      </c>
      <c r="K4023" s="4">
        <v>88</v>
      </c>
      <c r="L4023" s="4">
        <v>26.99</v>
      </c>
      <c r="M4023" s="4">
        <v>85</v>
      </c>
      <c r="N4023" s="4">
        <v>117</v>
      </c>
      <c r="O4023" s="4">
        <v>0</v>
      </c>
      <c r="P4023" s="5">
        <f>$AI$9+SUMPRODUCT($A4023*$AI$10+$B4023*$AI$11+$C4023*$AI$12+$D4023*$AI$13+$E4023*$AI$14+$F4023*$AI$15+$G4023*$AI$16+$H4023*$AI$17+$I4023*$AI$18+$J4023*$AI$19+$K4023*$AI$20+$L4023*$AI$21+$M4023*$AI$22+$N4023*$AI$24)</f>
        <v>-1.4863994289000004</v>
      </c>
      <c r="Q4023" s="4">
        <f t="shared" si="1533"/>
        <v>0.22618558844281733</v>
      </c>
      <c r="R4023" s="4">
        <f t="shared" si="1534"/>
        <v>0.45237117688563466</v>
      </c>
      <c r="S4023" s="4">
        <f t="shared" si="1535"/>
        <v>0.54762882311436534</v>
      </c>
      <c r="T4023" s="4">
        <f t="shared" si="1536"/>
        <v>-0.26151370190018336</v>
      </c>
      <c r="U4023" s="4">
        <f>IF($R4023&gt;$X$15,1,0)</f>
        <v>1</v>
      </c>
      <c r="V4023" s="4"/>
      <c r="W4023" s="4"/>
      <c r="X4023" s="4"/>
      <c r="Y4023" s="4"/>
      <c r="Z4023" s="4"/>
      <c r="AA4023" s="4"/>
      <c r="AB4023" s="4"/>
      <c r="AC4023" s="4"/>
      <c r="AD4023" s="4"/>
      <c r="AE4023" s="4"/>
      <c r="AF4023" s="4"/>
      <c r="AG4023" s="4"/>
      <c r="AH4023" s="4"/>
      <c r="AI4023" s="4"/>
      <c r="AJ4023" s="4"/>
    </row>
    <row r="4024" spans="1:36" ht="15.75" customHeight="1">
      <c r="A4024" s="4">
        <v>0</v>
      </c>
      <c r="B4024" s="4">
        <v>38</v>
      </c>
      <c r="C4024" s="4">
        <v>3</v>
      </c>
      <c r="D4024" s="4">
        <v>0</v>
      </c>
      <c r="E4024" s="4">
        <v>0</v>
      </c>
      <c r="F4024" s="4">
        <v>0</v>
      </c>
      <c r="G4024" s="4">
        <v>0</v>
      </c>
      <c r="H4024" s="4">
        <v>0</v>
      </c>
      <c r="I4024" s="4">
        <v>159</v>
      </c>
      <c r="J4024" s="4">
        <v>108</v>
      </c>
      <c r="K4024" s="4">
        <v>72</v>
      </c>
      <c r="L4024" s="4">
        <v>27.68</v>
      </c>
      <c r="M4024" s="4">
        <v>70</v>
      </c>
      <c r="N4024" s="4">
        <v>84</v>
      </c>
      <c r="O4024" s="4">
        <v>0</v>
      </c>
      <c r="P4024" s="5">
        <f>$AI$9+SUMPRODUCT($A4024*$AI$10+$B4024*$AI$11+$C4024*$AI$12+$D4024*$AI$13+$E4024*$AI$14+$F4024*$AI$15+$G4024*$AI$16+$H4024*$AI$17+$I4024*$AI$18+$J4024*$AI$19+$K4024*$AI$20+$L4024*$AI$21+$M4024*$AI$22+$N4024*$AI$24)</f>
        <v>-3.7632294348000013</v>
      </c>
      <c r="Q4024" s="4">
        <f t="shared" si="1533"/>
        <v>2.3208668338824418E-2</v>
      </c>
      <c r="R4024" s="4">
        <f t="shared" si="1534"/>
        <v>4.6417336677648836E-2</v>
      </c>
      <c r="S4024" s="4">
        <f t="shared" si="1535"/>
        <v>0.9535826633223512</v>
      </c>
      <c r="T4024" s="4">
        <f t="shared" si="1536"/>
        <v>-2.0641653253880513E-2</v>
      </c>
      <c r="U4024" s="4">
        <f>IF($R4024&gt;$X$15,1,0)</f>
        <v>0</v>
      </c>
      <c r="V4024" s="4"/>
      <c r="W4024" s="4"/>
      <c r="X4024" s="4"/>
      <c r="Y4024" s="4"/>
      <c r="Z4024" s="4"/>
      <c r="AA4024" s="4"/>
      <c r="AB4024" s="4"/>
      <c r="AC4024" s="4"/>
      <c r="AD4024" s="4"/>
      <c r="AE4024" s="4"/>
      <c r="AF4024" s="4"/>
      <c r="AG4024" s="4"/>
      <c r="AH4024" s="4"/>
      <c r="AI4024" s="4"/>
      <c r="AJ4024" s="4"/>
    </row>
    <row r="4025" spans="1:36" ht="15.75" customHeight="1">
      <c r="A4025" s="4">
        <v>1</v>
      </c>
      <c r="B4025" s="4">
        <v>62</v>
      </c>
      <c r="C4025" s="4">
        <v>2</v>
      </c>
      <c r="D4025" s="4">
        <v>1</v>
      </c>
      <c r="E4025" s="4">
        <v>20</v>
      </c>
      <c r="F4025" s="4">
        <v>0</v>
      </c>
      <c r="G4025" s="4">
        <v>0</v>
      </c>
      <c r="H4025" s="4">
        <v>0</v>
      </c>
      <c r="I4025" s="4">
        <v>264</v>
      </c>
      <c r="J4025" s="4">
        <v>129</v>
      </c>
      <c r="K4025" s="4">
        <v>85</v>
      </c>
      <c r="L4025" s="4">
        <v>26.15</v>
      </c>
      <c r="M4025" s="4">
        <v>73</v>
      </c>
      <c r="N4025" s="4">
        <v>63</v>
      </c>
      <c r="O4025" s="4">
        <v>0</v>
      </c>
      <c r="P4025" s="5">
        <f>$AI$9+SUMPRODUCT($A4025*$AI$10+$B4025*$AI$11+$C4025*$AI$12+$D4025*$AI$13+$E4025*$AI$14+$F4025*$AI$15+$G4025*$AI$16+$H4025*$AI$17+$I4025*$AI$18+$J4025*$AI$19+$K4025*$AI$20+$L4025*$AI$21+$M4025*$AI$22+$N4025*$AI$24)</f>
        <v>-0.8673668765000011</v>
      </c>
      <c r="Q4025" s="4">
        <f t="shared" si="1533"/>
        <v>0.42005615405955155</v>
      </c>
      <c r="R4025" s="4">
        <f t="shared" si="1534"/>
        <v>0.84011230811910309</v>
      </c>
      <c r="S4025" s="4">
        <f t="shared" si="1535"/>
        <v>0.15988769188089691</v>
      </c>
      <c r="T4025" s="4">
        <f t="shared" si="1536"/>
        <v>-0.79618496686005458</v>
      </c>
      <c r="U4025" s="4">
        <f>IF($R4025&gt;$X$15,1,0)</f>
        <v>1</v>
      </c>
      <c r="V4025" s="4"/>
      <c r="W4025" s="4"/>
      <c r="X4025" s="4"/>
      <c r="Y4025" s="4"/>
      <c r="Z4025" s="4"/>
      <c r="AA4025" s="4"/>
      <c r="AB4025" s="4"/>
      <c r="AC4025" s="4"/>
      <c r="AD4025" s="4"/>
      <c r="AE4025" s="4"/>
      <c r="AF4025" s="4"/>
      <c r="AG4025" s="4"/>
      <c r="AH4025" s="4"/>
      <c r="AI4025" s="4"/>
      <c r="AJ4025" s="4"/>
    </row>
    <row r="4026" spans="1:36" ht="15.75" hidden="1" customHeight="1">
      <c r="A4026" s="4">
        <v>1</v>
      </c>
      <c r="B4026" s="4">
        <v>39</v>
      </c>
      <c r="C4026" s="4">
        <v>1</v>
      </c>
      <c r="D4026" s="4">
        <v>1</v>
      </c>
      <c r="E4026" s="4">
        <v>15</v>
      </c>
      <c r="F4026" s="4">
        <v>0</v>
      </c>
      <c r="G4026" s="4">
        <v>0</v>
      </c>
      <c r="H4026" s="4">
        <v>0</v>
      </c>
      <c r="I4026" s="4">
        <v>181</v>
      </c>
      <c r="J4026" s="4">
        <v>115</v>
      </c>
      <c r="K4026" s="4">
        <v>75</v>
      </c>
      <c r="L4026" s="4">
        <v>21.99</v>
      </c>
      <c r="M4026" s="4">
        <v>67</v>
      </c>
      <c r="N4026" s="3" t="s">
        <v>56</v>
      </c>
      <c r="O4026" s="4">
        <v>0</v>
      </c>
      <c r="P4026" s="4"/>
      <c r="Q4026" s="4"/>
      <c r="R4026" s="4"/>
      <c r="S4026" s="4"/>
      <c r="T4026" s="4"/>
      <c r="U4026" s="4"/>
      <c r="V4026" s="4"/>
      <c r="W4026" s="4"/>
      <c r="X4026" s="4"/>
      <c r="Y4026" s="4"/>
      <c r="Z4026" s="4"/>
      <c r="AA4026" s="4"/>
      <c r="AB4026" s="4"/>
      <c r="AC4026" s="4"/>
      <c r="AD4026" s="4"/>
      <c r="AE4026" s="4"/>
      <c r="AF4026" s="4"/>
      <c r="AG4026" s="4"/>
      <c r="AH4026" s="4"/>
      <c r="AI4026" s="4"/>
      <c r="AJ4026" s="4"/>
    </row>
    <row r="4027" spans="1:36" ht="15.75" customHeight="1">
      <c r="A4027" s="4">
        <v>1</v>
      </c>
      <c r="B4027" s="4">
        <v>63</v>
      </c>
      <c r="C4027" s="4">
        <v>2</v>
      </c>
      <c r="D4027" s="4">
        <v>1</v>
      </c>
      <c r="E4027" s="4">
        <v>6</v>
      </c>
      <c r="F4027" s="4">
        <v>0</v>
      </c>
      <c r="G4027" s="4">
        <v>0</v>
      </c>
      <c r="H4027" s="4">
        <v>0</v>
      </c>
      <c r="I4027" s="4">
        <v>217</v>
      </c>
      <c r="J4027" s="4">
        <v>125</v>
      </c>
      <c r="K4027" s="4">
        <v>71</v>
      </c>
      <c r="L4027" s="4">
        <v>25.91</v>
      </c>
      <c r="M4027" s="4">
        <v>75</v>
      </c>
      <c r="N4027" s="4">
        <v>74</v>
      </c>
      <c r="O4027" s="4">
        <v>0</v>
      </c>
      <c r="P4027" s="5">
        <f>$AI$9+SUMPRODUCT($A4027*$AI$10+$B4027*$AI$11+$C4027*$AI$12+$D4027*$AI$13+$E4027*$AI$14+$F4027*$AI$15+$G4027*$AI$16+$H4027*$AI$17+$I4027*$AI$18+$J4027*$AI$19+$K4027*$AI$20+$L4027*$AI$21+$M4027*$AI$22+$N4027*$AI$24)</f>
        <v>-1.0953728701000012</v>
      </c>
      <c r="Q4027" s="4">
        <f t="shared" ref="Q4027:Q4036" si="1538">EXP($P4027)</f>
        <v>0.33441489038489408</v>
      </c>
      <c r="R4027" s="4">
        <f t="shared" ref="R4027:R4036" si="1539">Q4027/1+Q4027</f>
        <v>0.66882978076978816</v>
      </c>
      <c r="S4027" s="4">
        <f t="shared" ref="S4027:S4036" si="1540">IF(O4027=1,R4027,1-R4027)</f>
        <v>0.33117021923021184</v>
      </c>
      <c r="T4027" s="4">
        <f t="shared" ref="T4027:T4036" si="1541">LOG($S4027)</f>
        <v>-0.47994872444000192</v>
      </c>
      <c r="U4027" s="4">
        <f>IF($R4027&gt;$X$15,1,0)</f>
        <v>1</v>
      </c>
      <c r="V4027" s="4"/>
      <c r="W4027" s="4"/>
      <c r="X4027" s="4"/>
      <c r="Y4027" s="4"/>
      <c r="Z4027" s="4"/>
      <c r="AA4027" s="4"/>
      <c r="AB4027" s="4"/>
      <c r="AC4027" s="4"/>
      <c r="AD4027" s="4"/>
      <c r="AE4027" s="4"/>
      <c r="AF4027" s="4"/>
      <c r="AG4027" s="4"/>
      <c r="AH4027" s="4"/>
      <c r="AI4027" s="4"/>
      <c r="AJ4027" s="4"/>
    </row>
    <row r="4028" spans="1:36" ht="15.75" customHeight="1">
      <c r="A4028" s="4">
        <v>1</v>
      </c>
      <c r="B4028" s="4">
        <v>43</v>
      </c>
      <c r="C4028" s="4">
        <v>1</v>
      </c>
      <c r="D4028" s="4">
        <v>1</v>
      </c>
      <c r="E4028" s="4">
        <v>30</v>
      </c>
      <c r="F4028" s="4">
        <v>0</v>
      </c>
      <c r="G4028" s="4">
        <v>0</v>
      </c>
      <c r="H4028" s="4">
        <v>1</v>
      </c>
      <c r="I4028" s="4">
        <v>310</v>
      </c>
      <c r="J4028" s="4">
        <v>140</v>
      </c>
      <c r="K4028" s="4">
        <v>92</v>
      </c>
      <c r="L4028" s="4">
        <v>26</v>
      </c>
      <c r="M4028" s="4">
        <v>90</v>
      </c>
      <c r="N4028" s="4">
        <v>88</v>
      </c>
      <c r="O4028" s="4">
        <v>0</v>
      </c>
      <c r="P4028" s="5">
        <f>$AI$9+SUMPRODUCT($A4028*$AI$10+$B4028*$AI$11+$C4028*$AI$12+$D4028*$AI$13+$E4028*$AI$14+$F4028*$AI$15+$G4028*$AI$16+$H4028*$AI$17+$I4028*$AI$18+$J4028*$AI$19+$K4028*$AI$20+$L4028*$AI$21+$M4028*$AI$22+$N4028*$AI$24)</f>
        <v>-1.2378852000000009</v>
      </c>
      <c r="Q4028" s="4">
        <f t="shared" si="1538"/>
        <v>0.28999685525751961</v>
      </c>
      <c r="R4028" s="4">
        <f t="shared" si="1539"/>
        <v>0.57999371051503923</v>
      </c>
      <c r="S4028" s="4">
        <f t="shared" si="1540"/>
        <v>0.42000628948496077</v>
      </c>
      <c r="T4028" s="4">
        <f t="shared" si="1541"/>
        <v>-0.3767442061064788</v>
      </c>
      <c r="U4028" s="4">
        <f>IF($R4028&gt;$X$15,1,0)</f>
        <v>1</v>
      </c>
      <c r="V4028" s="4"/>
      <c r="W4028" s="4"/>
      <c r="X4028" s="4"/>
      <c r="Y4028" s="4"/>
      <c r="Z4028" s="4"/>
      <c r="AA4028" s="4"/>
      <c r="AB4028" s="4"/>
      <c r="AC4028" s="4"/>
      <c r="AD4028" s="4"/>
      <c r="AE4028" s="4"/>
      <c r="AF4028" s="4"/>
      <c r="AG4028" s="4"/>
      <c r="AH4028" s="4"/>
      <c r="AI4028" s="4"/>
      <c r="AJ4028" s="4"/>
    </row>
    <row r="4029" spans="1:36" ht="15.75" customHeight="1">
      <c r="A4029" s="4">
        <v>0</v>
      </c>
      <c r="B4029" s="4">
        <v>55</v>
      </c>
      <c r="C4029" s="4">
        <v>1</v>
      </c>
      <c r="D4029" s="4">
        <v>0</v>
      </c>
      <c r="E4029" s="4">
        <v>0</v>
      </c>
      <c r="F4029" s="4">
        <v>0</v>
      </c>
      <c r="G4029" s="4">
        <v>0</v>
      </c>
      <c r="H4029" s="4">
        <v>0</v>
      </c>
      <c r="I4029" s="4">
        <v>266</v>
      </c>
      <c r="J4029" s="4">
        <v>107</v>
      </c>
      <c r="K4029" s="4">
        <v>70</v>
      </c>
      <c r="L4029" s="4">
        <v>24.51</v>
      </c>
      <c r="M4029" s="4">
        <v>72</v>
      </c>
      <c r="N4029" s="4">
        <v>77</v>
      </c>
      <c r="O4029" s="4">
        <v>0</v>
      </c>
      <c r="P4029" s="5">
        <f>$AI$9+SUMPRODUCT($A4029*$AI$10+$B4029*$AI$11+$C4029*$AI$12+$D4029*$AI$13+$E4029*$AI$14+$F4029*$AI$15+$G4029*$AI$16+$H4029*$AI$17+$I4029*$AI$18+$J4029*$AI$19+$K4029*$AI$20+$L4029*$AI$21+$M4029*$AI$22+$N4029*$AI$24)</f>
        <v>-2.4261518161000009</v>
      </c>
      <c r="Q4029" s="4">
        <f t="shared" si="1538"/>
        <v>8.8376267188639543E-2</v>
      </c>
      <c r="R4029" s="4">
        <f t="shared" si="1539"/>
        <v>0.17675253437727909</v>
      </c>
      <c r="S4029" s="4">
        <f t="shared" si="1540"/>
        <v>0.82324746562272089</v>
      </c>
      <c r="T4029" s="4">
        <f t="shared" si="1541"/>
        <v>-8.4469597594811471E-2</v>
      </c>
      <c r="U4029" s="4">
        <f>IF($R4029&gt;$X$15,1,0)</f>
        <v>0</v>
      </c>
      <c r="V4029" s="4"/>
      <c r="W4029" s="4"/>
      <c r="X4029" s="4"/>
      <c r="Y4029" s="4"/>
      <c r="Z4029" s="4"/>
      <c r="AA4029" s="4"/>
      <c r="AB4029" s="4"/>
      <c r="AC4029" s="4"/>
      <c r="AD4029" s="4"/>
      <c r="AE4029" s="4"/>
      <c r="AF4029" s="4"/>
      <c r="AG4029" s="4"/>
      <c r="AH4029" s="4"/>
      <c r="AI4029" s="4"/>
      <c r="AJ4029" s="4"/>
    </row>
    <row r="4030" spans="1:36" ht="15.75" customHeight="1">
      <c r="A4030" s="4">
        <v>1</v>
      </c>
      <c r="B4030" s="4">
        <v>53</v>
      </c>
      <c r="C4030" s="4">
        <v>1</v>
      </c>
      <c r="D4030" s="4">
        <v>1</v>
      </c>
      <c r="E4030" s="4">
        <v>40</v>
      </c>
      <c r="F4030" s="4">
        <v>0</v>
      </c>
      <c r="G4030" s="4">
        <v>0</v>
      </c>
      <c r="H4030" s="4">
        <v>0</v>
      </c>
      <c r="I4030" s="4">
        <v>232</v>
      </c>
      <c r="J4030" s="4">
        <v>136</v>
      </c>
      <c r="K4030" s="4">
        <v>73</v>
      </c>
      <c r="L4030" s="4">
        <v>22.26</v>
      </c>
      <c r="M4030" s="4">
        <v>73</v>
      </c>
      <c r="N4030" s="4">
        <v>73</v>
      </c>
      <c r="O4030" s="4">
        <v>0</v>
      </c>
      <c r="P4030" s="5">
        <f>$AI$9+SUMPRODUCT($A4030*$AI$10+$B4030*$AI$11+$C4030*$AI$12+$D4030*$AI$13+$E4030*$AI$14+$F4030*$AI$15+$G4030*$AI$16+$H4030*$AI$17+$I4030*$AI$18+$J4030*$AI$19+$K4030*$AI$20+$L4030*$AI$21+$M4030*$AI$22+$N4030*$AI$24)</f>
        <v>-0.90241773860000229</v>
      </c>
      <c r="Q4030" s="4">
        <f t="shared" si="1538"/>
        <v>0.40558786791690116</v>
      </c>
      <c r="R4030" s="4">
        <f t="shared" si="1539"/>
        <v>0.81117573583380231</v>
      </c>
      <c r="S4030" s="4">
        <f t="shared" si="1540"/>
        <v>0.18882426416619769</v>
      </c>
      <c r="T4030" s="4">
        <f t="shared" si="1541"/>
        <v>-0.72394219904007651</v>
      </c>
      <c r="U4030" s="4">
        <f>IF($R4030&gt;$X$15,1,0)</f>
        <v>1</v>
      </c>
      <c r="V4030" s="4"/>
      <c r="W4030" s="4"/>
      <c r="X4030" s="4"/>
      <c r="Y4030" s="4"/>
      <c r="Z4030" s="4"/>
      <c r="AA4030" s="4"/>
      <c r="AB4030" s="4"/>
      <c r="AC4030" s="4"/>
      <c r="AD4030" s="4"/>
      <c r="AE4030" s="4"/>
      <c r="AF4030" s="4"/>
      <c r="AG4030" s="4"/>
      <c r="AH4030" s="4"/>
      <c r="AI4030" s="4"/>
      <c r="AJ4030" s="4"/>
    </row>
    <row r="4031" spans="1:36" ht="15.75" customHeight="1">
      <c r="A4031" s="4">
        <v>1</v>
      </c>
      <c r="B4031" s="4">
        <v>60</v>
      </c>
      <c r="C4031" s="4">
        <v>3</v>
      </c>
      <c r="D4031" s="4">
        <v>1</v>
      </c>
      <c r="E4031" s="4">
        <v>10</v>
      </c>
      <c r="F4031" s="4">
        <v>0</v>
      </c>
      <c r="G4031" s="4">
        <v>0</v>
      </c>
      <c r="H4031" s="4">
        <v>1</v>
      </c>
      <c r="I4031" s="4">
        <v>250</v>
      </c>
      <c r="J4031" s="4">
        <v>157</v>
      </c>
      <c r="K4031" s="4">
        <v>94</v>
      </c>
      <c r="L4031" s="4">
        <v>29.89</v>
      </c>
      <c r="M4031" s="4">
        <v>63</v>
      </c>
      <c r="N4031" s="4">
        <v>68</v>
      </c>
      <c r="O4031" s="4">
        <v>1</v>
      </c>
      <c r="P4031" s="5">
        <f>$AI$9+SUMPRODUCT($A4031*$AI$10+$B4031*$AI$11+$C4031*$AI$12+$D4031*$AI$13+$E4031*$AI$14+$F4031*$AI$15+$G4031*$AI$16+$H4031*$AI$17+$I4031*$AI$18+$J4031*$AI$19+$K4031*$AI$20+$L4031*$AI$21+$M4031*$AI$22+$N4031*$AI$24)</f>
        <v>-0.53081335790000139</v>
      </c>
      <c r="Q4031" s="4">
        <f t="shared" si="1538"/>
        <v>0.58812641781963682</v>
      </c>
      <c r="R4031" s="4">
        <f t="shared" si="1539"/>
        <v>1.1762528356392736</v>
      </c>
      <c r="S4031" s="4">
        <f t="shared" si="1540"/>
        <v>1.1762528356392736</v>
      </c>
      <c r="T4031" s="4">
        <f t="shared" si="1541"/>
        <v>7.0500683407474674E-2</v>
      </c>
      <c r="U4031" s="4">
        <f>IF($R4031&gt;$X$15,1,0)</f>
        <v>1</v>
      </c>
      <c r="V4031" s="4"/>
      <c r="W4031" s="4"/>
      <c r="X4031" s="4"/>
      <c r="Y4031" s="4"/>
      <c r="Z4031" s="4"/>
      <c r="AA4031" s="4"/>
      <c r="AB4031" s="4"/>
      <c r="AC4031" s="4"/>
      <c r="AD4031" s="4"/>
      <c r="AE4031" s="4"/>
      <c r="AF4031" s="4"/>
      <c r="AG4031" s="4"/>
      <c r="AH4031" s="4"/>
      <c r="AI4031" s="4"/>
      <c r="AJ4031" s="4"/>
    </row>
    <row r="4032" spans="1:36" ht="15.75" customHeight="1">
      <c r="A4032" s="4">
        <v>1</v>
      </c>
      <c r="B4032" s="4">
        <v>45</v>
      </c>
      <c r="C4032" s="4">
        <v>3</v>
      </c>
      <c r="D4032" s="4">
        <v>1</v>
      </c>
      <c r="E4032" s="4">
        <v>30</v>
      </c>
      <c r="F4032" s="4">
        <v>0</v>
      </c>
      <c r="G4032" s="4">
        <v>0</v>
      </c>
      <c r="H4032" s="4">
        <v>1</v>
      </c>
      <c r="I4032" s="4">
        <v>233</v>
      </c>
      <c r="J4032" s="4">
        <v>147</v>
      </c>
      <c r="K4032" s="4">
        <v>101</v>
      </c>
      <c r="L4032" s="4">
        <v>24.32</v>
      </c>
      <c r="M4032" s="4">
        <v>75</v>
      </c>
      <c r="N4032" s="4">
        <v>99</v>
      </c>
      <c r="O4032" s="4">
        <v>0</v>
      </c>
      <c r="P4032" s="5">
        <f>$AI$9+SUMPRODUCT($A4032*$AI$10+$B4032*$AI$11+$C4032*$AI$12+$D4032*$AI$13+$E4032*$AI$14+$F4032*$AI$15+$G4032*$AI$16+$H4032*$AI$17+$I4032*$AI$18+$J4032*$AI$19+$K4032*$AI$20+$L4032*$AI$21+$M4032*$AI$22+$N4032*$AI$24)</f>
        <v>-1.1968544552000004</v>
      </c>
      <c r="Q4032" s="4">
        <f t="shared" si="1538"/>
        <v>0.30214312343871824</v>
      </c>
      <c r="R4032" s="4">
        <f t="shared" si="1539"/>
        <v>0.60428624687743648</v>
      </c>
      <c r="S4032" s="4">
        <f t="shared" si="1540"/>
        <v>0.39571375312256352</v>
      </c>
      <c r="T4032" s="4">
        <f t="shared" si="1541"/>
        <v>-0.40261885546699672</v>
      </c>
      <c r="U4032" s="4">
        <f>IF($R4032&gt;$X$15,1,0)</f>
        <v>1</v>
      </c>
      <c r="V4032" s="4"/>
      <c r="W4032" s="4"/>
      <c r="X4032" s="4"/>
      <c r="Y4032" s="4"/>
      <c r="Z4032" s="4"/>
      <c r="AA4032" s="4"/>
      <c r="AB4032" s="4"/>
      <c r="AC4032" s="4"/>
      <c r="AD4032" s="4"/>
      <c r="AE4032" s="4"/>
      <c r="AF4032" s="4"/>
      <c r="AG4032" s="4"/>
      <c r="AH4032" s="4"/>
      <c r="AI4032" s="4"/>
      <c r="AJ4032" s="4"/>
    </row>
    <row r="4033" spans="1:36" ht="15.75" customHeight="1">
      <c r="A4033" s="4">
        <v>1</v>
      </c>
      <c r="B4033" s="4">
        <v>48</v>
      </c>
      <c r="C4033" s="4">
        <v>1</v>
      </c>
      <c r="D4033" s="4">
        <v>1</v>
      </c>
      <c r="E4033" s="4">
        <v>30</v>
      </c>
      <c r="F4033" s="4">
        <v>0</v>
      </c>
      <c r="G4033" s="4">
        <v>0</v>
      </c>
      <c r="H4033" s="4">
        <v>1</v>
      </c>
      <c r="I4033" s="4">
        <v>215</v>
      </c>
      <c r="J4033" s="4">
        <v>133</v>
      </c>
      <c r="K4033" s="4">
        <v>90</v>
      </c>
      <c r="L4033" s="4">
        <v>27.24</v>
      </c>
      <c r="M4033" s="4">
        <v>75</v>
      </c>
      <c r="N4033" s="4">
        <v>50</v>
      </c>
      <c r="O4033" s="4">
        <v>1</v>
      </c>
      <c r="P4033" s="5">
        <f>$AI$9+SUMPRODUCT($A4033*$AI$10+$B4033*$AI$11+$C4033*$AI$12+$D4033*$AI$13+$E4033*$AI$14+$F4033*$AI$15+$G4033*$AI$16+$H4033*$AI$17+$I4033*$AI$18+$J4033*$AI$19+$K4033*$AI$20+$L4033*$AI$21+$M4033*$AI$22+$N4033*$AI$24)</f>
        <v>-1.461642126400001</v>
      </c>
      <c r="Q4033" s="4">
        <f t="shared" si="1538"/>
        <v>0.2318552263624063</v>
      </c>
      <c r="R4033" s="4">
        <f t="shared" si="1539"/>
        <v>0.46371045272481259</v>
      </c>
      <c r="S4033" s="4">
        <f t="shared" si="1540"/>
        <v>0.46371045272481259</v>
      </c>
      <c r="T4033" s="4">
        <f t="shared" si="1541"/>
        <v>-0.33375311434887456</v>
      </c>
      <c r="U4033" s="4">
        <f>IF($R4033&gt;$X$15,1,0)</f>
        <v>1</v>
      </c>
      <c r="V4033" s="4"/>
      <c r="W4033" s="4"/>
      <c r="X4033" s="4"/>
      <c r="Y4033" s="4"/>
      <c r="Z4033" s="4"/>
      <c r="AA4033" s="4"/>
      <c r="AB4033" s="4"/>
      <c r="AC4033" s="4"/>
      <c r="AD4033" s="4"/>
      <c r="AE4033" s="4"/>
      <c r="AF4033" s="4"/>
      <c r="AG4033" s="4"/>
      <c r="AH4033" s="4"/>
      <c r="AI4033" s="4"/>
      <c r="AJ4033" s="4"/>
    </row>
    <row r="4034" spans="1:36" ht="15.75" customHeight="1">
      <c r="A4034" s="4">
        <v>0</v>
      </c>
      <c r="B4034" s="4">
        <v>46</v>
      </c>
      <c r="C4034" s="4">
        <v>3</v>
      </c>
      <c r="D4034" s="4">
        <v>1</v>
      </c>
      <c r="E4034" s="4">
        <v>1</v>
      </c>
      <c r="F4034" s="4">
        <v>0</v>
      </c>
      <c r="G4034" s="4">
        <v>0</v>
      </c>
      <c r="H4034" s="4">
        <v>1</v>
      </c>
      <c r="I4034" s="4">
        <v>332</v>
      </c>
      <c r="J4034" s="4">
        <v>162.5</v>
      </c>
      <c r="K4034" s="4">
        <v>92.5</v>
      </c>
      <c r="L4034" s="4">
        <v>26.13</v>
      </c>
      <c r="M4034" s="4">
        <v>67</v>
      </c>
      <c r="N4034" s="4">
        <v>67</v>
      </c>
      <c r="O4034" s="4">
        <v>0</v>
      </c>
      <c r="P4034" s="5">
        <f>$AI$9+SUMPRODUCT($A4034*$AI$10+$B4034*$AI$11+$C4034*$AI$12+$D4034*$AI$13+$E4034*$AI$14+$F4034*$AI$15+$G4034*$AI$16+$H4034*$AI$17+$I4034*$AI$18+$J4034*$AI$19+$K4034*$AI$20+$L4034*$AI$21+$M4034*$AI$22+$N4034*$AI$24)</f>
        <v>-1.9000497743000002</v>
      </c>
      <c r="Q4034" s="4">
        <f t="shared" si="1538"/>
        <v>0.14956117473458488</v>
      </c>
      <c r="R4034" s="4">
        <f t="shared" si="1539"/>
        <v>0.29912234946916977</v>
      </c>
      <c r="S4034" s="4">
        <f t="shared" si="1540"/>
        <v>0.70087765053083029</v>
      </c>
      <c r="T4034" s="4">
        <f t="shared" si="1541"/>
        <v>-0.15435778850538118</v>
      </c>
      <c r="U4034" s="4">
        <f>IF($R4034&gt;$X$15,1,0)</f>
        <v>0</v>
      </c>
      <c r="V4034" s="4"/>
      <c r="W4034" s="4"/>
      <c r="X4034" s="4"/>
      <c r="Y4034" s="4"/>
      <c r="Z4034" s="4"/>
      <c r="AA4034" s="4"/>
      <c r="AB4034" s="4"/>
      <c r="AC4034" s="4"/>
      <c r="AD4034" s="4"/>
      <c r="AE4034" s="4"/>
      <c r="AF4034" s="4"/>
      <c r="AG4034" s="4"/>
      <c r="AH4034" s="4"/>
      <c r="AI4034" s="4"/>
      <c r="AJ4034" s="4"/>
    </row>
    <row r="4035" spans="1:36" ht="15.75" customHeight="1">
      <c r="A4035" s="4">
        <v>1</v>
      </c>
      <c r="B4035" s="4">
        <v>55</v>
      </c>
      <c r="C4035" s="4">
        <v>1</v>
      </c>
      <c r="D4035" s="4">
        <v>1</v>
      </c>
      <c r="E4035" s="4">
        <v>40</v>
      </c>
      <c r="F4035" s="4">
        <v>0</v>
      </c>
      <c r="G4035" s="4">
        <v>0</v>
      </c>
      <c r="H4035" s="4">
        <v>0</v>
      </c>
      <c r="I4035" s="4">
        <v>242</v>
      </c>
      <c r="J4035" s="4">
        <v>130</v>
      </c>
      <c r="K4035" s="4">
        <v>85</v>
      </c>
      <c r="L4035" s="4">
        <v>26.79</v>
      </c>
      <c r="M4035" s="4">
        <v>80</v>
      </c>
      <c r="N4035" s="4">
        <v>93</v>
      </c>
      <c r="O4035" s="4">
        <v>0</v>
      </c>
      <c r="P4035" s="5">
        <f>$AI$9+SUMPRODUCT($A4035*$AI$10+$B4035*$AI$11+$C4035*$AI$12+$D4035*$AI$13+$E4035*$AI$14+$F4035*$AI$15+$G4035*$AI$16+$H4035*$AI$17+$I4035*$AI$18+$J4035*$AI$19+$K4035*$AI$20+$L4035*$AI$21+$M4035*$AI$22+$N4035*$AI$24)</f>
        <v>-0.7406487469000016</v>
      </c>
      <c r="Q4035" s="4">
        <f t="shared" si="1538"/>
        <v>0.47680448972775696</v>
      </c>
      <c r="R4035" s="4">
        <f t="shared" si="1539"/>
        <v>0.95360897945551393</v>
      </c>
      <c r="S4035" s="4">
        <f t="shared" si="1540"/>
        <v>4.6391020544486072E-2</v>
      </c>
      <c r="T4035" s="4">
        <f t="shared" si="1541"/>
        <v>-1.3335660734402037</v>
      </c>
      <c r="U4035" s="4">
        <f>IF($R4035&gt;$X$15,1,0)</f>
        <v>1</v>
      </c>
      <c r="V4035" s="4"/>
      <c r="W4035" s="4"/>
      <c r="X4035" s="4"/>
      <c r="Y4035" s="4"/>
      <c r="Z4035" s="4"/>
      <c r="AA4035" s="4"/>
      <c r="AB4035" s="4"/>
      <c r="AC4035" s="4"/>
      <c r="AD4035" s="4"/>
      <c r="AE4035" s="4"/>
      <c r="AF4035" s="4"/>
      <c r="AG4035" s="4"/>
      <c r="AH4035" s="4"/>
      <c r="AI4035" s="4"/>
      <c r="AJ4035" s="4"/>
    </row>
    <row r="4036" spans="1:36" ht="15.75" customHeight="1">
      <c r="A4036" s="4">
        <v>1</v>
      </c>
      <c r="B4036" s="4">
        <v>36</v>
      </c>
      <c r="C4036" s="4">
        <v>2</v>
      </c>
      <c r="D4036" s="4">
        <v>0</v>
      </c>
      <c r="E4036" s="4">
        <v>0</v>
      </c>
      <c r="F4036" s="4">
        <v>0</v>
      </c>
      <c r="G4036" s="4">
        <v>0</v>
      </c>
      <c r="H4036" s="4">
        <v>1</v>
      </c>
      <c r="I4036" s="4">
        <v>153</v>
      </c>
      <c r="J4036" s="4">
        <v>143</v>
      </c>
      <c r="K4036" s="4">
        <v>87</v>
      </c>
      <c r="L4036" s="4">
        <v>28.3</v>
      </c>
      <c r="M4036" s="4">
        <v>63</v>
      </c>
      <c r="N4036" s="4">
        <v>82</v>
      </c>
      <c r="O4036" s="4">
        <v>0</v>
      </c>
      <c r="P4036" s="5">
        <f>$AI$9+SUMPRODUCT($A4036*$AI$10+$B4036*$AI$11+$C4036*$AI$12+$D4036*$AI$13+$E4036*$AI$14+$F4036*$AI$15+$G4036*$AI$16+$H4036*$AI$17+$I4036*$AI$18+$J4036*$AI$19+$K4036*$AI$20+$L4036*$AI$21+$M4036*$AI$22+$N4036*$AI$24)</f>
        <v>-2.5771396430000006</v>
      </c>
      <c r="Q4036" s="4">
        <f t="shared" si="1538"/>
        <v>7.599105499932407E-2</v>
      </c>
      <c r="R4036" s="4">
        <f t="shared" si="1539"/>
        <v>0.15198210999864814</v>
      </c>
      <c r="S4036" s="4">
        <f t="shared" si="1540"/>
        <v>0.84801789000135186</v>
      </c>
      <c r="T4036" s="4">
        <f t="shared" si="1541"/>
        <v>-7.1594985659661409E-2</v>
      </c>
      <c r="U4036" s="4">
        <f>IF($R4036&gt;$X$15,1,0)</f>
        <v>0</v>
      </c>
      <c r="V4036" s="4"/>
      <c r="W4036" s="4"/>
      <c r="X4036" s="4"/>
      <c r="Y4036" s="4"/>
      <c r="Z4036" s="4"/>
      <c r="AA4036" s="4"/>
      <c r="AB4036" s="4"/>
      <c r="AC4036" s="4"/>
      <c r="AD4036" s="4"/>
      <c r="AE4036" s="4"/>
      <c r="AF4036" s="4"/>
      <c r="AG4036" s="4"/>
      <c r="AH4036" s="4"/>
      <c r="AI4036" s="4"/>
      <c r="AJ4036" s="4"/>
    </row>
    <row r="4037" spans="1:36" ht="15.75" hidden="1" customHeight="1">
      <c r="A4037" s="4">
        <v>0</v>
      </c>
      <c r="B4037" s="4">
        <v>44</v>
      </c>
      <c r="C4037" s="4">
        <v>4</v>
      </c>
      <c r="D4037" s="4">
        <v>1</v>
      </c>
      <c r="E4037" s="4">
        <v>10</v>
      </c>
      <c r="F4037" s="4">
        <v>0</v>
      </c>
      <c r="G4037" s="4">
        <v>0</v>
      </c>
      <c r="H4037" s="4">
        <v>0</v>
      </c>
      <c r="I4037" s="4">
        <v>170</v>
      </c>
      <c r="J4037" s="4">
        <v>107</v>
      </c>
      <c r="K4037" s="4">
        <v>70.5</v>
      </c>
      <c r="L4037" s="4">
        <v>19.28</v>
      </c>
      <c r="M4037" s="4">
        <v>63</v>
      </c>
      <c r="N4037" s="3" t="s">
        <v>56</v>
      </c>
      <c r="O4037" s="4">
        <v>0</v>
      </c>
      <c r="P4037" s="4"/>
      <c r="Q4037" s="4"/>
      <c r="R4037" s="4"/>
      <c r="S4037" s="4"/>
      <c r="T4037" s="4"/>
      <c r="U4037" s="4"/>
      <c r="V4037" s="4"/>
      <c r="W4037" s="4"/>
      <c r="X4037" s="4"/>
      <c r="Y4037" s="4"/>
      <c r="Z4037" s="4"/>
      <c r="AA4037" s="4"/>
      <c r="AB4037" s="4"/>
      <c r="AC4037" s="4"/>
      <c r="AD4037" s="4"/>
      <c r="AE4037" s="4"/>
      <c r="AF4037" s="4"/>
      <c r="AG4037" s="4"/>
      <c r="AH4037" s="4"/>
      <c r="AI4037" s="4"/>
      <c r="AJ4037" s="4"/>
    </row>
    <row r="4038" spans="1:36" ht="15.75" customHeight="1">
      <c r="A4038" s="4">
        <v>1</v>
      </c>
      <c r="B4038" s="4">
        <v>60</v>
      </c>
      <c r="C4038" s="4">
        <v>1</v>
      </c>
      <c r="D4038" s="4">
        <v>1</v>
      </c>
      <c r="E4038" s="4">
        <v>1</v>
      </c>
      <c r="F4038" s="4">
        <v>1</v>
      </c>
      <c r="G4038" s="4">
        <v>0</v>
      </c>
      <c r="H4038" s="4">
        <v>1</v>
      </c>
      <c r="I4038" s="4">
        <v>232</v>
      </c>
      <c r="J4038" s="4">
        <v>173</v>
      </c>
      <c r="K4038" s="4">
        <v>106</v>
      </c>
      <c r="L4038" s="4">
        <v>28.63</v>
      </c>
      <c r="M4038" s="4">
        <v>85</v>
      </c>
      <c r="N4038" s="4">
        <v>64</v>
      </c>
      <c r="O4038" s="4">
        <v>0</v>
      </c>
      <c r="P4038" s="5">
        <f>$AI$9+SUMPRODUCT($A4038*$AI$10+$B4038*$AI$11+$C4038*$AI$12+$D4038*$AI$13+$E4038*$AI$14+$F4038*$AI$15+$G4038*$AI$16+$H4038*$AI$17+$I4038*$AI$18+$J4038*$AI$19+$K4038*$AI$20+$L4038*$AI$21+$M4038*$AI$22+$N4038*$AI$24)</f>
        <v>-0.38872655930000111</v>
      </c>
      <c r="Q4038" s="4">
        <f t="shared" ref="Q4038:Q4057" si="1542">EXP($P4038)</f>
        <v>0.67791961548652002</v>
      </c>
      <c r="R4038" s="4">
        <f t="shared" ref="R4038:R4057" si="1543">Q4038/1+Q4038</f>
        <v>1.35583923097304</v>
      </c>
      <c r="S4038" s="4">
        <f t="shared" ref="S4038:S4057" si="1544">IF(O4038=1,R4038,1-R4038)</f>
        <v>-0.35583923097304004</v>
      </c>
      <c r="T4038" s="4" t="e">
        <f t="shared" ref="T4038:T4057" si="1545">LOG($S4038)</f>
        <v>#NUM!</v>
      </c>
      <c r="U4038" s="4">
        <f>IF($R4038&gt;$X$15,1,0)</f>
        <v>1</v>
      </c>
      <c r="V4038" s="4"/>
      <c r="W4038" s="4"/>
      <c r="X4038" s="4"/>
      <c r="Y4038" s="4"/>
      <c r="Z4038" s="4"/>
      <c r="AA4038" s="4"/>
      <c r="AB4038" s="4"/>
      <c r="AC4038" s="4"/>
      <c r="AD4038" s="4"/>
      <c r="AE4038" s="4"/>
      <c r="AF4038" s="4"/>
      <c r="AG4038" s="4"/>
      <c r="AH4038" s="4"/>
      <c r="AI4038" s="4"/>
      <c r="AJ4038" s="4"/>
    </row>
    <row r="4039" spans="1:36" ht="15.75" customHeight="1">
      <c r="A4039" s="4">
        <v>0</v>
      </c>
      <c r="B4039" s="4">
        <v>34</v>
      </c>
      <c r="C4039" s="4">
        <v>3</v>
      </c>
      <c r="D4039" s="4">
        <v>0</v>
      </c>
      <c r="E4039" s="4">
        <v>0</v>
      </c>
      <c r="F4039" s="4">
        <v>0</v>
      </c>
      <c r="G4039" s="4">
        <v>0</v>
      </c>
      <c r="H4039" s="4">
        <v>0</v>
      </c>
      <c r="I4039" s="4">
        <v>196</v>
      </c>
      <c r="J4039" s="4">
        <v>108.5</v>
      </c>
      <c r="K4039" s="4">
        <v>68</v>
      </c>
      <c r="L4039" s="4">
        <v>25.67</v>
      </c>
      <c r="M4039" s="4">
        <v>60</v>
      </c>
      <c r="N4039" s="4">
        <v>82</v>
      </c>
      <c r="O4039" s="4">
        <v>0</v>
      </c>
      <c r="P4039" s="5">
        <f>$AI$9+SUMPRODUCT($A4039*$AI$10+$B4039*$AI$11+$C4039*$AI$12+$D4039*$AI$13+$E4039*$AI$14+$F4039*$AI$15+$G4039*$AI$16+$H4039*$AI$17+$I4039*$AI$18+$J4039*$AI$19+$K4039*$AI$20+$L4039*$AI$21+$M4039*$AI$22+$N4039*$AI$24)</f>
        <v>-3.9023446137000004</v>
      </c>
      <c r="Q4039" s="4">
        <f t="shared" si="1542"/>
        <v>2.0194507576510812E-2</v>
      </c>
      <c r="R4039" s="4">
        <f t="shared" si="1543"/>
        <v>4.0389015153021623E-2</v>
      </c>
      <c r="S4039" s="4">
        <f t="shared" si="1544"/>
        <v>0.95961098484697838</v>
      </c>
      <c r="T4039" s="4">
        <f t="shared" si="1545"/>
        <v>-1.7904789225338866E-2</v>
      </c>
      <c r="U4039" s="4">
        <f>IF($R4039&gt;$X$15,1,0)</f>
        <v>0</v>
      </c>
      <c r="V4039" s="4"/>
      <c r="W4039" s="4"/>
      <c r="X4039" s="4"/>
      <c r="Y4039" s="4"/>
      <c r="Z4039" s="4"/>
      <c r="AA4039" s="4"/>
      <c r="AB4039" s="4"/>
      <c r="AC4039" s="4"/>
      <c r="AD4039" s="4"/>
      <c r="AE4039" s="4"/>
      <c r="AF4039" s="4"/>
      <c r="AG4039" s="4"/>
      <c r="AH4039" s="4"/>
      <c r="AI4039" s="4"/>
      <c r="AJ4039" s="4"/>
    </row>
    <row r="4040" spans="1:36" ht="15.75" customHeight="1">
      <c r="A4040" s="4">
        <v>1</v>
      </c>
      <c r="B4040" s="4">
        <v>40</v>
      </c>
      <c r="C4040" s="4">
        <v>2</v>
      </c>
      <c r="D4040" s="4">
        <v>1</v>
      </c>
      <c r="E4040" s="4">
        <v>5</v>
      </c>
      <c r="F4040" s="4">
        <v>0</v>
      </c>
      <c r="G4040" s="4">
        <v>0</v>
      </c>
      <c r="H4040" s="4">
        <v>0</v>
      </c>
      <c r="I4040" s="4">
        <v>193</v>
      </c>
      <c r="J4040" s="4">
        <v>130</v>
      </c>
      <c r="K4040" s="4">
        <v>86.5</v>
      </c>
      <c r="L4040" s="4">
        <v>23.48</v>
      </c>
      <c r="M4040" s="4">
        <v>88</v>
      </c>
      <c r="N4040" s="4">
        <v>78</v>
      </c>
      <c r="O4040" s="4">
        <v>0</v>
      </c>
      <c r="P4040" s="5">
        <f>$AI$9+SUMPRODUCT($A4040*$AI$10+$B4040*$AI$11+$C4040*$AI$12+$D4040*$AI$13+$E4040*$AI$14+$F4040*$AI$15+$G4040*$AI$16+$H4040*$AI$17+$I4040*$AI$18+$J4040*$AI$19+$K4040*$AI$20+$L4040*$AI$21+$M4040*$AI$22+$N4040*$AI$24)</f>
        <v>-2.6456357527999996</v>
      </c>
      <c r="Q4040" s="4">
        <f t="shared" si="1542"/>
        <v>7.0960226233671153E-2</v>
      </c>
      <c r="R4040" s="4">
        <f t="shared" si="1543"/>
        <v>0.14192045246734231</v>
      </c>
      <c r="S4040" s="4">
        <f t="shared" si="1544"/>
        <v>0.85807954753265769</v>
      </c>
      <c r="T4040" s="4">
        <f t="shared" si="1545"/>
        <v>-6.6472449385437726E-2</v>
      </c>
      <c r="U4040" s="4">
        <f>IF($R4040&gt;$X$15,1,0)</f>
        <v>0</v>
      </c>
      <c r="V4040" s="4"/>
      <c r="W4040" s="4"/>
      <c r="X4040" s="4"/>
      <c r="Y4040" s="4"/>
      <c r="Z4040" s="4"/>
      <c r="AA4040" s="4"/>
      <c r="AB4040" s="4"/>
      <c r="AC4040" s="4"/>
      <c r="AD4040" s="4"/>
      <c r="AE4040" s="4"/>
      <c r="AF4040" s="4"/>
      <c r="AG4040" s="4"/>
      <c r="AH4040" s="4"/>
      <c r="AI4040" s="4"/>
      <c r="AJ4040" s="4"/>
    </row>
    <row r="4041" spans="1:36" ht="15.75" customHeight="1">
      <c r="A4041" s="4">
        <v>1</v>
      </c>
      <c r="B4041" s="4">
        <v>40</v>
      </c>
      <c r="C4041" s="4">
        <v>1</v>
      </c>
      <c r="D4041" s="4">
        <v>1</v>
      </c>
      <c r="E4041" s="4">
        <v>43</v>
      </c>
      <c r="F4041" s="4">
        <v>0</v>
      </c>
      <c r="G4041" s="4">
        <v>0</v>
      </c>
      <c r="H4041" s="4">
        <v>0</v>
      </c>
      <c r="I4041" s="4">
        <v>325</v>
      </c>
      <c r="J4041" s="4">
        <v>112</v>
      </c>
      <c r="K4041" s="4">
        <v>67</v>
      </c>
      <c r="L4041" s="4">
        <v>25.09</v>
      </c>
      <c r="M4041" s="4">
        <v>78</v>
      </c>
      <c r="N4041" s="4">
        <v>94</v>
      </c>
      <c r="O4041" s="4">
        <v>0</v>
      </c>
      <c r="P4041" s="5">
        <f>$AI$9+SUMPRODUCT($A4041*$AI$10+$B4041*$AI$11+$C4041*$AI$12+$D4041*$AI$13+$E4041*$AI$14+$F4041*$AI$15+$G4041*$AI$16+$H4041*$AI$17+$I4041*$AI$18+$J4041*$AI$19+$K4041*$AI$20+$L4041*$AI$21+$M4041*$AI$22+$N4041*$AI$24)</f>
        <v>-1.6460256599000003</v>
      </c>
      <c r="Q4041" s="4">
        <f t="shared" si="1542"/>
        <v>0.19281469903571472</v>
      </c>
      <c r="R4041" s="4">
        <f t="shared" si="1543"/>
        <v>0.38562939807142943</v>
      </c>
      <c r="S4041" s="4">
        <f t="shared" si="1544"/>
        <v>0.61437060192857063</v>
      </c>
      <c r="T4041" s="4">
        <f t="shared" si="1545"/>
        <v>-0.21156957378002844</v>
      </c>
      <c r="U4041" s="4">
        <f>IF($R4041&gt;$X$15,1,0)</f>
        <v>0</v>
      </c>
      <c r="V4041" s="4"/>
      <c r="W4041" s="4"/>
      <c r="X4041" s="4"/>
      <c r="Y4041" s="4"/>
      <c r="Z4041" s="4"/>
      <c r="AA4041" s="4"/>
      <c r="AB4041" s="4"/>
      <c r="AC4041" s="4"/>
      <c r="AD4041" s="4"/>
      <c r="AE4041" s="4"/>
      <c r="AF4041" s="4"/>
      <c r="AG4041" s="4"/>
      <c r="AH4041" s="4"/>
      <c r="AI4041" s="4"/>
      <c r="AJ4041" s="4"/>
    </row>
    <row r="4042" spans="1:36" ht="15.75" customHeight="1">
      <c r="A4042" s="4">
        <v>0</v>
      </c>
      <c r="B4042" s="4">
        <v>49</v>
      </c>
      <c r="C4042" s="4">
        <v>1</v>
      </c>
      <c r="D4042" s="4">
        <v>1</v>
      </c>
      <c r="E4042" s="4">
        <v>15</v>
      </c>
      <c r="F4042" s="4">
        <v>0</v>
      </c>
      <c r="G4042" s="4">
        <v>0</v>
      </c>
      <c r="H4042" s="4">
        <v>0</v>
      </c>
      <c r="I4042" s="4">
        <v>233</v>
      </c>
      <c r="J4042" s="4">
        <v>112.5</v>
      </c>
      <c r="K4042" s="4">
        <v>80</v>
      </c>
      <c r="L4042" s="4">
        <v>27.87</v>
      </c>
      <c r="M4042" s="4">
        <v>96</v>
      </c>
      <c r="N4042" s="4">
        <v>80</v>
      </c>
      <c r="O4042" s="4">
        <v>0</v>
      </c>
      <c r="P4042" s="5">
        <f>$AI$9+SUMPRODUCT($A4042*$AI$10+$B4042*$AI$11+$C4042*$AI$12+$D4042*$AI$13+$E4042*$AI$14+$F4042*$AI$15+$G4042*$AI$16+$H4042*$AI$17+$I4042*$AI$18+$J4042*$AI$19+$K4042*$AI$20+$L4042*$AI$21+$M4042*$AI$22+$N4042*$AI$24)</f>
        <v>-2.5345020257000002</v>
      </c>
      <c r="Q4042" s="4">
        <f t="shared" si="1542"/>
        <v>7.9301199393128005E-2</v>
      </c>
      <c r="R4042" s="4">
        <f t="shared" si="1543"/>
        <v>0.15860239878625601</v>
      </c>
      <c r="S4042" s="4">
        <f t="shared" si="1544"/>
        <v>0.84139760121374396</v>
      </c>
      <c r="T4042" s="4">
        <f t="shared" si="1545"/>
        <v>-7.4998730471053945E-2</v>
      </c>
      <c r="U4042" s="4">
        <f>IF($R4042&gt;$X$15,1,0)</f>
        <v>0</v>
      </c>
      <c r="V4042" s="4"/>
      <c r="W4042" s="4"/>
      <c r="X4042" s="4"/>
      <c r="Y4042" s="4"/>
      <c r="Z4042" s="4"/>
      <c r="AA4042" s="4"/>
      <c r="AB4042" s="4"/>
      <c r="AC4042" s="4"/>
      <c r="AD4042" s="4"/>
      <c r="AE4042" s="4"/>
      <c r="AF4042" s="4"/>
      <c r="AG4042" s="4"/>
      <c r="AH4042" s="4"/>
      <c r="AI4042" s="4"/>
      <c r="AJ4042" s="4"/>
    </row>
    <row r="4043" spans="1:36" ht="15.75" customHeight="1">
      <c r="A4043" s="4">
        <v>0</v>
      </c>
      <c r="B4043" s="4">
        <v>40</v>
      </c>
      <c r="C4043" s="4">
        <v>2</v>
      </c>
      <c r="D4043" s="4">
        <v>1</v>
      </c>
      <c r="E4043" s="4">
        <v>20</v>
      </c>
      <c r="F4043" s="4">
        <v>0</v>
      </c>
      <c r="G4043" s="4">
        <v>0</v>
      </c>
      <c r="H4043" s="4">
        <v>0</v>
      </c>
      <c r="I4043" s="4">
        <v>213</v>
      </c>
      <c r="J4043" s="4">
        <v>130</v>
      </c>
      <c r="K4043" s="4">
        <v>80</v>
      </c>
      <c r="L4043" s="4">
        <v>19.98</v>
      </c>
      <c r="M4043" s="4">
        <v>96</v>
      </c>
      <c r="N4043" s="4">
        <v>76</v>
      </c>
      <c r="O4043" s="4">
        <v>0</v>
      </c>
      <c r="P4043" s="5">
        <f>$AI$9+SUMPRODUCT($A4043*$AI$10+$B4043*$AI$11+$C4043*$AI$12+$D4043*$AI$13+$E4043*$AI$14+$F4043*$AI$15+$G4043*$AI$16+$H4043*$AI$17+$I4043*$AI$18+$J4043*$AI$19+$K4043*$AI$20+$L4043*$AI$21+$M4043*$AI$22+$N4043*$AI$24)</f>
        <v>-2.9228317078000003</v>
      </c>
      <c r="Q4043" s="4">
        <f t="shared" si="1542"/>
        <v>5.3781178888882245E-2</v>
      </c>
      <c r="R4043" s="4">
        <f t="shared" si="1543"/>
        <v>0.10756235777776449</v>
      </c>
      <c r="S4043" s="4">
        <f t="shared" si="1544"/>
        <v>0.89243764222223554</v>
      </c>
      <c r="T4043" s="4">
        <f t="shared" si="1545"/>
        <v>-4.9422119848721364E-2</v>
      </c>
      <c r="U4043" s="4">
        <f>IF($R4043&gt;$X$15,1,0)</f>
        <v>0</v>
      </c>
      <c r="V4043" s="4"/>
      <c r="W4043" s="4"/>
      <c r="X4043" s="4"/>
      <c r="Y4043" s="4"/>
      <c r="Z4043" s="4"/>
      <c r="AA4043" s="4"/>
      <c r="AB4043" s="4"/>
      <c r="AC4043" s="4"/>
      <c r="AD4043" s="4"/>
      <c r="AE4043" s="4"/>
      <c r="AF4043" s="4"/>
      <c r="AG4043" s="4"/>
      <c r="AH4043" s="4"/>
      <c r="AI4043" s="4"/>
      <c r="AJ4043" s="4"/>
    </row>
    <row r="4044" spans="1:36" ht="15.75" customHeight="1">
      <c r="A4044" s="4">
        <v>0</v>
      </c>
      <c r="B4044" s="4">
        <v>52</v>
      </c>
      <c r="C4044" s="4">
        <v>2</v>
      </c>
      <c r="D4044" s="4">
        <v>1</v>
      </c>
      <c r="E4044" s="4">
        <v>5</v>
      </c>
      <c r="F4044" s="4">
        <v>0</v>
      </c>
      <c r="G4044" s="4">
        <v>1</v>
      </c>
      <c r="H4044" s="4">
        <v>1</v>
      </c>
      <c r="I4044" s="4">
        <v>205</v>
      </c>
      <c r="J4044" s="4">
        <v>159</v>
      </c>
      <c r="K4044" s="4">
        <v>110</v>
      </c>
      <c r="L4044" s="4">
        <v>28.18</v>
      </c>
      <c r="M4044" s="4">
        <v>75</v>
      </c>
      <c r="N4044" s="4">
        <v>83</v>
      </c>
      <c r="O4044" s="4">
        <v>1</v>
      </c>
      <c r="P4044" s="5">
        <f>$AI$9+SUMPRODUCT($A4044*$AI$10+$B4044*$AI$11+$C4044*$AI$12+$D4044*$AI$13+$E4044*$AI$14+$F4044*$AI$15+$G4044*$AI$16+$H4044*$AI$17+$I4044*$AI$18+$J4044*$AI$19+$K4044*$AI$20+$L4044*$AI$21+$M4044*$AI$22+$N4044*$AI$24)</f>
        <v>-1.024249599800001</v>
      </c>
      <c r="Q4044" s="4">
        <f t="shared" si="1542"/>
        <v>0.35906580738985155</v>
      </c>
      <c r="R4044" s="4">
        <f t="shared" si="1543"/>
        <v>0.71813161477970311</v>
      </c>
      <c r="S4044" s="4">
        <f t="shared" si="1544"/>
        <v>0.71813161477970311</v>
      </c>
      <c r="T4044" s="4">
        <f t="shared" si="1545"/>
        <v>-0.14379595362077327</v>
      </c>
      <c r="U4044" s="4">
        <f>IF($R4044&gt;$X$15,1,0)</f>
        <v>1</v>
      </c>
      <c r="V4044" s="4"/>
      <c r="W4044" s="4"/>
      <c r="X4044" s="4"/>
      <c r="Y4044" s="4"/>
      <c r="Z4044" s="4"/>
      <c r="AA4044" s="4"/>
      <c r="AB4044" s="4"/>
      <c r="AC4044" s="4"/>
      <c r="AD4044" s="4"/>
      <c r="AE4044" s="4"/>
      <c r="AF4044" s="4"/>
      <c r="AG4044" s="4"/>
      <c r="AH4044" s="4"/>
      <c r="AI4044" s="4"/>
      <c r="AJ4044" s="4"/>
    </row>
    <row r="4045" spans="1:36" ht="15.75" customHeight="1">
      <c r="A4045" s="4">
        <v>0</v>
      </c>
      <c r="B4045" s="4">
        <v>58</v>
      </c>
      <c r="C4045" s="4">
        <v>2</v>
      </c>
      <c r="D4045" s="4">
        <v>0</v>
      </c>
      <c r="E4045" s="4">
        <v>0</v>
      </c>
      <c r="F4045" s="4">
        <v>0</v>
      </c>
      <c r="G4045" s="4">
        <v>0</v>
      </c>
      <c r="H4045" s="4">
        <v>1</v>
      </c>
      <c r="I4045" s="4">
        <v>166</v>
      </c>
      <c r="J4045" s="4">
        <v>185.5</v>
      </c>
      <c r="K4045" s="4">
        <v>115.5</v>
      </c>
      <c r="L4045" s="4">
        <v>27.97</v>
      </c>
      <c r="M4045" s="4">
        <v>100</v>
      </c>
      <c r="N4045" s="4">
        <v>85</v>
      </c>
      <c r="O4045" s="4">
        <v>0</v>
      </c>
      <c r="P4045" s="5">
        <f>$AI$9+SUMPRODUCT($A4045*$AI$10+$B4045*$AI$11+$C4045*$AI$12+$D4045*$AI$13+$E4045*$AI$14+$F4045*$AI$15+$G4045*$AI$16+$H4045*$AI$17+$I4045*$AI$18+$J4045*$AI$19+$K4045*$AI$20+$L4045*$AI$21+$M4045*$AI$22+$N4045*$AI$24)</f>
        <v>-1.2702035567000012</v>
      </c>
      <c r="Q4045" s="4">
        <f t="shared" si="1542"/>
        <v>0.28077446243797533</v>
      </c>
      <c r="R4045" s="4">
        <f t="shared" si="1543"/>
        <v>0.56154892487595065</v>
      </c>
      <c r="S4045" s="4">
        <f t="shared" si="1544"/>
        <v>0.43845107512404935</v>
      </c>
      <c r="T4045" s="4">
        <f t="shared" si="1545"/>
        <v>-0.35807886065389222</v>
      </c>
      <c r="U4045" s="4">
        <f>IF($R4045&gt;$X$15,1,0)</f>
        <v>1</v>
      </c>
      <c r="V4045" s="4"/>
      <c r="W4045" s="4"/>
      <c r="X4045" s="4"/>
      <c r="Y4045" s="4"/>
      <c r="Z4045" s="4"/>
      <c r="AA4045" s="4"/>
      <c r="AB4045" s="4"/>
      <c r="AC4045" s="4"/>
      <c r="AD4045" s="4"/>
      <c r="AE4045" s="4"/>
      <c r="AF4045" s="4"/>
      <c r="AG4045" s="4"/>
      <c r="AH4045" s="4"/>
      <c r="AI4045" s="4"/>
      <c r="AJ4045" s="4"/>
    </row>
    <row r="4046" spans="1:36" ht="15.75" customHeight="1">
      <c r="A4046" s="4">
        <v>0</v>
      </c>
      <c r="B4046" s="4">
        <v>46</v>
      </c>
      <c r="C4046" s="4">
        <v>3</v>
      </c>
      <c r="D4046" s="4">
        <v>1</v>
      </c>
      <c r="E4046" s="4">
        <v>20</v>
      </c>
      <c r="F4046" s="4">
        <v>0</v>
      </c>
      <c r="G4046" s="4">
        <v>0</v>
      </c>
      <c r="H4046" s="4">
        <v>0</v>
      </c>
      <c r="I4046" s="4">
        <v>259</v>
      </c>
      <c r="J4046" s="4">
        <v>129</v>
      </c>
      <c r="K4046" s="4">
        <v>83</v>
      </c>
      <c r="L4046" s="4">
        <v>22.91</v>
      </c>
      <c r="M4046" s="4">
        <v>66</v>
      </c>
      <c r="N4046" s="4">
        <v>84</v>
      </c>
      <c r="O4046" s="4">
        <v>0</v>
      </c>
      <c r="P4046" s="5">
        <f>$AI$9+SUMPRODUCT($A4046*$AI$10+$B4046*$AI$11+$C4046*$AI$12+$D4046*$AI$13+$E4046*$AI$14+$F4046*$AI$15+$G4046*$AI$16+$H4046*$AI$17+$I4046*$AI$18+$J4046*$AI$19+$K4046*$AI$20+$L4046*$AI$21+$M4046*$AI$22+$N4046*$AI$24)</f>
        <v>-2.3348100201000017</v>
      </c>
      <c r="Q4046" s="4">
        <f t="shared" si="1542"/>
        <v>9.6828876319419513E-2</v>
      </c>
      <c r="R4046" s="4">
        <f t="shared" si="1543"/>
        <v>0.19365775263883903</v>
      </c>
      <c r="S4046" s="4">
        <f t="shared" si="1544"/>
        <v>0.806342247361161</v>
      </c>
      <c r="T4046" s="4">
        <f t="shared" si="1545"/>
        <v>-9.3480585251914383E-2</v>
      </c>
      <c r="U4046" s="4">
        <f>IF($R4046&gt;$X$15,1,0)</f>
        <v>0</v>
      </c>
      <c r="V4046" s="4"/>
      <c r="W4046" s="4"/>
      <c r="X4046" s="4"/>
      <c r="Y4046" s="4"/>
      <c r="Z4046" s="4"/>
      <c r="AA4046" s="4"/>
      <c r="AB4046" s="4"/>
      <c r="AC4046" s="4"/>
      <c r="AD4046" s="4"/>
      <c r="AE4046" s="4"/>
      <c r="AF4046" s="4"/>
      <c r="AG4046" s="4"/>
      <c r="AH4046" s="4"/>
      <c r="AI4046" s="4"/>
      <c r="AJ4046" s="4"/>
    </row>
    <row r="4047" spans="1:36" ht="15.75" customHeight="1">
      <c r="A4047" s="4">
        <v>0</v>
      </c>
      <c r="B4047" s="4">
        <v>39</v>
      </c>
      <c r="C4047" s="4">
        <v>3</v>
      </c>
      <c r="D4047" s="4">
        <v>0</v>
      </c>
      <c r="E4047" s="4">
        <v>0</v>
      </c>
      <c r="F4047" s="4">
        <v>0</v>
      </c>
      <c r="G4047" s="4">
        <v>0</v>
      </c>
      <c r="H4047" s="4">
        <v>0</v>
      </c>
      <c r="I4047" s="4">
        <v>181</v>
      </c>
      <c r="J4047" s="4">
        <v>103</v>
      </c>
      <c r="K4047" s="4">
        <v>62</v>
      </c>
      <c r="L4047" s="4">
        <v>20.68</v>
      </c>
      <c r="M4047" s="4">
        <v>70</v>
      </c>
      <c r="N4047" s="4">
        <v>69</v>
      </c>
      <c r="O4047" s="4">
        <v>0</v>
      </c>
      <c r="P4047" s="5">
        <f>$AI$9+SUMPRODUCT($A4047*$AI$10+$B4047*$AI$11+$C4047*$AI$12+$D4047*$AI$13+$E4047*$AI$14+$F4047*$AI$15+$G4047*$AI$16+$H4047*$AI$17+$I4047*$AI$18+$J4047*$AI$19+$K4047*$AI$20+$L4047*$AI$21+$M4047*$AI$22+$N4047*$AI$24)</f>
        <v>-3.8406253948000009</v>
      </c>
      <c r="Q4047" s="4">
        <f t="shared" si="1542"/>
        <v>2.1480163560973545E-2</v>
      </c>
      <c r="R4047" s="4">
        <f t="shared" si="1543"/>
        <v>4.2960327121947091E-2</v>
      </c>
      <c r="S4047" s="4">
        <f t="shared" si="1544"/>
        <v>0.95703967287805292</v>
      </c>
      <c r="T4047" s="4">
        <f t="shared" si="1545"/>
        <v>-1.9070058717517324E-2</v>
      </c>
      <c r="U4047" s="4">
        <f>IF($R4047&gt;$X$15,1,0)</f>
        <v>0</v>
      </c>
      <c r="V4047" s="4"/>
      <c r="W4047" s="4"/>
      <c r="X4047" s="4"/>
      <c r="Y4047" s="4"/>
      <c r="Z4047" s="4"/>
      <c r="AA4047" s="4"/>
      <c r="AB4047" s="4"/>
      <c r="AC4047" s="4"/>
      <c r="AD4047" s="4"/>
      <c r="AE4047" s="4"/>
      <c r="AF4047" s="4"/>
      <c r="AG4047" s="4"/>
      <c r="AH4047" s="4"/>
      <c r="AI4047" s="4"/>
      <c r="AJ4047" s="4"/>
    </row>
    <row r="4048" spans="1:36" ht="15.75" customHeight="1">
      <c r="A4048" s="4">
        <v>1</v>
      </c>
      <c r="B4048" s="4">
        <v>52</v>
      </c>
      <c r="C4048" s="4">
        <v>1</v>
      </c>
      <c r="D4048" s="4">
        <v>1</v>
      </c>
      <c r="E4048" s="4">
        <v>20</v>
      </c>
      <c r="F4048" s="4">
        <v>0</v>
      </c>
      <c r="G4048" s="4">
        <v>0</v>
      </c>
      <c r="H4048" s="4">
        <v>0</v>
      </c>
      <c r="I4048" s="4">
        <v>225</v>
      </c>
      <c r="J4048" s="4">
        <v>126</v>
      </c>
      <c r="K4048" s="4">
        <v>75</v>
      </c>
      <c r="L4048" s="4">
        <v>22.18</v>
      </c>
      <c r="M4048" s="4">
        <v>85</v>
      </c>
      <c r="N4048" s="4">
        <v>100</v>
      </c>
      <c r="O4048" s="4">
        <v>1</v>
      </c>
      <c r="P4048" s="5">
        <f>$AI$9+SUMPRODUCT($A4048*$AI$10+$B4048*$AI$11+$C4048*$AI$12+$D4048*$AI$13+$E4048*$AI$14+$F4048*$AI$15+$G4048*$AI$16+$H4048*$AI$17+$I4048*$AI$18+$J4048*$AI$19+$K4048*$AI$20+$L4048*$AI$21+$M4048*$AI$22+$N4048*$AI$24)</f>
        <v>-1.3451763498</v>
      </c>
      <c r="Q4048" s="4">
        <f t="shared" si="1542"/>
        <v>0.2604937657856593</v>
      </c>
      <c r="R4048" s="4">
        <f t="shared" si="1543"/>
        <v>0.52098753157131861</v>
      </c>
      <c r="S4048" s="4">
        <f t="shared" si="1544"/>
        <v>0.52098753157131861</v>
      </c>
      <c r="T4048" s="4">
        <f t="shared" si="1545"/>
        <v>-0.28317267024091725</v>
      </c>
      <c r="U4048" s="4">
        <f>IF($R4048&gt;$X$15,1,0)</f>
        <v>1</v>
      </c>
      <c r="V4048" s="4"/>
      <c r="W4048" s="4"/>
      <c r="X4048" s="4"/>
      <c r="Y4048" s="4"/>
      <c r="Z4048" s="4"/>
      <c r="AA4048" s="4"/>
      <c r="AB4048" s="4"/>
      <c r="AC4048" s="4"/>
      <c r="AD4048" s="4"/>
      <c r="AE4048" s="4"/>
      <c r="AF4048" s="4"/>
      <c r="AG4048" s="4"/>
      <c r="AH4048" s="4"/>
      <c r="AI4048" s="4"/>
      <c r="AJ4048" s="4"/>
    </row>
    <row r="4049" spans="1:36" ht="15.75" customHeight="1">
      <c r="A4049" s="4">
        <v>1</v>
      </c>
      <c r="B4049" s="4">
        <v>66</v>
      </c>
      <c r="C4049" s="4">
        <v>3</v>
      </c>
      <c r="D4049" s="4">
        <v>0</v>
      </c>
      <c r="E4049" s="4">
        <v>0</v>
      </c>
      <c r="F4049" s="4">
        <v>0</v>
      </c>
      <c r="G4049" s="4">
        <v>0</v>
      </c>
      <c r="H4049" s="4">
        <v>1</v>
      </c>
      <c r="I4049" s="4">
        <v>226</v>
      </c>
      <c r="J4049" s="4">
        <v>213</v>
      </c>
      <c r="K4049" s="4">
        <v>133</v>
      </c>
      <c r="L4049" s="4">
        <v>25.29</v>
      </c>
      <c r="M4049" s="4">
        <v>100</v>
      </c>
      <c r="N4049" s="4">
        <v>67</v>
      </c>
      <c r="O4049" s="4">
        <v>0</v>
      </c>
      <c r="P4049" s="5">
        <f>$AI$9+SUMPRODUCT($A4049*$AI$10+$B4049*$AI$11+$C4049*$AI$12+$D4049*$AI$13+$E4049*$AI$14+$F4049*$AI$15+$G4049*$AI$16+$H4049*$AI$17+$I4049*$AI$18+$J4049*$AI$19+$K4049*$AI$20+$L4049*$AI$21+$M4049*$AI$22+$N4049*$AI$24)</f>
        <v>8.6454138099998801E-2</v>
      </c>
      <c r="Q4049" s="4">
        <f t="shared" si="1542"/>
        <v>1.090301363279045</v>
      </c>
      <c r="R4049" s="4">
        <f t="shared" si="1543"/>
        <v>2.1806027265580901</v>
      </c>
      <c r="S4049" s="4">
        <f t="shared" si="1544"/>
        <v>-1.1806027265580901</v>
      </c>
      <c r="T4049" s="4" t="e">
        <f t="shared" si="1545"/>
        <v>#NUM!</v>
      </c>
      <c r="U4049" s="4">
        <f>IF($R4049&gt;$X$15,1,0)</f>
        <v>1</v>
      </c>
      <c r="V4049" s="4"/>
      <c r="W4049" s="4"/>
      <c r="X4049" s="4"/>
      <c r="Y4049" s="4"/>
      <c r="Z4049" s="4"/>
      <c r="AA4049" s="4"/>
      <c r="AB4049" s="4"/>
      <c r="AC4049" s="4"/>
      <c r="AD4049" s="4"/>
      <c r="AE4049" s="4"/>
      <c r="AF4049" s="4"/>
      <c r="AG4049" s="4"/>
      <c r="AH4049" s="4"/>
      <c r="AI4049" s="4"/>
      <c r="AJ4049" s="4"/>
    </row>
    <row r="4050" spans="1:36" ht="15.75" customHeight="1">
      <c r="A4050" s="4">
        <v>0</v>
      </c>
      <c r="B4050" s="4">
        <v>56</v>
      </c>
      <c r="C4050" s="4">
        <v>2</v>
      </c>
      <c r="D4050" s="4">
        <v>0</v>
      </c>
      <c r="E4050" s="4">
        <v>0</v>
      </c>
      <c r="F4050" s="4">
        <v>0</v>
      </c>
      <c r="G4050" s="4">
        <v>0</v>
      </c>
      <c r="H4050" s="4">
        <v>1</v>
      </c>
      <c r="I4050" s="4">
        <v>199</v>
      </c>
      <c r="J4050" s="4">
        <v>160</v>
      </c>
      <c r="K4050" s="4">
        <v>105</v>
      </c>
      <c r="L4050" s="4">
        <v>25.71</v>
      </c>
      <c r="M4050" s="4">
        <v>75</v>
      </c>
      <c r="N4050" s="4">
        <v>83</v>
      </c>
      <c r="O4050" s="4">
        <v>0</v>
      </c>
      <c r="P4050" s="5">
        <f>$AI$9+SUMPRODUCT($A4050*$AI$10+$B4050*$AI$11+$C4050*$AI$12+$D4050*$AI$13+$E4050*$AI$14+$F4050*$AI$15+$G4050*$AI$16+$H4050*$AI$17+$I4050*$AI$18+$J4050*$AI$19+$K4050*$AI$20+$L4050*$AI$21+$M4050*$AI$22+$N4050*$AI$24)</f>
        <v>-1.6180634981000006</v>
      </c>
      <c r="Q4050" s="4">
        <f t="shared" si="1542"/>
        <v>0.19828230159401558</v>
      </c>
      <c r="R4050" s="4">
        <f t="shared" si="1543"/>
        <v>0.39656460318803116</v>
      </c>
      <c r="S4050" s="4">
        <f t="shared" si="1544"/>
        <v>0.60343539681196878</v>
      </c>
      <c r="T4050" s="4">
        <f t="shared" si="1545"/>
        <v>-0.21936921820936367</v>
      </c>
      <c r="U4050" s="4">
        <f>IF($R4050&gt;$X$15,1,0)</f>
        <v>0</v>
      </c>
      <c r="V4050" s="4"/>
      <c r="W4050" s="4"/>
      <c r="X4050" s="4"/>
      <c r="Y4050" s="4"/>
      <c r="Z4050" s="4"/>
      <c r="AA4050" s="4"/>
      <c r="AB4050" s="4"/>
      <c r="AC4050" s="4"/>
      <c r="AD4050" s="4"/>
      <c r="AE4050" s="4"/>
      <c r="AF4050" s="4"/>
      <c r="AG4050" s="4"/>
      <c r="AH4050" s="4"/>
      <c r="AI4050" s="4"/>
      <c r="AJ4050" s="4"/>
    </row>
    <row r="4051" spans="1:36" ht="15.75" customHeight="1">
      <c r="A4051" s="4">
        <v>1</v>
      </c>
      <c r="B4051" s="4">
        <v>44</v>
      </c>
      <c r="C4051" s="4">
        <v>1</v>
      </c>
      <c r="D4051" s="4">
        <v>0</v>
      </c>
      <c r="E4051" s="4">
        <v>0</v>
      </c>
      <c r="F4051" s="4">
        <v>0</v>
      </c>
      <c r="G4051" s="4">
        <v>0</v>
      </c>
      <c r="H4051" s="4">
        <v>1</v>
      </c>
      <c r="I4051" s="4">
        <v>208</v>
      </c>
      <c r="J4051" s="4">
        <v>175</v>
      </c>
      <c r="K4051" s="4">
        <v>101</v>
      </c>
      <c r="L4051" s="4">
        <v>27.93</v>
      </c>
      <c r="M4051" s="4">
        <v>95</v>
      </c>
      <c r="N4051" s="4">
        <v>193</v>
      </c>
      <c r="O4051" s="4">
        <v>0</v>
      </c>
      <c r="P4051" s="5">
        <f>$AI$9+SUMPRODUCT($A4051*$AI$10+$B4051*$AI$11+$C4051*$AI$12+$D4051*$AI$13+$E4051*$AI$14+$F4051*$AI$15+$G4051*$AI$16+$H4051*$AI$17+$I4051*$AI$18+$J4051*$AI$19+$K4051*$AI$20+$L4051*$AI$21+$M4051*$AI$22+$N4051*$AI$24)</f>
        <v>-0.75441919230000121</v>
      </c>
      <c r="Q4051" s="4">
        <f t="shared" si="1542"/>
        <v>0.47028367980612762</v>
      </c>
      <c r="R4051" s="4">
        <f t="shared" si="1543"/>
        <v>0.94056735961225524</v>
      </c>
      <c r="S4051" s="4">
        <f t="shared" si="1544"/>
        <v>5.9432640387744762E-2</v>
      </c>
      <c r="T4051" s="4">
        <f t="shared" si="1545"/>
        <v>-1.2259749751034739</v>
      </c>
      <c r="U4051" s="4">
        <f>IF($R4051&gt;$X$15,1,0)</f>
        <v>1</v>
      </c>
      <c r="V4051" s="4"/>
      <c r="W4051" s="4"/>
      <c r="X4051" s="4"/>
      <c r="Y4051" s="4"/>
      <c r="Z4051" s="4"/>
      <c r="AA4051" s="4"/>
      <c r="AB4051" s="4"/>
      <c r="AC4051" s="4"/>
      <c r="AD4051" s="4"/>
      <c r="AE4051" s="4"/>
      <c r="AF4051" s="4"/>
      <c r="AG4051" s="4"/>
      <c r="AH4051" s="4"/>
      <c r="AI4051" s="4"/>
      <c r="AJ4051" s="4"/>
    </row>
    <row r="4052" spans="1:36" ht="15.75" customHeight="1">
      <c r="A4052" s="4">
        <v>1</v>
      </c>
      <c r="B4052" s="4">
        <v>56</v>
      </c>
      <c r="C4052" s="4">
        <v>1</v>
      </c>
      <c r="D4052" s="4">
        <v>1</v>
      </c>
      <c r="E4052" s="4">
        <v>40</v>
      </c>
      <c r="F4052" s="4">
        <v>0</v>
      </c>
      <c r="G4052" s="4">
        <v>0</v>
      </c>
      <c r="H4052" s="4">
        <v>0</v>
      </c>
      <c r="I4052" s="4">
        <v>296</v>
      </c>
      <c r="J4052" s="4">
        <v>111.5</v>
      </c>
      <c r="K4052" s="4">
        <v>74</v>
      </c>
      <c r="L4052" s="4">
        <v>23.38</v>
      </c>
      <c r="M4052" s="4">
        <v>80</v>
      </c>
      <c r="N4052" s="4">
        <v>71</v>
      </c>
      <c r="O4052" s="4">
        <v>1</v>
      </c>
      <c r="P4052" s="5">
        <f>$AI$9+SUMPRODUCT($A4052*$AI$10+$B4052*$AI$11+$C4052*$AI$12+$D4052*$AI$13+$E4052*$AI$14+$F4052*$AI$15+$G4052*$AI$16+$H4052*$AI$17+$I4052*$AI$18+$J4052*$AI$19+$K4052*$AI$20+$L4052*$AI$21+$M4052*$AI$22+$N4052*$AI$24)</f>
        <v>-0.97446910180000224</v>
      </c>
      <c r="Q4052" s="4">
        <f t="shared" si="1542"/>
        <v>0.37739265747050377</v>
      </c>
      <c r="R4052" s="4">
        <f t="shared" si="1543"/>
        <v>0.75478531494100753</v>
      </c>
      <c r="S4052" s="4">
        <f t="shared" si="1544"/>
        <v>0.75478531494100753</v>
      </c>
      <c r="T4052" s="4">
        <f t="shared" si="1545"/>
        <v>-0.12217655803297793</v>
      </c>
      <c r="U4052" s="4">
        <f>IF($R4052&gt;$X$15,1,0)</f>
        <v>1</v>
      </c>
      <c r="V4052" s="4"/>
      <c r="W4052" s="4"/>
      <c r="X4052" s="4"/>
      <c r="Y4052" s="4"/>
      <c r="Z4052" s="4"/>
      <c r="AA4052" s="4"/>
      <c r="AB4052" s="4"/>
      <c r="AC4052" s="4"/>
      <c r="AD4052" s="4"/>
      <c r="AE4052" s="4"/>
      <c r="AF4052" s="4"/>
      <c r="AG4052" s="4"/>
      <c r="AH4052" s="4"/>
      <c r="AI4052" s="4"/>
      <c r="AJ4052" s="4"/>
    </row>
    <row r="4053" spans="1:36" ht="15.75" customHeight="1">
      <c r="A4053" s="4">
        <v>0</v>
      </c>
      <c r="B4053" s="4">
        <v>39</v>
      </c>
      <c r="C4053" s="4">
        <v>1</v>
      </c>
      <c r="D4053" s="4">
        <v>0</v>
      </c>
      <c r="E4053" s="4">
        <v>0</v>
      </c>
      <c r="F4053" s="4">
        <v>0</v>
      </c>
      <c r="G4053" s="4">
        <v>0</v>
      </c>
      <c r="H4053" s="4">
        <v>0</v>
      </c>
      <c r="I4053" s="4">
        <v>195</v>
      </c>
      <c r="J4053" s="4">
        <v>129.5</v>
      </c>
      <c r="K4053" s="4">
        <v>93.5</v>
      </c>
      <c r="L4053" s="4">
        <v>34.840000000000003</v>
      </c>
      <c r="M4053" s="4">
        <v>85</v>
      </c>
      <c r="N4053" s="4">
        <v>85</v>
      </c>
      <c r="O4053" s="4">
        <v>0</v>
      </c>
      <c r="P4053" s="5">
        <f>$AI$9+SUMPRODUCT($A4053*$AI$10+$B4053*$AI$11+$C4053*$AI$12+$D4053*$AI$13+$E4053*$AI$14+$F4053*$AI$15+$G4053*$AI$16+$H4053*$AI$17+$I4053*$AI$18+$J4053*$AI$19+$K4053*$AI$20+$L4053*$AI$21+$M4053*$AI$22+$N4053*$AI$24)</f>
        <v>-3.272420512400001</v>
      </c>
      <c r="Q4053" s="4">
        <f t="shared" si="1542"/>
        <v>3.7914543294935169E-2</v>
      </c>
      <c r="R4053" s="4">
        <f t="shared" si="1543"/>
        <v>7.5829086589870337E-2</v>
      </c>
      <c r="S4053" s="4">
        <f t="shared" si="1544"/>
        <v>0.92417091341012969</v>
      </c>
      <c r="T4053" s="4">
        <f t="shared" si="1545"/>
        <v>-3.4247704227033382E-2</v>
      </c>
      <c r="U4053" s="4">
        <f>IF($R4053&gt;$X$15,1,0)</f>
        <v>0</v>
      </c>
      <c r="V4053" s="4"/>
      <c r="W4053" s="4"/>
      <c r="X4053" s="4"/>
      <c r="Y4053" s="4"/>
      <c r="Z4053" s="4"/>
      <c r="AA4053" s="4"/>
      <c r="AB4053" s="4"/>
      <c r="AC4053" s="4"/>
      <c r="AD4053" s="4"/>
      <c r="AE4053" s="4"/>
      <c r="AF4053" s="4"/>
      <c r="AG4053" s="4"/>
      <c r="AH4053" s="4"/>
      <c r="AI4053" s="4"/>
      <c r="AJ4053" s="4"/>
    </row>
    <row r="4054" spans="1:36" ht="15.75" customHeight="1">
      <c r="A4054" s="4">
        <v>1</v>
      </c>
      <c r="B4054" s="4">
        <v>56</v>
      </c>
      <c r="C4054" s="4">
        <v>3</v>
      </c>
      <c r="D4054" s="4">
        <v>0</v>
      </c>
      <c r="E4054" s="4">
        <v>0</v>
      </c>
      <c r="F4054" s="4">
        <v>0</v>
      </c>
      <c r="G4054" s="4">
        <v>0</v>
      </c>
      <c r="H4054" s="4">
        <v>0</v>
      </c>
      <c r="I4054" s="4">
        <v>177</v>
      </c>
      <c r="J4054" s="4">
        <v>124</v>
      </c>
      <c r="K4054" s="4">
        <v>77</v>
      </c>
      <c r="L4054" s="4">
        <v>27.81</v>
      </c>
      <c r="M4054" s="4">
        <v>60</v>
      </c>
      <c r="N4054" s="4">
        <v>88</v>
      </c>
      <c r="O4054" s="4">
        <v>0</v>
      </c>
      <c r="P4054" s="5">
        <f>$AI$9+SUMPRODUCT($A4054*$AI$10+$B4054*$AI$11+$C4054*$AI$12+$D4054*$AI$13+$E4054*$AI$14+$F4054*$AI$15+$G4054*$AI$16+$H4054*$AI$17+$I4054*$AI$18+$J4054*$AI$19+$K4054*$AI$20+$L4054*$AI$21+$M4054*$AI$22+$N4054*$AI$24)</f>
        <v>-1.7350993991000028</v>
      </c>
      <c r="Q4054" s="4">
        <f t="shared" si="1542"/>
        <v>0.17638266713659531</v>
      </c>
      <c r="R4054" s="4">
        <f t="shared" si="1543"/>
        <v>0.35276533427319062</v>
      </c>
      <c r="S4054" s="4">
        <f t="shared" si="1544"/>
        <v>0.64723466572680932</v>
      </c>
      <c r="T4054" s="4">
        <f t="shared" si="1545"/>
        <v>-0.18893823006901858</v>
      </c>
      <c r="U4054" s="4">
        <f>IF($R4054&gt;$X$15,1,0)</f>
        <v>0</v>
      </c>
      <c r="V4054" s="4"/>
      <c r="W4054" s="4"/>
      <c r="X4054" s="4"/>
      <c r="Y4054" s="4"/>
      <c r="Z4054" s="4"/>
      <c r="AA4054" s="4"/>
      <c r="AB4054" s="4"/>
      <c r="AC4054" s="4"/>
      <c r="AD4054" s="4"/>
      <c r="AE4054" s="4"/>
      <c r="AF4054" s="4"/>
      <c r="AG4054" s="4"/>
      <c r="AH4054" s="4"/>
      <c r="AI4054" s="4"/>
      <c r="AJ4054" s="4"/>
    </row>
    <row r="4055" spans="1:36" ht="15.75" customHeight="1">
      <c r="A4055" s="4">
        <v>1</v>
      </c>
      <c r="B4055" s="4">
        <v>46</v>
      </c>
      <c r="C4055" s="4">
        <v>2</v>
      </c>
      <c r="D4055" s="4">
        <v>1</v>
      </c>
      <c r="E4055" s="4">
        <v>20</v>
      </c>
      <c r="F4055" s="4">
        <v>0</v>
      </c>
      <c r="G4055" s="4">
        <v>0</v>
      </c>
      <c r="H4055" s="4">
        <v>0</v>
      </c>
      <c r="I4055" s="4">
        <v>214</v>
      </c>
      <c r="J4055" s="4">
        <v>110</v>
      </c>
      <c r="K4055" s="4">
        <v>73</v>
      </c>
      <c r="L4055" s="4">
        <v>18.100000000000001</v>
      </c>
      <c r="M4055" s="4">
        <v>60</v>
      </c>
      <c r="N4055" s="4">
        <v>60</v>
      </c>
      <c r="O4055" s="4">
        <v>0</v>
      </c>
      <c r="P4055" s="5">
        <f>$AI$9+SUMPRODUCT($A4055*$AI$10+$B4055*$AI$11+$C4055*$AI$12+$D4055*$AI$13+$E4055*$AI$14+$F4055*$AI$15+$G4055*$AI$16+$H4055*$AI$17+$I4055*$AI$18+$J4055*$AI$19+$K4055*$AI$20+$L4055*$AI$21+$M4055*$AI$22+$N4055*$AI$24)</f>
        <v>-2.2757049510000016</v>
      </c>
      <c r="Q4055" s="4">
        <f t="shared" si="1542"/>
        <v>0.1027244671886525</v>
      </c>
      <c r="R4055" s="4">
        <f t="shared" si="1543"/>
        <v>0.20544893437730499</v>
      </c>
      <c r="S4055" s="4">
        <f t="shared" si="1544"/>
        <v>0.79455106562269506</v>
      </c>
      <c r="T4055" s="4">
        <f t="shared" si="1545"/>
        <v>-9.9878185548528592E-2</v>
      </c>
      <c r="U4055" s="4">
        <f>IF($R4055&gt;$X$15,1,0)</f>
        <v>0</v>
      </c>
      <c r="V4055" s="4"/>
      <c r="W4055" s="4"/>
      <c r="X4055" s="4"/>
      <c r="Y4055" s="4"/>
      <c r="Z4055" s="4"/>
      <c r="AA4055" s="4"/>
      <c r="AB4055" s="4"/>
      <c r="AC4055" s="4"/>
      <c r="AD4055" s="4"/>
      <c r="AE4055" s="4"/>
      <c r="AF4055" s="4"/>
      <c r="AG4055" s="4"/>
      <c r="AH4055" s="4"/>
      <c r="AI4055" s="4"/>
      <c r="AJ4055" s="4"/>
    </row>
    <row r="4056" spans="1:36" ht="15.75" customHeight="1">
      <c r="A4056" s="4">
        <v>1</v>
      </c>
      <c r="B4056" s="4">
        <v>37</v>
      </c>
      <c r="C4056" s="4">
        <v>1</v>
      </c>
      <c r="D4056" s="4">
        <v>1</v>
      </c>
      <c r="E4056" s="4">
        <v>20</v>
      </c>
      <c r="F4056" s="4">
        <v>0</v>
      </c>
      <c r="G4056" s="4">
        <v>0</v>
      </c>
      <c r="H4056" s="4">
        <v>0</v>
      </c>
      <c r="I4056" s="4">
        <v>315</v>
      </c>
      <c r="J4056" s="4">
        <v>118</v>
      </c>
      <c r="K4056" s="4">
        <v>79.5</v>
      </c>
      <c r="L4056" s="4">
        <v>22.52</v>
      </c>
      <c r="M4056" s="4">
        <v>82</v>
      </c>
      <c r="N4056" s="4">
        <v>70</v>
      </c>
      <c r="O4056" s="4">
        <v>0</v>
      </c>
      <c r="P4056" s="5">
        <f>$AI$9+SUMPRODUCT($A4056*$AI$10+$B4056*$AI$11+$C4056*$AI$12+$D4056*$AI$13+$E4056*$AI$14+$F4056*$AI$15+$G4056*$AI$16+$H4056*$AI$17+$I4056*$AI$18+$J4056*$AI$19+$K4056*$AI$20+$L4056*$AI$21+$M4056*$AI$22+$N4056*$AI$24)</f>
        <v>-2.4370177672000004</v>
      </c>
      <c r="Q4056" s="4">
        <f t="shared" si="1542"/>
        <v>8.7421173389446757E-2</v>
      </c>
      <c r="R4056" s="4">
        <f t="shared" si="1543"/>
        <v>0.17484234677889351</v>
      </c>
      <c r="S4056" s="4">
        <f t="shared" si="1544"/>
        <v>0.82515765322110646</v>
      </c>
      <c r="T4056" s="4">
        <f t="shared" si="1545"/>
        <v>-8.3463067955673056E-2</v>
      </c>
      <c r="U4056" s="4">
        <f>IF($R4056&gt;$X$15,1,0)</f>
        <v>0</v>
      </c>
      <c r="V4056" s="4"/>
      <c r="W4056" s="4"/>
      <c r="X4056" s="4"/>
      <c r="Y4056" s="4"/>
      <c r="Z4056" s="4"/>
      <c r="AA4056" s="4"/>
      <c r="AB4056" s="4"/>
      <c r="AC4056" s="4"/>
      <c r="AD4056" s="4"/>
      <c r="AE4056" s="4"/>
      <c r="AF4056" s="4"/>
      <c r="AG4056" s="4"/>
      <c r="AH4056" s="4"/>
      <c r="AI4056" s="4"/>
      <c r="AJ4056" s="4"/>
    </row>
    <row r="4057" spans="1:36" ht="15.75" customHeight="1">
      <c r="A4057" s="4">
        <v>0</v>
      </c>
      <c r="B4057" s="4">
        <v>59</v>
      </c>
      <c r="C4057" s="4">
        <v>2</v>
      </c>
      <c r="D4057" s="4">
        <v>0</v>
      </c>
      <c r="E4057" s="4">
        <v>0</v>
      </c>
      <c r="F4057" s="4">
        <v>0</v>
      </c>
      <c r="G4057" s="4">
        <v>0</v>
      </c>
      <c r="H4057" s="4">
        <v>0</v>
      </c>
      <c r="I4057" s="4">
        <v>345</v>
      </c>
      <c r="J4057" s="4">
        <v>148</v>
      </c>
      <c r="K4057" s="4">
        <v>95</v>
      </c>
      <c r="L4057" s="4">
        <v>23.72</v>
      </c>
      <c r="M4057" s="4">
        <v>79</v>
      </c>
      <c r="N4057" s="4">
        <v>60</v>
      </c>
      <c r="O4057" s="4">
        <v>0</v>
      </c>
      <c r="P4057" s="5">
        <f>$AI$9+SUMPRODUCT($A4057*$AI$10+$B4057*$AI$11+$C4057*$AI$12+$D4057*$AI$13+$E4057*$AI$14+$F4057*$AI$15+$G4057*$AI$16+$H4057*$AI$17+$I4057*$AI$18+$J4057*$AI$19+$K4057*$AI$20+$L4057*$AI$21+$M4057*$AI$22+$N4057*$AI$24)</f>
        <v>-1.6606354992000014</v>
      </c>
      <c r="Q4057" s="4">
        <f t="shared" si="1542"/>
        <v>0.19001818531833631</v>
      </c>
      <c r="R4057" s="4">
        <f t="shared" si="1543"/>
        <v>0.38003637063667262</v>
      </c>
      <c r="S4057" s="4">
        <f t="shared" si="1544"/>
        <v>0.61996362936332738</v>
      </c>
      <c r="T4057" s="4">
        <f t="shared" si="1545"/>
        <v>-0.20763378796969875</v>
      </c>
      <c r="U4057" s="4">
        <f>IF($R4057&gt;$X$15,1,0)</f>
        <v>0</v>
      </c>
      <c r="V4057" s="4"/>
      <c r="W4057" s="4"/>
      <c r="X4057" s="4"/>
      <c r="Y4057" s="4"/>
      <c r="Z4057" s="4"/>
      <c r="AA4057" s="4"/>
      <c r="AB4057" s="4"/>
      <c r="AC4057" s="4"/>
      <c r="AD4057" s="4"/>
      <c r="AE4057" s="4"/>
      <c r="AF4057" s="4"/>
      <c r="AG4057" s="4"/>
      <c r="AH4057" s="4"/>
      <c r="AI4057" s="4"/>
      <c r="AJ4057" s="4"/>
    </row>
    <row r="4058" spans="1:36" ht="15.75" hidden="1" customHeight="1">
      <c r="A4058" s="4">
        <v>1</v>
      </c>
      <c r="B4058" s="4">
        <v>47</v>
      </c>
      <c r="C4058" s="4">
        <v>2</v>
      </c>
      <c r="D4058" s="4">
        <v>1</v>
      </c>
      <c r="E4058" s="4">
        <v>30</v>
      </c>
      <c r="F4058" s="4">
        <v>0</v>
      </c>
      <c r="G4058" s="4">
        <v>0</v>
      </c>
      <c r="H4058" s="4">
        <v>0</v>
      </c>
      <c r="I4058" s="4">
        <v>271</v>
      </c>
      <c r="J4058" s="4">
        <v>150</v>
      </c>
      <c r="K4058" s="4">
        <v>74</v>
      </c>
      <c r="L4058" s="4">
        <v>20.7</v>
      </c>
      <c r="M4058" s="4">
        <v>70</v>
      </c>
      <c r="N4058" s="3" t="s">
        <v>56</v>
      </c>
      <c r="O4058" s="4">
        <v>0</v>
      </c>
      <c r="P4058" s="4"/>
      <c r="Q4058" s="4"/>
      <c r="R4058" s="4"/>
      <c r="S4058" s="4"/>
      <c r="T4058" s="4"/>
      <c r="U4058" s="4"/>
      <c r="V4058" s="4"/>
      <c r="W4058" s="4"/>
      <c r="X4058" s="4"/>
      <c r="Y4058" s="4"/>
      <c r="Z4058" s="4"/>
      <c r="AA4058" s="4"/>
      <c r="AB4058" s="4"/>
      <c r="AC4058" s="4"/>
      <c r="AD4058" s="4"/>
      <c r="AE4058" s="4"/>
      <c r="AF4058" s="4"/>
      <c r="AG4058" s="4"/>
      <c r="AH4058" s="4"/>
      <c r="AI4058" s="4"/>
      <c r="AJ4058" s="4"/>
    </row>
    <row r="4059" spans="1:36" ht="15.75" customHeight="1">
      <c r="A4059" s="4">
        <v>1</v>
      </c>
      <c r="B4059" s="4">
        <v>50</v>
      </c>
      <c r="C4059" s="4">
        <v>2</v>
      </c>
      <c r="D4059" s="4">
        <v>1</v>
      </c>
      <c r="E4059" s="4">
        <v>20</v>
      </c>
      <c r="F4059" s="4">
        <v>0</v>
      </c>
      <c r="G4059" s="4">
        <v>0</v>
      </c>
      <c r="H4059" s="4">
        <v>0</v>
      </c>
      <c r="I4059" s="4">
        <v>262</v>
      </c>
      <c r="J4059" s="4">
        <v>97.5</v>
      </c>
      <c r="K4059" s="4">
        <v>62.5</v>
      </c>
      <c r="L4059" s="4">
        <v>21.55</v>
      </c>
      <c r="M4059" s="4">
        <v>80</v>
      </c>
      <c r="N4059" s="4">
        <v>84</v>
      </c>
      <c r="O4059" s="4">
        <v>0</v>
      </c>
      <c r="P4059" s="5">
        <f>$AI$9+SUMPRODUCT($A4059*$AI$10+$B4059*$AI$11+$C4059*$AI$12+$D4059*$AI$13+$E4059*$AI$14+$F4059*$AI$15+$G4059*$AI$16+$H4059*$AI$17+$I4059*$AI$18+$J4059*$AI$19+$K4059*$AI$20+$L4059*$AI$21+$M4059*$AI$22+$N4059*$AI$24)</f>
        <v>-1.9255891205000006</v>
      </c>
      <c r="Q4059" s="4">
        <f t="shared" ref="Q4059:Q4069" si="1546">EXP($P4059)</f>
        <v>0.14578984376647625</v>
      </c>
      <c r="R4059" s="4">
        <f t="shared" ref="R4059:R4069" si="1547">Q4059/1+Q4059</f>
        <v>0.29157968753295249</v>
      </c>
      <c r="S4059" s="4">
        <f t="shared" ref="S4059:S4069" si="1548">IF(O4059=1,R4059,1-R4059)</f>
        <v>0.70842031246704751</v>
      </c>
      <c r="T4059" s="4">
        <f t="shared" ref="T4059:T4069" si="1549">LOG($S4059)</f>
        <v>-0.14970899481979313</v>
      </c>
      <c r="U4059" s="4">
        <f>IF($R4059&gt;$X$15,1,0)</f>
        <v>0</v>
      </c>
      <c r="V4059" s="4"/>
      <c r="W4059" s="4"/>
      <c r="X4059" s="4"/>
      <c r="Y4059" s="4"/>
      <c r="Z4059" s="4"/>
      <c r="AA4059" s="4"/>
      <c r="AB4059" s="4"/>
      <c r="AC4059" s="4"/>
      <c r="AD4059" s="4"/>
      <c r="AE4059" s="4"/>
      <c r="AF4059" s="4"/>
      <c r="AG4059" s="4"/>
      <c r="AH4059" s="4"/>
      <c r="AI4059" s="4"/>
      <c r="AJ4059" s="4"/>
    </row>
    <row r="4060" spans="1:36" ht="15.75" customHeight="1">
      <c r="A4060" s="4">
        <v>1</v>
      </c>
      <c r="B4060" s="4">
        <v>41</v>
      </c>
      <c r="C4060" s="4">
        <v>2</v>
      </c>
      <c r="D4060" s="4">
        <v>1</v>
      </c>
      <c r="E4060" s="4">
        <v>20</v>
      </c>
      <c r="F4060" s="4">
        <v>0</v>
      </c>
      <c r="G4060" s="4">
        <v>0</v>
      </c>
      <c r="H4060" s="4">
        <v>0</v>
      </c>
      <c r="I4060" s="4">
        <v>206</v>
      </c>
      <c r="J4060" s="4">
        <v>124</v>
      </c>
      <c r="K4060" s="4">
        <v>89</v>
      </c>
      <c r="L4060" s="4">
        <v>27.63</v>
      </c>
      <c r="M4060" s="4">
        <v>80</v>
      </c>
      <c r="N4060" s="4">
        <v>70</v>
      </c>
      <c r="O4060" s="4">
        <v>0</v>
      </c>
      <c r="P4060" s="5">
        <f>$AI$9+SUMPRODUCT($A4060*$AI$10+$B4060*$AI$11+$C4060*$AI$12+$D4060*$AI$13+$E4060*$AI$14+$F4060*$AI$15+$G4060*$AI$16+$H4060*$AI$17+$I4060*$AI$18+$J4060*$AI$19+$K4060*$AI$20+$L4060*$AI$21+$M4060*$AI$22+$N4060*$AI$24)</f>
        <v>-2.3905049893000001</v>
      </c>
      <c r="Q4060" s="4">
        <f t="shared" si="1546"/>
        <v>9.1583423549052842E-2</v>
      </c>
      <c r="R4060" s="4">
        <f t="shared" si="1547"/>
        <v>0.18316684709810568</v>
      </c>
      <c r="S4060" s="4">
        <f t="shared" si="1548"/>
        <v>0.81683315290189429</v>
      </c>
      <c r="T4060" s="4">
        <f t="shared" si="1549"/>
        <v>-8.7866643802930341E-2</v>
      </c>
      <c r="U4060" s="4">
        <f>IF($R4060&gt;$X$15,1,0)</f>
        <v>0</v>
      </c>
      <c r="V4060" s="4"/>
      <c r="W4060" s="4"/>
      <c r="X4060" s="4"/>
      <c r="Y4060" s="4"/>
      <c r="Z4060" s="4"/>
      <c r="AA4060" s="4"/>
      <c r="AB4060" s="4"/>
      <c r="AC4060" s="4"/>
      <c r="AD4060" s="4"/>
      <c r="AE4060" s="4"/>
      <c r="AF4060" s="4"/>
      <c r="AG4060" s="4"/>
      <c r="AH4060" s="4"/>
      <c r="AI4060" s="4"/>
      <c r="AJ4060" s="4"/>
    </row>
    <row r="4061" spans="1:36" ht="15.75" customHeight="1">
      <c r="A4061" s="4">
        <v>1</v>
      </c>
      <c r="B4061" s="4">
        <v>39</v>
      </c>
      <c r="C4061" s="4">
        <v>1</v>
      </c>
      <c r="D4061" s="4">
        <v>1</v>
      </c>
      <c r="E4061" s="4">
        <v>20</v>
      </c>
      <c r="F4061" s="4">
        <v>0</v>
      </c>
      <c r="G4061" s="4">
        <v>0</v>
      </c>
      <c r="H4061" s="4">
        <v>0</v>
      </c>
      <c r="I4061" s="4">
        <v>253</v>
      </c>
      <c r="J4061" s="4">
        <v>104</v>
      </c>
      <c r="K4061" s="4">
        <v>64</v>
      </c>
      <c r="L4061" s="4">
        <v>27.48</v>
      </c>
      <c r="M4061" s="4">
        <v>65</v>
      </c>
      <c r="N4061" s="4">
        <v>74</v>
      </c>
      <c r="O4061" s="4">
        <v>0</v>
      </c>
      <c r="P4061" s="5">
        <f>$AI$9+SUMPRODUCT($A4061*$AI$10+$B4061*$AI$11+$C4061*$AI$12+$D4061*$AI$13+$E4061*$AI$14+$F4061*$AI$15+$G4061*$AI$16+$H4061*$AI$17+$I4061*$AI$18+$J4061*$AI$19+$K4061*$AI$20+$L4061*$AI$21+$M4061*$AI$22+$N4061*$AI$24)</f>
        <v>-2.4878569728000004</v>
      </c>
      <c r="Q4061" s="4">
        <f t="shared" si="1546"/>
        <v>8.3087835409496477E-2</v>
      </c>
      <c r="R4061" s="4">
        <f t="shared" si="1547"/>
        <v>0.16617567081899295</v>
      </c>
      <c r="S4061" s="4">
        <f t="shared" si="1548"/>
        <v>0.83382432918100702</v>
      </c>
      <c r="T4061" s="4">
        <f t="shared" si="1549"/>
        <v>-7.8925437256120806E-2</v>
      </c>
      <c r="U4061" s="4">
        <f>IF($R4061&gt;$X$15,1,0)</f>
        <v>0</v>
      </c>
      <c r="V4061" s="4"/>
      <c r="W4061" s="4"/>
      <c r="X4061" s="4"/>
      <c r="Y4061" s="4"/>
      <c r="Z4061" s="4"/>
      <c r="AA4061" s="4"/>
      <c r="AB4061" s="4"/>
      <c r="AC4061" s="4"/>
      <c r="AD4061" s="4"/>
      <c r="AE4061" s="4"/>
      <c r="AF4061" s="4"/>
      <c r="AG4061" s="4"/>
      <c r="AH4061" s="4"/>
      <c r="AI4061" s="4"/>
      <c r="AJ4061" s="4"/>
    </row>
    <row r="4062" spans="1:36" ht="15.75" customHeight="1">
      <c r="A4062" s="4">
        <v>0</v>
      </c>
      <c r="B4062" s="4">
        <v>44</v>
      </c>
      <c r="C4062" s="4">
        <v>1</v>
      </c>
      <c r="D4062" s="4">
        <v>0</v>
      </c>
      <c r="E4062" s="4">
        <v>0</v>
      </c>
      <c r="F4062" s="4">
        <v>0</v>
      </c>
      <c r="G4062" s="4">
        <v>0</v>
      </c>
      <c r="H4062" s="4">
        <v>0</v>
      </c>
      <c r="I4062" s="4">
        <v>160</v>
      </c>
      <c r="J4062" s="4">
        <v>107</v>
      </c>
      <c r="K4062" s="4">
        <v>69</v>
      </c>
      <c r="L4062" s="4">
        <v>18.63</v>
      </c>
      <c r="M4062" s="4">
        <v>125</v>
      </c>
      <c r="N4062" s="4">
        <v>78</v>
      </c>
      <c r="O4062" s="4">
        <v>0</v>
      </c>
      <c r="P4062" s="5">
        <f>$AI$9+SUMPRODUCT($A4062*$AI$10+$B4062*$AI$11+$C4062*$AI$12+$D4062*$AI$13+$E4062*$AI$14+$F4062*$AI$15+$G4062*$AI$16+$H4062*$AI$17+$I4062*$AI$18+$J4062*$AI$19+$K4062*$AI$20+$L4062*$AI$21+$M4062*$AI$22+$N4062*$AI$24)</f>
        <v>-3.5711320992999998</v>
      </c>
      <c r="Q4062" s="4">
        <f t="shared" si="1546"/>
        <v>2.8123996494209252E-2</v>
      </c>
      <c r="R4062" s="4">
        <f t="shared" si="1547"/>
        <v>5.6247992988418503E-2</v>
      </c>
      <c r="S4062" s="4">
        <f t="shared" si="1548"/>
        <v>0.94375200701158146</v>
      </c>
      <c r="T4062" s="4">
        <f t="shared" si="1549"/>
        <v>-2.5142111777983825E-2</v>
      </c>
      <c r="U4062" s="4">
        <f>IF($R4062&gt;$X$15,1,0)</f>
        <v>0</v>
      </c>
      <c r="V4062" s="4"/>
      <c r="W4062" s="4"/>
      <c r="X4062" s="4"/>
      <c r="Y4062" s="4"/>
      <c r="Z4062" s="4"/>
      <c r="AA4062" s="4"/>
      <c r="AB4062" s="4"/>
      <c r="AC4062" s="4"/>
      <c r="AD4062" s="4"/>
      <c r="AE4062" s="4"/>
      <c r="AF4062" s="4"/>
      <c r="AG4062" s="4"/>
      <c r="AH4062" s="4"/>
      <c r="AI4062" s="4"/>
      <c r="AJ4062" s="4"/>
    </row>
    <row r="4063" spans="1:36" ht="15.75" customHeight="1">
      <c r="A4063" s="4">
        <v>0</v>
      </c>
      <c r="B4063" s="4">
        <v>48</v>
      </c>
      <c r="C4063" s="4">
        <v>3</v>
      </c>
      <c r="D4063" s="4">
        <v>0</v>
      </c>
      <c r="E4063" s="4">
        <v>0</v>
      </c>
      <c r="F4063" s="4">
        <v>0</v>
      </c>
      <c r="G4063" s="4">
        <v>0</v>
      </c>
      <c r="H4063" s="4">
        <v>0</v>
      </c>
      <c r="I4063" s="4">
        <v>193</v>
      </c>
      <c r="J4063" s="4">
        <v>127</v>
      </c>
      <c r="K4063" s="4">
        <v>81</v>
      </c>
      <c r="L4063" s="4">
        <v>25.85</v>
      </c>
      <c r="M4063" s="4">
        <v>58</v>
      </c>
      <c r="N4063" s="4">
        <v>70</v>
      </c>
      <c r="O4063" s="4">
        <v>0</v>
      </c>
      <c r="P4063" s="5">
        <f>$AI$9+SUMPRODUCT($A4063*$AI$10+$B4063*$AI$11+$C4063*$AI$12+$D4063*$AI$13+$E4063*$AI$14+$F4063*$AI$15+$G4063*$AI$16+$H4063*$AI$17+$I4063*$AI$18+$J4063*$AI$19+$K4063*$AI$20+$L4063*$AI$21+$M4063*$AI$22+$N4063*$AI$24)</f>
        <v>-2.8697061635000018</v>
      </c>
      <c r="Q4063" s="4">
        <f t="shared" si="1546"/>
        <v>5.6715589241916053E-2</v>
      </c>
      <c r="R4063" s="4">
        <f t="shared" si="1547"/>
        <v>0.11343117848383211</v>
      </c>
      <c r="S4063" s="4">
        <f t="shared" si="1548"/>
        <v>0.88656882151616789</v>
      </c>
      <c r="T4063" s="4">
        <f t="shared" si="1549"/>
        <v>-5.2287545855966365E-2</v>
      </c>
      <c r="U4063" s="4">
        <f>IF($R4063&gt;$X$15,1,0)</f>
        <v>0</v>
      </c>
      <c r="V4063" s="4"/>
      <c r="W4063" s="4"/>
      <c r="X4063" s="4"/>
      <c r="Y4063" s="4"/>
      <c r="Z4063" s="4"/>
      <c r="AA4063" s="4"/>
      <c r="AB4063" s="4"/>
      <c r="AC4063" s="4"/>
      <c r="AD4063" s="4"/>
      <c r="AE4063" s="4"/>
      <c r="AF4063" s="4"/>
      <c r="AG4063" s="4"/>
      <c r="AH4063" s="4"/>
      <c r="AI4063" s="4"/>
      <c r="AJ4063" s="4"/>
    </row>
    <row r="4064" spans="1:36" ht="15.75" customHeight="1">
      <c r="A4064" s="4">
        <v>1</v>
      </c>
      <c r="B4064" s="4">
        <v>44</v>
      </c>
      <c r="C4064" s="4">
        <v>2</v>
      </c>
      <c r="D4064" s="4">
        <v>1</v>
      </c>
      <c r="E4064" s="4">
        <v>20</v>
      </c>
      <c r="F4064" s="4">
        <v>0</v>
      </c>
      <c r="G4064" s="4">
        <v>0</v>
      </c>
      <c r="H4064" s="4">
        <v>0</v>
      </c>
      <c r="I4064" s="4">
        <v>311</v>
      </c>
      <c r="J4064" s="4">
        <v>115</v>
      </c>
      <c r="K4064" s="4">
        <v>80</v>
      </c>
      <c r="L4064" s="4">
        <v>25.43</v>
      </c>
      <c r="M4064" s="4">
        <v>68</v>
      </c>
      <c r="N4064" s="4">
        <v>90</v>
      </c>
      <c r="O4064" s="4">
        <v>0</v>
      </c>
      <c r="P4064" s="5">
        <f>$AI$9+SUMPRODUCT($A4064*$AI$10+$B4064*$AI$11+$C4064*$AI$12+$D4064*$AI$13+$E4064*$AI$14+$F4064*$AI$15+$G4064*$AI$16+$H4064*$AI$17+$I4064*$AI$18+$J4064*$AI$19+$K4064*$AI$20+$L4064*$AI$21+$M4064*$AI$22+$N4064*$AI$24)</f>
        <v>-1.8866967973000008</v>
      </c>
      <c r="Q4064" s="4">
        <f t="shared" si="1546"/>
        <v>0.15157165473488271</v>
      </c>
      <c r="R4064" s="4">
        <f t="shared" si="1547"/>
        <v>0.30314330946976542</v>
      </c>
      <c r="S4064" s="4">
        <f t="shared" si="1548"/>
        <v>0.69685669053023458</v>
      </c>
      <c r="T4064" s="4">
        <f t="shared" si="1549"/>
        <v>-0.15685652593527571</v>
      </c>
      <c r="U4064" s="4">
        <f>IF($R4064&gt;$X$15,1,0)</f>
        <v>0</v>
      </c>
      <c r="V4064" s="4"/>
      <c r="W4064" s="4"/>
      <c r="X4064" s="4"/>
      <c r="Y4064" s="4"/>
      <c r="Z4064" s="4"/>
      <c r="AA4064" s="4"/>
      <c r="AB4064" s="4"/>
      <c r="AC4064" s="4"/>
      <c r="AD4064" s="4"/>
      <c r="AE4064" s="4"/>
      <c r="AF4064" s="4"/>
      <c r="AG4064" s="4"/>
      <c r="AH4064" s="4"/>
      <c r="AI4064" s="4"/>
      <c r="AJ4064" s="4"/>
    </row>
    <row r="4065" spans="1:36" ht="15.75" customHeight="1">
      <c r="A4065" s="4">
        <v>1</v>
      </c>
      <c r="B4065" s="4">
        <v>44</v>
      </c>
      <c r="C4065" s="4">
        <v>2</v>
      </c>
      <c r="D4065" s="4">
        <v>0</v>
      </c>
      <c r="E4065" s="4">
        <v>0</v>
      </c>
      <c r="F4065" s="4">
        <v>0</v>
      </c>
      <c r="G4065" s="4">
        <v>0</v>
      </c>
      <c r="H4065" s="4">
        <v>0</v>
      </c>
      <c r="I4065" s="4">
        <v>254</v>
      </c>
      <c r="J4065" s="4">
        <v>130</v>
      </c>
      <c r="K4065" s="4">
        <v>80</v>
      </c>
      <c r="L4065" s="4">
        <v>28.15</v>
      </c>
      <c r="M4065" s="4">
        <v>80</v>
      </c>
      <c r="N4065" s="4">
        <v>74</v>
      </c>
      <c r="O4065" s="4">
        <v>0</v>
      </c>
      <c r="P4065" s="5">
        <f>$AI$9+SUMPRODUCT($A4065*$AI$10+$B4065*$AI$11+$C4065*$AI$12+$D4065*$AI$13+$E4065*$AI$14+$F4065*$AI$15+$G4065*$AI$16+$H4065*$AI$17+$I4065*$AI$18+$J4065*$AI$19+$K4065*$AI$20+$L4065*$AI$21+$M4065*$AI$22+$N4065*$AI$24)</f>
        <v>-2.355171126500001</v>
      </c>
      <c r="Q4065" s="4">
        <f t="shared" si="1546"/>
        <v>9.4877269130341724E-2</v>
      </c>
      <c r="R4065" s="4">
        <f t="shared" si="1547"/>
        <v>0.18975453826068345</v>
      </c>
      <c r="S4065" s="4">
        <f t="shared" si="1548"/>
        <v>0.81024546173931655</v>
      </c>
      <c r="T4065" s="4">
        <f t="shared" si="1549"/>
        <v>-9.1383392812990266E-2</v>
      </c>
      <c r="U4065" s="4">
        <f>IF($R4065&gt;$X$15,1,0)</f>
        <v>0</v>
      </c>
      <c r="V4065" s="4"/>
      <c r="W4065" s="4"/>
      <c r="X4065" s="4"/>
      <c r="Y4065" s="4"/>
      <c r="Z4065" s="4"/>
      <c r="AA4065" s="4"/>
      <c r="AB4065" s="4"/>
      <c r="AC4065" s="4"/>
      <c r="AD4065" s="4"/>
      <c r="AE4065" s="4"/>
      <c r="AF4065" s="4"/>
      <c r="AG4065" s="4"/>
      <c r="AH4065" s="4"/>
      <c r="AI4065" s="4"/>
      <c r="AJ4065" s="4"/>
    </row>
    <row r="4066" spans="1:36" ht="15.75" customHeight="1">
      <c r="A4066" s="4">
        <v>0</v>
      </c>
      <c r="B4066" s="4">
        <v>57</v>
      </c>
      <c r="C4066" s="4">
        <v>2</v>
      </c>
      <c r="D4066" s="4">
        <v>1</v>
      </c>
      <c r="E4066" s="4">
        <v>10</v>
      </c>
      <c r="F4066" s="4">
        <v>1</v>
      </c>
      <c r="G4066" s="4">
        <v>0</v>
      </c>
      <c r="H4066" s="4">
        <v>1</v>
      </c>
      <c r="I4066" s="4">
        <v>272</v>
      </c>
      <c r="J4066" s="4">
        <v>157</v>
      </c>
      <c r="K4066" s="4">
        <v>80</v>
      </c>
      <c r="L4066" s="4">
        <v>25.15</v>
      </c>
      <c r="M4066" s="4">
        <v>70</v>
      </c>
      <c r="N4066" s="4">
        <v>95</v>
      </c>
      <c r="O4066" s="4">
        <v>1</v>
      </c>
      <c r="P4066" s="5">
        <f>$AI$9+SUMPRODUCT($A4066*$AI$10+$B4066*$AI$11+$C4066*$AI$12+$D4066*$AI$13+$E4066*$AI$14+$F4066*$AI$15+$G4066*$AI$16+$H4066*$AI$17+$I4066*$AI$18+$J4066*$AI$19+$K4066*$AI$20+$L4066*$AI$21+$M4066*$AI$22+$N4066*$AI$24)</f>
        <v>-0.8143860465000019</v>
      </c>
      <c r="Q4066" s="4">
        <f t="shared" si="1546"/>
        <v>0.44291117076668746</v>
      </c>
      <c r="R4066" s="4">
        <f t="shared" si="1547"/>
        <v>0.88582234153337491</v>
      </c>
      <c r="S4066" s="4">
        <f t="shared" si="1548"/>
        <v>0.88582234153337491</v>
      </c>
      <c r="T4066" s="4">
        <f t="shared" si="1549"/>
        <v>-5.2653370469974689E-2</v>
      </c>
      <c r="U4066" s="4">
        <f>IF($R4066&gt;$X$15,1,0)</f>
        <v>1</v>
      </c>
      <c r="V4066" s="4"/>
      <c r="W4066" s="4"/>
      <c r="X4066" s="4"/>
      <c r="Y4066" s="4"/>
      <c r="Z4066" s="4"/>
      <c r="AA4066" s="4"/>
      <c r="AB4066" s="4"/>
      <c r="AC4066" s="4"/>
      <c r="AD4066" s="4"/>
      <c r="AE4066" s="4"/>
      <c r="AF4066" s="4"/>
      <c r="AG4066" s="4"/>
      <c r="AH4066" s="4"/>
      <c r="AI4066" s="4"/>
      <c r="AJ4066" s="4"/>
    </row>
    <row r="4067" spans="1:36" ht="15.75" customHeight="1">
      <c r="A4067" s="4">
        <v>0</v>
      </c>
      <c r="B4067" s="4">
        <v>48</v>
      </c>
      <c r="C4067" s="4">
        <v>2</v>
      </c>
      <c r="D4067" s="4">
        <v>0</v>
      </c>
      <c r="E4067" s="4">
        <v>0</v>
      </c>
      <c r="F4067" s="4">
        <v>0</v>
      </c>
      <c r="G4067" s="4">
        <v>0</v>
      </c>
      <c r="H4067" s="4">
        <v>1</v>
      </c>
      <c r="I4067" s="4">
        <v>224</v>
      </c>
      <c r="J4067" s="4">
        <v>192.5</v>
      </c>
      <c r="K4067" s="4">
        <v>115</v>
      </c>
      <c r="L4067" s="4">
        <v>23.03</v>
      </c>
      <c r="M4067" s="4">
        <v>67</v>
      </c>
      <c r="N4067" s="4">
        <v>85</v>
      </c>
      <c r="O4067" s="4">
        <v>1</v>
      </c>
      <c r="P4067" s="5">
        <f>$AI$9+SUMPRODUCT($A4067*$AI$10+$B4067*$AI$11+$C4067*$AI$12+$D4067*$AI$13+$E4067*$AI$14+$F4067*$AI$15+$G4067*$AI$16+$H4067*$AI$17+$I4067*$AI$18+$J4067*$AI$19+$K4067*$AI$20+$L4067*$AI$21+$M4067*$AI$22+$N4067*$AI$24)</f>
        <v>-1.5860006533000002</v>
      </c>
      <c r="Q4067" s="4">
        <f t="shared" si="1546"/>
        <v>0.20474281400490352</v>
      </c>
      <c r="R4067" s="4">
        <f t="shared" si="1547"/>
        <v>0.40948562800980703</v>
      </c>
      <c r="S4067" s="4">
        <f t="shared" si="1548"/>
        <v>0.40948562800980703</v>
      </c>
      <c r="T4067" s="4">
        <f t="shared" si="1549"/>
        <v>-0.38776133635916132</v>
      </c>
      <c r="U4067" s="4">
        <f>IF($R4067&gt;$X$15,1,0)</f>
        <v>1</v>
      </c>
      <c r="V4067" s="4"/>
      <c r="W4067" s="4"/>
      <c r="X4067" s="4"/>
      <c r="Y4067" s="4"/>
      <c r="Z4067" s="4"/>
      <c r="AA4067" s="4"/>
      <c r="AB4067" s="4"/>
      <c r="AC4067" s="4"/>
      <c r="AD4067" s="4"/>
      <c r="AE4067" s="4"/>
      <c r="AF4067" s="4"/>
      <c r="AG4067" s="4"/>
      <c r="AH4067" s="4"/>
      <c r="AI4067" s="4"/>
      <c r="AJ4067" s="4"/>
    </row>
    <row r="4068" spans="1:36" ht="15.75" customHeight="1">
      <c r="A4068" s="4">
        <v>1</v>
      </c>
      <c r="B4068" s="4">
        <v>55</v>
      </c>
      <c r="C4068" s="4">
        <v>2</v>
      </c>
      <c r="D4068" s="4">
        <v>0</v>
      </c>
      <c r="E4068" s="4">
        <v>0</v>
      </c>
      <c r="F4068" s="4">
        <v>0</v>
      </c>
      <c r="G4068" s="4">
        <v>0</v>
      </c>
      <c r="H4068" s="4">
        <v>1</v>
      </c>
      <c r="I4068" s="4">
        <v>198</v>
      </c>
      <c r="J4068" s="4">
        <v>176</v>
      </c>
      <c r="K4068" s="4">
        <v>109</v>
      </c>
      <c r="L4068" s="4">
        <v>28.45</v>
      </c>
      <c r="M4068" s="4">
        <v>60</v>
      </c>
      <c r="N4068" s="4">
        <v>85</v>
      </c>
      <c r="O4068" s="4">
        <v>0</v>
      </c>
      <c r="P4068" s="5">
        <f>$AI$9+SUMPRODUCT($A4068*$AI$10+$B4068*$AI$11+$C4068*$AI$12+$D4068*$AI$13+$E4068*$AI$14+$F4068*$AI$15+$G4068*$AI$16+$H4068*$AI$17+$I4068*$AI$18+$J4068*$AI$19+$K4068*$AI$20+$L4068*$AI$21+$M4068*$AI$22+$N4068*$AI$24)</f>
        <v>-0.81684514950000064</v>
      </c>
      <c r="Q4068" s="4">
        <f t="shared" si="1546"/>
        <v>0.44182334466432871</v>
      </c>
      <c r="R4068" s="4">
        <f t="shared" si="1547"/>
        <v>0.88364668932865742</v>
      </c>
      <c r="S4068" s="4">
        <f t="shared" si="1548"/>
        <v>0.11635331067134258</v>
      </c>
      <c r="T4068" s="4">
        <f t="shared" si="1549"/>
        <v>-0.93422125495705444</v>
      </c>
      <c r="U4068" s="4">
        <f>IF($R4068&gt;$X$15,1,0)</f>
        <v>1</v>
      </c>
      <c r="V4068" s="4"/>
      <c r="W4068" s="4"/>
      <c r="X4068" s="4"/>
      <c r="Y4068" s="4"/>
      <c r="Z4068" s="4"/>
      <c r="AA4068" s="4"/>
      <c r="AB4068" s="4"/>
      <c r="AC4068" s="4"/>
      <c r="AD4068" s="4"/>
      <c r="AE4068" s="4"/>
      <c r="AF4068" s="4"/>
      <c r="AG4068" s="4"/>
      <c r="AH4068" s="4"/>
      <c r="AI4068" s="4"/>
      <c r="AJ4068" s="4"/>
    </row>
    <row r="4069" spans="1:36" ht="15.75" customHeight="1">
      <c r="A4069" s="4">
        <v>1</v>
      </c>
      <c r="B4069" s="4">
        <v>38</v>
      </c>
      <c r="C4069" s="4">
        <v>4</v>
      </c>
      <c r="D4069" s="4">
        <v>0</v>
      </c>
      <c r="E4069" s="4">
        <v>0</v>
      </c>
      <c r="F4069" s="4">
        <v>0</v>
      </c>
      <c r="G4069" s="4">
        <v>0</v>
      </c>
      <c r="H4069" s="4">
        <v>0</v>
      </c>
      <c r="I4069" s="4">
        <v>197</v>
      </c>
      <c r="J4069" s="4">
        <v>121</v>
      </c>
      <c r="K4069" s="4">
        <v>82</v>
      </c>
      <c r="L4069" s="4">
        <v>24.57</v>
      </c>
      <c r="M4069" s="4">
        <v>60</v>
      </c>
      <c r="N4069" s="4">
        <v>74</v>
      </c>
      <c r="O4069" s="4">
        <v>0</v>
      </c>
      <c r="P4069" s="5">
        <f>$AI$9+SUMPRODUCT($A4069*$AI$10+$B4069*$AI$11+$C4069*$AI$12+$D4069*$AI$13+$E4069*$AI$14+$F4069*$AI$15+$G4069*$AI$16+$H4069*$AI$17+$I4069*$AI$18+$J4069*$AI$19+$K4069*$AI$20+$L4069*$AI$21+$M4069*$AI$22+$N4069*$AI$24)</f>
        <v>-3.0696487427000019</v>
      </c>
      <c r="Q4069" s="4">
        <f t="shared" si="1546"/>
        <v>4.6437463491044904E-2</v>
      </c>
      <c r="R4069" s="4">
        <f t="shared" si="1547"/>
        <v>9.2874926982089809E-2</v>
      </c>
      <c r="S4069" s="4">
        <f t="shared" si="1548"/>
        <v>0.90712507301791023</v>
      </c>
      <c r="T4069" s="4">
        <f t="shared" si="1549"/>
        <v>-4.2332828952403152E-2</v>
      </c>
      <c r="U4069" s="4">
        <f>IF($R4069&gt;$X$15,1,0)</f>
        <v>0</v>
      </c>
      <c r="V4069" s="4"/>
      <c r="W4069" s="4"/>
      <c r="X4069" s="4"/>
      <c r="Y4069" s="4"/>
      <c r="Z4069" s="4"/>
      <c r="AA4069" s="4"/>
      <c r="AB4069" s="4"/>
      <c r="AC4069" s="4"/>
      <c r="AD4069" s="4"/>
      <c r="AE4069" s="4"/>
      <c r="AF4069" s="4"/>
      <c r="AG4069" s="4"/>
      <c r="AH4069" s="4"/>
      <c r="AI4069" s="4"/>
      <c r="AJ4069" s="4"/>
    </row>
    <row r="4070" spans="1:36" ht="15.75" hidden="1" customHeight="1">
      <c r="A4070" s="4">
        <v>1</v>
      </c>
      <c r="B4070" s="4">
        <v>44</v>
      </c>
      <c r="C4070" s="4">
        <v>1</v>
      </c>
      <c r="D4070" s="4">
        <v>0</v>
      </c>
      <c r="E4070" s="4">
        <v>0</v>
      </c>
      <c r="F4070" s="4">
        <v>0</v>
      </c>
      <c r="G4070" s="4">
        <v>0</v>
      </c>
      <c r="H4070" s="4">
        <v>0</v>
      </c>
      <c r="I4070" s="4">
        <v>160</v>
      </c>
      <c r="J4070" s="4">
        <v>118.5</v>
      </c>
      <c r="K4070" s="4">
        <v>87</v>
      </c>
      <c r="L4070" s="4">
        <v>25.81</v>
      </c>
      <c r="M4070" s="4">
        <v>54</v>
      </c>
      <c r="N4070" s="3" t="s">
        <v>56</v>
      </c>
      <c r="O4070" s="4">
        <v>0</v>
      </c>
      <c r="P4070" s="4"/>
      <c r="Q4070" s="4"/>
      <c r="R4070" s="4"/>
      <c r="S4070" s="4"/>
      <c r="T4070" s="4"/>
      <c r="U4070" s="4"/>
      <c r="V4070" s="4"/>
      <c r="W4070" s="4"/>
      <c r="X4070" s="4"/>
      <c r="Y4070" s="4"/>
      <c r="Z4070" s="4"/>
      <c r="AA4070" s="4"/>
      <c r="AB4070" s="4"/>
      <c r="AC4070" s="4"/>
      <c r="AD4070" s="4"/>
      <c r="AE4070" s="4"/>
      <c r="AF4070" s="4"/>
      <c r="AG4070" s="4"/>
      <c r="AH4070" s="4"/>
      <c r="AI4070" s="4"/>
      <c r="AJ4070" s="4"/>
    </row>
    <row r="4071" spans="1:36" ht="15.75" customHeight="1">
      <c r="A4071" s="4">
        <v>0</v>
      </c>
      <c r="B4071" s="4">
        <v>61</v>
      </c>
      <c r="C4071" s="4">
        <v>3</v>
      </c>
      <c r="D4071" s="4">
        <v>0</v>
      </c>
      <c r="E4071" s="4">
        <v>0</v>
      </c>
      <c r="F4071" s="4">
        <v>0</v>
      </c>
      <c r="G4071" s="4">
        <v>0</v>
      </c>
      <c r="H4071" s="4">
        <v>0</v>
      </c>
      <c r="I4071" s="4">
        <v>210</v>
      </c>
      <c r="J4071" s="4">
        <v>112</v>
      </c>
      <c r="K4071" s="4">
        <v>72</v>
      </c>
      <c r="L4071" s="4">
        <v>24.69</v>
      </c>
      <c r="M4071" s="4">
        <v>80</v>
      </c>
      <c r="N4071" s="4">
        <v>77</v>
      </c>
      <c r="O4071" s="4">
        <v>0</v>
      </c>
      <c r="P4071" s="5">
        <f>$AI$9+SUMPRODUCT($A4071*$AI$10+$B4071*$AI$11+$C4071*$AI$12+$D4071*$AI$13+$E4071*$AI$14+$F4071*$AI$15+$G4071*$AI$16+$H4071*$AI$17+$I4071*$AI$18+$J4071*$AI$19+$K4071*$AI$20+$L4071*$AI$21+$M4071*$AI$22+$N4071*$AI$24)</f>
        <v>-2.226800055900001</v>
      </c>
      <c r="Q4071" s="4">
        <f t="shared" ref="Q4071:Q4094" si="1550">EXP($P4071)</f>
        <v>0.10787306621540582</v>
      </c>
      <c r="R4071" s="4">
        <f t="shared" ref="R4071:R4094" si="1551">Q4071/1+Q4071</f>
        <v>0.21574613243081164</v>
      </c>
      <c r="S4071" s="4">
        <f t="shared" ref="S4071:S4094" si="1552">IF(O4071=1,R4071,1-R4071)</f>
        <v>0.78425386756918836</v>
      </c>
      <c r="T4071" s="4">
        <f t="shared" ref="T4071:T4094" si="1553">LOG($S4071)</f>
        <v>-0.10554333088993655</v>
      </c>
      <c r="U4071" s="4">
        <f>IF($R4071&gt;$X$15,1,0)</f>
        <v>0</v>
      </c>
      <c r="V4071" s="4"/>
      <c r="W4071" s="4"/>
      <c r="X4071" s="4"/>
      <c r="Y4071" s="4"/>
      <c r="Z4071" s="4"/>
      <c r="AA4071" s="4"/>
      <c r="AB4071" s="4"/>
      <c r="AC4071" s="4"/>
      <c r="AD4071" s="4"/>
      <c r="AE4071" s="4"/>
      <c r="AF4071" s="4"/>
      <c r="AG4071" s="4"/>
      <c r="AH4071" s="4"/>
      <c r="AI4071" s="4"/>
      <c r="AJ4071" s="4"/>
    </row>
    <row r="4072" spans="1:36" ht="15.75" customHeight="1">
      <c r="A4072" s="4">
        <v>0</v>
      </c>
      <c r="B4072" s="4">
        <v>46</v>
      </c>
      <c r="C4072" s="4">
        <v>1</v>
      </c>
      <c r="D4072" s="4">
        <v>0</v>
      </c>
      <c r="E4072" s="4">
        <v>0</v>
      </c>
      <c r="F4072" s="4">
        <v>0</v>
      </c>
      <c r="G4072" s="4">
        <v>0</v>
      </c>
      <c r="H4072" s="4">
        <v>1</v>
      </c>
      <c r="I4072" s="4">
        <v>246</v>
      </c>
      <c r="J4072" s="4">
        <v>142.5</v>
      </c>
      <c r="K4072" s="4">
        <v>95</v>
      </c>
      <c r="L4072" s="4">
        <v>24.28</v>
      </c>
      <c r="M4072" s="4">
        <v>88</v>
      </c>
      <c r="N4072" s="4">
        <v>99</v>
      </c>
      <c r="O4072" s="4">
        <v>0</v>
      </c>
      <c r="P4072" s="5">
        <f>$AI$9+SUMPRODUCT($A4072*$AI$10+$B4072*$AI$11+$C4072*$AI$12+$D4072*$AI$13+$E4072*$AI$14+$F4072*$AI$15+$G4072*$AI$16+$H4072*$AI$17+$I4072*$AI$18+$J4072*$AI$19+$K4072*$AI$20+$L4072*$AI$21+$M4072*$AI$22+$N4072*$AI$24)</f>
        <v>-2.2588356408000001</v>
      </c>
      <c r="Q4072" s="4">
        <f t="shared" si="1550"/>
        <v>0.10447205696483935</v>
      </c>
      <c r="R4072" s="4">
        <f t="shared" si="1551"/>
        <v>0.20894411392967871</v>
      </c>
      <c r="S4072" s="4">
        <f t="shared" si="1552"/>
        <v>0.79105588607032129</v>
      </c>
      <c r="T4072" s="4">
        <f t="shared" si="1553"/>
        <v>-0.10179283362673151</v>
      </c>
      <c r="U4072" s="4">
        <f>IF($R4072&gt;$X$15,1,0)</f>
        <v>0</v>
      </c>
      <c r="V4072" s="4"/>
      <c r="W4072" s="4"/>
      <c r="X4072" s="4"/>
      <c r="Y4072" s="4"/>
      <c r="Z4072" s="4"/>
      <c r="AA4072" s="4"/>
      <c r="AB4072" s="4"/>
      <c r="AC4072" s="4"/>
      <c r="AD4072" s="4"/>
      <c r="AE4072" s="4"/>
      <c r="AF4072" s="4"/>
      <c r="AG4072" s="4"/>
      <c r="AH4072" s="4"/>
      <c r="AI4072" s="4"/>
      <c r="AJ4072" s="4"/>
    </row>
    <row r="4073" spans="1:36" ht="15.75" customHeight="1">
      <c r="A4073" s="4">
        <v>1</v>
      </c>
      <c r="B4073" s="4">
        <v>41</v>
      </c>
      <c r="C4073" s="4">
        <v>2</v>
      </c>
      <c r="D4073" s="4">
        <v>1</v>
      </c>
      <c r="E4073" s="4">
        <v>15</v>
      </c>
      <c r="F4073" s="4">
        <v>0</v>
      </c>
      <c r="G4073" s="4">
        <v>0</v>
      </c>
      <c r="H4073" s="4">
        <v>0</v>
      </c>
      <c r="I4073" s="4">
        <v>155</v>
      </c>
      <c r="J4073" s="4">
        <v>107</v>
      </c>
      <c r="K4073" s="4">
        <v>81</v>
      </c>
      <c r="L4073" s="4">
        <v>20.96</v>
      </c>
      <c r="M4073" s="4">
        <v>90</v>
      </c>
      <c r="N4073" s="4">
        <v>191</v>
      </c>
      <c r="O4073" s="4">
        <v>0</v>
      </c>
      <c r="P4073" s="5">
        <f>$AI$9+SUMPRODUCT($A4073*$AI$10+$B4073*$AI$11+$C4073*$AI$12+$D4073*$AI$13+$E4073*$AI$14+$F4073*$AI$15+$G4073*$AI$16+$H4073*$AI$17+$I4073*$AI$18+$J4073*$AI$19+$K4073*$AI$20+$L4073*$AI$21+$M4073*$AI$22+$N4073*$AI$24)</f>
        <v>-2.0203440056000019</v>
      </c>
      <c r="Q4073" s="4">
        <f t="shared" si="1550"/>
        <v>0.13260983870557744</v>
      </c>
      <c r="R4073" s="4">
        <f t="shared" si="1551"/>
        <v>0.26521967741115487</v>
      </c>
      <c r="S4073" s="4">
        <f t="shared" si="1552"/>
        <v>0.73478032258884518</v>
      </c>
      <c r="T4073" s="4">
        <f t="shared" si="1553"/>
        <v>-0.13384248261324858</v>
      </c>
      <c r="U4073" s="4">
        <f>IF($R4073&gt;$X$15,1,0)</f>
        <v>0</v>
      </c>
      <c r="V4073" s="4"/>
      <c r="W4073" s="4"/>
      <c r="X4073" s="4"/>
      <c r="Y4073" s="4"/>
      <c r="Z4073" s="4"/>
      <c r="AA4073" s="4"/>
      <c r="AB4073" s="4"/>
      <c r="AC4073" s="4"/>
      <c r="AD4073" s="4"/>
      <c r="AE4073" s="4"/>
      <c r="AF4073" s="4"/>
      <c r="AG4073" s="4"/>
      <c r="AH4073" s="4"/>
      <c r="AI4073" s="4"/>
      <c r="AJ4073" s="4"/>
    </row>
    <row r="4074" spans="1:36" ht="15.75" customHeight="1">
      <c r="A4074" s="4">
        <v>0</v>
      </c>
      <c r="B4074" s="4">
        <v>53</v>
      </c>
      <c r="C4074" s="4">
        <v>4</v>
      </c>
      <c r="D4074" s="4">
        <v>0</v>
      </c>
      <c r="E4074" s="4">
        <v>0</v>
      </c>
      <c r="F4074" s="4">
        <v>0</v>
      </c>
      <c r="G4074" s="4">
        <v>0</v>
      </c>
      <c r="H4074" s="4">
        <v>0</v>
      </c>
      <c r="I4074" s="4">
        <v>232</v>
      </c>
      <c r="J4074" s="4">
        <v>116</v>
      </c>
      <c r="K4074" s="4">
        <v>71.5</v>
      </c>
      <c r="L4074" s="4">
        <v>21.31</v>
      </c>
      <c r="M4074" s="4">
        <v>73</v>
      </c>
      <c r="N4074" s="4">
        <v>83</v>
      </c>
      <c r="O4074" s="4">
        <v>0</v>
      </c>
      <c r="P4074" s="5">
        <f>$AI$9+SUMPRODUCT($A4074*$AI$10+$B4074*$AI$11+$C4074*$AI$12+$D4074*$AI$13+$E4074*$AI$14+$F4074*$AI$15+$G4074*$AI$16+$H4074*$AI$17+$I4074*$AI$18+$J4074*$AI$19+$K4074*$AI$20+$L4074*$AI$21+$M4074*$AI$22+$N4074*$AI$24)</f>
        <v>-2.6233613841000016</v>
      </c>
      <c r="Q4074" s="4">
        <f t="shared" si="1550"/>
        <v>7.2558555277683373E-2</v>
      </c>
      <c r="R4074" s="4">
        <f t="shared" si="1551"/>
        <v>0.14511711055536675</v>
      </c>
      <c r="S4074" s="4">
        <f t="shared" si="1552"/>
        <v>0.8548828894446332</v>
      </c>
      <c r="T4074" s="4">
        <f t="shared" si="1553"/>
        <v>-6.8093375273583528E-2</v>
      </c>
      <c r="U4074" s="4">
        <f>IF($R4074&gt;$X$15,1,0)</f>
        <v>0</v>
      </c>
      <c r="V4074" s="4"/>
      <c r="W4074" s="4"/>
      <c r="X4074" s="4"/>
      <c r="Y4074" s="4"/>
      <c r="Z4074" s="4"/>
      <c r="AA4074" s="4"/>
      <c r="AB4074" s="4"/>
      <c r="AC4074" s="4"/>
      <c r="AD4074" s="4"/>
      <c r="AE4074" s="4"/>
      <c r="AF4074" s="4"/>
      <c r="AG4074" s="4"/>
      <c r="AH4074" s="4"/>
      <c r="AI4074" s="4"/>
      <c r="AJ4074" s="4"/>
    </row>
    <row r="4075" spans="1:36" ht="15.75" customHeight="1">
      <c r="A4075" s="4">
        <v>1</v>
      </c>
      <c r="B4075" s="4">
        <v>47</v>
      </c>
      <c r="C4075" s="4">
        <v>2</v>
      </c>
      <c r="D4075" s="4">
        <v>1</v>
      </c>
      <c r="E4075" s="4">
        <v>20</v>
      </c>
      <c r="F4075" s="4">
        <v>0</v>
      </c>
      <c r="G4075" s="4">
        <v>0</v>
      </c>
      <c r="H4075" s="4">
        <v>0</v>
      </c>
      <c r="I4075" s="4">
        <v>119</v>
      </c>
      <c r="J4075" s="4">
        <v>117</v>
      </c>
      <c r="K4075" s="4">
        <v>78.5</v>
      </c>
      <c r="L4075" s="4">
        <v>26.4</v>
      </c>
      <c r="M4075" s="4">
        <v>75</v>
      </c>
      <c r="N4075" s="4">
        <v>78</v>
      </c>
      <c r="O4075" s="4">
        <v>0</v>
      </c>
      <c r="P4075" s="5">
        <f>$AI$9+SUMPRODUCT($A4075*$AI$10+$B4075*$AI$11+$C4075*$AI$12+$D4075*$AI$13+$E4075*$AI$14+$F4075*$AI$15+$G4075*$AI$16+$H4075*$AI$17+$I4075*$AI$18+$J4075*$AI$19+$K4075*$AI$20+$L4075*$AI$21+$M4075*$AI$22+$N4075*$AI$24)</f>
        <v>-2.2098033540000008</v>
      </c>
      <c r="Q4075" s="4">
        <f t="shared" si="1550"/>
        <v>0.10972222283042113</v>
      </c>
      <c r="R4075" s="4">
        <f t="shared" si="1551"/>
        <v>0.21944444566084226</v>
      </c>
      <c r="S4075" s="4">
        <f t="shared" si="1552"/>
        <v>0.7805555543391578</v>
      </c>
      <c r="T4075" s="4">
        <f t="shared" si="1553"/>
        <v>-0.10759618153900076</v>
      </c>
      <c r="U4075" s="4">
        <f>IF($R4075&gt;$X$15,1,0)</f>
        <v>0</v>
      </c>
      <c r="V4075" s="4"/>
      <c r="W4075" s="4"/>
      <c r="X4075" s="4"/>
      <c r="Y4075" s="4"/>
      <c r="Z4075" s="4"/>
      <c r="AA4075" s="4"/>
      <c r="AB4075" s="4"/>
      <c r="AC4075" s="4"/>
      <c r="AD4075" s="4"/>
      <c r="AE4075" s="4"/>
      <c r="AF4075" s="4"/>
      <c r="AG4075" s="4"/>
      <c r="AH4075" s="4"/>
      <c r="AI4075" s="4"/>
      <c r="AJ4075" s="4"/>
    </row>
    <row r="4076" spans="1:36" ht="15.75" customHeight="1">
      <c r="A4076" s="4">
        <v>1</v>
      </c>
      <c r="B4076" s="4">
        <v>42</v>
      </c>
      <c r="C4076" s="4">
        <v>2</v>
      </c>
      <c r="D4076" s="4">
        <v>1</v>
      </c>
      <c r="E4076" s="4">
        <v>30</v>
      </c>
      <c r="F4076" s="4">
        <v>0</v>
      </c>
      <c r="G4076" s="4">
        <v>0</v>
      </c>
      <c r="H4076" s="4">
        <v>0</v>
      </c>
      <c r="I4076" s="4">
        <v>209</v>
      </c>
      <c r="J4076" s="4">
        <v>130</v>
      </c>
      <c r="K4076" s="4">
        <v>86</v>
      </c>
      <c r="L4076" s="4">
        <v>24.01</v>
      </c>
      <c r="M4076" s="4">
        <v>60</v>
      </c>
      <c r="N4076" s="4">
        <v>55</v>
      </c>
      <c r="O4076" s="4">
        <v>0</v>
      </c>
      <c r="P4076" s="5">
        <f>$AI$9+SUMPRODUCT($A4076*$AI$10+$B4076*$AI$11+$C4076*$AI$12+$D4076*$AI$13+$E4076*$AI$14+$F4076*$AI$15+$G4076*$AI$16+$H4076*$AI$17+$I4076*$AI$18+$J4076*$AI$19+$K4076*$AI$20+$L4076*$AI$21+$M4076*$AI$22+$N4076*$AI$24)</f>
        <v>-2.1048448711000001</v>
      </c>
      <c r="Q4076" s="4">
        <f t="shared" si="1550"/>
        <v>0.12186457752068187</v>
      </c>
      <c r="R4076" s="4">
        <f t="shared" si="1551"/>
        <v>0.24372915504136375</v>
      </c>
      <c r="S4076" s="4">
        <f t="shared" si="1552"/>
        <v>0.75627084495863628</v>
      </c>
      <c r="T4076" s="4">
        <f t="shared" si="1553"/>
        <v>-0.12132264179302969</v>
      </c>
      <c r="U4076" s="4">
        <f>IF($R4076&gt;$X$15,1,0)</f>
        <v>0</v>
      </c>
      <c r="V4076" s="4"/>
      <c r="W4076" s="4"/>
      <c r="X4076" s="4"/>
      <c r="Y4076" s="4"/>
      <c r="Z4076" s="4"/>
      <c r="AA4076" s="4"/>
      <c r="AB4076" s="4"/>
      <c r="AC4076" s="4"/>
      <c r="AD4076" s="4"/>
      <c r="AE4076" s="4"/>
      <c r="AF4076" s="4"/>
      <c r="AG4076" s="4"/>
      <c r="AH4076" s="4"/>
      <c r="AI4076" s="4"/>
      <c r="AJ4076" s="4"/>
    </row>
    <row r="4077" spans="1:36" ht="15.75" customHeight="1">
      <c r="A4077" s="4">
        <v>1</v>
      </c>
      <c r="B4077" s="4">
        <v>42</v>
      </c>
      <c r="C4077" s="4">
        <v>3</v>
      </c>
      <c r="D4077" s="4">
        <v>1</v>
      </c>
      <c r="E4077" s="4">
        <v>30</v>
      </c>
      <c r="F4077" s="4">
        <v>0</v>
      </c>
      <c r="G4077" s="4">
        <v>0</v>
      </c>
      <c r="H4077" s="4">
        <v>0</v>
      </c>
      <c r="I4077" s="4">
        <v>240</v>
      </c>
      <c r="J4077" s="4">
        <v>133.5</v>
      </c>
      <c r="K4077" s="4">
        <v>97.5</v>
      </c>
      <c r="L4077" s="4">
        <v>28.94</v>
      </c>
      <c r="M4077" s="4">
        <v>86</v>
      </c>
      <c r="N4077" s="4">
        <v>73</v>
      </c>
      <c r="O4077" s="4">
        <v>1</v>
      </c>
      <c r="P4077" s="5">
        <f>$AI$9+SUMPRODUCT($A4077*$AI$10+$B4077*$AI$11+$C4077*$AI$12+$D4077*$AI$13+$E4077*$AI$14+$F4077*$AI$15+$G4077*$AI$16+$H4077*$AI$17+$I4077*$AI$18+$J4077*$AI$19+$K4077*$AI$20+$L4077*$AI$21+$M4077*$AI$22+$N4077*$AI$24)</f>
        <v>-1.9940404534000002</v>
      </c>
      <c r="Q4077" s="4">
        <f t="shared" si="1550"/>
        <v>0.13614422824219491</v>
      </c>
      <c r="R4077" s="4">
        <f t="shared" si="1551"/>
        <v>0.27228845648438982</v>
      </c>
      <c r="S4077" s="4">
        <f t="shared" si="1552"/>
        <v>0.27228845648438982</v>
      </c>
      <c r="T4077" s="4">
        <f t="shared" si="1553"/>
        <v>-0.56497076993949724</v>
      </c>
      <c r="U4077" s="4">
        <f>IF($R4077&gt;$X$15,1,0)</f>
        <v>0</v>
      </c>
      <c r="V4077" s="4"/>
      <c r="W4077" s="4"/>
      <c r="X4077" s="4"/>
      <c r="Y4077" s="4"/>
      <c r="Z4077" s="4"/>
      <c r="AA4077" s="4"/>
      <c r="AB4077" s="4"/>
      <c r="AC4077" s="4"/>
      <c r="AD4077" s="4"/>
      <c r="AE4077" s="4"/>
      <c r="AF4077" s="4"/>
      <c r="AG4077" s="4"/>
      <c r="AH4077" s="4"/>
      <c r="AI4077" s="4"/>
      <c r="AJ4077" s="4"/>
    </row>
    <row r="4078" spans="1:36" ht="15.75" customHeight="1">
      <c r="A4078" s="4">
        <v>0</v>
      </c>
      <c r="B4078" s="4">
        <v>51</v>
      </c>
      <c r="C4078" s="4">
        <v>3</v>
      </c>
      <c r="D4078" s="4">
        <v>0</v>
      </c>
      <c r="E4078" s="4">
        <v>0</v>
      </c>
      <c r="F4078" s="4">
        <v>0</v>
      </c>
      <c r="G4078" s="4">
        <v>0</v>
      </c>
      <c r="H4078" s="4">
        <v>0</v>
      </c>
      <c r="I4078" s="4">
        <v>264</v>
      </c>
      <c r="J4078" s="4">
        <v>135</v>
      </c>
      <c r="K4078" s="4">
        <v>83</v>
      </c>
      <c r="L4078" s="4">
        <v>26.68</v>
      </c>
      <c r="M4078" s="4">
        <v>60</v>
      </c>
      <c r="N4078" s="4">
        <v>74</v>
      </c>
      <c r="O4078" s="4">
        <v>0</v>
      </c>
      <c r="P4078" s="5">
        <f>$AI$9+SUMPRODUCT($A4078*$AI$10+$B4078*$AI$11+$C4078*$AI$12+$D4078*$AI$13+$E4078*$AI$14+$F4078*$AI$15+$G4078*$AI$16+$H4078*$AI$17+$I4078*$AI$18+$J4078*$AI$19+$K4078*$AI$20+$L4078*$AI$21+$M4078*$AI$22+$N4078*$AI$24)</f>
        <v>-2.3709264748000018</v>
      </c>
      <c r="Q4078" s="4">
        <f t="shared" si="1550"/>
        <v>9.3394158848339182E-2</v>
      </c>
      <c r="R4078" s="4">
        <f t="shared" si="1551"/>
        <v>0.18678831769667836</v>
      </c>
      <c r="S4078" s="4">
        <f t="shared" si="1552"/>
        <v>0.81321168230332164</v>
      </c>
      <c r="T4078" s="4">
        <f t="shared" si="1553"/>
        <v>-8.979639107258007E-2</v>
      </c>
      <c r="U4078" s="4">
        <f>IF($R4078&gt;$X$15,1,0)</f>
        <v>0</v>
      </c>
      <c r="V4078" s="4"/>
      <c r="W4078" s="4"/>
      <c r="X4078" s="4"/>
      <c r="Y4078" s="4"/>
      <c r="Z4078" s="4"/>
      <c r="AA4078" s="4"/>
      <c r="AB4078" s="4"/>
      <c r="AC4078" s="4"/>
      <c r="AD4078" s="4"/>
      <c r="AE4078" s="4"/>
      <c r="AF4078" s="4"/>
      <c r="AG4078" s="4"/>
      <c r="AH4078" s="4"/>
      <c r="AI4078" s="4"/>
      <c r="AJ4078" s="4"/>
    </row>
    <row r="4079" spans="1:36" ht="15.75" customHeight="1">
      <c r="A4079" s="4">
        <v>0</v>
      </c>
      <c r="B4079" s="4">
        <v>40</v>
      </c>
      <c r="C4079" s="4">
        <v>3</v>
      </c>
      <c r="D4079" s="4">
        <v>0</v>
      </c>
      <c r="E4079" s="4">
        <v>0</v>
      </c>
      <c r="F4079" s="4">
        <v>0</v>
      </c>
      <c r="G4079" s="4">
        <v>0</v>
      </c>
      <c r="H4079" s="4">
        <v>1</v>
      </c>
      <c r="I4079" s="4">
        <v>202</v>
      </c>
      <c r="J4079" s="4">
        <v>158</v>
      </c>
      <c r="K4079" s="4">
        <v>103</v>
      </c>
      <c r="L4079" s="4">
        <v>28.35</v>
      </c>
      <c r="M4079" s="4">
        <v>125</v>
      </c>
      <c r="N4079" s="4">
        <v>80</v>
      </c>
      <c r="O4079" s="4">
        <v>0</v>
      </c>
      <c r="P4079" s="5">
        <f>$AI$9+SUMPRODUCT($A4079*$AI$10+$B4079*$AI$11+$C4079*$AI$12+$D4079*$AI$13+$E4079*$AI$14+$F4079*$AI$15+$G4079*$AI$16+$H4079*$AI$17+$I4079*$AI$18+$J4079*$AI$19+$K4079*$AI$20+$L4079*$AI$21+$M4079*$AI$22+$N4079*$AI$24)</f>
        <v>-2.8634600485000004</v>
      </c>
      <c r="Q4079" s="4">
        <f t="shared" si="1550"/>
        <v>5.7070949991332706E-2</v>
      </c>
      <c r="R4079" s="4">
        <f t="shared" si="1551"/>
        <v>0.11414189998266541</v>
      </c>
      <c r="S4079" s="4">
        <f t="shared" si="1552"/>
        <v>0.88585810001733456</v>
      </c>
      <c r="T4079" s="4">
        <f t="shared" si="1553"/>
        <v>-5.2635839416515159E-2</v>
      </c>
      <c r="U4079" s="4">
        <f>IF($R4079&gt;$X$15,1,0)</f>
        <v>0</v>
      </c>
      <c r="V4079" s="4"/>
      <c r="W4079" s="4"/>
      <c r="X4079" s="4"/>
      <c r="Y4079" s="4"/>
      <c r="Z4079" s="4"/>
      <c r="AA4079" s="4"/>
      <c r="AB4079" s="4"/>
      <c r="AC4079" s="4"/>
      <c r="AD4079" s="4"/>
      <c r="AE4079" s="4"/>
      <c r="AF4079" s="4"/>
      <c r="AG4079" s="4"/>
      <c r="AH4079" s="4"/>
      <c r="AI4079" s="4"/>
      <c r="AJ4079" s="4"/>
    </row>
    <row r="4080" spans="1:36" ht="15.75" customHeight="1">
      <c r="A4080" s="4">
        <v>0</v>
      </c>
      <c r="B4080" s="4">
        <v>52</v>
      </c>
      <c r="C4080" s="4">
        <v>2</v>
      </c>
      <c r="D4080" s="4">
        <v>0</v>
      </c>
      <c r="E4080" s="4">
        <v>0</v>
      </c>
      <c r="F4080" s="4">
        <v>0</v>
      </c>
      <c r="G4080" s="4">
        <v>0</v>
      </c>
      <c r="H4080" s="4">
        <v>1</v>
      </c>
      <c r="I4080" s="4">
        <v>296</v>
      </c>
      <c r="J4080" s="4">
        <v>140</v>
      </c>
      <c r="K4080" s="4">
        <v>93</v>
      </c>
      <c r="L4080" s="4">
        <v>26.81</v>
      </c>
      <c r="M4080" s="4">
        <v>88</v>
      </c>
      <c r="N4080" s="4">
        <v>74</v>
      </c>
      <c r="O4080" s="4">
        <v>0</v>
      </c>
      <c r="P4080" s="5">
        <f>$AI$9+SUMPRODUCT($A4080*$AI$10+$B4080*$AI$11+$C4080*$AI$12+$D4080*$AI$13+$E4080*$AI$14+$F4080*$AI$15+$G4080*$AI$16+$H4080*$AI$17+$I4080*$AI$18+$J4080*$AI$19+$K4080*$AI$20+$L4080*$AI$21+$M4080*$AI$22+$N4080*$AI$24)</f>
        <v>-2.0051991791000008</v>
      </c>
      <c r="Q4080" s="4">
        <f t="shared" si="1550"/>
        <v>0.13463347684996882</v>
      </c>
      <c r="R4080" s="4">
        <f t="shared" si="1551"/>
        <v>0.26926695369993764</v>
      </c>
      <c r="S4080" s="4">
        <f t="shared" si="1552"/>
        <v>0.73073304630006231</v>
      </c>
      <c r="T4080" s="4">
        <f t="shared" si="1553"/>
        <v>-0.13624125189764638</v>
      </c>
      <c r="U4080" s="4">
        <f>IF($R4080&gt;$X$15,1,0)</f>
        <v>0</v>
      </c>
      <c r="V4080" s="4"/>
      <c r="W4080" s="4"/>
      <c r="X4080" s="4"/>
      <c r="Y4080" s="4"/>
      <c r="Z4080" s="4"/>
      <c r="AA4080" s="4"/>
      <c r="AB4080" s="4"/>
      <c r="AC4080" s="4"/>
      <c r="AD4080" s="4"/>
      <c r="AE4080" s="4"/>
      <c r="AF4080" s="4"/>
      <c r="AG4080" s="4"/>
      <c r="AH4080" s="4"/>
      <c r="AI4080" s="4"/>
      <c r="AJ4080" s="4"/>
    </row>
    <row r="4081" spans="1:36" ht="15.75" customHeight="1">
      <c r="A4081" s="4">
        <v>1</v>
      </c>
      <c r="B4081" s="4">
        <v>53</v>
      </c>
      <c r="C4081" s="4">
        <v>2</v>
      </c>
      <c r="D4081" s="4">
        <v>0</v>
      </c>
      <c r="E4081" s="4">
        <v>0</v>
      </c>
      <c r="F4081" s="4">
        <v>0</v>
      </c>
      <c r="G4081" s="4">
        <v>0</v>
      </c>
      <c r="H4081" s="4">
        <v>0</v>
      </c>
      <c r="I4081" s="4">
        <v>275</v>
      </c>
      <c r="J4081" s="4">
        <v>109</v>
      </c>
      <c r="K4081" s="4">
        <v>79</v>
      </c>
      <c r="L4081" s="4">
        <v>27.75</v>
      </c>
      <c r="M4081" s="4">
        <v>67</v>
      </c>
      <c r="N4081" s="4">
        <v>104</v>
      </c>
      <c r="O4081" s="4">
        <v>0</v>
      </c>
      <c r="P4081" s="5">
        <f>$AI$9+SUMPRODUCT($A4081*$AI$10+$B4081*$AI$11+$C4081*$AI$12+$D4081*$AI$13+$E4081*$AI$14+$F4081*$AI$15+$G4081*$AI$16+$H4081*$AI$17+$I4081*$AI$18+$J4081*$AI$19+$K4081*$AI$20+$L4081*$AI$21+$M4081*$AI$22+$N4081*$AI$24)</f>
        <v>-1.7955396724999986</v>
      </c>
      <c r="Q4081" s="4">
        <f t="shared" si="1550"/>
        <v>0.16603782211696713</v>
      </c>
      <c r="R4081" s="4">
        <f t="shared" si="1551"/>
        <v>0.33207564423393426</v>
      </c>
      <c r="S4081" s="4">
        <f t="shared" si="1552"/>
        <v>0.66792435576606568</v>
      </c>
      <c r="T4081" s="4">
        <f t="shared" si="1553"/>
        <v>-0.17527271976037778</v>
      </c>
      <c r="U4081" s="4">
        <f>IF($R4081&gt;$X$15,1,0)</f>
        <v>0</v>
      </c>
      <c r="V4081" s="4"/>
      <c r="W4081" s="4"/>
      <c r="X4081" s="4"/>
      <c r="Y4081" s="4"/>
      <c r="Z4081" s="4"/>
      <c r="AA4081" s="4"/>
      <c r="AB4081" s="4"/>
      <c r="AC4081" s="4"/>
      <c r="AD4081" s="4"/>
      <c r="AE4081" s="4"/>
      <c r="AF4081" s="4"/>
      <c r="AG4081" s="4"/>
      <c r="AH4081" s="4"/>
      <c r="AI4081" s="4"/>
      <c r="AJ4081" s="4"/>
    </row>
    <row r="4082" spans="1:36" ht="15.75" customHeight="1">
      <c r="A4082" s="4">
        <v>1</v>
      </c>
      <c r="B4082" s="4">
        <v>51</v>
      </c>
      <c r="C4082" s="4">
        <v>1</v>
      </c>
      <c r="D4082" s="4">
        <v>1</v>
      </c>
      <c r="E4082" s="4">
        <v>30</v>
      </c>
      <c r="F4082" s="4">
        <v>0</v>
      </c>
      <c r="G4082" s="4">
        <v>0</v>
      </c>
      <c r="H4082" s="4">
        <v>0</v>
      </c>
      <c r="I4082" s="4">
        <v>241</v>
      </c>
      <c r="J4082" s="4">
        <v>118</v>
      </c>
      <c r="K4082" s="4">
        <v>79</v>
      </c>
      <c r="L4082" s="4">
        <v>20.09</v>
      </c>
      <c r="M4082" s="4">
        <v>70</v>
      </c>
      <c r="N4082" s="4">
        <v>56</v>
      </c>
      <c r="O4082" s="4">
        <v>0</v>
      </c>
      <c r="P4082" s="5">
        <f>$AI$9+SUMPRODUCT($A4082*$AI$10+$B4082*$AI$11+$C4082*$AI$12+$D4082*$AI$13+$E4082*$AI$14+$F4082*$AI$15+$G4082*$AI$16+$H4082*$AI$17+$I4082*$AI$18+$J4082*$AI$19+$K4082*$AI$20+$L4082*$AI$21+$M4082*$AI$22+$N4082*$AI$24)</f>
        <v>-1.6188131099000005</v>
      </c>
      <c r="Q4082" s="4">
        <f t="shared" si="1550"/>
        <v>0.19813372253627445</v>
      </c>
      <c r="R4082" s="4">
        <f t="shared" si="1551"/>
        <v>0.39626744507254891</v>
      </c>
      <c r="S4082" s="4">
        <f t="shared" si="1552"/>
        <v>0.60373255492745104</v>
      </c>
      <c r="T4082" s="4">
        <f t="shared" si="1553"/>
        <v>-0.21915540515671023</v>
      </c>
      <c r="U4082" s="4">
        <f>IF($R4082&gt;$X$15,1,0)</f>
        <v>0</v>
      </c>
      <c r="V4082" s="4"/>
      <c r="W4082" s="4"/>
      <c r="X4082" s="4"/>
      <c r="Y4082" s="4"/>
      <c r="Z4082" s="4"/>
      <c r="AA4082" s="4"/>
      <c r="AB4082" s="4"/>
      <c r="AC4082" s="4"/>
      <c r="AD4082" s="4"/>
      <c r="AE4082" s="4"/>
      <c r="AF4082" s="4"/>
      <c r="AG4082" s="4"/>
      <c r="AH4082" s="4"/>
      <c r="AI4082" s="4"/>
      <c r="AJ4082" s="4"/>
    </row>
    <row r="4083" spans="1:36" ht="15.75" customHeight="1">
      <c r="A4083" s="4">
        <v>0</v>
      </c>
      <c r="B4083" s="4">
        <v>40</v>
      </c>
      <c r="C4083" s="4">
        <v>3</v>
      </c>
      <c r="D4083" s="4">
        <v>0</v>
      </c>
      <c r="E4083" s="4">
        <v>0</v>
      </c>
      <c r="F4083" s="4">
        <v>0</v>
      </c>
      <c r="G4083" s="4">
        <v>0</v>
      </c>
      <c r="H4083" s="4">
        <v>0</v>
      </c>
      <c r="I4083" s="4">
        <v>220</v>
      </c>
      <c r="J4083" s="4">
        <v>136</v>
      </c>
      <c r="K4083" s="4">
        <v>80.5</v>
      </c>
      <c r="L4083" s="4">
        <v>22.72</v>
      </c>
      <c r="M4083" s="4">
        <v>80</v>
      </c>
      <c r="N4083" s="4">
        <v>70</v>
      </c>
      <c r="O4083" s="4">
        <v>0</v>
      </c>
      <c r="P4083" s="5">
        <f>$AI$9+SUMPRODUCT($A4083*$AI$10+$B4083*$AI$11+$C4083*$AI$12+$D4083*$AI$13+$E4083*$AI$14+$F4083*$AI$15+$G4083*$AI$16+$H4083*$AI$17+$I4083*$AI$18+$J4083*$AI$19+$K4083*$AI$20+$L4083*$AI$21+$M4083*$AI$22+$N4083*$AI$24)</f>
        <v>-3.2664808392000015</v>
      </c>
      <c r="Q4083" s="4">
        <f t="shared" si="1550"/>
        <v>3.8140413424960835E-2</v>
      </c>
      <c r="R4083" s="4">
        <f t="shared" si="1551"/>
        <v>7.6280826849921671E-2</v>
      </c>
      <c r="S4083" s="4">
        <f t="shared" si="1552"/>
        <v>0.92371917315007834</v>
      </c>
      <c r="T4083" s="4">
        <f t="shared" si="1553"/>
        <v>-3.4460041862836431E-2</v>
      </c>
      <c r="U4083" s="4">
        <f>IF($R4083&gt;$X$15,1,0)</f>
        <v>0</v>
      </c>
      <c r="V4083" s="4"/>
      <c r="W4083" s="4"/>
      <c r="X4083" s="4"/>
      <c r="Y4083" s="4"/>
      <c r="Z4083" s="4"/>
      <c r="AA4083" s="4"/>
      <c r="AB4083" s="4"/>
      <c r="AC4083" s="4"/>
      <c r="AD4083" s="4"/>
      <c r="AE4083" s="4"/>
      <c r="AF4083" s="4"/>
      <c r="AG4083" s="4"/>
      <c r="AH4083" s="4"/>
      <c r="AI4083" s="4"/>
      <c r="AJ4083" s="4"/>
    </row>
    <row r="4084" spans="1:36" ht="15.75" customHeight="1">
      <c r="A4084" s="4">
        <v>1</v>
      </c>
      <c r="B4084" s="4">
        <v>63</v>
      </c>
      <c r="C4084" s="4">
        <v>4</v>
      </c>
      <c r="D4084" s="4">
        <v>1</v>
      </c>
      <c r="E4084" s="4">
        <v>25</v>
      </c>
      <c r="F4084" s="4">
        <v>0</v>
      </c>
      <c r="G4084" s="4">
        <v>0</v>
      </c>
      <c r="H4084" s="4">
        <v>1</v>
      </c>
      <c r="I4084" s="4">
        <v>203</v>
      </c>
      <c r="J4084" s="4">
        <v>192.5</v>
      </c>
      <c r="K4084" s="4">
        <v>125</v>
      </c>
      <c r="L4084" s="4">
        <v>26.18</v>
      </c>
      <c r="M4084" s="4">
        <v>80</v>
      </c>
      <c r="N4084" s="4">
        <v>83</v>
      </c>
      <c r="O4084" s="4">
        <v>1</v>
      </c>
      <c r="P4084" s="5">
        <f>$AI$9+SUMPRODUCT($A4084*$AI$10+$B4084*$AI$11+$C4084*$AI$12+$D4084*$AI$13+$E4084*$AI$14+$F4084*$AI$15+$G4084*$AI$16+$H4084*$AI$17+$I4084*$AI$18+$J4084*$AI$19+$K4084*$AI$20+$L4084*$AI$21+$M4084*$AI$22+$N4084*$AI$24)</f>
        <v>0.21915470019999717</v>
      </c>
      <c r="Q4084" s="4">
        <f t="shared" si="1550"/>
        <v>1.2450238672315113</v>
      </c>
      <c r="R4084" s="4">
        <f t="shared" si="1551"/>
        <v>2.4900477344630225</v>
      </c>
      <c r="S4084" s="4">
        <f t="shared" si="1552"/>
        <v>2.4900477344630225</v>
      </c>
      <c r="T4084" s="4">
        <f t="shared" si="1553"/>
        <v>0.39620767264400147</v>
      </c>
      <c r="U4084" s="4">
        <f>IF($R4084&gt;$X$15,1,0)</f>
        <v>1</v>
      </c>
      <c r="V4084" s="4"/>
      <c r="W4084" s="4"/>
      <c r="X4084" s="4"/>
      <c r="Y4084" s="4"/>
      <c r="Z4084" s="4"/>
      <c r="AA4084" s="4"/>
      <c r="AB4084" s="4"/>
      <c r="AC4084" s="4"/>
      <c r="AD4084" s="4"/>
      <c r="AE4084" s="4"/>
      <c r="AF4084" s="4"/>
      <c r="AG4084" s="4"/>
      <c r="AH4084" s="4"/>
      <c r="AI4084" s="4"/>
      <c r="AJ4084" s="4"/>
    </row>
    <row r="4085" spans="1:36" ht="15.75" customHeight="1">
      <c r="A4085" s="4">
        <v>0</v>
      </c>
      <c r="B4085" s="4">
        <v>61</v>
      </c>
      <c r="C4085" s="4">
        <v>1</v>
      </c>
      <c r="D4085" s="4">
        <v>0</v>
      </c>
      <c r="E4085" s="4">
        <v>0</v>
      </c>
      <c r="F4085" s="4">
        <v>1</v>
      </c>
      <c r="G4085" s="4">
        <v>0</v>
      </c>
      <c r="H4085" s="4">
        <v>1</v>
      </c>
      <c r="I4085" s="4">
        <v>265</v>
      </c>
      <c r="J4085" s="4">
        <v>200</v>
      </c>
      <c r="K4085" s="4">
        <v>125</v>
      </c>
      <c r="L4085" s="4">
        <v>29.5</v>
      </c>
      <c r="M4085" s="4">
        <v>68</v>
      </c>
      <c r="N4085" s="4">
        <v>256</v>
      </c>
      <c r="O4085" s="4">
        <v>1</v>
      </c>
      <c r="P4085" s="5">
        <f>$AI$9+SUMPRODUCT($A4085*$AI$10+$B4085*$AI$11+$C4085*$AI$12+$D4085*$AI$13+$E4085*$AI$14+$F4085*$AI$15+$G4085*$AI$16+$H4085*$AI$17+$I4085*$AI$18+$J4085*$AI$19+$K4085*$AI$20+$L4085*$AI$21+$M4085*$AI$22+$N4085*$AI$24)</f>
        <v>0.90852992499999985</v>
      </c>
      <c r="Q4085" s="4">
        <f t="shared" si="1550"/>
        <v>2.4806730760817661</v>
      </c>
      <c r="R4085" s="4">
        <f t="shared" si="1551"/>
        <v>4.9613461521635323</v>
      </c>
      <c r="S4085" s="4">
        <f t="shared" si="1552"/>
        <v>4.9613461521635323</v>
      </c>
      <c r="T4085" s="4">
        <f t="shared" si="1553"/>
        <v>0.69559952873545638</v>
      </c>
      <c r="U4085" s="4">
        <f>IF($R4085&gt;$X$15,1,0)</f>
        <v>1</v>
      </c>
      <c r="V4085" s="4"/>
      <c r="W4085" s="4"/>
      <c r="X4085" s="4"/>
      <c r="Y4085" s="4"/>
      <c r="Z4085" s="4"/>
      <c r="AA4085" s="4"/>
      <c r="AB4085" s="4"/>
      <c r="AC4085" s="4"/>
      <c r="AD4085" s="4"/>
      <c r="AE4085" s="4"/>
      <c r="AF4085" s="4"/>
      <c r="AG4085" s="4"/>
      <c r="AH4085" s="4"/>
      <c r="AI4085" s="4"/>
      <c r="AJ4085" s="4"/>
    </row>
    <row r="4086" spans="1:36" ht="15.75" customHeight="1">
      <c r="A4086" s="4">
        <v>1</v>
      </c>
      <c r="B4086" s="4">
        <v>43</v>
      </c>
      <c r="C4086" s="4">
        <v>2</v>
      </c>
      <c r="D4086" s="4">
        <v>0</v>
      </c>
      <c r="E4086" s="4">
        <v>0</v>
      </c>
      <c r="F4086" s="4">
        <v>0</v>
      </c>
      <c r="G4086" s="4">
        <v>0</v>
      </c>
      <c r="H4086" s="4">
        <v>0</v>
      </c>
      <c r="I4086" s="4">
        <v>222</v>
      </c>
      <c r="J4086" s="4">
        <v>115</v>
      </c>
      <c r="K4086" s="4">
        <v>72.5</v>
      </c>
      <c r="L4086" s="4">
        <v>25.46</v>
      </c>
      <c r="M4086" s="4">
        <v>75</v>
      </c>
      <c r="N4086" s="4">
        <v>69</v>
      </c>
      <c r="O4086" s="4">
        <v>0</v>
      </c>
      <c r="P4086" s="5">
        <f>$AI$9+SUMPRODUCT($A4086*$AI$10+$B4086*$AI$11+$C4086*$AI$12+$D4086*$AI$13+$E4086*$AI$14+$F4086*$AI$15+$G4086*$AI$16+$H4086*$AI$17+$I4086*$AI$18+$J4086*$AI$19+$K4086*$AI$20+$L4086*$AI$21+$M4086*$AI$22+$N4086*$AI$24)</f>
        <v>-2.7312956706000007</v>
      </c>
      <c r="Q4086" s="4">
        <f t="shared" si="1550"/>
        <v>6.5134841672158411E-2</v>
      </c>
      <c r="R4086" s="4">
        <f t="shared" si="1551"/>
        <v>0.13026968334431682</v>
      </c>
      <c r="S4086" s="4">
        <f t="shared" si="1552"/>
        <v>0.86973031665568312</v>
      </c>
      <c r="T4086" s="4">
        <f t="shared" si="1553"/>
        <v>-6.0615391226022074E-2</v>
      </c>
      <c r="U4086" s="4">
        <f>IF($R4086&gt;$X$15,1,0)</f>
        <v>0</v>
      </c>
      <c r="V4086" s="4"/>
      <c r="W4086" s="4"/>
      <c r="X4086" s="4"/>
      <c r="Y4086" s="4"/>
      <c r="Z4086" s="4"/>
      <c r="AA4086" s="4"/>
      <c r="AB4086" s="4"/>
      <c r="AC4086" s="4"/>
      <c r="AD4086" s="4"/>
      <c r="AE4086" s="4"/>
      <c r="AF4086" s="4"/>
      <c r="AG4086" s="4"/>
      <c r="AH4086" s="4"/>
      <c r="AI4086" s="4"/>
      <c r="AJ4086" s="4"/>
    </row>
    <row r="4087" spans="1:36" ht="15.75" customHeight="1">
      <c r="A4087" s="4">
        <v>1</v>
      </c>
      <c r="B4087" s="4">
        <v>42</v>
      </c>
      <c r="C4087" s="4">
        <v>1</v>
      </c>
      <c r="D4087" s="4">
        <v>0</v>
      </c>
      <c r="E4087" s="4">
        <v>0</v>
      </c>
      <c r="F4087" s="4">
        <v>0</v>
      </c>
      <c r="G4087" s="4">
        <v>0</v>
      </c>
      <c r="H4087" s="4">
        <v>0</v>
      </c>
      <c r="I4087" s="4">
        <v>214</v>
      </c>
      <c r="J4087" s="4">
        <v>120</v>
      </c>
      <c r="K4087" s="4">
        <v>81</v>
      </c>
      <c r="L4087" s="4">
        <v>28.47</v>
      </c>
      <c r="M4087" s="4">
        <v>78</v>
      </c>
      <c r="N4087" s="4">
        <v>77</v>
      </c>
      <c r="O4087" s="4">
        <v>0</v>
      </c>
      <c r="P4087" s="5">
        <f>$AI$9+SUMPRODUCT($A4087*$AI$10+$B4087*$AI$11+$C4087*$AI$12+$D4087*$AI$13+$E4087*$AI$14+$F4087*$AI$15+$G4087*$AI$16+$H4087*$AI$17+$I4087*$AI$18+$J4087*$AI$19+$K4087*$AI$20+$L4087*$AI$21+$M4087*$AI$22+$N4087*$AI$24)</f>
        <v>-2.6551880917000004</v>
      </c>
      <c r="Q4087" s="4">
        <f t="shared" si="1550"/>
        <v>7.0285617280611196E-2</v>
      </c>
      <c r="R4087" s="4">
        <f t="shared" si="1551"/>
        <v>0.14057123456122239</v>
      </c>
      <c r="S4087" s="4">
        <f t="shared" si="1552"/>
        <v>0.85942876543877755</v>
      </c>
      <c r="T4087" s="4">
        <f t="shared" si="1553"/>
        <v>-6.5790114391630586E-2</v>
      </c>
      <c r="U4087" s="4">
        <f>IF($R4087&gt;$X$15,1,0)</f>
        <v>0</v>
      </c>
      <c r="V4087" s="4"/>
      <c r="W4087" s="4"/>
      <c r="X4087" s="4"/>
      <c r="Y4087" s="4"/>
      <c r="Z4087" s="4"/>
      <c r="AA4087" s="4"/>
      <c r="AB4087" s="4"/>
      <c r="AC4087" s="4"/>
      <c r="AD4087" s="4"/>
      <c r="AE4087" s="4"/>
      <c r="AF4087" s="4"/>
      <c r="AG4087" s="4"/>
      <c r="AH4087" s="4"/>
      <c r="AI4087" s="4"/>
      <c r="AJ4087" s="4"/>
    </row>
    <row r="4088" spans="1:36" ht="15.75" customHeight="1">
      <c r="A4088" s="4">
        <v>1</v>
      </c>
      <c r="B4088" s="4">
        <v>62</v>
      </c>
      <c r="C4088" s="4">
        <v>1</v>
      </c>
      <c r="D4088" s="4">
        <v>1</v>
      </c>
      <c r="E4088" s="4">
        <v>7</v>
      </c>
      <c r="F4088" s="4">
        <v>0</v>
      </c>
      <c r="G4088" s="4">
        <v>0</v>
      </c>
      <c r="H4088" s="4">
        <v>0</v>
      </c>
      <c r="I4088" s="4">
        <v>260</v>
      </c>
      <c r="J4088" s="4">
        <v>104</v>
      </c>
      <c r="K4088" s="4">
        <v>69</v>
      </c>
      <c r="L4088" s="4">
        <v>24.02</v>
      </c>
      <c r="M4088" s="4">
        <v>70</v>
      </c>
      <c r="N4088" s="4">
        <v>93</v>
      </c>
      <c r="O4088" s="4">
        <v>0</v>
      </c>
      <c r="P4088" s="5">
        <f>$AI$9+SUMPRODUCT($A4088*$AI$10+$B4088*$AI$11+$C4088*$AI$12+$D4088*$AI$13+$E4088*$AI$14+$F4088*$AI$15+$G4088*$AI$16+$H4088*$AI$17+$I4088*$AI$18+$J4088*$AI$19+$K4088*$AI$20+$L4088*$AI$21+$M4088*$AI$22+$N4088*$AI$24)</f>
        <v>-1.1660306722000016</v>
      </c>
      <c r="Q4088" s="4">
        <f t="shared" si="1550"/>
        <v>0.31160133763484604</v>
      </c>
      <c r="R4088" s="4">
        <f t="shared" si="1551"/>
        <v>0.62320267526969209</v>
      </c>
      <c r="S4088" s="4">
        <f t="shared" si="1552"/>
        <v>0.37679732473030791</v>
      </c>
      <c r="T4088" s="4">
        <f t="shared" si="1553"/>
        <v>-0.42389218936904738</v>
      </c>
      <c r="U4088" s="4">
        <f>IF($R4088&gt;$X$15,1,0)</f>
        <v>1</v>
      </c>
      <c r="V4088" s="4"/>
      <c r="W4088" s="4"/>
      <c r="X4088" s="4"/>
      <c r="Y4088" s="4"/>
      <c r="Z4088" s="4"/>
      <c r="AA4088" s="4"/>
      <c r="AB4088" s="4"/>
      <c r="AC4088" s="4"/>
      <c r="AD4088" s="4"/>
      <c r="AE4088" s="4"/>
      <c r="AF4088" s="4"/>
      <c r="AG4088" s="4"/>
      <c r="AH4088" s="4"/>
      <c r="AI4088" s="4"/>
      <c r="AJ4088" s="4"/>
    </row>
    <row r="4089" spans="1:36" ht="15.75" customHeight="1">
      <c r="A4089" s="4">
        <v>0</v>
      </c>
      <c r="B4089" s="4">
        <v>36</v>
      </c>
      <c r="C4089" s="4">
        <v>1</v>
      </c>
      <c r="D4089" s="4">
        <v>0</v>
      </c>
      <c r="E4089" s="4">
        <v>0</v>
      </c>
      <c r="F4089" s="4">
        <v>0</v>
      </c>
      <c r="G4089" s="4">
        <v>0</v>
      </c>
      <c r="H4089" s="4">
        <v>0</v>
      </c>
      <c r="I4089" s="4">
        <v>195</v>
      </c>
      <c r="J4089" s="4">
        <v>116</v>
      </c>
      <c r="K4089" s="4">
        <v>76</v>
      </c>
      <c r="L4089" s="4">
        <v>22.16</v>
      </c>
      <c r="M4089" s="4">
        <v>88</v>
      </c>
      <c r="N4089" s="4">
        <v>77</v>
      </c>
      <c r="O4089" s="4">
        <v>0</v>
      </c>
      <c r="P4089" s="5">
        <f>$AI$9+SUMPRODUCT($A4089*$AI$10+$B4089*$AI$11+$C4089*$AI$12+$D4089*$AI$13+$E4089*$AI$14+$F4089*$AI$15+$G4089*$AI$16+$H4089*$AI$17+$I4089*$AI$18+$J4089*$AI$19+$K4089*$AI$20+$L4089*$AI$21+$M4089*$AI$22+$N4089*$AI$24)</f>
        <v>-3.7513394176000006</v>
      </c>
      <c r="Q4089" s="4">
        <f t="shared" si="1550"/>
        <v>2.3486266859764245E-2</v>
      </c>
      <c r="R4089" s="4">
        <f t="shared" si="1551"/>
        <v>4.6972533719528489E-2</v>
      </c>
      <c r="S4089" s="4">
        <f t="shared" si="1552"/>
        <v>0.95302746628047152</v>
      </c>
      <c r="T4089" s="4">
        <f t="shared" si="1553"/>
        <v>-2.0894582801173765E-2</v>
      </c>
      <c r="U4089" s="4">
        <f>IF($R4089&gt;$X$15,1,0)</f>
        <v>0</v>
      </c>
      <c r="V4089" s="4"/>
      <c r="W4089" s="4"/>
      <c r="X4089" s="4"/>
      <c r="Y4089" s="4"/>
      <c r="Z4089" s="4"/>
      <c r="AA4089" s="4"/>
      <c r="AB4089" s="4"/>
      <c r="AC4089" s="4"/>
      <c r="AD4089" s="4"/>
      <c r="AE4089" s="4"/>
      <c r="AF4089" s="4"/>
      <c r="AG4089" s="4"/>
      <c r="AH4089" s="4"/>
      <c r="AI4089" s="4"/>
      <c r="AJ4089" s="4"/>
    </row>
    <row r="4090" spans="1:36" ht="15.75" customHeight="1">
      <c r="A4090" s="4">
        <v>0</v>
      </c>
      <c r="B4090" s="4">
        <v>63</v>
      </c>
      <c r="C4090" s="4">
        <v>3</v>
      </c>
      <c r="D4090" s="4">
        <v>0</v>
      </c>
      <c r="E4090" s="4">
        <v>0</v>
      </c>
      <c r="F4090" s="4">
        <v>0</v>
      </c>
      <c r="G4090" s="4">
        <v>0</v>
      </c>
      <c r="H4090" s="4">
        <v>0</v>
      </c>
      <c r="I4090" s="4">
        <v>253</v>
      </c>
      <c r="J4090" s="4">
        <v>128</v>
      </c>
      <c r="K4090" s="4">
        <v>81</v>
      </c>
      <c r="L4090" s="4">
        <v>26.92</v>
      </c>
      <c r="M4090" s="4">
        <v>80</v>
      </c>
      <c r="N4090" s="4">
        <v>102</v>
      </c>
      <c r="O4090" s="4">
        <v>0</v>
      </c>
      <c r="P4090" s="5">
        <f>$AI$9+SUMPRODUCT($A4090*$AI$10+$B4090*$AI$11+$C4090*$AI$12+$D4090*$AI$13+$E4090*$AI$14+$F4090*$AI$15+$G4090*$AI$16+$H4090*$AI$17+$I4090*$AI$18+$J4090*$AI$19+$K4090*$AI$20+$L4090*$AI$21+$M4090*$AI$22+$N4090*$AI$24)</f>
        <v>-1.5931164311999995</v>
      </c>
      <c r="Q4090" s="4">
        <f t="shared" si="1550"/>
        <v>0.20329108084481101</v>
      </c>
      <c r="R4090" s="4">
        <f t="shared" si="1551"/>
        <v>0.40658216168962202</v>
      </c>
      <c r="S4090" s="4">
        <f t="shared" si="1552"/>
        <v>0.59341783831037798</v>
      </c>
      <c r="T4090" s="4">
        <f t="shared" si="1553"/>
        <v>-0.22663940280629738</v>
      </c>
      <c r="U4090" s="4">
        <f>IF($R4090&gt;$X$15,1,0)</f>
        <v>1</v>
      </c>
      <c r="V4090" s="4"/>
      <c r="W4090" s="4"/>
      <c r="X4090" s="4"/>
      <c r="Y4090" s="4"/>
      <c r="Z4090" s="4"/>
      <c r="AA4090" s="4"/>
      <c r="AB4090" s="4"/>
      <c r="AC4090" s="4"/>
      <c r="AD4090" s="4"/>
      <c r="AE4090" s="4"/>
      <c r="AF4090" s="4"/>
      <c r="AG4090" s="4"/>
      <c r="AH4090" s="4"/>
      <c r="AI4090" s="4"/>
      <c r="AJ4090" s="4"/>
    </row>
    <row r="4091" spans="1:36" ht="15.75" hidden="1" customHeight="1">
      <c r="A4091" s="4">
        <v>1</v>
      </c>
      <c r="B4091" s="4">
        <v>47</v>
      </c>
      <c r="C4091" s="3" t="s">
        <v>56</v>
      </c>
      <c r="D4091" s="4">
        <v>0</v>
      </c>
      <c r="E4091" s="4">
        <v>0</v>
      </c>
      <c r="F4091" s="4">
        <v>0</v>
      </c>
      <c r="G4091" s="4">
        <v>0</v>
      </c>
      <c r="H4091" s="4">
        <v>1</v>
      </c>
      <c r="I4091" s="4">
        <v>254</v>
      </c>
      <c r="J4091" s="4">
        <v>137.5</v>
      </c>
      <c r="K4091" s="4">
        <v>91</v>
      </c>
      <c r="L4091" s="4">
        <v>31.98</v>
      </c>
      <c r="M4091" s="4">
        <v>75</v>
      </c>
      <c r="N4091" s="4">
        <v>69</v>
      </c>
      <c r="O4091" s="4">
        <v>0</v>
      </c>
      <c r="P4091" s="4" t="e">
        <f>$AI$9+SUMPRODUCT($A4091*$AI$10+$B4091*$AI$11+$C4091*$AI$12+$D4091*$AI$13+$E4091*$AI$14+$F4091*$AI$15+$G4091*$AI$16+$H4091*$AI$17+$I4091*$AI$18+$J4091*$AI$19+$K4091*$AI$20+$L4091*$AI$21+$M4091*$AI$22+$N4091*$AI$24)</f>
        <v>#VALUE!</v>
      </c>
      <c r="Q4091" s="4" t="e">
        <f t="shared" si="1550"/>
        <v>#VALUE!</v>
      </c>
      <c r="R4091" s="4" t="e">
        <f t="shared" si="1551"/>
        <v>#VALUE!</v>
      </c>
      <c r="S4091" s="4" t="e">
        <f t="shared" si="1552"/>
        <v>#VALUE!</v>
      </c>
      <c r="T4091" s="4" t="e">
        <f t="shared" si="1553"/>
        <v>#VALUE!</v>
      </c>
      <c r="U4091" s="4" t="e">
        <f t="shared" ref="U4091" si="1554">IF($R4091&gt;0.5,1,0)</f>
        <v>#VALUE!</v>
      </c>
      <c r="V4091" s="4"/>
      <c r="W4091" s="4"/>
      <c r="X4091" s="4"/>
      <c r="Y4091" s="4"/>
      <c r="Z4091" s="4"/>
      <c r="AA4091" s="4"/>
      <c r="AB4091" s="4"/>
      <c r="AC4091" s="4"/>
      <c r="AD4091" s="4"/>
      <c r="AE4091" s="4"/>
      <c r="AF4091" s="4"/>
      <c r="AG4091" s="4"/>
      <c r="AH4091" s="4"/>
      <c r="AI4091" s="4"/>
      <c r="AJ4091" s="4"/>
    </row>
    <row r="4092" spans="1:36" ht="15.75" customHeight="1">
      <c r="A4092" s="4">
        <v>0</v>
      </c>
      <c r="B4092" s="4">
        <v>46</v>
      </c>
      <c r="C4092" s="4">
        <v>2</v>
      </c>
      <c r="D4092" s="4">
        <v>0</v>
      </c>
      <c r="E4092" s="4">
        <v>0</v>
      </c>
      <c r="F4092" s="4">
        <v>0</v>
      </c>
      <c r="G4092" s="4">
        <v>0</v>
      </c>
      <c r="H4092" s="4">
        <v>0</v>
      </c>
      <c r="I4092" s="4">
        <v>247</v>
      </c>
      <c r="J4092" s="4">
        <v>115</v>
      </c>
      <c r="K4092" s="4">
        <v>71</v>
      </c>
      <c r="L4092" s="4">
        <v>27.72</v>
      </c>
      <c r="M4092" s="4">
        <v>82</v>
      </c>
      <c r="N4092" s="4">
        <v>69</v>
      </c>
      <c r="O4092" s="4">
        <v>0</v>
      </c>
      <c r="P4092" s="5">
        <f>$AI$9+SUMPRODUCT($A4092*$AI$10+$B4092*$AI$11+$C4092*$AI$12+$D4092*$AI$13+$E4092*$AI$14+$F4092*$AI$15+$G4092*$AI$16+$H4092*$AI$17+$I4092*$AI$18+$J4092*$AI$19+$K4092*$AI$20+$L4092*$AI$21+$M4092*$AI$22+$N4092*$AI$24)</f>
        <v>-3.0395631891999999</v>
      </c>
      <c r="Q4092" s="4">
        <f t="shared" si="1550"/>
        <v>4.7855788854747137E-2</v>
      </c>
      <c r="R4092" s="4">
        <f t="shared" si="1551"/>
        <v>9.5711577709494275E-2</v>
      </c>
      <c r="S4092" s="4">
        <f t="shared" si="1552"/>
        <v>0.90428842229050577</v>
      </c>
      <c r="T4092" s="4">
        <f t="shared" si="1553"/>
        <v>-4.3693029445805567E-2</v>
      </c>
      <c r="U4092" s="4">
        <f>IF($R4092&gt;$X$15,1,0)</f>
        <v>0</v>
      </c>
      <c r="V4092" s="4"/>
      <c r="W4092" s="4"/>
      <c r="X4092" s="4"/>
      <c r="Y4092" s="4"/>
      <c r="Z4092" s="4"/>
      <c r="AA4092" s="4"/>
      <c r="AB4092" s="4"/>
      <c r="AC4092" s="4"/>
      <c r="AD4092" s="4"/>
      <c r="AE4092" s="4"/>
      <c r="AF4092" s="4"/>
      <c r="AG4092" s="4"/>
      <c r="AH4092" s="4"/>
      <c r="AI4092" s="4"/>
      <c r="AJ4092" s="4"/>
    </row>
    <row r="4093" spans="1:36" ht="15.75" customHeight="1">
      <c r="A4093" s="4">
        <v>0</v>
      </c>
      <c r="B4093" s="4">
        <v>54</v>
      </c>
      <c r="C4093" s="4">
        <v>1</v>
      </c>
      <c r="D4093" s="4">
        <v>0</v>
      </c>
      <c r="E4093" s="4">
        <v>0</v>
      </c>
      <c r="F4093" s="4">
        <v>0</v>
      </c>
      <c r="G4093" s="4">
        <v>0</v>
      </c>
      <c r="H4093" s="4">
        <v>1</v>
      </c>
      <c r="I4093" s="4">
        <v>326</v>
      </c>
      <c r="J4093" s="4">
        <v>187</v>
      </c>
      <c r="K4093" s="4">
        <v>95</v>
      </c>
      <c r="L4093" s="4">
        <v>29.94</v>
      </c>
      <c r="M4093" s="4">
        <v>67</v>
      </c>
      <c r="N4093" s="4">
        <v>235</v>
      </c>
      <c r="O4093" s="4">
        <v>0</v>
      </c>
      <c r="P4093" s="5">
        <f>$AI$9+SUMPRODUCT($A4093*$AI$10+$B4093*$AI$11+$C4093*$AI$12+$D4093*$AI$13+$E4093*$AI$14+$F4093*$AI$15+$G4093*$AI$16+$H4093*$AI$17+$I4093*$AI$18+$J4093*$AI$19+$K4093*$AI$20+$L4093*$AI$21+$M4093*$AI$22+$N4093*$AI$24)</f>
        <v>0.22044773660000061</v>
      </c>
      <c r="Q4093" s="4">
        <f t="shared" si="1550"/>
        <v>1.246634769664011</v>
      </c>
      <c r="R4093" s="4">
        <f t="shared" si="1551"/>
        <v>2.493269539328022</v>
      </c>
      <c r="S4093" s="4">
        <f t="shared" si="1552"/>
        <v>-1.493269539328022</v>
      </c>
      <c r="T4093" s="4" t="e">
        <f t="shared" si="1553"/>
        <v>#NUM!</v>
      </c>
      <c r="U4093" s="4">
        <f>IF($R4093&gt;$X$15,1,0)</f>
        <v>1</v>
      </c>
      <c r="V4093" s="4"/>
      <c r="W4093" s="4"/>
      <c r="X4093" s="4"/>
      <c r="Y4093" s="4"/>
      <c r="Z4093" s="4"/>
      <c r="AA4093" s="4"/>
      <c r="AB4093" s="4"/>
      <c r="AC4093" s="4"/>
      <c r="AD4093" s="4"/>
      <c r="AE4093" s="4"/>
      <c r="AF4093" s="4"/>
      <c r="AG4093" s="4"/>
      <c r="AH4093" s="4"/>
      <c r="AI4093" s="4"/>
      <c r="AJ4093" s="4"/>
    </row>
    <row r="4094" spans="1:36" ht="15.75" customHeight="1">
      <c r="A4094" s="4">
        <v>0</v>
      </c>
      <c r="B4094" s="4">
        <v>58</v>
      </c>
      <c r="C4094" s="4">
        <v>1</v>
      </c>
      <c r="D4094" s="4">
        <v>0</v>
      </c>
      <c r="E4094" s="4">
        <v>0</v>
      </c>
      <c r="F4094" s="4">
        <v>0</v>
      </c>
      <c r="G4094" s="4">
        <v>0</v>
      </c>
      <c r="H4094" s="4">
        <v>1</v>
      </c>
      <c r="I4094" s="4">
        <v>239</v>
      </c>
      <c r="J4094" s="4">
        <v>121</v>
      </c>
      <c r="K4094" s="4">
        <v>81</v>
      </c>
      <c r="L4094" s="4">
        <v>35.19</v>
      </c>
      <c r="M4094" s="4">
        <v>58</v>
      </c>
      <c r="N4094" s="4">
        <v>70</v>
      </c>
      <c r="O4094" s="4">
        <v>0</v>
      </c>
      <c r="P4094" s="5">
        <f>$AI$9+SUMPRODUCT($A4094*$AI$10+$B4094*$AI$11+$C4094*$AI$12+$D4094*$AI$13+$E4094*$AI$14+$F4094*$AI$15+$G4094*$AI$16+$H4094*$AI$17+$I4094*$AI$18+$J4094*$AI$19+$K4094*$AI$20+$L4094*$AI$21+$M4094*$AI$22+$N4094*$AI$24)</f>
        <v>-1.8277645109000016</v>
      </c>
      <c r="Q4094" s="4">
        <f t="shared" si="1550"/>
        <v>0.16077257168257944</v>
      </c>
      <c r="R4094" s="4">
        <f t="shared" si="1551"/>
        <v>0.32154514336515888</v>
      </c>
      <c r="S4094" s="4">
        <f t="shared" si="1552"/>
        <v>0.67845485663484117</v>
      </c>
      <c r="T4094" s="4">
        <f t="shared" si="1553"/>
        <v>-0.16847904434415462</v>
      </c>
      <c r="U4094" s="4">
        <f>IF($R4094&gt;$X$15,1,0)</f>
        <v>0</v>
      </c>
      <c r="V4094" s="4"/>
      <c r="W4094" s="4"/>
      <c r="X4094" s="4"/>
      <c r="Y4094" s="4"/>
      <c r="Z4094" s="4"/>
      <c r="AA4094" s="4"/>
      <c r="AB4094" s="4"/>
      <c r="AC4094" s="4"/>
      <c r="AD4094" s="4"/>
      <c r="AE4094" s="4"/>
      <c r="AF4094" s="4"/>
      <c r="AG4094" s="4"/>
      <c r="AH4094" s="4"/>
      <c r="AI4094" s="4"/>
      <c r="AJ4094" s="4"/>
    </row>
    <row r="4095" spans="1:36" ht="15.75" hidden="1" customHeight="1">
      <c r="A4095" s="4">
        <v>0</v>
      </c>
      <c r="B4095" s="4">
        <v>55</v>
      </c>
      <c r="C4095" s="4">
        <v>1</v>
      </c>
      <c r="D4095" s="4">
        <v>0</v>
      </c>
      <c r="E4095" s="4">
        <v>0</v>
      </c>
      <c r="F4095" s="4">
        <v>0</v>
      </c>
      <c r="G4095" s="4">
        <v>0</v>
      </c>
      <c r="H4095" s="4">
        <v>0</v>
      </c>
      <c r="I4095" s="4">
        <v>195</v>
      </c>
      <c r="J4095" s="4">
        <v>133.5</v>
      </c>
      <c r="K4095" s="4">
        <v>81.5</v>
      </c>
      <c r="L4095" s="4">
        <v>23.46</v>
      </c>
      <c r="M4095" s="4">
        <v>90</v>
      </c>
      <c r="N4095" s="3" t="s">
        <v>56</v>
      </c>
      <c r="O4095" s="4">
        <v>1</v>
      </c>
      <c r="P4095" s="4"/>
      <c r="Q4095" s="4"/>
      <c r="R4095" s="4"/>
      <c r="S4095" s="4"/>
      <c r="T4095" s="4"/>
      <c r="U4095" s="4"/>
      <c r="V4095" s="4"/>
      <c r="W4095" s="4"/>
      <c r="X4095" s="4"/>
      <c r="Y4095" s="4"/>
      <c r="Z4095" s="4"/>
      <c r="AA4095" s="4"/>
      <c r="AB4095" s="4"/>
      <c r="AC4095" s="4"/>
      <c r="AD4095" s="4"/>
      <c r="AE4095" s="4"/>
      <c r="AF4095" s="4"/>
      <c r="AG4095" s="4"/>
      <c r="AH4095" s="4"/>
      <c r="AI4095" s="4"/>
      <c r="AJ4095" s="4"/>
    </row>
    <row r="4096" spans="1:36" ht="15.75" customHeight="1">
      <c r="A4096" s="4">
        <v>0</v>
      </c>
      <c r="B4096" s="4">
        <v>56</v>
      </c>
      <c r="C4096" s="4">
        <v>1</v>
      </c>
      <c r="D4096" s="4">
        <v>1</v>
      </c>
      <c r="E4096" s="4">
        <v>15</v>
      </c>
      <c r="F4096" s="4">
        <v>0</v>
      </c>
      <c r="G4096" s="4">
        <v>0</v>
      </c>
      <c r="H4096" s="4">
        <v>0</v>
      </c>
      <c r="I4096" s="4">
        <v>262</v>
      </c>
      <c r="J4096" s="4">
        <v>126</v>
      </c>
      <c r="K4096" s="4">
        <v>74</v>
      </c>
      <c r="L4096" s="4">
        <v>27.35</v>
      </c>
      <c r="M4096" s="4">
        <v>90</v>
      </c>
      <c r="N4096" s="4">
        <v>115</v>
      </c>
      <c r="O4096" s="4">
        <v>0</v>
      </c>
      <c r="P4096" s="5">
        <f>$AI$9+SUMPRODUCT($A4096*$AI$10+$B4096*$AI$11+$C4096*$AI$12+$D4096*$AI$13+$E4096*$AI$14+$F4096*$AI$15+$G4096*$AI$16+$H4096*$AI$17+$I4096*$AI$18+$J4096*$AI$19+$K4096*$AI$20+$L4096*$AI$21+$M4096*$AI$22+$N4096*$AI$24)</f>
        <v>-1.5181256885000014</v>
      </c>
      <c r="Q4096" s="4">
        <f t="shared" ref="Q4096:Q4129" si="1555">EXP($P4096)</f>
        <v>0.21912220556944489</v>
      </c>
      <c r="R4096" s="4">
        <f t="shared" ref="R4096:R4129" si="1556">Q4096/1+Q4096</f>
        <v>0.43824441113888979</v>
      </c>
      <c r="S4096" s="4">
        <f t="shared" ref="S4096:S4129" si="1557">IF(O4096=1,R4096,1-R4096)</f>
        <v>0.56175558886111021</v>
      </c>
      <c r="T4096" s="4">
        <f t="shared" ref="T4096:T4129" si="1558">LOG($S4096)</f>
        <v>-0.25045259812651716</v>
      </c>
      <c r="U4096" s="4">
        <f>IF($R4096&gt;$X$15,1,0)</f>
        <v>1</v>
      </c>
      <c r="V4096" s="4"/>
      <c r="W4096" s="4"/>
      <c r="X4096" s="4"/>
      <c r="Y4096" s="4"/>
      <c r="Z4096" s="4"/>
      <c r="AA4096" s="4"/>
      <c r="AB4096" s="4"/>
      <c r="AC4096" s="4"/>
      <c r="AD4096" s="4"/>
      <c r="AE4096" s="4"/>
      <c r="AF4096" s="4"/>
      <c r="AG4096" s="4"/>
      <c r="AH4096" s="4"/>
      <c r="AI4096" s="4"/>
      <c r="AJ4096" s="4"/>
    </row>
    <row r="4097" spans="1:36" ht="15.75" customHeight="1">
      <c r="A4097" s="4">
        <v>1</v>
      </c>
      <c r="B4097" s="4">
        <v>47</v>
      </c>
      <c r="C4097" s="4">
        <v>1</v>
      </c>
      <c r="D4097" s="4">
        <v>1</v>
      </c>
      <c r="E4097" s="4">
        <v>20</v>
      </c>
      <c r="F4097" s="4">
        <v>0</v>
      </c>
      <c r="G4097" s="4">
        <v>0</v>
      </c>
      <c r="H4097" s="4">
        <v>1</v>
      </c>
      <c r="I4097" s="4">
        <v>290</v>
      </c>
      <c r="J4097" s="4">
        <v>143</v>
      </c>
      <c r="K4097" s="4">
        <v>88</v>
      </c>
      <c r="L4097" s="4">
        <v>27.4</v>
      </c>
      <c r="M4097" s="4">
        <v>96</v>
      </c>
      <c r="N4097" s="4">
        <v>77</v>
      </c>
      <c r="O4097" s="4">
        <v>0</v>
      </c>
      <c r="P4097" s="5">
        <f>$AI$9+SUMPRODUCT($A4097*$AI$10+$B4097*$AI$11+$C4097*$AI$12+$D4097*$AI$13+$E4097*$AI$14+$F4097*$AI$15+$G4097*$AI$16+$H4097*$AI$17+$I4097*$AI$18+$J4097*$AI$19+$K4097*$AI$20+$L4097*$AI$21+$M4097*$AI$22+$N4097*$AI$24)</f>
        <v>-1.2374420240000008</v>
      </c>
      <c r="Q4097" s="4">
        <f t="shared" si="1555"/>
        <v>0.29012540338646409</v>
      </c>
      <c r="R4097" s="4">
        <f t="shared" si="1556"/>
        <v>0.58025080677292817</v>
      </c>
      <c r="S4097" s="4">
        <f t="shared" si="1557"/>
        <v>0.41974919322707183</v>
      </c>
      <c r="T4097" s="4">
        <f t="shared" si="1558"/>
        <v>-0.3770101299186035</v>
      </c>
      <c r="U4097" s="4">
        <f>IF($R4097&gt;$X$15,1,0)</f>
        <v>1</v>
      </c>
      <c r="V4097" s="4"/>
      <c r="W4097" s="4"/>
      <c r="X4097" s="4"/>
      <c r="Y4097" s="4"/>
      <c r="Z4097" s="4"/>
      <c r="AA4097" s="4"/>
      <c r="AB4097" s="4"/>
      <c r="AC4097" s="4"/>
      <c r="AD4097" s="4"/>
      <c r="AE4097" s="4"/>
      <c r="AF4097" s="4"/>
      <c r="AG4097" s="4"/>
      <c r="AH4097" s="4"/>
      <c r="AI4097" s="4"/>
      <c r="AJ4097" s="4"/>
    </row>
    <row r="4098" spans="1:36" ht="15.75" customHeight="1">
      <c r="A4098" s="4">
        <v>0</v>
      </c>
      <c r="B4098" s="4">
        <v>64</v>
      </c>
      <c r="C4098" s="4">
        <v>1</v>
      </c>
      <c r="D4098" s="4">
        <v>0</v>
      </c>
      <c r="E4098" s="4">
        <v>0</v>
      </c>
      <c r="F4098" s="4">
        <v>0</v>
      </c>
      <c r="G4098" s="4">
        <v>0</v>
      </c>
      <c r="H4098" s="4">
        <v>1</v>
      </c>
      <c r="I4098" s="4">
        <v>232</v>
      </c>
      <c r="J4098" s="4">
        <v>149.5</v>
      </c>
      <c r="K4098" s="4">
        <v>84</v>
      </c>
      <c r="L4098" s="4">
        <v>20.49</v>
      </c>
      <c r="M4098" s="4">
        <v>68</v>
      </c>
      <c r="N4098" s="4">
        <v>96</v>
      </c>
      <c r="O4098" s="4">
        <v>0</v>
      </c>
      <c r="P4098" s="5">
        <f>$AI$9+SUMPRODUCT($A4098*$AI$10+$B4098*$AI$11+$C4098*$AI$12+$D4098*$AI$13+$E4098*$AI$14+$F4098*$AI$15+$G4098*$AI$16+$H4098*$AI$17+$I4098*$AI$18+$J4098*$AI$19+$K4098*$AI$20+$L4098*$AI$21+$M4098*$AI$22+$N4098*$AI$24)</f>
        <v>-0.97774744390000023</v>
      </c>
      <c r="Q4098" s="4">
        <f t="shared" si="1555"/>
        <v>0.37615746103779701</v>
      </c>
      <c r="R4098" s="4">
        <f t="shared" si="1556"/>
        <v>0.75231492207559403</v>
      </c>
      <c r="S4098" s="4">
        <f t="shared" si="1557"/>
        <v>0.24768507792440597</v>
      </c>
      <c r="T4098" s="4">
        <f t="shared" si="1558"/>
        <v>-0.60610015720221311</v>
      </c>
      <c r="U4098" s="4">
        <f>IF($R4098&gt;$X$15,1,0)</f>
        <v>1</v>
      </c>
      <c r="V4098" s="4"/>
      <c r="W4098" s="4"/>
      <c r="X4098" s="4"/>
      <c r="Y4098" s="4"/>
      <c r="Z4098" s="4"/>
      <c r="AA4098" s="4"/>
      <c r="AB4098" s="4"/>
      <c r="AC4098" s="4"/>
      <c r="AD4098" s="4"/>
      <c r="AE4098" s="4"/>
      <c r="AF4098" s="4"/>
      <c r="AG4098" s="4"/>
      <c r="AH4098" s="4"/>
      <c r="AI4098" s="4"/>
      <c r="AJ4098" s="4"/>
    </row>
    <row r="4099" spans="1:36" ht="15.75" customHeight="1">
      <c r="A4099" s="4">
        <v>1</v>
      </c>
      <c r="B4099" s="4">
        <v>51</v>
      </c>
      <c r="C4099" s="4">
        <v>1</v>
      </c>
      <c r="D4099" s="4">
        <v>0</v>
      </c>
      <c r="E4099" s="4">
        <v>0</v>
      </c>
      <c r="F4099" s="4">
        <v>0</v>
      </c>
      <c r="G4099" s="4">
        <v>0</v>
      </c>
      <c r="H4099" s="4">
        <v>1</v>
      </c>
      <c r="I4099" s="4">
        <v>220</v>
      </c>
      <c r="J4099" s="4">
        <v>151</v>
      </c>
      <c r="K4099" s="4">
        <v>87.5</v>
      </c>
      <c r="L4099" s="4">
        <v>22.01</v>
      </c>
      <c r="M4099" s="4">
        <v>80</v>
      </c>
      <c r="N4099" s="4">
        <v>86</v>
      </c>
      <c r="O4099" s="4">
        <v>0</v>
      </c>
      <c r="P4099" s="5">
        <f>$AI$9+SUMPRODUCT($A4099*$AI$10+$B4099*$AI$11+$C4099*$AI$12+$D4099*$AI$13+$E4099*$AI$14+$F4099*$AI$15+$G4099*$AI$16+$H4099*$AI$17+$I4099*$AI$18+$J4099*$AI$19+$K4099*$AI$20+$L4099*$AI$21+$M4099*$AI$22+$N4099*$AI$24)</f>
        <v>-1.3686631710999997</v>
      </c>
      <c r="Q4099" s="4">
        <f t="shared" si="1555"/>
        <v>0.25444688423997092</v>
      </c>
      <c r="R4099" s="4">
        <f t="shared" si="1556"/>
        <v>0.50889376847994183</v>
      </c>
      <c r="S4099" s="4">
        <f t="shared" si="1557"/>
        <v>0.49110623152005817</v>
      </c>
      <c r="T4099" s="4">
        <f t="shared" si="1558"/>
        <v>-0.30882455518298541</v>
      </c>
      <c r="U4099" s="4">
        <f>IF($R4099&gt;$X$15,1,0)</f>
        <v>1</v>
      </c>
      <c r="V4099" s="4"/>
      <c r="W4099" s="4"/>
      <c r="X4099" s="4"/>
      <c r="Y4099" s="4"/>
      <c r="Z4099" s="4"/>
      <c r="AA4099" s="4"/>
      <c r="AB4099" s="4"/>
      <c r="AC4099" s="4"/>
      <c r="AD4099" s="4"/>
      <c r="AE4099" s="4"/>
      <c r="AF4099" s="4"/>
      <c r="AG4099" s="4"/>
      <c r="AH4099" s="4"/>
      <c r="AI4099" s="4"/>
      <c r="AJ4099" s="4"/>
    </row>
    <row r="4100" spans="1:36" ht="15.75" customHeight="1">
      <c r="A4100" s="4">
        <v>1</v>
      </c>
      <c r="B4100" s="4">
        <v>43</v>
      </c>
      <c r="C4100" s="4">
        <v>4</v>
      </c>
      <c r="D4100" s="4">
        <v>1</v>
      </c>
      <c r="E4100" s="4">
        <v>20</v>
      </c>
      <c r="F4100" s="4">
        <v>0</v>
      </c>
      <c r="G4100" s="4">
        <v>0</v>
      </c>
      <c r="H4100" s="4">
        <v>0</v>
      </c>
      <c r="I4100" s="4">
        <v>198</v>
      </c>
      <c r="J4100" s="4">
        <v>116</v>
      </c>
      <c r="K4100" s="4">
        <v>74</v>
      </c>
      <c r="L4100" s="4">
        <v>23.99</v>
      </c>
      <c r="M4100" s="4">
        <v>75</v>
      </c>
      <c r="N4100" s="4">
        <v>78</v>
      </c>
      <c r="O4100" s="4">
        <v>0</v>
      </c>
      <c r="P4100" s="5">
        <f>$AI$9+SUMPRODUCT($A4100*$AI$10+$B4100*$AI$11+$C4100*$AI$12+$D4100*$AI$13+$E4100*$AI$14+$F4100*$AI$15+$G4100*$AI$16+$H4100*$AI$17+$I4100*$AI$18+$J4100*$AI$19+$K4100*$AI$20+$L4100*$AI$21+$M4100*$AI$22+$N4100*$AI$24)</f>
        <v>-2.387954628900002</v>
      </c>
      <c r="Q4100" s="4">
        <f t="shared" si="1555"/>
        <v>9.181729238391273E-2</v>
      </c>
      <c r="R4100" s="4">
        <f t="shared" si="1556"/>
        <v>0.18363458476782546</v>
      </c>
      <c r="S4100" s="4">
        <f t="shared" si="1557"/>
        <v>0.81636541523217454</v>
      </c>
      <c r="T4100" s="4">
        <f t="shared" si="1558"/>
        <v>-8.811540215779895E-2</v>
      </c>
      <c r="U4100" s="4">
        <f>IF($R4100&gt;$X$15,1,0)</f>
        <v>0</v>
      </c>
      <c r="V4100" s="4"/>
      <c r="W4100" s="4"/>
      <c r="X4100" s="4"/>
      <c r="Y4100" s="4"/>
      <c r="Z4100" s="4"/>
      <c r="AA4100" s="4"/>
      <c r="AB4100" s="4"/>
      <c r="AC4100" s="4"/>
      <c r="AD4100" s="4"/>
      <c r="AE4100" s="4"/>
      <c r="AF4100" s="4"/>
      <c r="AG4100" s="4"/>
      <c r="AH4100" s="4"/>
      <c r="AI4100" s="4"/>
      <c r="AJ4100" s="4"/>
    </row>
    <row r="4101" spans="1:36" ht="15.75" customHeight="1">
      <c r="A4101" s="4">
        <v>0</v>
      </c>
      <c r="B4101" s="4">
        <v>40</v>
      </c>
      <c r="C4101" s="4">
        <v>2</v>
      </c>
      <c r="D4101" s="4">
        <v>1</v>
      </c>
      <c r="E4101" s="4">
        <v>20</v>
      </c>
      <c r="F4101" s="4">
        <v>0</v>
      </c>
      <c r="G4101" s="4">
        <v>0</v>
      </c>
      <c r="H4101" s="4">
        <v>0</v>
      </c>
      <c r="I4101" s="4">
        <v>221</v>
      </c>
      <c r="J4101" s="4">
        <v>93</v>
      </c>
      <c r="K4101" s="4">
        <v>62.5</v>
      </c>
      <c r="L4101" s="4">
        <v>18.84</v>
      </c>
      <c r="M4101" s="4">
        <v>64</v>
      </c>
      <c r="N4101" s="4">
        <v>73</v>
      </c>
      <c r="O4101" s="4">
        <v>0</v>
      </c>
      <c r="P4101" s="5">
        <f>$AI$9+SUMPRODUCT($A4101*$AI$10+$B4101*$AI$11+$C4101*$AI$12+$D4101*$AI$13+$E4101*$AI$14+$F4101*$AI$15+$G4101*$AI$16+$H4101*$AI$17+$I4101*$AI$18+$J4101*$AI$19+$K4101*$AI$20+$L4101*$AI$21+$M4101*$AI$22+$N4101*$AI$24)</f>
        <v>-3.3270142324000016</v>
      </c>
      <c r="Q4101" s="4">
        <f t="shared" si="1555"/>
        <v>3.5900134664308261E-2</v>
      </c>
      <c r="R4101" s="4">
        <f t="shared" si="1556"/>
        <v>7.1800269328616523E-2</v>
      </c>
      <c r="S4101" s="4">
        <f t="shared" si="1557"/>
        <v>0.9281997306713835</v>
      </c>
      <c r="T4101" s="4">
        <f t="shared" si="1558"/>
        <v>-3.2358561932878657E-2</v>
      </c>
      <c r="U4101" s="4">
        <f>IF($R4101&gt;$X$15,1,0)</f>
        <v>0</v>
      </c>
      <c r="V4101" s="4"/>
      <c r="W4101" s="4"/>
      <c r="X4101" s="4"/>
      <c r="Y4101" s="4"/>
      <c r="Z4101" s="4"/>
      <c r="AA4101" s="4"/>
      <c r="AB4101" s="4"/>
      <c r="AC4101" s="4"/>
      <c r="AD4101" s="4"/>
      <c r="AE4101" s="4"/>
      <c r="AF4101" s="4"/>
      <c r="AG4101" s="4"/>
      <c r="AH4101" s="4"/>
      <c r="AI4101" s="4"/>
      <c r="AJ4101" s="4"/>
    </row>
    <row r="4102" spans="1:36" ht="15.75" customHeight="1">
      <c r="A4102" s="4">
        <v>0</v>
      </c>
      <c r="B4102" s="4">
        <v>46</v>
      </c>
      <c r="C4102" s="4">
        <v>2</v>
      </c>
      <c r="D4102" s="4">
        <v>0</v>
      </c>
      <c r="E4102" s="4">
        <v>0</v>
      </c>
      <c r="F4102" s="4">
        <v>0</v>
      </c>
      <c r="G4102" s="4">
        <v>0</v>
      </c>
      <c r="H4102" s="4">
        <v>0</v>
      </c>
      <c r="I4102" s="4">
        <v>229</v>
      </c>
      <c r="J4102" s="4">
        <v>125</v>
      </c>
      <c r="K4102" s="4">
        <v>80</v>
      </c>
      <c r="L4102" s="4">
        <v>27.27</v>
      </c>
      <c r="M4102" s="4">
        <v>66</v>
      </c>
      <c r="N4102" s="4">
        <v>80</v>
      </c>
      <c r="O4102" s="4">
        <v>0</v>
      </c>
      <c r="P4102" s="5">
        <f>$AI$9+SUMPRODUCT($A4102*$AI$10+$B4102*$AI$11+$C4102*$AI$12+$D4102*$AI$13+$E4102*$AI$14+$F4102*$AI$15+$G4102*$AI$16+$H4102*$AI$17+$I4102*$AI$18+$J4102*$AI$19+$K4102*$AI$20+$L4102*$AI$21+$M4102*$AI$22+$N4102*$AI$24)</f>
        <v>-2.8353999997000008</v>
      </c>
      <c r="Q4102" s="4">
        <f t="shared" si="1555"/>
        <v>5.8695043138002993E-2</v>
      </c>
      <c r="R4102" s="4">
        <f t="shared" si="1556"/>
        <v>0.11739008627600599</v>
      </c>
      <c r="S4102" s="4">
        <f t="shared" si="1557"/>
        <v>0.882609913723994</v>
      </c>
      <c r="T4102" s="4">
        <f t="shared" si="1558"/>
        <v>-5.4231198743068885E-2</v>
      </c>
      <c r="U4102" s="4">
        <f>IF($R4102&gt;$X$15,1,0)</f>
        <v>0</v>
      </c>
      <c r="V4102" s="4"/>
      <c r="W4102" s="4"/>
      <c r="X4102" s="4"/>
      <c r="Y4102" s="4"/>
      <c r="Z4102" s="4"/>
      <c r="AA4102" s="4"/>
      <c r="AB4102" s="4"/>
      <c r="AC4102" s="4"/>
      <c r="AD4102" s="4"/>
      <c r="AE4102" s="4"/>
      <c r="AF4102" s="4"/>
      <c r="AG4102" s="4"/>
      <c r="AH4102" s="4"/>
      <c r="AI4102" s="4"/>
      <c r="AJ4102" s="4"/>
    </row>
    <row r="4103" spans="1:36" ht="15.75" customHeight="1">
      <c r="A4103" s="4">
        <v>1</v>
      </c>
      <c r="B4103" s="4">
        <v>64</v>
      </c>
      <c r="C4103" s="4">
        <v>1</v>
      </c>
      <c r="D4103" s="4">
        <v>1</v>
      </c>
      <c r="E4103" s="4">
        <v>5</v>
      </c>
      <c r="F4103" s="4">
        <v>0</v>
      </c>
      <c r="G4103" s="4">
        <v>0</v>
      </c>
      <c r="H4103" s="4">
        <v>0</v>
      </c>
      <c r="I4103" s="4">
        <v>180</v>
      </c>
      <c r="J4103" s="4">
        <v>121</v>
      </c>
      <c r="K4103" s="4">
        <v>79</v>
      </c>
      <c r="L4103" s="4">
        <v>20.45</v>
      </c>
      <c r="M4103" s="4">
        <v>77</v>
      </c>
      <c r="N4103" s="4">
        <v>92</v>
      </c>
      <c r="O4103" s="4">
        <v>1</v>
      </c>
      <c r="P4103" s="5">
        <f>$AI$9+SUMPRODUCT($A4103*$AI$10+$B4103*$AI$11+$C4103*$AI$12+$D4103*$AI$13+$E4103*$AI$14+$F4103*$AI$15+$G4103*$AI$16+$H4103*$AI$17+$I4103*$AI$18+$J4103*$AI$19+$K4103*$AI$20+$L4103*$AI$21+$M4103*$AI$22+$N4103*$AI$24)</f>
        <v>-1.0946821595000022</v>
      </c>
      <c r="Q4103" s="4">
        <f t="shared" si="1555"/>
        <v>0.33464595408436731</v>
      </c>
      <c r="R4103" s="4">
        <f t="shared" si="1556"/>
        <v>0.66929190816873463</v>
      </c>
      <c r="S4103" s="4">
        <f t="shared" si="1557"/>
        <v>0.66929190816873463</v>
      </c>
      <c r="T4103" s="4">
        <f t="shared" si="1558"/>
        <v>-0.17438442564480516</v>
      </c>
      <c r="U4103" s="4">
        <f>IF($R4103&gt;$X$15,1,0)</f>
        <v>1</v>
      </c>
      <c r="V4103" s="4"/>
      <c r="W4103" s="4"/>
      <c r="X4103" s="4"/>
      <c r="Y4103" s="4"/>
      <c r="Z4103" s="4"/>
      <c r="AA4103" s="4"/>
      <c r="AB4103" s="4"/>
      <c r="AC4103" s="4"/>
      <c r="AD4103" s="4"/>
      <c r="AE4103" s="4"/>
      <c r="AF4103" s="4"/>
      <c r="AG4103" s="4"/>
      <c r="AH4103" s="4"/>
      <c r="AI4103" s="4"/>
      <c r="AJ4103" s="4"/>
    </row>
    <row r="4104" spans="1:36" ht="15.75" customHeight="1">
      <c r="A4104" s="4">
        <v>1</v>
      </c>
      <c r="B4104" s="4">
        <v>60</v>
      </c>
      <c r="C4104" s="4">
        <v>2</v>
      </c>
      <c r="D4104" s="4">
        <v>0</v>
      </c>
      <c r="E4104" s="4">
        <v>0</v>
      </c>
      <c r="F4104" s="4">
        <v>0</v>
      </c>
      <c r="G4104" s="4">
        <v>0</v>
      </c>
      <c r="H4104" s="4">
        <v>1</v>
      </c>
      <c r="I4104" s="4">
        <v>213</v>
      </c>
      <c r="J4104" s="4">
        <v>140.5</v>
      </c>
      <c r="K4104" s="4">
        <v>83</v>
      </c>
      <c r="L4104" s="4">
        <v>28.59</v>
      </c>
      <c r="M4104" s="4">
        <v>80</v>
      </c>
      <c r="N4104" s="4">
        <v>69</v>
      </c>
      <c r="O4104" s="4">
        <v>0</v>
      </c>
      <c r="P4104" s="5">
        <f>$AI$9+SUMPRODUCT($A4104*$AI$10+$B4104*$AI$11+$C4104*$AI$12+$D4104*$AI$13+$E4104*$AI$14+$F4104*$AI$15+$G4104*$AI$16+$H4104*$AI$17+$I4104*$AI$18+$J4104*$AI$19+$K4104*$AI$20+$L4104*$AI$21+$M4104*$AI$22+$N4104*$AI$24)</f>
        <v>-1.0844221149000015</v>
      </c>
      <c r="Q4104" s="4">
        <f t="shared" si="1555"/>
        <v>0.33809711073426596</v>
      </c>
      <c r="R4104" s="4">
        <f t="shared" si="1556"/>
        <v>0.67619422146853192</v>
      </c>
      <c r="S4104" s="4">
        <f t="shared" si="1557"/>
        <v>0.32380577853146808</v>
      </c>
      <c r="T4104" s="4">
        <f t="shared" si="1558"/>
        <v>-0.48971540523694601</v>
      </c>
      <c r="U4104" s="4">
        <f>IF($R4104&gt;$X$15,1,0)</f>
        <v>1</v>
      </c>
      <c r="V4104" s="4"/>
      <c r="W4104" s="4"/>
      <c r="X4104" s="4"/>
      <c r="Y4104" s="4"/>
      <c r="Z4104" s="4"/>
      <c r="AA4104" s="4"/>
      <c r="AB4104" s="4"/>
      <c r="AC4104" s="4"/>
      <c r="AD4104" s="4"/>
      <c r="AE4104" s="4"/>
      <c r="AF4104" s="4"/>
      <c r="AG4104" s="4"/>
      <c r="AH4104" s="4"/>
      <c r="AI4104" s="4"/>
      <c r="AJ4104" s="4"/>
    </row>
    <row r="4105" spans="1:36" ht="15.75" customHeight="1">
      <c r="A4105" s="4">
        <v>0</v>
      </c>
      <c r="B4105" s="4">
        <v>56</v>
      </c>
      <c r="C4105" s="4">
        <v>1</v>
      </c>
      <c r="D4105" s="4">
        <v>0</v>
      </c>
      <c r="E4105" s="4">
        <v>0</v>
      </c>
      <c r="F4105" s="4">
        <v>0</v>
      </c>
      <c r="G4105" s="4">
        <v>0</v>
      </c>
      <c r="H4105" s="4">
        <v>1</v>
      </c>
      <c r="I4105" s="4">
        <v>273</v>
      </c>
      <c r="J4105" s="4">
        <v>136</v>
      </c>
      <c r="K4105" s="4">
        <v>80</v>
      </c>
      <c r="L4105" s="4">
        <v>27.73</v>
      </c>
      <c r="M4105" s="4">
        <v>90</v>
      </c>
      <c r="N4105" s="4">
        <v>210</v>
      </c>
      <c r="O4105" s="4">
        <v>1</v>
      </c>
      <c r="P4105" s="5">
        <f>$AI$9+SUMPRODUCT($A4105*$AI$10+$B4105*$AI$11+$C4105*$AI$12+$D4105*$AI$13+$E4105*$AI$14+$F4105*$AI$15+$G4105*$AI$16+$H4105*$AI$17+$I4105*$AI$18+$J4105*$AI$19+$K4105*$AI$20+$L4105*$AI$21+$M4105*$AI$22+$N4105*$AI$24)</f>
        <v>-0.77136833029999963</v>
      </c>
      <c r="Q4105" s="4">
        <f t="shared" si="1555"/>
        <v>0.46237994675904798</v>
      </c>
      <c r="R4105" s="4">
        <f t="shared" si="1556"/>
        <v>0.92475989351809595</v>
      </c>
      <c r="S4105" s="4">
        <f t="shared" si="1557"/>
        <v>0.92475989351809595</v>
      </c>
      <c r="T4105" s="4">
        <f t="shared" si="1558"/>
        <v>-3.3971013700233588E-2</v>
      </c>
      <c r="U4105" s="4">
        <f>IF($R4105&gt;$X$15,1,0)</f>
        <v>1</v>
      </c>
      <c r="V4105" s="4"/>
      <c r="W4105" s="4"/>
      <c r="X4105" s="4"/>
      <c r="Y4105" s="4"/>
      <c r="Z4105" s="4"/>
      <c r="AA4105" s="4"/>
      <c r="AB4105" s="4"/>
      <c r="AC4105" s="4"/>
      <c r="AD4105" s="4"/>
      <c r="AE4105" s="4"/>
      <c r="AF4105" s="4"/>
      <c r="AG4105" s="4"/>
      <c r="AH4105" s="4"/>
      <c r="AI4105" s="4"/>
      <c r="AJ4105" s="4"/>
    </row>
    <row r="4106" spans="1:36" ht="15.75" customHeight="1">
      <c r="A4106" s="4">
        <v>1</v>
      </c>
      <c r="B4106" s="4">
        <v>54</v>
      </c>
      <c r="C4106" s="4">
        <v>2</v>
      </c>
      <c r="D4106" s="4">
        <v>1</v>
      </c>
      <c r="E4106" s="4">
        <v>40</v>
      </c>
      <c r="F4106" s="4">
        <v>0</v>
      </c>
      <c r="G4106" s="4">
        <v>0</v>
      </c>
      <c r="H4106" s="4">
        <v>0</v>
      </c>
      <c r="I4106" s="4">
        <v>245</v>
      </c>
      <c r="J4106" s="4">
        <v>152</v>
      </c>
      <c r="K4106" s="4">
        <v>82</v>
      </c>
      <c r="L4106" s="4">
        <v>23.71</v>
      </c>
      <c r="M4106" s="4">
        <v>75</v>
      </c>
      <c r="N4106" s="4">
        <v>75</v>
      </c>
      <c r="O4106" s="4">
        <v>0</v>
      </c>
      <c r="P4106" s="5">
        <f>$AI$9+SUMPRODUCT($A4106*$AI$10+$B4106*$AI$11+$C4106*$AI$12+$D4106*$AI$13+$E4106*$AI$14+$F4106*$AI$15+$G4106*$AI$16+$H4106*$AI$17+$I4106*$AI$18+$J4106*$AI$19+$K4106*$AI$20+$L4106*$AI$21+$M4106*$AI$22+$N4106*$AI$24)</f>
        <v>-0.62936777810000155</v>
      </c>
      <c r="Q4106" s="4">
        <f t="shared" si="1555"/>
        <v>0.532928623669366</v>
      </c>
      <c r="R4106" s="4">
        <f t="shared" si="1556"/>
        <v>1.065857247338732</v>
      </c>
      <c r="S4106" s="4">
        <f t="shared" si="1557"/>
        <v>-6.5857247338731995E-2</v>
      </c>
      <c r="T4106" s="4" t="e">
        <f t="shared" si="1558"/>
        <v>#NUM!</v>
      </c>
      <c r="U4106" s="4">
        <f>IF($R4106&gt;$X$15,1,0)</f>
        <v>1</v>
      </c>
      <c r="V4106" s="4"/>
      <c r="W4106" s="4"/>
      <c r="X4106" s="4"/>
      <c r="Y4106" s="4"/>
      <c r="Z4106" s="4"/>
      <c r="AA4106" s="4"/>
      <c r="AB4106" s="4"/>
      <c r="AC4106" s="4"/>
      <c r="AD4106" s="4"/>
      <c r="AE4106" s="4"/>
      <c r="AF4106" s="4"/>
      <c r="AG4106" s="4"/>
      <c r="AH4106" s="4"/>
      <c r="AI4106" s="4"/>
      <c r="AJ4106" s="4"/>
    </row>
    <row r="4107" spans="1:36" ht="15.75" hidden="1" customHeight="1">
      <c r="A4107" s="4">
        <v>1</v>
      </c>
      <c r="B4107" s="4">
        <v>37</v>
      </c>
      <c r="C4107" s="3" t="s">
        <v>56</v>
      </c>
      <c r="D4107" s="4">
        <v>1</v>
      </c>
      <c r="E4107" s="4">
        <v>20</v>
      </c>
      <c r="F4107" s="4">
        <v>0</v>
      </c>
      <c r="G4107" s="4">
        <v>0</v>
      </c>
      <c r="H4107" s="4">
        <v>0</v>
      </c>
      <c r="I4107" s="4">
        <v>184</v>
      </c>
      <c r="J4107" s="4">
        <v>113</v>
      </c>
      <c r="K4107" s="4">
        <v>81</v>
      </c>
      <c r="L4107" s="4">
        <v>22.16</v>
      </c>
      <c r="M4107" s="4">
        <v>85</v>
      </c>
      <c r="N4107" s="4">
        <v>63</v>
      </c>
      <c r="O4107" s="4">
        <v>0</v>
      </c>
      <c r="P4107" s="4" t="e">
        <f>$AI$9+SUMPRODUCT($A4107*$AI$10+$B4107*$AI$11+$C4107*$AI$12+$D4107*$AI$13+$E4107*$AI$14+$F4107*$AI$15+$G4107*$AI$16+$H4107*$AI$17+$I4107*$AI$18+$J4107*$AI$19+$K4107*$AI$20+$L4107*$AI$21+$M4107*$AI$22+$N4107*$AI$24)</f>
        <v>#VALUE!</v>
      </c>
      <c r="Q4107" s="4" t="e">
        <f t="shared" si="1555"/>
        <v>#VALUE!</v>
      </c>
      <c r="R4107" s="4" t="e">
        <f t="shared" si="1556"/>
        <v>#VALUE!</v>
      </c>
      <c r="S4107" s="4" t="e">
        <f t="shared" si="1557"/>
        <v>#VALUE!</v>
      </c>
      <c r="T4107" s="4" t="e">
        <f t="shared" si="1558"/>
        <v>#VALUE!</v>
      </c>
      <c r="U4107" s="4" t="e">
        <f t="shared" ref="U4107" si="1559">IF($R4107&gt;0.5,1,0)</f>
        <v>#VALUE!</v>
      </c>
      <c r="V4107" s="4"/>
      <c r="W4107" s="4"/>
      <c r="X4107" s="4"/>
      <c r="Y4107" s="4"/>
      <c r="Z4107" s="4"/>
      <c r="AA4107" s="4"/>
      <c r="AB4107" s="4"/>
      <c r="AC4107" s="4"/>
      <c r="AD4107" s="4"/>
      <c r="AE4107" s="4"/>
      <c r="AF4107" s="4"/>
      <c r="AG4107" s="4"/>
      <c r="AH4107" s="4"/>
      <c r="AI4107" s="4"/>
      <c r="AJ4107" s="4"/>
    </row>
    <row r="4108" spans="1:36" ht="15.75" customHeight="1">
      <c r="A4108" s="4">
        <v>0</v>
      </c>
      <c r="B4108" s="4">
        <v>61</v>
      </c>
      <c r="C4108" s="4">
        <v>2</v>
      </c>
      <c r="D4108" s="4">
        <v>0</v>
      </c>
      <c r="E4108" s="4">
        <v>0</v>
      </c>
      <c r="F4108" s="4">
        <v>0</v>
      </c>
      <c r="G4108" s="4">
        <v>0</v>
      </c>
      <c r="H4108" s="4">
        <v>0</v>
      </c>
      <c r="I4108" s="4">
        <v>271</v>
      </c>
      <c r="J4108" s="4">
        <v>122</v>
      </c>
      <c r="K4108" s="4">
        <v>67.5</v>
      </c>
      <c r="L4108" s="4">
        <v>22.02</v>
      </c>
      <c r="M4108" s="4">
        <v>73</v>
      </c>
      <c r="N4108" s="4">
        <v>73</v>
      </c>
      <c r="O4108" s="4">
        <v>0</v>
      </c>
      <c r="P4108" s="5">
        <f>$AI$9+SUMPRODUCT($A4108*$AI$10+$B4108*$AI$11+$C4108*$AI$12+$D4108*$AI$13+$E4108*$AI$14+$F4108*$AI$15+$G4108*$AI$16+$H4108*$AI$17+$I4108*$AI$18+$J4108*$AI$19+$K4108*$AI$20+$L4108*$AI$21+$M4108*$AI$22+$N4108*$AI$24)</f>
        <v>-1.8890261422000005</v>
      </c>
      <c r="Q4108" s="4">
        <f t="shared" si="1555"/>
        <v>0.15121900295720428</v>
      </c>
      <c r="R4108" s="4">
        <f t="shared" si="1556"/>
        <v>0.30243800591440856</v>
      </c>
      <c r="S4108" s="4">
        <f t="shared" si="1557"/>
        <v>0.6975619940855915</v>
      </c>
      <c r="T4108" s="4">
        <f t="shared" si="1558"/>
        <v>-0.15641718949829364</v>
      </c>
      <c r="U4108" s="4">
        <f>IF($R4108&gt;$X$15,1,0)</f>
        <v>0</v>
      </c>
      <c r="V4108" s="4"/>
      <c r="W4108" s="4"/>
      <c r="X4108" s="4"/>
      <c r="Y4108" s="4"/>
      <c r="Z4108" s="4"/>
      <c r="AA4108" s="4"/>
      <c r="AB4108" s="4"/>
      <c r="AC4108" s="4"/>
      <c r="AD4108" s="4"/>
      <c r="AE4108" s="4"/>
      <c r="AF4108" s="4"/>
      <c r="AG4108" s="4"/>
      <c r="AH4108" s="4"/>
      <c r="AI4108" s="4"/>
      <c r="AJ4108" s="4"/>
    </row>
    <row r="4109" spans="1:36" ht="15.75" customHeight="1">
      <c r="A4109" s="4">
        <v>1</v>
      </c>
      <c r="B4109" s="4">
        <v>69</v>
      </c>
      <c r="C4109" s="4">
        <v>1</v>
      </c>
      <c r="D4109" s="4">
        <v>1</v>
      </c>
      <c r="E4109" s="4">
        <v>1</v>
      </c>
      <c r="F4109" s="4">
        <v>0</v>
      </c>
      <c r="G4109" s="4">
        <v>0</v>
      </c>
      <c r="H4109" s="4">
        <v>0</v>
      </c>
      <c r="I4109" s="4">
        <v>245</v>
      </c>
      <c r="J4109" s="4">
        <v>123</v>
      </c>
      <c r="K4109" s="4">
        <v>77</v>
      </c>
      <c r="L4109" s="4">
        <v>26.58</v>
      </c>
      <c r="M4109" s="4">
        <v>70</v>
      </c>
      <c r="N4109" s="4">
        <v>81</v>
      </c>
      <c r="O4109" s="4">
        <v>1</v>
      </c>
      <c r="P4109" s="5">
        <f>$AI$9+SUMPRODUCT($A4109*$AI$10+$B4109*$AI$11+$C4109*$AI$12+$D4109*$AI$13+$E4109*$AI$14+$F4109*$AI$15+$G4109*$AI$16+$H4109*$AI$17+$I4109*$AI$18+$J4109*$AI$19+$K4109*$AI$20+$L4109*$AI$21+$M4109*$AI$22+$N4109*$AI$24)</f>
        <v>-0.67525436380000059</v>
      </c>
      <c r="Q4109" s="4">
        <f t="shared" si="1555"/>
        <v>0.50902692611566247</v>
      </c>
      <c r="R4109" s="4">
        <f t="shared" si="1556"/>
        <v>1.0180538522313249</v>
      </c>
      <c r="S4109" s="4">
        <f t="shared" si="1557"/>
        <v>1.0180538522313249</v>
      </c>
      <c r="T4109" s="4">
        <f t="shared" si="1558"/>
        <v>7.7707515845500379E-3</v>
      </c>
      <c r="U4109" s="4">
        <f>IF($R4109&gt;$X$15,1,0)</f>
        <v>1</v>
      </c>
      <c r="V4109" s="4"/>
      <c r="W4109" s="4"/>
      <c r="X4109" s="4"/>
      <c r="Y4109" s="4"/>
      <c r="Z4109" s="4"/>
      <c r="AA4109" s="4"/>
      <c r="AB4109" s="4"/>
      <c r="AC4109" s="4"/>
      <c r="AD4109" s="4"/>
      <c r="AE4109" s="4"/>
      <c r="AF4109" s="4"/>
      <c r="AG4109" s="4"/>
      <c r="AH4109" s="4"/>
      <c r="AI4109" s="4"/>
      <c r="AJ4109" s="4"/>
    </row>
    <row r="4110" spans="1:36" ht="15.75" customHeight="1">
      <c r="A4110" s="4">
        <v>0</v>
      </c>
      <c r="B4110" s="4">
        <v>56</v>
      </c>
      <c r="C4110" s="4">
        <v>1</v>
      </c>
      <c r="D4110" s="4">
        <v>1</v>
      </c>
      <c r="E4110" s="4">
        <v>6</v>
      </c>
      <c r="F4110" s="4">
        <v>0</v>
      </c>
      <c r="G4110" s="4">
        <v>0</v>
      </c>
      <c r="H4110" s="4">
        <v>0</v>
      </c>
      <c r="I4110" s="4">
        <v>217</v>
      </c>
      <c r="J4110" s="4">
        <v>134</v>
      </c>
      <c r="K4110" s="4">
        <v>75</v>
      </c>
      <c r="L4110" s="4">
        <v>29.59</v>
      </c>
      <c r="M4110" s="4">
        <v>55</v>
      </c>
      <c r="N4110" s="4">
        <v>92</v>
      </c>
      <c r="O4110" s="4">
        <v>0</v>
      </c>
      <c r="P4110" s="5">
        <f>$AI$9+SUMPRODUCT($A4110*$AI$10+$B4110*$AI$11+$C4110*$AI$12+$D4110*$AI$13+$E4110*$AI$14+$F4110*$AI$15+$G4110*$AI$16+$H4110*$AI$17+$I4110*$AI$18+$J4110*$AI$19+$K4110*$AI$20+$L4110*$AI$21+$M4110*$AI$22+$N4110*$AI$24)</f>
        <v>-1.7043615749000018</v>
      </c>
      <c r="Q4110" s="4">
        <f t="shared" si="1555"/>
        <v>0.18188847128106814</v>
      </c>
      <c r="R4110" s="4">
        <f t="shared" si="1556"/>
        <v>0.36377694256213627</v>
      </c>
      <c r="S4110" s="4">
        <f t="shared" si="1557"/>
        <v>0.63622305743786378</v>
      </c>
      <c r="T4110" s="4">
        <f t="shared" si="1558"/>
        <v>-0.196390595623854</v>
      </c>
      <c r="U4110" s="4">
        <f>IF($R4110&gt;$X$15,1,0)</f>
        <v>0</v>
      </c>
      <c r="V4110" s="4"/>
      <c r="W4110" s="4"/>
      <c r="X4110" s="4"/>
      <c r="Y4110" s="4"/>
      <c r="Z4110" s="4"/>
      <c r="AA4110" s="4"/>
      <c r="AB4110" s="4"/>
      <c r="AC4110" s="4"/>
      <c r="AD4110" s="4"/>
      <c r="AE4110" s="4"/>
      <c r="AF4110" s="4"/>
      <c r="AG4110" s="4"/>
      <c r="AH4110" s="4"/>
      <c r="AI4110" s="4"/>
      <c r="AJ4110" s="4"/>
    </row>
    <row r="4111" spans="1:36" ht="15.75" customHeight="1">
      <c r="A4111" s="4">
        <v>1</v>
      </c>
      <c r="B4111" s="4">
        <v>50</v>
      </c>
      <c r="C4111" s="4">
        <v>2</v>
      </c>
      <c r="D4111" s="4">
        <v>1</v>
      </c>
      <c r="E4111" s="4">
        <v>20</v>
      </c>
      <c r="F4111" s="4">
        <v>0</v>
      </c>
      <c r="G4111" s="4">
        <v>0</v>
      </c>
      <c r="H4111" s="4">
        <v>0</v>
      </c>
      <c r="I4111" s="4">
        <v>256</v>
      </c>
      <c r="J4111" s="4">
        <v>130</v>
      </c>
      <c r="K4111" s="4">
        <v>84</v>
      </c>
      <c r="L4111" s="4">
        <v>28.67</v>
      </c>
      <c r="M4111" s="4">
        <v>70</v>
      </c>
      <c r="N4111" s="4">
        <v>67</v>
      </c>
      <c r="O4111" s="4">
        <v>0</v>
      </c>
      <c r="P4111" s="5">
        <f>$AI$9+SUMPRODUCT($A4111*$AI$10+$B4111*$AI$11+$C4111*$AI$12+$D4111*$AI$13+$E4111*$AI$14+$F4111*$AI$15+$G4111*$AI$16+$H4111*$AI$17+$I4111*$AI$18+$J4111*$AI$19+$K4111*$AI$20+$L4111*$AI$21+$M4111*$AI$22+$N4111*$AI$24)</f>
        <v>-1.5722327937000005</v>
      </c>
      <c r="Q4111" s="4">
        <f t="shared" si="1555"/>
        <v>0.20758117858965164</v>
      </c>
      <c r="R4111" s="4">
        <f t="shared" si="1556"/>
        <v>0.41516235717930328</v>
      </c>
      <c r="S4111" s="4">
        <f t="shared" si="1557"/>
        <v>0.58483764282069672</v>
      </c>
      <c r="T4111" s="4">
        <f t="shared" si="1558"/>
        <v>-0.23296468197498668</v>
      </c>
      <c r="U4111" s="4">
        <f>IF($R4111&gt;$X$15,1,0)</f>
        <v>1</v>
      </c>
      <c r="V4111" s="4"/>
      <c r="W4111" s="4"/>
      <c r="X4111" s="4"/>
      <c r="Y4111" s="4"/>
      <c r="Z4111" s="4"/>
      <c r="AA4111" s="4"/>
      <c r="AB4111" s="4"/>
      <c r="AC4111" s="4"/>
      <c r="AD4111" s="4"/>
      <c r="AE4111" s="4"/>
      <c r="AF4111" s="4"/>
      <c r="AG4111" s="4"/>
      <c r="AH4111" s="4"/>
      <c r="AI4111" s="4"/>
      <c r="AJ4111" s="4"/>
    </row>
    <row r="4112" spans="1:36" ht="15.75" customHeight="1">
      <c r="A4112" s="4">
        <v>0</v>
      </c>
      <c r="B4112" s="4">
        <v>51</v>
      </c>
      <c r="C4112" s="4">
        <v>2</v>
      </c>
      <c r="D4112" s="4">
        <v>0</v>
      </c>
      <c r="E4112" s="4">
        <v>0</v>
      </c>
      <c r="F4112" s="4">
        <v>0</v>
      </c>
      <c r="G4112" s="4">
        <v>0</v>
      </c>
      <c r="H4112" s="4">
        <v>1</v>
      </c>
      <c r="I4112" s="4">
        <v>238</v>
      </c>
      <c r="J4112" s="4">
        <v>123</v>
      </c>
      <c r="K4112" s="4">
        <v>80</v>
      </c>
      <c r="L4112" s="4">
        <v>22.19</v>
      </c>
      <c r="M4112" s="4">
        <v>80</v>
      </c>
      <c r="N4112" s="4">
        <v>100</v>
      </c>
      <c r="O4112" s="4">
        <v>0</v>
      </c>
      <c r="P4112" s="5">
        <f>$AI$9+SUMPRODUCT($A4112*$AI$10+$B4112*$AI$11+$C4112*$AI$12+$D4112*$AI$13+$E4112*$AI$14+$F4112*$AI$15+$G4112*$AI$16+$H4112*$AI$17+$I4112*$AI$18+$J4112*$AI$19+$K4112*$AI$20+$L4112*$AI$21+$M4112*$AI$22+$N4112*$AI$24)</f>
        <v>-2.2264260909000004</v>
      </c>
      <c r="Q4112" s="4">
        <f t="shared" si="1555"/>
        <v>0.10791341451056799</v>
      </c>
      <c r="R4112" s="4">
        <f t="shared" si="1556"/>
        <v>0.21582682902113598</v>
      </c>
      <c r="S4112" s="4">
        <f t="shared" si="1557"/>
        <v>0.78417317097886396</v>
      </c>
      <c r="T4112" s="4">
        <f t="shared" si="1558"/>
        <v>-0.105588020356588</v>
      </c>
      <c r="U4112" s="4">
        <f>IF($R4112&gt;$X$15,1,0)</f>
        <v>0</v>
      </c>
      <c r="V4112" s="4"/>
      <c r="W4112" s="4"/>
      <c r="X4112" s="4"/>
      <c r="Y4112" s="4"/>
      <c r="Z4112" s="4"/>
      <c r="AA4112" s="4"/>
      <c r="AB4112" s="4"/>
      <c r="AC4112" s="4"/>
      <c r="AD4112" s="4"/>
      <c r="AE4112" s="4"/>
      <c r="AF4112" s="4"/>
      <c r="AG4112" s="4"/>
      <c r="AH4112" s="4"/>
      <c r="AI4112" s="4"/>
      <c r="AJ4112" s="4"/>
    </row>
    <row r="4113" spans="1:36" ht="15.75" customHeight="1">
      <c r="A4113" s="4">
        <v>0</v>
      </c>
      <c r="B4113" s="4">
        <v>38</v>
      </c>
      <c r="C4113" s="4">
        <v>2</v>
      </c>
      <c r="D4113" s="4">
        <v>0</v>
      </c>
      <c r="E4113" s="4">
        <v>0</v>
      </c>
      <c r="F4113" s="4">
        <v>0</v>
      </c>
      <c r="G4113" s="4">
        <v>0</v>
      </c>
      <c r="H4113" s="4">
        <v>0</v>
      </c>
      <c r="I4113" s="4">
        <v>175</v>
      </c>
      <c r="J4113" s="4">
        <v>142</v>
      </c>
      <c r="K4113" s="4">
        <v>86</v>
      </c>
      <c r="L4113" s="4">
        <v>22.01</v>
      </c>
      <c r="M4113" s="4">
        <v>82</v>
      </c>
      <c r="N4113" s="4">
        <v>73</v>
      </c>
      <c r="O4113" s="4">
        <v>0</v>
      </c>
      <c r="P4113" s="5">
        <f>$AI$9+SUMPRODUCT($A4113*$AI$10+$B4113*$AI$11+$C4113*$AI$12+$D4113*$AI$13+$E4113*$AI$14+$F4113*$AI$15+$G4113*$AI$16+$H4113*$AI$17+$I4113*$AI$18+$J4113*$AI$19+$K4113*$AI$20+$L4113*$AI$21+$M4113*$AI$22+$N4113*$AI$24)</f>
        <v>-3.3702849310999987</v>
      </c>
      <c r="Q4113" s="4">
        <f t="shared" si="1555"/>
        <v>3.4379840062117244E-2</v>
      </c>
      <c r="R4113" s="4">
        <f t="shared" si="1556"/>
        <v>6.8759680124234487E-2</v>
      </c>
      <c r="S4113" s="4">
        <f t="shared" si="1557"/>
        <v>0.9312403198757655</v>
      </c>
      <c r="T4113" s="4">
        <f t="shared" si="1558"/>
        <v>-3.0938228655880817E-2</v>
      </c>
      <c r="U4113" s="4">
        <f>IF($R4113&gt;$X$15,1,0)</f>
        <v>0</v>
      </c>
      <c r="V4113" s="4"/>
      <c r="W4113" s="4"/>
      <c r="X4113" s="4"/>
      <c r="Y4113" s="4"/>
      <c r="Z4113" s="4"/>
      <c r="AA4113" s="4"/>
      <c r="AB4113" s="4"/>
      <c r="AC4113" s="4"/>
      <c r="AD4113" s="4"/>
      <c r="AE4113" s="4"/>
      <c r="AF4113" s="4"/>
      <c r="AG4113" s="4"/>
      <c r="AH4113" s="4"/>
      <c r="AI4113" s="4"/>
      <c r="AJ4113" s="4"/>
    </row>
    <row r="4114" spans="1:36" ht="15.75" customHeight="1">
      <c r="A4114" s="4">
        <v>1</v>
      </c>
      <c r="B4114" s="4">
        <v>43</v>
      </c>
      <c r="C4114" s="4">
        <v>4</v>
      </c>
      <c r="D4114" s="4">
        <v>1</v>
      </c>
      <c r="E4114" s="4">
        <v>20</v>
      </c>
      <c r="F4114" s="4">
        <v>0</v>
      </c>
      <c r="G4114" s="4">
        <v>0</v>
      </c>
      <c r="H4114" s="4">
        <v>0</v>
      </c>
      <c r="I4114" s="4">
        <v>171</v>
      </c>
      <c r="J4114" s="4">
        <v>110</v>
      </c>
      <c r="K4114" s="4">
        <v>74.5</v>
      </c>
      <c r="L4114" s="4">
        <v>25.09</v>
      </c>
      <c r="M4114" s="4">
        <v>70</v>
      </c>
      <c r="N4114" s="4">
        <v>85</v>
      </c>
      <c r="O4114" s="4">
        <v>0</v>
      </c>
      <c r="P4114" s="5">
        <f>$AI$9+SUMPRODUCT($A4114*$AI$10+$B4114*$AI$11+$C4114*$AI$12+$D4114*$AI$13+$E4114*$AI$14+$F4114*$AI$15+$G4114*$AI$16+$H4114*$AI$17+$I4114*$AI$18+$J4114*$AI$19+$K4114*$AI$20+$L4114*$AI$21+$M4114*$AI$22+$N4114*$AI$24)</f>
        <v>-2.4704654299000008</v>
      </c>
      <c r="Q4114" s="4">
        <f t="shared" si="1555"/>
        <v>8.4545499839274021E-2</v>
      </c>
      <c r="R4114" s="4">
        <f t="shared" si="1556"/>
        <v>0.16909099967854804</v>
      </c>
      <c r="S4114" s="4">
        <f t="shared" si="1557"/>
        <v>0.83090900032145198</v>
      </c>
      <c r="T4114" s="4">
        <f t="shared" si="1558"/>
        <v>-8.0446536772189298E-2</v>
      </c>
      <c r="U4114" s="4">
        <f>IF($R4114&gt;$X$15,1,0)</f>
        <v>0</v>
      </c>
      <c r="V4114" s="4"/>
      <c r="W4114" s="4"/>
      <c r="X4114" s="4"/>
      <c r="Y4114" s="4"/>
      <c r="Z4114" s="4"/>
      <c r="AA4114" s="4"/>
      <c r="AB4114" s="4"/>
      <c r="AC4114" s="4"/>
      <c r="AD4114" s="4"/>
      <c r="AE4114" s="4"/>
      <c r="AF4114" s="4"/>
      <c r="AG4114" s="4"/>
      <c r="AH4114" s="4"/>
      <c r="AI4114" s="4"/>
      <c r="AJ4114" s="4"/>
    </row>
    <row r="4115" spans="1:36" ht="15.75" customHeight="1">
      <c r="A4115" s="4">
        <v>0</v>
      </c>
      <c r="B4115" s="4">
        <v>46</v>
      </c>
      <c r="C4115" s="4">
        <v>2</v>
      </c>
      <c r="D4115" s="4">
        <v>1</v>
      </c>
      <c r="E4115" s="4">
        <v>7</v>
      </c>
      <c r="F4115" s="4">
        <v>1</v>
      </c>
      <c r="G4115" s="4">
        <v>0</v>
      </c>
      <c r="H4115" s="4">
        <v>1</v>
      </c>
      <c r="I4115" s="4">
        <v>282</v>
      </c>
      <c r="J4115" s="4">
        <v>176</v>
      </c>
      <c r="K4115" s="4">
        <v>98</v>
      </c>
      <c r="L4115" s="4">
        <v>33.020000000000003</v>
      </c>
      <c r="M4115" s="4">
        <v>85</v>
      </c>
      <c r="N4115" s="4">
        <v>78</v>
      </c>
      <c r="O4115" s="4">
        <v>0</v>
      </c>
      <c r="P4115" s="5">
        <f>$AI$9+SUMPRODUCT($A4115*$AI$10+$B4115*$AI$11+$C4115*$AI$12+$D4115*$AI$13+$E4115*$AI$14+$F4115*$AI$15+$G4115*$AI$16+$H4115*$AI$17+$I4115*$AI$18+$J4115*$AI$19+$K4115*$AI$20+$L4115*$AI$21+$M4115*$AI$22+$N4115*$AI$24)</f>
        <v>-1.4454053922000014</v>
      </c>
      <c r="Q4115" s="4">
        <f t="shared" si="1555"/>
        <v>0.23565052630421879</v>
      </c>
      <c r="R4115" s="4">
        <f t="shared" si="1556"/>
        <v>0.47130105260843758</v>
      </c>
      <c r="S4115" s="4">
        <f t="shared" si="1557"/>
        <v>0.52869894739156242</v>
      </c>
      <c r="T4115" s="4">
        <f t="shared" si="1558"/>
        <v>-0.27679155424873975</v>
      </c>
      <c r="U4115" s="4">
        <f>IF($R4115&gt;$X$15,1,0)</f>
        <v>1</v>
      </c>
      <c r="V4115" s="4"/>
      <c r="W4115" s="4"/>
      <c r="X4115" s="4"/>
      <c r="Y4115" s="4"/>
      <c r="Z4115" s="4"/>
      <c r="AA4115" s="4"/>
      <c r="AB4115" s="4"/>
      <c r="AC4115" s="4"/>
      <c r="AD4115" s="4"/>
      <c r="AE4115" s="4"/>
      <c r="AF4115" s="4"/>
      <c r="AG4115" s="4"/>
      <c r="AH4115" s="4"/>
      <c r="AI4115" s="4"/>
      <c r="AJ4115" s="4"/>
    </row>
    <row r="4116" spans="1:36" ht="15.75" customHeight="1">
      <c r="A4116" s="4">
        <v>0</v>
      </c>
      <c r="B4116" s="4">
        <v>43</v>
      </c>
      <c r="C4116" s="4">
        <v>2</v>
      </c>
      <c r="D4116" s="4">
        <v>1</v>
      </c>
      <c r="E4116" s="4">
        <v>30</v>
      </c>
      <c r="F4116" s="4">
        <v>0</v>
      </c>
      <c r="G4116" s="4">
        <v>0</v>
      </c>
      <c r="H4116" s="4">
        <v>0</v>
      </c>
      <c r="I4116" s="4">
        <v>199</v>
      </c>
      <c r="J4116" s="4">
        <v>104</v>
      </c>
      <c r="K4116" s="4">
        <v>79</v>
      </c>
      <c r="L4116" s="4">
        <v>20.12</v>
      </c>
      <c r="M4116" s="4">
        <v>72</v>
      </c>
      <c r="N4116" s="4">
        <v>64</v>
      </c>
      <c r="O4116" s="4">
        <v>0</v>
      </c>
      <c r="P4116" s="5">
        <f>$AI$9+SUMPRODUCT($A4116*$AI$10+$B4116*$AI$11+$C4116*$AI$12+$D4116*$AI$13+$E4116*$AI$14+$F4116*$AI$15+$G4116*$AI$16+$H4116*$AI$17+$I4116*$AI$18+$J4116*$AI$19+$K4116*$AI$20+$L4116*$AI$21+$M4116*$AI$22+$N4116*$AI$24)</f>
        <v>-2.9907872832000004</v>
      </c>
      <c r="Q4116" s="4">
        <f t="shared" si="1555"/>
        <v>5.0247861849849015E-2</v>
      </c>
      <c r="R4116" s="4">
        <f t="shared" si="1556"/>
        <v>0.10049572369969803</v>
      </c>
      <c r="S4116" s="4">
        <f t="shared" si="1557"/>
        <v>0.89950427630030194</v>
      </c>
      <c r="T4116" s="4">
        <f t="shared" si="1558"/>
        <v>-4.5996767650047919E-2</v>
      </c>
      <c r="U4116" s="4">
        <f>IF($R4116&gt;$X$15,1,0)</f>
        <v>0</v>
      </c>
      <c r="V4116" s="4"/>
      <c r="W4116" s="4"/>
      <c r="X4116" s="4"/>
      <c r="Y4116" s="4"/>
      <c r="Z4116" s="4"/>
      <c r="AA4116" s="4"/>
      <c r="AB4116" s="4"/>
      <c r="AC4116" s="4"/>
      <c r="AD4116" s="4"/>
      <c r="AE4116" s="4"/>
      <c r="AF4116" s="4"/>
      <c r="AG4116" s="4"/>
      <c r="AH4116" s="4"/>
      <c r="AI4116" s="4"/>
      <c r="AJ4116" s="4"/>
    </row>
    <row r="4117" spans="1:36" ht="15.75" customHeight="1">
      <c r="A4117" s="4">
        <v>0</v>
      </c>
      <c r="B4117" s="4">
        <v>56</v>
      </c>
      <c r="C4117" s="4">
        <v>2</v>
      </c>
      <c r="D4117" s="4">
        <v>0</v>
      </c>
      <c r="E4117" s="4">
        <v>0</v>
      </c>
      <c r="F4117" s="4">
        <v>1</v>
      </c>
      <c r="G4117" s="4">
        <v>0</v>
      </c>
      <c r="H4117" s="4">
        <v>1</v>
      </c>
      <c r="I4117" s="4">
        <v>260</v>
      </c>
      <c r="J4117" s="4">
        <v>158</v>
      </c>
      <c r="K4117" s="4">
        <v>102.5</v>
      </c>
      <c r="L4117" s="4">
        <v>26.89</v>
      </c>
      <c r="M4117" s="4">
        <v>90</v>
      </c>
      <c r="N4117" s="4">
        <v>88</v>
      </c>
      <c r="O4117" s="4">
        <v>0</v>
      </c>
      <c r="P4117" s="5">
        <f>$AI$9+SUMPRODUCT($A4117*$AI$10+$B4117*$AI$11+$C4117*$AI$12+$D4117*$AI$13+$E4117*$AI$14+$F4117*$AI$15+$G4117*$AI$16+$H4117*$AI$17+$I4117*$AI$18+$J4117*$AI$19+$K4117*$AI$20+$L4117*$AI$21+$M4117*$AI$22+$N4117*$AI$24)</f>
        <v>-1.3382213279000013</v>
      </c>
      <c r="Q4117" s="4">
        <f t="shared" si="1555"/>
        <v>0.2623118206084426</v>
      </c>
      <c r="R4117" s="4">
        <f t="shared" si="1556"/>
        <v>0.52462364121688521</v>
      </c>
      <c r="S4117" s="4">
        <f t="shared" si="1557"/>
        <v>0.47537635878311479</v>
      </c>
      <c r="T4117" s="4">
        <f t="shared" si="1558"/>
        <v>-0.32296242022108584</v>
      </c>
      <c r="U4117" s="4">
        <f>IF($R4117&gt;$X$15,1,0)</f>
        <v>1</v>
      </c>
      <c r="V4117" s="4"/>
      <c r="W4117" s="4"/>
      <c r="X4117" s="4"/>
      <c r="Y4117" s="4"/>
      <c r="Z4117" s="4"/>
      <c r="AA4117" s="4"/>
      <c r="AB4117" s="4"/>
      <c r="AC4117" s="4"/>
      <c r="AD4117" s="4"/>
      <c r="AE4117" s="4"/>
      <c r="AF4117" s="4"/>
      <c r="AG4117" s="4"/>
      <c r="AH4117" s="4"/>
      <c r="AI4117" s="4"/>
      <c r="AJ4117" s="4"/>
    </row>
    <row r="4118" spans="1:36" ht="15.75" customHeight="1">
      <c r="A4118" s="4">
        <v>1</v>
      </c>
      <c r="B4118" s="4">
        <v>54</v>
      </c>
      <c r="C4118" s="4">
        <v>1</v>
      </c>
      <c r="D4118" s="4">
        <v>1</v>
      </c>
      <c r="E4118" s="4">
        <v>20</v>
      </c>
      <c r="F4118" s="4">
        <v>0</v>
      </c>
      <c r="G4118" s="4">
        <v>0</v>
      </c>
      <c r="H4118" s="4">
        <v>1</v>
      </c>
      <c r="I4118" s="4">
        <v>299</v>
      </c>
      <c r="J4118" s="4">
        <v>146.5</v>
      </c>
      <c r="K4118" s="4">
        <v>92</v>
      </c>
      <c r="L4118" s="4">
        <v>26.38</v>
      </c>
      <c r="M4118" s="4">
        <v>100</v>
      </c>
      <c r="N4118" s="4">
        <v>71</v>
      </c>
      <c r="O4118" s="4">
        <v>1</v>
      </c>
      <c r="P4118" s="5">
        <f>$AI$9+SUMPRODUCT($A4118*$AI$10+$B4118*$AI$11+$C4118*$AI$12+$D4118*$AI$13+$E4118*$AI$14+$F4118*$AI$15+$G4118*$AI$16+$H4118*$AI$17+$I4118*$AI$18+$J4118*$AI$19+$K4118*$AI$20+$L4118*$AI$21+$M4118*$AI$22+$N4118*$AI$24)</f>
        <v>-0.7985719018000017</v>
      </c>
      <c r="Q4118" s="4">
        <f t="shared" si="1555"/>
        <v>0.44997110841550686</v>
      </c>
      <c r="R4118" s="4">
        <f t="shared" si="1556"/>
        <v>0.89994221683101372</v>
      </c>
      <c r="S4118" s="4">
        <f t="shared" si="1557"/>
        <v>0.89994221683101372</v>
      </c>
      <c r="T4118" s="4">
        <f t="shared" si="1558"/>
        <v>-4.5785374690745062E-2</v>
      </c>
      <c r="U4118" s="4">
        <f>IF($R4118&gt;$X$15,1,0)</f>
        <v>1</v>
      </c>
      <c r="V4118" s="4"/>
      <c r="W4118" s="4"/>
      <c r="X4118" s="4"/>
      <c r="Y4118" s="4"/>
      <c r="Z4118" s="4"/>
      <c r="AA4118" s="4"/>
      <c r="AB4118" s="4"/>
      <c r="AC4118" s="4"/>
      <c r="AD4118" s="4"/>
      <c r="AE4118" s="4"/>
      <c r="AF4118" s="4"/>
      <c r="AG4118" s="4"/>
      <c r="AH4118" s="4"/>
      <c r="AI4118" s="4"/>
      <c r="AJ4118" s="4"/>
    </row>
    <row r="4119" spans="1:36" ht="15.75" customHeight="1">
      <c r="A4119" s="4">
        <v>1</v>
      </c>
      <c r="B4119" s="4">
        <v>45</v>
      </c>
      <c r="C4119" s="4">
        <v>1</v>
      </c>
      <c r="D4119" s="4">
        <v>0</v>
      </c>
      <c r="E4119" s="4">
        <v>0</v>
      </c>
      <c r="F4119" s="4">
        <v>0</v>
      </c>
      <c r="G4119" s="4">
        <v>0</v>
      </c>
      <c r="H4119" s="4">
        <v>0</v>
      </c>
      <c r="I4119" s="4">
        <v>220</v>
      </c>
      <c r="J4119" s="4">
        <v>139</v>
      </c>
      <c r="K4119" s="4">
        <v>74</v>
      </c>
      <c r="L4119" s="4">
        <v>27.34</v>
      </c>
      <c r="M4119" s="4">
        <v>70</v>
      </c>
      <c r="N4119" s="4">
        <v>100</v>
      </c>
      <c r="O4119" s="4">
        <v>0</v>
      </c>
      <c r="P4119" s="5">
        <f>$AI$9+SUMPRODUCT($A4119*$AI$10+$B4119*$AI$11+$C4119*$AI$12+$D4119*$AI$13+$E4119*$AI$14+$F4119*$AI$15+$G4119*$AI$16+$H4119*$AI$17+$I4119*$AI$18+$J4119*$AI$19+$K4119*$AI$20+$L4119*$AI$21+$M4119*$AI$22+$N4119*$AI$24)</f>
        <v>-1.9426301874000007</v>
      </c>
      <c r="Q4119" s="4">
        <f t="shared" si="1555"/>
        <v>0.14332647808791724</v>
      </c>
      <c r="R4119" s="4">
        <f t="shared" si="1556"/>
        <v>0.28665295617583447</v>
      </c>
      <c r="S4119" s="4">
        <f t="shared" si="1557"/>
        <v>0.71334704382416558</v>
      </c>
      <c r="T4119" s="4">
        <f t="shared" si="1558"/>
        <v>-0.14669913417426964</v>
      </c>
      <c r="U4119" s="4">
        <f>IF($R4119&gt;$X$15,1,0)</f>
        <v>0</v>
      </c>
      <c r="V4119" s="4"/>
      <c r="W4119" s="4"/>
      <c r="X4119" s="4"/>
      <c r="Y4119" s="4"/>
      <c r="Z4119" s="4"/>
      <c r="AA4119" s="4"/>
      <c r="AB4119" s="4"/>
      <c r="AC4119" s="4"/>
      <c r="AD4119" s="4"/>
      <c r="AE4119" s="4"/>
      <c r="AF4119" s="4"/>
      <c r="AG4119" s="4"/>
      <c r="AH4119" s="4"/>
      <c r="AI4119" s="4"/>
      <c r="AJ4119" s="4"/>
    </row>
    <row r="4120" spans="1:36" ht="15.75" customHeight="1">
      <c r="A4120" s="4">
        <v>0</v>
      </c>
      <c r="B4120" s="4">
        <v>61</v>
      </c>
      <c r="C4120" s="4">
        <v>3</v>
      </c>
      <c r="D4120" s="4">
        <v>0</v>
      </c>
      <c r="E4120" s="4">
        <v>0</v>
      </c>
      <c r="F4120" s="4">
        <v>0</v>
      </c>
      <c r="G4120" s="4">
        <v>0</v>
      </c>
      <c r="H4120" s="4">
        <v>0</v>
      </c>
      <c r="I4120" s="4">
        <v>257</v>
      </c>
      <c r="J4120" s="4">
        <v>141</v>
      </c>
      <c r="K4120" s="4">
        <v>80</v>
      </c>
      <c r="L4120" s="4">
        <v>33.9</v>
      </c>
      <c r="M4120" s="4">
        <v>85</v>
      </c>
      <c r="N4120" s="4">
        <v>60</v>
      </c>
      <c r="O4120" s="4">
        <v>1</v>
      </c>
      <c r="P4120" s="5">
        <f>$AI$9+SUMPRODUCT($A4120*$AI$10+$B4120*$AI$11+$C4120*$AI$12+$D4120*$AI$13+$E4120*$AI$14+$F4120*$AI$15+$G4120*$AI$16+$H4120*$AI$17+$I4120*$AI$18+$J4120*$AI$19+$K4120*$AI$20+$L4120*$AI$21+$M4120*$AI$22+$N4120*$AI$24)</f>
        <v>-1.7827807590000022</v>
      </c>
      <c r="Q4120" s="4">
        <f t="shared" si="1555"/>
        <v>0.16816985662630321</v>
      </c>
      <c r="R4120" s="4">
        <f t="shared" si="1556"/>
        <v>0.33633971325260642</v>
      </c>
      <c r="S4120" s="4">
        <f t="shared" si="1557"/>
        <v>0.33633971325260642</v>
      </c>
      <c r="T4120" s="4">
        <f t="shared" si="1558"/>
        <v>-0.47322185041301079</v>
      </c>
      <c r="U4120" s="4">
        <f>IF($R4120&gt;$X$15,1,0)</f>
        <v>0</v>
      </c>
      <c r="V4120" s="4"/>
      <c r="W4120" s="4"/>
      <c r="X4120" s="4"/>
      <c r="Y4120" s="4"/>
      <c r="Z4120" s="4"/>
      <c r="AA4120" s="4"/>
      <c r="AB4120" s="4"/>
      <c r="AC4120" s="4"/>
      <c r="AD4120" s="4"/>
      <c r="AE4120" s="4"/>
      <c r="AF4120" s="4"/>
      <c r="AG4120" s="4"/>
      <c r="AH4120" s="4"/>
      <c r="AI4120" s="4"/>
      <c r="AJ4120" s="4"/>
    </row>
    <row r="4121" spans="1:36" ht="15.75" customHeight="1">
      <c r="A4121" s="4">
        <v>1</v>
      </c>
      <c r="B4121" s="4">
        <v>49</v>
      </c>
      <c r="C4121" s="4">
        <v>3</v>
      </c>
      <c r="D4121" s="4">
        <v>0</v>
      </c>
      <c r="E4121" s="4">
        <v>0</v>
      </c>
      <c r="F4121" s="4">
        <v>0</v>
      </c>
      <c r="G4121" s="4">
        <v>0</v>
      </c>
      <c r="H4121" s="4">
        <v>0</v>
      </c>
      <c r="I4121" s="4">
        <v>230</v>
      </c>
      <c r="J4121" s="4">
        <v>108</v>
      </c>
      <c r="K4121" s="4">
        <v>68</v>
      </c>
      <c r="L4121" s="4">
        <v>26.17</v>
      </c>
      <c r="M4121" s="4">
        <v>68</v>
      </c>
      <c r="N4121" s="4">
        <v>82</v>
      </c>
      <c r="O4121" s="4">
        <v>0</v>
      </c>
      <c r="P4121" s="5">
        <f>$AI$9+SUMPRODUCT($A4121*$AI$10+$B4121*$AI$11+$C4121*$AI$12+$D4121*$AI$13+$E4121*$AI$14+$F4121*$AI$15+$G4121*$AI$16+$H4121*$AI$17+$I4121*$AI$18+$J4121*$AI$19+$K4121*$AI$20+$L4121*$AI$21+$M4121*$AI$22+$N4121*$AI$24)</f>
        <v>-2.3460411287000023</v>
      </c>
      <c r="Q4121" s="4">
        <f t="shared" si="1555"/>
        <v>9.5747464786260644E-2</v>
      </c>
      <c r="R4121" s="4">
        <f t="shared" si="1556"/>
        <v>0.19149492957252129</v>
      </c>
      <c r="S4121" s="4">
        <f t="shared" si="1557"/>
        <v>0.80850507042747877</v>
      </c>
      <c r="T4121" s="4">
        <f t="shared" si="1558"/>
        <v>-9.2317252131395827E-2</v>
      </c>
      <c r="U4121" s="4">
        <f>IF($R4121&gt;$X$15,1,0)</f>
        <v>0</v>
      </c>
      <c r="V4121" s="4"/>
      <c r="W4121" s="4"/>
      <c r="X4121" s="4"/>
      <c r="Y4121" s="4"/>
      <c r="Z4121" s="4"/>
      <c r="AA4121" s="4"/>
      <c r="AB4121" s="4"/>
      <c r="AC4121" s="4"/>
      <c r="AD4121" s="4"/>
      <c r="AE4121" s="4"/>
      <c r="AF4121" s="4"/>
      <c r="AG4121" s="4"/>
      <c r="AH4121" s="4"/>
      <c r="AI4121" s="4"/>
      <c r="AJ4121" s="4"/>
    </row>
    <row r="4122" spans="1:36" ht="15.75" customHeight="1">
      <c r="A4122" s="4">
        <v>0</v>
      </c>
      <c r="B4122" s="4">
        <v>64</v>
      </c>
      <c r="C4122" s="4">
        <v>3</v>
      </c>
      <c r="D4122" s="4">
        <v>1</v>
      </c>
      <c r="E4122" s="4">
        <v>20</v>
      </c>
      <c r="F4122" s="4">
        <v>0</v>
      </c>
      <c r="G4122" s="4">
        <v>0</v>
      </c>
      <c r="H4122" s="4">
        <v>0</v>
      </c>
      <c r="I4122" s="4">
        <v>270</v>
      </c>
      <c r="J4122" s="4">
        <v>142</v>
      </c>
      <c r="K4122" s="4">
        <v>68</v>
      </c>
      <c r="L4122" s="4">
        <v>21.32</v>
      </c>
      <c r="M4122" s="4">
        <v>76</v>
      </c>
      <c r="N4122" s="4">
        <v>80</v>
      </c>
      <c r="O4122" s="4">
        <v>0</v>
      </c>
      <c r="P4122" s="5">
        <f>$AI$9+SUMPRODUCT($A4122*$AI$10+$B4122*$AI$11+$C4122*$AI$12+$D4122*$AI$13+$E4122*$AI$14+$F4122*$AI$15+$G4122*$AI$16+$H4122*$AI$17+$I4122*$AI$18+$J4122*$AI$19+$K4122*$AI$20+$L4122*$AI$21+$M4122*$AI$22+$N4122*$AI$24)</f>
        <v>-0.97662208520000071</v>
      </c>
      <c r="Q4122" s="4">
        <f t="shared" si="1555"/>
        <v>0.37658101138748129</v>
      </c>
      <c r="R4122" s="4">
        <f t="shared" si="1556"/>
        <v>0.75316202277496258</v>
      </c>
      <c r="S4122" s="4">
        <f t="shared" si="1557"/>
        <v>0.24683797722503742</v>
      </c>
      <c r="T4122" s="4">
        <f t="shared" si="1558"/>
        <v>-0.60758802117680455</v>
      </c>
      <c r="U4122" s="4">
        <f>IF($R4122&gt;$X$15,1,0)</f>
        <v>1</v>
      </c>
      <c r="V4122" s="4"/>
      <c r="W4122" s="4"/>
      <c r="X4122" s="4"/>
      <c r="Y4122" s="4"/>
      <c r="Z4122" s="4"/>
      <c r="AA4122" s="4"/>
      <c r="AB4122" s="4"/>
      <c r="AC4122" s="4"/>
      <c r="AD4122" s="4"/>
      <c r="AE4122" s="4"/>
      <c r="AF4122" s="4"/>
      <c r="AG4122" s="4"/>
      <c r="AH4122" s="4"/>
      <c r="AI4122" s="4"/>
      <c r="AJ4122" s="4"/>
    </row>
    <row r="4123" spans="1:36" ht="15.75" customHeight="1">
      <c r="A4123" s="4">
        <v>0</v>
      </c>
      <c r="B4123" s="4">
        <v>65</v>
      </c>
      <c r="C4123" s="4">
        <v>4</v>
      </c>
      <c r="D4123" s="4">
        <v>0</v>
      </c>
      <c r="E4123" s="4">
        <v>0</v>
      </c>
      <c r="F4123" s="4">
        <v>0</v>
      </c>
      <c r="G4123" s="4">
        <v>0</v>
      </c>
      <c r="H4123" s="4">
        <v>0</v>
      </c>
      <c r="I4123" s="4">
        <v>280</v>
      </c>
      <c r="J4123" s="4">
        <v>115</v>
      </c>
      <c r="K4123" s="4">
        <v>73</v>
      </c>
      <c r="L4123" s="4">
        <v>19.760000000000002</v>
      </c>
      <c r="M4123" s="4">
        <v>65</v>
      </c>
      <c r="N4123" s="4">
        <v>58</v>
      </c>
      <c r="O4123" s="4">
        <v>0</v>
      </c>
      <c r="P4123" s="5">
        <f>$AI$9+SUMPRODUCT($A4123*$AI$10+$B4123*$AI$11+$C4123*$AI$12+$D4123*$AI$13+$E4123*$AI$14+$F4123*$AI$15+$G4123*$AI$16+$H4123*$AI$17+$I4123*$AI$18+$J4123*$AI$19+$K4123*$AI$20+$L4123*$AI$21+$M4123*$AI$22+$N4123*$AI$24)</f>
        <v>-1.9387374336000001</v>
      </c>
      <c r="Q4123" s="4">
        <f t="shared" si="1555"/>
        <v>0.14388550014181728</v>
      </c>
      <c r="R4123" s="4">
        <f t="shared" si="1556"/>
        <v>0.28777100028363456</v>
      </c>
      <c r="S4123" s="4">
        <f t="shared" si="1557"/>
        <v>0.71222899971636544</v>
      </c>
      <c r="T4123" s="4">
        <f t="shared" si="1558"/>
        <v>-0.14738034720151755</v>
      </c>
      <c r="U4123" s="4">
        <f>IF($R4123&gt;$X$15,1,0)</f>
        <v>0</v>
      </c>
      <c r="V4123" s="4"/>
      <c r="W4123" s="4"/>
      <c r="X4123" s="4"/>
      <c r="Y4123" s="4"/>
      <c r="Z4123" s="4"/>
      <c r="AA4123" s="4"/>
      <c r="AB4123" s="4"/>
      <c r="AC4123" s="4"/>
      <c r="AD4123" s="4"/>
      <c r="AE4123" s="4"/>
      <c r="AF4123" s="4"/>
      <c r="AG4123" s="4"/>
      <c r="AH4123" s="4"/>
      <c r="AI4123" s="4"/>
      <c r="AJ4123" s="4"/>
    </row>
    <row r="4124" spans="1:36" ht="15.75" customHeight="1">
      <c r="A4124" s="4">
        <v>0</v>
      </c>
      <c r="B4124" s="4">
        <v>63</v>
      </c>
      <c r="C4124" s="4">
        <v>2</v>
      </c>
      <c r="D4124" s="4">
        <v>0</v>
      </c>
      <c r="E4124" s="4">
        <v>0</v>
      </c>
      <c r="F4124" s="4">
        <v>0</v>
      </c>
      <c r="G4124" s="4">
        <v>0</v>
      </c>
      <c r="H4124" s="4">
        <v>1</v>
      </c>
      <c r="I4124" s="4">
        <v>250</v>
      </c>
      <c r="J4124" s="4">
        <v>190</v>
      </c>
      <c r="K4124" s="4">
        <v>88</v>
      </c>
      <c r="L4124" s="4">
        <v>24.16</v>
      </c>
      <c r="M4124" s="4">
        <v>94</v>
      </c>
      <c r="N4124" s="4">
        <v>118</v>
      </c>
      <c r="O4124" s="4">
        <v>1</v>
      </c>
      <c r="P4124" s="5">
        <f>$AI$9+SUMPRODUCT($A4124*$AI$10+$B4124*$AI$11+$C4124*$AI$12+$D4124*$AI$13+$E4124*$AI$14+$F4124*$AI$15+$G4124*$AI$16+$H4124*$AI$17+$I4124*$AI$18+$J4124*$AI$19+$K4124*$AI$20+$L4124*$AI$21+$M4124*$AI$22+$N4124*$AI$24)</f>
        <v>-0.33889361760000103</v>
      </c>
      <c r="Q4124" s="4">
        <f t="shared" si="1555"/>
        <v>0.71255824871388451</v>
      </c>
      <c r="R4124" s="4">
        <f t="shared" si="1556"/>
        <v>1.425116497427769</v>
      </c>
      <c r="S4124" s="4">
        <f t="shared" si="1557"/>
        <v>1.425116497427769</v>
      </c>
      <c r="T4124" s="4">
        <f t="shared" si="1558"/>
        <v>0.15385036758807</v>
      </c>
      <c r="U4124" s="4">
        <f>IF($R4124&gt;$X$15,1,0)</f>
        <v>1</v>
      </c>
      <c r="V4124" s="4"/>
      <c r="W4124" s="4"/>
      <c r="X4124" s="4"/>
      <c r="Y4124" s="4"/>
      <c r="Z4124" s="4"/>
      <c r="AA4124" s="4"/>
      <c r="AB4124" s="4"/>
      <c r="AC4124" s="4"/>
      <c r="AD4124" s="4"/>
      <c r="AE4124" s="4"/>
      <c r="AF4124" s="4"/>
      <c r="AG4124" s="4"/>
      <c r="AH4124" s="4"/>
      <c r="AI4124" s="4"/>
      <c r="AJ4124" s="4"/>
    </row>
    <row r="4125" spans="1:36" ht="15.75" customHeight="1">
      <c r="A4125" s="4">
        <v>1</v>
      </c>
      <c r="B4125" s="4">
        <v>40</v>
      </c>
      <c r="C4125" s="4">
        <v>3</v>
      </c>
      <c r="D4125" s="4">
        <v>0</v>
      </c>
      <c r="E4125" s="4">
        <v>0</v>
      </c>
      <c r="F4125" s="4">
        <v>0</v>
      </c>
      <c r="G4125" s="4">
        <v>0</v>
      </c>
      <c r="H4125" s="4">
        <v>0</v>
      </c>
      <c r="I4125" s="4">
        <v>213</v>
      </c>
      <c r="J4125" s="4">
        <v>149</v>
      </c>
      <c r="K4125" s="4">
        <v>83</v>
      </c>
      <c r="L4125" s="4">
        <v>26.68</v>
      </c>
      <c r="M4125" s="4">
        <v>69</v>
      </c>
      <c r="N4125" s="4">
        <v>94</v>
      </c>
      <c r="O4125" s="4">
        <v>0</v>
      </c>
      <c r="P4125" s="5">
        <f>$AI$9+SUMPRODUCT($A4125*$AI$10+$B4125*$AI$11+$C4125*$AI$12+$D4125*$AI$13+$E4125*$AI$14+$F4125*$AI$15+$G4125*$AI$16+$H4125*$AI$17+$I4125*$AI$18+$J4125*$AI$19+$K4125*$AI$20+$L4125*$AI$21+$M4125*$AI$22+$N4125*$AI$24)</f>
        <v>-2.2997764848000006</v>
      </c>
      <c r="Q4125" s="4">
        <f t="shared" si="1555"/>
        <v>0.10028125560291477</v>
      </c>
      <c r="R4125" s="4">
        <f t="shared" si="1556"/>
        <v>0.20056251120582955</v>
      </c>
      <c r="S4125" s="4">
        <f t="shared" si="1557"/>
        <v>0.79943748879417043</v>
      </c>
      <c r="T4125" s="4">
        <f t="shared" si="1558"/>
        <v>-9.7215489807849137E-2</v>
      </c>
      <c r="U4125" s="4">
        <f>IF($R4125&gt;$X$15,1,0)</f>
        <v>0</v>
      </c>
      <c r="V4125" s="4"/>
      <c r="W4125" s="4"/>
      <c r="X4125" s="4"/>
      <c r="Y4125" s="4"/>
      <c r="Z4125" s="4"/>
      <c r="AA4125" s="4"/>
      <c r="AB4125" s="4"/>
      <c r="AC4125" s="4"/>
      <c r="AD4125" s="4"/>
      <c r="AE4125" s="4"/>
      <c r="AF4125" s="4"/>
      <c r="AG4125" s="4"/>
      <c r="AH4125" s="4"/>
      <c r="AI4125" s="4"/>
      <c r="AJ4125" s="4"/>
    </row>
    <row r="4126" spans="1:36" ht="15.75" customHeight="1">
      <c r="A4126" s="4">
        <v>1</v>
      </c>
      <c r="B4126" s="4">
        <v>47</v>
      </c>
      <c r="C4126" s="4">
        <v>1</v>
      </c>
      <c r="D4126" s="4">
        <v>0</v>
      </c>
      <c r="E4126" s="4">
        <v>0</v>
      </c>
      <c r="F4126" s="4">
        <v>0</v>
      </c>
      <c r="G4126" s="4">
        <v>0</v>
      </c>
      <c r="H4126" s="4">
        <v>1</v>
      </c>
      <c r="I4126" s="4">
        <v>283</v>
      </c>
      <c r="J4126" s="4">
        <v>146.5</v>
      </c>
      <c r="K4126" s="4">
        <v>97.5</v>
      </c>
      <c r="L4126" s="4">
        <v>26.25</v>
      </c>
      <c r="M4126" s="4">
        <v>66</v>
      </c>
      <c r="N4126" s="4">
        <v>73</v>
      </c>
      <c r="O4126" s="4">
        <v>0</v>
      </c>
      <c r="P4126" s="5">
        <f>$AI$9+SUMPRODUCT($A4126*$AI$10+$B4126*$AI$11+$C4126*$AI$12+$D4126*$AI$13+$E4126*$AI$14+$F4126*$AI$15+$G4126*$AI$16+$H4126*$AI$17+$I4126*$AI$18+$J4126*$AI$19+$K4126*$AI$20+$L4126*$AI$21+$M4126*$AI$22+$N4126*$AI$24)</f>
        <v>-1.6078988975000001</v>
      </c>
      <c r="Q4126" s="4">
        <f t="shared" si="1555"/>
        <v>0.20030803996507221</v>
      </c>
      <c r="R4126" s="4">
        <f t="shared" si="1556"/>
        <v>0.40061607993014442</v>
      </c>
      <c r="S4126" s="4">
        <f t="shared" si="1557"/>
        <v>0.59938392006985564</v>
      </c>
      <c r="T4126" s="4">
        <f t="shared" si="1558"/>
        <v>-0.22229491223889578</v>
      </c>
      <c r="U4126" s="4">
        <f>IF($R4126&gt;$X$15,1,0)</f>
        <v>1</v>
      </c>
      <c r="V4126" s="4"/>
      <c r="W4126" s="4"/>
      <c r="X4126" s="4"/>
      <c r="Y4126" s="4"/>
      <c r="Z4126" s="4"/>
      <c r="AA4126" s="4"/>
      <c r="AB4126" s="4"/>
      <c r="AC4126" s="4"/>
      <c r="AD4126" s="4"/>
      <c r="AE4126" s="4"/>
      <c r="AF4126" s="4"/>
      <c r="AG4126" s="4"/>
      <c r="AH4126" s="4"/>
      <c r="AI4126" s="4"/>
      <c r="AJ4126" s="4"/>
    </row>
    <row r="4127" spans="1:36" ht="15.75" customHeight="1">
      <c r="A4127" s="4">
        <v>0</v>
      </c>
      <c r="B4127" s="4">
        <v>37</v>
      </c>
      <c r="C4127" s="4">
        <v>2</v>
      </c>
      <c r="D4127" s="4">
        <v>0</v>
      </c>
      <c r="E4127" s="4">
        <v>0</v>
      </c>
      <c r="F4127" s="4">
        <v>0</v>
      </c>
      <c r="G4127" s="4">
        <v>0</v>
      </c>
      <c r="H4127" s="4">
        <v>0</v>
      </c>
      <c r="I4127" s="4">
        <v>160</v>
      </c>
      <c r="J4127" s="4">
        <v>137</v>
      </c>
      <c r="K4127" s="4">
        <v>82</v>
      </c>
      <c r="L4127" s="4">
        <v>21.03</v>
      </c>
      <c r="M4127" s="4">
        <v>94</v>
      </c>
      <c r="N4127" s="4">
        <v>113</v>
      </c>
      <c r="O4127" s="4">
        <v>0</v>
      </c>
      <c r="P4127" s="5">
        <f>$AI$9+SUMPRODUCT($A4127*$AI$10+$B4127*$AI$11+$C4127*$AI$12+$D4127*$AI$13+$E4127*$AI$14+$F4127*$AI$15+$G4127*$AI$16+$H4127*$AI$17+$I4127*$AI$18+$J4127*$AI$19+$K4127*$AI$20+$L4127*$AI$21+$M4127*$AI$22+$N4127*$AI$24)</f>
        <v>-3.2823150133000016</v>
      </c>
      <c r="Q4127" s="4">
        <f t="shared" si="1555"/>
        <v>3.7541247644754749E-2</v>
      </c>
      <c r="R4127" s="4">
        <f t="shared" si="1556"/>
        <v>7.5082495289509499E-2</v>
      </c>
      <c r="S4127" s="4">
        <f t="shared" si="1557"/>
        <v>0.9249175047104905</v>
      </c>
      <c r="T4127" s="4">
        <f t="shared" si="1558"/>
        <v>-3.3897001149315938E-2</v>
      </c>
      <c r="U4127" s="4">
        <f>IF($R4127&gt;$X$15,1,0)</f>
        <v>0</v>
      </c>
      <c r="V4127" s="4"/>
      <c r="W4127" s="4"/>
      <c r="X4127" s="4"/>
      <c r="Y4127" s="4"/>
      <c r="Z4127" s="4"/>
      <c r="AA4127" s="4"/>
      <c r="AB4127" s="4"/>
      <c r="AC4127" s="4"/>
      <c r="AD4127" s="4"/>
      <c r="AE4127" s="4"/>
      <c r="AF4127" s="4"/>
      <c r="AG4127" s="4"/>
      <c r="AH4127" s="4"/>
      <c r="AI4127" s="4"/>
      <c r="AJ4127" s="4"/>
    </row>
    <row r="4128" spans="1:36" ht="15.75" customHeight="1">
      <c r="A4128" s="4">
        <v>1</v>
      </c>
      <c r="B4128" s="4">
        <v>51</v>
      </c>
      <c r="C4128" s="4">
        <v>1</v>
      </c>
      <c r="D4128" s="4">
        <v>1</v>
      </c>
      <c r="E4128" s="4">
        <v>20</v>
      </c>
      <c r="F4128" s="4">
        <v>0</v>
      </c>
      <c r="G4128" s="4">
        <v>0</v>
      </c>
      <c r="H4128" s="4">
        <v>0</v>
      </c>
      <c r="I4128" s="4">
        <v>195</v>
      </c>
      <c r="J4128" s="4">
        <v>122</v>
      </c>
      <c r="K4128" s="4">
        <v>72</v>
      </c>
      <c r="L4128" s="4">
        <v>21.51</v>
      </c>
      <c r="M4128" s="4">
        <v>82</v>
      </c>
      <c r="N4128" s="4">
        <v>64</v>
      </c>
      <c r="O4128" s="4">
        <v>1</v>
      </c>
      <c r="P4128" s="5">
        <f>$AI$9+SUMPRODUCT($A4128*$AI$10+$B4128*$AI$11+$C4128*$AI$12+$D4128*$AI$13+$E4128*$AI$14+$F4128*$AI$15+$G4128*$AI$16+$H4128*$AI$17+$I4128*$AI$18+$J4128*$AI$19+$K4128*$AI$20+$L4128*$AI$21+$M4128*$AI$22+$N4128*$AI$24)</f>
        <v>-1.7854093061</v>
      </c>
      <c r="Q4128" s="4">
        <f t="shared" si="1555"/>
        <v>0.16772839469328421</v>
      </c>
      <c r="R4128" s="4">
        <f t="shared" si="1556"/>
        <v>0.33545678938656842</v>
      </c>
      <c r="S4128" s="4">
        <f t="shared" si="1557"/>
        <v>0.33545678938656842</v>
      </c>
      <c r="T4128" s="4">
        <f t="shared" si="1558"/>
        <v>-0.47436341391396269</v>
      </c>
      <c r="U4128" s="4">
        <f>IF($R4128&gt;$X$15,1,0)</f>
        <v>0</v>
      </c>
      <c r="V4128" s="4"/>
      <c r="W4128" s="4"/>
      <c r="X4128" s="4"/>
      <c r="Y4128" s="4"/>
      <c r="Z4128" s="4"/>
      <c r="AA4128" s="4"/>
      <c r="AB4128" s="4"/>
      <c r="AC4128" s="4"/>
      <c r="AD4128" s="4"/>
      <c r="AE4128" s="4"/>
      <c r="AF4128" s="4"/>
      <c r="AG4128" s="4"/>
      <c r="AH4128" s="4"/>
      <c r="AI4128" s="4"/>
      <c r="AJ4128" s="4"/>
    </row>
    <row r="4129" spans="1:36" ht="15.75" customHeight="1">
      <c r="A4129" s="4">
        <v>1</v>
      </c>
      <c r="B4129" s="4">
        <v>40</v>
      </c>
      <c r="C4129" s="4">
        <v>1</v>
      </c>
      <c r="D4129" s="4">
        <v>1</v>
      </c>
      <c r="E4129" s="4">
        <v>40</v>
      </c>
      <c r="F4129" s="4">
        <v>0</v>
      </c>
      <c r="G4129" s="4">
        <v>0</v>
      </c>
      <c r="H4129" s="4">
        <v>0</v>
      </c>
      <c r="I4129" s="4">
        <v>169</v>
      </c>
      <c r="J4129" s="4">
        <v>127</v>
      </c>
      <c r="K4129" s="4">
        <v>81</v>
      </c>
      <c r="L4129" s="4">
        <v>25.82</v>
      </c>
      <c r="M4129" s="4">
        <v>80</v>
      </c>
      <c r="N4129" s="4">
        <v>83</v>
      </c>
      <c r="O4129" s="4">
        <v>0</v>
      </c>
      <c r="P4129" s="5">
        <f>$AI$9+SUMPRODUCT($A4129*$AI$10+$B4129*$AI$11+$C4129*$AI$12+$D4129*$AI$13+$E4129*$AI$14+$F4129*$AI$15+$G4129*$AI$16+$H4129*$AI$17+$I4129*$AI$18+$J4129*$AI$19+$K4129*$AI$20+$L4129*$AI$21+$M4129*$AI$22+$N4129*$AI$24)</f>
        <v>-1.9717394801999992</v>
      </c>
      <c r="Q4129" s="4">
        <f t="shared" si="1555"/>
        <v>0.13921448463630567</v>
      </c>
      <c r="R4129" s="4">
        <f t="shared" si="1556"/>
        <v>0.27842896927261135</v>
      </c>
      <c r="S4129" s="4">
        <f t="shared" si="1557"/>
        <v>0.7215710307273886</v>
      </c>
      <c r="T4129" s="4">
        <f t="shared" si="1558"/>
        <v>-0.14172091095362616</v>
      </c>
      <c r="U4129" s="4">
        <f>IF($R4129&gt;$X$15,1,0)</f>
        <v>0</v>
      </c>
      <c r="V4129" s="4"/>
      <c r="W4129" s="4"/>
      <c r="X4129" s="4"/>
      <c r="Y4129" s="4"/>
      <c r="Z4129" s="4"/>
      <c r="AA4129" s="4"/>
      <c r="AB4129" s="4"/>
      <c r="AC4129" s="4"/>
      <c r="AD4129" s="4"/>
      <c r="AE4129" s="4"/>
      <c r="AF4129" s="4"/>
      <c r="AG4129" s="4"/>
      <c r="AH4129" s="4"/>
      <c r="AI4129" s="4"/>
      <c r="AJ4129" s="4"/>
    </row>
    <row r="4130" spans="1:36" ht="15.75" hidden="1" customHeight="1">
      <c r="A4130" s="4">
        <v>0</v>
      </c>
      <c r="B4130" s="4">
        <v>55</v>
      </c>
      <c r="C4130" s="3" t="s">
        <v>56</v>
      </c>
      <c r="D4130" s="4">
        <v>0</v>
      </c>
      <c r="E4130" s="4">
        <v>0</v>
      </c>
      <c r="F4130" s="4">
        <v>0</v>
      </c>
      <c r="G4130" s="4">
        <v>0</v>
      </c>
      <c r="H4130" s="4">
        <v>0</v>
      </c>
      <c r="I4130" s="4">
        <v>240</v>
      </c>
      <c r="J4130" s="4">
        <v>145</v>
      </c>
      <c r="K4130" s="4">
        <v>96</v>
      </c>
      <c r="L4130" s="4">
        <v>26.27</v>
      </c>
      <c r="M4130" s="4">
        <v>72</v>
      </c>
      <c r="N4130" s="3" t="s">
        <v>56</v>
      </c>
      <c r="O4130" s="4">
        <v>0</v>
      </c>
      <c r="P4130" s="4"/>
      <c r="Q4130" s="4"/>
      <c r="R4130" s="4"/>
      <c r="S4130" s="4"/>
      <c r="T4130" s="4"/>
      <c r="U4130" s="4"/>
      <c r="V4130" s="4"/>
      <c r="W4130" s="4"/>
      <c r="X4130" s="4"/>
      <c r="Y4130" s="4"/>
      <c r="Z4130" s="4"/>
      <c r="AA4130" s="4"/>
      <c r="AB4130" s="4"/>
      <c r="AC4130" s="4"/>
      <c r="AD4130" s="4"/>
      <c r="AE4130" s="4"/>
      <c r="AF4130" s="4"/>
      <c r="AG4130" s="4"/>
      <c r="AH4130" s="4"/>
      <c r="AI4130" s="4"/>
      <c r="AJ4130" s="4"/>
    </row>
    <row r="4131" spans="1:36" ht="15.75" hidden="1" customHeight="1">
      <c r="A4131" s="4">
        <v>1</v>
      </c>
      <c r="B4131" s="4">
        <v>69</v>
      </c>
      <c r="C4131" s="3" t="s">
        <v>56</v>
      </c>
      <c r="D4131" s="4">
        <v>1</v>
      </c>
      <c r="E4131" s="4">
        <v>23</v>
      </c>
      <c r="F4131" s="4">
        <v>0</v>
      </c>
      <c r="G4131" s="4">
        <v>0</v>
      </c>
      <c r="H4131" s="4">
        <v>1</v>
      </c>
      <c r="I4131" s="4">
        <v>186</v>
      </c>
      <c r="J4131" s="4">
        <v>179</v>
      </c>
      <c r="K4131" s="4">
        <v>93</v>
      </c>
      <c r="L4131" s="4">
        <v>26.64</v>
      </c>
      <c r="M4131" s="4">
        <v>72</v>
      </c>
      <c r="N4131" s="4">
        <v>67</v>
      </c>
      <c r="O4131" s="4">
        <v>0</v>
      </c>
      <c r="P4131" s="4" t="e">
        <f>$AI$9+SUMPRODUCT($A4131*$AI$10+$B4131*$AI$11+$C4131*$AI$12+$D4131*$AI$13+$E4131*$AI$14+$F4131*$AI$15+$G4131*$AI$16+$H4131*$AI$17+$I4131*$AI$18+$J4131*$AI$19+$K4131*$AI$20+$L4131*$AI$21+$M4131*$AI$22+$N4131*$AI$24)</f>
        <v>#VALUE!</v>
      </c>
      <c r="Q4131" s="4" t="e">
        <f t="shared" ref="Q4131:Q4147" si="1560">EXP($P4131)</f>
        <v>#VALUE!</v>
      </c>
      <c r="R4131" s="4" t="e">
        <f t="shared" ref="R4131:R4147" si="1561">Q4131/1+Q4131</f>
        <v>#VALUE!</v>
      </c>
      <c r="S4131" s="4" t="e">
        <f t="shared" ref="S4131:S4147" si="1562">IF(O4131=1,R4131,1-R4131)</f>
        <v>#VALUE!</v>
      </c>
      <c r="T4131" s="4" t="e">
        <f t="shared" ref="T4131:T4147" si="1563">LOG($S4131)</f>
        <v>#VALUE!</v>
      </c>
      <c r="U4131" s="4" t="e">
        <f t="shared" ref="U4131:U4147" si="1564">IF($R4131&gt;0.5,1,0)</f>
        <v>#VALUE!</v>
      </c>
      <c r="V4131" s="4"/>
      <c r="W4131" s="4"/>
      <c r="X4131" s="4"/>
      <c r="Y4131" s="4"/>
      <c r="Z4131" s="4"/>
      <c r="AA4131" s="4"/>
      <c r="AB4131" s="4"/>
      <c r="AC4131" s="4"/>
      <c r="AD4131" s="4"/>
      <c r="AE4131" s="4"/>
      <c r="AF4131" s="4"/>
      <c r="AG4131" s="4"/>
      <c r="AH4131" s="4"/>
      <c r="AI4131" s="4"/>
      <c r="AJ4131" s="4"/>
    </row>
    <row r="4132" spans="1:36" ht="15.75" customHeight="1">
      <c r="A4132" s="4">
        <v>1</v>
      </c>
      <c r="B4132" s="4">
        <v>51</v>
      </c>
      <c r="C4132" s="4">
        <v>3</v>
      </c>
      <c r="D4132" s="4">
        <v>0</v>
      </c>
      <c r="E4132" s="4">
        <v>0</v>
      </c>
      <c r="F4132" s="4">
        <v>0</v>
      </c>
      <c r="G4132" s="4">
        <v>0</v>
      </c>
      <c r="H4132" s="4">
        <v>1</v>
      </c>
      <c r="I4132" s="4">
        <v>268</v>
      </c>
      <c r="J4132" s="4">
        <v>206</v>
      </c>
      <c r="K4132" s="4">
        <v>116</v>
      </c>
      <c r="L4132" s="4">
        <v>26.35</v>
      </c>
      <c r="M4132" s="4">
        <v>98</v>
      </c>
      <c r="N4132" s="4">
        <v>70</v>
      </c>
      <c r="O4132" s="4">
        <v>1</v>
      </c>
      <c r="P4132" s="5">
        <f>$AI$9+SUMPRODUCT($A4132*$AI$10+$B4132*$AI$11+$C4132*$AI$12+$D4132*$AI$13+$E4132*$AI$14+$F4132*$AI$15+$G4132*$AI$16+$H4132*$AI$17+$I4132*$AI$18+$J4132*$AI$19+$K4132*$AI$20+$L4132*$AI$21+$M4132*$AI$22+$N4132*$AI$24)</f>
        <v>-0.76968166850000053</v>
      </c>
      <c r="Q4132" s="4">
        <f t="shared" si="1560"/>
        <v>0.46316048341797411</v>
      </c>
      <c r="R4132" s="4">
        <f t="shared" si="1561"/>
        <v>0.92632096683594822</v>
      </c>
      <c r="S4132" s="4">
        <f t="shared" si="1562"/>
        <v>0.92632096683594822</v>
      </c>
      <c r="T4132" s="4">
        <f t="shared" si="1563"/>
        <v>-3.3238505787656955E-2</v>
      </c>
      <c r="U4132" s="4">
        <f>IF($R4132&gt;$X$15,1,0)</f>
        <v>1</v>
      </c>
      <c r="V4132" s="4"/>
      <c r="W4132" s="4"/>
      <c r="X4132" s="4"/>
      <c r="Y4132" s="4"/>
      <c r="Z4132" s="4"/>
      <c r="AA4132" s="4"/>
      <c r="AB4132" s="4"/>
      <c r="AC4132" s="4"/>
      <c r="AD4132" s="4"/>
      <c r="AE4132" s="4"/>
      <c r="AF4132" s="4"/>
      <c r="AG4132" s="4"/>
      <c r="AH4132" s="4"/>
      <c r="AI4132" s="4"/>
      <c r="AJ4132" s="4"/>
    </row>
    <row r="4133" spans="1:36" ht="15.75" customHeight="1">
      <c r="A4133" s="4">
        <v>1</v>
      </c>
      <c r="B4133" s="4">
        <v>57</v>
      </c>
      <c r="C4133" s="4">
        <v>1</v>
      </c>
      <c r="D4133" s="4">
        <v>0</v>
      </c>
      <c r="E4133" s="4">
        <v>0</v>
      </c>
      <c r="F4133" s="4">
        <v>0</v>
      </c>
      <c r="G4133" s="4">
        <v>0</v>
      </c>
      <c r="H4133" s="4">
        <v>0</v>
      </c>
      <c r="I4133" s="4">
        <v>201</v>
      </c>
      <c r="J4133" s="4">
        <v>108.5</v>
      </c>
      <c r="K4133" s="4">
        <v>70.5</v>
      </c>
      <c r="L4133" s="4">
        <v>22.9</v>
      </c>
      <c r="M4133" s="4">
        <v>50</v>
      </c>
      <c r="N4133" s="4">
        <v>84</v>
      </c>
      <c r="O4133" s="4">
        <v>0</v>
      </c>
      <c r="P4133" s="5">
        <f>$AI$9+SUMPRODUCT($A4133*$AI$10+$B4133*$AI$11+$C4133*$AI$12+$D4133*$AI$13+$E4133*$AI$14+$F4133*$AI$15+$G4133*$AI$16+$H4133*$AI$17+$I4133*$AI$18+$J4133*$AI$19+$K4133*$AI$20+$L4133*$AI$21+$M4133*$AI$22+$N4133*$AI$24)</f>
        <v>-1.7620483290000006</v>
      </c>
      <c r="Q4133" s="4">
        <f t="shared" si="1560"/>
        <v>0.17169282001304104</v>
      </c>
      <c r="R4133" s="4">
        <f t="shared" si="1561"/>
        <v>0.34338564002608207</v>
      </c>
      <c r="S4133" s="4">
        <f t="shared" si="1562"/>
        <v>0.65661435997391793</v>
      </c>
      <c r="T4133" s="4">
        <f t="shared" si="1563"/>
        <v>-0.18268962360296634</v>
      </c>
      <c r="U4133" s="4">
        <f>IF($R4133&gt;$X$15,1,0)</f>
        <v>0</v>
      </c>
      <c r="V4133" s="4"/>
      <c r="W4133" s="4"/>
      <c r="X4133" s="4"/>
      <c r="Y4133" s="4"/>
      <c r="Z4133" s="4"/>
      <c r="AA4133" s="4"/>
      <c r="AB4133" s="4"/>
      <c r="AC4133" s="4"/>
      <c r="AD4133" s="4"/>
      <c r="AE4133" s="4"/>
      <c r="AF4133" s="4"/>
      <c r="AG4133" s="4"/>
      <c r="AH4133" s="4"/>
      <c r="AI4133" s="4"/>
      <c r="AJ4133" s="4"/>
    </row>
    <row r="4134" spans="1:36" ht="15.75" customHeight="1">
      <c r="A4134" s="4">
        <v>0</v>
      </c>
      <c r="B4134" s="4">
        <v>64</v>
      </c>
      <c r="C4134" s="4">
        <v>1</v>
      </c>
      <c r="D4134" s="4">
        <v>0</v>
      </c>
      <c r="E4134" s="4">
        <v>0</v>
      </c>
      <c r="F4134" s="4">
        <v>0</v>
      </c>
      <c r="G4134" s="4">
        <v>0</v>
      </c>
      <c r="H4134" s="4">
        <v>1</v>
      </c>
      <c r="I4134" s="4">
        <v>232</v>
      </c>
      <c r="J4134" s="4">
        <v>164</v>
      </c>
      <c r="K4134" s="4">
        <v>102</v>
      </c>
      <c r="L4134" s="4">
        <v>33.369999999999997</v>
      </c>
      <c r="M4134" s="4">
        <v>68</v>
      </c>
      <c r="N4134" s="4">
        <v>73</v>
      </c>
      <c r="O4134" s="4">
        <v>1</v>
      </c>
      <c r="P4134" s="5">
        <f>$AI$9+SUMPRODUCT($A4134*$AI$10+$B4134*$AI$11+$C4134*$AI$12+$D4134*$AI$13+$E4134*$AI$14+$F4134*$AI$15+$G4134*$AI$16+$H4134*$AI$17+$I4134*$AI$18+$J4134*$AI$19+$K4134*$AI$20+$L4134*$AI$21+$M4134*$AI$22+$N4134*$AI$24)</f>
        <v>-0.91087263070000191</v>
      </c>
      <c r="Q4134" s="4">
        <f t="shared" si="1560"/>
        <v>0.40217312225162655</v>
      </c>
      <c r="R4134" s="4">
        <f t="shared" si="1561"/>
        <v>0.80434624450325309</v>
      </c>
      <c r="S4134" s="4">
        <f t="shared" si="1562"/>
        <v>0.80434624450325309</v>
      </c>
      <c r="T4134" s="4">
        <f t="shared" si="1563"/>
        <v>-9.4556961565728181E-2</v>
      </c>
      <c r="U4134" s="4">
        <f>IF($R4134&gt;$X$15,1,0)</f>
        <v>1</v>
      </c>
      <c r="V4134" s="4"/>
      <c r="W4134" s="4"/>
      <c r="X4134" s="4"/>
      <c r="Y4134" s="4"/>
      <c r="Z4134" s="4"/>
      <c r="AA4134" s="4"/>
      <c r="AB4134" s="4"/>
      <c r="AC4134" s="4"/>
      <c r="AD4134" s="4"/>
      <c r="AE4134" s="4"/>
      <c r="AF4134" s="4"/>
      <c r="AG4134" s="4"/>
      <c r="AH4134" s="4"/>
      <c r="AI4134" s="4"/>
      <c r="AJ4134" s="4"/>
    </row>
    <row r="4135" spans="1:36" ht="15.75" customHeight="1">
      <c r="A4135" s="4">
        <v>1</v>
      </c>
      <c r="B4135" s="4">
        <v>38</v>
      </c>
      <c r="C4135" s="4">
        <v>3</v>
      </c>
      <c r="D4135" s="4">
        <v>0</v>
      </c>
      <c r="E4135" s="4">
        <v>0</v>
      </c>
      <c r="F4135" s="4">
        <v>0</v>
      </c>
      <c r="G4135" s="4">
        <v>0</v>
      </c>
      <c r="H4135" s="4">
        <v>1</v>
      </c>
      <c r="I4135" s="4">
        <v>216</v>
      </c>
      <c r="J4135" s="4">
        <v>124</v>
      </c>
      <c r="K4135" s="4">
        <v>84</v>
      </c>
      <c r="L4135" s="4">
        <v>28.12</v>
      </c>
      <c r="M4135" s="4">
        <v>63</v>
      </c>
      <c r="N4135" s="4">
        <v>75</v>
      </c>
      <c r="O4135" s="4">
        <v>0</v>
      </c>
      <c r="P4135" s="5">
        <f>$AI$9+SUMPRODUCT($A4135*$AI$10+$B4135*$AI$11+$C4135*$AI$12+$D4135*$AI$13+$E4135*$AI$14+$F4135*$AI$15+$G4135*$AI$16+$H4135*$AI$17+$I4135*$AI$18+$J4135*$AI$19+$K4135*$AI$20+$L4135*$AI$21+$M4135*$AI$22+$N4135*$AI$24)</f>
        <v>-2.6837554232000018</v>
      </c>
      <c r="Q4135" s="4">
        <f t="shared" si="1560"/>
        <v>6.8306153369900133E-2</v>
      </c>
      <c r="R4135" s="4">
        <f t="shared" si="1561"/>
        <v>0.13661230673980027</v>
      </c>
      <c r="S4135" s="4">
        <f t="shared" si="1562"/>
        <v>0.86338769326019971</v>
      </c>
      <c r="T4135" s="4">
        <f t="shared" si="1563"/>
        <v>-6.3794146075022623E-2</v>
      </c>
      <c r="U4135" s="4">
        <f>IF($R4135&gt;$X$15,1,0)</f>
        <v>0</v>
      </c>
      <c r="V4135" s="4"/>
      <c r="W4135" s="4"/>
      <c r="X4135" s="4"/>
      <c r="Y4135" s="4"/>
      <c r="Z4135" s="4"/>
      <c r="AA4135" s="4"/>
      <c r="AB4135" s="4"/>
      <c r="AC4135" s="4"/>
      <c r="AD4135" s="4"/>
      <c r="AE4135" s="4"/>
      <c r="AF4135" s="4"/>
      <c r="AG4135" s="4"/>
      <c r="AH4135" s="4"/>
      <c r="AI4135" s="4"/>
      <c r="AJ4135" s="4"/>
    </row>
    <row r="4136" spans="1:36" ht="15.75" customHeight="1">
      <c r="A4136" s="4">
        <v>0</v>
      </c>
      <c r="B4136" s="4">
        <v>48</v>
      </c>
      <c r="C4136" s="4">
        <v>1</v>
      </c>
      <c r="D4136" s="4">
        <v>0</v>
      </c>
      <c r="E4136" s="4">
        <v>0</v>
      </c>
      <c r="F4136" s="4">
        <v>0</v>
      </c>
      <c r="G4136" s="4">
        <v>0</v>
      </c>
      <c r="H4136" s="4">
        <v>0</v>
      </c>
      <c r="I4136" s="4">
        <v>287</v>
      </c>
      <c r="J4136" s="4">
        <v>155</v>
      </c>
      <c r="K4136" s="4">
        <v>80</v>
      </c>
      <c r="L4136" s="4">
        <v>28.54</v>
      </c>
      <c r="M4136" s="4">
        <v>75</v>
      </c>
      <c r="N4136" s="4">
        <v>75</v>
      </c>
      <c r="O4136" s="4">
        <v>0</v>
      </c>
      <c r="P4136" s="5">
        <f>$AI$9+SUMPRODUCT($A4136*$AI$10+$B4136*$AI$11+$C4136*$AI$12+$D4136*$AI$13+$E4136*$AI$14+$F4136*$AI$15+$G4136*$AI$16+$H4136*$AI$17+$I4136*$AI$18+$J4136*$AI$19+$K4136*$AI$20+$L4136*$AI$21+$M4136*$AI$22+$N4136*$AI$24)</f>
        <v>-2.1212029994000012</v>
      </c>
      <c r="Q4136" s="4">
        <f t="shared" si="1560"/>
        <v>0.11988731735489767</v>
      </c>
      <c r="R4136" s="4">
        <f t="shared" si="1561"/>
        <v>0.23977463470979535</v>
      </c>
      <c r="S4136" s="4">
        <f t="shared" si="1562"/>
        <v>0.76022536529020468</v>
      </c>
      <c r="T4136" s="4">
        <f t="shared" si="1563"/>
        <v>-0.11905764404390091</v>
      </c>
      <c r="U4136" s="4">
        <f>IF($R4136&gt;$X$15,1,0)</f>
        <v>0</v>
      </c>
      <c r="V4136" s="4"/>
      <c r="W4136" s="4"/>
      <c r="X4136" s="4"/>
      <c r="Y4136" s="4"/>
      <c r="Z4136" s="4"/>
      <c r="AA4136" s="4"/>
      <c r="AB4136" s="4"/>
      <c r="AC4136" s="4"/>
      <c r="AD4136" s="4"/>
      <c r="AE4136" s="4"/>
      <c r="AF4136" s="4"/>
      <c r="AG4136" s="4"/>
      <c r="AH4136" s="4"/>
      <c r="AI4136" s="4"/>
      <c r="AJ4136" s="4"/>
    </row>
    <row r="4137" spans="1:36" ht="15.75" customHeight="1">
      <c r="A4137" s="4">
        <v>1</v>
      </c>
      <c r="B4137" s="4">
        <v>53</v>
      </c>
      <c r="C4137" s="4">
        <v>3</v>
      </c>
      <c r="D4137" s="4">
        <v>0</v>
      </c>
      <c r="E4137" s="4">
        <v>0</v>
      </c>
      <c r="F4137" s="4">
        <v>0</v>
      </c>
      <c r="G4137" s="4">
        <v>0</v>
      </c>
      <c r="H4137" s="4">
        <v>0</v>
      </c>
      <c r="I4137" s="4">
        <v>228</v>
      </c>
      <c r="J4137" s="4">
        <v>114</v>
      </c>
      <c r="K4137" s="4">
        <v>80</v>
      </c>
      <c r="L4137" s="4">
        <v>20.54</v>
      </c>
      <c r="M4137" s="4">
        <v>55</v>
      </c>
      <c r="N4137" s="4">
        <v>75</v>
      </c>
      <c r="O4137" s="4">
        <v>0</v>
      </c>
      <c r="P4137" s="5">
        <f>$AI$9+SUMPRODUCT($A4137*$AI$10+$B4137*$AI$11+$C4137*$AI$12+$D4137*$AI$13+$E4137*$AI$14+$F4137*$AI$15+$G4137*$AI$16+$H4137*$AI$17+$I4137*$AI$18+$J4137*$AI$19+$K4137*$AI$20+$L4137*$AI$21+$M4137*$AI$22+$N4137*$AI$24)</f>
        <v>-2.1008330094000005</v>
      </c>
      <c r="Q4137" s="4">
        <f t="shared" si="1560"/>
        <v>0.12235446337190505</v>
      </c>
      <c r="R4137" s="4">
        <f t="shared" si="1561"/>
        <v>0.24470892674381009</v>
      </c>
      <c r="S4137" s="4">
        <f t="shared" si="1562"/>
        <v>0.75529107325618994</v>
      </c>
      <c r="T4137" s="4">
        <f t="shared" si="1563"/>
        <v>-0.12188564817518525</v>
      </c>
      <c r="U4137" s="4">
        <f>IF($R4137&gt;$X$15,1,0)</f>
        <v>0</v>
      </c>
      <c r="V4137" s="4"/>
      <c r="W4137" s="4"/>
      <c r="X4137" s="4"/>
      <c r="Y4137" s="4"/>
      <c r="Z4137" s="4"/>
      <c r="AA4137" s="4"/>
      <c r="AB4137" s="4"/>
      <c r="AC4137" s="4"/>
      <c r="AD4137" s="4"/>
      <c r="AE4137" s="4"/>
      <c r="AF4137" s="4"/>
      <c r="AG4137" s="4"/>
      <c r="AH4137" s="4"/>
      <c r="AI4137" s="4"/>
      <c r="AJ4137" s="4"/>
    </row>
    <row r="4138" spans="1:36" ht="15.75" customHeight="1">
      <c r="A4138" s="4">
        <v>1</v>
      </c>
      <c r="B4138" s="4">
        <v>57</v>
      </c>
      <c r="C4138" s="4">
        <v>1</v>
      </c>
      <c r="D4138" s="4">
        <v>0</v>
      </c>
      <c r="E4138" s="4">
        <v>0</v>
      </c>
      <c r="F4138" s="4">
        <v>0</v>
      </c>
      <c r="G4138" s="4">
        <v>0</v>
      </c>
      <c r="H4138" s="4">
        <v>0</v>
      </c>
      <c r="I4138" s="4">
        <v>176</v>
      </c>
      <c r="J4138" s="4">
        <v>147.5</v>
      </c>
      <c r="K4138" s="4">
        <v>87.5</v>
      </c>
      <c r="L4138" s="4">
        <v>24.15</v>
      </c>
      <c r="M4138" s="4">
        <v>85</v>
      </c>
      <c r="N4138" s="4">
        <v>100</v>
      </c>
      <c r="O4138" s="4">
        <v>0</v>
      </c>
      <c r="P4138" s="5">
        <f>$AI$9+SUMPRODUCT($A4138*$AI$10+$B4138*$AI$11+$C4138*$AI$12+$D4138*$AI$13+$E4138*$AI$14+$F4138*$AI$15+$G4138*$AI$16+$H4138*$AI$17+$I4138*$AI$18+$J4138*$AI$19+$K4138*$AI$20+$L4138*$AI$21+$M4138*$AI$22+$N4138*$AI$24)</f>
        <v>-1.2785435465000017</v>
      </c>
      <c r="Q4138" s="4">
        <f t="shared" si="1560"/>
        <v>0.2784425438900448</v>
      </c>
      <c r="R4138" s="4">
        <f t="shared" si="1561"/>
        <v>0.5568850877800896</v>
      </c>
      <c r="S4138" s="4">
        <f t="shared" si="1562"/>
        <v>0.4431149122199104</v>
      </c>
      <c r="T4138" s="4">
        <f t="shared" si="1563"/>
        <v>-0.35348363433795504</v>
      </c>
      <c r="U4138" s="4">
        <f>IF($R4138&gt;$X$15,1,0)</f>
        <v>1</v>
      </c>
      <c r="V4138" s="4"/>
      <c r="W4138" s="4"/>
      <c r="X4138" s="4"/>
      <c r="Y4138" s="4"/>
      <c r="Z4138" s="4"/>
      <c r="AA4138" s="4"/>
      <c r="AB4138" s="4"/>
      <c r="AC4138" s="4"/>
      <c r="AD4138" s="4"/>
      <c r="AE4138" s="4"/>
      <c r="AF4138" s="4"/>
      <c r="AG4138" s="4"/>
      <c r="AH4138" s="4"/>
      <c r="AI4138" s="4"/>
      <c r="AJ4138" s="4"/>
    </row>
    <row r="4139" spans="1:36" ht="15.75" customHeight="1">
      <c r="A4139" s="4">
        <v>0</v>
      </c>
      <c r="B4139" s="4">
        <v>45</v>
      </c>
      <c r="C4139" s="4">
        <v>1</v>
      </c>
      <c r="D4139" s="4">
        <v>1</v>
      </c>
      <c r="E4139" s="4">
        <v>2</v>
      </c>
      <c r="F4139" s="4">
        <v>0</v>
      </c>
      <c r="G4139" s="4">
        <v>0</v>
      </c>
      <c r="H4139" s="4">
        <v>0</v>
      </c>
      <c r="I4139" s="4">
        <v>291</v>
      </c>
      <c r="J4139" s="4">
        <v>125</v>
      </c>
      <c r="K4139" s="4">
        <v>82</v>
      </c>
      <c r="L4139" s="4">
        <v>21.26</v>
      </c>
      <c r="M4139" s="4">
        <v>75</v>
      </c>
      <c r="N4139" s="4">
        <v>72</v>
      </c>
      <c r="O4139" s="4">
        <v>0</v>
      </c>
      <c r="P4139" s="5">
        <f>$AI$9+SUMPRODUCT($A4139*$AI$10+$B4139*$AI$11+$C4139*$AI$12+$D4139*$AI$13+$E4139*$AI$14+$F4139*$AI$15+$G4139*$AI$16+$H4139*$AI$17+$I4139*$AI$18+$J4139*$AI$19+$K4139*$AI$20+$L4139*$AI$21+$M4139*$AI$22+$N4139*$AI$24)</f>
        <v>-2.7367823086000014</v>
      </c>
      <c r="Q4139" s="4">
        <f t="shared" si="1560"/>
        <v>6.4778448967639873E-2</v>
      </c>
      <c r="R4139" s="4">
        <f t="shared" si="1561"/>
        <v>0.12955689793527975</v>
      </c>
      <c r="S4139" s="4">
        <f t="shared" si="1562"/>
        <v>0.87044310206472031</v>
      </c>
      <c r="T4139" s="4">
        <f t="shared" si="1563"/>
        <v>-6.0259611987116199E-2</v>
      </c>
      <c r="U4139" s="4">
        <f>IF($R4139&gt;$X$15,1,0)</f>
        <v>0</v>
      </c>
      <c r="V4139" s="4"/>
      <c r="W4139" s="4"/>
      <c r="X4139" s="4"/>
      <c r="Y4139" s="4"/>
      <c r="Z4139" s="4"/>
      <c r="AA4139" s="4"/>
      <c r="AB4139" s="4"/>
      <c r="AC4139" s="4"/>
      <c r="AD4139" s="4"/>
      <c r="AE4139" s="4"/>
      <c r="AF4139" s="4"/>
      <c r="AG4139" s="4"/>
      <c r="AH4139" s="4"/>
      <c r="AI4139" s="4"/>
      <c r="AJ4139" s="4"/>
    </row>
    <row r="4140" spans="1:36" ht="15.75" customHeight="1">
      <c r="A4140" s="4">
        <v>1</v>
      </c>
      <c r="B4140" s="4">
        <v>57</v>
      </c>
      <c r="C4140" s="4">
        <v>2</v>
      </c>
      <c r="D4140" s="4">
        <v>1</v>
      </c>
      <c r="E4140" s="4">
        <v>20</v>
      </c>
      <c r="F4140" s="4">
        <v>0</v>
      </c>
      <c r="G4140" s="4">
        <v>0</v>
      </c>
      <c r="H4140" s="4">
        <v>0</v>
      </c>
      <c r="I4140" s="4">
        <v>210</v>
      </c>
      <c r="J4140" s="4">
        <v>120</v>
      </c>
      <c r="K4140" s="4">
        <v>77.5</v>
      </c>
      <c r="L4140" s="4">
        <v>27.14</v>
      </c>
      <c r="M4140" s="4">
        <v>77</v>
      </c>
      <c r="N4140" s="4">
        <v>71</v>
      </c>
      <c r="O4140" s="4">
        <v>0</v>
      </c>
      <c r="P4140" s="5">
        <f>$AI$9+SUMPRODUCT($A4140*$AI$10+$B4140*$AI$11+$C4140*$AI$12+$D4140*$AI$13+$E4140*$AI$14+$F4140*$AI$15+$G4140*$AI$16+$H4140*$AI$17+$I4140*$AI$18+$J4140*$AI$19+$K4140*$AI$20+$L4140*$AI$21+$M4140*$AI$22+$N4140*$AI$24)</f>
        <v>-1.3657333954000013</v>
      </c>
      <c r="Q4140" s="4">
        <f t="shared" si="1560"/>
        <v>0.25519344963892238</v>
      </c>
      <c r="R4140" s="4">
        <f t="shared" si="1561"/>
        <v>0.51038689927784475</v>
      </c>
      <c r="S4140" s="4">
        <f t="shared" si="1562"/>
        <v>0.48961310072215525</v>
      </c>
      <c r="T4140" s="4">
        <f t="shared" si="1563"/>
        <v>-0.31014697016147086</v>
      </c>
      <c r="U4140" s="4">
        <f>IF($R4140&gt;$X$15,1,0)</f>
        <v>1</v>
      </c>
      <c r="V4140" s="4"/>
      <c r="W4140" s="4"/>
      <c r="X4140" s="4"/>
      <c r="Y4140" s="4"/>
      <c r="Z4140" s="4"/>
      <c r="AA4140" s="4"/>
      <c r="AB4140" s="4"/>
      <c r="AC4140" s="4"/>
      <c r="AD4140" s="4"/>
      <c r="AE4140" s="4"/>
      <c r="AF4140" s="4"/>
      <c r="AG4140" s="4"/>
      <c r="AH4140" s="4"/>
      <c r="AI4140" s="4"/>
      <c r="AJ4140" s="4"/>
    </row>
    <row r="4141" spans="1:36" ht="15.75" customHeight="1">
      <c r="A4141" s="4">
        <v>0</v>
      </c>
      <c r="B4141" s="4">
        <v>57</v>
      </c>
      <c r="C4141" s="4">
        <v>1</v>
      </c>
      <c r="D4141" s="4">
        <v>0</v>
      </c>
      <c r="E4141" s="4">
        <v>0</v>
      </c>
      <c r="F4141" s="4">
        <v>0</v>
      </c>
      <c r="G4141" s="4">
        <v>0</v>
      </c>
      <c r="H4141" s="4">
        <v>1</v>
      </c>
      <c r="I4141" s="4">
        <v>259</v>
      </c>
      <c r="J4141" s="4">
        <v>170</v>
      </c>
      <c r="K4141" s="4">
        <v>101</v>
      </c>
      <c r="L4141" s="4">
        <v>38.17</v>
      </c>
      <c r="M4141" s="4">
        <v>85</v>
      </c>
      <c r="N4141" s="4">
        <v>75</v>
      </c>
      <c r="O4141" s="4">
        <v>0</v>
      </c>
      <c r="P4141" s="5">
        <f>$AI$9+SUMPRODUCT($A4141*$AI$10+$B4141*$AI$11+$C4141*$AI$12+$D4141*$AI$13+$E4141*$AI$14+$F4141*$AI$15+$G4141*$AI$16+$H4141*$AI$17+$I4141*$AI$18+$J4141*$AI$19+$K4141*$AI$20+$L4141*$AI$21+$M4141*$AI$22+$N4141*$AI$24)</f>
        <v>-1.2042836487000006</v>
      </c>
      <c r="Q4141" s="4">
        <f t="shared" si="1560"/>
        <v>0.29990676117991272</v>
      </c>
      <c r="R4141" s="4">
        <f t="shared" si="1561"/>
        <v>0.59981352235982544</v>
      </c>
      <c r="S4141" s="4">
        <f t="shared" si="1562"/>
        <v>0.40018647764017456</v>
      </c>
      <c r="T4141" s="4">
        <f t="shared" si="1563"/>
        <v>-0.39773759032617634</v>
      </c>
      <c r="U4141" s="4">
        <f>IF($R4141&gt;$X$15,1,0)</f>
        <v>1</v>
      </c>
      <c r="V4141" s="4"/>
      <c r="W4141" s="4"/>
      <c r="X4141" s="4"/>
      <c r="Y4141" s="4"/>
      <c r="Z4141" s="4"/>
      <c r="AA4141" s="4"/>
      <c r="AB4141" s="4"/>
      <c r="AC4141" s="4"/>
      <c r="AD4141" s="4"/>
      <c r="AE4141" s="4"/>
      <c r="AF4141" s="4"/>
      <c r="AG4141" s="4"/>
      <c r="AH4141" s="4"/>
      <c r="AI4141" s="4"/>
      <c r="AJ4141" s="4"/>
    </row>
    <row r="4142" spans="1:36" ht="15.75" customHeight="1">
      <c r="A4142" s="4">
        <v>0</v>
      </c>
      <c r="B4142" s="4">
        <v>39</v>
      </c>
      <c r="C4142" s="4">
        <v>3</v>
      </c>
      <c r="D4142" s="4">
        <v>0</v>
      </c>
      <c r="E4142" s="4">
        <v>0</v>
      </c>
      <c r="F4142" s="4">
        <v>0</v>
      </c>
      <c r="G4142" s="4">
        <v>0</v>
      </c>
      <c r="H4142" s="4">
        <v>0</v>
      </c>
      <c r="I4142" s="4">
        <v>195</v>
      </c>
      <c r="J4142" s="4">
        <v>97.5</v>
      </c>
      <c r="K4142" s="4">
        <v>60</v>
      </c>
      <c r="L4142" s="4">
        <v>20.62</v>
      </c>
      <c r="M4142" s="4">
        <v>64</v>
      </c>
      <c r="N4142" s="4">
        <v>68</v>
      </c>
      <c r="O4142" s="4">
        <v>0</v>
      </c>
      <c r="P4142" s="5">
        <f>$AI$9+SUMPRODUCT($A4142*$AI$10+$B4142*$AI$11+$C4142*$AI$12+$D4142*$AI$13+$E4142*$AI$14+$F4142*$AI$15+$G4142*$AI$16+$H4142*$AI$17+$I4142*$AI$18+$J4142*$AI$19+$K4142*$AI$20+$L4142*$AI$21+$M4142*$AI$22+$N4142*$AI$24)</f>
        <v>-3.8726774982000007</v>
      </c>
      <c r="Q4142" s="4">
        <f t="shared" si="1560"/>
        <v>2.0802595878728944E-2</v>
      </c>
      <c r="R4142" s="4">
        <f t="shared" si="1561"/>
        <v>4.1605191757457888E-2</v>
      </c>
      <c r="S4142" s="4">
        <f t="shared" si="1562"/>
        <v>0.95839480824254208</v>
      </c>
      <c r="T4142" s="4">
        <f t="shared" si="1563"/>
        <v>-1.8455547581769777E-2</v>
      </c>
      <c r="U4142" s="4">
        <f>IF($R4142&gt;$X$15,1,0)</f>
        <v>0</v>
      </c>
      <c r="V4142" s="4"/>
      <c r="W4142" s="4"/>
      <c r="X4142" s="4"/>
      <c r="Y4142" s="4"/>
      <c r="Z4142" s="4"/>
      <c r="AA4142" s="4"/>
      <c r="AB4142" s="4"/>
      <c r="AC4142" s="4"/>
      <c r="AD4142" s="4"/>
      <c r="AE4142" s="4"/>
      <c r="AF4142" s="4"/>
      <c r="AG4142" s="4"/>
      <c r="AH4142" s="4"/>
      <c r="AI4142" s="4"/>
      <c r="AJ4142" s="4"/>
    </row>
    <row r="4143" spans="1:36" ht="15.75" customHeight="1">
      <c r="A4143" s="4">
        <v>1</v>
      </c>
      <c r="B4143" s="4">
        <v>46</v>
      </c>
      <c r="C4143" s="4">
        <v>1</v>
      </c>
      <c r="D4143" s="4">
        <v>1</v>
      </c>
      <c r="E4143" s="4">
        <v>20</v>
      </c>
      <c r="F4143" s="4">
        <v>0</v>
      </c>
      <c r="G4143" s="4">
        <v>0</v>
      </c>
      <c r="H4143" s="4">
        <v>0</v>
      </c>
      <c r="I4143" s="4">
        <v>247</v>
      </c>
      <c r="J4143" s="4">
        <v>134</v>
      </c>
      <c r="K4143" s="4">
        <v>96</v>
      </c>
      <c r="L4143" s="4">
        <v>32.47</v>
      </c>
      <c r="M4143" s="4">
        <v>80</v>
      </c>
      <c r="N4143" s="4">
        <v>72</v>
      </c>
      <c r="O4143" s="4">
        <v>0</v>
      </c>
      <c r="P4143" s="5">
        <f>$AI$9+SUMPRODUCT($A4143*$AI$10+$B4143*$AI$11+$C4143*$AI$12+$D4143*$AI$13+$E4143*$AI$14+$F4143*$AI$15+$G4143*$AI$16+$H4143*$AI$17+$I4143*$AI$18+$J4143*$AI$19+$K4143*$AI$20+$L4143*$AI$21+$M4143*$AI$22+$N4143*$AI$24)</f>
        <v>-1.758175951700002</v>
      </c>
      <c r="Q4143" s="4">
        <f t="shared" si="1560"/>
        <v>0.17235896834825351</v>
      </c>
      <c r="R4143" s="4">
        <f t="shared" si="1561"/>
        <v>0.34471793669650702</v>
      </c>
      <c r="S4143" s="4">
        <f t="shared" si="1562"/>
        <v>0.65528206330349303</v>
      </c>
      <c r="T4143" s="4">
        <f t="shared" si="1563"/>
        <v>-0.18357171959907082</v>
      </c>
      <c r="U4143" s="4">
        <f>IF($R4143&gt;$X$15,1,0)</f>
        <v>0</v>
      </c>
      <c r="V4143" s="4"/>
      <c r="W4143" s="4"/>
      <c r="X4143" s="4"/>
      <c r="Y4143" s="4"/>
      <c r="Z4143" s="4"/>
      <c r="AA4143" s="4"/>
      <c r="AB4143" s="4"/>
      <c r="AC4143" s="4"/>
      <c r="AD4143" s="4"/>
      <c r="AE4143" s="4"/>
      <c r="AF4143" s="4"/>
      <c r="AG4143" s="4"/>
      <c r="AH4143" s="4"/>
      <c r="AI4143" s="4"/>
      <c r="AJ4143" s="4"/>
    </row>
    <row r="4144" spans="1:36" ht="15.75" customHeight="1">
      <c r="A4144" s="4">
        <v>0</v>
      </c>
      <c r="B4144" s="4">
        <v>42</v>
      </c>
      <c r="C4144" s="4">
        <v>1</v>
      </c>
      <c r="D4144" s="4">
        <v>0</v>
      </c>
      <c r="E4144" s="4">
        <v>0</v>
      </c>
      <c r="F4144" s="4">
        <v>0</v>
      </c>
      <c r="G4144" s="4">
        <v>0</v>
      </c>
      <c r="H4144" s="4">
        <v>0</v>
      </c>
      <c r="I4144" s="4">
        <v>179</v>
      </c>
      <c r="J4144" s="4">
        <v>115</v>
      </c>
      <c r="K4144" s="4">
        <v>78</v>
      </c>
      <c r="L4144" s="4">
        <v>25.75</v>
      </c>
      <c r="M4144" s="4">
        <v>80</v>
      </c>
      <c r="N4144" s="4">
        <v>77</v>
      </c>
      <c r="O4144" s="4">
        <v>0</v>
      </c>
      <c r="P4144" s="5">
        <f>$AI$9+SUMPRODUCT($A4144*$AI$10+$B4144*$AI$11+$C4144*$AI$12+$D4144*$AI$13+$E4144*$AI$14+$F4144*$AI$15+$G4144*$AI$16+$H4144*$AI$17+$I4144*$AI$18+$J4144*$AI$19+$K4144*$AI$20+$L4144*$AI$21+$M4144*$AI$22+$N4144*$AI$24)</f>
        <v>-3.3813548025000006</v>
      </c>
      <c r="Q4144" s="4">
        <f t="shared" si="1560"/>
        <v>3.4001358390578086E-2</v>
      </c>
      <c r="R4144" s="4">
        <f t="shared" si="1561"/>
        <v>6.8002716781156172E-2</v>
      </c>
      <c r="S4144" s="4">
        <f t="shared" si="1562"/>
        <v>0.93199728321884379</v>
      </c>
      <c r="T4144" s="4">
        <f t="shared" si="1563"/>
        <v>-3.0585353616817315E-2</v>
      </c>
      <c r="U4144" s="4">
        <f>IF($R4144&gt;$X$15,1,0)</f>
        <v>0</v>
      </c>
      <c r="V4144" s="4"/>
      <c r="W4144" s="4"/>
      <c r="X4144" s="4"/>
      <c r="Y4144" s="4"/>
      <c r="Z4144" s="4"/>
      <c r="AA4144" s="4"/>
      <c r="AB4144" s="4"/>
      <c r="AC4144" s="4"/>
      <c r="AD4144" s="4"/>
      <c r="AE4144" s="4"/>
      <c r="AF4144" s="4"/>
      <c r="AG4144" s="4"/>
      <c r="AH4144" s="4"/>
      <c r="AI4144" s="4"/>
      <c r="AJ4144" s="4"/>
    </row>
    <row r="4145" spans="1:36" ht="15.75" customHeight="1">
      <c r="A4145" s="4">
        <v>0</v>
      </c>
      <c r="B4145" s="4">
        <v>42</v>
      </c>
      <c r="C4145" s="4">
        <v>2</v>
      </c>
      <c r="D4145" s="4">
        <v>1</v>
      </c>
      <c r="E4145" s="4">
        <v>20</v>
      </c>
      <c r="F4145" s="4">
        <v>0</v>
      </c>
      <c r="G4145" s="4">
        <v>0</v>
      </c>
      <c r="H4145" s="4">
        <v>0</v>
      </c>
      <c r="I4145" s="4">
        <v>235</v>
      </c>
      <c r="J4145" s="4">
        <v>128</v>
      </c>
      <c r="K4145" s="4">
        <v>86</v>
      </c>
      <c r="L4145" s="4">
        <v>24.05</v>
      </c>
      <c r="M4145" s="4">
        <v>66</v>
      </c>
      <c r="N4145" s="4">
        <v>70</v>
      </c>
      <c r="O4145" s="4">
        <v>0</v>
      </c>
      <c r="P4145" s="5">
        <f>$AI$9+SUMPRODUCT($A4145*$AI$10+$B4145*$AI$11+$C4145*$AI$12+$D4145*$AI$13+$E4145*$AI$14+$F4145*$AI$15+$G4145*$AI$16+$H4145*$AI$17+$I4145*$AI$18+$J4145*$AI$19+$K4145*$AI$20+$L4145*$AI$21+$M4145*$AI$22+$N4145*$AI$24)</f>
        <v>-2.7194791455000029</v>
      </c>
      <c r="Q4145" s="4">
        <f t="shared" si="1560"/>
        <v>6.5909074525795378E-2</v>
      </c>
      <c r="R4145" s="4">
        <f t="shared" si="1561"/>
        <v>0.13181814905159076</v>
      </c>
      <c r="S4145" s="4">
        <f t="shared" si="1562"/>
        <v>0.86818185094840927</v>
      </c>
      <c r="T4145" s="4">
        <f t="shared" si="1563"/>
        <v>-6.1389297183500294E-2</v>
      </c>
      <c r="U4145" s="4">
        <f>IF($R4145&gt;$X$15,1,0)</f>
        <v>0</v>
      </c>
      <c r="V4145" s="4"/>
      <c r="W4145" s="4"/>
      <c r="X4145" s="4"/>
      <c r="Y4145" s="4"/>
      <c r="Z4145" s="4"/>
      <c r="AA4145" s="4"/>
      <c r="AB4145" s="4"/>
      <c r="AC4145" s="4"/>
      <c r="AD4145" s="4"/>
      <c r="AE4145" s="4"/>
      <c r="AF4145" s="4"/>
      <c r="AG4145" s="4"/>
      <c r="AH4145" s="4"/>
      <c r="AI4145" s="4"/>
      <c r="AJ4145" s="4"/>
    </row>
    <row r="4146" spans="1:36" ht="15.75" customHeight="1">
      <c r="A4146" s="4">
        <v>0</v>
      </c>
      <c r="B4146" s="4">
        <v>42</v>
      </c>
      <c r="C4146" s="4">
        <v>2</v>
      </c>
      <c r="D4146" s="4">
        <v>0</v>
      </c>
      <c r="E4146" s="4">
        <v>0</v>
      </c>
      <c r="F4146" s="4">
        <v>0</v>
      </c>
      <c r="G4146" s="4">
        <v>0</v>
      </c>
      <c r="H4146" s="4">
        <v>0</v>
      </c>
      <c r="I4146" s="4">
        <v>238</v>
      </c>
      <c r="J4146" s="4">
        <v>118</v>
      </c>
      <c r="K4146" s="4">
        <v>80</v>
      </c>
      <c r="L4146" s="4">
        <v>33.19</v>
      </c>
      <c r="M4146" s="4">
        <v>75</v>
      </c>
      <c r="N4146" s="4">
        <v>76</v>
      </c>
      <c r="O4146" s="4">
        <v>0</v>
      </c>
      <c r="P4146" s="5">
        <f>$AI$9+SUMPRODUCT($A4146*$AI$10+$B4146*$AI$11+$C4146*$AI$12+$D4146*$AI$13+$E4146*$AI$14+$F4146*$AI$15+$G4146*$AI$16+$H4146*$AI$17+$I4146*$AI$18+$J4146*$AI$19+$K4146*$AI$20+$L4146*$AI$21+$M4146*$AI$22+$N4146*$AI$24)</f>
        <v>-3.1949683809000007</v>
      </c>
      <c r="Q4146" s="4">
        <f t="shared" si="1560"/>
        <v>4.0967820721224145E-2</v>
      </c>
      <c r="R4146" s="4">
        <f t="shared" si="1561"/>
        <v>8.193564144244829E-2</v>
      </c>
      <c r="S4146" s="4">
        <f t="shared" si="1562"/>
        <v>0.91806435855755175</v>
      </c>
      <c r="T4146" s="4">
        <f t="shared" si="1563"/>
        <v>-3.7126872625899678E-2</v>
      </c>
      <c r="U4146" s="4">
        <f>IF($R4146&gt;$X$15,1,0)</f>
        <v>0</v>
      </c>
      <c r="V4146" s="4"/>
      <c r="W4146" s="4"/>
      <c r="X4146" s="4"/>
      <c r="Y4146" s="4"/>
      <c r="Z4146" s="4"/>
      <c r="AA4146" s="4"/>
      <c r="AB4146" s="4"/>
      <c r="AC4146" s="4"/>
      <c r="AD4146" s="4"/>
      <c r="AE4146" s="4"/>
      <c r="AF4146" s="4"/>
      <c r="AG4146" s="4"/>
      <c r="AH4146" s="4"/>
      <c r="AI4146" s="4"/>
      <c r="AJ4146" s="4"/>
    </row>
    <row r="4147" spans="1:36" ht="15.75" hidden="1" customHeight="1">
      <c r="A4147" s="4">
        <v>1</v>
      </c>
      <c r="B4147" s="4">
        <v>67</v>
      </c>
      <c r="C4147" s="3" t="s">
        <v>56</v>
      </c>
      <c r="D4147" s="4">
        <v>1</v>
      </c>
      <c r="E4147" s="4">
        <v>25</v>
      </c>
      <c r="F4147" s="4">
        <v>0</v>
      </c>
      <c r="G4147" s="4">
        <v>0</v>
      </c>
      <c r="H4147" s="4">
        <v>1</v>
      </c>
      <c r="I4147" s="4">
        <v>221</v>
      </c>
      <c r="J4147" s="4">
        <v>144</v>
      </c>
      <c r="K4147" s="4">
        <v>84</v>
      </c>
      <c r="L4147" s="4">
        <v>24.92</v>
      </c>
      <c r="M4147" s="4">
        <v>72</v>
      </c>
      <c r="N4147" s="4">
        <v>73</v>
      </c>
      <c r="O4147" s="4">
        <v>0</v>
      </c>
      <c r="P4147" s="4" t="e">
        <f>$AI$9+SUMPRODUCT($A4147*$AI$10+$B4147*$AI$11+$C4147*$AI$12+$D4147*$AI$13+$E4147*$AI$14+$F4147*$AI$15+$G4147*$AI$16+$H4147*$AI$17+$I4147*$AI$18+$J4147*$AI$19+$K4147*$AI$20+$L4147*$AI$21+$M4147*$AI$22+$N4147*$AI$24)</f>
        <v>#VALUE!</v>
      </c>
      <c r="Q4147" s="4" t="e">
        <f t="shared" si="1560"/>
        <v>#VALUE!</v>
      </c>
      <c r="R4147" s="4" t="e">
        <f t="shared" si="1561"/>
        <v>#VALUE!</v>
      </c>
      <c r="S4147" s="4" t="e">
        <f t="shared" si="1562"/>
        <v>#VALUE!</v>
      </c>
      <c r="T4147" s="4" t="e">
        <f t="shared" si="1563"/>
        <v>#VALUE!</v>
      </c>
      <c r="U4147" s="4" t="e">
        <f t="shared" si="1564"/>
        <v>#VALUE!</v>
      </c>
      <c r="V4147" s="4"/>
      <c r="W4147" s="4"/>
      <c r="X4147" s="4"/>
      <c r="Y4147" s="4"/>
      <c r="Z4147" s="4"/>
      <c r="AA4147" s="4"/>
      <c r="AB4147" s="4"/>
      <c r="AC4147" s="4"/>
      <c r="AD4147" s="4"/>
      <c r="AE4147" s="4"/>
      <c r="AF4147" s="4"/>
      <c r="AG4147" s="4"/>
      <c r="AH4147" s="4"/>
      <c r="AI4147" s="4"/>
      <c r="AJ4147" s="4"/>
    </row>
    <row r="4148" spans="1:36" ht="15.75" hidden="1" customHeight="1">
      <c r="A4148" s="4">
        <v>0</v>
      </c>
      <c r="B4148" s="4">
        <v>53</v>
      </c>
      <c r="C4148" s="4">
        <v>3</v>
      </c>
      <c r="D4148" s="4">
        <v>0</v>
      </c>
      <c r="E4148" s="4">
        <v>0</v>
      </c>
      <c r="F4148" s="3" t="s">
        <v>56</v>
      </c>
      <c r="G4148" s="4">
        <v>0</v>
      </c>
      <c r="H4148" s="4">
        <v>0</v>
      </c>
      <c r="I4148" s="4">
        <v>252</v>
      </c>
      <c r="J4148" s="4">
        <v>122.5</v>
      </c>
      <c r="K4148" s="4">
        <v>75.5</v>
      </c>
      <c r="L4148" s="4">
        <v>25.29</v>
      </c>
      <c r="M4148" s="4">
        <v>75</v>
      </c>
      <c r="N4148" s="4">
        <v>71</v>
      </c>
      <c r="O4148" s="4">
        <v>0</v>
      </c>
      <c r="P4148" s="4"/>
      <c r="Q4148" s="4"/>
      <c r="R4148" s="4"/>
      <c r="S4148" s="4"/>
      <c r="T4148" s="4"/>
      <c r="U4148" s="4"/>
      <c r="V4148" s="4"/>
      <c r="W4148" s="4"/>
      <c r="X4148" s="4"/>
      <c r="Y4148" s="4"/>
      <c r="Z4148" s="4"/>
      <c r="AA4148" s="4"/>
      <c r="AB4148" s="4"/>
      <c r="AC4148" s="4"/>
      <c r="AD4148" s="4"/>
      <c r="AE4148" s="4"/>
      <c r="AF4148" s="4"/>
      <c r="AG4148" s="4"/>
      <c r="AH4148" s="4"/>
      <c r="AI4148" s="4"/>
      <c r="AJ4148" s="4"/>
    </row>
    <row r="4149" spans="1:36" ht="15.75" customHeight="1">
      <c r="A4149" s="4">
        <v>1</v>
      </c>
      <c r="B4149" s="4">
        <v>49</v>
      </c>
      <c r="C4149" s="4">
        <v>3</v>
      </c>
      <c r="D4149" s="4">
        <v>1</v>
      </c>
      <c r="E4149" s="4">
        <v>10</v>
      </c>
      <c r="F4149" s="4">
        <v>0</v>
      </c>
      <c r="G4149" s="4">
        <v>0</v>
      </c>
      <c r="H4149" s="4">
        <v>0</v>
      </c>
      <c r="I4149" s="4">
        <v>305</v>
      </c>
      <c r="J4149" s="4">
        <v>135</v>
      </c>
      <c r="K4149" s="4">
        <v>82</v>
      </c>
      <c r="L4149" s="4">
        <v>26.29</v>
      </c>
      <c r="M4149" s="4">
        <v>84</v>
      </c>
      <c r="N4149" s="4">
        <v>65</v>
      </c>
      <c r="O4149" s="4">
        <v>0</v>
      </c>
      <c r="P4149" s="5">
        <f>$AI$9+SUMPRODUCT($A4149*$AI$10+$B4149*$AI$11+$C4149*$AI$12+$D4149*$AI$13+$E4149*$AI$14+$F4149*$AI$15+$G4149*$AI$16+$H4149*$AI$17+$I4149*$AI$18+$J4149*$AI$19+$K4149*$AI$20+$L4149*$AI$21+$M4149*$AI$22+$N4149*$AI$24)</f>
        <v>-1.7392892219000009</v>
      </c>
      <c r="Q4149" s="4">
        <f t="shared" ref="Q4149:Q4161" si="1565">EXP($P4149)</f>
        <v>0.17564520102130146</v>
      </c>
      <c r="R4149" s="4">
        <f t="shared" ref="R4149:R4161" si="1566">Q4149/1+Q4149</f>
        <v>0.35129040204260292</v>
      </c>
      <c r="S4149" s="4">
        <f t="shared" ref="S4149:S4161" si="1567">IF(O4149=1,R4149,1-R4149)</f>
        <v>0.64870959795739713</v>
      </c>
      <c r="T4149" s="4">
        <f t="shared" ref="T4149:T4161" si="1568">LOG($S4149)</f>
        <v>-0.18794967643527555</v>
      </c>
      <c r="U4149" s="4">
        <f>IF($R4149&gt;$X$15,1,0)</f>
        <v>0</v>
      </c>
      <c r="V4149" s="4"/>
      <c r="W4149" s="4"/>
      <c r="X4149" s="4"/>
      <c r="Y4149" s="4"/>
      <c r="Z4149" s="4"/>
      <c r="AA4149" s="4"/>
      <c r="AB4149" s="4"/>
      <c r="AC4149" s="4"/>
      <c r="AD4149" s="4"/>
      <c r="AE4149" s="4"/>
      <c r="AF4149" s="4"/>
      <c r="AG4149" s="4"/>
      <c r="AH4149" s="4"/>
      <c r="AI4149" s="4"/>
      <c r="AJ4149" s="4"/>
    </row>
    <row r="4150" spans="1:36" ht="15.75" customHeight="1">
      <c r="A4150" s="4">
        <v>1</v>
      </c>
      <c r="B4150" s="4">
        <v>48</v>
      </c>
      <c r="C4150" s="4">
        <v>4</v>
      </c>
      <c r="D4150" s="4">
        <v>0</v>
      </c>
      <c r="E4150" s="4">
        <v>0</v>
      </c>
      <c r="F4150" s="4">
        <v>0</v>
      </c>
      <c r="G4150" s="4">
        <v>0</v>
      </c>
      <c r="H4150" s="4">
        <v>0</v>
      </c>
      <c r="I4150" s="4">
        <v>206</v>
      </c>
      <c r="J4150" s="4">
        <v>118</v>
      </c>
      <c r="K4150" s="4">
        <v>81</v>
      </c>
      <c r="L4150" s="4">
        <v>28.13</v>
      </c>
      <c r="M4150" s="4">
        <v>72</v>
      </c>
      <c r="N4150" s="4">
        <v>87</v>
      </c>
      <c r="O4150" s="4">
        <v>0</v>
      </c>
      <c r="P4150" s="5">
        <f>$AI$9+SUMPRODUCT($A4150*$AI$10+$B4150*$AI$11+$C4150*$AI$12+$D4150*$AI$13+$E4150*$AI$14+$F4150*$AI$15+$G4150*$AI$16+$H4150*$AI$17+$I4150*$AI$18+$J4150*$AI$19+$K4150*$AI$20+$L4150*$AI$21+$M4150*$AI$22+$N4150*$AI$24)</f>
        <v>-2.376170654300001</v>
      </c>
      <c r="Q4150" s="4">
        <f t="shared" si="1565"/>
        <v>9.290566510903589E-2</v>
      </c>
      <c r="R4150" s="4">
        <f t="shared" si="1566"/>
        <v>0.18581133021807178</v>
      </c>
      <c r="S4150" s="4">
        <f t="shared" si="1567"/>
        <v>0.81418866978192828</v>
      </c>
      <c r="T4150" s="4">
        <f t="shared" si="1568"/>
        <v>-8.9274945539799047E-2</v>
      </c>
      <c r="U4150" s="4">
        <f>IF($R4150&gt;$X$15,1,0)</f>
        <v>0</v>
      </c>
      <c r="V4150" s="4"/>
      <c r="W4150" s="4"/>
      <c r="X4150" s="4"/>
      <c r="Y4150" s="4"/>
      <c r="Z4150" s="4"/>
      <c r="AA4150" s="4"/>
      <c r="AB4150" s="4"/>
      <c r="AC4150" s="4"/>
      <c r="AD4150" s="4"/>
      <c r="AE4150" s="4"/>
      <c r="AF4150" s="4"/>
      <c r="AG4150" s="4"/>
      <c r="AH4150" s="4"/>
      <c r="AI4150" s="4"/>
      <c r="AJ4150" s="4"/>
    </row>
    <row r="4151" spans="1:36" ht="15.75" customHeight="1">
      <c r="A4151" s="4">
        <v>1</v>
      </c>
      <c r="B4151" s="4">
        <v>47</v>
      </c>
      <c r="C4151" s="4">
        <v>2</v>
      </c>
      <c r="D4151" s="4">
        <v>1</v>
      </c>
      <c r="E4151" s="4">
        <v>20</v>
      </c>
      <c r="F4151" s="4">
        <v>0</v>
      </c>
      <c r="G4151" s="4">
        <v>0</v>
      </c>
      <c r="H4151" s="4">
        <v>1</v>
      </c>
      <c r="I4151" s="4">
        <v>234</v>
      </c>
      <c r="J4151" s="4">
        <v>162</v>
      </c>
      <c r="K4151" s="4">
        <v>110</v>
      </c>
      <c r="L4151" s="4">
        <v>27.51</v>
      </c>
      <c r="M4151" s="4">
        <v>80</v>
      </c>
      <c r="N4151" s="4">
        <v>85</v>
      </c>
      <c r="O4151" s="4">
        <v>0</v>
      </c>
      <c r="P4151" s="5">
        <f>$AI$9+SUMPRODUCT($A4151*$AI$10+$B4151*$AI$11+$C4151*$AI$12+$D4151*$AI$13+$E4151*$AI$14+$F4151*$AI$15+$G4151*$AI$16+$H4151*$AI$17+$I4151*$AI$18+$J4151*$AI$19+$K4151*$AI$20+$L4151*$AI$21+$M4151*$AI$22+$N4151*$AI$24)</f>
        <v>-1.1027481061</v>
      </c>
      <c r="Q4151" s="4">
        <f t="shared" si="1565"/>
        <v>0.33195757442756302</v>
      </c>
      <c r="R4151" s="4">
        <f t="shared" si="1566"/>
        <v>0.66391514885512604</v>
      </c>
      <c r="S4151" s="4">
        <f t="shared" si="1567"/>
        <v>0.33608485114487396</v>
      </c>
      <c r="T4151" s="4">
        <f t="shared" si="1568"/>
        <v>-0.47355106269404579</v>
      </c>
      <c r="U4151" s="4">
        <f>IF($R4151&gt;$X$15,1,0)</f>
        <v>1</v>
      </c>
      <c r="V4151" s="4"/>
      <c r="W4151" s="4"/>
      <c r="X4151" s="4"/>
      <c r="Y4151" s="4"/>
      <c r="Z4151" s="4"/>
      <c r="AA4151" s="4"/>
      <c r="AB4151" s="4"/>
      <c r="AC4151" s="4"/>
      <c r="AD4151" s="4"/>
      <c r="AE4151" s="4"/>
      <c r="AF4151" s="4"/>
      <c r="AG4151" s="4"/>
      <c r="AH4151" s="4"/>
      <c r="AI4151" s="4"/>
      <c r="AJ4151" s="4"/>
    </row>
    <row r="4152" spans="1:36" ht="15.75" customHeight="1">
      <c r="A4152" s="4">
        <v>1</v>
      </c>
      <c r="B4152" s="4">
        <v>55</v>
      </c>
      <c r="C4152" s="4">
        <v>1</v>
      </c>
      <c r="D4152" s="4">
        <v>0</v>
      </c>
      <c r="E4152" s="4">
        <v>0</v>
      </c>
      <c r="F4152" s="4">
        <v>0</v>
      </c>
      <c r="G4152" s="4">
        <v>0</v>
      </c>
      <c r="H4152" s="4">
        <v>0</v>
      </c>
      <c r="I4152" s="4">
        <v>231</v>
      </c>
      <c r="J4152" s="4">
        <v>105</v>
      </c>
      <c r="K4152" s="4">
        <v>82</v>
      </c>
      <c r="L4152" s="4">
        <v>27.73</v>
      </c>
      <c r="M4152" s="4">
        <v>75</v>
      </c>
      <c r="N4152" s="4">
        <v>66</v>
      </c>
      <c r="O4152" s="4">
        <v>0</v>
      </c>
      <c r="P4152" s="5">
        <f>$AI$9+SUMPRODUCT($A4152*$AI$10+$B4152*$AI$11+$C4152*$AI$12+$D4152*$AI$13+$E4152*$AI$14+$F4152*$AI$15+$G4152*$AI$16+$H4152*$AI$17+$I4152*$AI$18+$J4152*$AI$19+$K4152*$AI$20+$L4152*$AI$21+$M4152*$AI$22+$N4152*$AI$24)</f>
        <v>-2.1012566303000018</v>
      </c>
      <c r="Q4152" s="4">
        <f t="shared" si="1565"/>
        <v>0.12230264244100193</v>
      </c>
      <c r="R4152" s="4">
        <f t="shared" si="1566"/>
        <v>0.24460528488200386</v>
      </c>
      <c r="S4152" s="4">
        <f t="shared" si="1567"/>
        <v>0.75539471511799616</v>
      </c>
      <c r="T4152" s="4">
        <f t="shared" si="1568"/>
        <v>-0.12182605790288159</v>
      </c>
      <c r="U4152" s="4">
        <f>IF($R4152&gt;$X$15,1,0)</f>
        <v>0</v>
      </c>
      <c r="V4152" s="4"/>
      <c r="W4152" s="4"/>
      <c r="X4152" s="4"/>
      <c r="Y4152" s="4"/>
      <c r="Z4152" s="4"/>
      <c r="AA4152" s="4"/>
      <c r="AB4152" s="4"/>
      <c r="AC4152" s="4"/>
      <c r="AD4152" s="4"/>
      <c r="AE4152" s="4"/>
      <c r="AF4152" s="4"/>
      <c r="AG4152" s="4"/>
      <c r="AH4152" s="4"/>
      <c r="AI4152" s="4"/>
      <c r="AJ4152" s="4"/>
    </row>
    <row r="4153" spans="1:36" ht="15.75" customHeight="1">
      <c r="A4153" s="4">
        <v>1</v>
      </c>
      <c r="B4153" s="4">
        <v>59</v>
      </c>
      <c r="C4153" s="4">
        <v>2</v>
      </c>
      <c r="D4153" s="4">
        <v>0</v>
      </c>
      <c r="E4153" s="4">
        <v>0</v>
      </c>
      <c r="F4153" s="4">
        <v>0</v>
      </c>
      <c r="G4153" s="4">
        <v>0</v>
      </c>
      <c r="H4153" s="4">
        <v>0</v>
      </c>
      <c r="I4153" s="4">
        <v>237</v>
      </c>
      <c r="J4153" s="4">
        <v>131.5</v>
      </c>
      <c r="K4153" s="4">
        <v>84</v>
      </c>
      <c r="L4153" s="4">
        <v>24.17</v>
      </c>
      <c r="M4153" s="4">
        <v>90</v>
      </c>
      <c r="N4153" s="4">
        <v>94</v>
      </c>
      <c r="O4153" s="4">
        <v>1</v>
      </c>
      <c r="P4153" s="5">
        <f>$AI$9+SUMPRODUCT($A4153*$AI$10+$B4153*$AI$11+$C4153*$AI$12+$D4153*$AI$13+$E4153*$AI$14+$F4153*$AI$15+$G4153*$AI$16+$H4153*$AI$17+$I4153*$AI$18+$J4153*$AI$19+$K4153*$AI$20+$L4153*$AI$21+$M4153*$AI$22+$N4153*$AI$24)</f>
        <v>-1.3491339987000011</v>
      </c>
      <c r="Q4153" s="4">
        <f t="shared" si="1565"/>
        <v>0.25946486028637655</v>
      </c>
      <c r="R4153" s="4">
        <f t="shared" si="1566"/>
        <v>0.51892972057275311</v>
      </c>
      <c r="S4153" s="4">
        <f t="shared" si="1567"/>
        <v>0.51892972057275311</v>
      </c>
      <c r="T4153" s="4">
        <f t="shared" si="1568"/>
        <v>-0.28489145531949817</v>
      </c>
      <c r="U4153" s="4">
        <f>IF($R4153&gt;$X$15,1,0)</f>
        <v>1</v>
      </c>
      <c r="V4153" s="4"/>
      <c r="W4153" s="4"/>
      <c r="X4153" s="4"/>
      <c r="Y4153" s="4"/>
      <c r="Z4153" s="4"/>
      <c r="AA4153" s="4"/>
      <c r="AB4153" s="4"/>
      <c r="AC4153" s="4"/>
      <c r="AD4153" s="4"/>
      <c r="AE4153" s="4"/>
      <c r="AF4153" s="4"/>
      <c r="AG4153" s="4"/>
      <c r="AH4153" s="4"/>
      <c r="AI4153" s="4"/>
      <c r="AJ4153" s="4"/>
    </row>
    <row r="4154" spans="1:36" ht="15.75" customHeight="1">
      <c r="A4154" s="4">
        <v>1</v>
      </c>
      <c r="B4154" s="4">
        <v>55</v>
      </c>
      <c r="C4154" s="4">
        <v>1</v>
      </c>
      <c r="D4154" s="4">
        <v>1</v>
      </c>
      <c r="E4154" s="4">
        <v>30</v>
      </c>
      <c r="F4154" s="4">
        <v>0</v>
      </c>
      <c r="G4154" s="4">
        <v>0</v>
      </c>
      <c r="H4154" s="4">
        <v>1</v>
      </c>
      <c r="I4154" s="4">
        <v>239</v>
      </c>
      <c r="J4154" s="4">
        <v>144</v>
      </c>
      <c r="K4154" s="4">
        <v>96.5</v>
      </c>
      <c r="L4154" s="4">
        <v>28.82</v>
      </c>
      <c r="M4154" s="4">
        <v>70</v>
      </c>
      <c r="N4154" s="4">
        <v>102</v>
      </c>
      <c r="O4154" s="4">
        <v>0</v>
      </c>
      <c r="P4154" s="5">
        <f>$AI$9+SUMPRODUCT($A4154*$AI$10+$B4154*$AI$11+$C4154*$AI$12+$D4154*$AI$13+$E4154*$AI$14+$F4154*$AI$15+$G4154*$AI$16+$H4154*$AI$17+$I4154*$AI$18+$J4154*$AI$19+$K4154*$AI$20+$L4154*$AI$21+$M4154*$AI$22+$N4154*$AI$24)</f>
        <v>-0.41221668020000113</v>
      </c>
      <c r="Q4154" s="4">
        <f t="shared" si="1565"/>
        <v>0.66218077904256345</v>
      </c>
      <c r="R4154" s="4">
        <f t="shared" si="1566"/>
        <v>1.3243615580851269</v>
      </c>
      <c r="S4154" s="4">
        <f t="shared" si="1567"/>
        <v>-0.3243615580851269</v>
      </c>
      <c r="T4154" s="4" t="e">
        <f t="shared" si="1568"/>
        <v>#NUM!</v>
      </c>
      <c r="U4154" s="4">
        <f>IF($R4154&gt;$X$15,1,0)</f>
        <v>1</v>
      </c>
      <c r="V4154" s="4"/>
      <c r="W4154" s="4"/>
      <c r="X4154" s="4"/>
      <c r="Y4154" s="4"/>
      <c r="Z4154" s="4"/>
      <c r="AA4154" s="4"/>
      <c r="AB4154" s="4"/>
      <c r="AC4154" s="4"/>
      <c r="AD4154" s="4"/>
      <c r="AE4154" s="4"/>
      <c r="AF4154" s="4"/>
      <c r="AG4154" s="4"/>
      <c r="AH4154" s="4"/>
      <c r="AI4154" s="4"/>
      <c r="AJ4154" s="4"/>
    </row>
    <row r="4155" spans="1:36" ht="15.75" customHeight="1">
      <c r="A4155" s="4">
        <v>1</v>
      </c>
      <c r="B4155" s="4">
        <v>42</v>
      </c>
      <c r="C4155" s="4">
        <v>3</v>
      </c>
      <c r="D4155" s="4">
        <v>0</v>
      </c>
      <c r="E4155" s="4">
        <v>0</v>
      </c>
      <c r="F4155" s="4">
        <v>0</v>
      </c>
      <c r="G4155" s="4">
        <v>0</v>
      </c>
      <c r="H4155" s="4">
        <v>0</v>
      </c>
      <c r="I4155" s="4">
        <v>235</v>
      </c>
      <c r="J4155" s="4">
        <v>103</v>
      </c>
      <c r="K4155" s="4">
        <v>70</v>
      </c>
      <c r="L4155" s="4">
        <v>21.48</v>
      </c>
      <c r="M4155" s="4">
        <v>67</v>
      </c>
      <c r="N4155" s="4">
        <v>73</v>
      </c>
      <c r="O4155" s="4">
        <v>0</v>
      </c>
      <c r="P4155" s="5">
        <f>$AI$9+SUMPRODUCT($A4155*$AI$10+$B4155*$AI$11+$C4155*$AI$12+$D4155*$AI$13+$E4155*$AI$14+$F4155*$AI$15+$G4155*$AI$16+$H4155*$AI$17+$I4155*$AI$18+$J4155*$AI$19+$K4155*$AI$20+$L4155*$AI$21+$M4155*$AI$22+$N4155*$AI$24)</f>
        <v>-2.9579878627999996</v>
      </c>
      <c r="Q4155" s="4">
        <f t="shared" si="1565"/>
        <v>5.1923288913549866E-2</v>
      </c>
      <c r="R4155" s="4">
        <f t="shared" si="1566"/>
        <v>0.10384657782709973</v>
      </c>
      <c r="S4155" s="4">
        <f t="shared" si="1567"/>
        <v>0.89615342217290028</v>
      </c>
      <c r="T4155" s="4">
        <f t="shared" si="1568"/>
        <v>-4.7617632414685189E-2</v>
      </c>
      <c r="U4155" s="4">
        <f>IF($R4155&gt;$X$15,1,0)</f>
        <v>0</v>
      </c>
      <c r="V4155" s="4"/>
      <c r="W4155" s="4"/>
      <c r="X4155" s="4"/>
      <c r="Y4155" s="4"/>
      <c r="Z4155" s="4"/>
      <c r="AA4155" s="4"/>
      <c r="AB4155" s="4"/>
      <c r="AC4155" s="4"/>
      <c r="AD4155" s="4"/>
      <c r="AE4155" s="4"/>
      <c r="AF4155" s="4"/>
      <c r="AG4155" s="4"/>
      <c r="AH4155" s="4"/>
      <c r="AI4155" s="4"/>
      <c r="AJ4155" s="4"/>
    </row>
    <row r="4156" spans="1:36" ht="15.75" customHeight="1">
      <c r="A4156" s="4">
        <v>0</v>
      </c>
      <c r="B4156" s="4">
        <v>48</v>
      </c>
      <c r="C4156" s="4">
        <v>1</v>
      </c>
      <c r="D4156" s="4">
        <v>1</v>
      </c>
      <c r="E4156" s="4">
        <v>20</v>
      </c>
      <c r="F4156" s="4">
        <v>0</v>
      </c>
      <c r="G4156" s="4">
        <v>0</v>
      </c>
      <c r="H4156" s="4">
        <v>0</v>
      </c>
      <c r="I4156" s="4">
        <v>202</v>
      </c>
      <c r="J4156" s="4">
        <v>128</v>
      </c>
      <c r="K4156" s="4">
        <v>74</v>
      </c>
      <c r="L4156" s="4">
        <v>25.11</v>
      </c>
      <c r="M4156" s="4">
        <v>80</v>
      </c>
      <c r="N4156" s="4">
        <v>75</v>
      </c>
      <c r="O4156" s="4">
        <v>0</v>
      </c>
      <c r="P4156" s="5">
        <f>$AI$9+SUMPRODUCT($A4156*$AI$10+$B4156*$AI$11+$C4156*$AI$12+$D4156*$AI$13+$E4156*$AI$14+$F4156*$AI$15+$G4156*$AI$16+$H4156*$AI$17+$I4156*$AI$18+$J4156*$AI$19+$K4156*$AI$20+$L4156*$AI$21+$M4156*$AI$22+$N4156*$AI$24)</f>
        <v>-2.3198864621000013</v>
      </c>
      <c r="Q4156" s="4">
        <f t="shared" si="1565"/>
        <v>9.8284744014335623E-2</v>
      </c>
      <c r="R4156" s="4">
        <f t="shared" si="1566"/>
        <v>0.19656948802867125</v>
      </c>
      <c r="S4156" s="4">
        <f t="shared" si="1567"/>
        <v>0.80343051197132875</v>
      </c>
      <c r="T4156" s="4">
        <f t="shared" si="1568"/>
        <v>-9.5051679040548426E-2</v>
      </c>
      <c r="U4156" s="4">
        <f>IF($R4156&gt;$X$15,1,0)</f>
        <v>0</v>
      </c>
      <c r="V4156" s="4"/>
      <c r="W4156" s="4"/>
      <c r="X4156" s="4"/>
      <c r="Y4156" s="4"/>
      <c r="Z4156" s="4"/>
      <c r="AA4156" s="4"/>
      <c r="AB4156" s="4"/>
      <c r="AC4156" s="4"/>
      <c r="AD4156" s="4"/>
      <c r="AE4156" s="4"/>
      <c r="AF4156" s="4"/>
      <c r="AG4156" s="4"/>
      <c r="AH4156" s="4"/>
      <c r="AI4156" s="4"/>
      <c r="AJ4156" s="4"/>
    </row>
    <row r="4157" spans="1:36" ht="15.75" customHeight="1">
      <c r="A4157" s="4">
        <v>1</v>
      </c>
      <c r="B4157" s="4">
        <v>42</v>
      </c>
      <c r="C4157" s="4">
        <v>1</v>
      </c>
      <c r="D4157" s="4">
        <v>1</v>
      </c>
      <c r="E4157" s="4">
        <v>43</v>
      </c>
      <c r="F4157" s="4">
        <v>0</v>
      </c>
      <c r="G4157" s="4">
        <v>0</v>
      </c>
      <c r="H4157" s="4">
        <v>0</v>
      </c>
      <c r="I4157" s="4">
        <v>226</v>
      </c>
      <c r="J4157" s="4">
        <v>108</v>
      </c>
      <c r="K4157" s="4">
        <v>78</v>
      </c>
      <c r="L4157" s="4">
        <v>22.54</v>
      </c>
      <c r="M4157" s="4">
        <v>85</v>
      </c>
      <c r="N4157" s="4">
        <v>68</v>
      </c>
      <c r="O4157" s="4">
        <v>0</v>
      </c>
      <c r="P4157" s="5">
        <f>$AI$9+SUMPRODUCT($A4157*$AI$10+$B4157*$AI$11+$C4157*$AI$12+$D4157*$AI$13+$E4157*$AI$14+$F4157*$AI$15+$G4157*$AI$16+$H4157*$AI$17+$I4157*$AI$18+$J4157*$AI$19+$K4157*$AI$20+$L4157*$AI$21+$M4157*$AI$22+$N4157*$AI$24)</f>
        <v>-2.0864637394000001</v>
      </c>
      <c r="Q4157" s="4">
        <f t="shared" si="1565"/>
        <v>0.12412530003739797</v>
      </c>
      <c r="R4157" s="4">
        <f t="shared" si="1566"/>
        <v>0.24825060007479594</v>
      </c>
      <c r="S4157" s="4">
        <f t="shared" si="1567"/>
        <v>0.75174939992520406</v>
      </c>
      <c r="T4157" s="4">
        <f t="shared" si="1568"/>
        <v>-0.12392690989758336</v>
      </c>
      <c r="U4157" s="4">
        <f>IF($R4157&gt;$X$15,1,0)</f>
        <v>0</v>
      </c>
      <c r="V4157" s="4"/>
      <c r="W4157" s="4"/>
      <c r="X4157" s="4"/>
      <c r="Y4157" s="4"/>
      <c r="Z4157" s="4"/>
      <c r="AA4157" s="4"/>
      <c r="AB4157" s="4"/>
      <c r="AC4157" s="4"/>
      <c r="AD4157" s="4"/>
      <c r="AE4157" s="4"/>
      <c r="AF4157" s="4"/>
      <c r="AG4157" s="4"/>
      <c r="AH4157" s="4"/>
      <c r="AI4157" s="4"/>
      <c r="AJ4157" s="4"/>
    </row>
    <row r="4158" spans="1:36" ht="15.75" customHeight="1">
      <c r="A4158" s="4">
        <v>0</v>
      </c>
      <c r="B4158" s="4">
        <v>55</v>
      </c>
      <c r="C4158" s="4">
        <v>2</v>
      </c>
      <c r="D4158" s="4">
        <v>0</v>
      </c>
      <c r="E4158" s="4">
        <v>0</v>
      </c>
      <c r="F4158" s="4">
        <v>0</v>
      </c>
      <c r="G4158" s="4">
        <v>0</v>
      </c>
      <c r="H4158" s="4">
        <v>1</v>
      </c>
      <c r="I4158" s="4">
        <v>198</v>
      </c>
      <c r="J4158" s="4">
        <v>136</v>
      </c>
      <c r="K4158" s="4">
        <v>93</v>
      </c>
      <c r="L4158" s="4">
        <v>22.54</v>
      </c>
      <c r="M4158" s="4">
        <v>85</v>
      </c>
      <c r="N4158" s="4">
        <v>83</v>
      </c>
      <c r="O4158" s="4">
        <v>0</v>
      </c>
      <c r="P4158" s="5">
        <f>$AI$9+SUMPRODUCT($A4158*$AI$10+$B4158*$AI$11+$C4158*$AI$12+$D4158*$AI$13+$E4158*$AI$14+$F4158*$AI$15+$G4158*$AI$16+$H4158*$AI$17+$I4158*$AI$18+$J4158*$AI$19+$K4158*$AI$20+$L4158*$AI$21+$M4158*$AI$22+$N4158*$AI$24)</f>
        <v>-2.0574447694000009</v>
      </c>
      <c r="Q4158" s="4">
        <f t="shared" si="1565"/>
        <v>0.12778006061986083</v>
      </c>
      <c r="R4158" s="4">
        <f t="shared" si="1566"/>
        <v>0.25556012123972166</v>
      </c>
      <c r="S4158" s="4">
        <f t="shared" si="1567"/>
        <v>0.7444398787602784</v>
      </c>
      <c r="T4158" s="4">
        <f t="shared" si="1568"/>
        <v>-0.12817037027845052</v>
      </c>
      <c r="U4158" s="4">
        <f>IF($R4158&gt;$X$15,1,0)</f>
        <v>0</v>
      </c>
      <c r="V4158" s="4"/>
      <c r="W4158" s="4"/>
      <c r="X4158" s="4"/>
      <c r="Y4158" s="4"/>
      <c r="Z4158" s="4"/>
      <c r="AA4158" s="4"/>
      <c r="AB4158" s="4"/>
      <c r="AC4158" s="4"/>
      <c r="AD4158" s="4"/>
      <c r="AE4158" s="4"/>
      <c r="AF4158" s="4"/>
      <c r="AG4158" s="4"/>
      <c r="AH4158" s="4"/>
      <c r="AI4158" s="4"/>
      <c r="AJ4158" s="4"/>
    </row>
    <row r="4159" spans="1:36" ht="15.75" customHeight="1">
      <c r="A4159" s="4">
        <v>0</v>
      </c>
      <c r="B4159" s="4">
        <v>62</v>
      </c>
      <c r="C4159" s="4">
        <v>1</v>
      </c>
      <c r="D4159" s="4">
        <v>0</v>
      </c>
      <c r="E4159" s="4">
        <v>0</v>
      </c>
      <c r="F4159" s="4">
        <v>0</v>
      </c>
      <c r="G4159" s="4">
        <v>0</v>
      </c>
      <c r="H4159" s="4">
        <v>0</v>
      </c>
      <c r="I4159" s="4">
        <v>207</v>
      </c>
      <c r="J4159" s="4">
        <v>127.5</v>
      </c>
      <c r="K4159" s="4">
        <v>75</v>
      </c>
      <c r="L4159" s="4">
        <v>22.91</v>
      </c>
      <c r="M4159" s="4">
        <v>58</v>
      </c>
      <c r="N4159" s="4">
        <v>80</v>
      </c>
      <c r="O4159" s="4">
        <v>0</v>
      </c>
      <c r="P4159" s="5">
        <f>$AI$9+SUMPRODUCT($A4159*$AI$10+$B4159*$AI$11+$C4159*$AI$12+$D4159*$AI$13+$E4159*$AI$14+$F4159*$AI$15+$G4159*$AI$16+$H4159*$AI$17+$I4159*$AI$18+$J4159*$AI$19+$K4159*$AI$20+$L4159*$AI$21+$M4159*$AI$22+$N4159*$AI$24)</f>
        <v>-1.7674011201000006</v>
      </c>
      <c r="Q4159" s="4">
        <f t="shared" si="1565"/>
        <v>0.17077623953457119</v>
      </c>
      <c r="R4159" s="4">
        <f t="shared" si="1566"/>
        <v>0.34155247906914238</v>
      </c>
      <c r="S4159" s="4">
        <f t="shared" si="1567"/>
        <v>0.65844752093085757</v>
      </c>
      <c r="T4159" s="4">
        <f t="shared" si="1568"/>
        <v>-0.18147883312189339</v>
      </c>
      <c r="U4159" s="4">
        <f>IF($R4159&gt;$X$15,1,0)</f>
        <v>0</v>
      </c>
      <c r="V4159" s="4"/>
      <c r="W4159" s="4"/>
      <c r="X4159" s="4"/>
      <c r="Y4159" s="4"/>
      <c r="Z4159" s="4"/>
      <c r="AA4159" s="4"/>
      <c r="AB4159" s="4"/>
      <c r="AC4159" s="4"/>
      <c r="AD4159" s="4"/>
      <c r="AE4159" s="4"/>
      <c r="AF4159" s="4"/>
      <c r="AG4159" s="4"/>
      <c r="AH4159" s="4"/>
      <c r="AI4159" s="4"/>
      <c r="AJ4159" s="4"/>
    </row>
    <row r="4160" spans="1:36" ht="15.75" customHeight="1">
      <c r="A4160" s="4">
        <v>0</v>
      </c>
      <c r="B4160" s="4">
        <v>36</v>
      </c>
      <c r="C4160" s="4">
        <v>2</v>
      </c>
      <c r="D4160" s="4">
        <v>1</v>
      </c>
      <c r="E4160" s="4">
        <v>15</v>
      </c>
      <c r="F4160" s="4">
        <v>0</v>
      </c>
      <c r="G4160" s="4">
        <v>0</v>
      </c>
      <c r="H4160" s="4">
        <v>0</v>
      </c>
      <c r="I4160" s="4">
        <v>257</v>
      </c>
      <c r="J4160" s="4">
        <v>103</v>
      </c>
      <c r="K4160" s="4">
        <v>72.5</v>
      </c>
      <c r="L4160" s="4">
        <v>27.86</v>
      </c>
      <c r="M4160" s="4">
        <v>80</v>
      </c>
      <c r="N4160" s="4">
        <v>65</v>
      </c>
      <c r="O4160" s="4">
        <v>0</v>
      </c>
      <c r="P4160" s="5">
        <f>$AI$9+SUMPRODUCT($A4160*$AI$10+$B4160*$AI$11+$C4160*$AI$12+$D4160*$AI$13+$E4160*$AI$14+$F4160*$AI$15+$G4160*$AI$16+$H4160*$AI$17+$I4160*$AI$18+$J4160*$AI$19+$K4160*$AI$20+$L4160*$AI$21+$M4160*$AI$22+$N4160*$AI$24)</f>
        <v>-3.5242714646000008</v>
      </c>
      <c r="Q4160" s="4">
        <f t="shared" si="1565"/>
        <v>2.9473271871245082E-2</v>
      </c>
      <c r="R4160" s="4">
        <f t="shared" si="1566"/>
        <v>5.8946543742490164E-2</v>
      </c>
      <c r="S4160" s="4">
        <f t="shared" si="1567"/>
        <v>0.9410534562575098</v>
      </c>
      <c r="T4160" s="4">
        <f t="shared" si="1568"/>
        <v>-2.6385705905086165E-2</v>
      </c>
      <c r="U4160" s="4">
        <f>IF($R4160&gt;$X$15,1,0)</f>
        <v>0</v>
      </c>
      <c r="V4160" s="4"/>
      <c r="W4160" s="4"/>
      <c r="X4160" s="4"/>
      <c r="Y4160" s="4"/>
      <c r="Z4160" s="4"/>
      <c r="AA4160" s="4"/>
      <c r="AB4160" s="4"/>
      <c r="AC4160" s="4"/>
      <c r="AD4160" s="4"/>
      <c r="AE4160" s="4"/>
      <c r="AF4160" s="4"/>
      <c r="AG4160" s="4"/>
      <c r="AH4160" s="4"/>
      <c r="AI4160" s="4"/>
      <c r="AJ4160" s="4"/>
    </row>
    <row r="4161" spans="1:36" ht="15.75" customHeight="1">
      <c r="A4161" s="4">
        <v>0</v>
      </c>
      <c r="B4161" s="4">
        <v>57</v>
      </c>
      <c r="C4161" s="4">
        <v>1</v>
      </c>
      <c r="D4161" s="4">
        <v>0</v>
      </c>
      <c r="E4161" s="4">
        <v>0</v>
      </c>
      <c r="F4161" s="4">
        <v>0</v>
      </c>
      <c r="G4161" s="4">
        <v>0</v>
      </c>
      <c r="H4161" s="4">
        <v>1</v>
      </c>
      <c r="I4161" s="4">
        <v>212</v>
      </c>
      <c r="J4161" s="4">
        <v>147</v>
      </c>
      <c r="K4161" s="4">
        <v>85</v>
      </c>
      <c r="L4161" s="4">
        <v>35.19</v>
      </c>
      <c r="M4161" s="4">
        <v>65</v>
      </c>
      <c r="N4161" s="4">
        <v>85</v>
      </c>
      <c r="O4161" s="4">
        <v>0</v>
      </c>
      <c r="P4161" s="5">
        <f>$AI$9+SUMPRODUCT($A4161*$AI$10+$B4161*$AI$11+$C4161*$AI$12+$D4161*$AI$13+$E4161*$AI$14+$F4161*$AI$15+$G4161*$AI$16+$H4161*$AI$17+$I4161*$AI$18+$J4161*$AI$19+$K4161*$AI$20+$L4161*$AI$21+$M4161*$AI$22+$N4161*$AI$24)</f>
        <v>-1.4833399309000015</v>
      </c>
      <c r="Q4161" s="4">
        <f t="shared" si="1565"/>
        <v>0.22687866248698454</v>
      </c>
      <c r="R4161" s="4">
        <f t="shared" si="1566"/>
        <v>0.45375732497396909</v>
      </c>
      <c r="S4161" s="4">
        <f t="shared" si="1567"/>
        <v>0.54624267502603097</v>
      </c>
      <c r="T4161" s="4">
        <f t="shared" si="1568"/>
        <v>-0.26261437375992769</v>
      </c>
      <c r="U4161" s="4">
        <f>IF($R4161&gt;$X$15,1,0)</f>
        <v>1</v>
      </c>
      <c r="V4161" s="4"/>
      <c r="W4161" s="4"/>
      <c r="X4161" s="4"/>
      <c r="Y4161" s="4"/>
      <c r="Z4161" s="4"/>
      <c r="AA4161" s="4"/>
      <c r="AB4161" s="4"/>
      <c r="AC4161" s="4"/>
      <c r="AD4161" s="4"/>
      <c r="AE4161" s="4"/>
      <c r="AF4161" s="4"/>
      <c r="AG4161" s="4"/>
      <c r="AH4161" s="4"/>
      <c r="AI4161" s="4"/>
      <c r="AJ4161" s="4"/>
    </row>
    <row r="4162" spans="1:36" ht="15.75" hidden="1" customHeight="1">
      <c r="A4162" s="4">
        <v>1</v>
      </c>
      <c r="B4162" s="4">
        <v>41</v>
      </c>
      <c r="C4162" s="4">
        <v>2</v>
      </c>
      <c r="D4162" s="4">
        <v>1</v>
      </c>
      <c r="E4162" s="4">
        <v>15</v>
      </c>
      <c r="F4162" s="4">
        <v>0</v>
      </c>
      <c r="G4162" s="4">
        <v>0</v>
      </c>
      <c r="H4162" s="4">
        <v>0</v>
      </c>
      <c r="I4162" s="4">
        <v>239</v>
      </c>
      <c r="J4162" s="4">
        <v>101</v>
      </c>
      <c r="K4162" s="4">
        <v>69</v>
      </c>
      <c r="L4162" s="4">
        <v>26.95</v>
      </c>
      <c r="M4162" s="4">
        <v>80</v>
      </c>
      <c r="N4162" s="3" t="s">
        <v>56</v>
      </c>
      <c r="O4162" s="4">
        <v>0</v>
      </c>
      <c r="P4162" s="4"/>
      <c r="Q4162" s="4"/>
      <c r="R4162" s="4"/>
      <c r="S4162" s="4"/>
      <c r="T4162" s="4"/>
      <c r="U4162" s="4"/>
      <c r="V4162" s="4"/>
      <c r="W4162" s="4"/>
      <c r="X4162" s="4"/>
      <c r="Y4162" s="4"/>
      <c r="Z4162" s="4"/>
      <c r="AA4162" s="4"/>
      <c r="AB4162" s="4"/>
      <c r="AC4162" s="4"/>
      <c r="AD4162" s="4"/>
      <c r="AE4162" s="4"/>
      <c r="AF4162" s="4"/>
      <c r="AG4162" s="4"/>
      <c r="AH4162" s="4"/>
      <c r="AI4162" s="4"/>
      <c r="AJ4162" s="4"/>
    </row>
    <row r="4163" spans="1:36" ht="15.75" customHeight="1">
      <c r="A4163" s="4">
        <v>1</v>
      </c>
      <c r="B4163" s="4">
        <v>52</v>
      </c>
      <c r="C4163" s="4">
        <v>2</v>
      </c>
      <c r="D4163" s="4">
        <v>0</v>
      </c>
      <c r="E4163" s="4">
        <v>0</v>
      </c>
      <c r="F4163" s="4">
        <v>0</v>
      </c>
      <c r="G4163" s="4">
        <v>0</v>
      </c>
      <c r="H4163" s="4">
        <v>1</v>
      </c>
      <c r="I4163" s="4">
        <v>269</v>
      </c>
      <c r="J4163" s="4">
        <v>157.5</v>
      </c>
      <c r="K4163" s="4">
        <v>83</v>
      </c>
      <c r="L4163" s="4">
        <v>26.6</v>
      </c>
      <c r="M4163" s="4">
        <v>70</v>
      </c>
      <c r="N4163" s="4">
        <v>80</v>
      </c>
      <c r="O4163" s="4">
        <v>0</v>
      </c>
      <c r="P4163" s="5">
        <f>$AI$9+SUMPRODUCT($A4163*$AI$10+$B4163*$AI$11+$C4163*$AI$12+$D4163*$AI$13+$E4163*$AI$14+$F4163*$AI$15+$G4163*$AI$16+$H4163*$AI$17+$I4163*$AI$18+$J4163*$AI$19+$K4163*$AI$20+$L4163*$AI$21+$M4163*$AI$22+$N4163*$AI$24)</f>
        <v>-1.1005766360000013</v>
      </c>
      <c r="Q4163" s="4">
        <f t="shared" ref="Q4163:Q4168" si="1569">EXP($P4163)</f>
        <v>0.33267919357855236</v>
      </c>
      <c r="R4163" s="4">
        <f t="shared" ref="R4163:R4168" si="1570">Q4163/1+Q4163</f>
        <v>0.66535838715710471</v>
      </c>
      <c r="S4163" s="4">
        <f t="shared" ref="S4163:S4168" si="1571">IF(O4163=1,R4163,1-R4163)</f>
        <v>0.33464161284289529</v>
      </c>
      <c r="T4163" s="4">
        <f t="shared" ref="T4163:T4168" si="1572">LOG($S4163)</f>
        <v>-0.4754200552912749</v>
      </c>
      <c r="U4163" s="4">
        <f>IF($R4163&gt;$X$15,1,0)</f>
        <v>1</v>
      </c>
      <c r="V4163" s="4"/>
      <c r="W4163" s="4"/>
      <c r="X4163" s="4"/>
      <c r="Y4163" s="4"/>
      <c r="Z4163" s="4"/>
      <c r="AA4163" s="4"/>
      <c r="AB4163" s="4"/>
      <c r="AC4163" s="4"/>
      <c r="AD4163" s="4"/>
      <c r="AE4163" s="4"/>
      <c r="AF4163" s="4"/>
      <c r="AG4163" s="4"/>
      <c r="AH4163" s="4"/>
      <c r="AI4163" s="4"/>
      <c r="AJ4163" s="4"/>
    </row>
    <row r="4164" spans="1:36" ht="15.75" customHeight="1">
      <c r="A4164" s="4">
        <v>1</v>
      </c>
      <c r="B4164" s="4">
        <v>47</v>
      </c>
      <c r="C4164" s="4">
        <v>4</v>
      </c>
      <c r="D4164" s="4">
        <v>1</v>
      </c>
      <c r="E4164" s="4">
        <v>43</v>
      </c>
      <c r="F4164" s="4">
        <v>0</v>
      </c>
      <c r="G4164" s="4">
        <v>0</v>
      </c>
      <c r="H4164" s="4">
        <v>0</v>
      </c>
      <c r="I4164" s="4">
        <v>227</v>
      </c>
      <c r="J4164" s="4">
        <v>126</v>
      </c>
      <c r="K4164" s="4">
        <v>84</v>
      </c>
      <c r="L4164" s="4">
        <v>19.14</v>
      </c>
      <c r="M4164" s="4">
        <v>68</v>
      </c>
      <c r="N4164" s="4">
        <v>74</v>
      </c>
      <c r="O4164" s="4">
        <v>1</v>
      </c>
      <c r="P4164" s="5">
        <f>$AI$9+SUMPRODUCT($A4164*$AI$10+$B4164*$AI$11+$C4164*$AI$12+$D4164*$AI$13+$E4164*$AI$14+$F4164*$AI$15+$G4164*$AI$16+$H4164*$AI$17+$I4164*$AI$18+$J4164*$AI$19+$K4164*$AI$20+$L4164*$AI$21+$M4164*$AI$22+$N4164*$AI$24)</f>
        <v>-1.5808486354000006</v>
      </c>
      <c r="Q4164" s="4">
        <f t="shared" si="1569"/>
        <v>0.20580037459383504</v>
      </c>
      <c r="R4164" s="4">
        <f t="shared" si="1570"/>
        <v>0.41160074918767009</v>
      </c>
      <c r="S4164" s="4">
        <f t="shared" si="1571"/>
        <v>0.41160074918767009</v>
      </c>
      <c r="T4164" s="4">
        <f t="shared" si="1572"/>
        <v>-0.38552384341452473</v>
      </c>
      <c r="U4164" s="4">
        <f>IF($R4164&gt;$X$15,1,0)</f>
        <v>1</v>
      </c>
      <c r="V4164" s="4"/>
      <c r="W4164" s="4"/>
      <c r="X4164" s="4"/>
      <c r="Y4164" s="4"/>
      <c r="Z4164" s="4"/>
      <c r="AA4164" s="4"/>
      <c r="AB4164" s="4"/>
      <c r="AC4164" s="4"/>
      <c r="AD4164" s="4"/>
      <c r="AE4164" s="4"/>
      <c r="AF4164" s="4"/>
      <c r="AG4164" s="4"/>
      <c r="AH4164" s="4"/>
      <c r="AI4164" s="4"/>
      <c r="AJ4164" s="4"/>
    </row>
    <row r="4165" spans="1:36" ht="15.75" customHeight="1">
      <c r="A4165" s="4">
        <v>0</v>
      </c>
      <c r="B4165" s="4">
        <v>38</v>
      </c>
      <c r="C4165" s="4">
        <v>4</v>
      </c>
      <c r="D4165" s="4">
        <v>0</v>
      </c>
      <c r="E4165" s="4">
        <v>0</v>
      </c>
      <c r="F4165" s="4">
        <v>0</v>
      </c>
      <c r="G4165" s="4">
        <v>0</v>
      </c>
      <c r="H4165" s="4">
        <v>0</v>
      </c>
      <c r="I4165" s="4">
        <v>227</v>
      </c>
      <c r="J4165" s="4">
        <v>99</v>
      </c>
      <c r="K4165" s="4">
        <v>62</v>
      </c>
      <c r="L4165" s="4">
        <v>27.16</v>
      </c>
      <c r="M4165" s="4">
        <v>75</v>
      </c>
      <c r="N4165" s="4">
        <v>90</v>
      </c>
      <c r="O4165" s="4">
        <v>0</v>
      </c>
      <c r="P4165" s="5">
        <f>$AI$9+SUMPRODUCT($A4165*$AI$10+$B4165*$AI$11+$C4165*$AI$12+$D4165*$AI$13+$E4165*$AI$14+$F4165*$AI$15+$G4165*$AI$16+$H4165*$AI$17+$I4165*$AI$18+$J4165*$AI$19+$K4165*$AI$20+$L4165*$AI$21+$M4165*$AI$22+$N4165*$AI$24)</f>
        <v>-3.7256254376000015</v>
      </c>
      <c r="Q4165" s="4">
        <f t="shared" si="1569"/>
        <v>2.4098023902361418E-2</v>
      </c>
      <c r="R4165" s="4">
        <f t="shared" si="1570"/>
        <v>4.8196047804722836E-2</v>
      </c>
      <c r="S4165" s="4">
        <f t="shared" si="1571"/>
        <v>0.95180395219527714</v>
      </c>
      <c r="T4165" s="4">
        <f t="shared" si="1572"/>
        <v>-2.1452496203539211E-2</v>
      </c>
      <c r="U4165" s="4">
        <f>IF($R4165&gt;$X$15,1,0)</f>
        <v>0</v>
      </c>
      <c r="V4165" s="4"/>
      <c r="W4165" s="4"/>
      <c r="X4165" s="4"/>
      <c r="Y4165" s="4"/>
      <c r="Z4165" s="4"/>
      <c r="AA4165" s="4"/>
      <c r="AB4165" s="4"/>
      <c r="AC4165" s="4"/>
      <c r="AD4165" s="4"/>
      <c r="AE4165" s="4"/>
      <c r="AF4165" s="4"/>
      <c r="AG4165" s="4"/>
      <c r="AH4165" s="4"/>
      <c r="AI4165" s="4"/>
      <c r="AJ4165" s="4"/>
    </row>
    <row r="4166" spans="1:36" ht="15.75" customHeight="1">
      <c r="A4166" s="4">
        <v>0</v>
      </c>
      <c r="B4166" s="4">
        <v>61</v>
      </c>
      <c r="C4166" s="4">
        <v>4</v>
      </c>
      <c r="D4166" s="4">
        <v>0</v>
      </c>
      <c r="E4166" s="4">
        <v>0</v>
      </c>
      <c r="F4166" s="4">
        <v>0</v>
      </c>
      <c r="G4166" s="4">
        <v>0</v>
      </c>
      <c r="H4166" s="4">
        <v>0</v>
      </c>
      <c r="I4166" s="4">
        <v>325</v>
      </c>
      <c r="J4166" s="4">
        <v>125.5</v>
      </c>
      <c r="K4166" s="4">
        <v>85.5</v>
      </c>
      <c r="L4166" s="4">
        <v>24.4</v>
      </c>
      <c r="M4166" s="4">
        <v>68</v>
      </c>
      <c r="N4166" s="4">
        <v>70</v>
      </c>
      <c r="O4166" s="4">
        <v>0</v>
      </c>
      <c r="P4166" s="5">
        <f>$AI$9+SUMPRODUCT($A4166*$AI$10+$B4166*$AI$11+$C4166*$AI$12+$D4166*$AI$13+$E4166*$AI$14+$F4166*$AI$15+$G4166*$AI$16+$H4166*$AI$17+$I4166*$AI$18+$J4166*$AI$19+$K4166*$AI$20+$L4166*$AI$21+$M4166*$AI$22+$N4166*$AI$24)</f>
        <v>-1.8690717340000003</v>
      </c>
      <c r="Q4166" s="4">
        <f t="shared" si="1569"/>
        <v>0.15426679599320739</v>
      </c>
      <c r="R4166" s="4">
        <f t="shared" si="1570"/>
        <v>0.30853359198641478</v>
      </c>
      <c r="S4166" s="4">
        <f t="shared" si="1571"/>
        <v>0.69146640801358528</v>
      </c>
      <c r="T4166" s="4">
        <f t="shared" si="1572"/>
        <v>-0.16022891341251361</v>
      </c>
      <c r="U4166" s="4">
        <f>IF($R4166&gt;$X$15,1,0)</f>
        <v>0</v>
      </c>
      <c r="V4166" s="4"/>
      <c r="W4166" s="4"/>
      <c r="X4166" s="4"/>
      <c r="Y4166" s="4"/>
      <c r="Z4166" s="4"/>
      <c r="AA4166" s="4"/>
      <c r="AB4166" s="4"/>
      <c r="AC4166" s="4"/>
      <c r="AD4166" s="4"/>
      <c r="AE4166" s="4"/>
      <c r="AF4166" s="4"/>
      <c r="AG4166" s="4"/>
      <c r="AH4166" s="4"/>
      <c r="AI4166" s="4"/>
      <c r="AJ4166" s="4"/>
    </row>
    <row r="4167" spans="1:36" ht="15.75" customHeight="1">
      <c r="A4167" s="4">
        <v>0</v>
      </c>
      <c r="B4167" s="4">
        <v>69</v>
      </c>
      <c r="C4167" s="4">
        <v>2</v>
      </c>
      <c r="D4167" s="4">
        <v>0</v>
      </c>
      <c r="E4167" s="4">
        <v>0</v>
      </c>
      <c r="F4167" s="4">
        <v>1</v>
      </c>
      <c r="G4167" s="4">
        <v>0</v>
      </c>
      <c r="H4167" s="4">
        <v>1</v>
      </c>
      <c r="I4167" s="4">
        <v>220</v>
      </c>
      <c r="J4167" s="4">
        <v>143</v>
      </c>
      <c r="K4167" s="4">
        <v>81</v>
      </c>
      <c r="L4167" s="4">
        <v>26.27</v>
      </c>
      <c r="M4167" s="4">
        <v>60</v>
      </c>
      <c r="N4167" s="4">
        <v>77</v>
      </c>
      <c r="O4167" s="4">
        <v>0</v>
      </c>
      <c r="P4167" s="5">
        <f>$AI$9+SUMPRODUCT($A4167*$AI$10+$B4167*$AI$11+$C4167*$AI$12+$D4167*$AI$13+$E4167*$AI$14+$F4167*$AI$15+$G4167*$AI$16+$H4167*$AI$17+$I4167*$AI$18+$J4167*$AI$19+$K4167*$AI$20+$L4167*$AI$21+$M4167*$AI$22+$N4167*$AI$24)</f>
        <v>-0.73494878970000155</v>
      </c>
      <c r="Q4167" s="4">
        <f t="shared" si="1569"/>
        <v>0.47953001522206012</v>
      </c>
      <c r="R4167" s="4">
        <f t="shared" si="1570"/>
        <v>0.95906003044412025</v>
      </c>
      <c r="S4167" s="4">
        <f t="shared" si="1571"/>
        <v>4.0939969555879752E-2</v>
      </c>
      <c r="T4167" s="4">
        <f t="shared" si="1572"/>
        <v>-1.3878524846270635</v>
      </c>
      <c r="U4167" s="4">
        <f>IF($R4167&gt;$X$15,1,0)</f>
        <v>1</v>
      </c>
      <c r="V4167" s="4"/>
      <c r="W4167" s="4"/>
      <c r="X4167" s="4"/>
      <c r="Y4167" s="4"/>
      <c r="Z4167" s="4"/>
      <c r="AA4167" s="4"/>
      <c r="AB4167" s="4"/>
      <c r="AC4167" s="4"/>
      <c r="AD4167" s="4"/>
      <c r="AE4167" s="4"/>
      <c r="AF4167" s="4"/>
      <c r="AG4167" s="4"/>
      <c r="AH4167" s="4"/>
      <c r="AI4167" s="4"/>
      <c r="AJ4167" s="4"/>
    </row>
    <row r="4168" spans="1:36" ht="15.75" customHeight="1">
      <c r="A4168" s="4">
        <v>1</v>
      </c>
      <c r="B4168" s="4">
        <v>62</v>
      </c>
      <c r="C4168" s="4">
        <v>4</v>
      </c>
      <c r="D4168" s="4">
        <v>0</v>
      </c>
      <c r="E4168" s="4">
        <v>0</v>
      </c>
      <c r="F4168" s="4">
        <v>0</v>
      </c>
      <c r="G4168" s="4">
        <v>0</v>
      </c>
      <c r="H4168" s="4">
        <v>1</v>
      </c>
      <c r="I4168" s="4">
        <v>241</v>
      </c>
      <c r="J4168" s="4">
        <v>135</v>
      </c>
      <c r="K4168" s="4">
        <v>97.5</v>
      </c>
      <c r="L4168" s="4">
        <v>24.88</v>
      </c>
      <c r="M4168" s="4">
        <v>85</v>
      </c>
      <c r="N4168" s="4">
        <v>96</v>
      </c>
      <c r="O4168" s="4">
        <v>0</v>
      </c>
      <c r="P4168" s="5">
        <f>$AI$9+SUMPRODUCT($A4168*$AI$10+$B4168*$AI$11+$C4168*$AI$12+$D4168*$AI$13+$E4168*$AI$14+$F4168*$AI$15+$G4168*$AI$16+$H4168*$AI$17+$I4168*$AI$18+$J4168*$AI$19+$K4168*$AI$20+$L4168*$AI$21+$M4168*$AI$22+$N4168*$AI$24)</f>
        <v>-0.97617486680000187</v>
      </c>
      <c r="Q4168" s="4">
        <f t="shared" si="1569"/>
        <v>0.37674946300938877</v>
      </c>
      <c r="R4168" s="4">
        <f t="shared" si="1570"/>
        <v>0.75349892601877755</v>
      </c>
      <c r="S4168" s="4">
        <f t="shared" si="1571"/>
        <v>0.24650107398122245</v>
      </c>
      <c r="T4168" s="4">
        <f t="shared" si="1572"/>
        <v>-0.60818118420377965</v>
      </c>
      <c r="U4168" s="4">
        <f>IF($R4168&gt;$X$15,1,0)</f>
        <v>1</v>
      </c>
      <c r="V4168" s="4"/>
      <c r="W4168" s="4"/>
      <c r="X4168" s="4"/>
      <c r="Y4168" s="4"/>
      <c r="Z4168" s="4"/>
      <c r="AA4168" s="4"/>
      <c r="AB4168" s="4"/>
      <c r="AC4168" s="4"/>
      <c r="AD4168" s="4"/>
      <c r="AE4168" s="4"/>
      <c r="AF4168" s="4"/>
      <c r="AG4168" s="4"/>
      <c r="AH4168" s="4"/>
      <c r="AI4168" s="4"/>
      <c r="AJ4168" s="4"/>
    </row>
    <row r="4169" spans="1:36" ht="15.75" hidden="1" customHeight="1">
      <c r="A4169" s="4">
        <v>0</v>
      </c>
      <c r="B4169" s="4">
        <v>56</v>
      </c>
      <c r="C4169" s="4">
        <v>3</v>
      </c>
      <c r="D4169" s="4">
        <v>1</v>
      </c>
      <c r="E4169" s="4">
        <v>20</v>
      </c>
      <c r="F4169" s="4">
        <v>0</v>
      </c>
      <c r="G4169" s="4">
        <v>0</v>
      </c>
      <c r="H4169" s="4">
        <v>0</v>
      </c>
      <c r="I4169" s="4">
        <v>240</v>
      </c>
      <c r="J4169" s="4">
        <v>112.5</v>
      </c>
      <c r="K4169" s="4">
        <v>71.5</v>
      </c>
      <c r="L4169" s="4">
        <v>24.99</v>
      </c>
      <c r="M4169" s="4">
        <v>72</v>
      </c>
      <c r="N4169" s="3" t="s">
        <v>56</v>
      </c>
      <c r="O4169" s="4">
        <v>0</v>
      </c>
      <c r="P4169" s="4"/>
      <c r="Q4169" s="4"/>
      <c r="R4169" s="4"/>
      <c r="S4169" s="4"/>
      <c r="T4169" s="4"/>
      <c r="U4169" s="4"/>
      <c r="V4169" s="4"/>
      <c r="W4169" s="4"/>
      <c r="X4169" s="4"/>
      <c r="Y4169" s="4"/>
      <c r="Z4169" s="4"/>
      <c r="AA4169" s="4"/>
      <c r="AB4169" s="4"/>
      <c r="AC4169" s="4"/>
      <c r="AD4169" s="4"/>
      <c r="AE4169" s="4"/>
      <c r="AF4169" s="4"/>
      <c r="AG4169" s="4"/>
      <c r="AH4169" s="4"/>
      <c r="AI4169" s="4"/>
      <c r="AJ4169" s="4"/>
    </row>
    <row r="4170" spans="1:36" ht="15.75" customHeight="1">
      <c r="A4170" s="4">
        <v>0</v>
      </c>
      <c r="B4170" s="4">
        <v>37</v>
      </c>
      <c r="C4170" s="4">
        <v>3</v>
      </c>
      <c r="D4170" s="4">
        <v>1</v>
      </c>
      <c r="E4170" s="4">
        <v>40</v>
      </c>
      <c r="F4170" s="4">
        <v>0</v>
      </c>
      <c r="G4170" s="4">
        <v>0</v>
      </c>
      <c r="H4170" s="4">
        <v>0</v>
      </c>
      <c r="I4170" s="4">
        <v>224</v>
      </c>
      <c r="J4170" s="4">
        <v>109</v>
      </c>
      <c r="K4170" s="4">
        <v>72</v>
      </c>
      <c r="L4170" s="4">
        <v>22.81</v>
      </c>
      <c r="M4170" s="4">
        <v>77</v>
      </c>
      <c r="N4170" s="4">
        <v>93</v>
      </c>
      <c r="O4170" s="4">
        <v>0</v>
      </c>
      <c r="P4170" s="5">
        <f>$AI$9+SUMPRODUCT($A4170*$AI$10+$B4170*$AI$11+$C4170*$AI$12+$D4170*$AI$13+$E4170*$AI$14+$F4170*$AI$15+$G4170*$AI$16+$H4170*$AI$17+$I4170*$AI$18+$J4170*$AI$19+$K4170*$AI$20+$L4170*$AI$21+$M4170*$AI$22+$N4170*$AI$24)</f>
        <v>-2.8620508291000002</v>
      </c>
      <c r="Q4170" s="4">
        <f>EXP($P4170)</f>
        <v>5.7151432176446117E-2</v>
      </c>
      <c r="R4170" s="4">
        <f>Q4170/1+Q4170</f>
        <v>0.11430286435289223</v>
      </c>
      <c r="S4170" s="4">
        <f>IF(O4170=1,R4170,1-R4170)</f>
        <v>0.88569713564710773</v>
      </c>
      <c r="T4170" s="4">
        <f>LOG($S4170)</f>
        <v>-5.2714759832382073E-2</v>
      </c>
      <c r="U4170" s="4">
        <f>IF($R4170&gt;$X$15,1,0)</f>
        <v>0</v>
      </c>
      <c r="V4170" s="4"/>
      <c r="W4170" s="4"/>
      <c r="X4170" s="4"/>
      <c r="Y4170" s="4"/>
      <c r="Z4170" s="4"/>
      <c r="AA4170" s="4"/>
      <c r="AB4170" s="4"/>
      <c r="AC4170" s="4"/>
      <c r="AD4170" s="4"/>
      <c r="AE4170" s="4"/>
      <c r="AF4170" s="4"/>
      <c r="AG4170" s="4"/>
      <c r="AH4170" s="4"/>
      <c r="AI4170" s="4"/>
      <c r="AJ4170" s="4"/>
    </row>
    <row r="4171" spans="1:36" ht="15.75" hidden="1" customHeight="1">
      <c r="A4171" s="4">
        <v>0</v>
      </c>
      <c r="B4171" s="4">
        <v>47</v>
      </c>
      <c r="C4171" s="4">
        <v>3</v>
      </c>
      <c r="D4171" s="4">
        <v>1</v>
      </c>
      <c r="E4171" s="4">
        <v>9</v>
      </c>
      <c r="F4171" s="3" t="s">
        <v>56</v>
      </c>
      <c r="G4171" s="4">
        <v>0</v>
      </c>
      <c r="H4171" s="4">
        <v>0</v>
      </c>
      <c r="I4171" s="4">
        <v>221</v>
      </c>
      <c r="J4171" s="4">
        <v>127.5</v>
      </c>
      <c r="K4171" s="4">
        <v>75</v>
      </c>
      <c r="L4171" s="4">
        <v>23.78</v>
      </c>
      <c r="M4171" s="4">
        <v>69</v>
      </c>
      <c r="N4171" s="4">
        <v>73</v>
      </c>
      <c r="O4171" s="4">
        <v>0</v>
      </c>
      <c r="P4171" s="4"/>
      <c r="Q4171" s="4"/>
      <c r="R4171" s="4"/>
      <c r="S4171" s="4"/>
      <c r="T4171" s="4"/>
      <c r="U4171" s="4"/>
      <c r="V4171" s="4"/>
      <c r="W4171" s="4"/>
      <c r="X4171" s="4"/>
      <c r="Y4171" s="4"/>
      <c r="Z4171" s="4"/>
      <c r="AA4171" s="4"/>
      <c r="AB4171" s="4"/>
      <c r="AC4171" s="4"/>
      <c r="AD4171" s="4"/>
      <c r="AE4171" s="4"/>
      <c r="AF4171" s="4"/>
      <c r="AG4171" s="4"/>
      <c r="AH4171" s="4"/>
      <c r="AI4171" s="4"/>
      <c r="AJ4171" s="4"/>
    </row>
    <row r="4172" spans="1:36" ht="15.75" customHeight="1">
      <c r="A4172" s="4">
        <v>1</v>
      </c>
      <c r="B4172" s="4">
        <v>65</v>
      </c>
      <c r="C4172" s="4">
        <v>4</v>
      </c>
      <c r="D4172" s="4">
        <v>1</v>
      </c>
      <c r="E4172" s="4">
        <v>6</v>
      </c>
      <c r="F4172" s="4">
        <v>0</v>
      </c>
      <c r="G4172" s="4">
        <v>0</v>
      </c>
      <c r="H4172" s="4">
        <v>0</v>
      </c>
      <c r="I4172" s="4">
        <v>236</v>
      </c>
      <c r="J4172" s="4">
        <v>118.5</v>
      </c>
      <c r="K4172" s="4">
        <v>77.5</v>
      </c>
      <c r="L4172" s="4">
        <v>24.3</v>
      </c>
      <c r="M4172" s="4">
        <v>52</v>
      </c>
      <c r="N4172" s="4">
        <v>65</v>
      </c>
      <c r="O4172" s="4">
        <v>1</v>
      </c>
      <c r="P4172" s="5">
        <f>$AI$9+SUMPRODUCT($A4172*$AI$10+$B4172*$AI$11+$C4172*$AI$12+$D4172*$AI$13+$E4172*$AI$14+$F4172*$AI$15+$G4172*$AI$16+$H4172*$AI$17+$I4172*$AI$18+$J4172*$AI$19+$K4172*$AI$20+$L4172*$AI$21+$M4172*$AI$22+$N4172*$AI$24)</f>
        <v>-1.1482656630000019</v>
      </c>
      <c r="Q4172" s="4">
        <f t="shared" ref="Q4172:Q4178" si="1573">EXP($P4172)</f>
        <v>0.31718640072896964</v>
      </c>
      <c r="R4172" s="4">
        <f t="shared" ref="R4172:R4178" si="1574">Q4172/1+Q4172</f>
        <v>0.63437280145793928</v>
      </c>
      <c r="S4172" s="4">
        <f t="shared" ref="S4172:S4178" si="1575">IF(O4172=1,R4172,1-R4172)</f>
        <v>0.63437280145793928</v>
      </c>
      <c r="T4172" s="4">
        <f t="shared" ref="T4172:T4178" si="1576">LOG($S4172)</f>
        <v>-0.19765544553589856</v>
      </c>
      <c r="U4172" s="4">
        <f>IF($R4172&gt;$X$15,1,0)</f>
        <v>1</v>
      </c>
      <c r="V4172" s="4"/>
      <c r="W4172" s="4"/>
      <c r="X4172" s="4"/>
      <c r="Y4172" s="4"/>
      <c r="Z4172" s="4"/>
      <c r="AA4172" s="4"/>
      <c r="AB4172" s="4"/>
      <c r="AC4172" s="4"/>
      <c r="AD4172" s="4"/>
      <c r="AE4172" s="4"/>
      <c r="AF4172" s="4"/>
      <c r="AG4172" s="4"/>
      <c r="AH4172" s="4"/>
      <c r="AI4172" s="4"/>
      <c r="AJ4172" s="4"/>
    </row>
    <row r="4173" spans="1:36" ht="15.75" customHeight="1">
      <c r="A4173" s="4">
        <v>1</v>
      </c>
      <c r="B4173" s="4">
        <v>39</v>
      </c>
      <c r="C4173" s="4">
        <v>2</v>
      </c>
      <c r="D4173" s="4">
        <v>1</v>
      </c>
      <c r="E4173" s="4">
        <v>20</v>
      </c>
      <c r="F4173" s="4">
        <v>0</v>
      </c>
      <c r="G4173" s="4">
        <v>0</v>
      </c>
      <c r="H4173" s="4">
        <v>0</v>
      </c>
      <c r="I4173" s="4">
        <v>287</v>
      </c>
      <c r="J4173" s="4">
        <v>136</v>
      </c>
      <c r="K4173" s="4">
        <v>86</v>
      </c>
      <c r="L4173" s="4">
        <v>19</v>
      </c>
      <c r="M4173" s="4">
        <v>112</v>
      </c>
      <c r="N4173" s="4">
        <v>83</v>
      </c>
      <c r="O4173" s="4">
        <v>0</v>
      </c>
      <c r="P4173" s="5">
        <f>$AI$9+SUMPRODUCT($A4173*$AI$10+$B4173*$AI$11+$C4173*$AI$12+$D4173*$AI$13+$E4173*$AI$14+$F4173*$AI$15+$G4173*$AI$16+$H4173*$AI$17+$I4173*$AI$18+$J4173*$AI$19+$K4173*$AI$20+$L4173*$AI$21+$M4173*$AI$22+$N4173*$AI$24)</f>
        <v>-2.1986150099999993</v>
      </c>
      <c r="Q4173" s="4">
        <f t="shared" si="1573"/>
        <v>0.11095672594887231</v>
      </c>
      <c r="R4173" s="4">
        <f t="shared" si="1574"/>
        <v>0.22191345189774461</v>
      </c>
      <c r="S4173" s="4">
        <f t="shared" si="1575"/>
        <v>0.77808654810225542</v>
      </c>
      <c r="T4173" s="4">
        <f t="shared" si="1576"/>
        <v>-0.10897209289116851</v>
      </c>
      <c r="U4173" s="4">
        <f>IF($R4173&gt;$X$15,1,0)</f>
        <v>0</v>
      </c>
      <c r="V4173" s="4"/>
      <c r="W4173" s="4"/>
      <c r="X4173" s="4"/>
      <c r="Y4173" s="4"/>
      <c r="Z4173" s="4"/>
      <c r="AA4173" s="4"/>
      <c r="AB4173" s="4"/>
      <c r="AC4173" s="4"/>
      <c r="AD4173" s="4"/>
      <c r="AE4173" s="4"/>
      <c r="AF4173" s="4"/>
      <c r="AG4173" s="4"/>
      <c r="AH4173" s="4"/>
      <c r="AI4173" s="4"/>
      <c r="AJ4173" s="4"/>
    </row>
    <row r="4174" spans="1:36" ht="15.75" customHeight="1">
      <c r="A4174" s="4">
        <v>0</v>
      </c>
      <c r="B4174" s="4">
        <v>44</v>
      </c>
      <c r="C4174" s="4">
        <v>1</v>
      </c>
      <c r="D4174" s="4">
        <v>0</v>
      </c>
      <c r="E4174" s="4">
        <v>0</v>
      </c>
      <c r="F4174" s="4">
        <v>0</v>
      </c>
      <c r="G4174" s="4">
        <v>0</v>
      </c>
      <c r="H4174" s="4">
        <v>0</v>
      </c>
      <c r="I4174" s="4">
        <v>230</v>
      </c>
      <c r="J4174" s="4">
        <v>130</v>
      </c>
      <c r="K4174" s="4">
        <v>81.5</v>
      </c>
      <c r="L4174" s="4">
        <v>25.74</v>
      </c>
      <c r="M4174" s="4">
        <v>88</v>
      </c>
      <c r="N4174" s="4">
        <v>77</v>
      </c>
      <c r="O4174" s="4">
        <v>0</v>
      </c>
      <c r="P4174" s="5">
        <f>$AI$9+SUMPRODUCT($A4174*$AI$10+$B4174*$AI$11+$C4174*$AI$12+$D4174*$AI$13+$E4174*$AI$14+$F4174*$AI$15+$G4174*$AI$16+$H4174*$AI$17+$I4174*$AI$18+$J4174*$AI$19+$K4174*$AI$20+$L4174*$AI$21+$M4174*$AI$22+$N4174*$AI$24)</f>
        <v>-2.9453474214000002</v>
      </c>
      <c r="Q4174" s="4">
        <f t="shared" si="1573"/>
        <v>5.2583787909219117E-2</v>
      </c>
      <c r="R4174" s="4">
        <f t="shared" si="1574"/>
        <v>0.10516757581843823</v>
      </c>
      <c r="S4174" s="4">
        <f t="shared" si="1575"/>
        <v>0.89483242418156173</v>
      </c>
      <c r="T4174" s="4">
        <f t="shared" si="1576"/>
        <v>-4.8258287664359877E-2</v>
      </c>
      <c r="U4174" s="4">
        <f>IF($R4174&gt;$X$15,1,0)</f>
        <v>0</v>
      </c>
      <c r="V4174" s="4"/>
      <c r="W4174" s="4"/>
      <c r="X4174" s="4"/>
      <c r="Y4174" s="4"/>
      <c r="Z4174" s="4"/>
      <c r="AA4174" s="4"/>
      <c r="AB4174" s="4"/>
      <c r="AC4174" s="4"/>
      <c r="AD4174" s="4"/>
      <c r="AE4174" s="4"/>
      <c r="AF4174" s="4"/>
      <c r="AG4174" s="4"/>
      <c r="AH4174" s="4"/>
      <c r="AI4174" s="4"/>
      <c r="AJ4174" s="4"/>
    </row>
    <row r="4175" spans="1:36" ht="15.75" customHeight="1">
      <c r="A4175" s="4">
        <v>1</v>
      </c>
      <c r="B4175" s="4">
        <v>57</v>
      </c>
      <c r="C4175" s="4">
        <v>4</v>
      </c>
      <c r="D4175" s="4">
        <v>0</v>
      </c>
      <c r="E4175" s="4">
        <v>0</v>
      </c>
      <c r="F4175" s="4">
        <v>0</v>
      </c>
      <c r="G4175" s="4">
        <v>0</v>
      </c>
      <c r="H4175" s="4">
        <v>0</v>
      </c>
      <c r="I4175" s="4">
        <v>194</v>
      </c>
      <c r="J4175" s="4">
        <v>133</v>
      </c>
      <c r="K4175" s="4">
        <v>78</v>
      </c>
      <c r="L4175" s="4">
        <v>29.02</v>
      </c>
      <c r="M4175" s="4">
        <v>72</v>
      </c>
      <c r="N4175" s="4">
        <v>92</v>
      </c>
      <c r="O4175" s="4">
        <v>0</v>
      </c>
      <c r="P4175" s="5">
        <f>$AI$9+SUMPRODUCT($A4175*$AI$10+$B4175*$AI$11+$C4175*$AI$12+$D4175*$AI$13+$E4175*$AI$14+$F4175*$AI$15+$G4175*$AI$16+$H4175*$AI$17+$I4175*$AI$18+$J4175*$AI$19+$K4175*$AI$20+$L4175*$AI$21+$M4175*$AI$22+$N4175*$AI$24)</f>
        <v>-1.5468479521999994</v>
      </c>
      <c r="Q4175" s="4">
        <f t="shared" si="1573"/>
        <v>0.21291804507922113</v>
      </c>
      <c r="R4175" s="4">
        <f t="shared" si="1574"/>
        <v>0.42583609015844226</v>
      </c>
      <c r="S4175" s="4">
        <f t="shared" si="1575"/>
        <v>0.57416390984155774</v>
      </c>
      <c r="T4175" s="4">
        <f t="shared" si="1576"/>
        <v>-0.24096410938262317</v>
      </c>
      <c r="U4175" s="4">
        <f>IF($R4175&gt;$X$15,1,0)</f>
        <v>1</v>
      </c>
      <c r="V4175" s="4"/>
      <c r="W4175" s="4"/>
      <c r="X4175" s="4"/>
      <c r="Y4175" s="4"/>
      <c r="Z4175" s="4"/>
      <c r="AA4175" s="4"/>
      <c r="AB4175" s="4"/>
      <c r="AC4175" s="4"/>
      <c r="AD4175" s="4"/>
      <c r="AE4175" s="4"/>
      <c r="AF4175" s="4"/>
      <c r="AG4175" s="4"/>
      <c r="AH4175" s="4"/>
      <c r="AI4175" s="4"/>
      <c r="AJ4175" s="4"/>
    </row>
    <row r="4176" spans="1:36" ht="15.75" customHeight="1">
      <c r="A4176" s="4">
        <v>0</v>
      </c>
      <c r="B4176" s="4">
        <v>45</v>
      </c>
      <c r="C4176" s="4">
        <v>1</v>
      </c>
      <c r="D4176" s="4">
        <v>0</v>
      </c>
      <c r="E4176" s="4">
        <v>0</v>
      </c>
      <c r="F4176" s="4">
        <v>0</v>
      </c>
      <c r="G4176" s="4">
        <v>0</v>
      </c>
      <c r="H4176" s="4">
        <v>0</v>
      </c>
      <c r="I4176" s="4">
        <v>235</v>
      </c>
      <c r="J4176" s="4">
        <v>106</v>
      </c>
      <c r="K4176" s="4">
        <v>58</v>
      </c>
      <c r="L4176" s="4">
        <v>26.79</v>
      </c>
      <c r="M4176" s="4">
        <v>75</v>
      </c>
      <c r="N4176" s="4">
        <v>79</v>
      </c>
      <c r="O4176" s="4">
        <v>0</v>
      </c>
      <c r="P4176" s="5">
        <f>$AI$9+SUMPRODUCT($A4176*$AI$10+$B4176*$AI$11+$C4176*$AI$12+$D4176*$AI$13+$E4176*$AI$14+$F4176*$AI$15+$G4176*$AI$16+$H4176*$AI$17+$I4176*$AI$18+$J4176*$AI$19+$K4176*$AI$20+$L4176*$AI$21+$M4176*$AI$22+$N4176*$AI$24)</f>
        <v>-3.0784484969000001</v>
      </c>
      <c r="Q4176" s="4">
        <f t="shared" si="1573"/>
        <v>4.6030617922512548E-2</v>
      </c>
      <c r="R4176" s="4">
        <f t="shared" si="1574"/>
        <v>9.2061235845025097E-2</v>
      </c>
      <c r="S4176" s="4">
        <f t="shared" si="1575"/>
        <v>0.90793876415497488</v>
      </c>
      <c r="T4176" s="4">
        <f t="shared" si="1576"/>
        <v>-4.1943441441907169E-2</v>
      </c>
      <c r="U4176" s="4">
        <f>IF($R4176&gt;$X$15,1,0)</f>
        <v>0</v>
      </c>
      <c r="V4176" s="4"/>
      <c r="W4176" s="4"/>
      <c r="X4176" s="4"/>
      <c r="Y4176" s="4"/>
      <c r="Z4176" s="4"/>
      <c r="AA4176" s="4"/>
      <c r="AB4176" s="4"/>
      <c r="AC4176" s="4"/>
      <c r="AD4176" s="4"/>
      <c r="AE4176" s="4"/>
      <c r="AF4176" s="4"/>
      <c r="AG4176" s="4"/>
      <c r="AH4176" s="4"/>
      <c r="AI4176" s="4"/>
      <c r="AJ4176" s="4"/>
    </row>
    <row r="4177" spans="1:36" ht="15.75" customHeight="1">
      <c r="A4177" s="4">
        <v>0</v>
      </c>
      <c r="B4177" s="4">
        <v>62</v>
      </c>
      <c r="C4177" s="4">
        <v>1</v>
      </c>
      <c r="D4177" s="4">
        <v>0</v>
      </c>
      <c r="E4177" s="4">
        <v>0</v>
      </c>
      <c r="F4177" s="4">
        <v>1</v>
      </c>
      <c r="G4177" s="4">
        <v>0</v>
      </c>
      <c r="H4177" s="4">
        <v>1</v>
      </c>
      <c r="I4177" s="4">
        <v>325</v>
      </c>
      <c r="J4177" s="4">
        <v>180</v>
      </c>
      <c r="K4177" s="4">
        <v>108</v>
      </c>
      <c r="L4177" s="4">
        <v>35.159999999999997</v>
      </c>
      <c r="M4177" s="4">
        <v>75</v>
      </c>
      <c r="N4177" s="4">
        <v>81</v>
      </c>
      <c r="O4177" s="4">
        <v>0</v>
      </c>
      <c r="P4177" s="5">
        <f>$AI$9+SUMPRODUCT($A4177*$AI$10+$B4177*$AI$11+$C4177*$AI$12+$D4177*$AI$13+$E4177*$AI$14+$F4177*$AI$15+$G4177*$AI$16+$H4177*$AI$17+$I4177*$AI$18+$J4177*$AI$19+$K4177*$AI$20+$L4177*$AI$21+$M4177*$AI$22+$N4177*$AI$24)</f>
        <v>-0.38957946760000084</v>
      </c>
      <c r="Q4177" s="4">
        <f t="shared" si="1573"/>
        <v>0.67734165872683394</v>
      </c>
      <c r="R4177" s="4">
        <f t="shared" si="1574"/>
        <v>1.3546833174536679</v>
      </c>
      <c r="S4177" s="4">
        <f t="shared" si="1575"/>
        <v>-0.35468331745366788</v>
      </c>
      <c r="T4177" s="4" t="e">
        <f t="shared" si="1576"/>
        <v>#NUM!</v>
      </c>
      <c r="U4177" s="4">
        <f>IF($R4177&gt;$X$15,1,0)</f>
        <v>1</v>
      </c>
      <c r="V4177" s="4"/>
      <c r="W4177" s="4"/>
      <c r="X4177" s="4"/>
      <c r="Y4177" s="4"/>
      <c r="Z4177" s="4"/>
      <c r="AA4177" s="4"/>
      <c r="AB4177" s="4"/>
      <c r="AC4177" s="4"/>
      <c r="AD4177" s="4"/>
      <c r="AE4177" s="4"/>
      <c r="AF4177" s="4"/>
      <c r="AG4177" s="4"/>
      <c r="AH4177" s="4"/>
      <c r="AI4177" s="4"/>
      <c r="AJ4177" s="4"/>
    </row>
    <row r="4178" spans="1:36" ht="15.75" customHeight="1">
      <c r="A4178" s="4">
        <v>0</v>
      </c>
      <c r="B4178" s="4">
        <v>38</v>
      </c>
      <c r="C4178" s="4">
        <v>1</v>
      </c>
      <c r="D4178" s="4">
        <v>1</v>
      </c>
      <c r="E4178" s="4">
        <v>20</v>
      </c>
      <c r="F4178" s="4">
        <v>0</v>
      </c>
      <c r="G4178" s="4">
        <v>0</v>
      </c>
      <c r="H4178" s="4">
        <v>0</v>
      </c>
      <c r="I4178" s="4">
        <v>214</v>
      </c>
      <c r="J4178" s="4">
        <v>101</v>
      </c>
      <c r="K4178" s="4">
        <v>70</v>
      </c>
      <c r="L4178" s="4">
        <v>21.83</v>
      </c>
      <c r="M4178" s="4">
        <v>75</v>
      </c>
      <c r="N4178" s="4">
        <v>77</v>
      </c>
      <c r="O4178" s="4">
        <v>0</v>
      </c>
      <c r="P4178" s="5">
        <f>$AI$9+SUMPRODUCT($A4178*$AI$10+$B4178*$AI$11+$C4178*$AI$12+$D4178*$AI$13+$E4178*$AI$14+$F4178*$AI$15+$G4178*$AI$16+$H4178*$AI$17+$I4178*$AI$18+$J4178*$AI$19+$K4178*$AI$20+$L4178*$AI$21+$M4178*$AI$22+$N4178*$AI$24)</f>
        <v>-3.3170648813000003</v>
      </c>
      <c r="Q4178" s="4">
        <f t="shared" si="1573"/>
        <v>3.6259100485965416E-2</v>
      </c>
      <c r="R4178" s="4">
        <f t="shared" si="1574"/>
        <v>7.2518200971930832E-2</v>
      </c>
      <c r="S4178" s="4">
        <f t="shared" si="1575"/>
        <v>0.92748179902806915</v>
      </c>
      <c r="T4178" s="4">
        <f t="shared" si="1576"/>
        <v>-3.2694604256565445E-2</v>
      </c>
      <c r="U4178" s="4">
        <f>IF($R4178&gt;$X$15,1,0)</f>
        <v>0</v>
      </c>
      <c r="V4178" s="4"/>
      <c r="W4178" s="4"/>
      <c r="X4178" s="4"/>
      <c r="Y4178" s="4"/>
      <c r="Z4178" s="4"/>
      <c r="AA4178" s="4"/>
      <c r="AB4178" s="4"/>
      <c r="AC4178" s="4"/>
      <c r="AD4178" s="4"/>
      <c r="AE4178" s="4"/>
      <c r="AF4178" s="4"/>
      <c r="AG4178" s="4"/>
      <c r="AH4178" s="4"/>
      <c r="AI4178" s="4"/>
      <c r="AJ4178" s="4"/>
    </row>
    <row r="4179" spans="1:36" ht="15.75" hidden="1" customHeight="1">
      <c r="A4179" s="4">
        <v>0</v>
      </c>
      <c r="B4179" s="4">
        <v>41</v>
      </c>
      <c r="C4179" s="4">
        <v>2</v>
      </c>
      <c r="D4179" s="4">
        <v>1</v>
      </c>
      <c r="E4179" s="4">
        <v>5</v>
      </c>
      <c r="F4179" s="4">
        <v>0</v>
      </c>
      <c r="G4179" s="4">
        <v>0</v>
      </c>
      <c r="H4179" s="4">
        <v>0</v>
      </c>
      <c r="I4179" s="4">
        <v>205</v>
      </c>
      <c r="J4179" s="4">
        <v>105</v>
      </c>
      <c r="K4179" s="4">
        <v>74</v>
      </c>
      <c r="L4179" s="4">
        <v>20.85</v>
      </c>
      <c r="M4179" s="4">
        <v>87</v>
      </c>
      <c r="N4179" s="3" t="s">
        <v>56</v>
      </c>
      <c r="O4179" s="4">
        <v>0</v>
      </c>
      <c r="P4179" s="4"/>
      <c r="Q4179" s="4"/>
      <c r="R4179" s="4"/>
      <c r="S4179" s="4"/>
      <c r="T4179" s="4"/>
      <c r="U4179" s="4"/>
      <c r="V4179" s="4"/>
      <c r="W4179" s="4"/>
      <c r="X4179" s="4"/>
      <c r="Y4179" s="4"/>
      <c r="Z4179" s="4"/>
      <c r="AA4179" s="4"/>
      <c r="AB4179" s="4"/>
      <c r="AC4179" s="4"/>
      <c r="AD4179" s="4"/>
      <c r="AE4179" s="4"/>
      <c r="AF4179" s="4"/>
      <c r="AG4179" s="4"/>
      <c r="AH4179" s="4"/>
      <c r="AI4179" s="4"/>
      <c r="AJ4179" s="4"/>
    </row>
    <row r="4180" spans="1:36" ht="15.75" customHeight="1">
      <c r="A4180" s="4">
        <v>1</v>
      </c>
      <c r="B4180" s="4">
        <v>41</v>
      </c>
      <c r="C4180" s="4">
        <v>2</v>
      </c>
      <c r="D4180" s="4">
        <v>1</v>
      </c>
      <c r="E4180" s="4">
        <v>43</v>
      </c>
      <c r="F4180" s="4">
        <v>0</v>
      </c>
      <c r="G4180" s="4">
        <v>0</v>
      </c>
      <c r="H4180" s="4">
        <v>0</v>
      </c>
      <c r="I4180" s="4">
        <v>249</v>
      </c>
      <c r="J4180" s="4">
        <v>125</v>
      </c>
      <c r="K4180" s="4">
        <v>87</v>
      </c>
      <c r="L4180" s="4">
        <v>27.13</v>
      </c>
      <c r="M4180" s="4">
        <v>75</v>
      </c>
      <c r="N4180" s="4">
        <v>81</v>
      </c>
      <c r="O4180" s="4">
        <v>1</v>
      </c>
      <c r="P4180" s="5">
        <f>$AI$9+SUMPRODUCT($A4180*$AI$10+$B4180*$AI$11+$C4180*$AI$12+$D4180*$AI$13+$E4180*$AI$14+$F4180*$AI$15+$G4180*$AI$16+$H4180*$AI$17+$I4180*$AI$18+$J4180*$AI$19+$K4180*$AI$20+$L4180*$AI$21+$M4180*$AI$22+$N4180*$AI$24)</f>
        <v>-1.7612655343000005</v>
      </c>
      <c r="Q4180" s="4">
        <f t="shared" ref="Q4180:Q4193" si="1577">EXP($P4180)</f>
        <v>0.17182727286019769</v>
      </c>
      <c r="R4180" s="4">
        <f t="shared" ref="R4180:R4193" si="1578">Q4180/1+Q4180</f>
        <v>0.34365454572039539</v>
      </c>
      <c r="S4180" s="4">
        <f t="shared" ref="S4180:S4193" si="1579">IF(O4180=1,R4180,1-R4180)</f>
        <v>0.34365454572039539</v>
      </c>
      <c r="T4180" s="4">
        <f t="shared" ref="T4180:T4193" si="1580">LOG($S4180)</f>
        <v>-0.46387790704889154</v>
      </c>
      <c r="U4180" s="4">
        <f>IF($R4180&gt;$X$15,1,0)</f>
        <v>0</v>
      </c>
      <c r="V4180" s="4"/>
      <c r="W4180" s="4"/>
      <c r="X4180" s="4"/>
      <c r="Y4180" s="4"/>
      <c r="Z4180" s="4"/>
      <c r="AA4180" s="4"/>
      <c r="AB4180" s="4"/>
      <c r="AC4180" s="4"/>
      <c r="AD4180" s="4"/>
      <c r="AE4180" s="4"/>
      <c r="AF4180" s="4"/>
      <c r="AG4180" s="4"/>
      <c r="AH4180" s="4"/>
      <c r="AI4180" s="4"/>
      <c r="AJ4180" s="4"/>
    </row>
    <row r="4181" spans="1:36" ht="15.75" customHeight="1">
      <c r="A4181" s="4">
        <v>1</v>
      </c>
      <c r="B4181" s="4">
        <v>58</v>
      </c>
      <c r="C4181" s="4">
        <v>4</v>
      </c>
      <c r="D4181" s="4">
        <v>0</v>
      </c>
      <c r="E4181" s="4">
        <v>0</v>
      </c>
      <c r="F4181" s="4">
        <v>0</v>
      </c>
      <c r="G4181" s="4">
        <v>0</v>
      </c>
      <c r="H4181" s="4">
        <v>1</v>
      </c>
      <c r="I4181" s="4">
        <v>223</v>
      </c>
      <c r="J4181" s="4">
        <v>154.5</v>
      </c>
      <c r="K4181" s="4">
        <v>88</v>
      </c>
      <c r="L4181" s="4">
        <v>27.91</v>
      </c>
      <c r="M4181" s="4">
        <v>69</v>
      </c>
      <c r="N4181" s="4">
        <v>81</v>
      </c>
      <c r="O4181" s="4">
        <v>0</v>
      </c>
      <c r="P4181" s="5">
        <f>$AI$9+SUMPRODUCT($A4181*$AI$10+$B4181*$AI$11+$C4181*$AI$12+$D4181*$AI$13+$E4181*$AI$14+$F4181*$AI$15+$G4181*$AI$16+$H4181*$AI$17+$I4181*$AI$18+$J4181*$AI$19+$K4181*$AI$20+$L4181*$AI$21+$M4181*$AI$22+$N4181*$AI$24)</f>
        <v>-0.9694929401000012</v>
      </c>
      <c r="Q4181" s="4">
        <f t="shared" si="1577"/>
        <v>0.37927530465199977</v>
      </c>
      <c r="R4181" s="4">
        <f t="shared" si="1578"/>
        <v>0.75855060930399953</v>
      </c>
      <c r="S4181" s="4">
        <f t="shared" si="1579"/>
        <v>0.24144939069600047</v>
      </c>
      <c r="T4181" s="4">
        <f t="shared" si="1580"/>
        <v>-0.61717388621600044</v>
      </c>
      <c r="U4181" s="4">
        <f>IF($R4181&gt;$X$15,1,0)</f>
        <v>1</v>
      </c>
      <c r="V4181" s="4"/>
      <c r="W4181" s="4"/>
      <c r="X4181" s="4"/>
      <c r="Y4181" s="4"/>
      <c r="Z4181" s="4"/>
      <c r="AA4181" s="4"/>
      <c r="AB4181" s="4"/>
      <c r="AC4181" s="4"/>
      <c r="AD4181" s="4"/>
      <c r="AE4181" s="4"/>
      <c r="AF4181" s="4"/>
      <c r="AG4181" s="4"/>
      <c r="AH4181" s="4"/>
      <c r="AI4181" s="4"/>
      <c r="AJ4181" s="4"/>
    </row>
    <row r="4182" spans="1:36" ht="15.75" customHeight="1">
      <c r="A4182" s="4">
        <v>0</v>
      </c>
      <c r="B4182" s="4">
        <v>54</v>
      </c>
      <c r="C4182" s="4">
        <v>2</v>
      </c>
      <c r="D4182" s="4">
        <v>0</v>
      </c>
      <c r="E4182" s="4">
        <v>0</v>
      </c>
      <c r="F4182" s="4">
        <v>0</v>
      </c>
      <c r="G4182" s="4">
        <v>0</v>
      </c>
      <c r="H4182" s="4">
        <v>1</v>
      </c>
      <c r="I4182" s="4">
        <v>302</v>
      </c>
      <c r="J4182" s="4">
        <v>210</v>
      </c>
      <c r="K4182" s="4">
        <v>127.5</v>
      </c>
      <c r="L4182" s="4">
        <v>31.98</v>
      </c>
      <c r="M4182" s="4">
        <v>68</v>
      </c>
      <c r="N4182" s="4">
        <v>79</v>
      </c>
      <c r="O4182" s="4">
        <v>0</v>
      </c>
      <c r="P4182" s="5">
        <f>$AI$9+SUMPRODUCT($A4182*$AI$10+$B4182*$AI$11+$C4182*$AI$12+$D4182*$AI$13+$E4182*$AI$14+$F4182*$AI$15+$G4182*$AI$16+$H4182*$AI$17+$I4182*$AI$18+$J4182*$AI$19+$K4182*$AI$20+$L4182*$AI$21+$M4182*$AI$22+$N4182*$AI$24)</f>
        <v>-0.79317992780000068</v>
      </c>
      <c r="Q4182" s="4">
        <f t="shared" si="1577"/>
        <v>0.45240389379649015</v>
      </c>
      <c r="R4182" s="4">
        <f t="shared" si="1578"/>
        <v>0.90480778759298031</v>
      </c>
      <c r="S4182" s="4">
        <f t="shared" si="1579"/>
        <v>9.5192212407019694E-2</v>
      </c>
      <c r="T4182" s="4">
        <f t="shared" si="1580"/>
        <v>-1.0213985794201326</v>
      </c>
      <c r="U4182" s="4">
        <f>IF($R4182&gt;$X$15,1,0)</f>
        <v>1</v>
      </c>
      <c r="V4182" s="4"/>
      <c r="W4182" s="4"/>
      <c r="X4182" s="4"/>
      <c r="Y4182" s="4"/>
      <c r="Z4182" s="4"/>
      <c r="AA4182" s="4"/>
      <c r="AB4182" s="4"/>
      <c r="AC4182" s="4"/>
      <c r="AD4182" s="4"/>
      <c r="AE4182" s="4"/>
      <c r="AF4182" s="4"/>
      <c r="AG4182" s="4"/>
      <c r="AH4182" s="4"/>
      <c r="AI4182" s="4"/>
      <c r="AJ4182" s="4"/>
    </row>
    <row r="4183" spans="1:36" ht="15.75" customHeight="1">
      <c r="A4183" s="4">
        <v>1</v>
      </c>
      <c r="B4183" s="4">
        <v>51</v>
      </c>
      <c r="C4183" s="4">
        <v>2</v>
      </c>
      <c r="D4183" s="4">
        <v>1</v>
      </c>
      <c r="E4183" s="4">
        <v>15</v>
      </c>
      <c r="F4183" s="4">
        <v>0</v>
      </c>
      <c r="G4183" s="4">
        <v>0</v>
      </c>
      <c r="H4183" s="4">
        <v>0</v>
      </c>
      <c r="I4183" s="4">
        <v>267</v>
      </c>
      <c r="J4183" s="4">
        <v>129.5</v>
      </c>
      <c r="K4183" s="4">
        <v>80</v>
      </c>
      <c r="L4183" s="4">
        <v>25.98</v>
      </c>
      <c r="M4183" s="4">
        <v>70</v>
      </c>
      <c r="N4183" s="4">
        <v>79</v>
      </c>
      <c r="O4183" s="4">
        <v>0</v>
      </c>
      <c r="P4183" s="5">
        <f>$AI$9+SUMPRODUCT($A4183*$AI$10+$B4183*$AI$11+$C4183*$AI$12+$D4183*$AI$13+$E4183*$AI$14+$F4183*$AI$15+$G4183*$AI$16+$H4183*$AI$17+$I4183*$AI$18+$J4183*$AI$19+$K4183*$AI$20+$L4183*$AI$21+$M4183*$AI$22+$N4183*$AI$24)</f>
        <v>-1.4942259177999997</v>
      </c>
      <c r="Q4183" s="4">
        <f t="shared" si="1577"/>
        <v>0.22442225878641778</v>
      </c>
      <c r="R4183" s="4">
        <f t="shared" si="1578"/>
        <v>0.44884451757283556</v>
      </c>
      <c r="S4183" s="4">
        <f t="shared" si="1579"/>
        <v>0.5511554824271645</v>
      </c>
      <c r="T4183" s="4">
        <f t="shared" si="1580"/>
        <v>-0.25872586823579918</v>
      </c>
      <c r="U4183" s="4">
        <f>IF($R4183&gt;$X$15,1,0)</f>
        <v>1</v>
      </c>
      <c r="V4183" s="4"/>
      <c r="W4183" s="4"/>
      <c r="X4183" s="4"/>
      <c r="Y4183" s="4"/>
      <c r="Z4183" s="4"/>
      <c r="AA4183" s="4"/>
      <c r="AB4183" s="4"/>
      <c r="AC4183" s="4"/>
      <c r="AD4183" s="4"/>
      <c r="AE4183" s="4"/>
      <c r="AF4183" s="4"/>
      <c r="AG4183" s="4"/>
      <c r="AH4183" s="4"/>
      <c r="AI4183" s="4"/>
      <c r="AJ4183" s="4"/>
    </row>
    <row r="4184" spans="1:36" ht="15.75" customHeight="1">
      <c r="A4184" s="4">
        <v>1</v>
      </c>
      <c r="B4184" s="4">
        <v>52</v>
      </c>
      <c r="C4184" s="4">
        <v>1</v>
      </c>
      <c r="D4184" s="4">
        <v>0</v>
      </c>
      <c r="E4184" s="4">
        <v>0</v>
      </c>
      <c r="F4184" s="4">
        <v>0</v>
      </c>
      <c r="G4184" s="4">
        <v>0</v>
      </c>
      <c r="H4184" s="4">
        <v>0</v>
      </c>
      <c r="I4184" s="4">
        <v>266</v>
      </c>
      <c r="J4184" s="4">
        <v>107</v>
      </c>
      <c r="K4184" s="4">
        <v>75</v>
      </c>
      <c r="L4184" s="4">
        <v>25.64</v>
      </c>
      <c r="M4184" s="4">
        <v>82</v>
      </c>
      <c r="N4184" s="4">
        <v>98</v>
      </c>
      <c r="O4184" s="4">
        <v>0</v>
      </c>
      <c r="P4184" s="5">
        <f>$AI$9+SUMPRODUCT($A4184*$AI$10+$B4184*$AI$11+$C4184*$AI$12+$D4184*$AI$13+$E4184*$AI$14+$F4184*$AI$15+$G4184*$AI$16+$H4184*$AI$17+$I4184*$AI$18+$J4184*$AI$19+$K4184*$AI$20+$L4184*$AI$21+$M4184*$AI$22+$N4184*$AI$24)</f>
        <v>-1.9533205803999998</v>
      </c>
      <c r="Q4184" s="4">
        <f t="shared" si="1577"/>
        <v>0.14180242260054121</v>
      </c>
      <c r="R4184" s="4">
        <f t="shared" si="1578"/>
        <v>0.28360484520108242</v>
      </c>
      <c r="S4184" s="4">
        <f t="shared" si="1579"/>
        <v>0.71639515479891758</v>
      </c>
      <c r="T4184" s="4">
        <f t="shared" si="1580"/>
        <v>-0.1448473600804176</v>
      </c>
      <c r="U4184" s="4">
        <f>IF($R4184&gt;$X$15,1,0)</f>
        <v>0</v>
      </c>
      <c r="V4184" s="4"/>
      <c r="W4184" s="4"/>
      <c r="X4184" s="4"/>
      <c r="Y4184" s="4"/>
      <c r="Z4184" s="4"/>
      <c r="AA4184" s="4"/>
      <c r="AB4184" s="4"/>
      <c r="AC4184" s="4"/>
      <c r="AD4184" s="4"/>
      <c r="AE4184" s="4"/>
      <c r="AF4184" s="4"/>
      <c r="AG4184" s="4"/>
      <c r="AH4184" s="4"/>
      <c r="AI4184" s="4"/>
      <c r="AJ4184" s="4"/>
    </row>
    <row r="4185" spans="1:36" ht="15.75" customHeight="1">
      <c r="A4185" s="4">
        <v>0</v>
      </c>
      <c r="B4185" s="4">
        <v>41</v>
      </c>
      <c r="C4185" s="4">
        <v>4</v>
      </c>
      <c r="D4185" s="4">
        <v>0</v>
      </c>
      <c r="E4185" s="4">
        <v>0</v>
      </c>
      <c r="F4185" s="4">
        <v>0</v>
      </c>
      <c r="G4185" s="4">
        <v>0</v>
      </c>
      <c r="H4185" s="4">
        <v>0</v>
      </c>
      <c r="I4185" s="4">
        <v>199</v>
      </c>
      <c r="J4185" s="4">
        <v>111</v>
      </c>
      <c r="K4185" s="4">
        <v>70</v>
      </c>
      <c r="L4185" s="4">
        <v>21.99</v>
      </c>
      <c r="M4185" s="4">
        <v>65</v>
      </c>
      <c r="N4185" s="4">
        <v>82</v>
      </c>
      <c r="O4185" s="4">
        <v>0</v>
      </c>
      <c r="P4185" s="5">
        <f>$AI$9+SUMPRODUCT($A4185*$AI$10+$B4185*$AI$11+$C4185*$AI$12+$D4185*$AI$13+$E4185*$AI$14+$F4185*$AI$15+$G4185*$AI$16+$H4185*$AI$17+$I4185*$AI$18+$J4185*$AI$19+$K4185*$AI$20+$L4185*$AI$21+$M4185*$AI$22+$N4185*$AI$24)</f>
        <v>-3.5093356189000007</v>
      </c>
      <c r="Q4185" s="4">
        <f t="shared" si="1577"/>
        <v>2.9916783981570598E-2</v>
      </c>
      <c r="R4185" s="4">
        <f t="shared" si="1578"/>
        <v>5.9833567963141196E-2</v>
      </c>
      <c r="S4185" s="4">
        <f t="shared" si="1579"/>
        <v>0.94016643203685879</v>
      </c>
      <c r="T4185" s="4">
        <f t="shared" si="1580"/>
        <v>-2.6795259041632588E-2</v>
      </c>
      <c r="U4185" s="4">
        <f>IF($R4185&gt;$X$15,1,0)</f>
        <v>0</v>
      </c>
      <c r="V4185" s="4"/>
      <c r="W4185" s="4"/>
      <c r="X4185" s="4"/>
      <c r="Y4185" s="4"/>
      <c r="Z4185" s="4"/>
      <c r="AA4185" s="4"/>
      <c r="AB4185" s="4"/>
      <c r="AC4185" s="4"/>
      <c r="AD4185" s="4"/>
      <c r="AE4185" s="4"/>
      <c r="AF4185" s="4"/>
      <c r="AG4185" s="4"/>
      <c r="AH4185" s="4"/>
      <c r="AI4185" s="4"/>
      <c r="AJ4185" s="4"/>
    </row>
    <row r="4186" spans="1:36" ht="15.75" customHeight="1">
      <c r="A4186" s="4">
        <v>0</v>
      </c>
      <c r="B4186" s="4">
        <v>52</v>
      </c>
      <c r="C4186" s="4">
        <v>2</v>
      </c>
      <c r="D4186" s="4">
        <v>1</v>
      </c>
      <c r="E4186" s="4">
        <v>9</v>
      </c>
      <c r="F4186" s="4">
        <v>0</v>
      </c>
      <c r="G4186" s="4">
        <v>0</v>
      </c>
      <c r="H4186" s="4">
        <v>0</v>
      </c>
      <c r="I4186" s="4">
        <v>218</v>
      </c>
      <c r="J4186" s="4">
        <v>121.5</v>
      </c>
      <c r="K4186" s="4">
        <v>57</v>
      </c>
      <c r="L4186" s="4">
        <v>20.78</v>
      </c>
      <c r="M4186" s="4">
        <v>79</v>
      </c>
      <c r="N4186" s="4">
        <v>85</v>
      </c>
      <c r="O4186" s="4">
        <v>0</v>
      </c>
      <c r="P4186" s="5">
        <f>$AI$9+SUMPRODUCT($A4186*$AI$10+$B4186*$AI$11+$C4186*$AI$12+$D4186*$AI$13+$E4186*$AI$14+$F4186*$AI$15+$G4186*$AI$16+$H4186*$AI$17+$I4186*$AI$18+$J4186*$AI$19+$K4186*$AI$20+$L4186*$AI$21+$M4186*$AI$22+$N4186*$AI$24)</f>
        <v>-2.2557541158000012</v>
      </c>
      <c r="Q4186" s="4">
        <f t="shared" si="1577"/>
        <v>0.10479448675276001</v>
      </c>
      <c r="R4186" s="4">
        <f t="shared" si="1578"/>
        <v>0.20958897350552003</v>
      </c>
      <c r="S4186" s="4">
        <f t="shared" si="1579"/>
        <v>0.79041102649447992</v>
      </c>
      <c r="T4186" s="4">
        <f t="shared" si="1580"/>
        <v>-0.10214700982692511</v>
      </c>
      <c r="U4186" s="4">
        <f>IF($R4186&gt;$X$15,1,0)</f>
        <v>0</v>
      </c>
      <c r="V4186" s="4"/>
      <c r="W4186" s="4"/>
      <c r="X4186" s="4"/>
      <c r="Y4186" s="4"/>
      <c r="Z4186" s="4"/>
      <c r="AA4186" s="4"/>
      <c r="AB4186" s="4"/>
      <c r="AC4186" s="4"/>
      <c r="AD4186" s="4"/>
      <c r="AE4186" s="4"/>
      <c r="AF4186" s="4"/>
      <c r="AG4186" s="4"/>
      <c r="AH4186" s="4"/>
      <c r="AI4186" s="4"/>
      <c r="AJ4186" s="4"/>
    </row>
    <row r="4187" spans="1:36" ht="15.75" customHeight="1">
      <c r="A4187" s="4">
        <v>1</v>
      </c>
      <c r="B4187" s="4">
        <v>41</v>
      </c>
      <c r="C4187" s="4">
        <v>3</v>
      </c>
      <c r="D4187" s="4">
        <v>1</v>
      </c>
      <c r="E4187" s="4">
        <v>30</v>
      </c>
      <c r="F4187" s="4">
        <v>0</v>
      </c>
      <c r="G4187" s="4">
        <v>0</v>
      </c>
      <c r="H4187" s="4">
        <v>0</v>
      </c>
      <c r="I4187" s="4">
        <v>210</v>
      </c>
      <c r="J4187" s="4">
        <v>132.5</v>
      </c>
      <c r="K4187" s="4">
        <v>85</v>
      </c>
      <c r="L4187" s="4">
        <v>28.62</v>
      </c>
      <c r="M4187" s="4">
        <v>68</v>
      </c>
      <c r="N4187" s="4">
        <v>70</v>
      </c>
      <c r="O4187" s="4">
        <v>0</v>
      </c>
      <c r="P4187" s="5">
        <f>$AI$9+SUMPRODUCT($A4187*$AI$10+$B4187*$AI$11+$C4187*$AI$12+$D4187*$AI$13+$E4187*$AI$14+$F4187*$AI$15+$G4187*$AI$16+$H4187*$AI$17+$I4187*$AI$18+$J4187*$AI$19+$K4187*$AI$20+$L4187*$AI$21+$M4187*$AI$22+$N4187*$AI$24)</f>
        <v>-2.0563917882000009</v>
      </c>
      <c r="Q4187" s="4">
        <f t="shared" si="1577"/>
        <v>0.12791468148561014</v>
      </c>
      <c r="R4187" s="4">
        <f t="shared" si="1578"/>
        <v>0.25582936297122028</v>
      </c>
      <c r="S4187" s="4">
        <f t="shared" si="1579"/>
        <v>0.74417063702877972</v>
      </c>
      <c r="T4187" s="4">
        <f t="shared" si="1580"/>
        <v>-0.12832747006825151</v>
      </c>
      <c r="U4187" s="4">
        <f>IF($R4187&gt;$X$15,1,0)</f>
        <v>0</v>
      </c>
      <c r="V4187" s="4"/>
      <c r="W4187" s="4"/>
      <c r="X4187" s="4"/>
      <c r="Y4187" s="4"/>
      <c r="Z4187" s="4"/>
      <c r="AA4187" s="4"/>
      <c r="AB4187" s="4"/>
      <c r="AC4187" s="4"/>
      <c r="AD4187" s="4"/>
      <c r="AE4187" s="4"/>
      <c r="AF4187" s="4"/>
      <c r="AG4187" s="4"/>
      <c r="AH4187" s="4"/>
      <c r="AI4187" s="4"/>
      <c r="AJ4187" s="4"/>
    </row>
    <row r="4188" spans="1:36" ht="15.75" customHeight="1">
      <c r="A4188" s="4">
        <v>0</v>
      </c>
      <c r="B4188" s="4">
        <v>54</v>
      </c>
      <c r="C4188" s="4">
        <v>1</v>
      </c>
      <c r="D4188" s="4">
        <v>0</v>
      </c>
      <c r="E4188" s="4">
        <v>0</v>
      </c>
      <c r="F4188" s="4">
        <v>0</v>
      </c>
      <c r="G4188" s="4">
        <v>0</v>
      </c>
      <c r="H4188" s="4">
        <v>0</v>
      </c>
      <c r="I4188" s="4">
        <v>207</v>
      </c>
      <c r="J4188" s="4">
        <v>137.5</v>
      </c>
      <c r="K4188" s="4">
        <v>89</v>
      </c>
      <c r="L4188" s="4">
        <v>25.43</v>
      </c>
      <c r="M4188" s="4">
        <v>63</v>
      </c>
      <c r="N4188" s="4">
        <v>72</v>
      </c>
      <c r="O4188" s="4">
        <v>0</v>
      </c>
      <c r="P4188" s="5">
        <f>$AI$9+SUMPRODUCT($A4188*$AI$10+$B4188*$AI$11+$C4188*$AI$12+$D4188*$AI$13+$E4188*$AI$14+$F4188*$AI$15+$G4188*$AI$16+$H4188*$AI$17+$I4188*$AI$18+$J4188*$AI$19+$K4188*$AI$20+$L4188*$AI$21+$M4188*$AI$22+$N4188*$AI$24)</f>
        <v>-2.2370951973000004</v>
      </c>
      <c r="Q4188" s="4">
        <f t="shared" si="1577"/>
        <v>0.10676819490739185</v>
      </c>
      <c r="R4188" s="4">
        <f t="shared" si="1578"/>
        <v>0.21353638981478371</v>
      </c>
      <c r="S4188" s="4">
        <f t="shared" si="1579"/>
        <v>0.78646361018521627</v>
      </c>
      <c r="T4188" s="4">
        <f t="shared" si="1580"/>
        <v>-0.10432136746075409</v>
      </c>
      <c r="U4188" s="4">
        <f>IF($R4188&gt;$X$15,1,0)</f>
        <v>0</v>
      </c>
      <c r="V4188" s="4"/>
      <c r="W4188" s="4"/>
      <c r="X4188" s="4"/>
      <c r="Y4188" s="4"/>
      <c r="Z4188" s="4"/>
      <c r="AA4188" s="4"/>
      <c r="AB4188" s="4"/>
      <c r="AC4188" s="4"/>
      <c r="AD4188" s="4"/>
      <c r="AE4188" s="4"/>
      <c r="AF4188" s="4"/>
      <c r="AG4188" s="4"/>
      <c r="AH4188" s="4"/>
      <c r="AI4188" s="4"/>
      <c r="AJ4188" s="4"/>
    </row>
    <row r="4189" spans="1:36" ht="15.75" customHeight="1">
      <c r="A4189" s="4">
        <v>1</v>
      </c>
      <c r="B4189" s="4">
        <v>43</v>
      </c>
      <c r="C4189" s="4">
        <v>2</v>
      </c>
      <c r="D4189" s="4">
        <v>0</v>
      </c>
      <c r="E4189" s="4">
        <v>0</v>
      </c>
      <c r="F4189" s="4">
        <v>0</v>
      </c>
      <c r="G4189" s="4">
        <v>0</v>
      </c>
      <c r="H4189" s="4">
        <v>1</v>
      </c>
      <c r="I4189" s="4">
        <v>285</v>
      </c>
      <c r="J4189" s="4">
        <v>129</v>
      </c>
      <c r="K4189" s="4">
        <v>95</v>
      </c>
      <c r="L4189" s="4">
        <v>26.64</v>
      </c>
      <c r="M4189" s="4">
        <v>60</v>
      </c>
      <c r="N4189" s="4">
        <v>74</v>
      </c>
      <c r="O4189" s="4">
        <v>0</v>
      </c>
      <c r="P4189" s="5">
        <f>$AI$9+SUMPRODUCT($A4189*$AI$10+$B4189*$AI$11+$C4189*$AI$12+$D4189*$AI$13+$E4189*$AI$14+$F4189*$AI$15+$G4189*$AI$16+$H4189*$AI$17+$I4189*$AI$18+$J4189*$AI$19+$K4189*$AI$20+$L4189*$AI$21+$M4189*$AI$22+$N4189*$AI$24)</f>
        <v>-2.1344378804000019</v>
      </c>
      <c r="Q4189" s="4">
        <f t="shared" si="1577"/>
        <v>0.11831107666335164</v>
      </c>
      <c r="R4189" s="4">
        <f t="shared" si="1578"/>
        <v>0.23662215332670328</v>
      </c>
      <c r="S4189" s="4">
        <f t="shared" si="1579"/>
        <v>0.76337784667329678</v>
      </c>
      <c r="T4189" s="4">
        <f t="shared" si="1580"/>
        <v>-0.11726044748771122</v>
      </c>
      <c r="U4189" s="4">
        <f>IF($R4189&gt;$X$15,1,0)</f>
        <v>0</v>
      </c>
      <c r="V4189" s="4"/>
      <c r="W4189" s="4"/>
      <c r="X4189" s="4"/>
      <c r="Y4189" s="4"/>
      <c r="Z4189" s="4"/>
      <c r="AA4189" s="4"/>
      <c r="AB4189" s="4"/>
      <c r="AC4189" s="4"/>
      <c r="AD4189" s="4"/>
      <c r="AE4189" s="4"/>
      <c r="AF4189" s="4"/>
      <c r="AG4189" s="4"/>
      <c r="AH4189" s="4"/>
      <c r="AI4189" s="4"/>
      <c r="AJ4189" s="4"/>
    </row>
    <row r="4190" spans="1:36" ht="15.75" customHeight="1">
      <c r="A4190" s="4">
        <v>1</v>
      </c>
      <c r="B4190" s="4">
        <v>38</v>
      </c>
      <c r="C4190" s="4">
        <v>2</v>
      </c>
      <c r="D4190" s="4">
        <v>0</v>
      </c>
      <c r="E4190" s="4">
        <v>0</v>
      </c>
      <c r="F4190" s="4">
        <v>0</v>
      </c>
      <c r="G4190" s="4">
        <v>0</v>
      </c>
      <c r="H4190" s="4">
        <v>0</v>
      </c>
      <c r="I4190" s="4">
        <v>235</v>
      </c>
      <c r="J4190" s="4">
        <v>121</v>
      </c>
      <c r="K4190" s="4">
        <v>83</v>
      </c>
      <c r="L4190" s="4">
        <v>25.85</v>
      </c>
      <c r="M4190" s="4">
        <v>92</v>
      </c>
      <c r="N4190" s="4">
        <v>75</v>
      </c>
      <c r="O4190" s="4">
        <v>0</v>
      </c>
      <c r="P4190" s="5">
        <f>$AI$9+SUMPRODUCT($A4190*$AI$10+$B4190*$AI$11+$C4190*$AI$12+$D4190*$AI$13+$E4190*$AI$14+$F4190*$AI$15+$G4190*$AI$16+$H4190*$AI$17+$I4190*$AI$18+$J4190*$AI$19+$K4190*$AI$20+$L4190*$AI$21+$M4190*$AI$22+$N4190*$AI$24)</f>
        <v>-2.9783790935000019</v>
      </c>
      <c r="Q4190" s="4">
        <f t="shared" si="1577"/>
        <v>5.0875231060497968E-2</v>
      </c>
      <c r="R4190" s="4">
        <f t="shared" si="1578"/>
        <v>0.10175046212099594</v>
      </c>
      <c r="S4190" s="4">
        <f t="shared" si="1579"/>
        <v>0.89824953787900408</v>
      </c>
      <c r="T4190" s="4">
        <f t="shared" si="1580"/>
        <v>-4.6602997554039453E-2</v>
      </c>
      <c r="U4190" s="4">
        <f>IF($R4190&gt;$X$15,1,0)</f>
        <v>0</v>
      </c>
      <c r="V4190" s="4"/>
      <c r="W4190" s="4"/>
      <c r="X4190" s="4"/>
      <c r="Y4190" s="4"/>
      <c r="Z4190" s="4"/>
      <c r="AA4190" s="4"/>
      <c r="AB4190" s="4"/>
      <c r="AC4190" s="4"/>
      <c r="AD4190" s="4"/>
      <c r="AE4190" s="4"/>
      <c r="AF4190" s="4"/>
      <c r="AG4190" s="4"/>
      <c r="AH4190" s="4"/>
      <c r="AI4190" s="4"/>
      <c r="AJ4190" s="4"/>
    </row>
    <row r="4191" spans="1:36" ht="15.75" customHeight="1">
      <c r="A4191" s="4">
        <v>1</v>
      </c>
      <c r="B4191" s="4">
        <v>65</v>
      </c>
      <c r="C4191" s="4">
        <v>1</v>
      </c>
      <c r="D4191" s="4">
        <v>0</v>
      </c>
      <c r="E4191" s="4">
        <v>0</v>
      </c>
      <c r="F4191" s="4">
        <v>0</v>
      </c>
      <c r="G4191" s="4">
        <v>0</v>
      </c>
      <c r="H4191" s="4">
        <v>1</v>
      </c>
      <c r="I4191" s="4">
        <v>196</v>
      </c>
      <c r="J4191" s="4">
        <v>157</v>
      </c>
      <c r="K4191" s="4">
        <v>86</v>
      </c>
      <c r="L4191" s="4">
        <v>26.36</v>
      </c>
      <c r="M4191" s="4">
        <v>70</v>
      </c>
      <c r="N4191" s="4">
        <v>80</v>
      </c>
      <c r="O4191" s="4">
        <v>0</v>
      </c>
      <c r="P4191" s="5">
        <f>$AI$9+SUMPRODUCT($A4191*$AI$10+$B4191*$AI$11+$C4191*$AI$12+$D4191*$AI$13+$E4191*$AI$14+$F4191*$AI$15+$G4191*$AI$16+$H4191*$AI$17+$I4191*$AI$18+$J4191*$AI$19+$K4191*$AI$20+$L4191*$AI$21+$M4191*$AI$22+$N4191*$AI$24)</f>
        <v>-0.41941785960000111</v>
      </c>
      <c r="Q4191" s="4">
        <f t="shared" si="1577"/>
        <v>0.65742942466762788</v>
      </c>
      <c r="R4191" s="4">
        <f t="shared" si="1578"/>
        <v>1.3148588493352558</v>
      </c>
      <c r="S4191" s="4">
        <f t="shared" si="1579"/>
        <v>-0.31485884933525576</v>
      </c>
      <c r="T4191" s="4" t="e">
        <f t="shared" si="1580"/>
        <v>#NUM!</v>
      </c>
      <c r="U4191" s="4">
        <f>IF($R4191&gt;$X$15,1,0)</f>
        <v>1</v>
      </c>
      <c r="V4191" s="4"/>
      <c r="W4191" s="4"/>
      <c r="X4191" s="4"/>
      <c r="Y4191" s="4"/>
      <c r="Z4191" s="4"/>
      <c r="AA4191" s="4"/>
      <c r="AB4191" s="4"/>
      <c r="AC4191" s="4"/>
      <c r="AD4191" s="4"/>
      <c r="AE4191" s="4"/>
      <c r="AF4191" s="4"/>
      <c r="AG4191" s="4"/>
      <c r="AH4191" s="4"/>
      <c r="AI4191" s="4"/>
      <c r="AJ4191" s="4"/>
    </row>
    <row r="4192" spans="1:36" ht="15.75" customHeight="1">
      <c r="A4192" s="4">
        <v>0</v>
      </c>
      <c r="B4192" s="4">
        <v>37</v>
      </c>
      <c r="C4192" s="4">
        <v>1</v>
      </c>
      <c r="D4192" s="4">
        <v>0</v>
      </c>
      <c r="E4192" s="4">
        <v>0</v>
      </c>
      <c r="F4192" s="4">
        <v>0</v>
      </c>
      <c r="G4192" s="4">
        <v>0</v>
      </c>
      <c r="H4192" s="4">
        <v>0</v>
      </c>
      <c r="I4192" s="4">
        <v>208</v>
      </c>
      <c r="J4192" s="4">
        <v>118.5</v>
      </c>
      <c r="K4192" s="4">
        <v>70</v>
      </c>
      <c r="L4192" s="4">
        <v>25.09</v>
      </c>
      <c r="M4192" s="4">
        <v>70</v>
      </c>
      <c r="N4192" s="4">
        <v>85</v>
      </c>
      <c r="O4192" s="4">
        <v>0</v>
      </c>
      <c r="P4192" s="5">
        <f>$AI$9+SUMPRODUCT($A4192*$AI$10+$B4192*$AI$11+$C4192*$AI$12+$D4192*$AI$13+$E4192*$AI$14+$F4192*$AI$15+$G4192*$AI$16+$H4192*$AI$17+$I4192*$AI$18+$J4192*$AI$19+$K4192*$AI$20+$L4192*$AI$21+$M4192*$AI$22+$N4192*$AI$24)</f>
        <v>-3.4576214599000004</v>
      </c>
      <c r="Q4192" s="4">
        <f t="shared" si="1577"/>
        <v>3.1504607944393588E-2</v>
      </c>
      <c r="R4192" s="4">
        <f t="shared" si="1578"/>
        <v>6.3009215888787176E-2</v>
      </c>
      <c r="S4192" s="4">
        <f t="shared" si="1579"/>
        <v>0.93699078411121284</v>
      </c>
      <c r="T4192" s="4">
        <f t="shared" si="1580"/>
        <v>-2.8264680648325401E-2</v>
      </c>
      <c r="U4192" s="4">
        <f>IF($R4192&gt;$X$15,1,0)</f>
        <v>0</v>
      </c>
      <c r="V4192" s="4"/>
      <c r="W4192" s="4"/>
      <c r="X4192" s="4"/>
      <c r="Y4192" s="4"/>
      <c r="Z4192" s="4"/>
      <c r="AA4192" s="4"/>
      <c r="AB4192" s="4"/>
      <c r="AC4192" s="4"/>
      <c r="AD4192" s="4"/>
      <c r="AE4192" s="4"/>
      <c r="AF4192" s="4"/>
      <c r="AG4192" s="4"/>
      <c r="AH4192" s="4"/>
      <c r="AI4192" s="4"/>
      <c r="AJ4192" s="4"/>
    </row>
    <row r="4193" spans="1:36" ht="15.75" customHeight="1">
      <c r="A4193" s="4">
        <v>1</v>
      </c>
      <c r="B4193" s="4">
        <v>44</v>
      </c>
      <c r="C4193" s="4">
        <v>1</v>
      </c>
      <c r="D4193" s="4">
        <v>1</v>
      </c>
      <c r="E4193" s="4">
        <v>20</v>
      </c>
      <c r="F4193" s="4">
        <v>0</v>
      </c>
      <c r="G4193" s="4">
        <v>0</v>
      </c>
      <c r="H4193" s="4">
        <v>0</v>
      </c>
      <c r="I4193" s="4">
        <v>232</v>
      </c>
      <c r="J4193" s="4">
        <v>137.5</v>
      </c>
      <c r="K4193" s="4">
        <v>87.5</v>
      </c>
      <c r="L4193" s="4">
        <v>30.03</v>
      </c>
      <c r="M4193" s="4">
        <v>88</v>
      </c>
      <c r="N4193" s="4">
        <v>70</v>
      </c>
      <c r="O4193" s="4">
        <v>0</v>
      </c>
      <c r="P4193" s="5">
        <f>$AI$9+SUMPRODUCT($A4193*$AI$10+$B4193*$AI$11+$C4193*$AI$12+$D4193*$AI$13+$E4193*$AI$14+$F4193*$AI$15+$G4193*$AI$16+$H4193*$AI$17+$I4193*$AI$18+$J4193*$AI$19+$K4193*$AI$20+$L4193*$AI$21+$M4193*$AI$22+$N4193*$AI$24)</f>
        <v>-1.8878050933000008</v>
      </c>
      <c r="Q4193" s="4">
        <f t="shared" si="1577"/>
        <v>0.1514037615310953</v>
      </c>
      <c r="R4193" s="4">
        <f t="shared" si="1578"/>
        <v>0.30280752306219061</v>
      </c>
      <c r="S4193" s="4">
        <f t="shared" si="1579"/>
        <v>0.69719247693780939</v>
      </c>
      <c r="T4193" s="4">
        <f t="shared" si="1580"/>
        <v>-0.15664730779558408</v>
      </c>
      <c r="U4193" s="4">
        <f>IF($R4193&gt;$X$15,1,0)</f>
        <v>0</v>
      </c>
      <c r="V4193" s="4"/>
      <c r="W4193" s="4"/>
      <c r="X4193" s="4"/>
      <c r="Y4193" s="4"/>
      <c r="Z4193" s="4"/>
      <c r="AA4193" s="4"/>
      <c r="AB4193" s="4"/>
      <c r="AC4193" s="4"/>
      <c r="AD4193" s="4"/>
      <c r="AE4193" s="4"/>
      <c r="AF4193" s="4"/>
      <c r="AG4193" s="4"/>
      <c r="AH4193" s="4"/>
      <c r="AI4193" s="4"/>
      <c r="AJ4193" s="4"/>
    </row>
    <row r="4194" spans="1:36" ht="15.75" hidden="1" customHeight="1">
      <c r="A4194" s="4">
        <v>1</v>
      </c>
      <c r="B4194" s="4">
        <v>58</v>
      </c>
      <c r="C4194" s="4">
        <v>1</v>
      </c>
      <c r="D4194" s="4">
        <v>0</v>
      </c>
      <c r="E4194" s="4">
        <v>0</v>
      </c>
      <c r="F4194" s="4">
        <v>0</v>
      </c>
      <c r="G4194" s="4">
        <v>0</v>
      </c>
      <c r="H4194" s="4">
        <v>0</v>
      </c>
      <c r="I4194" s="3" t="s">
        <v>56</v>
      </c>
      <c r="J4194" s="4">
        <v>116.5</v>
      </c>
      <c r="K4194" s="4">
        <v>71</v>
      </c>
      <c r="L4194" s="4">
        <v>27.04</v>
      </c>
      <c r="M4194" s="4">
        <v>70</v>
      </c>
      <c r="N4194" s="4">
        <v>86</v>
      </c>
      <c r="O4194" s="4">
        <v>0</v>
      </c>
      <c r="P4194" s="4"/>
      <c r="Q4194" s="4"/>
      <c r="R4194" s="4"/>
      <c r="S4194" s="4"/>
      <c r="T4194" s="4"/>
      <c r="U4194" s="4"/>
      <c r="V4194" s="4"/>
      <c r="W4194" s="4"/>
      <c r="X4194" s="4"/>
      <c r="Y4194" s="4"/>
      <c r="Z4194" s="4"/>
      <c r="AA4194" s="4"/>
      <c r="AB4194" s="4"/>
      <c r="AC4194" s="4"/>
      <c r="AD4194" s="4"/>
      <c r="AE4194" s="4"/>
      <c r="AF4194" s="4"/>
      <c r="AG4194" s="4"/>
      <c r="AH4194" s="4"/>
      <c r="AI4194" s="4"/>
      <c r="AJ4194" s="4"/>
    </row>
    <row r="4195" spans="1:36" ht="15.75" customHeight="1">
      <c r="A4195" s="4">
        <v>0</v>
      </c>
      <c r="B4195" s="4">
        <v>49</v>
      </c>
      <c r="C4195" s="4">
        <v>3</v>
      </c>
      <c r="D4195" s="4">
        <v>1</v>
      </c>
      <c r="E4195" s="4">
        <v>8</v>
      </c>
      <c r="F4195" s="4">
        <v>0</v>
      </c>
      <c r="G4195" s="4">
        <v>0</v>
      </c>
      <c r="H4195" s="4">
        <v>0</v>
      </c>
      <c r="I4195" s="4">
        <v>215</v>
      </c>
      <c r="J4195" s="4">
        <v>106</v>
      </c>
      <c r="K4195" s="4">
        <v>63</v>
      </c>
      <c r="L4195" s="4">
        <v>19.22</v>
      </c>
      <c r="M4195" s="4">
        <v>60</v>
      </c>
      <c r="N4195" s="4">
        <v>66</v>
      </c>
      <c r="O4195" s="4">
        <v>0</v>
      </c>
      <c r="P4195" s="5">
        <f>$AI$9+SUMPRODUCT($A4195*$AI$10+$B4195*$AI$11+$C4195*$AI$12+$D4195*$AI$13+$E4195*$AI$14+$F4195*$AI$15+$G4195*$AI$16+$H4195*$AI$17+$I4195*$AI$18+$J4195*$AI$19+$K4195*$AI$20+$L4195*$AI$21+$M4195*$AI$22+$N4195*$AI$24)</f>
        <v>-2.8698215842000003</v>
      </c>
      <c r="Q4195" s="4">
        <f t="shared" ref="Q4195:Q4216" si="1581">EXP($P4195)</f>
        <v>5.6709043466671168E-2</v>
      </c>
      <c r="R4195" s="4">
        <f t="shared" ref="R4195:R4216" si="1582">Q4195/1+Q4195</f>
        <v>0.11341808693334234</v>
      </c>
      <c r="S4195" s="4">
        <f t="shared" ref="S4195:S4216" si="1583">IF(O4195=1,R4195,1-R4195)</f>
        <v>0.88658191306665768</v>
      </c>
      <c r="T4195" s="4">
        <f t="shared" ref="T4195:T4216" si="1584">LOG($S4195)</f>
        <v>-5.2281132878178871E-2</v>
      </c>
      <c r="U4195" s="4">
        <f>IF($R4195&gt;$X$15,1,0)</f>
        <v>0</v>
      </c>
      <c r="V4195" s="4"/>
      <c r="W4195" s="4"/>
      <c r="X4195" s="4"/>
      <c r="Y4195" s="4"/>
      <c r="Z4195" s="4"/>
      <c r="AA4195" s="4"/>
      <c r="AB4195" s="4"/>
      <c r="AC4195" s="4"/>
      <c r="AD4195" s="4"/>
      <c r="AE4195" s="4"/>
      <c r="AF4195" s="4"/>
      <c r="AG4195" s="4"/>
      <c r="AH4195" s="4"/>
      <c r="AI4195" s="4"/>
      <c r="AJ4195" s="4"/>
    </row>
    <row r="4196" spans="1:36" ht="15.75" customHeight="1">
      <c r="A4196" s="4">
        <v>0</v>
      </c>
      <c r="B4196" s="4">
        <v>42</v>
      </c>
      <c r="C4196" s="4">
        <v>2</v>
      </c>
      <c r="D4196" s="4">
        <v>1</v>
      </c>
      <c r="E4196" s="4">
        <v>10</v>
      </c>
      <c r="F4196" s="4">
        <v>0</v>
      </c>
      <c r="G4196" s="4">
        <v>0</v>
      </c>
      <c r="H4196" s="4">
        <v>1</v>
      </c>
      <c r="I4196" s="4">
        <v>199</v>
      </c>
      <c r="J4196" s="4">
        <v>143</v>
      </c>
      <c r="K4196" s="4">
        <v>79</v>
      </c>
      <c r="L4196" s="4">
        <v>18.68</v>
      </c>
      <c r="M4196" s="4">
        <v>92</v>
      </c>
      <c r="N4196" s="4">
        <v>76</v>
      </c>
      <c r="O4196" s="4">
        <v>0</v>
      </c>
      <c r="P4196" s="5">
        <f>$AI$9+SUMPRODUCT($A4196*$AI$10+$B4196*$AI$11+$C4196*$AI$12+$D4196*$AI$13+$E4196*$AI$14+$F4196*$AI$15+$G4196*$AI$16+$H4196*$AI$17+$I4196*$AI$18+$J4196*$AI$19+$K4196*$AI$20+$L4196*$AI$21+$M4196*$AI$22+$N4196*$AI$24)</f>
        <v>-2.564157004800002</v>
      </c>
      <c r="Q4196" s="4">
        <f t="shared" si="1581"/>
        <v>7.6984051281217755E-2</v>
      </c>
      <c r="R4196" s="4">
        <f t="shared" si="1582"/>
        <v>0.15396810256243551</v>
      </c>
      <c r="S4196" s="4">
        <f t="shared" si="1583"/>
        <v>0.84603189743756446</v>
      </c>
      <c r="T4196" s="4">
        <f t="shared" si="1584"/>
        <v>-7.2613262705687645E-2</v>
      </c>
      <c r="U4196" s="4">
        <f>IF($R4196&gt;$X$15,1,0)</f>
        <v>0</v>
      </c>
      <c r="V4196" s="4"/>
      <c r="W4196" s="4"/>
      <c r="X4196" s="4"/>
      <c r="Y4196" s="4"/>
      <c r="Z4196" s="4"/>
      <c r="AA4196" s="4"/>
      <c r="AB4196" s="4"/>
      <c r="AC4196" s="4"/>
      <c r="AD4196" s="4"/>
      <c r="AE4196" s="4"/>
      <c r="AF4196" s="4"/>
      <c r="AG4196" s="4"/>
      <c r="AH4196" s="4"/>
      <c r="AI4196" s="4"/>
      <c r="AJ4196" s="4"/>
    </row>
    <row r="4197" spans="1:36" ht="15.75" customHeight="1">
      <c r="A4197" s="4">
        <v>0</v>
      </c>
      <c r="B4197" s="4">
        <v>44</v>
      </c>
      <c r="C4197" s="4">
        <v>3</v>
      </c>
      <c r="D4197" s="4">
        <v>0</v>
      </c>
      <c r="E4197" s="4">
        <v>0</v>
      </c>
      <c r="F4197" s="4">
        <v>0</v>
      </c>
      <c r="G4197" s="4">
        <v>0</v>
      </c>
      <c r="H4197" s="4">
        <v>0</v>
      </c>
      <c r="I4197" s="4">
        <v>180</v>
      </c>
      <c r="J4197" s="4">
        <v>110</v>
      </c>
      <c r="K4197" s="4">
        <v>70</v>
      </c>
      <c r="L4197" s="4">
        <v>23.98</v>
      </c>
      <c r="M4197" s="4">
        <v>92</v>
      </c>
      <c r="N4197" s="4">
        <v>67</v>
      </c>
      <c r="O4197" s="4">
        <v>1</v>
      </c>
      <c r="P4197" s="5">
        <f>$AI$9+SUMPRODUCT($A4197*$AI$10+$B4197*$AI$11+$C4197*$AI$12+$D4197*$AI$13+$E4197*$AI$14+$F4197*$AI$15+$G4197*$AI$16+$H4197*$AI$17+$I4197*$AI$18+$J4197*$AI$19+$K4197*$AI$20+$L4197*$AI$21+$M4197*$AI$22+$N4197*$AI$24)</f>
        <v>-3.5149707078000008</v>
      </c>
      <c r="Q4197" s="4">
        <f t="shared" si="1581"/>
        <v>2.9748674345453641E-2</v>
      </c>
      <c r="R4197" s="4">
        <f t="shared" si="1582"/>
        <v>5.9497348690907281E-2</v>
      </c>
      <c r="S4197" s="4">
        <f t="shared" si="1583"/>
        <v>5.9497348690907281E-2</v>
      </c>
      <c r="T4197" s="4">
        <f t="shared" si="1584"/>
        <v>-1.2255023867851265</v>
      </c>
      <c r="U4197" s="4">
        <f>IF($R4197&gt;$X$15,1,0)</f>
        <v>0</v>
      </c>
      <c r="V4197" s="4"/>
      <c r="W4197" s="4"/>
      <c r="X4197" s="4"/>
      <c r="Y4197" s="4"/>
      <c r="Z4197" s="4"/>
      <c r="AA4197" s="4"/>
      <c r="AB4197" s="4"/>
      <c r="AC4197" s="4"/>
      <c r="AD4197" s="4"/>
      <c r="AE4197" s="4"/>
      <c r="AF4197" s="4"/>
      <c r="AG4197" s="4"/>
      <c r="AH4197" s="4"/>
      <c r="AI4197" s="4"/>
      <c r="AJ4197" s="4"/>
    </row>
    <row r="4198" spans="1:36" ht="15.75" customHeight="1">
      <c r="A4198" s="4">
        <v>1</v>
      </c>
      <c r="B4198" s="4">
        <v>54</v>
      </c>
      <c r="C4198" s="4">
        <v>2</v>
      </c>
      <c r="D4198" s="4">
        <v>1</v>
      </c>
      <c r="E4198" s="4">
        <v>20</v>
      </c>
      <c r="F4198" s="4">
        <v>0</v>
      </c>
      <c r="G4198" s="4">
        <v>0</v>
      </c>
      <c r="H4198" s="4">
        <v>0</v>
      </c>
      <c r="I4198" s="4">
        <v>261</v>
      </c>
      <c r="J4198" s="4">
        <v>117</v>
      </c>
      <c r="K4198" s="4">
        <v>74</v>
      </c>
      <c r="L4198" s="4">
        <v>20.88</v>
      </c>
      <c r="M4198" s="4">
        <v>80</v>
      </c>
      <c r="N4198" s="4">
        <v>77</v>
      </c>
      <c r="O4198" s="4">
        <v>1</v>
      </c>
      <c r="P4198" s="5">
        <f>$AI$9+SUMPRODUCT($A4198*$AI$10+$B4198*$AI$11+$C4198*$AI$12+$D4198*$AI$13+$E4198*$AI$14+$F4198*$AI$15+$G4198*$AI$16+$H4198*$AI$17+$I4198*$AI$18+$J4198*$AI$19+$K4198*$AI$20+$L4198*$AI$21+$M4198*$AI$22+$N4198*$AI$24)</f>
        <v>-1.4770646568000005</v>
      </c>
      <c r="Q4198" s="4">
        <f t="shared" si="1581"/>
        <v>0.22830686477517681</v>
      </c>
      <c r="R4198" s="4">
        <f t="shared" si="1582"/>
        <v>0.45661372955035362</v>
      </c>
      <c r="S4198" s="4">
        <f t="shared" si="1583"/>
        <v>0.45661372955035362</v>
      </c>
      <c r="T4198" s="4">
        <f t="shared" si="1584"/>
        <v>-0.34045103419857953</v>
      </c>
      <c r="U4198" s="4">
        <f>IF($R4198&gt;$X$15,1,0)</f>
        <v>1</v>
      </c>
      <c r="V4198" s="4"/>
      <c r="W4198" s="4"/>
      <c r="X4198" s="4"/>
      <c r="Y4198" s="4"/>
      <c r="Z4198" s="4"/>
      <c r="AA4198" s="4"/>
      <c r="AB4198" s="4"/>
      <c r="AC4198" s="4"/>
      <c r="AD4198" s="4"/>
      <c r="AE4198" s="4"/>
      <c r="AF4198" s="4"/>
      <c r="AG4198" s="4"/>
      <c r="AH4198" s="4"/>
      <c r="AI4198" s="4"/>
      <c r="AJ4198" s="4"/>
    </row>
    <row r="4199" spans="1:36" ht="15.75" customHeight="1">
      <c r="A4199" s="4">
        <v>0</v>
      </c>
      <c r="B4199" s="4">
        <v>41</v>
      </c>
      <c r="C4199" s="4">
        <v>1</v>
      </c>
      <c r="D4199" s="4">
        <v>0</v>
      </c>
      <c r="E4199" s="4">
        <v>0</v>
      </c>
      <c r="F4199" s="4">
        <v>0</v>
      </c>
      <c r="G4199" s="4">
        <v>0</v>
      </c>
      <c r="H4199" s="4">
        <v>1</v>
      </c>
      <c r="I4199" s="4">
        <v>229</v>
      </c>
      <c r="J4199" s="4">
        <v>150</v>
      </c>
      <c r="K4199" s="4">
        <v>89</v>
      </c>
      <c r="L4199" s="4">
        <v>36.07</v>
      </c>
      <c r="M4199" s="4">
        <v>75</v>
      </c>
      <c r="N4199" s="4">
        <v>92</v>
      </c>
      <c r="O4199" s="4">
        <v>0</v>
      </c>
      <c r="P4199" s="5">
        <f>$AI$9+SUMPRODUCT($A4199*$AI$10+$B4199*$AI$11+$C4199*$AI$12+$D4199*$AI$13+$E4199*$AI$14+$F4199*$AI$15+$G4199*$AI$16+$H4199*$AI$17+$I4199*$AI$18+$J4199*$AI$19+$K4199*$AI$20+$L4199*$AI$21+$M4199*$AI$22+$N4199*$AI$24)</f>
        <v>-2.4052133277000003</v>
      </c>
      <c r="Q4199" s="4">
        <f t="shared" si="1581"/>
        <v>9.0246241533003438E-2</v>
      </c>
      <c r="R4199" s="4">
        <f t="shared" si="1582"/>
        <v>0.18049248306600688</v>
      </c>
      <c r="S4199" s="4">
        <f t="shared" si="1583"/>
        <v>0.81950751693399315</v>
      </c>
      <c r="T4199" s="4">
        <f t="shared" si="1584"/>
        <v>-8.6447058508391322E-2</v>
      </c>
      <c r="U4199" s="4">
        <f>IF($R4199&gt;$X$15,1,0)</f>
        <v>0</v>
      </c>
      <c r="V4199" s="4"/>
      <c r="W4199" s="4"/>
      <c r="X4199" s="4"/>
      <c r="Y4199" s="4"/>
      <c r="Z4199" s="4"/>
      <c r="AA4199" s="4"/>
      <c r="AB4199" s="4"/>
      <c r="AC4199" s="4"/>
      <c r="AD4199" s="4"/>
      <c r="AE4199" s="4"/>
      <c r="AF4199" s="4"/>
      <c r="AG4199" s="4"/>
      <c r="AH4199" s="4"/>
      <c r="AI4199" s="4"/>
      <c r="AJ4199" s="4"/>
    </row>
    <row r="4200" spans="1:36" ht="15.75" customHeight="1">
      <c r="A4200" s="4">
        <v>0</v>
      </c>
      <c r="B4200" s="4">
        <v>37</v>
      </c>
      <c r="C4200" s="4">
        <v>3</v>
      </c>
      <c r="D4200" s="4">
        <v>1</v>
      </c>
      <c r="E4200" s="4">
        <v>15</v>
      </c>
      <c r="F4200" s="4">
        <v>0</v>
      </c>
      <c r="G4200" s="4">
        <v>0</v>
      </c>
      <c r="H4200" s="4">
        <v>0</v>
      </c>
      <c r="I4200" s="4">
        <v>173</v>
      </c>
      <c r="J4200" s="4">
        <v>101</v>
      </c>
      <c r="K4200" s="4">
        <v>69</v>
      </c>
      <c r="L4200" s="4">
        <v>20.02</v>
      </c>
      <c r="M4200" s="4">
        <v>63</v>
      </c>
      <c r="N4200" s="4">
        <v>73</v>
      </c>
      <c r="O4200" s="4">
        <v>0</v>
      </c>
      <c r="P4200" s="5">
        <f>$AI$9+SUMPRODUCT($A4200*$AI$10+$B4200*$AI$11+$C4200*$AI$12+$D4200*$AI$13+$E4200*$AI$14+$F4200*$AI$15+$G4200*$AI$16+$H4200*$AI$17+$I4200*$AI$18+$J4200*$AI$19+$K4200*$AI$20+$L4200*$AI$21+$M4200*$AI$22+$N4200*$AI$24)</f>
        <v>-3.6588776022000005</v>
      </c>
      <c r="Q4200" s="4">
        <f t="shared" si="1581"/>
        <v>2.5761411056709888E-2</v>
      </c>
      <c r="R4200" s="4">
        <f t="shared" si="1582"/>
        <v>5.1522822113419776E-2</v>
      </c>
      <c r="S4200" s="4">
        <f t="shared" si="1583"/>
        <v>0.94847717788658026</v>
      </c>
      <c r="T4200" s="4">
        <f t="shared" si="1584"/>
        <v>-2.2973114577287349E-2</v>
      </c>
      <c r="U4200" s="4">
        <f>IF($R4200&gt;$X$15,1,0)</f>
        <v>0</v>
      </c>
      <c r="V4200" s="4"/>
      <c r="W4200" s="4"/>
      <c r="X4200" s="4"/>
      <c r="Y4200" s="4"/>
      <c r="Z4200" s="4"/>
      <c r="AA4200" s="4"/>
      <c r="AB4200" s="4"/>
      <c r="AC4200" s="4"/>
      <c r="AD4200" s="4"/>
      <c r="AE4200" s="4"/>
      <c r="AF4200" s="4"/>
      <c r="AG4200" s="4"/>
      <c r="AH4200" s="4"/>
      <c r="AI4200" s="4"/>
      <c r="AJ4200" s="4"/>
    </row>
    <row r="4201" spans="1:36" ht="15.75" customHeight="1">
      <c r="A4201" s="4">
        <v>1</v>
      </c>
      <c r="B4201" s="4">
        <v>45</v>
      </c>
      <c r="C4201" s="4">
        <v>1</v>
      </c>
      <c r="D4201" s="4">
        <v>1</v>
      </c>
      <c r="E4201" s="4">
        <v>20</v>
      </c>
      <c r="F4201" s="4">
        <v>0</v>
      </c>
      <c r="G4201" s="4">
        <v>0</v>
      </c>
      <c r="H4201" s="4">
        <v>0</v>
      </c>
      <c r="I4201" s="4">
        <v>241</v>
      </c>
      <c r="J4201" s="4">
        <v>129</v>
      </c>
      <c r="K4201" s="4">
        <v>80</v>
      </c>
      <c r="L4201" s="4">
        <v>27.11</v>
      </c>
      <c r="M4201" s="4">
        <v>65</v>
      </c>
      <c r="N4201" s="4">
        <v>65</v>
      </c>
      <c r="O4201" s="4">
        <v>1</v>
      </c>
      <c r="P4201" s="5">
        <f>$AI$9+SUMPRODUCT($A4201*$AI$10+$B4201*$AI$11+$C4201*$AI$12+$D4201*$AI$13+$E4201*$AI$14+$F4201*$AI$15+$G4201*$AI$16+$H4201*$AI$17+$I4201*$AI$18+$J4201*$AI$19+$K4201*$AI$20+$L4201*$AI$21+$M4201*$AI$22+$N4201*$AI$24)</f>
        <v>-1.8845448921000001</v>
      </c>
      <c r="Q4201" s="4">
        <f t="shared" si="1581"/>
        <v>0.15189817375987247</v>
      </c>
      <c r="R4201" s="4">
        <f t="shared" si="1582"/>
        <v>0.30379634751974494</v>
      </c>
      <c r="S4201" s="4">
        <f t="shared" si="1583"/>
        <v>0.30379634751974494</v>
      </c>
      <c r="T4201" s="4">
        <f t="shared" si="1584"/>
        <v>-0.51741745187400789</v>
      </c>
      <c r="U4201" s="4">
        <f>IF($R4201&gt;$X$15,1,0)</f>
        <v>0</v>
      </c>
      <c r="V4201" s="4"/>
      <c r="W4201" s="4"/>
      <c r="X4201" s="4"/>
      <c r="Y4201" s="4"/>
      <c r="Z4201" s="4"/>
      <c r="AA4201" s="4"/>
      <c r="AB4201" s="4"/>
      <c r="AC4201" s="4"/>
      <c r="AD4201" s="4"/>
      <c r="AE4201" s="4"/>
      <c r="AF4201" s="4"/>
      <c r="AG4201" s="4"/>
      <c r="AH4201" s="4"/>
      <c r="AI4201" s="4"/>
      <c r="AJ4201" s="4"/>
    </row>
    <row r="4202" spans="1:36" ht="15.75" customHeight="1">
      <c r="A4202" s="4">
        <v>0</v>
      </c>
      <c r="B4202" s="4">
        <v>63</v>
      </c>
      <c r="C4202" s="4">
        <v>1</v>
      </c>
      <c r="D4202" s="4">
        <v>0</v>
      </c>
      <c r="E4202" s="4">
        <v>0</v>
      </c>
      <c r="F4202" s="4">
        <v>0</v>
      </c>
      <c r="G4202" s="4">
        <v>0</v>
      </c>
      <c r="H4202" s="4">
        <v>1</v>
      </c>
      <c r="I4202" s="4">
        <v>306</v>
      </c>
      <c r="J4202" s="4">
        <v>195</v>
      </c>
      <c r="K4202" s="4">
        <v>105</v>
      </c>
      <c r="L4202" s="4">
        <v>27.96</v>
      </c>
      <c r="M4202" s="4">
        <v>75</v>
      </c>
      <c r="N4202" s="4">
        <v>87</v>
      </c>
      <c r="O4202" s="4">
        <v>1</v>
      </c>
      <c r="P4202" s="5">
        <f>$AI$9+SUMPRODUCT($A4202*$AI$10+$B4202*$AI$11+$C4202*$AI$12+$D4202*$AI$13+$E4202*$AI$14+$F4202*$AI$15+$G4202*$AI$16+$H4202*$AI$17+$I4202*$AI$18+$J4202*$AI$19+$K4202*$AI$20+$L4202*$AI$21+$M4202*$AI$22+$N4202*$AI$24)</f>
        <v>-0.29392434560000069</v>
      </c>
      <c r="Q4202" s="4">
        <f t="shared" si="1581"/>
        <v>0.74533287702196405</v>
      </c>
      <c r="R4202" s="4">
        <f t="shared" si="1582"/>
        <v>1.4906657540439281</v>
      </c>
      <c r="S4202" s="4">
        <f t="shared" si="1583"/>
        <v>1.4906657540439281</v>
      </c>
      <c r="T4202" s="4">
        <f t="shared" si="1584"/>
        <v>0.17338027427287658</v>
      </c>
      <c r="U4202" s="4">
        <f>IF($R4202&gt;$X$15,1,0)</f>
        <v>1</v>
      </c>
      <c r="V4202" s="4"/>
      <c r="W4202" s="4"/>
      <c r="X4202" s="4"/>
      <c r="Y4202" s="4"/>
      <c r="Z4202" s="4"/>
      <c r="AA4202" s="4"/>
      <c r="AB4202" s="4"/>
      <c r="AC4202" s="4"/>
      <c r="AD4202" s="4"/>
      <c r="AE4202" s="4"/>
      <c r="AF4202" s="4"/>
      <c r="AG4202" s="4"/>
      <c r="AH4202" s="4"/>
      <c r="AI4202" s="4"/>
      <c r="AJ4202" s="4"/>
    </row>
    <row r="4203" spans="1:36" ht="15.75" customHeight="1">
      <c r="A4203" s="4">
        <v>1</v>
      </c>
      <c r="B4203" s="4">
        <v>65</v>
      </c>
      <c r="C4203" s="4">
        <v>1</v>
      </c>
      <c r="D4203" s="4">
        <v>1</v>
      </c>
      <c r="E4203" s="4">
        <v>20</v>
      </c>
      <c r="F4203" s="4">
        <v>1</v>
      </c>
      <c r="G4203" s="4">
        <v>0</v>
      </c>
      <c r="H4203" s="4">
        <v>1</v>
      </c>
      <c r="I4203" s="4">
        <v>246</v>
      </c>
      <c r="J4203" s="4">
        <v>179</v>
      </c>
      <c r="K4203" s="4">
        <v>96</v>
      </c>
      <c r="L4203" s="4">
        <v>19.34</v>
      </c>
      <c r="M4203" s="4">
        <v>95</v>
      </c>
      <c r="N4203" s="4">
        <v>76</v>
      </c>
      <c r="O4203" s="4">
        <v>1</v>
      </c>
      <c r="P4203" s="5">
        <f>$AI$9+SUMPRODUCT($A4203*$AI$10+$B4203*$AI$11+$C4203*$AI$12+$D4203*$AI$13+$E4203*$AI$14+$F4203*$AI$15+$G4203*$AI$16+$H4203*$AI$17+$I4203*$AI$18+$J4203*$AI$19+$K4203*$AI$20+$L4203*$AI$21+$M4203*$AI$22+$N4203*$AI$24)</f>
        <v>0.42857667259999666</v>
      </c>
      <c r="Q4203" s="4">
        <f t="shared" si="1581"/>
        <v>1.5350710591905912</v>
      </c>
      <c r="R4203" s="4">
        <f t="shared" si="1582"/>
        <v>3.0701421183811823</v>
      </c>
      <c r="S4203" s="4">
        <f t="shared" si="1583"/>
        <v>3.0701421183811823</v>
      </c>
      <c r="T4203" s="4">
        <f t="shared" si="1584"/>
        <v>0.48715847964661629</v>
      </c>
      <c r="U4203" s="4">
        <f>IF($R4203&gt;$X$15,1,0)</f>
        <v>1</v>
      </c>
      <c r="V4203" s="4"/>
      <c r="W4203" s="4"/>
      <c r="X4203" s="4"/>
      <c r="Y4203" s="4"/>
      <c r="Z4203" s="4"/>
      <c r="AA4203" s="4"/>
      <c r="AB4203" s="4"/>
      <c r="AC4203" s="4"/>
      <c r="AD4203" s="4"/>
      <c r="AE4203" s="4"/>
      <c r="AF4203" s="4"/>
      <c r="AG4203" s="4"/>
      <c r="AH4203" s="4"/>
      <c r="AI4203" s="4"/>
      <c r="AJ4203" s="4"/>
    </row>
    <row r="4204" spans="1:36" ht="15.75" customHeight="1">
      <c r="A4204" s="4">
        <v>0</v>
      </c>
      <c r="B4204" s="4">
        <v>40</v>
      </c>
      <c r="C4204" s="4">
        <v>2</v>
      </c>
      <c r="D4204" s="4">
        <v>1</v>
      </c>
      <c r="E4204" s="4">
        <v>9</v>
      </c>
      <c r="F4204" s="4">
        <v>0</v>
      </c>
      <c r="G4204" s="4">
        <v>0</v>
      </c>
      <c r="H4204" s="4">
        <v>0</v>
      </c>
      <c r="I4204" s="4">
        <v>207</v>
      </c>
      <c r="J4204" s="4">
        <v>124</v>
      </c>
      <c r="K4204" s="4">
        <v>78</v>
      </c>
      <c r="L4204" s="4">
        <v>22.9</v>
      </c>
      <c r="M4204" s="4">
        <v>46</v>
      </c>
      <c r="N4204" s="4">
        <v>66</v>
      </c>
      <c r="O4204" s="4">
        <v>0</v>
      </c>
      <c r="P4204" s="5">
        <f>$AI$9+SUMPRODUCT($A4204*$AI$10+$B4204*$AI$11+$C4204*$AI$12+$D4204*$AI$13+$E4204*$AI$14+$F4204*$AI$15+$G4204*$AI$16+$H4204*$AI$17+$I4204*$AI$18+$J4204*$AI$19+$K4204*$AI$20+$L4204*$AI$21+$M4204*$AI$22+$N4204*$AI$24)</f>
        <v>-3.1090561289999998</v>
      </c>
      <c r="Q4204" s="4">
        <f t="shared" si="1581"/>
        <v>4.4643072762172241E-2</v>
      </c>
      <c r="R4204" s="4">
        <f t="shared" si="1582"/>
        <v>8.9286145524344482E-2</v>
      </c>
      <c r="S4204" s="4">
        <f t="shared" si="1583"/>
        <v>0.91071385447565556</v>
      </c>
      <c r="T4204" s="4">
        <f t="shared" si="1584"/>
        <v>-4.061805655410132E-2</v>
      </c>
      <c r="U4204" s="4">
        <f>IF($R4204&gt;$X$15,1,0)</f>
        <v>0</v>
      </c>
      <c r="V4204" s="4"/>
      <c r="W4204" s="4"/>
      <c r="X4204" s="4"/>
      <c r="Y4204" s="4"/>
      <c r="Z4204" s="4"/>
      <c r="AA4204" s="4"/>
      <c r="AB4204" s="4"/>
      <c r="AC4204" s="4"/>
      <c r="AD4204" s="4"/>
      <c r="AE4204" s="4"/>
      <c r="AF4204" s="4"/>
      <c r="AG4204" s="4"/>
      <c r="AH4204" s="4"/>
      <c r="AI4204" s="4"/>
      <c r="AJ4204" s="4"/>
    </row>
    <row r="4205" spans="1:36" ht="15.75" customHeight="1">
      <c r="A4205" s="4">
        <v>0</v>
      </c>
      <c r="B4205" s="4">
        <v>46</v>
      </c>
      <c r="C4205" s="4">
        <v>1</v>
      </c>
      <c r="D4205" s="4">
        <v>0</v>
      </c>
      <c r="E4205" s="4">
        <v>0</v>
      </c>
      <c r="F4205" s="4">
        <v>0</v>
      </c>
      <c r="G4205" s="4">
        <v>0</v>
      </c>
      <c r="H4205" s="4">
        <v>0</v>
      </c>
      <c r="I4205" s="4">
        <v>222</v>
      </c>
      <c r="J4205" s="4">
        <v>116</v>
      </c>
      <c r="K4205" s="4">
        <v>80</v>
      </c>
      <c r="L4205" s="4">
        <v>24.62</v>
      </c>
      <c r="M4205" s="4">
        <v>75</v>
      </c>
      <c r="N4205" s="4">
        <v>87</v>
      </c>
      <c r="O4205" s="4">
        <v>0</v>
      </c>
      <c r="P4205" s="5">
        <f>$AI$9+SUMPRODUCT($A4205*$AI$10+$B4205*$AI$11+$C4205*$AI$12+$D4205*$AI$13+$E4205*$AI$14+$F4205*$AI$15+$G4205*$AI$16+$H4205*$AI$17+$I4205*$AI$18+$J4205*$AI$19+$K4205*$AI$20+$L4205*$AI$21+$M4205*$AI$22+$N4205*$AI$24)</f>
        <v>-2.9385836382000008</v>
      </c>
      <c r="Q4205" s="4">
        <f t="shared" si="1581"/>
        <v>5.2940658788568573E-2</v>
      </c>
      <c r="R4205" s="4">
        <f t="shared" si="1582"/>
        <v>0.10588131757713715</v>
      </c>
      <c r="S4205" s="4">
        <f t="shared" si="1583"/>
        <v>0.89411868242286285</v>
      </c>
      <c r="T4205" s="4">
        <f t="shared" si="1584"/>
        <v>-4.8604830532535073E-2</v>
      </c>
      <c r="U4205" s="4">
        <f>IF($R4205&gt;$X$15,1,0)</f>
        <v>0</v>
      </c>
      <c r="V4205" s="4"/>
      <c r="W4205" s="4"/>
      <c r="X4205" s="4"/>
      <c r="Y4205" s="4"/>
      <c r="Z4205" s="4"/>
      <c r="AA4205" s="4"/>
      <c r="AB4205" s="4"/>
      <c r="AC4205" s="4"/>
      <c r="AD4205" s="4"/>
      <c r="AE4205" s="4"/>
      <c r="AF4205" s="4"/>
      <c r="AG4205" s="4"/>
      <c r="AH4205" s="4"/>
      <c r="AI4205" s="4"/>
      <c r="AJ4205" s="4"/>
    </row>
    <row r="4206" spans="1:36" ht="15.75" customHeight="1">
      <c r="A4206" s="4">
        <v>0</v>
      </c>
      <c r="B4206" s="4">
        <v>63</v>
      </c>
      <c r="C4206" s="4">
        <v>1</v>
      </c>
      <c r="D4206" s="4">
        <v>0</v>
      </c>
      <c r="E4206" s="4">
        <v>0</v>
      </c>
      <c r="F4206" s="4">
        <v>0</v>
      </c>
      <c r="G4206" s="4">
        <v>0</v>
      </c>
      <c r="H4206" s="4">
        <v>1</v>
      </c>
      <c r="I4206" s="4">
        <v>257</v>
      </c>
      <c r="J4206" s="4">
        <v>170</v>
      </c>
      <c r="K4206" s="4">
        <v>105</v>
      </c>
      <c r="L4206" s="4">
        <v>25.49</v>
      </c>
      <c r="M4206" s="4">
        <v>79</v>
      </c>
      <c r="N4206" s="4">
        <v>87</v>
      </c>
      <c r="O4206" s="4">
        <v>0</v>
      </c>
      <c r="P4206" s="5">
        <f>$AI$9+SUMPRODUCT($A4206*$AI$10+$B4206*$AI$11+$C4206*$AI$12+$D4206*$AI$13+$E4206*$AI$14+$F4206*$AI$15+$G4206*$AI$16+$H4206*$AI$17+$I4206*$AI$18+$J4206*$AI$19+$K4206*$AI$20+$L4206*$AI$21+$M4206*$AI$22+$N4206*$AI$24)</f>
        <v>-0.82249487390000109</v>
      </c>
      <c r="Q4206" s="4">
        <f t="shared" si="1581"/>
        <v>0.43933420263769718</v>
      </c>
      <c r="R4206" s="4">
        <f t="shared" si="1582"/>
        <v>0.87866840527539436</v>
      </c>
      <c r="S4206" s="4">
        <f t="shared" si="1583"/>
        <v>0.12133159472460564</v>
      </c>
      <c r="T4206" s="4">
        <f t="shared" si="1584"/>
        <v>-0.9160260942045606</v>
      </c>
      <c r="U4206" s="4">
        <f>IF($R4206&gt;$X$15,1,0)</f>
        <v>1</v>
      </c>
      <c r="V4206" s="4"/>
      <c r="W4206" s="4"/>
      <c r="X4206" s="4"/>
      <c r="Y4206" s="4"/>
      <c r="Z4206" s="4"/>
      <c r="AA4206" s="4"/>
      <c r="AB4206" s="4"/>
      <c r="AC4206" s="4"/>
      <c r="AD4206" s="4"/>
      <c r="AE4206" s="4"/>
      <c r="AF4206" s="4"/>
      <c r="AG4206" s="4"/>
      <c r="AH4206" s="4"/>
      <c r="AI4206" s="4"/>
      <c r="AJ4206" s="4"/>
    </row>
    <row r="4207" spans="1:36" ht="15.75" customHeight="1">
      <c r="A4207" s="4">
        <v>0</v>
      </c>
      <c r="B4207" s="4">
        <v>52</v>
      </c>
      <c r="C4207" s="4">
        <v>1</v>
      </c>
      <c r="D4207" s="4">
        <v>1</v>
      </c>
      <c r="E4207" s="4">
        <v>30</v>
      </c>
      <c r="F4207" s="4">
        <v>0</v>
      </c>
      <c r="G4207" s="4">
        <v>0</v>
      </c>
      <c r="H4207" s="4">
        <v>1</v>
      </c>
      <c r="I4207" s="4">
        <v>240</v>
      </c>
      <c r="J4207" s="4">
        <v>157.5</v>
      </c>
      <c r="K4207" s="4">
        <v>105</v>
      </c>
      <c r="L4207" s="4">
        <v>29.64</v>
      </c>
      <c r="M4207" s="4">
        <v>72</v>
      </c>
      <c r="N4207" s="4">
        <v>80</v>
      </c>
      <c r="O4207" s="4">
        <v>0</v>
      </c>
      <c r="P4207" s="5">
        <f>$AI$9+SUMPRODUCT($A4207*$AI$10+$B4207*$AI$11+$C4207*$AI$12+$D4207*$AI$13+$E4207*$AI$14+$F4207*$AI$15+$G4207*$AI$16+$H4207*$AI$17+$I4207*$AI$18+$J4207*$AI$19+$K4207*$AI$20+$L4207*$AI$21+$M4207*$AI$22+$N4207*$AI$24)</f>
        <v>-1.1449054404000005</v>
      </c>
      <c r="Q4207" s="4">
        <f t="shared" si="1581"/>
        <v>0.31825401033954287</v>
      </c>
      <c r="R4207" s="4">
        <f t="shared" si="1582"/>
        <v>0.63650802067908574</v>
      </c>
      <c r="S4207" s="4">
        <f t="shared" si="1583"/>
        <v>0.36349197932091426</v>
      </c>
      <c r="T4207" s="4">
        <f t="shared" si="1584"/>
        <v>-0.43950516768004316</v>
      </c>
      <c r="U4207" s="4">
        <f>IF($R4207&gt;$X$15,1,0)</f>
        <v>1</v>
      </c>
      <c r="V4207" s="4"/>
      <c r="W4207" s="4"/>
      <c r="X4207" s="4"/>
      <c r="Y4207" s="4"/>
      <c r="Z4207" s="4"/>
      <c r="AA4207" s="4"/>
      <c r="AB4207" s="4"/>
      <c r="AC4207" s="4"/>
      <c r="AD4207" s="4"/>
      <c r="AE4207" s="4"/>
      <c r="AF4207" s="4"/>
      <c r="AG4207" s="4"/>
      <c r="AH4207" s="4"/>
      <c r="AI4207" s="4"/>
      <c r="AJ4207" s="4"/>
    </row>
    <row r="4208" spans="1:36" ht="15.75" customHeight="1">
      <c r="A4208" s="4">
        <v>0</v>
      </c>
      <c r="B4208" s="4">
        <v>61</v>
      </c>
      <c r="C4208" s="4">
        <v>1</v>
      </c>
      <c r="D4208" s="4">
        <v>0</v>
      </c>
      <c r="E4208" s="4">
        <v>0</v>
      </c>
      <c r="F4208" s="4">
        <v>0</v>
      </c>
      <c r="G4208" s="4">
        <v>0</v>
      </c>
      <c r="H4208" s="4">
        <v>0</v>
      </c>
      <c r="I4208" s="4">
        <v>271</v>
      </c>
      <c r="J4208" s="4">
        <v>133</v>
      </c>
      <c r="K4208" s="4">
        <v>83</v>
      </c>
      <c r="L4208" s="4">
        <v>25.31</v>
      </c>
      <c r="M4208" s="4">
        <v>90</v>
      </c>
      <c r="N4208" s="4">
        <v>60</v>
      </c>
      <c r="O4208" s="4">
        <v>1</v>
      </c>
      <c r="P4208" s="5">
        <f>$AI$9+SUMPRODUCT($A4208*$AI$10+$B4208*$AI$11+$C4208*$AI$12+$D4208*$AI$13+$E4208*$AI$14+$F4208*$AI$15+$G4208*$AI$16+$H4208*$AI$17+$I4208*$AI$18+$J4208*$AI$19+$K4208*$AI$20+$L4208*$AI$21+$M4208*$AI$22+$N4208*$AI$24)</f>
        <v>-1.8645642441000012</v>
      </c>
      <c r="Q4208" s="4">
        <f t="shared" si="1581"/>
        <v>0.15496372153048252</v>
      </c>
      <c r="R4208" s="4">
        <f t="shared" si="1582"/>
        <v>0.30992744306096504</v>
      </c>
      <c r="S4208" s="4">
        <f t="shared" si="1583"/>
        <v>0.30992744306096504</v>
      </c>
      <c r="T4208" s="4">
        <f t="shared" si="1584"/>
        <v>-0.50873996670275723</v>
      </c>
      <c r="U4208" s="4">
        <f>IF($R4208&gt;$X$15,1,0)</f>
        <v>0</v>
      </c>
      <c r="V4208" s="4"/>
      <c r="W4208" s="4"/>
      <c r="X4208" s="4"/>
      <c r="Y4208" s="4"/>
      <c r="Z4208" s="4"/>
      <c r="AA4208" s="4"/>
      <c r="AB4208" s="4"/>
      <c r="AC4208" s="4"/>
      <c r="AD4208" s="4"/>
      <c r="AE4208" s="4"/>
      <c r="AF4208" s="4"/>
      <c r="AG4208" s="4"/>
      <c r="AH4208" s="4"/>
      <c r="AI4208" s="4"/>
      <c r="AJ4208" s="4"/>
    </row>
    <row r="4209" spans="1:36" ht="15.75" customHeight="1">
      <c r="A4209" s="4">
        <v>0</v>
      </c>
      <c r="B4209" s="4">
        <v>38</v>
      </c>
      <c r="C4209" s="4">
        <v>2</v>
      </c>
      <c r="D4209" s="4">
        <v>0</v>
      </c>
      <c r="E4209" s="4">
        <v>0</v>
      </c>
      <c r="F4209" s="4">
        <v>0</v>
      </c>
      <c r="G4209" s="4">
        <v>0</v>
      </c>
      <c r="H4209" s="4">
        <v>0</v>
      </c>
      <c r="I4209" s="4">
        <v>169</v>
      </c>
      <c r="J4209" s="4">
        <v>115</v>
      </c>
      <c r="K4209" s="4">
        <v>60</v>
      </c>
      <c r="L4209" s="4">
        <v>26.87</v>
      </c>
      <c r="M4209" s="4">
        <v>65</v>
      </c>
      <c r="N4209" s="4">
        <v>60</v>
      </c>
      <c r="O4209" s="4">
        <v>0</v>
      </c>
      <c r="P4209" s="5">
        <f>$AI$9+SUMPRODUCT($A4209*$AI$10+$B4209*$AI$11+$C4209*$AI$12+$D4209*$AI$13+$E4209*$AI$14+$F4209*$AI$15+$G4209*$AI$16+$H4209*$AI$17+$I4209*$AI$18+$J4209*$AI$19+$K4209*$AI$20+$L4209*$AI$21+$M4209*$AI$22+$N4209*$AI$24)</f>
        <v>-3.6993543556999997</v>
      </c>
      <c r="Q4209" s="4">
        <f t="shared" si="1581"/>
        <v>2.4739494228472193E-2</v>
      </c>
      <c r="R4209" s="4">
        <f t="shared" si="1582"/>
        <v>4.9478988456944387E-2</v>
      </c>
      <c r="S4209" s="4">
        <f t="shared" si="1583"/>
        <v>0.95052101154305557</v>
      </c>
      <c r="T4209" s="4">
        <f t="shared" si="1584"/>
        <v>-2.2038278486757944E-2</v>
      </c>
      <c r="U4209" s="4">
        <f>IF($R4209&gt;$X$15,1,0)</f>
        <v>0</v>
      </c>
      <c r="V4209" s="4"/>
      <c r="W4209" s="4"/>
      <c r="X4209" s="4"/>
      <c r="Y4209" s="4"/>
      <c r="Z4209" s="4"/>
      <c r="AA4209" s="4"/>
      <c r="AB4209" s="4"/>
      <c r="AC4209" s="4"/>
      <c r="AD4209" s="4"/>
      <c r="AE4209" s="4"/>
      <c r="AF4209" s="4"/>
      <c r="AG4209" s="4"/>
      <c r="AH4209" s="4"/>
      <c r="AI4209" s="4"/>
      <c r="AJ4209" s="4"/>
    </row>
    <row r="4210" spans="1:36" ht="15.75" customHeight="1">
      <c r="A4210" s="4">
        <v>1</v>
      </c>
      <c r="B4210" s="4">
        <v>62</v>
      </c>
      <c r="C4210" s="4">
        <v>2</v>
      </c>
      <c r="D4210" s="4">
        <v>0</v>
      </c>
      <c r="E4210" s="4">
        <v>0</v>
      </c>
      <c r="F4210" s="4">
        <v>0</v>
      </c>
      <c r="G4210" s="4">
        <v>0</v>
      </c>
      <c r="H4210" s="4">
        <v>0</v>
      </c>
      <c r="I4210" s="4">
        <v>214</v>
      </c>
      <c r="J4210" s="4">
        <v>130</v>
      </c>
      <c r="K4210" s="4">
        <v>80</v>
      </c>
      <c r="L4210" s="4">
        <v>24.35</v>
      </c>
      <c r="M4210" s="4">
        <v>75</v>
      </c>
      <c r="N4210" s="4">
        <v>77</v>
      </c>
      <c r="O4210" s="4">
        <v>0</v>
      </c>
      <c r="P4210" s="5">
        <f>$AI$9+SUMPRODUCT($A4210*$AI$10+$B4210*$AI$11+$C4210*$AI$12+$D4210*$AI$13+$E4210*$AI$14+$F4210*$AI$15+$G4210*$AI$16+$H4210*$AI$17+$I4210*$AI$18+$J4210*$AI$19+$K4210*$AI$20+$L4210*$AI$21+$M4210*$AI$22+$N4210*$AI$24)</f>
        <v>-1.2929919985000007</v>
      </c>
      <c r="Q4210" s="4">
        <f t="shared" si="1581"/>
        <v>0.27444840421133743</v>
      </c>
      <c r="R4210" s="4">
        <f t="shared" si="1582"/>
        <v>0.54889680842267485</v>
      </c>
      <c r="S4210" s="4">
        <f t="shared" si="1583"/>
        <v>0.45110319157732515</v>
      </c>
      <c r="T4210" s="4">
        <f t="shared" si="1584"/>
        <v>-0.34572410023654454</v>
      </c>
      <c r="U4210" s="4">
        <f>IF($R4210&gt;$X$15,1,0)</f>
        <v>1</v>
      </c>
      <c r="V4210" s="4"/>
      <c r="W4210" s="4"/>
      <c r="X4210" s="4"/>
      <c r="Y4210" s="4"/>
      <c r="Z4210" s="4"/>
      <c r="AA4210" s="4"/>
      <c r="AB4210" s="4"/>
      <c r="AC4210" s="4"/>
      <c r="AD4210" s="4"/>
      <c r="AE4210" s="4"/>
      <c r="AF4210" s="4"/>
      <c r="AG4210" s="4"/>
      <c r="AH4210" s="4"/>
      <c r="AI4210" s="4"/>
      <c r="AJ4210" s="4"/>
    </row>
    <row r="4211" spans="1:36" ht="15.75" customHeight="1">
      <c r="A4211" s="4">
        <v>0</v>
      </c>
      <c r="B4211" s="4">
        <v>42</v>
      </c>
      <c r="C4211" s="4">
        <v>2</v>
      </c>
      <c r="D4211" s="4">
        <v>0</v>
      </c>
      <c r="E4211" s="4">
        <v>0</v>
      </c>
      <c r="F4211" s="4">
        <v>0</v>
      </c>
      <c r="G4211" s="4">
        <v>0</v>
      </c>
      <c r="H4211" s="4">
        <v>1</v>
      </c>
      <c r="I4211" s="4">
        <v>236</v>
      </c>
      <c r="J4211" s="4">
        <v>160.5</v>
      </c>
      <c r="K4211" s="4">
        <v>100</v>
      </c>
      <c r="L4211" s="4">
        <v>27.01</v>
      </c>
      <c r="M4211" s="4">
        <v>85</v>
      </c>
      <c r="N4211" s="4">
        <v>74</v>
      </c>
      <c r="O4211" s="4">
        <v>0</v>
      </c>
      <c r="P4211" s="5">
        <f>$AI$9+SUMPRODUCT($A4211*$AI$10+$B4211*$AI$11+$C4211*$AI$12+$D4211*$AI$13+$E4211*$AI$14+$F4211*$AI$15+$G4211*$AI$16+$H4211*$AI$17+$I4211*$AI$18+$J4211*$AI$19+$K4211*$AI$20+$L4211*$AI$21+$M4211*$AI$22+$N4211*$AI$24)</f>
        <v>-2.4817305011000013</v>
      </c>
      <c r="Q4211" s="4">
        <f t="shared" si="1581"/>
        <v>8.3598433166050728E-2</v>
      </c>
      <c r="R4211" s="4">
        <f t="shared" si="1582"/>
        <v>0.16719686633210146</v>
      </c>
      <c r="S4211" s="4">
        <f t="shared" si="1583"/>
        <v>0.83280313366789849</v>
      </c>
      <c r="T4211" s="4">
        <f t="shared" si="1584"/>
        <v>-7.9457649333115873E-2</v>
      </c>
      <c r="U4211" s="4">
        <f>IF($R4211&gt;$X$15,1,0)</f>
        <v>0</v>
      </c>
      <c r="V4211" s="4"/>
      <c r="W4211" s="4"/>
      <c r="X4211" s="4"/>
      <c r="Y4211" s="4"/>
      <c r="Z4211" s="4"/>
      <c r="AA4211" s="4"/>
      <c r="AB4211" s="4"/>
      <c r="AC4211" s="4"/>
      <c r="AD4211" s="4"/>
      <c r="AE4211" s="4"/>
      <c r="AF4211" s="4"/>
      <c r="AG4211" s="4"/>
      <c r="AH4211" s="4"/>
      <c r="AI4211" s="4"/>
      <c r="AJ4211" s="4"/>
    </row>
    <row r="4212" spans="1:36" ht="15.75" customHeight="1">
      <c r="A4212" s="4">
        <v>1</v>
      </c>
      <c r="B4212" s="4">
        <v>63</v>
      </c>
      <c r="C4212" s="4">
        <v>1</v>
      </c>
      <c r="D4212" s="4">
        <v>1</v>
      </c>
      <c r="E4212" s="4">
        <v>10</v>
      </c>
      <c r="F4212" s="4">
        <v>0</v>
      </c>
      <c r="G4212" s="4">
        <v>0</v>
      </c>
      <c r="H4212" s="4">
        <v>0</v>
      </c>
      <c r="I4212" s="4">
        <v>240</v>
      </c>
      <c r="J4212" s="4">
        <v>146</v>
      </c>
      <c r="K4212" s="4">
        <v>84</v>
      </c>
      <c r="L4212" s="4">
        <v>30.48</v>
      </c>
      <c r="M4212" s="4">
        <v>75</v>
      </c>
      <c r="N4212" s="4">
        <v>120</v>
      </c>
      <c r="O4212" s="4">
        <v>0</v>
      </c>
      <c r="P4212" s="5">
        <f>$AI$9+SUMPRODUCT($A4212*$AI$10+$B4212*$AI$11+$C4212*$AI$12+$D4212*$AI$13+$E4212*$AI$14+$F4212*$AI$15+$G4212*$AI$16+$H4212*$AI$17+$I4212*$AI$18+$J4212*$AI$19+$K4212*$AI$20+$L4212*$AI$21+$M4212*$AI$22+$N4212*$AI$24)</f>
        <v>-0.28634091280000362</v>
      </c>
      <c r="Q4212" s="4">
        <f t="shared" si="1581"/>
        <v>0.75100654455643301</v>
      </c>
      <c r="R4212" s="4">
        <f t="shared" si="1582"/>
        <v>1.502013089112866</v>
      </c>
      <c r="S4212" s="4">
        <f t="shared" si="1583"/>
        <v>-0.50201308911286602</v>
      </c>
      <c r="T4212" s="4" t="e">
        <f t="shared" si="1584"/>
        <v>#NUM!</v>
      </c>
      <c r="U4212" s="4">
        <f>IF($R4212&gt;$X$15,1,0)</f>
        <v>1</v>
      </c>
      <c r="V4212" s="4"/>
      <c r="W4212" s="4"/>
      <c r="X4212" s="4"/>
      <c r="Y4212" s="4"/>
      <c r="Z4212" s="4"/>
      <c r="AA4212" s="4"/>
      <c r="AB4212" s="4"/>
      <c r="AC4212" s="4"/>
      <c r="AD4212" s="4"/>
      <c r="AE4212" s="4"/>
      <c r="AF4212" s="4"/>
      <c r="AG4212" s="4"/>
      <c r="AH4212" s="4"/>
      <c r="AI4212" s="4"/>
      <c r="AJ4212" s="4"/>
    </row>
    <row r="4213" spans="1:36" ht="15.75" customHeight="1">
      <c r="A4213" s="4">
        <v>0</v>
      </c>
      <c r="B4213" s="4">
        <v>38</v>
      </c>
      <c r="C4213" s="4">
        <v>2</v>
      </c>
      <c r="D4213" s="4">
        <v>0</v>
      </c>
      <c r="E4213" s="4">
        <v>0</v>
      </c>
      <c r="F4213" s="4">
        <v>0</v>
      </c>
      <c r="G4213" s="4">
        <v>0</v>
      </c>
      <c r="H4213" s="4">
        <v>0</v>
      </c>
      <c r="I4213" s="4">
        <v>216</v>
      </c>
      <c r="J4213" s="4">
        <v>142</v>
      </c>
      <c r="K4213" s="4">
        <v>72</v>
      </c>
      <c r="L4213" s="4">
        <v>22.01</v>
      </c>
      <c r="M4213" s="4">
        <v>63</v>
      </c>
      <c r="N4213" s="4">
        <v>75</v>
      </c>
      <c r="O4213" s="4">
        <v>0</v>
      </c>
      <c r="P4213" s="5">
        <f>$AI$9+SUMPRODUCT($A4213*$AI$10+$B4213*$AI$11+$C4213*$AI$12+$D4213*$AI$13+$E4213*$AI$14+$F4213*$AI$15+$G4213*$AI$16+$H4213*$AI$17+$I4213*$AI$18+$J4213*$AI$19+$K4213*$AI$20+$L4213*$AI$21+$M4213*$AI$22+$N4213*$AI$24)</f>
        <v>-3.1404488811000002</v>
      </c>
      <c r="Q4213" s="4">
        <f t="shared" si="1581"/>
        <v>4.3263373431997466E-2</v>
      </c>
      <c r="R4213" s="4">
        <f t="shared" si="1582"/>
        <v>8.6526746863994933E-2</v>
      </c>
      <c r="S4213" s="4">
        <f t="shared" si="1583"/>
        <v>0.91347325313600503</v>
      </c>
      <c r="T4213" s="4">
        <f t="shared" si="1584"/>
        <v>-3.9304164442259357E-2</v>
      </c>
      <c r="U4213" s="4">
        <f>IF($R4213&gt;$X$15,1,0)</f>
        <v>0</v>
      </c>
      <c r="V4213" s="4"/>
      <c r="W4213" s="4"/>
      <c r="X4213" s="4"/>
      <c r="Y4213" s="4"/>
      <c r="Z4213" s="4"/>
      <c r="AA4213" s="4"/>
      <c r="AB4213" s="4"/>
      <c r="AC4213" s="4"/>
      <c r="AD4213" s="4"/>
      <c r="AE4213" s="4"/>
      <c r="AF4213" s="4"/>
      <c r="AG4213" s="4"/>
      <c r="AH4213" s="4"/>
      <c r="AI4213" s="4"/>
      <c r="AJ4213" s="4"/>
    </row>
    <row r="4214" spans="1:36" ht="15.75" customHeight="1">
      <c r="A4214" s="4">
        <v>0</v>
      </c>
      <c r="B4214" s="4">
        <v>46</v>
      </c>
      <c r="C4214" s="4">
        <v>1</v>
      </c>
      <c r="D4214" s="4">
        <v>0</v>
      </c>
      <c r="E4214" s="4">
        <v>0</v>
      </c>
      <c r="F4214" s="4">
        <v>0</v>
      </c>
      <c r="G4214" s="4">
        <v>0</v>
      </c>
      <c r="H4214" s="4">
        <v>0</v>
      </c>
      <c r="I4214" s="4">
        <v>213</v>
      </c>
      <c r="J4214" s="4">
        <v>136</v>
      </c>
      <c r="K4214" s="4">
        <v>77</v>
      </c>
      <c r="L4214" s="4">
        <v>31.02</v>
      </c>
      <c r="M4214" s="4">
        <v>75</v>
      </c>
      <c r="N4214" s="4">
        <v>73</v>
      </c>
      <c r="O4214" s="4">
        <v>0</v>
      </c>
      <c r="P4214" s="5">
        <f>$AI$9+SUMPRODUCT($A4214*$AI$10+$B4214*$AI$11+$C4214*$AI$12+$D4214*$AI$13+$E4214*$AI$14+$F4214*$AI$15+$G4214*$AI$16+$H4214*$AI$17+$I4214*$AI$18+$J4214*$AI$19+$K4214*$AI$20+$L4214*$AI$21+$M4214*$AI$22+$N4214*$AI$24)</f>
        <v>-2.6984509122000002</v>
      </c>
      <c r="Q4214" s="4">
        <f t="shared" si="1581"/>
        <v>6.7309700656908583E-2</v>
      </c>
      <c r="R4214" s="4">
        <f t="shared" si="1582"/>
        <v>0.13461940131381717</v>
      </c>
      <c r="S4214" s="4">
        <f t="shared" si="1583"/>
        <v>0.86538059868618289</v>
      </c>
      <c r="T4214" s="4">
        <f t="shared" si="1584"/>
        <v>-6.2792845649870643E-2</v>
      </c>
      <c r="U4214" s="4">
        <f>IF($R4214&gt;$X$15,1,0)</f>
        <v>0</v>
      </c>
      <c r="V4214" s="4"/>
      <c r="W4214" s="4"/>
      <c r="X4214" s="4"/>
      <c r="Y4214" s="4"/>
      <c r="Z4214" s="4"/>
      <c r="AA4214" s="4"/>
      <c r="AB4214" s="4"/>
      <c r="AC4214" s="4"/>
      <c r="AD4214" s="4"/>
      <c r="AE4214" s="4"/>
      <c r="AF4214" s="4"/>
      <c r="AG4214" s="4"/>
      <c r="AH4214" s="4"/>
      <c r="AI4214" s="4"/>
      <c r="AJ4214" s="4"/>
    </row>
    <row r="4215" spans="1:36" ht="15.75" customHeight="1">
      <c r="A4215" s="4">
        <v>0</v>
      </c>
      <c r="B4215" s="4">
        <v>43</v>
      </c>
      <c r="C4215" s="4">
        <v>2</v>
      </c>
      <c r="D4215" s="4">
        <v>1</v>
      </c>
      <c r="E4215" s="4">
        <v>15</v>
      </c>
      <c r="F4215" s="4">
        <v>0</v>
      </c>
      <c r="G4215" s="4">
        <v>0</v>
      </c>
      <c r="H4215" s="4">
        <v>0</v>
      </c>
      <c r="I4215" s="4">
        <v>190</v>
      </c>
      <c r="J4215" s="4">
        <v>103</v>
      </c>
      <c r="K4215" s="4">
        <v>67.5</v>
      </c>
      <c r="L4215" s="4">
        <v>24.08</v>
      </c>
      <c r="M4215" s="4">
        <v>89</v>
      </c>
      <c r="N4215" s="4">
        <v>69</v>
      </c>
      <c r="O4215" s="4">
        <v>0</v>
      </c>
      <c r="P4215" s="5">
        <f>$AI$9+SUMPRODUCT($A4215*$AI$10+$B4215*$AI$11+$C4215*$AI$12+$D4215*$AI$13+$E4215*$AI$14+$F4215*$AI$15+$G4215*$AI$16+$H4215*$AI$17+$I4215*$AI$18+$J4215*$AI$19+$K4215*$AI$20+$L4215*$AI$21+$M4215*$AI$22+$N4215*$AI$24)</f>
        <v>-3.2404128788</v>
      </c>
      <c r="Q4215" s="4">
        <f t="shared" si="1581"/>
        <v>3.9147728494629046E-2</v>
      </c>
      <c r="R4215" s="4">
        <f t="shared" si="1582"/>
        <v>7.8295456989258091E-2</v>
      </c>
      <c r="S4215" s="4">
        <f t="shared" si="1583"/>
        <v>0.92170454301074189</v>
      </c>
      <c r="T4215" s="4">
        <f t="shared" si="1584"/>
        <v>-3.5408271900750882E-2</v>
      </c>
      <c r="U4215" s="4">
        <f>IF($R4215&gt;$X$15,1,0)</f>
        <v>0</v>
      </c>
      <c r="V4215" s="4"/>
      <c r="W4215" s="4"/>
      <c r="X4215" s="4"/>
      <c r="Y4215" s="4"/>
      <c r="Z4215" s="4"/>
      <c r="AA4215" s="4"/>
      <c r="AB4215" s="4"/>
      <c r="AC4215" s="4"/>
      <c r="AD4215" s="4"/>
      <c r="AE4215" s="4"/>
      <c r="AF4215" s="4"/>
      <c r="AG4215" s="4"/>
      <c r="AH4215" s="4"/>
      <c r="AI4215" s="4"/>
      <c r="AJ4215" s="4"/>
    </row>
    <row r="4216" spans="1:36" ht="15.75" customHeight="1">
      <c r="A4216" s="4">
        <v>0</v>
      </c>
      <c r="B4216" s="4">
        <v>61</v>
      </c>
      <c r="C4216" s="4">
        <v>4</v>
      </c>
      <c r="D4216" s="4">
        <v>0</v>
      </c>
      <c r="E4216" s="4">
        <v>0</v>
      </c>
      <c r="F4216" s="4">
        <v>0</v>
      </c>
      <c r="G4216" s="4">
        <v>0</v>
      </c>
      <c r="H4216" s="4">
        <v>0</v>
      </c>
      <c r="I4216" s="4">
        <v>261</v>
      </c>
      <c r="J4216" s="4">
        <v>124</v>
      </c>
      <c r="K4216" s="4">
        <v>76.5</v>
      </c>
      <c r="L4216" s="4">
        <v>23.06</v>
      </c>
      <c r="M4216" s="4">
        <v>55</v>
      </c>
      <c r="N4216" s="4">
        <v>83</v>
      </c>
      <c r="O4216" s="4">
        <v>1</v>
      </c>
      <c r="P4216" s="5">
        <f>$AI$9+SUMPRODUCT($A4216*$AI$10+$B4216*$AI$11+$C4216*$AI$12+$D4216*$AI$13+$E4216*$AI$14+$F4216*$AI$15+$G4216*$AI$16+$H4216*$AI$17+$I4216*$AI$18+$J4216*$AI$19+$K4216*$AI$20+$L4216*$AI$21+$M4216*$AI$22+$N4216*$AI$24)</f>
        <v>-1.8754257366000004</v>
      </c>
      <c r="Q4216" s="4">
        <f t="shared" si="1581"/>
        <v>0.15328969191869923</v>
      </c>
      <c r="R4216" s="4">
        <f t="shared" si="1582"/>
        <v>0.30657938383739847</v>
      </c>
      <c r="S4216" s="4">
        <f t="shared" si="1583"/>
        <v>0.30657938383739847</v>
      </c>
      <c r="T4216" s="4">
        <f t="shared" si="1584"/>
        <v>-0.5134570529607404</v>
      </c>
      <c r="U4216" s="4">
        <f>IF($R4216&gt;$X$15,1,0)</f>
        <v>0</v>
      </c>
      <c r="V4216" s="4"/>
      <c r="W4216" s="4"/>
      <c r="X4216" s="4"/>
      <c r="Y4216" s="4"/>
      <c r="Z4216" s="4"/>
      <c r="AA4216" s="4"/>
      <c r="AB4216" s="4"/>
      <c r="AC4216" s="4"/>
      <c r="AD4216" s="4"/>
      <c r="AE4216" s="4"/>
      <c r="AF4216" s="4"/>
      <c r="AG4216" s="4"/>
      <c r="AH4216" s="4"/>
      <c r="AI4216" s="4"/>
      <c r="AJ4216" s="4"/>
    </row>
    <row r="4217" spans="1:36" ht="15.75" hidden="1" customHeight="1">
      <c r="A4217" s="4">
        <v>0</v>
      </c>
      <c r="B4217" s="4">
        <v>51</v>
      </c>
      <c r="C4217" s="4">
        <v>1</v>
      </c>
      <c r="D4217" s="4">
        <v>1</v>
      </c>
      <c r="E4217" s="4">
        <v>9</v>
      </c>
      <c r="F4217" s="4">
        <v>0</v>
      </c>
      <c r="G4217" s="4">
        <v>0</v>
      </c>
      <c r="H4217" s="4">
        <v>0</v>
      </c>
      <c r="I4217" s="4">
        <v>340</v>
      </c>
      <c r="J4217" s="4">
        <v>152</v>
      </c>
      <c r="K4217" s="4">
        <v>76</v>
      </c>
      <c r="L4217" s="4">
        <v>25.74</v>
      </c>
      <c r="M4217" s="4">
        <v>70</v>
      </c>
      <c r="N4217" s="3" t="s">
        <v>56</v>
      </c>
      <c r="O4217" s="4">
        <v>0</v>
      </c>
      <c r="P4217" s="4"/>
      <c r="Q4217" s="4"/>
      <c r="R4217" s="4"/>
      <c r="S4217" s="4"/>
      <c r="T4217" s="4"/>
      <c r="U4217" s="4"/>
      <c r="V4217" s="4"/>
      <c r="W4217" s="4"/>
      <c r="X4217" s="4"/>
      <c r="Y4217" s="4"/>
      <c r="Z4217" s="4"/>
      <c r="AA4217" s="4"/>
      <c r="AB4217" s="4"/>
      <c r="AC4217" s="4"/>
      <c r="AD4217" s="4"/>
      <c r="AE4217" s="4"/>
      <c r="AF4217" s="4"/>
      <c r="AG4217" s="4"/>
      <c r="AH4217" s="4"/>
      <c r="AI4217" s="4"/>
      <c r="AJ4217" s="4"/>
    </row>
    <row r="4218" spans="1:36" ht="15.75" customHeight="1">
      <c r="A4218" s="4">
        <v>1</v>
      </c>
      <c r="B4218" s="4">
        <v>65</v>
      </c>
      <c r="C4218" s="4">
        <v>2</v>
      </c>
      <c r="D4218" s="4">
        <v>0</v>
      </c>
      <c r="E4218" s="4">
        <v>0</v>
      </c>
      <c r="F4218" s="4">
        <v>0</v>
      </c>
      <c r="G4218" s="4">
        <v>0</v>
      </c>
      <c r="H4218" s="4">
        <v>0</v>
      </c>
      <c r="I4218" s="4">
        <v>286</v>
      </c>
      <c r="J4218" s="4">
        <v>135</v>
      </c>
      <c r="K4218" s="4">
        <v>80</v>
      </c>
      <c r="L4218" s="4">
        <v>28.06</v>
      </c>
      <c r="M4218" s="4">
        <v>70</v>
      </c>
      <c r="N4218" s="4">
        <v>116</v>
      </c>
      <c r="O4218" s="4">
        <v>0</v>
      </c>
      <c r="P4218" s="5">
        <f>$AI$9+SUMPRODUCT($A4218*$AI$10+$B4218*$AI$11+$C4218*$AI$12+$D4218*$AI$13+$E4218*$AI$14+$F4218*$AI$15+$G4218*$AI$16+$H4218*$AI$17+$I4218*$AI$18+$J4218*$AI$19+$K4218*$AI$20+$L4218*$AI$21+$M4218*$AI$22+$N4218*$AI$24)</f>
        <v>-0.53196412660000014</v>
      </c>
      <c r="Q4218" s="4">
        <f t="shared" ref="Q4218:Q4237" si="1585">EXP($P4218)</f>
        <v>0.58745000961570792</v>
      </c>
      <c r="R4218" s="4">
        <f t="shared" ref="R4218:R4237" si="1586">Q4218/1+Q4218</f>
        <v>1.1749000192314158</v>
      </c>
      <c r="S4218" s="4">
        <f t="shared" ref="S4218:S4237" si="1587">IF(O4218=1,R4218,1-R4218)</f>
        <v>-0.17490001923141585</v>
      </c>
      <c r="T4218" s="4" t="e">
        <f t="shared" ref="T4218:T4237" si="1588">LOG($S4218)</f>
        <v>#NUM!</v>
      </c>
      <c r="U4218" s="4">
        <f>IF($R4218&gt;$X$15,1,0)</f>
        <v>1</v>
      </c>
      <c r="V4218" s="4"/>
      <c r="W4218" s="4"/>
      <c r="X4218" s="4"/>
      <c r="Y4218" s="4"/>
      <c r="Z4218" s="4"/>
      <c r="AA4218" s="4"/>
      <c r="AB4218" s="4"/>
      <c r="AC4218" s="4"/>
      <c r="AD4218" s="4"/>
      <c r="AE4218" s="4"/>
      <c r="AF4218" s="4"/>
      <c r="AG4218" s="4"/>
      <c r="AH4218" s="4"/>
      <c r="AI4218" s="4"/>
      <c r="AJ4218" s="4"/>
    </row>
    <row r="4219" spans="1:36" ht="15.75" customHeight="1">
      <c r="A4219" s="4">
        <v>1</v>
      </c>
      <c r="B4219" s="4">
        <v>50</v>
      </c>
      <c r="C4219" s="4">
        <v>1</v>
      </c>
      <c r="D4219" s="4">
        <v>0</v>
      </c>
      <c r="E4219" s="4">
        <v>0</v>
      </c>
      <c r="F4219" s="4">
        <v>0</v>
      </c>
      <c r="G4219" s="4">
        <v>0</v>
      </c>
      <c r="H4219" s="4">
        <v>0</v>
      </c>
      <c r="I4219" s="4">
        <v>282</v>
      </c>
      <c r="J4219" s="4">
        <v>126.5</v>
      </c>
      <c r="K4219" s="4">
        <v>88</v>
      </c>
      <c r="L4219" s="4">
        <v>27.3</v>
      </c>
      <c r="M4219" s="4">
        <v>85</v>
      </c>
      <c r="N4219" s="4">
        <v>87</v>
      </c>
      <c r="O4219" s="4">
        <v>0</v>
      </c>
      <c r="P4219" s="5">
        <f>$AI$9+SUMPRODUCT($A4219*$AI$10+$B4219*$AI$11+$C4219*$AI$12+$D4219*$AI$13+$E4219*$AI$14+$F4219*$AI$15+$G4219*$AI$16+$H4219*$AI$17+$I4219*$AI$18+$J4219*$AI$19+$K4219*$AI$20+$L4219*$AI$21+$M4219*$AI$22+$N4219*$AI$24)</f>
        <v>-1.8756809929999996</v>
      </c>
      <c r="Q4219" s="4">
        <f t="shared" si="1585"/>
        <v>0.15325056873721674</v>
      </c>
      <c r="R4219" s="4">
        <f t="shared" si="1586"/>
        <v>0.30650113747443347</v>
      </c>
      <c r="S4219" s="4">
        <f t="shared" si="1587"/>
        <v>0.69349886252556647</v>
      </c>
      <c r="T4219" s="4">
        <f t="shared" si="1588"/>
        <v>-0.15895424691841792</v>
      </c>
      <c r="U4219" s="4">
        <f>IF($R4219&gt;$X$15,1,0)</f>
        <v>0</v>
      </c>
      <c r="V4219" s="4"/>
      <c r="W4219" s="4"/>
      <c r="X4219" s="4"/>
      <c r="Y4219" s="4"/>
      <c r="Z4219" s="4"/>
      <c r="AA4219" s="4"/>
      <c r="AB4219" s="4"/>
      <c r="AC4219" s="4"/>
      <c r="AD4219" s="4"/>
      <c r="AE4219" s="4"/>
      <c r="AF4219" s="4"/>
      <c r="AG4219" s="4"/>
      <c r="AH4219" s="4"/>
      <c r="AI4219" s="4"/>
      <c r="AJ4219" s="4"/>
    </row>
    <row r="4220" spans="1:36" ht="15.75" customHeight="1">
      <c r="A4220" s="4">
        <v>1</v>
      </c>
      <c r="B4220" s="4">
        <v>42</v>
      </c>
      <c r="C4220" s="4">
        <v>2</v>
      </c>
      <c r="D4220" s="4">
        <v>1</v>
      </c>
      <c r="E4220" s="4">
        <v>40</v>
      </c>
      <c r="F4220" s="4">
        <v>0</v>
      </c>
      <c r="G4220" s="4">
        <v>0</v>
      </c>
      <c r="H4220" s="4">
        <v>0</v>
      </c>
      <c r="I4220" s="4">
        <v>245</v>
      </c>
      <c r="J4220" s="4">
        <v>105</v>
      </c>
      <c r="K4220" s="4">
        <v>70</v>
      </c>
      <c r="L4220" s="4">
        <v>22.41</v>
      </c>
      <c r="M4220" s="4">
        <v>65</v>
      </c>
      <c r="N4220" s="4">
        <v>69</v>
      </c>
      <c r="O4220" s="4">
        <v>0</v>
      </c>
      <c r="P4220" s="5">
        <f>$AI$9+SUMPRODUCT($A4220*$AI$10+$B4220*$AI$11+$C4220*$AI$12+$D4220*$AI$13+$E4220*$AI$14+$F4220*$AI$15+$G4220*$AI$16+$H4220*$AI$17+$I4220*$AI$18+$J4220*$AI$19+$K4220*$AI$20+$L4220*$AI$21+$M4220*$AI$22+$N4220*$AI$24)</f>
        <v>-2.0851747550999997</v>
      </c>
      <c r="Q4220" s="4">
        <f t="shared" si="1585"/>
        <v>0.12428539876058257</v>
      </c>
      <c r="R4220" s="4">
        <f t="shared" si="1586"/>
        <v>0.24857079752116515</v>
      </c>
      <c r="S4220" s="4">
        <f t="shared" si="1587"/>
        <v>0.75142920247883482</v>
      </c>
      <c r="T4220" s="4">
        <f t="shared" si="1588"/>
        <v>-0.12411193113984764</v>
      </c>
      <c r="U4220" s="4">
        <f>IF($R4220&gt;$X$15,1,0)</f>
        <v>0</v>
      </c>
      <c r="V4220" s="4"/>
      <c r="W4220" s="4"/>
      <c r="X4220" s="4"/>
      <c r="Y4220" s="4"/>
      <c r="Z4220" s="4"/>
      <c r="AA4220" s="4"/>
      <c r="AB4220" s="4"/>
      <c r="AC4220" s="4"/>
      <c r="AD4220" s="4"/>
      <c r="AE4220" s="4"/>
      <c r="AF4220" s="4"/>
      <c r="AG4220" s="4"/>
      <c r="AH4220" s="4"/>
      <c r="AI4220" s="4"/>
      <c r="AJ4220" s="4"/>
    </row>
    <row r="4221" spans="1:36" ht="15.75" customHeight="1">
      <c r="A4221" s="4">
        <v>1</v>
      </c>
      <c r="B4221" s="4">
        <v>48</v>
      </c>
      <c r="C4221" s="4">
        <v>2</v>
      </c>
      <c r="D4221" s="4">
        <v>1</v>
      </c>
      <c r="E4221" s="4">
        <v>43</v>
      </c>
      <c r="F4221" s="4">
        <v>0</v>
      </c>
      <c r="G4221" s="4">
        <v>0</v>
      </c>
      <c r="H4221" s="4">
        <v>1</v>
      </c>
      <c r="I4221" s="4">
        <v>209</v>
      </c>
      <c r="J4221" s="4">
        <v>144</v>
      </c>
      <c r="K4221" s="4">
        <v>88</v>
      </c>
      <c r="L4221" s="4">
        <v>29.11</v>
      </c>
      <c r="M4221" s="4">
        <v>84</v>
      </c>
      <c r="N4221" s="4">
        <v>60</v>
      </c>
      <c r="O4221" s="4">
        <v>0</v>
      </c>
      <c r="P4221" s="5">
        <f>$AI$9+SUMPRODUCT($A4221*$AI$10+$B4221*$AI$11+$C4221*$AI$12+$D4221*$AI$13+$E4221*$AI$14+$F4221*$AI$15+$G4221*$AI$16+$H4221*$AI$17+$I4221*$AI$18+$J4221*$AI$19+$K4221*$AI$20+$L4221*$AI$21+$M4221*$AI$22+$N4221*$AI$24)</f>
        <v>-1.0560909821000015</v>
      </c>
      <c r="Q4221" s="4">
        <f t="shared" si="1585"/>
        <v>0.34781276274192996</v>
      </c>
      <c r="R4221" s="4">
        <f t="shared" si="1586"/>
        <v>0.69562552548385992</v>
      </c>
      <c r="S4221" s="4">
        <f t="shared" si="1587"/>
        <v>0.30437447451614008</v>
      </c>
      <c r="T4221" s="4">
        <f t="shared" si="1588"/>
        <v>-0.51659177122342659</v>
      </c>
      <c r="U4221" s="4">
        <f>IF($R4221&gt;$X$15,1,0)</f>
        <v>1</v>
      </c>
      <c r="V4221" s="4"/>
      <c r="W4221" s="4"/>
      <c r="X4221" s="4"/>
      <c r="Y4221" s="4"/>
      <c r="Z4221" s="4"/>
      <c r="AA4221" s="4"/>
      <c r="AB4221" s="4"/>
      <c r="AC4221" s="4"/>
      <c r="AD4221" s="4"/>
      <c r="AE4221" s="4"/>
      <c r="AF4221" s="4"/>
      <c r="AG4221" s="4"/>
      <c r="AH4221" s="4"/>
      <c r="AI4221" s="4"/>
      <c r="AJ4221" s="4"/>
    </row>
    <row r="4222" spans="1:36" ht="15.75" customHeight="1">
      <c r="A4222" s="4">
        <v>1</v>
      </c>
      <c r="B4222" s="4">
        <v>48</v>
      </c>
      <c r="C4222" s="4">
        <v>2</v>
      </c>
      <c r="D4222" s="4">
        <v>0</v>
      </c>
      <c r="E4222" s="4">
        <v>0</v>
      </c>
      <c r="F4222" s="4">
        <v>0</v>
      </c>
      <c r="G4222" s="4">
        <v>0</v>
      </c>
      <c r="H4222" s="4">
        <v>0</v>
      </c>
      <c r="I4222" s="4">
        <v>193</v>
      </c>
      <c r="J4222" s="4">
        <v>141</v>
      </c>
      <c r="K4222" s="4">
        <v>95</v>
      </c>
      <c r="L4222" s="4">
        <v>27.89</v>
      </c>
      <c r="M4222" s="4">
        <v>75</v>
      </c>
      <c r="N4222" s="4">
        <v>84</v>
      </c>
      <c r="O4222" s="4">
        <v>1</v>
      </c>
      <c r="P4222" s="5">
        <f>$AI$9+SUMPRODUCT($A4222*$AI$10+$B4222*$AI$11+$C4222*$AI$12+$D4222*$AI$13+$E4222*$AI$14+$F4222*$AI$15+$G4222*$AI$16+$H4222*$AI$17+$I4222*$AI$18+$J4222*$AI$19+$K4222*$AI$20+$L4222*$AI$21+$M4222*$AI$22+$N4222*$AI$24)</f>
        <v>-2.0484198879000015</v>
      </c>
      <c r="Q4222" s="4">
        <f t="shared" si="1585"/>
        <v>0.12893847996104407</v>
      </c>
      <c r="R4222" s="4">
        <f t="shared" si="1586"/>
        <v>0.25787695992208814</v>
      </c>
      <c r="S4222" s="4">
        <f t="shared" si="1587"/>
        <v>0.25787695992208814</v>
      </c>
      <c r="T4222" s="4">
        <f t="shared" si="1588"/>
        <v>-0.5885874582718672</v>
      </c>
      <c r="U4222" s="4">
        <f>IF($R4222&gt;$X$15,1,0)</f>
        <v>0</v>
      </c>
      <c r="V4222" s="4"/>
      <c r="W4222" s="4"/>
      <c r="X4222" s="4"/>
      <c r="Y4222" s="4"/>
      <c r="Z4222" s="4"/>
      <c r="AA4222" s="4"/>
      <c r="AB4222" s="4"/>
      <c r="AC4222" s="4"/>
      <c r="AD4222" s="4"/>
      <c r="AE4222" s="4"/>
      <c r="AF4222" s="4"/>
      <c r="AG4222" s="4"/>
      <c r="AH4222" s="4"/>
      <c r="AI4222" s="4"/>
      <c r="AJ4222" s="4"/>
    </row>
    <row r="4223" spans="1:36" ht="15.75" customHeight="1">
      <c r="A4223" s="4">
        <v>0</v>
      </c>
      <c r="B4223" s="4">
        <v>56</v>
      </c>
      <c r="C4223" s="4">
        <v>3</v>
      </c>
      <c r="D4223" s="4">
        <v>1</v>
      </c>
      <c r="E4223" s="4">
        <v>5</v>
      </c>
      <c r="F4223" s="4">
        <v>0</v>
      </c>
      <c r="G4223" s="4">
        <v>0</v>
      </c>
      <c r="H4223" s="4">
        <v>0</v>
      </c>
      <c r="I4223" s="4">
        <v>230</v>
      </c>
      <c r="J4223" s="4">
        <v>123</v>
      </c>
      <c r="K4223" s="4">
        <v>78.5</v>
      </c>
      <c r="L4223" s="4">
        <v>24.71</v>
      </c>
      <c r="M4223" s="4">
        <v>76</v>
      </c>
      <c r="N4223" s="4">
        <v>87</v>
      </c>
      <c r="O4223" s="4">
        <v>1</v>
      </c>
      <c r="P4223" s="5">
        <f>$AI$9+SUMPRODUCT($A4223*$AI$10+$B4223*$AI$11+$C4223*$AI$12+$D4223*$AI$13+$E4223*$AI$14+$F4223*$AI$15+$G4223*$AI$16+$H4223*$AI$17+$I4223*$AI$18+$J4223*$AI$19+$K4223*$AI$20+$L4223*$AI$21+$M4223*$AI$22+$N4223*$AI$24)</f>
        <v>-2.1086245981000005</v>
      </c>
      <c r="Q4223" s="4">
        <f t="shared" si="1585"/>
        <v>0.12140483209013149</v>
      </c>
      <c r="R4223" s="4">
        <f t="shared" si="1586"/>
        <v>0.24280966418026298</v>
      </c>
      <c r="S4223" s="4">
        <f t="shared" si="1587"/>
        <v>0.24280966418026298</v>
      </c>
      <c r="T4223" s="4">
        <f t="shared" si="1588"/>
        <v>-0.61473403169631113</v>
      </c>
      <c r="U4223" s="4">
        <f>IF($R4223&gt;$X$15,1,0)</f>
        <v>0</v>
      </c>
      <c r="V4223" s="4"/>
      <c r="W4223" s="4"/>
      <c r="X4223" s="4"/>
      <c r="Y4223" s="4"/>
      <c r="Z4223" s="4"/>
      <c r="AA4223" s="4"/>
      <c r="AB4223" s="4"/>
      <c r="AC4223" s="4"/>
      <c r="AD4223" s="4"/>
      <c r="AE4223" s="4"/>
      <c r="AF4223" s="4"/>
      <c r="AG4223" s="4"/>
      <c r="AH4223" s="4"/>
      <c r="AI4223" s="4"/>
      <c r="AJ4223" s="4"/>
    </row>
    <row r="4224" spans="1:36" ht="15.75" customHeight="1">
      <c r="A4224" s="4">
        <v>0</v>
      </c>
      <c r="B4224" s="4">
        <v>63</v>
      </c>
      <c r="C4224" s="4">
        <v>1</v>
      </c>
      <c r="D4224" s="4">
        <v>0</v>
      </c>
      <c r="E4224" s="4">
        <v>0</v>
      </c>
      <c r="F4224" s="4">
        <v>0</v>
      </c>
      <c r="G4224" s="4">
        <v>0</v>
      </c>
      <c r="H4224" s="4">
        <v>1</v>
      </c>
      <c r="I4224" s="4">
        <v>236</v>
      </c>
      <c r="J4224" s="4">
        <v>155</v>
      </c>
      <c r="K4224" s="4">
        <v>82</v>
      </c>
      <c r="L4224" s="4">
        <v>39.17</v>
      </c>
      <c r="M4224" s="4">
        <v>78</v>
      </c>
      <c r="N4224" s="4">
        <v>79</v>
      </c>
      <c r="O4224" s="4">
        <v>0</v>
      </c>
      <c r="P4224" s="5">
        <f>$AI$9+SUMPRODUCT($A4224*$AI$10+$B4224*$AI$11+$C4224*$AI$12+$D4224*$AI$13+$E4224*$AI$14+$F4224*$AI$15+$G4224*$AI$16+$H4224*$AI$17+$I4224*$AI$18+$J4224*$AI$19+$K4224*$AI$20+$L4224*$AI$21+$M4224*$AI$22+$N4224*$AI$24)</f>
        <v>-0.97043080870000153</v>
      </c>
      <c r="Q4224" s="4">
        <f t="shared" si="1585"/>
        <v>0.37891976100568325</v>
      </c>
      <c r="R4224" s="4">
        <f t="shared" si="1586"/>
        <v>0.75783952201136651</v>
      </c>
      <c r="S4224" s="4">
        <f t="shared" si="1587"/>
        <v>0.24216047798863349</v>
      </c>
      <c r="T4224" s="4">
        <f t="shared" si="1588"/>
        <v>-0.61589673481816221</v>
      </c>
      <c r="U4224" s="4">
        <f>IF($R4224&gt;$X$15,1,0)</f>
        <v>1</v>
      </c>
      <c r="V4224" s="4"/>
      <c r="W4224" s="4"/>
      <c r="X4224" s="4"/>
      <c r="Y4224" s="4"/>
      <c r="Z4224" s="4"/>
      <c r="AA4224" s="4"/>
      <c r="AB4224" s="4"/>
      <c r="AC4224" s="4"/>
      <c r="AD4224" s="4"/>
      <c r="AE4224" s="4"/>
      <c r="AF4224" s="4"/>
      <c r="AG4224" s="4"/>
      <c r="AH4224" s="4"/>
      <c r="AI4224" s="4"/>
      <c r="AJ4224" s="4"/>
    </row>
    <row r="4225" spans="1:36" ht="15.75" customHeight="1">
      <c r="A4225" s="4">
        <v>0</v>
      </c>
      <c r="B4225" s="4">
        <v>59</v>
      </c>
      <c r="C4225" s="4">
        <v>3</v>
      </c>
      <c r="D4225" s="4">
        <v>1</v>
      </c>
      <c r="E4225" s="4">
        <v>20</v>
      </c>
      <c r="F4225" s="4">
        <v>0</v>
      </c>
      <c r="G4225" s="4">
        <v>0</v>
      </c>
      <c r="H4225" s="4">
        <v>0</v>
      </c>
      <c r="I4225" s="4">
        <v>251</v>
      </c>
      <c r="J4225" s="4">
        <v>125</v>
      </c>
      <c r="K4225" s="4">
        <v>80</v>
      </c>
      <c r="L4225" s="4">
        <v>22.18</v>
      </c>
      <c r="M4225" s="4">
        <v>70</v>
      </c>
      <c r="N4225" s="4">
        <v>70</v>
      </c>
      <c r="O4225" s="4">
        <v>0</v>
      </c>
      <c r="P4225" s="5">
        <f>$AI$9+SUMPRODUCT($A4225*$AI$10+$B4225*$AI$11+$C4225*$AI$12+$D4225*$AI$13+$E4225*$AI$14+$F4225*$AI$15+$G4225*$AI$16+$H4225*$AI$17+$I4225*$AI$18+$J4225*$AI$19+$K4225*$AI$20+$L4225*$AI$21+$M4225*$AI$22+$N4225*$AI$24)</f>
        <v>-1.6976221898000006</v>
      </c>
      <c r="Q4225" s="4">
        <f t="shared" si="1585"/>
        <v>0.18311842765379702</v>
      </c>
      <c r="R4225" s="4">
        <f t="shared" si="1586"/>
        <v>0.36623685530759403</v>
      </c>
      <c r="S4225" s="4">
        <f t="shared" si="1587"/>
        <v>0.63376314469240591</v>
      </c>
      <c r="T4225" s="4">
        <f t="shared" si="1588"/>
        <v>-0.19807301999284524</v>
      </c>
      <c r="U4225" s="4">
        <f>IF($R4225&gt;$X$15,1,0)</f>
        <v>0</v>
      </c>
      <c r="V4225" s="4"/>
      <c r="W4225" s="4"/>
      <c r="X4225" s="4"/>
      <c r="Y4225" s="4"/>
      <c r="Z4225" s="4"/>
      <c r="AA4225" s="4"/>
      <c r="AB4225" s="4"/>
      <c r="AC4225" s="4"/>
      <c r="AD4225" s="4"/>
      <c r="AE4225" s="4"/>
      <c r="AF4225" s="4"/>
      <c r="AG4225" s="4"/>
      <c r="AH4225" s="4"/>
      <c r="AI4225" s="4"/>
      <c r="AJ4225" s="4"/>
    </row>
    <row r="4226" spans="1:36" ht="15.75" customHeight="1">
      <c r="A4226" s="4">
        <v>0</v>
      </c>
      <c r="B4226" s="4">
        <v>63</v>
      </c>
      <c r="C4226" s="4">
        <v>1</v>
      </c>
      <c r="D4226" s="4">
        <v>0</v>
      </c>
      <c r="E4226" s="4">
        <v>0</v>
      </c>
      <c r="F4226" s="4">
        <v>0</v>
      </c>
      <c r="G4226" s="4">
        <v>0</v>
      </c>
      <c r="H4226" s="4">
        <v>1</v>
      </c>
      <c r="I4226" s="4">
        <v>266</v>
      </c>
      <c r="J4226" s="4">
        <v>167</v>
      </c>
      <c r="K4226" s="4">
        <v>94</v>
      </c>
      <c r="L4226" s="4">
        <v>25.23</v>
      </c>
      <c r="M4226" s="4">
        <v>95</v>
      </c>
      <c r="N4226" s="4">
        <v>94</v>
      </c>
      <c r="O4226" s="4">
        <v>0</v>
      </c>
      <c r="P4226" s="5">
        <f>$AI$9+SUMPRODUCT($A4226*$AI$10+$B4226*$AI$11+$C4226*$AI$12+$D4226*$AI$13+$E4226*$AI$14+$F4226*$AI$15+$G4226*$AI$16+$H4226*$AI$17+$I4226*$AI$18+$J4226*$AI$19+$K4226*$AI$20+$L4226*$AI$21+$M4226*$AI$22+$N4226*$AI$24)</f>
        <v>-0.80470244530000112</v>
      </c>
      <c r="Q4226" s="4">
        <f t="shared" si="1585"/>
        <v>0.44722097946749434</v>
      </c>
      <c r="R4226" s="4">
        <f t="shared" si="1586"/>
        <v>0.89444195893498868</v>
      </c>
      <c r="S4226" s="4">
        <f t="shared" si="1587"/>
        <v>0.10555804106501132</v>
      </c>
      <c r="T4226" s="4">
        <f t="shared" si="1588"/>
        <v>-0.97650867796837715</v>
      </c>
      <c r="U4226" s="4">
        <f>IF($R4226&gt;$X$15,1,0)</f>
        <v>1</v>
      </c>
      <c r="V4226" s="4"/>
      <c r="W4226" s="4"/>
      <c r="X4226" s="4"/>
      <c r="Y4226" s="4"/>
      <c r="Z4226" s="4"/>
      <c r="AA4226" s="4"/>
      <c r="AB4226" s="4"/>
      <c r="AC4226" s="4"/>
      <c r="AD4226" s="4"/>
      <c r="AE4226" s="4"/>
      <c r="AF4226" s="4"/>
      <c r="AG4226" s="4"/>
      <c r="AH4226" s="4"/>
      <c r="AI4226" s="4"/>
      <c r="AJ4226" s="4"/>
    </row>
    <row r="4227" spans="1:36" ht="15.75" customHeight="1">
      <c r="A4227" s="4">
        <v>0</v>
      </c>
      <c r="B4227" s="4">
        <v>52</v>
      </c>
      <c r="C4227" s="4">
        <v>1</v>
      </c>
      <c r="D4227" s="4">
        <v>0</v>
      </c>
      <c r="E4227" s="4">
        <v>0</v>
      </c>
      <c r="F4227" s="4">
        <v>0</v>
      </c>
      <c r="G4227" s="4">
        <v>0</v>
      </c>
      <c r="H4227" s="4">
        <v>0</v>
      </c>
      <c r="I4227" s="4">
        <v>265</v>
      </c>
      <c r="J4227" s="4">
        <v>137.5</v>
      </c>
      <c r="K4227" s="4">
        <v>84.5</v>
      </c>
      <c r="L4227" s="4">
        <v>26.91</v>
      </c>
      <c r="M4227" s="4">
        <v>72</v>
      </c>
      <c r="N4227" s="4">
        <v>86</v>
      </c>
      <c r="O4227" s="4">
        <v>0</v>
      </c>
      <c r="P4227" s="5">
        <f>$AI$9+SUMPRODUCT($A4227*$AI$10+$B4227*$AI$11+$C4227*$AI$12+$D4227*$AI$13+$E4227*$AI$14+$F4227*$AI$15+$G4227*$AI$16+$H4227*$AI$17+$I4227*$AI$18+$J4227*$AI$19+$K4227*$AI$20+$L4227*$AI$21+$M4227*$AI$22+$N4227*$AI$24)</f>
        <v>-2.1274735601000003</v>
      </c>
      <c r="Q4227" s="4">
        <f t="shared" si="1585"/>
        <v>0.11913790871599982</v>
      </c>
      <c r="R4227" s="4">
        <f t="shared" si="1586"/>
        <v>0.23827581743199963</v>
      </c>
      <c r="S4227" s="4">
        <f t="shared" si="1587"/>
        <v>0.76172418256800034</v>
      </c>
      <c r="T4227" s="4">
        <f t="shared" si="1588"/>
        <v>-0.1182022565779044</v>
      </c>
      <c r="U4227" s="4">
        <f>IF($R4227&gt;$X$15,1,0)</f>
        <v>0</v>
      </c>
      <c r="V4227" s="4"/>
      <c r="W4227" s="4"/>
      <c r="X4227" s="4"/>
      <c r="Y4227" s="4"/>
      <c r="Z4227" s="4"/>
      <c r="AA4227" s="4"/>
      <c r="AB4227" s="4"/>
      <c r="AC4227" s="4"/>
      <c r="AD4227" s="4"/>
      <c r="AE4227" s="4"/>
      <c r="AF4227" s="4"/>
      <c r="AG4227" s="4"/>
      <c r="AH4227" s="4"/>
      <c r="AI4227" s="4"/>
      <c r="AJ4227" s="4"/>
    </row>
    <row r="4228" spans="1:36" ht="15.75" customHeight="1">
      <c r="A4228" s="4">
        <v>1</v>
      </c>
      <c r="B4228" s="4">
        <v>48</v>
      </c>
      <c r="C4228" s="4">
        <v>1</v>
      </c>
      <c r="D4228" s="4">
        <v>0</v>
      </c>
      <c r="E4228" s="4">
        <v>0</v>
      </c>
      <c r="F4228" s="4">
        <v>0</v>
      </c>
      <c r="G4228" s="4">
        <v>0</v>
      </c>
      <c r="H4228" s="4">
        <v>0</v>
      </c>
      <c r="I4228" s="4">
        <v>204</v>
      </c>
      <c r="J4228" s="4">
        <v>125</v>
      </c>
      <c r="K4228" s="4">
        <v>84.5</v>
      </c>
      <c r="L4228" s="4">
        <v>22.37</v>
      </c>
      <c r="M4228" s="4">
        <v>65</v>
      </c>
      <c r="N4228" s="4">
        <v>75</v>
      </c>
      <c r="O4228" s="4">
        <v>0</v>
      </c>
      <c r="P4228" s="5">
        <f>$AI$9+SUMPRODUCT($A4228*$AI$10+$B4228*$AI$11+$C4228*$AI$12+$D4228*$AI$13+$E4228*$AI$14+$F4228*$AI$15+$G4228*$AI$16+$H4228*$AI$17+$I4228*$AI$18+$J4228*$AI$19+$K4228*$AI$20+$L4228*$AI$21+$M4228*$AI$22+$N4228*$AI$24)</f>
        <v>-2.2483799607000003</v>
      </c>
      <c r="Q4228" s="4">
        <f t="shared" si="1585"/>
        <v>0.10557011383413727</v>
      </c>
      <c r="R4228" s="4">
        <f t="shared" si="1586"/>
        <v>0.21114022766827453</v>
      </c>
      <c r="S4228" s="4">
        <f t="shared" si="1587"/>
        <v>0.78885977233172544</v>
      </c>
      <c r="T4228" s="4">
        <f t="shared" si="1588"/>
        <v>-0.10300019009225331</v>
      </c>
      <c r="U4228" s="4">
        <f>IF($R4228&gt;$X$15,1,0)</f>
        <v>0</v>
      </c>
      <c r="V4228" s="4"/>
      <c r="W4228" s="4"/>
      <c r="X4228" s="4"/>
      <c r="Y4228" s="4"/>
      <c r="Z4228" s="4"/>
      <c r="AA4228" s="4"/>
      <c r="AB4228" s="4"/>
      <c r="AC4228" s="4"/>
      <c r="AD4228" s="4"/>
      <c r="AE4228" s="4"/>
      <c r="AF4228" s="4"/>
      <c r="AG4228" s="4"/>
      <c r="AH4228" s="4"/>
      <c r="AI4228" s="4"/>
      <c r="AJ4228" s="4"/>
    </row>
    <row r="4229" spans="1:36" ht="15.75" customHeight="1">
      <c r="A4229" s="4">
        <v>1</v>
      </c>
      <c r="B4229" s="4">
        <v>60</v>
      </c>
      <c r="C4229" s="4">
        <v>1</v>
      </c>
      <c r="D4229" s="4">
        <v>0</v>
      </c>
      <c r="E4229" s="4">
        <v>0</v>
      </c>
      <c r="F4229" s="4">
        <v>0</v>
      </c>
      <c r="G4229" s="4">
        <v>0</v>
      </c>
      <c r="H4229" s="4">
        <v>0</v>
      </c>
      <c r="I4229" s="4">
        <v>252</v>
      </c>
      <c r="J4229" s="4">
        <v>128</v>
      </c>
      <c r="K4229" s="4">
        <v>82</v>
      </c>
      <c r="L4229" s="4">
        <v>21.18</v>
      </c>
      <c r="M4229" s="4">
        <v>75</v>
      </c>
      <c r="N4229" s="4">
        <v>70</v>
      </c>
      <c r="O4229" s="4">
        <v>1</v>
      </c>
      <c r="P4229" s="5">
        <f>$AI$9+SUMPRODUCT($A4229*$AI$10+$B4229*$AI$11+$C4229*$AI$12+$D4229*$AI$13+$E4229*$AI$14+$F4229*$AI$15+$G4229*$AI$16+$H4229*$AI$17+$I4229*$AI$18+$J4229*$AI$19+$K4229*$AI$20+$L4229*$AI$21+$M4229*$AI$22+$N4229*$AI$24)</f>
        <v>-1.3954819698000005</v>
      </c>
      <c r="Q4229" s="4">
        <f t="shared" si="1585"/>
        <v>0.24771361710880707</v>
      </c>
      <c r="R4229" s="4">
        <f t="shared" si="1586"/>
        <v>0.49542723421761414</v>
      </c>
      <c r="S4229" s="4">
        <f t="shared" si="1587"/>
        <v>0.49542723421761414</v>
      </c>
      <c r="T4229" s="4">
        <f t="shared" si="1588"/>
        <v>-0.30502012341563933</v>
      </c>
      <c r="U4229" s="4">
        <f>IF($R4229&gt;$X$15,1,0)</f>
        <v>1</v>
      </c>
      <c r="V4229" s="4"/>
      <c r="W4229" s="4"/>
      <c r="X4229" s="4"/>
      <c r="Y4229" s="4"/>
      <c r="Z4229" s="4"/>
      <c r="AA4229" s="4"/>
      <c r="AB4229" s="4"/>
      <c r="AC4229" s="4"/>
      <c r="AD4229" s="4"/>
      <c r="AE4229" s="4"/>
      <c r="AF4229" s="4"/>
      <c r="AG4229" s="4"/>
      <c r="AH4229" s="4"/>
      <c r="AI4229" s="4"/>
      <c r="AJ4229" s="4"/>
    </row>
    <row r="4230" spans="1:36" ht="15.75" customHeight="1">
      <c r="A4230" s="4">
        <v>1</v>
      </c>
      <c r="B4230" s="4">
        <v>50</v>
      </c>
      <c r="C4230" s="4">
        <v>1</v>
      </c>
      <c r="D4230" s="4">
        <v>0</v>
      </c>
      <c r="E4230" s="4">
        <v>0</v>
      </c>
      <c r="F4230" s="4">
        <v>0</v>
      </c>
      <c r="G4230" s="4">
        <v>0</v>
      </c>
      <c r="H4230" s="4">
        <v>0</v>
      </c>
      <c r="I4230" s="4">
        <v>260</v>
      </c>
      <c r="J4230" s="4">
        <v>119</v>
      </c>
      <c r="K4230" s="4">
        <v>74</v>
      </c>
      <c r="L4230" s="4">
        <v>21.85</v>
      </c>
      <c r="M4230" s="4">
        <v>80</v>
      </c>
      <c r="N4230" s="4">
        <v>72</v>
      </c>
      <c r="O4230" s="4">
        <v>1</v>
      </c>
      <c r="P4230" s="5">
        <f>$AI$9+SUMPRODUCT($A4230*$AI$10+$B4230*$AI$11+$C4230*$AI$12+$D4230*$AI$13+$E4230*$AI$14+$F4230*$AI$15+$G4230*$AI$16+$H4230*$AI$17+$I4230*$AI$18+$J4230*$AI$19+$K4230*$AI$20+$L4230*$AI$21+$M4230*$AI$22+$N4230*$AI$24)</f>
        <v>-2.1141632135000004</v>
      </c>
      <c r="Q4230" s="4">
        <f t="shared" si="1585"/>
        <v>0.12073427610750694</v>
      </c>
      <c r="R4230" s="4">
        <f t="shared" si="1586"/>
        <v>0.24146855221501387</v>
      </c>
      <c r="S4230" s="4">
        <f t="shared" si="1587"/>
        <v>0.24146855221501387</v>
      </c>
      <c r="T4230" s="4">
        <f t="shared" si="1588"/>
        <v>-0.6171394218019155</v>
      </c>
      <c r="U4230" s="4">
        <f>IF($R4230&gt;$X$15,1,0)</f>
        <v>0</v>
      </c>
      <c r="V4230" s="4"/>
      <c r="W4230" s="4"/>
      <c r="X4230" s="4"/>
      <c r="Y4230" s="4"/>
      <c r="Z4230" s="4"/>
      <c r="AA4230" s="4"/>
      <c r="AB4230" s="4"/>
      <c r="AC4230" s="4"/>
      <c r="AD4230" s="4"/>
      <c r="AE4230" s="4"/>
      <c r="AF4230" s="4"/>
      <c r="AG4230" s="4"/>
      <c r="AH4230" s="4"/>
      <c r="AI4230" s="4"/>
      <c r="AJ4230" s="4"/>
    </row>
    <row r="4231" spans="1:36" ht="15.75" customHeight="1">
      <c r="A4231" s="4">
        <v>1</v>
      </c>
      <c r="B4231" s="4">
        <v>53</v>
      </c>
      <c r="C4231" s="4">
        <v>3</v>
      </c>
      <c r="D4231" s="4">
        <v>0</v>
      </c>
      <c r="E4231" s="4">
        <v>0</v>
      </c>
      <c r="F4231" s="4">
        <v>0</v>
      </c>
      <c r="G4231" s="4">
        <v>0</v>
      </c>
      <c r="H4231" s="4">
        <v>1</v>
      </c>
      <c r="I4231" s="4">
        <v>289</v>
      </c>
      <c r="J4231" s="4">
        <v>188</v>
      </c>
      <c r="K4231" s="4">
        <v>110</v>
      </c>
      <c r="L4231" s="4">
        <v>26.7</v>
      </c>
      <c r="M4231" s="4">
        <v>70</v>
      </c>
      <c r="N4231" s="4">
        <v>63</v>
      </c>
      <c r="O4231" s="4">
        <v>0</v>
      </c>
      <c r="P4231" s="5">
        <f>$AI$9+SUMPRODUCT($A4231*$AI$10+$B4231*$AI$11+$C4231*$AI$12+$D4231*$AI$13+$E4231*$AI$14+$F4231*$AI$15+$G4231*$AI$16+$H4231*$AI$17+$I4231*$AI$18+$J4231*$AI$19+$K4231*$AI$20+$L4231*$AI$21+$M4231*$AI$22+$N4231*$AI$24)</f>
        <v>-0.80402013700000108</v>
      </c>
      <c r="Q4231" s="4">
        <f t="shared" si="1585"/>
        <v>0.44752622617805904</v>
      </c>
      <c r="R4231" s="4">
        <f t="shared" si="1586"/>
        <v>0.89505245235611808</v>
      </c>
      <c r="S4231" s="4">
        <f t="shared" si="1587"/>
        <v>0.10494754764388192</v>
      </c>
      <c r="T4231" s="4">
        <f t="shared" si="1588"/>
        <v>-0.97902770531572403</v>
      </c>
      <c r="U4231" s="4">
        <f>IF($R4231&gt;$X$15,1,0)</f>
        <v>1</v>
      </c>
      <c r="V4231" s="4"/>
      <c r="W4231" s="4"/>
      <c r="X4231" s="4"/>
      <c r="Y4231" s="4"/>
      <c r="Z4231" s="4"/>
      <c r="AA4231" s="4"/>
      <c r="AB4231" s="4"/>
      <c r="AC4231" s="4"/>
      <c r="AD4231" s="4"/>
      <c r="AE4231" s="4"/>
      <c r="AF4231" s="4"/>
      <c r="AG4231" s="4"/>
      <c r="AH4231" s="4"/>
      <c r="AI4231" s="4"/>
      <c r="AJ4231" s="4"/>
    </row>
    <row r="4232" spans="1:36" ht="15.75" customHeight="1">
      <c r="A4232" s="4">
        <v>1</v>
      </c>
      <c r="B4232" s="4">
        <v>56</v>
      </c>
      <c r="C4232" s="4">
        <v>4</v>
      </c>
      <c r="D4232" s="4">
        <v>0</v>
      </c>
      <c r="E4232" s="4">
        <v>0</v>
      </c>
      <c r="F4232" s="4">
        <v>1</v>
      </c>
      <c r="G4232" s="4">
        <v>0</v>
      </c>
      <c r="H4232" s="4">
        <v>1</v>
      </c>
      <c r="I4232" s="4">
        <v>287</v>
      </c>
      <c r="J4232" s="4">
        <v>149</v>
      </c>
      <c r="K4232" s="4">
        <v>98</v>
      </c>
      <c r="L4232" s="4">
        <v>21.68</v>
      </c>
      <c r="M4232" s="4">
        <v>90</v>
      </c>
      <c r="N4232" s="4">
        <v>75</v>
      </c>
      <c r="O4232" s="4">
        <v>1</v>
      </c>
      <c r="P4232" s="5">
        <f>$AI$9+SUMPRODUCT($A4232*$AI$10+$B4232*$AI$11+$C4232*$AI$12+$D4232*$AI$13+$E4232*$AI$14+$F4232*$AI$15+$G4232*$AI$16+$H4232*$AI$17+$I4232*$AI$18+$J4232*$AI$19+$K4232*$AI$20+$L4232*$AI$21+$M4232*$AI$22+$N4232*$AI$24)</f>
        <v>-1.0649530248000021</v>
      </c>
      <c r="Q4232" s="4">
        <f t="shared" si="1585"/>
        <v>0.34474404880749887</v>
      </c>
      <c r="R4232" s="4">
        <f t="shared" si="1586"/>
        <v>0.68948809761499774</v>
      </c>
      <c r="S4232" s="4">
        <f t="shared" si="1587"/>
        <v>0.68948809761499774</v>
      </c>
      <c r="T4232" s="4">
        <f t="shared" si="1588"/>
        <v>-0.1614732264928366</v>
      </c>
      <c r="U4232" s="4">
        <f>IF($R4232&gt;$X$15,1,0)</f>
        <v>1</v>
      </c>
      <c r="V4232" s="4"/>
      <c r="W4232" s="4"/>
      <c r="X4232" s="4"/>
      <c r="Y4232" s="4"/>
      <c r="Z4232" s="4"/>
      <c r="AA4232" s="4"/>
      <c r="AB4232" s="4"/>
      <c r="AC4232" s="4"/>
      <c r="AD4232" s="4"/>
      <c r="AE4232" s="4"/>
      <c r="AF4232" s="4"/>
      <c r="AG4232" s="4"/>
      <c r="AH4232" s="4"/>
      <c r="AI4232" s="4"/>
      <c r="AJ4232" s="4"/>
    </row>
    <row r="4233" spans="1:36" ht="15.75" customHeight="1">
      <c r="A4233" s="4">
        <v>1</v>
      </c>
      <c r="B4233" s="4">
        <v>47</v>
      </c>
      <c r="C4233" s="4">
        <v>2</v>
      </c>
      <c r="D4233" s="4">
        <v>1</v>
      </c>
      <c r="E4233" s="4">
        <v>3</v>
      </c>
      <c r="F4233" s="4">
        <v>0</v>
      </c>
      <c r="G4233" s="4">
        <v>0</v>
      </c>
      <c r="H4233" s="4">
        <v>0</v>
      </c>
      <c r="I4233" s="4">
        <v>198</v>
      </c>
      <c r="J4233" s="4">
        <v>120</v>
      </c>
      <c r="K4233" s="4">
        <v>80</v>
      </c>
      <c r="L4233" s="4">
        <v>25.23</v>
      </c>
      <c r="M4233" s="4">
        <v>75</v>
      </c>
      <c r="N4233" s="4">
        <v>76</v>
      </c>
      <c r="O4233" s="4">
        <v>0</v>
      </c>
      <c r="P4233" s="5">
        <f>$AI$9+SUMPRODUCT($A4233*$AI$10+$B4233*$AI$11+$C4233*$AI$12+$D4233*$AI$13+$E4233*$AI$14+$F4233*$AI$15+$G4233*$AI$16+$H4233*$AI$17+$I4233*$AI$18+$J4233*$AI$19+$K4233*$AI$20+$L4233*$AI$21+$M4233*$AI$22+$N4233*$AI$24)</f>
        <v>-2.3132120853000018</v>
      </c>
      <c r="Q4233" s="4">
        <f t="shared" si="1585"/>
        <v>9.8942927468410324E-2</v>
      </c>
      <c r="R4233" s="4">
        <f t="shared" si="1586"/>
        <v>0.19788585493682065</v>
      </c>
      <c r="S4233" s="4">
        <f t="shared" si="1587"/>
        <v>0.80211414506317935</v>
      </c>
      <c r="T4233" s="4">
        <f t="shared" si="1588"/>
        <v>-9.5763824928194199E-2</v>
      </c>
      <c r="U4233" s="4">
        <f>IF($R4233&gt;$X$15,1,0)</f>
        <v>0</v>
      </c>
      <c r="V4233" s="4"/>
      <c r="W4233" s="4"/>
      <c r="X4233" s="4"/>
      <c r="Y4233" s="4"/>
      <c r="Z4233" s="4"/>
      <c r="AA4233" s="4"/>
      <c r="AB4233" s="4"/>
      <c r="AC4233" s="4"/>
      <c r="AD4233" s="4"/>
      <c r="AE4233" s="4"/>
      <c r="AF4233" s="4"/>
      <c r="AG4233" s="4"/>
      <c r="AH4233" s="4"/>
      <c r="AI4233" s="4"/>
      <c r="AJ4233" s="4"/>
    </row>
    <row r="4234" spans="1:36" ht="15.75" customHeight="1">
      <c r="A4234" s="4">
        <v>1</v>
      </c>
      <c r="B4234" s="4">
        <v>45</v>
      </c>
      <c r="C4234" s="4">
        <v>4</v>
      </c>
      <c r="D4234" s="4">
        <v>1</v>
      </c>
      <c r="E4234" s="4">
        <v>43</v>
      </c>
      <c r="F4234" s="4">
        <v>0</v>
      </c>
      <c r="G4234" s="4">
        <v>0</v>
      </c>
      <c r="H4234" s="4">
        <v>0</v>
      </c>
      <c r="I4234" s="4">
        <v>216</v>
      </c>
      <c r="J4234" s="4">
        <v>137.5</v>
      </c>
      <c r="K4234" s="4">
        <v>85</v>
      </c>
      <c r="L4234" s="4">
        <v>24.24</v>
      </c>
      <c r="M4234" s="4">
        <v>83</v>
      </c>
      <c r="N4234" s="4">
        <v>105</v>
      </c>
      <c r="O4234" s="4">
        <v>0</v>
      </c>
      <c r="P4234" s="5">
        <f>$AI$9+SUMPRODUCT($A4234*$AI$10+$B4234*$AI$11+$C4234*$AI$12+$D4234*$AI$13+$E4234*$AI$14+$F4234*$AI$15+$G4234*$AI$16+$H4234*$AI$17+$I4234*$AI$18+$J4234*$AI$19+$K4234*$AI$20+$L4234*$AI$21+$M4234*$AI$22+$N4234*$AI$24)</f>
        <v>-1.3484409364000012</v>
      </c>
      <c r="Q4234" s="4">
        <f t="shared" si="1585"/>
        <v>0.2596447479286868</v>
      </c>
      <c r="R4234" s="4">
        <f t="shared" si="1586"/>
        <v>0.51928949585737361</v>
      </c>
      <c r="S4234" s="4">
        <f t="shared" si="1587"/>
        <v>0.48071050414262639</v>
      </c>
      <c r="T4234" s="4">
        <f t="shared" si="1588"/>
        <v>-0.31811638787481095</v>
      </c>
      <c r="U4234" s="4">
        <f>IF($R4234&gt;$X$15,1,0)</f>
        <v>1</v>
      </c>
      <c r="V4234" s="4"/>
      <c r="W4234" s="4"/>
      <c r="X4234" s="4"/>
      <c r="Y4234" s="4"/>
      <c r="Z4234" s="4"/>
      <c r="AA4234" s="4"/>
      <c r="AB4234" s="4"/>
      <c r="AC4234" s="4"/>
      <c r="AD4234" s="4"/>
      <c r="AE4234" s="4"/>
      <c r="AF4234" s="4"/>
      <c r="AG4234" s="4"/>
      <c r="AH4234" s="4"/>
      <c r="AI4234" s="4"/>
      <c r="AJ4234" s="4"/>
    </row>
    <row r="4235" spans="1:36" ht="15.75" customHeight="1">
      <c r="A4235" s="4">
        <v>1</v>
      </c>
      <c r="B4235" s="4">
        <v>58</v>
      </c>
      <c r="C4235" s="4">
        <v>1</v>
      </c>
      <c r="D4235" s="4">
        <v>0</v>
      </c>
      <c r="E4235" s="4">
        <v>0</v>
      </c>
      <c r="F4235" s="4">
        <v>0</v>
      </c>
      <c r="G4235" s="4">
        <v>0</v>
      </c>
      <c r="H4235" s="4">
        <v>0</v>
      </c>
      <c r="I4235" s="4">
        <v>233</v>
      </c>
      <c r="J4235" s="4">
        <v>125.5</v>
      </c>
      <c r="K4235" s="4">
        <v>84</v>
      </c>
      <c r="L4235" s="4">
        <v>26.05</v>
      </c>
      <c r="M4235" s="4">
        <v>67</v>
      </c>
      <c r="N4235" s="4">
        <v>76</v>
      </c>
      <c r="O4235" s="4">
        <v>1</v>
      </c>
      <c r="P4235" s="5">
        <f>$AI$9+SUMPRODUCT($A4235*$AI$10+$B4235*$AI$11+$C4235*$AI$12+$D4235*$AI$13+$E4235*$AI$14+$F4235*$AI$15+$G4235*$AI$16+$H4235*$AI$17+$I4235*$AI$18+$J4235*$AI$19+$K4235*$AI$20+$L4235*$AI$21+$M4235*$AI$22+$N4235*$AI$24)</f>
        <v>-1.5109386655000012</v>
      </c>
      <c r="Q4235" s="4">
        <f t="shared" si="1585"/>
        <v>0.22070271467512706</v>
      </c>
      <c r="R4235" s="4">
        <f t="shared" si="1586"/>
        <v>0.44140542935025412</v>
      </c>
      <c r="S4235" s="4">
        <f t="shared" si="1587"/>
        <v>0.44140542935025412</v>
      </c>
      <c r="T4235" s="4">
        <f t="shared" si="1588"/>
        <v>-0.35516232925693253</v>
      </c>
      <c r="U4235" s="4">
        <f>IF($R4235&gt;$X$15,1,0)</f>
        <v>1</v>
      </c>
      <c r="V4235" s="4"/>
      <c r="W4235" s="4"/>
      <c r="X4235" s="4"/>
      <c r="Y4235" s="4"/>
      <c r="Z4235" s="4"/>
      <c r="AA4235" s="4"/>
      <c r="AB4235" s="4"/>
      <c r="AC4235" s="4"/>
      <c r="AD4235" s="4"/>
      <c r="AE4235" s="4"/>
      <c r="AF4235" s="4"/>
      <c r="AG4235" s="4"/>
      <c r="AH4235" s="4"/>
      <c r="AI4235" s="4"/>
      <c r="AJ4235" s="4"/>
    </row>
    <row r="4236" spans="1:36" ht="15.75" customHeight="1">
      <c r="A4236" s="4">
        <v>1</v>
      </c>
      <c r="B4236" s="4">
        <v>43</v>
      </c>
      <c r="C4236" s="4">
        <v>4</v>
      </c>
      <c r="D4236" s="4">
        <v>1</v>
      </c>
      <c r="E4236" s="4">
        <v>20</v>
      </c>
      <c r="F4236" s="4">
        <v>0</v>
      </c>
      <c r="G4236" s="4">
        <v>0</v>
      </c>
      <c r="H4236" s="4">
        <v>0</v>
      </c>
      <c r="I4236" s="4">
        <v>187</v>
      </c>
      <c r="J4236" s="4">
        <v>129.5</v>
      </c>
      <c r="K4236" s="4">
        <v>88</v>
      </c>
      <c r="L4236" s="4">
        <v>25.62</v>
      </c>
      <c r="M4236" s="4">
        <v>80</v>
      </c>
      <c r="N4236" s="4">
        <v>75</v>
      </c>
      <c r="O4236" s="4">
        <v>0</v>
      </c>
      <c r="P4236" s="5">
        <f>$AI$9+SUMPRODUCT($A4236*$AI$10+$B4236*$AI$11+$C4236*$AI$12+$D4236*$AI$13+$E4236*$AI$14+$F4236*$AI$15+$G4236*$AI$16+$H4236*$AI$17+$I4236*$AI$18+$J4236*$AI$19+$K4236*$AI$20+$L4236*$AI$21+$M4236*$AI$22+$N4236*$AI$24)</f>
        <v>-2.2909705382000016</v>
      </c>
      <c r="Q4236" s="4">
        <f t="shared" si="1585"/>
        <v>0.10116822656253764</v>
      </c>
      <c r="R4236" s="4">
        <f t="shared" si="1586"/>
        <v>0.20233645312507528</v>
      </c>
      <c r="S4236" s="4">
        <f t="shared" si="1587"/>
        <v>0.79766354687492469</v>
      </c>
      <c r="T4236" s="4">
        <f t="shared" si="1588"/>
        <v>-9.8180254699189382E-2</v>
      </c>
      <c r="U4236" s="4">
        <f>IF($R4236&gt;$X$15,1,0)</f>
        <v>0</v>
      </c>
      <c r="V4236" s="4"/>
      <c r="W4236" s="4"/>
      <c r="X4236" s="4"/>
      <c r="Y4236" s="4"/>
      <c r="Z4236" s="4"/>
      <c r="AA4236" s="4"/>
      <c r="AB4236" s="4"/>
      <c r="AC4236" s="4"/>
      <c r="AD4236" s="4"/>
      <c r="AE4236" s="4"/>
      <c r="AF4236" s="4"/>
      <c r="AG4236" s="4"/>
      <c r="AH4236" s="4"/>
      <c r="AI4236" s="4"/>
      <c r="AJ4236" s="4"/>
    </row>
    <row r="4237" spans="1:36" ht="15.75" customHeight="1">
      <c r="A4237" s="4">
        <v>0</v>
      </c>
      <c r="B4237" s="4">
        <v>50</v>
      </c>
      <c r="C4237" s="4">
        <v>1</v>
      </c>
      <c r="D4237" s="4">
        <v>0</v>
      </c>
      <c r="E4237" s="4">
        <v>0</v>
      </c>
      <c r="F4237" s="4">
        <v>0</v>
      </c>
      <c r="G4237" s="4">
        <v>0</v>
      </c>
      <c r="H4237" s="4">
        <v>1</v>
      </c>
      <c r="I4237" s="4">
        <v>260</v>
      </c>
      <c r="J4237" s="4">
        <v>190</v>
      </c>
      <c r="K4237" s="4">
        <v>130</v>
      </c>
      <c r="L4237" s="4">
        <v>43.67</v>
      </c>
      <c r="M4237" s="4">
        <v>85</v>
      </c>
      <c r="N4237" s="4">
        <v>260</v>
      </c>
      <c r="O4237" s="4">
        <v>0</v>
      </c>
      <c r="P4237" s="5">
        <f>$AI$9+SUMPRODUCT($A4237*$AI$10+$B4237*$AI$11+$C4237*$AI$12+$D4237*$AI$13+$E4237*$AI$14+$F4237*$AI$15+$G4237*$AI$16+$H4237*$AI$17+$I4237*$AI$18+$J4237*$AI$19+$K4237*$AI$20+$L4237*$AI$21+$M4237*$AI$22+$N4237*$AI$24)</f>
        <v>-6.9789993700002384E-2</v>
      </c>
      <c r="Q4237" s="4">
        <f t="shared" si="1585"/>
        <v>0.93258964904416397</v>
      </c>
      <c r="R4237" s="4">
        <f t="shared" si="1586"/>
        <v>1.8651792980883279</v>
      </c>
      <c r="S4237" s="4">
        <f t="shared" si="1587"/>
        <v>-0.86517929808832794</v>
      </c>
      <c r="T4237" s="4" t="e">
        <f t="shared" si="1588"/>
        <v>#NUM!</v>
      </c>
      <c r="U4237" s="4">
        <f>IF($R4237&gt;$X$15,1,0)</f>
        <v>1</v>
      </c>
      <c r="V4237" s="4"/>
      <c r="W4237" s="4"/>
      <c r="X4237" s="4"/>
      <c r="Y4237" s="4"/>
      <c r="Z4237" s="4"/>
      <c r="AA4237" s="4"/>
      <c r="AB4237" s="4"/>
      <c r="AC4237" s="4"/>
      <c r="AD4237" s="4"/>
      <c r="AE4237" s="4"/>
      <c r="AF4237" s="4"/>
      <c r="AG4237" s="4"/>
      <c r="AH4237" s="4"/>
      <c r="AI4237" s="4"/>
      <c r="AJ4237" s="4"/>
    </row>
    <row r="4238" spans="1:36" ht="15.75" hidden="1" customHeight="1">
      <c r="A4238" s="4">
        <v>0</v>
      </c>
      <c r="B4238" s="4">
        <v>51</v>
      </c>
      <c r="C4238" s="4">
        <v>3</v>
      </c>
      <c r="D4238" s="4">
        <v>1</v>
      </c>
      <c r="E4238" s="4">
        <v>20</v>
      </c>
      <c r="F4238" s="4">
        <v>0</v>
      </c>
      <c r="G4238" s="4">
        <v>0</v>
      </c>
      <c r="H4238" s="4">
        <v>1</v>
      </c>
      <c r="I4238" s="4">
        <v>251</v>
      </c>
      <c r="J4238" s="4">
        <v>140</v>
      </c>
      <c r="K4238" s="4">
        <v>80</v>
      </c>
      <c r="L4238" s="4">
        <v>25.6</v>
      </c>
      <c r="M4238" s="4">
        <v>75</v>
      </c>
      <c r="N4238" s="3" t="s">
        <v>56</v>
      </c>
      <c r="O4238" s="4">
        <v>0</v>
      </c>
      <c r="P4238" s="4"/>
      <c r="Q4238" s="4"/>
      <c r="R4238" s="4"/>
      <c r="S4238" s="4"/>
      <c r="T4238" s="4"/>
      <c r="U4238" s="4"/>
      <c r="V4238" s="4"/>
      <c r="W4238" s="4"/>
      <c r="X4238" s="4"/>
      <c r="Y4238" s="4"/>
      <c r="Z4238" s="4"/>
      <c r="AA4238" s="4"/>
      <c r="AB4238" s="4"/>
      <c r="AC4238" s="4"/>
      <c r="AD4238" s="4"/>
      <c r="AE4238" s="4"/>
      <c r="AF4238" s="4"/>
      <c r="AG4238" s="4"/>
      <c r="AH4238" s="4"/>
      <c r="AI4238" s="4"/>
      <c r="AJ4238" s="4"/>
    </row>
    <row r="4239" spans="1:36" ht="15.75" hidden="1" customHeight="1">
      <c r="A4239" s="4">
        <v>0</v>
      </c>
      <c r="B4239" s="4">
        <v>56</v>
      </c>
      <c r="C4239" s="4">
        <v>1</v>
      </c>
      <c r="D4239" s="4">
        <v>1</v>
      </c>
      <c r="E4239" s="4">
        <v>3</v>
      </c>
      <c r="F4239" s="4">
        <v>0</v>
      </c>
      <c r="G4239" s="4">
        <v>0</v>
      </c>
      <c r="H4239" s="4">
        <v>1</v>
      </c>
      <c r="I4239" s="4">
        <v>268</v>
      </c>
      <c r="J4239" s="4">
        <v>170</v>
      </c>
      <c r="K4239" s="4">
        <v>102</v>
      </c>
      <c r="L4239" s="4">
        <v>22.89</v>
      </c>
      <c r="M4239" s="4">
        <v>57</v>
      </c>
      <c r="N4239" s="3" t="s">
        <v>56</v>
      </c>
      <c r="O4239" s="4">
        <v>0</v>
      </c>
      <c r="P4239" s="4"/>
      <c r="Q4239" s="4"/>
      <c r="R4239" s="4"/>
      <c r="S4239" s="4"/>
      <c r="T4239" s="4"/>
      <c r="U4239" s="4"/>
      <c r="V4239" s="4"/>
      <c r="W4239" s="4"/>
      <c r="X4239" s="4"/>
      <c r="Y4239" s="4"/>
      <c r="Z4239" s="4"/>
      <c r="AA4239" s="4"/>
      <c r="AB4239" s="4"/>
      <c r="AC4239" s="4"/>
      <c r="AD4239" s="4"/>
      <c r="AE4239" s="4"/>
      <c r="AF4239" s="4"/>
      <c r="AG4239" s="4"/>
      <c r="AH4239" s="4"/>
      <c r="AI4239" s="4"/>
      <c r="AJ4239" s="4"/>
    </row>
    <row r="4240" spans="1:36" ht="15.75" customHeight="1">
      <c r="A4240" s="4">
        <v>1</v>
      </c>
      <c r="B4240" s="4">
        <v>58</v>
      </c>
      <c r="C4240" s="4">
        <v>3</v>
      </c>
      <c r="D4240" s="4">
        <v>0</v>
      </c>
      <c r="E4240" s="4">
        <v>0</v>
      </c>
      <c r="F4240" s="4">
        <v>0</v>
      </c>
      <c r="G4240" s="4">
        <v>0</v>
      </c>
      <c r="H4240" s="4">
        <v>1</v>
      </c>
      <c r="I4240" s="4">
        <v>187</v>
      </c>
      <c r="J4240" s="4">
        <v>141</v>
      </c>
      <c r="K4240" s="4">
        <v>81</v>
      </c>
      <c r="L4240" s="4">
        <v>24.96</v>
      </c>
      <c r="M4240" s="4">
        <v>80</v>
      </c>
      <c r="N4240" s="4">
        <v>81</v>
      </c>
      <c r="O4240" s="4">
        <v>0</v>
      </c>
      <c r="P4240" s="5">
        <f>$AI$9+SUMPRODUCT($A4240*$AI$10+$B4240*$AI$11+$C4240*$AI$12+$D4240*$AI$13+$E4240*$AI$14+$F4240*$AI$15+$G4240*$AI$16+$H4240*$AI$17+$I4240*$AI$18+$J4240*$AI$19+$K4240*$AI$20+$L4240*$AI$21+$M4240*$AI$22+$N4240*$AI$24)</f>
        <v>-1.2400553256000011</v>
      </c>
      <c r="Q4240" s="4">
        <f t="shared" ref="Q4240:Q4243" si="1589">EXP($P4240)</f>
        <v>0.28936820802644542</v>
      </c>
      <c r="R4240" s="4">
        <f t="shared" ref="R4240:R4243" si="1590">Q4240/1+Q4240</f>
        <v>0.57873641605289083</v>
      </c>
      <c r="S4240" s="4">
        <f t="shared" ref="S4240:S4243" si="1591">IF(O4240=1,R4240,1-R4240)</f>
        <v>0.42126358394710917</v>
      </c>
      <c r="T4240" s="4">
        <f t="shared" ref="T4240:T4243" si="1592">LOG($S4240)</f>
        <v>-0.37544608175703176</v>
      </c>
      <c r="U4240" s="4">
        <f>IF($R4240&gt;$X$15,1,0)</f>
        <v>1</v>
      </c>
      <c r="V4240" s="4"/>
      <c r="W4240" s="4"/>
      <c r="X4240" s="4"/>
      <c r="Y4240" s="4"/>
      <c r="Z4240" s="4"/>
      <c r="AA4240" s="4"/>
      <c r="AB4240" s="4"/>
      <c r="AC4240" s="4"/>
      <c r="AD4240" s="4"/>
      <c r="AE4240" s="4"/>
      <c r="AF4240" s="4"/>
      <c r="AG4240" s="4"/>
      <c r="AH4240" s="4"/>
      <c r="AI4240" s="4"/>
      <c r="AJ4240" s="4"/>
    </row>
    <row r="4241" spans="1:36" ht="15.75" customHeight="1">
      <c r="A4241" s="4">
        <v>1</v>
      </c>
      <c r="B4241" s="4">
        <v>68</v>
      </c>
      <c r="C4241" s="4">
        <v>1</v>
      </c>
      <c r="D4241" s="4">
        <v>0</v>
      </c>
      <c r="E4241" s="4">
        <v>0</v>
      </c>
      <c r="F4241" s="4">
        <v>0</v>
      </c>
      <c r="G4241" s="4">
        <v>0</v>
      </c>
      <c r="H4241" s="4">
        <v>1</v>
      </c>
      <c r="I4241" s="4">
        <v>176</v>
      </c>
      <c r="J4241" s="4">
        <v>168</v>
      </c>
      <c r="K4241" s="4">
        <v>97</v>
      </c>
      <c r="L4241" s="4">
        <v>23.14</v>
      </c>
      <c r="M4241" s="4">
        <v>60</v>
      </c>
      <c r="N4241" s="4">
        <v>79</v>
      </c>
      <c r="O4241" s="4">
        <v>1</v>
      </c>
      <c r="P4241" s="5">
        <f>$AI$9+SUMPRODUCT($A4241*$AI$10+$B4241*$AI$11+$C4241*$AI$12+$D4241*$AI$13+$E4241*$AI$14+$F4241*$AI$15+$G4241*$AI$16+$H4241*$AI$17+$I4241*$AI$18+$J4241*$AI$19+$K4241*$AI$20+$L4241*$AI$21+$M4241*$AI$22+$N4241*$AI$24)</f>
        <v>-0.14814553540000119</v>
      </c>
      <c r="Q4241" s="4">
        <f t="shared" si="1589"/>
        <v>0.86230560981769966</v>
      </c>
      <c r="R4241" s="4">
        <f t="shared" si="1590"/>
        <v>1.7246112196353993</v>
      </c>
      <c r="S4241" s="4">
        <f t="shared" si="1591"/>
        <v>1.7246112196353993</v>
      </c>
      <c r="T4241" s="4">
        <f t="shared" si="1592"/>
        <v>0.23669120712115785</v>
      </c>
      <c r="U4241" s="4">
        <f>IF($R4241&gt;$X$15,1,0)</f>
        <v>1</v>
      </c>
      <c r="V4241" s="4"/>
      <c r="W4241" s="4"/>
      <c r="X4241" s="4"/>
      <c r="Y4241" s="4"/>
      <c r="Z4241" s="4"/>
      <c r="AA4241" s="4"/>
      <c r="AB4241" s="4"/>
      <c r="AC4241" s="4"/>
      <c r="AD4241" s="4"/>
      <c r="AE4241" s="4"/>
      <c r="AF4241" s="4"/>
      <c r="AG4241" s="4"/>
      <c r="AH4241" s="4"/>
      <c r="AI4241" s="4"/>
      <c r="AJ4241" s="4"/>
    </row>
    <row r="4242" spans="1:36" ht="15.75" customHeight="1">
      <c r="A4242" s="4">
        <v>1</v>
      </c>
      <c r="B4242" s="4">
        <v>50</v>
      </c>
      <c r="C4242" s="4">
        <v>1</v>
      </c>
      <c r="D4242" s="4">
        <v>1</v>
      </c>
      <c r="E4242" s="4">
        <v>1</v>
      </c>
      <c r="F4242" s="4">
        <v>0</v>
      </c>
      <c r="G4242" s="4">
        <v>0</v>
      </c>
      <c r="H4242" s="4">
        <v>1</v>
      </c>
      <c r="I4242" s="4">
        <v>313</v>
      </c>
      <c r="J4242" s="4">
        <v>179</v>
      </c>
      <c r="K4242" s="4">
        <v>92</v>
      </c>
      <c r="L4242" s="4">
        <v>25.97</v>
      </c>
      <c r="M4242" s="4">
        <v>66</v>
      </c>
      <c r="N4242" s="4">
        <v>86</v>
      </c>
      <c r="O4242" s="4">
        <v>1</v>
      </c>
      <c r="P4242" s="5">
        <f>$AI$9+SUMPRODUCT($A4242*$AI$10+$B4242*$AI$11+$C4242*$AI$12+$D4242*$AI$13+$E4242*$AI$14+$F4242*$AI$15+$G4242*$AI$16+$H4242*$AI$17+$I4242*$AI$18+$J4242*$AI$19+$K4242*$AI$20+$L4242*$AI$21+$M4242*$AI$22+$N4242*$AI$24)</f>
        <v>-0.64252499669999974</v>
      </c>
      <c r="Q4242" s="4">
        <f t="shared" si="1589"/>
        <v>0.52596269190352463</v>
      </c>
      <c r="R4242" s="4">
        <f t="shared" si="1590"/>
        <v>1.0519253838070493</v>
      </c>
      <c r="S4242" s="4">
        <f t="shared" si="1591"/>
        <v>1.0519253838070493</v>
      </c>
      <c r="T4242" s="4">
        <f t="shared" si="1592"/>
        <v>2.1984935112266221E-2</v>
      </c>
      <c r="U4242" s="4">
        <f>IF($R4242&gt;$X$15,1,0)</f>
        <v>1</v>
      </c>
      <c r="V4242" s="4"/>
      <c r="W4242" s="4"/>
      <c r="X4242" s="4"/>
      <c r="Y4242" s="4"/>
      <c r="Z4242" s="4"/>
      <c r="AA4242" s="4"/>
      <c r="AB4242" s="4"/>
      <c r="AC4242" s="4"/>
      <c r="AD4242" s="4"/>
      <c r="AE4242" s="4"/>
      <c r="AF4242" s="4"/>
      <c r="AG4242" s="4"/>
      <c r="AH4242" s="4"/>
      <c r="AI4242" s="4"/>
      <c r="AJ4242" s="4"/>
    </row>
    <row r="4243" spans="1:36" ht="15.75" customHeight="1">
      <c r="A4243" s="4">
        <v>1</v>
      </c>
      <c r="B4243" s="4">
        <v>51</v>
      </c>
      <c r="C4243" s="4">
        <v>3</v>
      </c>
      <c r="D4243" s="4">
        <v>1</v>
      </c>
      <c r="E4243" s="4">
        <v>43</v>
      </c>
      <c r="F4243" s="4">
        <v>0</v>
      </c>
      <c r="G4243" s="4">
        <v>0</v>
      </c>
      <c r="H4243" s="4">
        <v>0</v>
      </c>
      <c r="I4243" s="4">
        <v>207</v>
      </c>
      <c r="J4243" s="4">
        <v>126.5</v>
      </c>
      <c r="K4243" s="4">
        <v>80</v>
      </c>
      <c r="L4243" s="4">
        <v>19.71</v>
      </c>
      <c r="M4243" s="4">
        <v>65</v>
      </c>
      <c r="N4243" s="4">
        <v>68</v>
      </c>
      <c r="O4243" s="4">
        <v>0</v>
      </c>
      <c r="P4243" s="5">
        <f>$AI$9+SUMPRODUCT($A4243*$AI$10+$B4243*$AI$11+$C4243*$AI$12+$D4243*$AI$13+$E4243*$AI$14+$F4243*$AI$15+$G4243*$AI$16+$H4243*$AI$17+$I4243*$AI$18+$J4243*$AI$19+$K4243*$AI$20+$L4243*$AI$21+$M4243*$AI$22+$N4243*$AI$24)</f>
        <v>-1.3318825081000005</v>
      </c>
      <c r="Q4243" s="4">
        <f t="shared" si="1589"/>
        <v>0.26397984905135014</v>
      </c>
      <c r="R4243" s="4">
        <f t="shared" si="1590"/>
        <v>0.52795969810270027</v>
      </c>
      <c r="S4243" s="4">
        <f t="shared" si="1591"/>
        <v>0.47204030189729973</v>
      </c>
      <c r="T4243" s="4">
        <f t="shared" si="1592"/>
        <v>-0.32602092055149579</v>
      </c>
      <c r="U4243" s="4">
        <f>IF($R4243&gt;$X$15,1,0)</f>
        <v>1</v>
      </c>
      <c r="V4243" s="4"/>
      <c r="W4243" s="4"/>
      <c r="X4243" s="4"/>
      <c r="Y4243" s="4"/>
      <c r="Z4243" s="4"/>
      <c r="AA4243" s="4"/>
      <c r="AB4243" s="4"/>
      <c r="AC4243" s="4"/>
      <c r="AD4243" s="4"/>
      <c r="AE4243" s="4"/>
      <c r="AF4243" s="4"/>
      <c r="AG4243" s="4"/>
      <c r="AH4243" s="4"/>
      <c r="AI4243" s="4"/>
      <c r="AJ4243" s="4"/>
    </row>
    <row r="4244" spans="1:36" ht="15.75" hidden="1" customHeight="1">
      <c r="A4244" s="4">
        <v>0</v>
      </c>
      <c r="B4244" s="4">
        <v>48</v>
      </c>
      <c r="C4244" s="4">
        <v>2</v>
      </c>
      <c r="D4244" s="4">
        <v>1</v>
      </c>
      <c r="E4244" s="4">
        <v>20</v>
      </c>
      <c r="F4244" s="3" t="s">
        <v>56</v>
      </c>
      <c r="G4244" s="4">
        <v>0</v>
      </c>
      <c r="H4244" s="4">
        <v>0</v>
      </c>
      <c r="I4244" s="4">
        <v>248</v>
      </c>
      <c r="J4244" s="4">
        <v>131</v>
      </c>
      <c r="K4244" s="4">
        <v>72</v>
      </c>
      <c r="L4244" s="4">
        <v>22</v>
      </c>
      <c r="M4244" s="4">
        <v>84</v>
      </c>
      <c r="N4244" s="4">
        <v>86</v>
      </c>
      <c r="O4244" s="4">
        <v>0</v>
      </c>
      <c r="P4244" s="4"/>
      <c r="Q4244" s="4"/>
      <c r="R4244" s="4"/>
      <c r="S4244" s="4"/>
      <c r="T4244" s="4"/>
      <c r="U4244" s="4"/>
      <c r="V4244" s="4"/>
      <c r="W4244" s="4"/>
      <c r="X4244" s="4"/>
      <c r="Y4244" s="4"/>
      <c r="Z4244" s="4"/>
      <c r="AA4244" s="4"/>
      <c r="AB4244" s="4"/>
      <c r="AC4244" s="4"/>
      <c r="AD4244" s="4"/>
      <c r="AE4244" s="4"/>
      <c r="AF4244" s="4"/>
      <c r="AG4244" s="4"/>
      <c r="AH4244" s="4"/>
      <c r="AI4244" s="4"/>
      <c r="AJ4244" s="4"/>
    </row>
    <row r="4245" spans="1:36" ht="15.75" hidden="1" customHeight="1">
      <c r="A4245" s="4">
        <v>0</v>
      </c>
      <c r="B4245" s="4">
        <v>44</v>
      </c>
      <c r="C4245" s="4">
        <v>1</v>
      </c>
      <c r="D4245" s="4">
        <v>1</v>
      </c>
      <c r="E4245" s="4">
        <v>15</v>
      </c>
      <c r="F4245" s="4">
        <v>0</v>
      </c>
      <c r="G4245" s="4">
        <v>0</v>
      </c>
      <c r="H4245" s="4">
        <v>0</v>
      </c>
      <c r="I4245" s="4">
        <v>210</v>
      </c>
      <c r="J4245" s="4">
        <v>126.5</v>
      </c>
      <c r="K4245" s="4">
        <v>87</v>
      </c>
      <c r="L4245" s="4">
        <v>19.16</v>
      </c>
      <c r="M4245" s="4">
        <v>86</v>
      </c>
      <c r="N4245" s="3" t="s">
        <v>56</v>
      </c>
      <c r="O4245" s="4">
        <v>0</v>
      </c>
      <c r="P4245" s="4"/>
      <c r="Q4245" s="4"/>
      <c r="R4245" s="4"/>
      <c r="S4245" s="4"/>
      <c r="T4245" s="4"/>
      <c r="U4245" s="4"/>
      <c r="V4245" s="4"/>
      <c r="W4245" s="4"/>
      <c r="X4245" s="4"/>
      <c r="Y4245" s="4"/>
      <c r="Z4245" s="4"/>
      <c r="AA4245" s="4"/>
      <c r="AB4245" s="4"/>
      <c r="AC4245" s="4"/>
      <c r="AD4245" s="4"/>
      <c r="AE4245" s="4"/>
      <c r="AF4245" s="4"/>
      <c r="AG4245" s="4"/>
      <c r="AH4245" s="4"/>
      <c r="AI4245" s="4"/>
      <c r="AJ4245" s="4"/>
    </row>
    <row r="4246" spans="1:36" ht="15.75" customHeight="1">
      <c r="A4246" s="4">
        <v>0</v>
      </c>
      <c r="B4246" s="4">
        <v>52</v>
      </c>
      <c r="C4246" s="4">
        <v>2</v>
      </c>
      <c r="D4246" s="4">
        <v>0</v>
      </c>
      <c r="E4246" s="4">
        <v>0</v>
      </c>
      <c r="F4246" s="4">
        <v>0</v>
      </c>
      <c r="G4246" s="4">
        <v>0</v>
      </c>
      <c r="H4246" s="4">
        <v>0</v>
      </c>
      <c r="I4246" s="4">
        <v>269</v>
      </c>
      <c r="J4246" s="4">
        <v>133.5</v>
      </c>
      <c r="K4246" s="4">
        <v>83</v>
      </c>
      <c r="L4246" s="4">
        <v>21.47</v>
      </c>
      <c r="M4246" s="4">
        <v>80</v>
      </c>
      <c r="N4246" s="4">
        <v>107</v>
      </c>
      <c r="O4246" s="4">
        <v>0</v>
      </c>
      <c r="P4246" s="5">
        <f>$AI$9+SUMPRODUCT($A4246*$AI$10+$B4246*$AI$11+$C4246*$AI$12+$D4246*$AI$13+$E4246*$AI$14+$F4246*$AI$15+$G4246*$AI$16+$H4246*$AI$17+$I4246*$AI$18+$J4246*$AI$19+$K4246*$AI$20+$L4246*$AI$21+$M4246*$AI$22+$N4246*$AI$24)</f>
        <v>-2.130120271700001</v>
      </c>
      <c r="Q4246" s="4">
        <f>EXP($P4246)</f>
        <v>0.11882300194852752</v>
      </c>
      <c r="R4246" s="4">
        <f>Q4246/1+Q4246</f>
        <v>0.23764600389705504</v>
      </c>
      <c r="S4246" s="4">
        <f>IF(O4246=1,R4246,1-R4246)</f>
        <v>0.76235399610294496</v>
      </c>
      <c r="T4246" s="4">
        <f>LOG($S4246)</f>
        <v>-0.11784331887739508</v>
      </c>
      <c r="U4246" s="4">
        <f>IF($R4246&gt;$X$15,1,0)</f>
        <v>0</v>
      </c>
      <c r="V4246" s="4"/>
      <c r="W4246" s="4"/>
      <c r="X4246" s="4"/>
      <c r="Y4246" s="4"/>
      <c r="Z4246" s="4"/>
      <c r="AA4246" s="4"/>
      <c r="AB4246" s="4"/>
      <c r="AC4246" s="4"/>
      <c r="AD4246" s="4"/>
      <c r="AE4246" s="4"/>
      <c r="AF4246" s="4"/>
      <c r="AG4246" s="4"/>
      <c r="AH4246" s="4"/>
      <c r="AI4246" s="4"/>
      <c r="AJ4246" s="4"/>
    </row>
    <row r="4247" spans="1:36" ht="15" customHeight="1">
      <c r="U4247" s="4"/>
    </row>
  </sheetData>
  <autoFilter ref="A8:O4246" xr:uid="{00000000-0009-0000-0000-000002000000}">
    <filterColumn colId="2">
      <filters>
        <filter val="1"/>
        <filter val="2"/>
        <filter val="3"/>
        <filter val="4"/>
      </filters>
    </filterColumn>
    <filterColumn colId="4">
      <filters>
        <filter val="0"/>
        <filter val="1"/>
        <filter val="10"/>
        <filter val="11"/>
        <filter val="12"/>
        <filter val="13"/>
        <filter val="14"/>
        <filter val="15"/>
        <filter val="16"/>
        <filter val="17"/>
        <filter val="18"/>
        <filter val="19"/>
        <filter val="2"/>
        <filter val="20"/>
        <filter val="23"/>
        <filter val="25"/>
        <filter val="29"/>
        <filter val="3"/>
        <filter val="30"/>
        <filter val="35"/>
        <filter val="38"/>
        <filter val="4"/>
        <filter val="40"/>
        <filter val="43"/>
        <filter val="45"/>
        <filter val="5"/>
        <filter val="50"/>
        <filter val="6"/>
        <filter val="60"/>
        <filter val="7"/>
        <filter val="70"/>
        <filter val="8"/>
        <filter val="9"/>
      </filters>
    </filterColumn>
    <filterColumn colId="5">
      <filters>
        <filter val="0"/>
        <filter val="1"/>
      </filters>
    </filterColumn>
    <filterColumn colId="8">
      <filters>
        <filter val="107"/>
        <filter val="113"/>
        <filter val="119"/>
        <filter val="124"/>
        <filter val="126"/>
        <filter val="129"/>
        <filter val="133"/>
        <filter val="135"/>
        <filter val="137"/>
        <filter val="140"/>
        <filter val="143"/>
        <filter val="144"/>
        <filter val="145"/>
        <filter val="148"/>
        <filter val="149"/>
        <filter val="150"/>
        <filter val="152"/>
        <filter val="153"/>
        <filter val="154"/>
        <filter val="155"/>
        <filter val="156"/>
        <filter val="157"/>
        <filter val="158"/>
        <filter val="159"/>
        <filter val="160"/>
        <filter val="161"/>
        <filter val="162"/>
        <filter val="163"/>
        <filter val="164"/>
        <filter val="165"/>
        <filter val="166"/>
        <filter val="167"/>
        <filter val="168"/>
        <filter val="169"/>
        <filter val="170"/>
        <filter val="171"/>
        <filter val="172"/>
        <filter val="173"/>
        <filter val="174"/>
        <filter val="175"/>
        <filter val="176"/>
        <filter val="177"/>
        <filter val="178"/>
        <filter val="179"/>
        <filter val="180"/>
        <filter val="181"/>
        <filter val="182"/>
        <filter val="183"/>
        <filter val="184"/>
        <filter val="185"/>
        <filter val="186"/>
        <filter val="187"/>
        <filter val="188"/>
        <filter val="189"/>
        <filter val="190"/>
        <filter val="191"/>
        <filter val="192"/>
        <filter val="193"/>
        <filter val="194"/>
        <filter val="195"/>
        <filter val="196"/>
        <filter val="197"/>
        <filter val="198"/>
        <filter val="1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221"/>
        <filter val="222"/>
        <filter val="223"/>
        <filter val="224"/>
        <filter val="225"/>
        <filter val="226"/>
        <filter val="227"/>
        <filter val="228"/>
        <filter val="229"/>
        <filter val="230"/>
        <filter val="231"/>
        <filter val="232"/>
        <filter val="233"/>
        <filter val="234"/>
        <filter val="235"/>
        <filter val="236"/>
        <filter val="237"/>
        <filter val="238"/>
        <filter val="239"/>
        <filter val="240"/>
        <filter val="241"/>
        <filter val="242"/>
        <filter val="243"/>
        <filter val="244"/>
        <filter val="245"/>
        <filter val="246"/>
        <filter val="247"/>
        <filter val="248"/>
        <filter val="249"/>
        <filter val="250"/>
        <filter val="251"/>
        <filter val="252"/>
        <filter val="253"/>
        <filter val="254"/>
        <filter val="255"/>
        <filter val="256"/>
        <filter val="257"/>
        <filter val="258"/>
        <filter val="259"/>
        <filter val="260"/>
        <filter val="261"/>
        <filter val="262"/>
        <filter val="263"/>
        <filter val="264"/>
        <filter val="265"/>
        <filter val="266"/>
        <filter val="267"/>
        <filter val="268"/>
        <filter val="269"/>
        <filter val="270"/>
        <filter val="271"/>
        <filter val="272"/>
        <filter val="273"/>
        <filter val="274"/>
        <filter val="275"/>
        <filter val="276"/>
        <filter val="277"/>
        <filter val="278"/>
        <filter val="279"/>
        <filter val="280"/>
        <filter val="281"/>
        <filter val="282"/>
        <filter val="283"/>
        <filter val="284"/>
        <filter val="285"/>
        <filter val="286"/>
        <filter val="287"/>
        <filter val="288"/>
        <filter val="289"/>
        <filter val="290"/>
        <filter val="291"/>
        <filter val="292"/>
        <filter val="293"/>
        <filter val="294"/>
        <filter val="295"/>
        <filter val="296"/>
        <filter val="297"/>
        <filter val="298"/>
        <filter val="299"/>
        <filter val="300"/>
        <filter val="301"/>
        <filter val="302"/>
        <filter val="303"/>
        <filter val="304"/>
        <filter val="305"/>
        <filter val="306"/>
        <filter val="307"/>
        <filter val="308"/>
        <filter val="309"/>
        <filter val="310"/>
        <filter val="311"/>
        <filter val="312"/>
        <filter val="313"/>
        <filter val="314"/>
        <filter val="315"/>
        <filter val="316"/>
        <filter val="317"/>
        <filter val="318"/>
        <filter val="319"/>
        <filter val="320"/>
        <filter val="321"/>
        <filter val="322"/>
        <filter val="323"/>
        <filter val="324"/>
        <filter val="325"/>
        <filter val="326"/>
        <filter val="327"/>
        <filter val="328"/>
        <filter val="329"/>
        <filter val="330"/>
        <filter val="331"/>
        <filter val="332"/>
        <filter val="333"/>
        <filter val="334"/>
        <filter val="335"/>
        <filter val="336"/>
        <filter val="337"/>
        <filter val="338"/>
        <filter val="339"/>
        <filter val="340"/>
        <filter val="341"/>
        <filter val="342"/>
        <filter val="344"/>
        <filter val="345"/>
        <filter val="346"/>
        <filter val="347"/>
        <filter val="350"/>
        <filter val="351"/>
        <filter val="352"/>
        <filter val="353"/>
        <filter val="354"/>
        <filter val="355"/>
        <filter val="356"/>
        <filter val="358"/>
        <filter val="359"/>
        <filter val="360"/>
        <filter val="361"/>
        <filter val="362"/>
        <filter val="363"/>
        <filter val="364"/>
        <filter val="365"/>
        <filter val="366"/>
        <filter val="367"/>
        <filter val="368"/>
        <filter val="370"/>
        <filter val="371"/>
        <filter val="372"/>
        <filter val="373"/>
        <filter val="380"/>
        <filter val="382"/>
        <filter val="385"/>
        <filter val="390"/>
        <filter val="391"/>
        <filter val="392"/>
        <filter val="398"/>
        <filter val="405"/>
        <filter val="410"/>
        <filter val="432"/>
        <filter val="439"/>
        <filter val="453"/>
        <filter val="464"/>
        <filter val="600"/>
        <filter val="696"/>
      </filters>
    </filterColumn>
    <filterColumn colId="11">
      <filters>
        <filter val="15.54"/>
        <filter val="15.96"/>
        <filter val="16.48"/>
        <filter val="16.59"/>
        <filter val="16.61"/>
        <filter val="16.69"/>
        <filter val="16.71"/>
        <filter val="16.73"/>
        <filter val="16.75"/>
        <filter val="16.87"/>
        <filter val="16.92"/>
        <filter val="16.98"/>
        <filter val="17.11"/>
        <filter val="17.17"/>
        <filter val="17.23"/>
        <filter val="17.32"/>
        <filter val="17.38"/>
        <filter val="17.44"/>
        <filter val="17.48"/>
        <filter val="17.5"/>
        <filter val="17.51"/>
        <filter val="17.61"/>
        <filter val="17.64"/>
        <filter val="17.65"/>
        <filter val="17.68"/>
        <filter val="17.71"/>
        <filter val="17.81"/>
        <filter val="17.84"/>
        <filter val="17.89"/>
        <filter val="17.92"/>
        <filter val="17.93"/>
        <filter val="18"/>
        <filter val="18.01"/>
        <filter val="18.06"/>
        <filter val="18.09"/>
        <filter val="18.1"/>
        <filter val="18.11"/>
        <filter val="18.14"/>
        <filter val="18.16"/>
        <filter val="18.18"/>
        <filter val="18.21"/>
        <filter val="18.23"/>
        <filter val="18.26"/>
        <filter val="18.28"/>
        <filter val="18.3"/>
        <filter val="18.38"/>
        <filter val="18.4"/>
        <filter val="18.43"/>
        <filter val="18.44"/>
        <filter val="18.46"/>
        <filter val="18.48"/>
        <filter val="18.52"/>
        <filter val="18.53"/>
        <filter val="18.55"/>
        <filter val="18.58"/>
        <filter val="18.59"/>
        <filter val="18.62"/>
        <filter val="18.63"/>
        <filter val="18.64"/>
        <filter val="18.65"/>
        <filter val="18.67"/>
        <filter val="18.68"/>
        <filter val="18.7"/>
        <filter val="18.73"/>
        <filter val="18.75"/>
        <filter val="18.76"/>
        <filter val="18.8"/>
        <filter val="18.82"/>
        <filter val="18.83"/>
        <filter val="18.84"/>
        <filter val="18.86"/>
        <filter val="18.87"/>
        <filter val="18.88"/>
        <filter val="18.92"/>
        <filter val="18.98"/>
        <filter val="18.99"/>
        <filter val="19"/>
        <filter val="19.03"/>
        <filter val="19.05"/>
        <filter val="19.09"/>
        <filter val="19.11"/>
        <filter val="19.12"/>
        <filter val="19.14"/>
        <filter val="19.16"/>
        <filter val="19.18"/>
        <filter val="19.2"/>
        <filter val="19.22"/>
        <filter val="19.23"/>
        <filter val="19.24"/>
        <filter val="19.25"/>
        <filter val="19.26"/>
        <filter val="19.27"/>
        <filter val="19.28"/>
        <filter val="19.32"/>
        <filter val="19.34"/>
        <filter val="19.36"/>
        <filter val="19.37"/>
        <filter val="19.38"/>
        <filter val="19.39"/>
        <filter val="19.42"/>
        <filter val="19.44"/>
        <filter val="19.46"/>
        <filter val="19.47"/>
        <filter val="19.48"/>
        <filter val="19.49"/>
        <filter val="19.5"/>
        <filter val="19.53"/>
        <filter val="19.54"/>
        <filter val="19.56"/>
        <filter val="19.57"/>
        <filter val="19.61"/>
        <filter val="19.63"/>
        <filter val="19.64"/>
        <filter val="19.66"/>
        <filter val="19.68"/>
        <filter val="19.69"/>
        <filter val="19.7"/>
        <filter val="19.71"/>
        <filter val="19.72"/>
        <filter val="19.74"/>
        <filter val="19.76"/>
        <filter val="19.77"/>
        <filter val="19.78"/>
        <filter val="19.8"/>
        <filter val="19.81"/>
        <filter val="19.82"/>
        <filter val="19.83"/>
        <filter val="19.84"/>
        <filter val="19.87"/>
        <filter val="19.88"/>
        <filter val="19.91"/>
        <filter val="19.93"/>
        <filter val="19.94"/>
        <filter val="19.97"/>
        <filter val="19.98"/>
        <filter val="19.99"/>
        <filter val="20"/>
        <filter val="20.02"/>
        <filter val="20.05"/>
        <filter val="20.06"/>
        <filter val="20.09"/>
        <filter val="20.1"/>
        <filter val="20.11"/>
        <filter val="20.12"/>
        <filter val="20.13"/>
        <filter val="20.15"/>
        <filter val="20.17"/>
        <filter val="20.18"/>
        <filter val="20.19"/>
        <filter val="20.2"/>
        <filter val="20.22"/>
        <filter val="20.23"/>
        <filter val="20.24"/>
        <filter val="20.25"/>
        <filter val="20.26"/>
        <filter val="20.27"/>
        <filter val="20.3"/>
        <filter val="20.31"/>
        <filter val="20.32"/>
        <filter val="20.33"/>
        <filter val="20.34"/>
        <filter val="20.35"/>
        <filter val="20.39"/>
        <filter val="20.4"/>
        <filter val="20.41"/>
        <filter val="20.42"/>
        <filter val="20.43"/>
        <filter val="20.44"/>
        <filter val="20.45"/>
        <filter val="20.47"/>
        <filter val="20.49"/>
        <filter val="20.5"/>
        <filter val="20.51"/>
        <filter val="20.52"/>
        <filter val="20.53"/>
        <filter val="20.54"/>
        <filter val="20.55"/>
        <filter val="20.56"/>
        <filter val="20.57"/>
        <filter val="20.59"/>
        <filter val="20.62"/>
        <filter val="20.63"/>
        <filter val="20.64"/>
        <filter val="20.65"/>
        <filter val="20.66"/>
        <filter val="20.67"/>
        <filter val="20.68"/>
        <filter val="20.69"/>
        <filter val="20.7"/>
        <filter val="20.71"/>
        <filter val="20.72"/>
        <filter val="20.73"/>
        <filter val="20.74"/>
        <filter val="20.76"/>
        <filter val="20.77"/>
        <filter val="20.78"/>
        <filter val="20.79"/>
        <filter val="20.81"/>
        <filter val="20.82"/>
        <filter val="20.84"/>
        <filter val="20.85"/>
        <filter val="20.86"/>
        <filter val="20.87"/>
        <filter val="20.88"/>
        <filter val="20.89"/>
        <filter val="20.92"/>
        <filter val="20.93"/>
        <filter val="20.94"/>
        <filter val="20.96"/>
        <filter val="20.98"/>
        <filter val="20.99"/>
        <filter val="21"/>
        <filter val="21.01"/>
        <filter val="21.02"/>
        <filter val="21.03"/>
        <filter val="21.05"/>
        <filter val="21.06"/>
        <filter val="21.07"/>
        <filter val="21.08"/>
        <filter val="21.09"/>
        <filter val="21.1"/>
        <filter val="21.11"/>
        <filter val="21.12"/>
        <filter val="21.14"/>
        <filter val="21.15"/>
        <filter val="21.16"/>
        <filter val="21.17"/>
        <filter val="21.18"/>
        <filter val="21.19"/>
        <filter val="21.2"/>
        <filter val="21.21"/>
        <filter val="21.22"/>
        <filter val="21.24"/>
        <filter val="21.25"/>
        <filter val="21.26"/>
        <filter val="21.27"/>
        <filter val="21.28"/>
        <filter val="21.29"/>
        <filter val="21.3"/>
        <filter val="21.31"/>
        <filter val="21.32"/>
        <filter val="21.33"/>
        <filter val="21.34"/>
        <filter val="21.35"/>
        <filter val="21.38"/>
        <filter val="21.4"/>
        <filter val="21.41"/>
        <filter val="21.42"/>
        <filter val="21.43"/>
        <filter val="21.44"/>
        <filter val="21.45"/>
        <filter val="21.47"/>
        <filter val="21.48"/>
        <filter val="21.49"/>
        <filter val="21.5"/>
        <filter val="21.51"/>
        <filter val="21.52"/>
        <filter val="21.55"/>
        <filter val="21.56"/>
        <filter val="21.57"/>
        <filter val="21.59"/>
        <filter val="21.6"/>
        <filter val="21.61"/>
        <filter val="21.63"/>
        <filter val="21.64"/>
        <filter val="21.65"/>
        <filter val="21.66"/>
        <filter val="21.67"/>
        <filter val="21.68"/>
        <filter val="21.71"/>
        <filter val="21.72"/>
        <filter val="21.73"/>
        <filter val="21.74"/>
        <filter val="21.75"/>
        <filter val="21.76"/>
        <filter val="21.77"/>
        <filter val="21.78"/>
        <filter val="21.79"/>
        <filter val="21.8"/>
        <filter val="21.81"/>
        <filter val="21.82"/>
        <filter val="21.83"/>
        <filter val="21.84"/>
        <filter val="21.85"/>
        <filter val="21.86"/>
        <filter val="21.88"/>
        <filter val="21.9"/>
        <filter val="21.91"/>
        <filter val="21.93"/>
        <filter val="21.94"/>
        <filter val="21.95"/>
        <filter val="21.96"/>
        <filter val="21.97"/>
        <filter val="21.98"/>
        <filter val="21.99"/>
        <filter val="22"/>
        <filter val="22.01"/>
        <filter val="22.02"/>
        <filter val="22.04"/>
        <filter val="22.05"/>
        <filter val="22.06"/>
        <filter val="22.08"/>
        <filter val="22.09"/>
        <filter val="22.11"/>
        <filter val="22.12"/>
        <filter val="22.13"/>
        <filter val="22.14"/>
        <filter val="22.15"/>
        <filter val="22.16"/>
        <filter val="22.17"/>
        <filter val="22.18"/>
        <filter val="22.19"/>
        <filter val="22.24"/>
        <filter val="22.25"/>
        <filter val="22.26"/>
        <filter val="22.27"/>
        <filter val="22.28"/>
        <filter val="22.29"/>
        <filter val="22.3"/>
        <filter val="22.31"/>
        <filter val="22.32"/>
        <filter val="22.33"/>
        <filter val="22.34"/>
        <filter val="22.35"/>
        <filter val="22.36"/>
        <filter val="22.37"/>
        <filter val="22.38"/>
        <filter val="22.39"/>
        <filter val="22.4"/>
        <filter val="22.41"/>
        <filter val="22.42"/>
        <filter val="22.43"/>
        <filter val="22.44"/>
        <filter val="22.45"/>
        <filter val="22.46"/>
        <filter val="22.48"/>
        <filter val="22.49"/>
        <filter val="22.5"/>
        <filter val="22.51"/>
        <filter val="22.52"/>
        <filter val="22.53"/>
        <filter val="22.54"/>
        <filter val="22.55"/>
        <filter val="22.56"/>
        <filter val="22.57"/>
        <filter val="22.58"/>
        <filter val="22.62"/>
        <filter val="22.64"/>
        <filter val="22.65"/>
        <filter val="22.66"/>
        <filter val="22.67"/>
        <filter val="22.68"/>
        <filter val="22.69"/>
        <filter val="22.7"/>
        <filter val="22.71"/>
        <filter val="22.72"/>
        <filter val="22.73"/>
        <filter val="22.74"/>
        <filter val="22.76"/>
        <filter val="22.78"/>
        <filter val="22.79"/>
        <filter val="22.81"/>
        <filter val="22.82"/>
        <filter val="22.83"/>
        <filter val="22.84"/>
        <filter val="22.85"/>
        <filter val="22.86"/>
        <filter val="22.87"/>
        <filter val="22.88"/>
        <filter val="22.89"/>
        <filter val="22.9"/>
        <filter val="22.91"/>
        <filter val="22.92"/>
        <filter val="22.93"/>
        <filter val="22.94"/>
        <filter val="22.97"/>
        <filter val="22.98"/>
        <filter val="22.99"/>
        <filter val="23.01"/>
        <filter val="23.02"/>
        <filter val="23.03"/>
        <filter val="23.04"/>
        <filter val="23.05"/>
        <filter val="23.06"/>
        <filter val="23.07"/>
        <filter val="23.08"/>
        <filter val="23.09"/>
        <filter val="23.1"/>
        <filter val="23.13"/>
        <filter val="23.14"/>
        <filter val="23.16"/>
        <filter val="23.17"/>
        <filter val="23.18"/>
        <filter val="23.19"/>
        <filter val="23.2"/>
        <filter val="23.21"/>
        <filter val="23.22"/>
        <filter val="23.23"/>
        <filter val="23.24"/>
        <filter val="23.25"/>
        <filter val="23.26"/>
        <filter val="23.27"/>
        <filter val="23.28"/>
        <filter val="23.29"/>
        <filter val="23.3"/>
        <filter val="23.31"/>
        <filter val="23.32"/>
        <filter val="23.33"/>
        <filter val="23.34"/>
        <filter val="23.35"/>
        <filter val="23.36"/>
        <filter val="23.37"/>
        <filter val="23.38"/>
        <filter val="23.39"/>
        <filter val="23.4"/>
        <filter val="23.41"/>
        <filter val="23.42"/>
        <filter val="23.43"/>
        <filter val="23.44"/>
        <filter val="23.45"/>
        <filter val="23.46"/>
        <filter val="23.47"/>
        <filter val="23.48"/>
        <filter val="23.5"/>
        <filter val="23.51"/>
        <filter val="23.52"/>
        <filter val="23.53"/>
        <filter val="23.54"/>
        <filter val="23.55"/>
        <filter val="23.56"/>
        <filter val="23.57"/>
        <filter val="23.58"/>
        <filter val="23.59"/>
        <filter val="23.6"/>
        <filter val="23.61"/>
        <filter val="23.62"/>
        <filter val="23.63"/>
        <filter val="23.64"/>
        <filter val="23.65"/>
        <filter val="23.66"/>
        <filter val="23.67"/>
        <filter val="23.68"/>
        <filter val="23.69"/>
        <filter val="23.7"/>
        <filter val="23.71"/>
        <filter val="23.72"/>
        <filter val="23.74"/>
        <filter val="23.75"/>
        <filter val="23.76"/>
        <filter val="23.77"/>
        <filter val="23.78"/>
        <filter val="23.79"/>
        <filter val="23.8"/>
        <filter val="23.81"/>
        <filter val="23.82"/>
        <filter val="23.83"/>
        <filter val="23.84"/>
        <filter val="23.85"/>
        <filter val="23.86"/>
        <filter val="23.87"/>
        <filter val="23.88"/>
        <filter val="23.89"/>
        <filter val="23.9"/>
        <filter val="23.92"/>
        <filter val="23.93"/>
        <filter val="23.94"/>
        <filter val="23.95"/>
        <filter val="23.96"/>
        <filter val="23.97"/>
        <filter val="23.98"/>
        <filter val="23.99"/>
        <filter val="24"/>
        <filter val="24.01"/>
        <filter val="24.02"/>
        <filter val="24.03"/>
        <filter val="24.04"/>
        <filter val="24.05"/>
        <filter val="24.06"/>
        <filter val="24.07"/>
        <filter val="24.08"/>
        <filter val="24.09"/>
        <filter val="24.1"/>
        <filter val="24.11"/>
        <filter val="24.12"/>
        <filter val="24.14"/>
        <filter val="24.15"/>
        <filter val="24.16"/>
        <filter val="24.17"/>
        <filter val="24.18"/>
        <filter val="24.19"/>
        <filter val="24.2"/>
        <filter val="24.21"/>
        <filter val="24.22"/>
        <filter val="24.23"/>
        <filter val="24.24"/>
        <filter val="24.25"/>
        <filter val="24.26"/>
        <filter val="24.27"/>
        <filter val="24.28"/>
        <filter val="24.29"/>
        <filter val="24.3"/>
        <filter val="24.32"/>
        <filter val="24.33"/>
        <filter val="24.35"/>
        <filter val="24.36"/>
        <filter val="24.37"/>
        <filter val="24.38"/>
        <filter val="24.39"/>
        <filter val="24.4"/>
        <filter val="24.41"/>
        <filter val="24.42"/>
        <filter val="24.43"/>
        <filter val="24.44"/>
        <filter val="24.45"/>
        <filter val="24.46"/>
        <filter val="24.47"/>
        <filter val="24.48"/>
        <filter val="24.49"/>
        <filter val="24.5"/>
        <filter val="24.51"/>
        <filter val="24.53"/>
        <filter val="24.54"/>
        <filter val="24.55"/>
        <filter val="24.56"/>
        <filter val="24.57"/>
        <filter val="24.58"/>
        <filter val="24.59"/>
        <filter val="24.6"/>
        <filter val="24.61"/>
        <filter val="24.62"/>
        <filter val="24.63"/>
        <filter val="24.64"/>
        <filter val="24.65"/>
        <filter val="24.66"/>
        <filter val="24.67"/>
        <filter val="24.68"/>
        <filter val="24.69"/>
        <filter val="24.71"/>
        <filter val="24.72"/>
        <filter val="24.73"/>
        <filter val="24.74"/>
        <filter val="24.75"/>
        <filter val="24.76"/>
        <filter val="24.77"/>
        <filter val="24.79"/>
        <filter val="24.8"/>
        <filter val="24.81"/>
        <filter val="24.82"/>
        <filter val="24.83"/>
        <filter val="24.84"/>
        <filter val="24.85"/>
        <filter val="24.86"/>
        <filter val="24.87"/>
        <filter val="24.88"/>
        <filter val="24.89"/>
        <filter val="24.9"/>
        <filter val="24.91"/>
        <filter val="24.92"/>
        <filter val="24.93"/>
        <filter val="24.94"/>
        <filter val="24.95"/>
        <filter val="24.96"/>
        <filter val="24.98"/>
        <filter val="24.99"/>
        <filter val="25.01"/>
        <filter val="25.02"/>
        <filter val="25.03"/>
        <filter val="25.04"/>
        <filter val="25.05"/>
        <filter val="25.06"/>
        <filter val="25.07"/>
        <filter val="25.08"/>
        <filter val="25.09"/>
        <filter val="25.1"/>
        <filter val="25.11"/>
        <filter val="25.12"/>
        <filter val="25.13"/>
        <filter val="25.14"/>
        <filter val="25.15"/>
        <filter val="25.16"/>
        <filter val="25.17"/>
        <filter val="25.18"/>
        <filter val="25.19"/>
        <filter val="25.2"/>
        <filter val="25.21"/>
        <filter val="25.22"/>
        <filter val="25.23"/>
        <filter val="25.24"/>
        <filter val="25.25"/>
        <filter val="25.26"/>
        <filter val="25.27"/>
        <filter val="25.29"/>
        <filter val="25.31"/>
        <filter val="25.32"/>
        <filter val="25.33"/>
        <filter val="25.34"/>
        <filter val="25.35"/>
        <filter val="25.36"/>
        <filter val="25.37"/>
        <filter val="25.38"/>
        <filter val="25.39"/>
        <filter val="25.4"/>
        <filter val="25.41"/>
        <filter val="25.42"/>
        <filter val="25.43"/>
        <filter val="25.45"/>
        <filter val="25.46"/>
        <filter val="25.48"/>
        <filter val="25.49"/>
        <filter val="25.5"/>
        <filter val="25.51"/>
        <filter val="25.52"/>
        <filter val="25.54"/>
        <filter val="25.56"/>
        <filter val="25.57"/>
        <filter val="25.58"/>
        <filter val="25.59"/>
        <filter val="25.6"/>
        <filter val="25.61"/>
        <filter val="25.62"/>
        <filter val="25.63"/>
        <filter val="25.64"/>
        <filter val="25.65"/>
        <filter val="25.66"/>
        <filter val="25.67"/>
        <filter val="25.68"/>
        <filter val="25.69"/>
        <filter val="25.7"/>
        <filter val="25.71"/>
        <filter val="25.72"/>
        <filter val="25.73"/>
        <filter val="25.74"/>
        <filter val="25.75"/>
        <filter val="25.77"/>
        <filter val="25.78"/>
        <filter val="25.79"/>
        <filter val="25.8"/>
        <filter val="25.81"/>
        <filter val="25.82"/>
        <filter val="25.83"/>
        <filter val="25.84"/>
        <filter val="25.85"/>
        <filter val="25.86"/>
        <filter val="25.87"/>
        <filter val="25.88"/>
        <filter val="25.89"/>
        <filter val="25.9"/>
        <filter val="25.91"/>
        <filter val="25.92"/>
        <filter val="25.94"/>
        <filter val="25.95"/>
        <filter val="25.96"/>
        <filter val="25.97"/>
        <filter val="25.98"/>
        <filter val="25.99"/>
        <filter val="26"/>
        <filter val="26.01"/>
        <filter val="26.02"/>
        <filter val="26.03"/>
        <filter val="26.04"/>
        <filter val="26.05"/>
        <filter val="26.06"/>
        <filter val="26.07"/>
        <filter val="26.08"/>
        <filter val="26.09"/>
        <filter val="26.1"/>
        <filter val="26.11"/>
        <filter val="26.12"/>
        <filter val="26.13"/>
        <filter val="26.14"/>
        <filter val="26.15"/>
        <filter val="26.17"/>
        <filter val="26.18"/>
        <filter val="26.2"/>
        <filter val="26.21"/>
        <filter val="26.22"/>
        <filter val="26.23"/>
        <filter val="26.24"/>
        <filter val="26.25"/>
        <filter val="26.26"/>
        <filter val="26.27"/>
        <filter val="26.28"/>
        <filter val="26.29"/>
        <filter val="26.3"/>
        <filter val="26.31"/>
        <filter val="26.32"/>
        <filter val="26.33"/>
        <filter val="26.35"/>
        <filter val="26.36"/>
        <filter val="26.37"/>
        <filter val="26.38"/>
        <filter val="26.39"/>
        <filter val="26.4"/>
        <filter val="26.41"/>
        <filter val="26.42"/>
        <filter val="26.43"/>
        <filter val="26.44"/>
        <filter val="26.45"/>
        <filter val="26.46"/>
        <filter val="26.47"/>
        <filter val="26.48"/>
        <filter val="26.49"/>
        <filter val="26.5"/>
        <filter val="26.51"/>
        <filter val="26.52"/>
        <filter val="26.53"/>
        <filter val="26.54"/>
        <filter val="26.55"/>
        <filter val="26.56"/>
        <filter val="26.57"/>
        <filter val="26.58"/>
        <filter val="26.59"/>
        <filter val="26.6"/>
        <filter val="26.61"/>
        <filter val="26.62"/>
        <filter val="26.63"/>
        <filter val="26.64"/>
        <filter val="26.65"/>
        <filter val="26.66"/>
        <filter val="26.67"/>
        <filter val="26.68"/>
        <filter val="26.69"/>
        <filter val="26.7"/>
        <filter val="26.71"/>
        <filter val="26.72"/>
        <filter val="26.73"/>
        <filter val="26.74"/>
        <filter val="26.75"/>
        <filter val="26.76"/>
        <filter val="26.77"/>
        <filter val="26.78"/>
        <filter val="26.79"/>
        <filter val="26.8"/>
        <filter val="26.81"/>
        <filter val="26.82"/>
        <filter val="26.83"/>
        <filter val="26.84"/>
        <filter val="26.85"/>
        <filter val="26.86"/>
        <filter val="26.87"/>
        <filter val="26.88"/>
        <filter val="26.89"/>
        <filter val="26.91"/>
        <filter val="26.92"/>
        <filter val="26.93"/>
        <filter val="26.94"/>
        <filter val="26.95"/>
        <filter val="26.97"/>
        <filter val="26.98"/>
        <filter val="26.99"/>
        <filter val="27.01"/>
        <filter val="27.02"/>
        <filter val="27.03"/>
        <filter val="27.04"/>
        <filter val="27.05"/>
        <filter val="27.06"/>
        <filter val="27.07"/>
        <filter val="27.08"/>
        <filter val="27.09"/>
        <filter val="27.1"/>
        <filter val="27.11"/>
        <filter val="27.12"/>
        <filter val="27.13"/>
        <filter val="27.14"/>
        <filter val="27.15"/>
        <filter val="27.16"/>
        <filter val="27.17"/>
        <filter val="27.18"/>
        <filter val="27.2"/>
        <filter val="27.22"/>
        <filter val="27.23"/>
        <filter val="27.24"/>
        <filter val="27.25"/>
        <filter val="27.26"/>
        <filter val="27.27"/>
        <filter val="27.28"/>
        <filter val="27.29"/>
        <filter val="27.3"/>
        <filter val="27.31"/>
        <filter val="27.33"/>
        <filter val="27.34"/>
        <filter val="27.35"/>
        <filter val="27.38"/>
        <filter val="27.39"/>
        <filter val="27.4"/>
        <filter val="27.42"/>
        <filter val="27.43"/>
        <filter val="27.45"/>
        <filter val="27.46"/>
        <filter val="27.47"/>
        <filter val="27.48"/>
        <filter val="27.49"/>
        <filter val="27.5"/>
        <filter val="27.51"/>
        <filter val="27.52"/>
        <filter val="27.53"/>
        <filter val="27.54"/>
        <filter val="27.55"/>
        <filter val="27.56"/>
        <filter val="27.57"/>
        <filter val="27.59"/>
        <filter val="27.6"/>
        <filter val="27.61"/>
        <filter val="27.62"/>
        <filter val="27.63"/>
        <filter val="27.64"/>
        <filter val="27.65"/>
        <filter val="27.66"/>
        <filter val="27.67"/>
        <filter val="27.68"/>
        <filter val="27.69"/>
        <filter val="27.71"/>
        <filter val="27.72"/>
        <filter val="27.73"/>
        <filter val="27.75"/>
        <filter val="27.76"/>
        <filter val="27.77"/>
        <filter val="27.78"/>
        <filter val="27.8"/>
        <filter val="27.81"/>
        <filter val="27.82"/>
        <filter val="27.83"/>
        <filter val="27.86"/>
        <filter val="27.87"/>
        <filter val="27.88"/>
        <filter val="27.89"/>
        <filter val="27.9"/>
        <filter val="27.91"/>
        <filter val="27.92"/>
        <filter val="27.93"/>
        <filter val="27.94"/>
        <filter val="27.96"/>
        <filter val="27.97"/>
        <filter val="27.98"/>
        <filter val="27.99"/>
        <filter val="28"/>
        <filter val="28.02"/>
        <filter val="28.03"/>
        <filter val="28.04"/>
        <filter val="28.06"/>
        <filter val="28.07"/>
        <filter val="28.08"/>
        <filter val="28.09"/>
        <filter val="28.1"/>
        <filter val="28.11"/>
        <filter val="28.12"/>
        <filter val="28.13"/>
        <filter val="28.14"/>
        <filter val="28.15"/>
        <filter val="28.16"/>
        <filter val="28.18"/>
        <filter val="28.21"/>
        <filter val="28.22"/>
        <filter val="28.23"/>
        <filter val="28.24"/>
        <filter val="28.25"/>
        <filter val="28.26"/>
        <filter val="28.27"/>
        <filter val="28.28"/>
        <filter val="28.3"/>
        <filter val="28.31"/>
        <filter val="28.32"/>
        <filter val="28.33"/>
        <filter val="28.34"/>
        <filter val="28.35"/>
        <filter val="28.36"/>
        <filter val="28.38"/>
        <filter val="28.39"/>
        <filter val="28.4"/>
        <filter val="28.41"/>
        <filter val="28.43"/>
        <filter val="28.44"/>
        <filter val="28.45"/>
        <filter val="28.46"/>
        <filter val="28.47"/>
        <filter val="28.49"/>
        <filter val="28.5"/>
        <filter val="28.52"/>
        <filter val="28.53"/>
        <filter val="28.54"/>
        <filter val="28.55"/>
        <filter val="28.56"/>
        <filter val="28.57"/>
        <filter val="28.58"/>
        <filter val="28.59"/>
        <filter val="28.6"/>
        <filter val="28.61"/>
        <filter val="28.62"/>
        <filter val="28.63"/>
        <filter val="28.65"/>
        <filter val="28.66"/>
        <filter val="28.67"/>
        <filter val="28.68"/>
        <filter val="28.69"/>
        <filter val="28.7"/>
        <filter val="28.71"/>
        <filter val="28.72"/>
        <filter val="28.73"/>
        <filter val="28.74"/>
        <filter val="28.76"/>
        <filter val="28.77"/>
        <filter val="28.78"/>
        <filter val="28.79"/>
        <filter val="28.8"/>
        <filter val="28.81"/>
        <filter val="28.82"/>
        <filter val="28.83"/>
        <filter val="28.84"/>
        <filter val="28.85"/>
        <filter val="28.86"/>
        <filter val="28.87"/>
        <filter val="28.88"/>
        <filter val="28.89"/>
        <filter val="28.9"/>
        <filter val="28.91"/>
        <filter val="28.92"/>
        <filter val="28.93"/>
        <filter val="28.94"/>
        <filter val="28.95"/>
        <filter val="28.96"/>
        <filter val="29"/>
        <filter val="29.01"/>
        <filter val="29.02"/>
        <filter val="29.03"/>
        <filter val="29.04"/>
        <filter val="29.05"/>
        <filter val="29.06"/>
        <filter val="29.07"/>
        <filter val="29.08"/>
        <filter val="29.09"/>
        <filter val="29.11"/>
        <filter val="29.13"/>
        <filter val="29.14"/>
        <filter val="29.15"/>
        <filter val="29.16"/>
        <filter val="29.17"/>
        <filter val="29.18"/>
        <filter val="29.19"/>
        <filter val="29.21"/>
        <filter val="29.22"/>
        <filter val="29.23"/>
        <filter val="29.25"/>
        <filter val="29.27"/>
        <filter val="29.28"/>
        <filter val="29.29"/>
        <filter val="29.3"/>
        <filter val="29.32"/>
        <filter val="29.33"/>
        <filter val="29.34"/>
        <filter val="29.35"/>
        <filter val="29.36"/>
        <filter val="29.37"/>
        <filter val="29.38"/>
        <filter val="29.4"/>
        <filter val="29.41"/>
        <filter val="29.42"/>
        <filter val="29.43"/>
        <filter val="29.44"/>
        <filter val="29.45"/>
        <filter val="29.46"/>
        <filter val="29.47"/>
        <filter val="29.48"/>
        <filter val="29.49"/>
        <filter val="29.5"/>
        <filter val="29.51"/>
        <filter val="29.53"/>
        <filter val="29.54"/>
        <filter val="29.55"/>
        <filter val="29.56"/>
        <filter val="29.58"/>
        <filter val="29.59"/>
        <filter val="29.6"/>
        <filter val="29.62"/>
        <filter val="29.63"/>
        <filter val="29.64"/>
        <filter val="29.65"/>
        <filter val="29.66"/>
        <filter val="29.67"/>
        <filter val="29.68"/>
        <filter val="29.69"/>
        <filter val="29.7"/>
        <filter val="29.72"/>
        <filter val="29.73"/>
        <filter val="29.75"/>
        <filter val="29.76"/>
        <filter val="29.77"/>
        <filter val="29.79"/>
        <filter val="29.8"/>
        <filter val="29.82"/>
        <filter val="29.84"/>
        <filter val="29.85"/>
        <filter val="29.86"/>
        <filter val="29.87"/>
        <filter val="29.88"/>
        <filter val="29.89"/>
        <filter val="29.91"/>
        <filter val="29.93"/>
        <filter val="29.94"/>
        <filter val="29.97"/>
        <filter val="29.98"/>
        <filter val="29.99"/>
        <filter val="30"/>
        <filter val="30.02"/>
        <filter val="30.03"/>
        <filter val="30.04"/>
        <filter val="30.05"/>
        <filter val="30.06"/>
        <filter val="30.07"/>
        <filter val="30.08"/>
        <filter val="30.1"/>
        <filter val="30.11"/>
        <filter val="30.12"/>
        <filter val="30.13"/>
        <filter val="30.14"/>
        <filter val="30.16"/>
        <filter val="30.18"/>
        <filter val="30.19"/>
        <filter val="30.2"/>
        <filter val="30.21"/>
        <filter val="30.22"/>
        <filter val="30.23"/>
        <filter val="30.24"/>
        <filter val="30.27"/>
        <filter val="30.28"/>
        <filter val="30.29"/>
        <filter val="30.3"/>
        <filter val="30.31"/>
        <filter val="30.32"/>
        <filter val="30.33"/>
        <filter val="30.34"/>
        <filter val="30.35"/>
        <filter val="30.36"/>
        <filter val="30.38"/>
        <filter val="30.39"/>
        <filter val="30.4"/>
        <filter val="30.41"/>
        <filter val="30.42"/>
        <filter val="30.43"/>
        <filter val="30.46"/>
        <filter val="30.47"/>
        <filter val="30.48"/>
        <filter val="30.5"/>
        <filter val="30.51"/>
        <filter val="30.53"/>
        <filter val="30.55"/>
        <filter val="30.57"/>
        <filter val="30.58"/>
        <filter val="30.59"/>
        <filter val="30.61"/>
        <filter val="30.62"/>
        <filter val="30.63"/>
        <filter val="30.64"/>
        <filter val="30.65"/>
        <filter val="30.67"/>
        <filter val="30.69"/>
        <filter val="30.7"/>
        <filter val="30.71"/>
        <filter val="30.73"/>
        <filter val="30.74"/>
        <filter val="30.75"/>
        <filter val="30.76"/>
        <filter val="30.77"/>
        <filter val="30.78"/>
        <filter val="30.79"/>
        <filter val="30.8"/>
        <filter val="30.82"/>
        <filter val="30.84"/>
        <filter val="30.85"/>
        <filter val="30.86"/>
        <filter val="30.89"/>
        <filter val="30.91"/>
        <filter val="30.92"/>
        <filter val="30.93"/>
        <filter val="30.96"/>
        <filter val="30.98"/>
        <filter val="30.99"/>
        <filter val="31.01"/>
        <filter val="31.02"/>
        <filter val="31.03"/>
        <filter val="31.04"/>
        <filter val="31.05"/>
        <filter val="31.06"/>
        <filter val="31.07"/>
        <filter val="31.08"/>
        <filter val="31.09"/>
        <filter val="31.1"/>
        <filter val="31.11"/>
        <filter val="31.12"/>
        <filter val="31.13"/>
        <filter val="31.14"/>
        <filter val="31.16"/>
        <filter val="31.18"/>
        <filter val="31.19"/>
        <filter val="31.2"/>
        <filter val="31.22"/>
        <filter val="31.23"/>
        <filter val="31.24"/>
        <filter val="31.27"/>
        <filter val="31.29"/>
        <filter val="31.3"/>
        <filter val="31.31"/>
        <filter val="31.34"/>
        <filter val="31.35"/>
        <filter val="31.37"/>
        <filter val="31.38"/>
        <filter val="31.39"/>
        <filter val="31.4"/>
        <filter val="31.42"/>
        <filter val="31.44"/>
        <filter val="31.46"/>
        <filter val="31.47"/>
        <filter val="31.48"/>
        <filter val="31.5"/>
        <filter val="31.52"/>
        <filter val="31.54"/>
        <filter val="31.55"/>
        <filter val="31.57"/>
        <filter val="31.6"/>
        <filter val="31.61"/>
        <filter val="31.62"/>
        <filter val="31.63"/>
        <filter val="31.64"/>
        <filter val="31.65"/>
        <filter val="31.67"/>
        <filter val="31.68"/>
        <filter val="31.69"/>
        <filter val="31.71"/>
        <filter val="31.72"/>
        <filter val="31.74"/>
        <filter val="31.75"/>
        <filter val="31.76"/>
        <filter val="31.77"/>
        <filter val="31.78"/>
        <filter val="31.82"/>
        <filter val="31.84"/>
        <filter val="31.9"/>
        <filter val="31.92"/>
        <filter val="31.93"/>
        <filter val="31.96"/>
        <filter val="31.98"/>
        <filter val="32"/>
        <filter val="32.02"/>
        <filter val="32.03"/>
        <filter val="32.04"/>
        <filter val="32.07"/>
        <filter val="32.09"/>
        <filter val="32.1"/>
        <filter val="32.13"/>
        <filter val="32.15"/>
        <filter val="32.17"/>
        <filter val="32.18"/>
        <filter val="32.19"/>
        <filter val="32.22"/>
        <filter val="32.23"/>
        <filter val="32.26"/>
        <filter val="32.27"/>
        <filter val="32.31"/>
        <filter val="32.32"/>
        <filter val="32.33"/>
        <filter val="32.35"/>
        <filter val="32.36"/>
        <filter val="32.37"/>
        <filter val="32.4"/>
        <filter val="32.41"/>
        <filter val="32.43"/>
        <filter val="32.47"/>
        <filter val="32.49"/>
        <filter val="32.51"/>
        <filter val="32.52"/>
        <filter val="32.53"/>
        <filter val="32.54"/>
        <filter val="32.57"/>
        <filter val="32.58"/>
        <filter val="32.6"/>
        <filter val="32.63"/>
        <filter val="32.65"/>
        <filter val="32.66"/>
        <filter val="32.67"/>
        <filter val="32.68"/>
        <filter val="32.73"/>
        <filter val="32.76"/>
        <filter val="32.77"/>
        <filter val="32.78"/>
        <filter val="32.8"/>
        <filter val="32.81"/>
        <filter val="32.82"/>
        <filter val="32.84"/>
        <filter val="32.89"/>
        <filter val="32.91"/>
        <filter val="32.92"/>
        <filter val="32.93"/>
        <filter val="32.98"/>
        <filter val="32.99"/>
        <filter val="33"/>
        <filter val="33.02"/>
        <filter val="33.03"/>
        <filter val="33.07"/>
        <filter val="33.08"/>
        <filter val="33.1"/>
        <filter val="33.11"/>
        <filter val="33.14"/>
        <filter val="33.16"/>
        <filter val="33.17"/>
        <filter val="33.19"/>
        <filter val="33.26"/>
        <filter val="33.29"/>
        <filter val="33.32"/>
        <filter val="33.36"/>
        <filter val="33.37"/>
        <filter val="33.38"/>
        <filter val="33.45"/>
        <filter val="33.47"/>
        <filter val="33.49"/>
        <filter val="33.52"/>
        <filter val="33.54"/>
        <filter val="33.6"/>
        <filter val="33.61"/>
        <filter val="33.65"/>
        <filter val="33.66"/>
        <filter val="33.68"/>
        <filter val="33.7"/>
        <filter val="33.71"/>
        <filter val="33.76"/>
        <filter val="33.79"/>
        <filter val="33.8"/>
        <filter val="33.81"/>
        <filter val="33.82"/>
        <filter val="33.88"/>
        <filter val="33.9"/>
        <filter val="33.97"/>
        <filter val="33.99"/>
        <filter val="34.04"/>
        <filter val="34.08"/>
        <filter val="34.13"/>
        <filter val="34.17"/>
        <filter val="34.25"/>
        <filter val="34.27"/>
        <filter val="34.32"/>
        <filter val="34.36"/>
        <filter val="34.39"/>
        <filter val="34.4"/>
        <filter val="34.46"/>
        <filter val="34.52"/>
        <filter val="34.53"/>
        <filter val="34.54"/>
        <filter val="34.55"/>
        <filter val="34.56"/>
        <filter val="34.59"/>
        <filter val="34.69"/>
        <filter val="34.71"/>
        <filter val="34.84"/>
        <filter val="34.89"/>
        <filter val="34.91"/>
        <filter val="34.95"/>
        <filter val="34.97"/>
        <filter val="34.99"/>
        <filter val="35.01"/>
        <filter val="35.02"/>
        <filter val="35.11"/>
        <filter val="35.12"/>
        <filter val="35.13"/>
        <filter val="35.16"/>
        <filter val="35.17"/>
        <filter val="35.19"/>
        <filter val="35.2"/>
        <filter val="35.22"/>
        <filter val="35.31"/>
        <filter val="35.35"/>
        <filter val="35.42"/>
        <filter val="35.45"/>
        <filter val="35.53"/>
        <filter val="35.58"/>
        <filter val="35.62"/>
        <filter val="35.68"/>
        <filter val="35.78"/>
        <filter val="35.85"/>
        <filter val="35.96"/>
        <filter val="35.99"/>
        <filter val="36.01"/>
        <filter val="36.04"/>
        <filter val="36.07"/>
        <filter val="36.11"/>
        <filter val="36.12"/>
        <filter val="36.18"/>
        <filter val="36.21"/>
        <filter val="36.29"/>
        <filter val="36.46"/>
        <filter val="36.52"/>
        <filter val="36.54"/>
        <filter val="36.62"/>
        <filter val="36.65"/>
        <filter val="36.79"/>
        <filter val="36.81"/>
        <filter val="36.91"/>
        <filter val="37.02"/>
        <filter val="37.04"/>
        <filter val="37.1"/>
        <filter val="37.15"/>
        <filter val="37.3"/>
        <filter val="37.38"/>
        <filter val="37.41"/>
        <filter val="37.48"/>
        <filter val="37.58"/>
        <filter val="37.62"/>
        <filter val="38.06"/>
        <filter val="38.11"/>
        <filter val="38.14"/>
        <filter val="38.17"/>
        <filter val="38.31"/>
        <filter val="38.38"/>
        <filter val="38.39"/>
        <filter val="38.42"/>
        <filter val="38.43"/>
        <filter val="38.46"/>
        <filter val="38.53"/>
        <filter val="38.54"/>
        <filter val="38.61"/>
        <filter val="38.75"/>
        <filter val="38.82"/>
        <filter val="38.88"/>
        <filter val="38.94"/>
        <filter val="38.96"/>
        <filter val="39.04"/>
        <filter val="39.08"/>
        <filter val="39.17"/>
        <filter val="39.21"/>
        <filter val="39.22"/>
        <filter val="39.4"/>
        <filter val="39.53"/>
        <filter val="39.54"/>
        <filter val="39.6"/>
        <filter val="39.64"/>
        <filter val="39.69"/>
        <filter val="39.82"/>
        <filter val="39.88"/>
        <filter val="39.91"/>
        <filter val="39.94"/>
        <filter val="40.08"/>
        <filter val="40.11"/>
        <filter val="40.21"/>
        <filter val="40.38"/>
        <filter val="40.51"/>
        <filter val="40.52"/>
        <filter val="40.58"/>
        <filter val="40.81"/>
        <filter val="41.29"/>
        <filter val="41.61"/>
        <filter val="41.66"/>
        <filter val="42"/>
        <filter val="42.15"/>
        <filter val="42.53"/>
        <filter val="43.3"/>
        <filter val="43.48"/>
        <filter val="43.67"/>
        <filter val="43.69"/>
        <filter val="44.09"/>
        <filter val="44.27"/>
        <filter val="44.55"/>
        <filter val="44.71"/>
        <filter val="45.79"/>
        <filter val="45.8"/>
        <filter val="51.28"/>
        <filter val="56.8"/>
      </filters>
    </filterColumn>
    <filterColumn colId="12">
      <filters>
        <filter val="100"/>
        <filter val="101"/>
        <filter val="102"/>
        <filter val="103"/>
        <filter val="104"/>
        <filter val="105"/>
        <filter val="106"/>
        <filter val="107"/>
        <filter val="108"/>
        <filter val="110"/>
        <filter val="112"/>
        <filter val="115"/>
        <filter val="120"/>
        <filter val="122"/>
        <filter val="125"/>
        <filter val="130"/>
        <filter val="140"/>
        <filter val="143"/>
        <filter val="44"/>
        <filter val="45"/>
        <filter val="46"/>
        <filter val="47"/>
        <filter val="48"/>
        <filter val="50"/>
        <filter val="51"/>
        <filter val="52"/>
        <filter val="53"/>
        <filter val="54"/>
        <filter val="55"/>
        <filter val="56"/>
        <filter val="57"/>
        <filter val="58"/>
        <filter val="59"/>
        <filter val="60"/>
        <filter val="61"/>
        <filter val="62"/>
        <filter val="63"/>
        <filter val="64"/>
        <filter val="65"/>
        <filter val="66"/>
        <filter val="67"/>
        <filter val="68"/>
        <filter val="69"/>
        <filter val="70"/>
        <filter val="71"/>
        <filter val="72"/>
        <filter val="73"/>
        <filter val="74"/>
        <filter val="75"/>
        <filter val="76"/>
        <filter val="77"/>
        <filter val="78"/>
        <filter val="79"/>
        <filter val="80"/>
        <filter val="81"/>
        <filter val="82"/>
        <filter val="83"/>
        <filter val="84"/>
        <filter val="85"/>
        <filter val="86"/>
        <filter val="87"/>
        <filter val="88"/>
        <filter val="89"/>
        <filter val="90"/>
        <filter val="91"/>
        <filter val="92"/>
        <filter val="93"/>
        <filter val="94"/>
        <filter val="95"/>
        <filter val="96"/>
        <filter val="97"/>
        <filter val="98"/>
        <filter val="99"/>
      </filters>
    </filterColumn>
    <filterColumn colId="13">
      <filters>
        <filter val="100"/>
        <filter val="101"/>
        <filter val="102"/>
        <filter val="103"/>
        <filter val="104"/>
        <filter val="105"/>
        <filter val="106"/>
        <filter val="107"/>
        <filter val="108"/>
        <filter val="109"/>
        <filter val="110"/>
        <filter val="111"/>
        <filter val="112"/>
        <filter val="113"/>
        <filter val="114"/>
        <filter val="115"/>
        <filter val="116"/>
        <filter val="117"/>
        <filter val="118"/>
        <filter val="119"/>
        <filter val="120"/>
        <filter val="121"/>
        <filter val="122"/>
        <filter val="123"/>
        <filter val="124"/>
        <filter val="125"/>
        <filter val="126"/>
        <filter val="127"/>
        <filter val="129"/>
        <filter val="130"/>
        <filter val="131"/>
        <filter val="132"/>
        <filter val="135"/>
        <filter val="136"/>
        <filter val="137"/>
        <filter val="140"/>
        <filter val="142"/>
        <filter val="143"/>
        <filter val="144"/>
        <filter val="145"/>
        <filter val="147"/>
        <filter val="148"/>
        <filter val="150"/>
        <filter val="155"/>
        <filter val="156"/>
        <filter val="160"/>
        <filter val="163"/>
        <filter val="166"/>
        <filter val="167"/>
        <filter val="170"/>
        <filter val="172"/>
        <filter val="173"/>
        <filter val="177"/>
        <filter val="183"/>
        <filter val="186"/>
        <filter val="191"/>
        <filter val="193"/>
        <filter val="202"/>
        <filter val="205"/>
        <filter val="206"/>
        <filter val="207"/>
        <filter val="210"/>
        <filter val="215"/>
        <filter val="216"/>
        <filter val="223"/>
        <filter val="225"/>
        <filter val="235"/>
        <filter val="244"/>
        <filter val="248"/>
        <filter val="250"/>
        <filter val="254"/>
        <filter val="255"/>
        <filter val="256"/>
        <filter val="260"/>
        <filter val="268"/>
        <filter val="270"/>
        <filter val="274"/>
        <filter val="292"/>
        <filter val="294"/>
        <filter val="297"/>
        <filter val="320"/>
        <filter val="325"/>
        <filter val="332"/>
        <filter val="348"/>
        <filter val="368"/>
        <filter val="370"/>
        <filter val="386"/>
        <filter val="394"/>
        <filter val="40"/>
        <filter val="43"/>
        <filter val="44"/>
        <filter val="45"/>
        <filter val="47"/>
        <filter val="48"/>
        <filter val="50"/>
        <filter val="52"/>
        <filter val="53"/>
        <filter val="54"/>
        <filter val="55"/>
        <filter val="56"/>
        <filter val="57"/>
        <filter val="58"/>
        <filter val="59"/>
        <filter val="60"/>
        <filter val="61"/>
        <filter val="62"/>
        <filter val="63"/>
        <filter val="64"/>
        <filter val="65"/>
        <filter val="66"/>
        <filter val="67"/>
        <filter val="68"/>
        <filter val="69"/>
        <filter val="70"/>
        <filter val="71"/>
        <filter val="72"/>
        <filter val="73"/>
        <filter val="74"/>
        <filter val="75"/>
        <filter val="76"/>
        <filter val="77"/>
        <filter val="78"/>
        <filter val="79"/>
        <filter val="80"/>
        <filter val="81"/>
        <filter val="82"/>
        <filter val="83"/>
        <filter val="84"/>
        <filter val="85"/>
        <filter val="86"/>
        <filter val="87"/>
        <filter val="88"/>
        <filter val="89"/>
        <filter val="90"/>
        <filter val="91"/>
        <filter val="92"/>
        <filter val="93"/>
        <filter val="94"/>
        <filter val="95"/>
        <filter val="96"/>
        <filter val="97"/>
        <filter val="98"/>
        <filter val="99"/>
      </filters>
    </filterColumn>
  </autoFilter>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CFEB0-8820-4935-B8CB-A32A0C61C172}">
  <dimension ref="C1:U38"/>
  <sheetViews>
    <sheetView tabSelected="1" workbookViewId="0">
      <selection activeCell="P7" sqref="P7"/>
    </sheetView>
  </sheetViews>
  <sheetFormatPr baseColWidth="10" defaultRowHeight="12.75"/>
  <sheetData>
    <row r="1" spans="3:20">
      <c r="H1" s="60"/>
    </row>
    <row r="2" spans="3:20" ht="18">
      <c r="E2" s="78" t="s">
        <v>153</v>
      </c>
      <c r="H2" s="60"/>
      <c r="K2" s="78" t="s">
        <v>154</v>
      </c>
      <c r="R2" s="78" t="s">
        <v>160</v>
      </c>
    </row>
    <row r="3" spans="3:20">
      <c r="H3" s="60"/>
      <c r="N3" s="60"/>
    </row>
    <row r="4" spans="3:20">
      <c r="H4" s="60"/>
      <c r="N4" s="60"/>
    </row>
    <row r="5" spans="3:20">
      <c r="H5" s="60"/>
      <c r="N5" s="60"/>
    </row>
    <row r="6" spans="3:20">
      <c r="C6" s="35"/>
      <c r="D6" s="35"/>
      <c r="E6" s="34" t="s">
        <v>47</v>
      </c>
      <c r="F6" s="34" t="s">
        <v>47</v>
      </c>
      <c r="G6" s="35"/>
      <c r="H6" s="60"/>
      <c r="J6" s="27" t="s">
        <v>52</v>
      </c>
      <c r="K6" s="27" t="s">
        <v>53</v>
      </c>
      <c r="L6" s="27" t="s">
        <v>54</v>
      </c>
      <c r="M6" s="64" t="s">
        <v>55</v>
      </c>
      <c r="N6" s="60"/>
      <c r="R6" s="37" t="s">
        <v>52</v>
      </c>
      <c r="S6" s="37" t="s">
        <v>71</v>
      </c>
      <c r="T6" s="37" t="s">
        <v>70</v>
      </c>
    </row>
    <row r="7" spans="3:20">
      <c r="C7" s="30"/>
      <c r="D7" s="30"/>
      <c r="E7" s="30">
        <v>0</v>
      </c>
      <c r="F7" s="30">
        <v>1</v>
      </c>
      <c r="G7" s="30"/>
      <c r="H7" s="60"/>
      <c r="J7" s="27"/>
      <c r="K7" s="31">
        <v>0.71772428884026263</v>
      </c>
      <c r="L7" s="32">
        <v>0.29184925503943909</v>
      </c>
      <c r="M7" s="65">
        <v>0.59784560143626575</v>
      </c>
      <c r="N7" s="60"/>
      <c r="O7" s="76" t="s">
        <v>68</v>
      </c>
      <c r="P7" s="36">
        <f>F9/G9</f>
        <v>0.59784560143626575</v>
      </c>
      <c r="R7" s="38"/>
      <c r="S7" s="72">
        <f>Q13</f>
        <v>0</v>
      </c>
      <c r="T7" s="72">
        <f>Q12</f>
        <v>0</v>
      </c>
    </row>
    <row r="8" spans="3:20">
      <c r="C8" s="34" t="s">
        <v>50</v>
      </c>
      <c r="D8" s="30">
        <v>0</v>
      </c>
      <c r="E8" s="26">
        <f>COUNTIFS(actual,D8,predict,E7)</f>
        <v>2291</v>
      </c>
      <c r="F8" s="26">
        <f>COUNTIFS(actual,D8,predict,F7)</f>
        <v>808</v>
      </c>
      <c r="G8" s="25">
        <f>E8+F8</f>
        <v>3099</v>
      </c>
      <c r="H8" s="60"/>
      <c r="J8" s="27">
        <v>0</v>
      </c>
      <c r="K8" s="20">
        <v>0.15235229759299782</v>
      </c>
      <c r="L8" s="20">
        <v>0.15235229759299782</v>
      </c>
      <c r="M8" s="20">
        <v>1</v>
      </c>
      <c r="N8" s="60"/>
      <c r="O8" s="76" t="s">
        <v>69</v>
      </c>
      <c r="P8" s="36">
        <f>F8/G8</f>
        <v>0.26072926750564696</v>
      </c>
      <c r="R8" s="38">
        <v>0</v>
      </c>
      <c r="S8" s="10">
        <v>1</v>
      </c>
      <c r="T8" s="10">
        <v>1</v>
      </c>
    </row>
    <row r="9" spans="3:20">
      <c r="C9" s="34" t="s">
        <v>50</v>
      </c>
      <c r="D9" s="30">
        <v>1</v>
      </c>
      <c r="E9" s="26">
        <f>COUNTIFS(actual,D9,predict,E7)</f>
        <v>224</v>
      </c>
      <c r="F9" s="26">
        <f>COUNTIFS(actual,D9,predict,F7)</f>
        <v>333</v>
      </c>
      <c r="G9" s="25">
        <f>E9+F9</f>
        <v>557</v>
      </c>
      <c r="H9" s="60"/>
      <c r="J9" s="28">
        <v>0.1</v>
      </c>
      <c r="K9" s="20">
        <v>0.31810722100656458</v>
      </c>
      <c r="L9" s="20">
        <v>0.17647058823529413</v>
      </c>
      <c r="M9" s="20">
        <v>0.94793536804308798</v>
      </c>
      <c r="N9" s="60"/>
      <c r="R9" s="38">
        <v>0.1</v>
      </c>
      <c r="S9" s="10">
        <v>0.79509519199741852</v>
      </c>
      <c r="T9" s="10">
        <v>0.94793536804308798</v>
      </c>
    </row>
    <row r="10" spans="3:20">
      <c r="C10" s="30"/>
      <c r="D10" s="30" t="s">
        <v>51</v>
      </c>
      <c r="E10" s="24">
        <f>SUM(E7:E9)</f>
        <v>2515</v>
      </c>
      <c r="F10" s="24">
        <f>SUM(F8:F9)</f>
        <v>1141</v>
      </c>
      <c r="G10" s="23">
        <f>SUM(E10:F10)</f>
        <v>3656</v>
      </c>
      <c r="H10" s="60"/>
      <c r="J10" s="28">
        <v>0.2</v>
      </c>
      <c r="K10" s="20">
        <v>0.52024070021881841</v>
      </c>
      <c r="L10" s="20">
        <v>0.21755545068428503</v>
      </c>
      <c r="M10" s="20">
        <v>0.82764811490125678</v>
      </c>
      <c r="N10" s="60"/>
      <c r="R10" s="39">
        <v>0.2</v>
      </c>
      <c r="S10" s="11">
        <v>0.53501129396579539</v>
      </c>
      <c r="T10" s="11">
        <v>0.82764811490125678</v>
      </c>
    </row>
    <row r="11" spans="3:20">
      <c r="H11" s="60"/>
      <c r="J11" s="28">
        <v>0.3</v>
      </c>
      <c r="K11" s="20">
        <v>0.64277899343544853</v>
      </c>
      <c r="L11" s="20">
        <v>0.25182239893969516</v>
      </c>
      <c r="M11" s="20">
        <v>0.68222621184919208</v>
      </c>
      <c r="N11" s="60"/>
      <c r="R11" s="38">
        <v>0.3</v>
      </c>
      <c r="S11" s="10">
        <v>0.36431106808647951</v>
      </c>
      <c r="T11" s="10">
        <v>0.68222621184919208</v>
      </c>
    </row>
    <row r="12" spans="3:20">
      <c r="E12" s="34" t="s">
        <v>53</v>
      </c>
      <c r="F12" s="36">
        <f>(E8+F9)/G10</f>
        <v>0.71772428884026263</v>
      </c>
      <c r="H12" s="55"/>
      <c r="J12" s="28">
        <v>0.4</v>
      </c>
      <c r="K12" s="20">
        <v>0.71772428884026263</v>
      </c>
      <c r="L12" s="20">
        <v>0.29184925503943909</v>
      </c>
      <c r="M12" s="20">
        <v>0.59784560143626575</v>
      </c>
      <c r="N12" s="60"/>
      <c r="R12" s="40">
        <v>0.4</v>
      </c>
      <c r="S12" s="13">
        <v>0.26072926750564696</v>
      </c>
      <c r="T12" s="13">
        <v>0.59784560143626575</v>
      </c>
    </row>
    <row r="13" spans="3:20">
      <c r="E13" s="34" t="s">
        <v>54</v>
      </c>
      <c r="F13" s="36">
        <f>F9/F10</f>
        <v>0.29184925503943909</v>
      </c>
      <c r="H13" s="60"/>
      <c r="J13" s="28">
        <v>0.5</v>
      </c>
      <c r="K13" s="20">
        <v>0.7606673960612691</v>
      </c>
      <c r="L13" s="20">
        <v>0.31425233644859812</v>
      </c>
      <c r="M13" s="20">
        <v>0.48294434470377018</v>
      </c>
      <c r="N13" s="60"/>
      <c r="R13" s="40">
        <v>0.5</v>
      </c>
      <c r="S13" s="13">
        <v>0.18941594062600839</v>
      </c>
      <c r="T13" s="13">
        <v>0.48294434470377018</v>
      </c>
    </row>
    <row r="14" spans="3:20">
      <c r="E14" s="34" t="s">
        <v>55</v>
      </c>
      <c r="F14" s="36">
        <f>F9/G9</f>
        <v>0.59784560143626575</v>
      </c>
      <c r="H14" s="60"/>
      <c r="J14" s="28">
        <v>0.6</v>
      </c>
      <c r="K14" s="20">
        <v>0.78473741794310725</v>
      </c>
      <c r="L14" s="20">
        <v>0.32988165680473375</v>
      </c>
      <c r="M14" s="20">
        <v>0.40035906642728902</v>
      </c>
      <c r="N14" s="60"/>
      <c r="R14" s="38">
        <v>0.6</v>
      </c>
      <c r="S14" s="10">
        <v>0.14617618586640851</v>
      </c>
      <c r="T14" s="10">
        <v>0.40035906642728902</v>
      </c>
    </row>
    <row r="15" spans="3:20">
      <c r="H15" s="60"/>
      <c r="J15" s="28">
        <v>0.7</v>
      </c>
      <c r="K15" s="20">
        <v>0.8033369803063457</v>
      </c>
      <c r="L15" s="20">
        <v>0.35110294117647056</v>
      </c>
      <c r="M15" s="20">
        <v>0.34290843806104127</v>
      </c>
      <c r="N15" s="60"/>
      <c r="R15" s="38">
        <v>0.7</v>
      </c>
      <c r="S15" s="10">
        <v>0.11390771216521459</v>
      </c>
      <c r="T15" s="10">
        <v>0.34290843806104127</v>
      </c>
    </row>
    <row r="16" spans="3:20">
      <c r="H16" s="60"/>
      <c r="J16" s="28">
        <v>0.8</v>
      </c>
      <c r="K16" s="20">
        <v>0.8172866520787746</v>
      </c>
      <c r="L16" s="20">
        <v>0.37062937062937062</v>
      </c>
      <c r="M16" s="20">
        <v>0.28545780969479356</v>
      </c>
      <c r="N16" s="60"/>
      <c r="R16" s="41">
        <v>0.8</v>
      </c>
      <c r="S16" s="12">
        <v>8.7124878993223617E-2</v>
      </c>
      <c r="T16" s="12">
        <v>0.28545780969479356</v>
      </c>
    </row>
    <row r="17" spans="8:21">
      <c r="H17" s="60"/>
      <c r="J17" s="29">
        <v>0.9</v>
      </c>
      <c r="K17" s="33">
        <v>0.82768052516411383</v>
      </c>
      <c r="L17" s="20">
        <v>0.39039039039039036</v>
      </c>
      <c r="M17" s="20">
        <v>0.23339317773788151</v>
      </c>
      <c r="N17" s="60"/>
      <c r="R17" s="42">
        <v>0.9</v>
      </c>
      <c r="S17" s="14">
        <v>6.550500161342368E-2</v>
      </c>
      <c r="T17" s="14">
        <v>0.23339317773788151</v>
      </c>
    </row>
    <row r="18" spans="8:21">
      <c r="H18" s="60"/>
      <c r="J18" s="30">
        <v>1</v>
      </c>
      <c r="K18" s="20">
        <v>0.83561269146608319</v>
      </c>
      <c r="L18" s="20">
        <v>0.42086330935251798</v>
      </c>
      <c r="M18" s="20">
        <v>0.21005385996409337</v>
      </c>
      <c r="N18" s="60"/>
      <c r="R18" s="38">
        <v>1</v>
      </c>
      <c r="S18" s="10">
        <v>5.1952242658922232E-2</v>
      </c>
      <c r="T18" s="10">
        <v>0.21005385996409337</v>
      </c>
      <c r="U18" s="17"/>
    </row>
    <row r="19" spans="8:21">
      <c r="H19" s="60"/>
      <c r="N19" s="60"/>
    </row>
    <row r="20" spans="8:21">
      <c r="H20" s="60"/>
      <c r="N20" s="60"/>
    </row>
    <row r="21" spans="8:21">
      <c r="H21" s="60"/>
      <c r="N21" s="60"/>
    </row>
    <row r="22" spans="8:21">
      <c r="H22" s="60"/>
      <c r="N22" s="60"/>
    </row>
    <row r="23" spans="8:21">
      <c r="H23" s="60"/>
      <c r="N23" s="60"/>
    </row>
    <row r="24" spans="8:21">
      <c r="H24" s="60"/>
      <c r="N24" s="60"/>
    </row>
    <row r="25" spans="8:21">
      <c r="H25" s="60"/>
      <c r="N25" s="60"/>
    </row>
    <row r="26" spans="8:21">
      <c r="H26" s="60"/>
      <c r="N26" s="60"/>
    </row>
    <row r="27" spans="8:21">
      <c r="H27" s="60"/>
      <c r="N27" s="60"/>
    </row>
    <row r="28" spans="8:21">
      <c r="H28" s="60"/>
      <c r="N28" s="60"/>
    </row>
    <row r="29" spans="8:21">
      <c r="H29" s="60"/>
      <c r="N29" s="60"/>
    </row>
    <row r="30" spans="8:21">
      <c r="H30" s="60"/>
      <c r="N30" s="60"/>
    </row>
    <row r="31" spans="8:21">
      <c r="H31" s="60"/>
      <c r="N31" s="60"/>
    </row>
    <row r="32" spans="8:21">
      <c r="H32" s="60"/>
      <c r="N32" s="60"/>
    </row>
    <row r="33" spans="8:14">
      <c r="H33" s="60"/>
      <c r="N33" s="60"/>
    </row>
    <row r="34" spans="8:14">
      <c r="H34" s="60"/>
      <c r="N34" s="60"/>
    </row>
    <row r="35" spans="8:14">
      <c r="H35" s="60"/>
      <c r="N35" s="60"/>
    </row>
    <row r="36" spans="8:14">
      <c r="H36" s="60"/>
      <c r="N36" s="60"/>
    </row>
    <row r="37" spans="8:14">
      <c r="H37" s="60"/>
      <c r="N37" s="60"/>
    </row>
    <row r="38" spans="8:14">
      <c r="H38" s="60"/>
      <c r="N38" s="60"/>
    </row>
  </sheetData>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4</vt:i4>
      </vt:variant>
      <vt:variant>
        <vt:lpstr>Benannte Bereiche</vt:lpstr>
      </vt:variant>
      <vt:variant>
        <vt:i4>2</vt:i4>
      </vt:variant>
    </vt:vector>
  </HeadingPairs>
  <TitlesOfParts>
    <vt:vector size="6" baseType="lpstr">
      <vt:lpstr>Graded task</vt:lpstr>
      <vt:lpstr>Heart_desease_desc</vt:lpstr>
      <vt:lpstr>Heart_desease</vt:lpstr>
      <vt:lpstr>Analysis</vt:lpstr>
      <vt:lpstr>actual</vt:lpstr>
      <vt:lpstr>predict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2023-07-01T19:52:58Z</cp:lastPrinted>
  <dcterms:created xsi:type="dcterms:W3CDTF">2023-07-01T19:54:12Z</dcterms:created>
  <dcterms:modified xsi:type="dcterms:W3CDTF">2023-07-05T14:41:37Z</dcterms:modified>
</cp:coreProperties>
</file>