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EF085479-DB0D-4E0C-9041-1DAB59432B01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<sst xmlns="http://schemas.openxmlformats.org/spreadsheetml/2006/main" count="76" uniqueCount="55">
  <si>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</si>
  <si>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</si>
  <si>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</si>
  <si>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</si>
  <si>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</si>
  <si>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</si>
  <si>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</si>
  <si>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</si>
  <si>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</si>
  <si>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</si>
  <si>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</si>
  <si>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</si>
  <si>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</si>
  <si>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</si>
  <si>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</si>
  <si>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</si>
  <si>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</si>
  <si>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</si>
  <si>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</si>
  <si>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</si>
  <si>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</si>
  <si>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</si>
  <si>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</si>
  <si>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</si>
  <si>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</si>
  <si>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</si>
  <si>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</si>
  <si>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</si>
  <si>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</si>
  <si>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</si>
  <si>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</si>
  <si>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</si>
  <si>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</si>
  <si>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</si>
  <si>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</si>
  <si>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</si>
  <si>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</si>
  <si>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</si>
  <si>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</si>
  <si>
    <t>J'ai trouvé un moyen de lire un fichier Epub grâce à VersOne, j'avais des problèmes d'assembly avec EpubLocalContentFile</t>
  </si>
  <si>
    <t>J'ai refait la db, j'ai essayer d'afficher le epub de la db dans l'application mais je n'arrive pas a l'afficher et à l'enregistrer dans le téléphone</t>
  </si>
  <si>
    <t>Séance des délégués</t>
  </si>
  <si>
    <t>Problème http</t>
  </si>
  <si>
    <t>J'ai réussi à lire l'EPUB depuis la requete http et afficher le contenu mais ce n'est pas parfait</t>
  </si>
  <si>
    <t>Les informations sont coupées parce que le scrollView ne marche pas</t>
  </si>
  <si>
    <t>Adapation du Backend pour insérer tout les epub dans la db</t>
  </si>
  <si>
    <t>Route par ID pour récupérer les livres</t>
  </si>
  <si>
    <t>C'est impossible d'envoyer plusieurs fichiers avec un res.send()</t>
  </si>
  <si>
    <t>J'affiche le titre de tout les epub de la DB</t>
  </si>
  <si>
    <t>TODO faire une route qui retourne le nombre de fichier présent pour connaitre le nombre de livre à récupérer</t>
  </si>
  <si>
    <t>Aide pour Adrian</t>
  </si>
  <si>
    <t>Affichage de la cover du livre</t>
  </si>
  <si>
    <t>Validation des projets et Auto-éval</t>
  </si>
  <si>
    <t>Affichage du contenu du livre sans style et sans page défini</t>
  </si>
  <si>
    <t>Problème de navigation, à chaque navigation, il recharge tout les livres de la db en double puis en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</si>
</sst>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0.625</c:v>
                </c:pt>
                <c:pt idx="2">
                  <c:v>2.7777777777777776E-2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0" activePane="bottomLeft" state="frozen"/>
      <selection pane="bottomLeft" activeCell="F37" sqref="F37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17 heurs 19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600</v>
      </c>
      <c r="D4" s="25">
        <f>SUBTOTAL(9,$D$7:$D$531)</f>
        <v>440</v>
      </c>
      <c r="E4" s="52">
        <f>SUM(C4:D4)</f>
        <v>1040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4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ht="31.5" x14ac:dyDescent="0.25">
      <c r="A19" s="8">
        <f>IF(ISBLANK(B19),"",_xlfn.ISOWEEKNUM('Journal de travail'!$B19))</f>
        <v>17</v>
      </c>
      <c r="B19" s="40">
        <v>45404</v>
      </c>
      <c r="C19" s="36">
        <v>1</v>
      </c>
      <c r="D19" s="44">
        <v>5</v>
      </c>
      <c r="E19" s="19" t="s">
        <v>4</v>
      </c>
      <c r="F19" s="48" t="s">
        <v>39</v>
      </c>
      <c r="G19" s="20"/>
      <c r="O19">
        <v>55</v>
      </c>
    </row>
    <row r="20" spans="1:15" ht="31.5" x14ac:dyDescent="0.25">
      <c r="A20" s="8">
        <f>IF(ISBLANK(B20),"",_xlfn.ISOWEEKNUM('Journal de travail'!$B20))</f>
        <v>17</v>
      </c>
      <c r="B20" s="39">
        <v>45404</v>
      </c>
      <c r="C20" s="35">
        <v>2</v>
      </c>
      <c r="D20" s="43">
        <v>20</v>
      </c>
      <c r="E20" t="s">
        <v>4</v>
      </c>
      <c r="F20" s="48" t="s">
        <v>40</v>
      </c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>
        <f>IF(ISBLANK(B22),"",_xlfn.ISOWEEKNUM('Journal de travail'!$B22))</f>
        <v>18</v>
      </c>
      <c r="B22" s="39">
        <v>45411</v>
      </c>
      <c r="C22" s="35"/>
      <c r="D22" s="43"/>
      <c r="F22" s="48" t="s">
        <v>41</v>
      </c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>
        <f>IF(ISBLANK(B24),"",_xlfn.ISOWEEKNUM('Journal de travail'!$B24))</f>
        <v>19</v>
      </c>
      <c r="B24" s="39">
        <v>45418</v>
      </c>
      <c r="C24" s="35"/>
      <c r="D24" s="43">
        <v>40</v>
      </c>
      <c r="E24" t="s">
        <v>5</v>
      </c>
      <c r="F24" s="48" t="s">
        <v>42</v>
      </c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>
        <v>20</v>
      </c>
      <c r="E25" s="19" t="s">
        <v>4</v>
      </c>
      <c r="F25" s="48" t="s">
        <v>43</v>
      </c>
      <c r="G25" s="20" t="s">
        <v>44</v>
      </c>
    </row>
    <row r="26" spans="1:15" x14ac:dyDescent="0.25">
      <c r="A26" s="8" t="str">
        <f>IF(ISBLANK(B26),"",_xlfn.ISOWEEKNUM('Journal de travail'!$B26))</f>
        <v/>
      </c>
      <c r="B26" s="39"/>
      <c r="C26" s="35"/>
      <c r="D26" s="43">
        <v>20</v>
      </c>
      <c r="E26" t="s">
        <v>4</v>
      </c>
      <c r="F26" s="48" t="s">
        <v>45</v>
      </c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>
        <v>25</v>
      </c>
      <c r="E27" s="19" t="s">
        <v>4</v>
      </c>
      <c r="F27" s="48" t="s">
        <v>46</v>
      </c>
      <c r="G27" s="20" t="s">
        <v>47</v>
      </c>
    </row>
    <row r="28" spans="1:15" ht="31.5" x14ac:dyDescent="0.25">
      <c r="A28" s="8" t="str">
        <f>IF(ISBLANK(B28),"",_xlfn.ISOWEEKNUM('Journal de travail'!$B28))</f>
        <v/>
      </c>
      <c r="B28" s="39"/>
      <c r="C28" s="35"/>
      <c r="D28" s="43">
        <v>10</v>
      </c>
      <c r="E28" t="s">
        <v>4</v>
      </c>
      <c r="F28" s="47" t="s">
        <v>48</v>
      </c>
      <c r="G28" s="17" t="s">
        <v>49</v>
      </c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>
        <v>25</v>
      </c>
      <c r="E30" t="s">
        <v>4</v>
      </c>
      <c r="F30" s="48" t="s">
        <v>50</v>
      </c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>
        <v>10</v>
      </c>
      <c r="E31" s="19" t="s">
        <v>4</v>
      </c>
      <c r="F31" s="47" t="s">
        <v>51</v>
      </c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>
        <f>IF(ISBLANK(B33),"",_xlfn.ISOWEEKNUM('Journal de travail'!$B33))</f>
        <v>20</v>
      </c>
      <c r="B33" s="40">
        <v>45425</v>
      </c>
      <c r="C33" s="36"/>
      <c r="D33" s="44">
        <v>30</v>
      </c>
      <c r="E33" s="19" t="s">
        <v>7</v>
      </c>
      <c r="F33" s="47" t="s">
        <v>52</v>
      </c>
      <c r="G33" s="20"/>
    </row>
    <row r="34" spans="1:7" x14ac:dyDescent="0.25">
      <c r="A34" s="8" t="str">
        <f>IF(ISBLANK(B34),"",_xlfn.ISOWEEKNUM('Journal de travail'!$B34))</f>
        <v/>
      </c>
      <c r="B34" s="39"/>
      <c r="C34" s="35">
        <v>1</v>
      </c>
      <c r="D34" s="43">
        <v>5</v>
      </c>
      <c r="E34" t="s">
        <v>4</v>
      </c>
      <c r="F34" s="47" t="s">
        <v>53</v>
      </c>
      <c r="G34" s="17"/>
    </row>
    <row r="35" spans="1:7" ht="31.5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 t="s">
        <v>54</v>
      </c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540</v>
      </c>
      <c r="B5">
        <f>SUMIF('Journal de travail'!$E$7:$E$532,Analyse!C5,'Journal de travail'!$D$7:$D$532)</f>
        <v>360</v>
      </c>
      <c r="C5" s="53" t="str">
        <f>'Journal de travail'!M9</f>
        <v>Développement</v>
      </c>
      <c r="D5" s="45">
        <f t="shared" ref="D5:D11" si="0">(A5+B5)/1440</f>
        <v>0.625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9" t="str">
        <f>'Journal de travail'!M10</f>
        <v>Test</v>
      </c>
      <c r="D6" s="45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31" t="str">
        <f>'Journal de travail'!M12</f>
        <v>Meeting</v>
      </c>
      <c r="D8" s="45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0.72222222222222221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2024-05-13T13:44:53Z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