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Geuffroy\Dropbox\Master\Mémoire\Mémoire\Archives\"/>
    </mc:Choice>
  </mc:AlternateContent>
  <xr:revisionPtr revIDLastSave="0" documentId="13_ncr:1_{DA8390A1-211F-488B-AC58-2483337F8A9A}" xr6:coauthVersionLast="46" xr6:coauthVersionMax="46" xr10:uidLastSave="{00000000-0000-0000-0000-000000000000}"/>
  <bookViews>
    <workbookView xWindow="-120" yWindow="-120" windowWidth="20730" windowHeight="11160" xr2:uid="{00000000-000D-0000-FFFF-FFFF00000000}"/>
  </bookViews>
  <sheets>
    <sheet name="Général" sheetId="2" r:id="rId1"/>
    <sheet name="Feuil1" sheetId="1" r:id="rId2"/>
  </sheets>
  <definedNames>
    <definedName name="_xlnm._FilterDatabase" localSheetId="0" hidden="1">Général!$A$3:$CY$21</definedName>
    <definedName name="_Hlk51191428" localSheetId="0">Général!#REF!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5" i="2" l="1"/>
  <c r="AB6" i="2"/>
  <c r="AB7" i="2"/>
  <c r="AB9" i="2"/>
  <c r="AB11" i="2"/>
  <c r="AB12" i="2"/>
  <c r="AB13" i="2"/>
  <c r="AB14" i="2"/>
  <c r="AB15" i="2"/>
  <c r="AB16" i="2"/>
  <c r="AB4" i="2"/>
  <c r="X12" i="2"/>
  <c r="X13" i="2"/>
  <c r="X14" i="2"/>
  <c r="X15" i="2"/>
  <c r="X16" i="2"/>
  <c r="X17" i="2"/>
  <c r="X18" i="2"/>
  <c r="X19" i="2"/>
  <c r="X11" i="2"/>
  <c r="X5" i="2"/>
  <c r="X6" i="2"/>
  <c r="X7" i="2"/>
  <c r="X8" i="2"/>
  <c r="X9" i="2"/>
  <c r="X10" i="2"/>
  <c r="X4" i="2"/>
  <c r="R21" i="2"/>
  <c r="Q21" i="2"/>
  <c r="D21" i="2"/>
  <c r="R20" i="2"/>
  <c r="Q20" i="2"/>
  <c r="D20" i="2"/>
  <c r="R19" i="2"/>
  <c r="Q19" i="2"/>
  <c r="D19" i="2"/>
  <c r="R18" i="2"/>
  <c r="Q18" i="2"/>
  <c r="D18" i="2"/>
  <c r="R17" i="2"/>
  <c r="Q17" i="2"/>
  <c r="D17" i="2"/>
  <c r="R16" i="2"/>
  <c r="Q16" i="2"/>
  <c r="D16" i="2"/>
  <c r="R15" i="2"/>
  <c r="Q15" i="2"/>
  <c r="D15" i="2"/>
  <c r="R14" i="2"/>
  <c r="Q14" i="2"/>
  <c r="D14" i="2"/>
  <c r="R13" i="2"/>
  <c r="Q13" i="2"/>
  <c r="D13" i="2"/>
  <c r="R12" i="2"/>
  <c r="Q12" i="2"/>
  <c r="D12" i="2"/>
  <c r="R11" i="2"/>
  <c r="Q11" i="2"/>
  <c r="D11" i="2"/>
  <c r="R10" i="2"/>
  <c r="Q10" i="2"/>
  <c r="D10" i="2"/>
  <c r="R9" i="2"/>
  <c r="Q9" i="2"/>
  <c r="D9" i="2"/>
  <c r="R8" i="2"/>
  <c r="Q8" i="2"/>
  <c r="D8" i="2"/>
  <c r="R7" i="2"/>
  <c r="Q7" i="2"/>
  <c r="D7" i="2"/>
  <c r="R6" i="2"/>
  <c r="Q6" i="2"/>
  <c r="D6" i="2"/>
  <c r="R5" i="2"/>
  <c r="Q5" i="2"/>
  <c r="D5" i="2"/>
  <c r="R4" i="2"/>
  <c r="Q4" i="2"/>
  <c r="D4" i="2"/>
</calcChain>
</file>

<file path=xl/sharedStrings.xml><?xml version="1.0" encoding="utf-8"?>
<sst xmlns="http://schemas.openxmlformats.org/spreadsheetml/2006/main" count="862" uniqueCount="305">
  <si>
    <t>Données générales</t>
  </si>
  <si>
    <t>Visite</t>
  </si>
  <si>
    <t>Questionnaire</t>
  </si>
  <si>
    <t>Questionnaire psy</t>
  </si>
  <si>
    <t>Santé</t>
  </si>
  <si>
    <t>Accès aux soins</t>
  </si>
  <si>
    <t>Commentaire</t>
  </si>
  <si>
    <t>BENEFICIAIRE</t>
  </si>
  <si>
    <t>Sexe</t>
  </si>
  <si>
    <t>DDN</t>
  </si>
  <si>
    <t>AGE</t>
  </si>
  <si>
    <t>Situat° familiale</t>
  </si>
  <si>
    <t>Sexe Aidant</t>
  </si>
  <si>
    <t>Lien parenté avec aidé</t>
  </si>
  <si>
    <t>Date entrée ADJ</t>
  </si>
  <si>
    <t>Délais en mois</t>
  </si>
  <si>
    <t>Délais en années</t>
  </si>
  <si>
    <t>Pathologie cognitive</t>
  </si>
  <si>
    <t>Date diagnostic</t>
  </si>
  <si>
    <t>Autre pathologie</t>
  </si>
  <si>
    <t>Date GIR avant confinement</t>
  </si>
  <si>
    <t>GIR avant confinement</t>
  </si>
  <si>
    <t>Date MMS avant confinement</t>
  </si>
  <si>
    <t>MMS avant confinement</t>
  </si>
  <si>
    <t>MMS variation</t>
  </si>
  <si>
    <t>Changement rythme après Covid</t>
  </si>
  <si>
    <t>Où ?</t>
  </si>
  <si>
    <t>Type de Logement</t>
  </si>
  <si>
    <t>Présence Jardin / Terrasse</t>
  </si>
  <si>
    <t>Nb pieces</t>
  </si>
  <si>
    <t>Nb aidants normalement à domicile</t>
  </si>
  <si>
    <t>Lien parenté aidant principal</t>
  </si>
  <si>
    <t>Si aidant actif, activité pdt covid</t>
  </si>
  <si>
    <t>Précision</t>
  </si>
  <si>
    <t>Hospi</t>
  </si>
  <si>
    <t>Precision</t>
  </si>
  <si>
    <t>Lesquels</t>
  </si>
  <si>
    <t>Precision si autre</t>
  </si>
  <si>
    <t>Autre Précision</t>
  </si>
  <si>
    <t>B1</t>
  </si>
  <si>
    <t>Femme</t>
  </si>
  <si>
    <t>Veuf</t>
  </si>
  <si>
    <t>Oui</t>
  </si>
  <si>
    <t>Enfant</t>
  </si>
  <si>
    <t>Alzheimer</t>
  </si>
  <si>
    <t>Arthrose genou</t>
  </si>
  <si>
    <t>Cataracte opérée</t>
  </si>
  <si>
    <t>=</t>
  </si>
  <si>
    <t>Dom habituel</t>
  </si>
  <si>
    <t>Maison</t>
  </si>
  <si>
    <t>4p et plus</t>
  </si>
  <si>
    <t>2 et plus</t>
  </si>
  <si>
    <t>Fille</t>
  </si>
  <si>
    <t>Télétravail</t>
  </si>
  <si>
    <t>Non</t>
  </si>
  <si>
    <t>Pas de TT</t>
  </si>
  <si>
    <t>comme d'hab</t>
  </si>
  <si>
    <t>Neutre ou Ne sais pas</t>
  </si>
  <si>
    <t>1/trimestre</t>
  </si>
  <si>
    <t>Aucun</t>
  </si>
  <si>
    <t>NA</t>
  </si>
  <si>
    <t>plus de dispo aidant</t>
  </si>
  <si>
    <t>trouver relais</t>
  </si>
  <si>
    <t>Stimulat° co</t>
  </si>
  <si>
    <t>Besoin de stimuler car tendance à la télé. Réalise tbles importants de mémoire + tbles de humeur liés à la reprise de Mme sur l'hygiène qu'elle n'accepte pas (anosognosie) + crises d'angoisse de aidée avec confusions</t>
  </si>
  <si>
    <t>Maladie, on peut DCD</t>
  </si>
  <si>
    <t>Larmes aux yeux qd regardait infos. A pu parler à ses enfts avec portable</t>
  </si>
  <si>
    <t>Qd elle voit les gens mourir se sent triste mais pas état permanent</t>
  </si>
  <si>
    <t>non</t>
  </si>
  <si>
    <t>Pas inquiète car a le masque, sortait peu mais ressort à nouveau pour aller à la messe ou se promener</t>
  </si>
  <si>
    <t>Fait le repas avec sa fille</t>
  </si>
  <si>
    <t>(Anosognosie)</t>
  </si>
  <si>
    <t>Je suis très contente</t>
  </si>
  <si>
    <t>B2</t>
  </si>
  <si>
    <t>Marié</t>
  </si>
  <si>
    <t>Homme</t>
  </si>
  <si>
    <t>Conjoint</t>
  </si>
  <si>
    <t>Démence lobaire fronto-temporale</t>
  </si>
  <si>
    <t>?</t>
  </si>
  <si>
    <t>Hypertension artérielle</t>
  </si>
  <si>
    <t>Prothèse totale de genou gauche sur arthrose</t>
  </si>
  <si>
    <t>Asthme</t>
  </si>
  <si>
    <t>Epoux</t>
  </si>
  <si>
    <t>TT cholestérol + kiné</t>
  </si>
  <si>
    <t>Imagerie</t>
  </si>
  <si>
    <t>Annulat° pro</t>
  </si>
  <si>
    <t>Heureux</t>
  </si>
  <si>
    <t>Cabinet</t>
  </si>
  <si>
    <t>SSIAD</t>
  </si>
  <si>
    <t>Aide ménagère</t>
  </si>
  <si>
    <t>ESA</t>
  </si>
  <si>
    <t>Stimulat°</t>
  </si>
  <si>
    <t>soins d'hygiène</t>
  </si>
  <si>
    <t>stimulat° motrice</t>
  </si>
  <si>
    <t>Psy</t>
  </si>
  <si>
    <t>Echanges entre aidants</t>
  </si>
  <si>
    <t>Aidant a apprécier temps pour rangement ds maison, occuper jardin et lire. Manque de courage pour s'occuper des formalités admn pour son épouse. Interrogation actuelle : est-il prudent de laisser son épouse seule si doit s'absenter plus d'une journée</t>
  </si>
  <si>
    <t>Maladie qu'on attrape</t>
  </si>
  <si>
    <t>Triste</t>
  </si>
  <si>
    <t>Activités supprimées, peu pas bcp de réunir avec amis</t>
  </si>
  <si>
    <t>Espère ne pas l'attraper</t>
  </si>
  <si>
    <t>Gênée dans ses déplacements, plus de difficultés pour marcher et s'activer à la maison</t>
  </si>
  <si>
    <t>Espère faire des activités sympathiques, agréables, souhaite revoir des gens</t>
  </si>
  <si>
    <t>B3</t>
  </si>
  <si>
    <t>Démence vasculaire</t>
  </si>
  <si>
    <t>Adénome prostate</t>
  </si>
  <si>
    <t>Appartement</t>
  </si>
  <si>
    <t>3p</t>
  </si>
  <si>
    <t>Seul</t>
  </si>
  <si>
    <t>Suspicion Covid ou Covid</t>
  </si>
  <si>
    <t>PCR -, sd inflammatoire sur bilan sang</t>
  </si>
  <si>
    <t>RDV med</t>
  </si>
  <si>
    <t>Labo</t>
  </si>
  <si>
    <t>peur de sortir</t>
  </si>
  <si>
    <t>1/mois</t>
  </si>
  <si>
    <t>IDE lib</t>
  </si>
  <si>
    <t>Tbles humeur</t>
  </si>
  <si>
    <t>Tbles comportemt</t>
  </si>
  <si>
    <t>Format°</t>
  </si>
  <si>
    <t>Dangereux, bcp de gens sont morts, vient des japonnais et des chinois</t>
  </si>
  <si>
    <t>pas de particularités</t>
  </si>
  <si>
    <t>pas de pb, pas de chgt, enfants tout près</t>
  </si>
  <si>
    <t>Comme avant, apprécie d'avoir l'ipas pour écouter de la musique</t>
  </si>
  <si>
    <t>Légère dégradation qqs fois</t>
  </si>
  <si>
    <t>C'est bien, j'attends</t>
  </si>
  <si>
    <t>B4</t>
  </si>
  <si>
    <t>Prothèse totale de genou droit avec rupture quadriceps (reste séquelles)</t>
  </si>
  <si>
    <t>Epouse</t>
  </si>
  <si>
    <t>Chute</t>
  </si>
  <si>
    <t>Plusieurs</t>
  </si>
  <si>
    <t>moins</t>
  </si>
  <si>
    <t>Domicile</t>
  </si>
  <si>
    <t>AVS</t>
  </si>
  <si>
    <t>Ortho en cab</t>
  </si>
  <si>
    <t>Mari complètement désorienté, difficile, contents que ADJ puisse reprendre et remercie pour soutien pendant cette période (tel)</t>
  </si>
  <si>
    <t xml:space="preserve">Microbe avec </t>
  </si>
  <si>
    <t>A besoin de retrouver du lien social, voit peu de monde</t>
  </si>
  <si>
    <t>je n'y peux rien, il faut faire avec, il y a un âge où on s'en fout presque</t>
  </si>
  <si>
    <t xml:space="preserve">Trouve moins de pb de mémoire qu'avant </t>
  </si>
  <si>
    <t>Serein, sait qu'il va retrouver des personnes qu'il connait</t>
  </si>
  <si>
    <t>B5</t>
  </si>
  <si>
    <t>Hypothyroïdie</t>
  </si>
  <si>
    <t>inf 10</t>
  </si>
  <si>
    <t>non régulier</t>
  </si>
  <si>
    <t>Augmentat° ADJ</t>
  </si>
  <si>
    <t>HT</t>
  </si>
  <si>
    <t>Rien de spécial, certaines activités annexes ont été faites au ralenti</t>
  </si>
  <si>
    <t>B6</t>
  </si>
  <si>
    <t>Troubles cognitifs non étiquetés</t>
  </si>
  <si>
    <t>Maladie de Bouveret</t>
  </si>
  <si>
    <t>Hypercholestérolémie</t>
  </si>
  <si>
    <t>Long meme si nous avons de la chance d'avoir une maison avec jardin et pas de soucis particuliers (chomage, enfants à faire travailler pour l'école, fins de mois difficiles), Privation de liberté, infos anxiogènes et culpabilisation faite à longueur de communiqué. Mauvaise gestion de la crise! Depuis nous avons revu enfts et petits-enfts, amis, maison en Bretagne, restaurant : proch étape le cinéma.</t>
  </si>
  <si>
    <t>Cherche ses mots, a du mal, manque du mot plus important : c'est une petite bêbête, je n'y croyais pas du tout au départ, y a pas que la France, ne s'y interessait pas au départ</t>
  </si>
  <si>
    <t xml:space="preserve">Après les infos, ressentait un peu d'anxiété, ça ne durait pas Au départ, surpris, a tjs dormi comme d'habitude, s'est inquiété progressivement (à 3 sem - 1 mois) en écoutant les infos, prend maintenant bien l'ampleur de la crise "c'est quand même flippant" </t>
  </si>
  <si>
    <t>Je n'ai pas peur, reste attentif à ce qui est dit aux infos</t>
  </si>
  <si>
    <t>à peu près comme d'habitude mais pas plus</t>
  </si>
  <si>
    <t>J'irai en courant, c'est très bien
rassuré en arrivant à l'ADJ de retrouver l'environnement habituel et familier</t>
  </si>
  <si>
    <t>B7</t>
  </si>
  <si>
    <t>Insuffisance rénale modérée</t>
  </si>
  <si>
    <t>Stop</t>
  </si>
  <si>
    <t>Inquiet</t>
  </si>
  <si>
    <t>Ortho à dom</t>
  </si>
  <si>
    <t>Détente</t>
  </si>
  <si>
    <t>B8</t>
  </si>
  <si>
    <t>Autre</t>
  </si>
  <si>
    <t>Dépression</t>
  </si>
  <si>
    <t>Troubles du rythme</t>
  </si>
  <si>
    <t>Cataracte opérée bilatérale</t>
  </si>
  <si>
    <t>+ 1</t>
  </si>
  <si>
    <t>2p</t>
  </si>
  <si>
    <t>Belle-fille</t>
  </si>
  <si>
    <t>Présentiel</t>
  </si>
  <si>
    <t>Conflits familiaux, pas d'aidant réel</t>
  </si>
  <si>
    <t>n'écoute pas souvent les informations</t>
  </si>
  <si>
    <t>même si encore affectée par la mort de sa chienne, se sent bien dans son appratement, affectée par conflits familiaux, avait besoin de revenir à l'ADJ car s'y sent bien et avait besoin de se distraire</t>
  </si>
  <si>
    <t>Décès de la chienne</t>
  </si>
  <si>
    <t>quand on lui parle du confinement, dit rester inquiète</t>
  </si>
  <si>
    <t>trouve que troubles se sont aggravés</t>
  </si>
  <si>
    <t>Contente de revenir, a hâte, besoin de se changer les idées</t>
  </si>
  <si>
    <t>B9</t>
  </si>
  <si>
    <t>Virus assez envahissant</t>
  </si>
  <si>
    <t>Tout dépendant de comment ça se passait à dom avec son mari "ma présence l'agace", "je suis comme ça à cause de lui", était contante quand elle avait des nouvelles de ses enfants, dit que son mari la laissait au lit, la traitait de fainéante. Quand est allongée, se remémore tout ce qu'il lui est arrivé de nul, n'a pas demandé à vivre si lgtp, de "me voir diminuée, c'est insupportable"</t>
  </si>
  <si>
    <t>Triste car il y a eu des décès dans la famille (amri de sa sœur)</t>
  </si>
  <si>
    <t>Ne fait rien à la maison car mari ne veut pas qu'elle fasse quoique ce soit car tjs mal fait</t>
  </si>
  <si>
    <t>Tout dépend de ce que je fais, pense ne pas avoir plus de pb de mémoire que qqn d'autre</t>
  </si>
  <si>
    <t>Contente de revenir, dit que l'ADJ lui fait "énormément de bien"</t>
  </si>
  <si>
    <t>B10</t>
  </si>
  <si>
    <t>Démence mixte</t>
  </si>
  <si>
    <t>Dyslipidémie</t>
  </si>
  <si>
    <t>Valvulopathie mitrale et aortique</t>
  </si>
  <si>
    <t>Arthrose</t>
  </si>
  <si>
    <t>+ 2</t>
  </si>
  <si>
    <t>Crise de sciatique début juin</t>
  </si>
  <si>
    <t>Soins paramed</t>
  </si>
  <si>
    <t>Apathie et manque du mot</t>
  </si>
  <si>
    <t>Répit a dom</t>
  </si>
  <si>
    <t>C'est sérieux, c'est une maladie</t>
  </si>
  <si>
    <t>Bonne entente avec les enfts, contente qd ils viennent</t>
  </si>
  <si>
    <t>Pense avoir plus de mal à faire certaines choses mais se sent bien aidée par ses proches</t>
  </si>
  <si>
    <t>Pareil, prend des notes pour se souvenir de certaines choses</t>
  </si>
  <si>
    <t>C'était sympa, bonne ambiance, gentils avec moi et ça fait du bien. Si on se trompe, on nous explique, tout est fait pour qu'on se sente bien, se sent rassurée</t>
  </si>
  <si>
    <t>B11</t>
  </si>
  <si>
    <t>Accident ischémique transitoire</t>
  </si>
  <si>
    <t>Tumeur cutanée visage</t>
  </si>
  <si>
    <t>Polyarthrose diffuse</t>
  </si>
  <si>
    <t>Dégénérescence maculaire liée à l'âge</t>
  </si>
  <si>
    <t>Fils</t>
  </si>
  <si>
    <t>DMLA</t>
  </si>
  <si>
    <t>renfort aides</t>
  </si>
  <si>
    <t>Periode compliquée tant sur le plan perso que pro (aidant)</t>
  </si>
  <si>
    <t>risque de contagion</t>
  </si>
  <si>
    <t>Pas vu de changement, pouvait sortir dans son jardin</t>
  </si>
  <si>
    <t>je prends la vie comme elle vient</t>
  </si>
  <si>
    <t>A besoin de rester un peu active</t>
  </si>
  <si>
    <t>contente</t>
  </si>
  <si>
    <t>B12</t>
  </si>
  <si>
    <t>Parkinson</t>
  </si>
  <si>
    <t>Apnée du sommeil</t>
  </si>
  <si>
    <t>Cancer sein gauche traité</t>
  </si>
  <si>
    <t>Dysplasie congénitale de hanche</t>
  </si>
  <si>
    <t>Suspendu</t>
  </si>
  <si>
    <t>poussée d'ins cardiaque avec oedèmes et bradycardie, PCR - pour hospi</t>
  </si>
  <si>
    <t>Cardio + SSR</t>
  </si>
  <si>
    <t>2 mois</t>
  </si>
  <si>
    <t>Pose de pace-maker</t>
  </si>
  <si>
    <t>Onco, neuro et contrôle VNI</t>
  </si>
  <si>
    <t>Kiné à dom</t>
  </si>
  <si>
    <t>Virus qui est polluant, se distribue facilement, grande contagiosité : troubles physiques plus importnats (cherche ses mots, emploie un mot pour un autre)</t>
  </si>
  <si>
    <t>Fragile, essoufflée (ins cardiaque), quand suis allée chez le médecin, je n'en pouvais plus, failli tomber à la renverse, c'était un cauchemar</t>
  </si>
  <si>
    <t>comme avant</t>
  </si>
  <si>
    <t>inquiète, peut attraper covid partout, gens touchent à tout, même par les animaux, gênée quand voit pas la viande servie chez boucher, pareil pour fruits qui la gêne aussi, davantage peur du covid que de sa maladie cardiaque</t>
  </si>
  <si>
    <t>pour se déplacer, aller au fauteul, faire les transferts, besoin d'aide pour s'habiller et se déshabiller, époux l'aide pour la toilette mais continue à faire ce qu'elle peut faire seule</t>
  </si>
  <si>
    <t>Pas forcément envie de reprendre l'ADJ, dépend si son mari souhaite un jour de repos ou pas, ADJ ne lui approte rien, exercices trop faciles, les femmes ne 
le chauffeur parle bcp</t>
  </si>
  <si>
    <t>B13</t>
  </si>
  <si>
    <t>En couple</t>
  </si>
  <si>
    <t>Diabète</t>
  </si>
  <si>
    <t>Pontage coronarien</t>
  </si>
  <si>
    <t>Polyomyélite</t>
  </si>
  <si>
    <t>Ne se souvient pas</t>
  </si>
  <si>
    <t>se laisse vivre</t>
  </si>
  <si>
    <t>n'arrive pas à se rappeler</t>
  </si>
  <si>
    <t>Le reprise bouscule ses habitudes et sa tranquilité, pas pressé de revenir</t>
  </si>
  <si>
    <t>B14</t>
  </si>
  <si>
    <t>sans gravité</t>
  </si>
  <si>
    <t>Tel</t>
  </si>
  <si>
    <t>renforcemt liens familiaux</t>
  </si>
  <si>
    <t>IDE pr TT</t>
  </si>
  <si>
    <t>Non évaluable</t>
  </si>
  <si>
    <t>Manque du mot et de la compréhension</t>
  </si>
  <si>
    <t>Confinement long mais ça s'est bien passé</t>
  </si>
  <si>
    <t>Apprécie de venir, serait contente de reprendre</t>
  </si>
  <si>
    <t>B15</t>
  </si>
  <si>
    <t>Depression</t>
  </si>
  <si>
    <t>Prothèse totale de hanche</t>
  </si>
  <si>
    <t>entrée EHPAD</t>
  </si>
  <si>
    <t>Situation s'est dégradée, besoin de répit et s'interroge sur reprise de l'ADJ pour Mme</t>
  </si>
  <si>
    <t>B16</t>
  </si>
  <si>
    <t>Néant</t>
  </si>
  <si>
    <t>B17</t>
  </si>
  <si>
    <t>Accident vasculaire cérébral</t>
  </si>
  <si>
    <t xml:space="preserve">Entrée EHPAD </t>
  </si>
  <si>
    <t>B18</t>
  </si>
  <si>
    <t>Entrée EHPAD</t>
  </si>
  <si>
    <t>Capable</t>
  </si>
  <si>
    <t>Présence habituelle aidant à domicile</t>
  </si>
  <si>
    <t>Fréquence venue ADJ avant covid</t>
  </si>
  <si>
    <t>Date visite post-confinement</t>
  </si>
  <si>
    <t>GIR visitepost-confinement</t>
  </si>
  <si>
    <t>MMS visite post-confinement</t>
  </si>
  <si>
    <t>Fréquence de venue post-confinement</t>
  </si>
  <si>
    <t>Conditions de vie du confinement</t>
  </si>
  <si>
    <t>Nb aidants présent pdt confinement</t>
  </si>
  <si>
    <t>Aidé malade pendant confinement</t>
  </si>
  <si>
    <t>Date hospi</t>
  </si>
  <si>
    <t>Service d'hospi</t>
  </si>
  <si>
    <t>Durée de l'hospi</t>
  </si>
  <si>
    <t>Motif de l'hospi</t>
  </si>
  <si>
    <t>Chgt de Traitement pdt confinement</t>
  </si>
  <si>
    <t>Report de soins</t>
  </si>
  <si>
    <t>Raison du report</t>
  </si>
  <si>
    <t>Rythme habituel de visite chez médecin traitant</t>
  </si>
  <si>
    <t>Besoin du médecin traitant pdt confinemt</t>
  </si>
  <si>
    <t>Type contact avec méd. Traitant pdt confinement</t>
  </si>
  <si>
    <t>Si pas possible, contact autre Med Généraliste</t>
  </si>
  <si>
    <t>Pro intervenant avant confinement</t>
  </si>
  <si>
    <t>Interrupt° des interventions pdt confinement</t>
  </si>
  <si>
    <t>Pro interrompu pdt confinement</t>
  </si>
  <si>
    <t>Vécu de l'Aidant</t>
  </si>
  <si>
    <t>Effets positifs du confinement d'après l'aidant</t>
  </si>
  <si>
    <t>Difficultés de l'aidant pdt confinement</t>
  </si>
  <si>
    <t>Nvx Besoins identifiés par l'aidant pour l'aidé</t>
  </si>
  <si>
    <t>Nvx Besoins pour l'aidant</t>
  </si>
  <si>
    <t>Commentaires divers</t>
  </si>
  <si>
    <t>Comprehens° COVID par l'aidé</t>
  </si>
  <si>
    <t>Déf donnée par l'aidé</t>
  </si>
  <si>
    <t>Humeur sur les 3 mois du confinement</t>
  </si>
  <si>
    <t>Humeur au moment de la visite post-confinement</t>
  </si>
  <si>
    <t>Nvelles difficultés constatées par l'aidé pour lui-même</t>
  </si>
  <si>
    <t>Evolut° tbles mémoire ressentie par l'aidé</t>
  </si>
  <si>
    <t>Appréhens° persistante de l'aidé après confinement</t>
  </si>
  <si>
    <t>Ressenti vis-à-vis de la Reprise de l'ADJ</t>
  </si>
  <si>
    <t>Humeur pdt les 3 mois du confinement (questionnaire pré-rempli avant visite)</t>
  </si>
  <si>
    <t>Humeur du moment(questionnaire pré-rempli avant visite)</t>
  </si>
  <si>
    <t>GIR variation</t>
  </si>
  <si>
    <t>sup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</si>
</sst>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indexed="8"/>
      <name val="Calibri"/>
      <family val="2"/>
    </font>
    <font>
      <sz val="11"/>
      <color theme="0" tint="-0.34998626667073579"/>
      <name val="Calibri"/>
      <family val="2"/>
      <scheme val="minor"/>
    </font>
    <font>
      <u/>
      <sz val="11"/>
      <color theme="0" tint="-0.34998626667073579"/>
      <name val="Calibri"/>
      <family val="2"/>
      <scheme val="minor"/>
    </font>
    <font>
      <b/>
      <sz val="10"/>
      <color theme="1"/>
      <name val="Calibri"/>
      <family val="2"/>
      <scheme val="minor"/>
    </font>
  </fonts>
  <fills count="17">
    <fill>
      <patternFill patternType="none"/>
    </fill>
    <fill>
      <patternFill patternType="gray125"/>
    </fill>
    <fill>
      <patternFill patternType="solid">
        <fgColor theme="0" tint="-0.249977111117893"/>
        <bgColor indexed="64"/>
      </patternFill>
    </fill>
    <fill>
      <patternFill patternType="solid">
        <fgColor theme="6" tint="0.59999389629810485"/>
        <bgColor indexed="64"/>
      </patternFill>
    </fill>
    <fill>
      <patternFill patternType="solid">
        <fgColor theme="9"/>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9"/>
        <bgColor indexed="64"/>
      </patternFill>
    </fill>
    <fill>
      <patternFill patternType="solid">
        <fgColor theme="0" tint="-0.14999847407452621"/>
        <bgColor indexed="64"/>
      </patternFill>
    </fill>
    <fill>
      <patternFill patternType="solid">
        <fgColor theme="0" tint="-0.499984740745262"/>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14" fontId="1" fillId="2" borderId="0" xfId="0" applyNumberFormat="1" applyFont="1" applyFill="1" applyAlignment="1">
      <alignment horizontal="center" vertical="center" wrapText="1"/>
    </xf>
    <xf numFmtId="0" fontId="1" fillId="0" borderId="0" xfId="0" applyFont="1" applyAlignment="1">
      <alignment horizontal="center" vertical="center" wrapText="1"/>
    </xf>
    <xf numFmtId="0" fontId="1" fillId="2" borderId="4" xfId="0" applyFont="1" applyFill="1" applyBorder="1" applyAlignment="1">
      <alignment vertical="center" wrapText="1"/>
    </xf>
    <xf numFmtId="0" fontId="1" fillId="13" borderId="4" xfId="0" applyFont="1" applyFill="1" applyBorder="1" applyAlignment="1">
      <alignment horizontal="center" vertical="center" wrapText="1"/>
    </xf>
    <xf numFmtId="0" fontId="1" fillId="0" borderId="4" xfId="0" applyFont="1" applyBorder="1" applyAlignment="1">
      <alignment horizontal="center" vertical="center" wrapText="1"/>
    </xf>
    <xf numFmtId="14" fontId="0" fillId="0" borderId="4" xfId="0" applyNumberFormat="1" applyBorder="1" applyAlignment="1">
      <alignment horizontal="center" vertical="center" wrapText="1"/>
    </xf>
    <xf numFmtId="164" fontId="0" fillId="0" borderId="4" xfId="0" applyNumberFormat="1" applyBorder="1" applyAlignment="1">
      <alignment horizontal="center" vertical="center" wrapText="1"/>
    </xf>
    <xf numFmtId="1" fontId="0" fillId="0" borderId="4" xfId="0" applyNumberFormat="1" applyBorder="1" applyAlignment="1">
      <alignment horizontal="center" vertical="center" wrapText="1"/>
    </xf>
    <xf numFmtId="0" fontId="0" fillId="0" borderId="4" xfId="0" applyBorder="1" applyAlignment="1">
      <alignment horizontal="center" vertical="center" wrapText="1"/>
    </xf>
    <xf numFmtId="14" fontId="0" fillId="10" borderId="4" xfId="0" applyNumberFormat="1" applyFill="1" applyBorder="1" applyAlignment="1">
      <alignment horizontal="center" vertical="center" wrapText="1"/>
    </xf>
    <xf numFmtId="1" fontId="0" fillId="10" borderId="4" xfId="0" applyNumberFormat="1" applyFill="1" applyBorder="1" applyAlignment="1">
      <alignment horizontal="center" vertical="center" wrapText="1"/>
    </xf>
    <xf numFmtId="1" fontId="0" fillId="10" borderId="4" xfId="0" quotePrefix="1" applyNumberFormat="1" applyFill="1" applyBorder="1" applyAlignment="1">
      <alignment horizontal="center" vertical="center" wrapText="1"/>
    </xf>
    <xf numFmtId="0" fontId="0" fillId="11" borderId="4" xfId="0" applyFill="1" applyBorder="1" applyAlignment="1">
      <alignment horizontal="center" vertical="center" wrapText="1"/>
    </xf>
    <xf numFmtId="0" fontId="0" fillId="12" borderId="4" xfId="0" applyFill="1" applyBorder="1" applyAlignment="1">
      <alignment horizontal="center" vertical="center" wrapText="1"/>
    </xf>
    <xf numFmtId="14" fontId="0" fillId="12" borderId="4" xfId="0" applyNumberFormat="1" applyFill="1" applyBorder="1" applyAlignment="1">
      <alignment horizontal="center" vertical="center" wrapText="1"/>
    </xf>
    <xf numFmtId="0" fontId="3" fillId="12" borderId="4" xfId="1" applyFont="1" applyFill="1" applyBorder="1" applyAlignment="1">
      <alignment horizontal="center" vertical="center" wrapText="1"/>
    </xf>
    <xf numFmtId="0" fontId="3" fillId="12" borderId="4" xfId="0" applyFont="1" applyFill="1" applyBorder="1" applyAlignment="1">
      <alignment horizontal="center" vertical="center" wrapText="1"/>
    </xf>
    <xf numFmtId="0" fontId="0" fillId="10" borderId="4" xfId="0" applyFill="1" applyBorder="1" applyAlignment="1">
      <alignment horizontal="left" vertical="center" wrapText="1"/>
    </xf>
    <xf numFmtId="0" fontId="0" fillId="8" borderId="4" xfId="0" applyFill="1" applyBorder="1" applyAlignment="1">
      <alignment horizontal="center" vertical="center" wrapText="1"/>
    </xf>
    <xf numFmtId="0" fontId="0" fillId="0" borderId="0" xfId="0" applyAlignment="1">
      <alignment horizontal="center" vertical="center" wrapText="1"/>
    </xf>
    <xf numFmtId="0" fontId="0" fillId="13" borderId="4" xfId="0" applyFill="1" applyBorder="1" applyAlignment="1">
      <alignment horizontal="center" vertical="center" wrapText="1"/>
    </xf>
    <xf numFmtId="164" fontId="0" fillId="14" borderId="4" xfId="0" applyNumberFormat="1" applyFill="1" applyBorder="1" applyAlignment="1">
      <alignment horizontal="center" vertical="center" wrapText="1"/>
    </xf>
    <xf numFmtId="0" fontId="0" fillId="14" borderId="4" xfId="0" applyFill="1" applyBorder="1" applyAlignment="1">
      <alignment horizontal="center" vertical="center" wrapText="1"/>
    </xf>
    <xf numFmtId="0" fontId="0" fillId="2" borderId="4" xfId="0" applyFill="1" applyBorder="1" applyAlignment="1">
      <alignment horizontal="center" vertical="center" wrapText="1"/>
    </xf>
    <xf numFmtId="1" fontId="0" fillId="15" borderId="4" xfId="0" applyNumberFormat="1" applyFill="1" applyBorder="1" applyAlignment="1">
      <alignment horizontal="center" vertical="center" wrapText="1"/>
    </xf>
    <xf numFmtId="0" fontId="0" fillId="16" borderId="4" xfId="0" applyFill="1" applyBorder="1" applyAlignment="1">
      <alignment horizontal="center" vertical="center" wrapText="1"/>
    </xf>
    <xf numFmtId="164" fontId="4" fillId="0" borderId="4" xfId="0" applyNumberFormat="1" applyFont="1" applyBorder="1" applyAlignment="1">
      <alignment horizontal="center" vertical="center" wrapText="1"/>
    </xf>
    <xf numFmtId="0" fontId="4" fillId="0" borderId="4" xfId="0" applyFont="1" applyBorder="1" applyAlignment="1">
      <alignment horizontal="center" vertical="center" wrapText="1"/>
    </xf>
    <xf numFmtId="1" fontId="4" fillId="0" borderId="4" xfId="0" applyNumberFormat="1" applyFont="1" applyBorder="1" applyAlignment="1">
      <alignment horizontal="center" vertical="center" wrapText="1"/>
    </xf>
    <xf numFmtId="0" fontId="0" fillId="0" borderId="12" xfId="0" applyBorder="1" applyAlignment="1">
      <alignment horizontal="center" vertical="center" wrapText="1"/>
    </xf>
    <xf numFmtId="164" fontId="0" fillId="0" borderId="12" xfId="0" applyNumberFormat="1" applyBorder="1" applyAlignment="1">
      <alignment horizontal="center" vertical="center" wrapText="1"/>
    </xf>
    <xf numFmtId="1" fontId="0" fillId="0" borderId="12" xfId="0" applyNumberFormat="1" applyBorder="1" applyAlignment="1">
      <alignment horizontal="center" vertical="center" wrapText="1"/>
    </xf>
    <xf numFmtId="1" fontId="0" fillId="10" borderId="11" xfId="0" applyNumberFormat="1" applyFill="1" applyBorder="1" applyAlignment="1">
      <alignment horizontal="center" vertical="center" wrapText="1"/>
    </xf>
    <xf numFmtId="14" fontId="0" fillId="10" borderId="11" xfId="0" applyNumberFormat="1" applyFill="1" applyBorder="1" applyAlignment="1">
      <alignment horizontal="center" vertical="center" wrapText="1"/>
    </xf>
    <xf numFmtId="1" fontId="0" fillId="15" borderId="11" xfId="0" applyNumberFormat="1" applyFill="1" applyBorder="1" applyAlignment="1">
      <alignment horizontal="center" vertical="center" wrapText="1"/>
    </xf>
    <xf numFmtId="0" fontId="0" fillId="11" borderId="11" xfId="0" applyFill="1" applyBorder="1" applyAlignment="1">
      <alignment horizontal="center" vertical="center" wrapText="1"/>
    </xf>
    <xf numFmtId="0" fontId="5" fillId="2" borderId="4" xfId="0" applyFont="1" applyFill="1" applyBorder="1" applyAlignment="1">
      <alignment horizontal="center" vertical="center" wrapText="1"/>
    </xf>
    <xf numFmtId="0" fontId="6" fillId="2" borderId="4" xfId="1" applyFont="1" applyFill="1" applyBorder="1" applyAlignment="1">
      <alignment horizontal="center" vertical="center" wrapText="1"/>
    </xf>
    <xf numFmtId="14" fontId="0" fillId="13" borderId="4" xfId="0" applyNumberFormat="1" applyFill="1" applyBorder="1" applyAlignment="1">
      <alignment horizontal="center" vertical="center" wrapText="1"/>
    </xf>
    <xf numFmtId="164" fontId="0" fillId="13" borderId="4" xfId="0" applyNumberFormat="1" applyFill="1" applyBorder="1" applyAlignment="1">
      <alignment horizontal="center" vertical="center" wrapText="1"/>
    </xf>
    <xf numFmtId="1" fontId="0" fillId="13" borderId="4" xfId="0" applyNumberFormat="1" applyFill="1" applyBorder="1" applyAlignment="1">
      <alignment horizontal="center" vertical="center" wrapText="1"/>
    </xf>
    <xf numFmtId="1" fontId="0" fillId="16" borderId="4" xfId="0" applyNumberFormat="1" applyFill="1" applyBorder="1" applyAlignment="1">
      <alignment horizontal="center" vertical="center" wrapText="1"/>
    </xf>
    <xf numFmtId="1" fontId="0" fillId="0" borderId="0" xfId="0" applyNumberFormat="1" applyAlignment="1">
      <alignment horizontal="center" vertical="center" wrapText="1"/>
    </xf>
    <xf numFmtId="0" fontId="0" fillId="0" borderId="0" xfId="0" applyAlignment="1">
      <alignment horizontal="left" vertical="center" wrapText="1"/>
    </xf>
    <xf numFmtId="0" fontId="7" fillId="9" borderId="4"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7" fillId="11" borderId="4" xfId="0" applyFont="1" applyFill="1" applyBorder="1" applyAlignment="1">
      <alignment horizontal="center" vertical="center" wrapText="1"/>
    </xf>
    <xf numFmtId="0" fontId="7" fillId="12" borderId="4" xfId="0" applyFont="1" applyFill="1" applyBorder="1" applyAlignment="1">
      <alignment horizontal="center" vertical="center" wrapText="1"/>
    </xf>
    <xf numFmtId="0" fontId="7" fillId="0" borderId="0" xfId="0" applyFont="1" applyAlignment="1">
      <alignment horizontal="center" vertical="center" wrapText="1"/>
    </xf>
    <xf numFmtId="0" fontId="1" fillId="8" borderId="11"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1" fillId="3" borderId="4" xfId="0" applyFont="1" applyFill="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635B-6EB7-4A05-8CAA-B838C901E1B6}">
  <dimension ref="A1:CY21"/>
  <sheetViews>
    <sheetView tabSelected="1" zoomScale="50" zoomScaleNormal="50" zoomScaleSheetLayoutView="25" workbookViewId="0">
      <pane xSplit="1" ySplit="3" topLeftCell="BZ13" activePane="bottomRight" state="frozen"/>
      <selection pane="topRight" activeCell="B1" sqref="B1"/>
      <selection pane="bottomLeft" activeCell="A4" sqref="A4"/>
      <selection pane="bottomRight" activeCell="CK18" sqref="CK18"/>
    </sheetView>
  </sheetViews>
  <sheetFormatPr baseColWidth="10" defaultColWidth="11.28515625" defaultRowHeight="15" x14ac:dyDescent="0.25"/>
  <cols>
    <col min="1" max="1" width="22.140625" style="20" customWidth="1"/>
    <col min="2" max="5" width="11.28515625" style="20"/>
    <col min="6" max="6" width="12.85546875" style="20" customWidth="1"/>
    <col min="7" max="7" width="25.42578125" style="20" customWidth="1"/>
    <col min="8" max="8" width="15.140625" style="20" customWidth="1"/>
    <col min="9" max="13" width="25.5703125" style="20" customWidth="1"/>
    <col min="14" max="14" width="11.28515625" style="20" customWidth="1"/>
    <col min="15" max="15" width="25.42578125" style="20" customWidth="1"/>
    <col min="16" max="19" width="11.28515625" style="20"/>
    <col min="20" max="20" width="17.28515625" style="20" customWidth="1"/>
    <col min="21" max="21" width="16.140625" style="20" customWidth="1"/>
    <col min="22" max="22" width="14" style="20" customWidth="1"/>
    <col min="23" max="23" width="8.140625" style="20" customWidth="1"/>
    <col min="24" max="24" width="12" style="20" customWidth="1"/>
    <col min="25" max="25" width="15.7109375" style="20" customWidth="1"/>
    <col min="26" max="26" width="16.5703125" style="20" customWidth="1"/>
    <col min="27" max="27" width="10" style="20" customWidth="1"/>
    <col min="28" max="28" width="12" style="20" customWidth="1"/>
    <col min="29" max="30" width="15.7109375" style="20" customWidth="1"/>
    <col min="31" max="31" width="11.28515625" style="20"/>
    <col min="32" max="32" width="12.7109375" style="20" customWidth="1"/>
    <col min="33" max="33" width="12.28515625" style="20" customWidth="1"/>
    <col min="34" max="38" width="11.28515625" style="20"/>
    <col min="39" max="39" width="15.85546875" style="20" customWidth="1"/>
    <col min="40" max="40" width="16.42578125" style="20" customWidth="1"/>
    <col min="41" max="41" width="11.28515625" style="20"/>
    <col min="42" max="42" width="12.140625" style="20" customWidth="1"/>
    <col min="43" max="46" width="11.28515625" style="20"/>
    <col min="47" max="47" width="19.85546875" style="20" customWidth="1"/>
    <col min="48" max="48" width="11.28515625" style="20"/>
    <col min="49" max="50" width="13.28515625" style="20" customWidth="1"/>
    <col min="51" max="51" width="13.5703125" style="20" customWidth="1"/>
    <col min="52" max="69" width="11.28515625" style="20"/>
    <col min="70" max="89" width="26.28515625" style="20" customWidth="1"/>
    <col min="90" max="90" width="61" style="44" customWidth="1"/>
    <col min="91" max="91" width="17.5703125" style="20" customWidth="1"/>
    <col min="92" max="96" width="29.140625" style="20" customWidth="1"/>
    <col min="97" max="97" width="15" style="20" customWidth="1"/>
    <col min="98" max="98" width="29.140625" style="20" customWidth="1"/>
    <col min="99" max="99" width="14.140625" style="20" customWidth="1"/>
    <col min="100" max="100" width="29.140625" style="20" customWidth="1"/>
    <col min="101" max="101" width="11.28515625" style="20"/>
    <col min="102" max="103" width="29.140625" style="20" customWidth="1"/>
    <col min="104" max="16384" width="11.28515625" style="20"/>
  </cols>
  <sheetData>
    <row r="1" spans="1:103" s="2" customFormat="1" ht="30" customHeight="1" x14ac:dyDescent="0.25">
      <c r="A1" s="1">
        <v>43908</v>
      </c>
      <c r="B1" s="52" t="s">
        <v>0</v>
      </c>
      <c r="C1" s="53"/>
      <c r="D1" s="53"/>
      <c r="E1" s="53"/>
      <c r="F1" s="53"/>
      <c r="G1" s="53"/>
      <c r="H1" s="53"/>
      <c r="I1" s="53"/>
      <c r="J1" s="53"/>
      <c r="K1" s="53"/>
      <c r="L1" s="53"/>
      <c r="M1" s="53"/>
      <c r="N1" s="53"/>
      <c r="O1" s="53"/>
      <c r="P1" s="53"/>
      <c r="Q1" s="53"/>
      <c r="R1" s="53"/>
      <c r="S1" s="53"/>
      <c r="T1" s="56" t="s">
        <v>1</v>
      </c>
      <c r="U1" s="57"/>
      <c r="V1" s="57"/>
      <c r="W1" s="57"/>
      <c r="X1" s="57"/>
      <c r="Y1" s="57"/>
      <c r="Z1" s="57"/>
      <c r="AA1" s="57"/>
      <c r="AB1" s="57"/>
      <c r="AC1" s="57"/>
      <c r="AD1" s="58"/>
      <c r="AE1" s="62" t="s">
        <v>2</v>
      </c>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3" t="s">
        <v>3</v>
      </c>
      <c r="CN1" s="64"/>
      <c r="CO1" s="64"/>
      <c r="CP1" s="64"/>
      <c r="CQ1" s="64"/>
      <c r="CR1" s="64"/>
      <c r="CS1" s="64"/>
      <c r="CT1" s="64"/>
      <c r="CU1" s="64"/>
      <c r="CV1" s="64"/>
      <c r="CW1" s="64"/>
      <c r="CX1" s="64"/>
      <c r="CY1" s="65"/>
    </row>
    <row r="2" spans="1:103" s="2" customFormat="1" ht="29.25" customHeight="1" x14ac:dyDescent="0.25">
      <c r="A2" s="3"/>
      <c r="B2" s="54"/>
      <c r="C2" s="55"/>
      <c r="D2" s="55"/>
      <c r="E2" s="55"/>
      <c r="F2" s="55"/>
      <c r="G2" s="55"/>
      <c r="H2" s="55"/>
      <c r="I2" s="55"/>
      <c r="J2" s="55"/>
      <c r="K2" s="55"/>
      <c r="L2" s="55"/>
      <c r="M2" s="55"/>
      <c r="N2" s="55"/>
      <c r="O2" s="55"/>
      <c r="P2" s="55"/>
      <c r="Q2" s="55"/>
      <c r="R2" s="55"/>
      <c r="S2" s="55"/>
      <c r="T2" s="59"/>
      <c r="U2" s="60"/>
      <c r="V2" s="60"/>
      <c r="W2" s="60"/>
      <c r="X2" s="60"/>
      <c r="Y2" s="60"/>
      <c r="Z2" s="60"/>
      <c r="AA2" s="60"/>
      <c r="AB2" s="60"/>
      <c r="AC2" s="60"/>
      <c r="AD2" s="61"/>
      <c r="AE2" s="66" t="s">
        <v>270</v>
      </c>
      <c r="AF2" s="66"/>
      <c r="AG2" s="66"/>
      <c r="AH2" s="66"/>
      <c r="AI2" s="66"/>
      <c r="AJ2" s="66"/>
      <c r="AK2" s="66"/>
      <c r="AL2" s="66"/>
      <c r="AM2" s="67" t="s">
        <v>4</v>
      </c>
      <c r="AN2" s="67"/>
      <c r="AO2" s="67"/>
      <c r="AP2" s="67"/>
      <c r="AQ2" s="67"/>
      <c r="AR2" s="67"/>
      <c r="AS2" s="67"/>
      <c r="AT2" s="67"/>
      <c r="AU2" s="67"/>
      <c r="AV2" s="67"/>
      <c r="AW2" s="67"/>
      <c r="AX2" s="67"/>
      <c r="AY2" s="67"/>
      <c r="AZ2" s="67"/>
      <c r="BA2" s="67"/>
      <c r="BB2" s="67"/>
      <c r="BC2" s="66" t="s">
        <v>5</v>
      </c>
      <c r="BD2" s="66"/>
      <c r="BE2" s="66"/>
      <c r="BF2" s="66"/>
      <c r="BG2" s="66"/>
      <c r="BH2" s="66"/>
      <c r="BI2" s="66"/>
      <c r="BJ2" s="66"/>
      <c r="BK2" s="66"/>
      <c r="BL2" s="66"/>
      <c r="BM2" s="66"/>
      <c r="BN2" s="66"/>
      <c r="BO2" s="66"/>
      <c r="BP2" s="66"/>
      <c r="BQ2" s="66"/>
      <c r="BR2" s="67" t="s">
        <v>287</v>
      </c>
      <c r="BS2" s="67"/>
      <c r="BT2" s="67"/>
      <c r="BU2" s="67"/>
      <c r="BV2" s="67"/>
      <c r="BW2" s="67"/>
      <c r="BX2" s="67"/>
      <c r="BY2" s="67"/>
      <c r="BZ2" s="67"/>
      <c r="CA2" s="67"/>
      <c r="CB2" s="67"/>
      <c r="CC2" s="67"/>
      <c r="CD2" s="67"/>
      <c r="CE2" s="67"/>
      <c r="CF2" s="67"/>
      <c r="CG2" s="67"/>
      <c r="CH2" s="67"/>
      <c r="CI2" s="67"/>
      <c r="CJ2" s="67"/>
      <c r="CK2" s="67"/>
      <c r="CL2" s="68" t="s">
        <v>292</v>
      </c>
      <c r="CM2" s="50" t="s">
        <v>293</v>
      </c>
      <c r="CN2" s="50" t="s">
        <v>294</v>
      </c>
      <c r="CO2" s="50" t="s">
        <v>295</v>
      </c>
      <c r="CP2" s="50" t="s">
        <v>6</v>
      </c>
      <c r="CQ2" s="50" t="s">
        <v>296</v>
      </c>
      <c r="CR2" s="50" t="s">
        <v>6</v>
      </c>
      <c r="CS2" s="50" t="s">
        <v>299</v>
      </c>
      <c r="CT2" s="50" t="s">
        <v>6</v>
      </c>
      <c r="CU2" s="50" t="s">
        <v>297</v>
      </c>
      <c r="CV2" s="50" t="s">
        <v>6</v>
      </c>
      <c r="CW2" s="50" t="s">
        <v>298</v>
      </c>
      <c r="CX2" s="50" t="s">
        <v>6</v>
      </c>
      <c r="CY2" s="50" t="s">
        <v>300</v>
      </c>
    </row>
    <row r="3" spans="1:103" s="49" customFormat="1" ht="139.5" customHeight="1" x14ac:dyDescent="0.25">
      <c r="A3" s="45" t="s">
        <v>7</v>
      </c>
      <c r="B3" s="45" t="s">
        <v>8</v>
      </c>
      <c r="C3" s="45" t="s">
        <v>9</v>
      </c>
      <c r="D3" s="45" t="s">
        <v>10</v>
      </c>
      <c r="E3" s="45" t="s">
        <v>11</v>
      </c>
      <c r="F3" s="45" t="s">
        <v>264</v>
      </c>
      <c r="G3" s="45" t="s">
        <v>17</v>
      </c>
      <c r="H3" s="45" t="s">
        <v>18</v>
      </c>
      <c r="I3" s="45" t="s">
        <v>19</v>
      </c>
      <c r="J3" s="45" t="s">
        <v>19</v>
      </c>
      <c r="K3" s="45" t="s">
        <v>19</v>
      </c>
      <c r="L3" s="45" t="s">
        <v>19</v>
      </c>
      <c r="M3" s="45" t="s">
        <v>19</v>
      </c>
      <c r="N3" s="45" t="s">
        <v>12</v>
      </c>
      <c r="O3" s="45" t="s">
        <v>13</v>
      </c>
      <c r="P3" s="45" t="s">
        <v>14</v>
      </c>
      <c r="Q3" s="45" t="s">
        <v>15</v>
      </c>
      <c r="R3" s="45" t="s">
        <v>16</v>
      </c>
      <c r="S3" s="45" t="s">
        <v>265</v>
      </c>
      <c r="T3" s="46" t="s">
        <v>20</v>
      </c>
      <c r="U3" s="46" t="s">
        <v>21</v>
      </c>
      <c r="V3" s="46" t="s">
        <v>266</v>
      </c>
      <c r="W3" s="46" t="s">
        <v>267</v>
      </c>
      <c r="X3" s="46" t="s">
        <v>303</v>
      </c>
      <c r="Y3" s="46" t="s">
        <v>22</v>
      </c>
      <c r="Z3" s="46" t="s">
        <v>23</v>
      </c>
      <c r="AA3" s="46" t="s">
        <v>268</v>
      </c>
      <c r="AB3" s="46" t="s">
        <v>24</v>
      </c>
      <c r="AC3" s="46" t="s">
        <v>269</v>
      </c>
      <c r="AD3" s="46" t="s">
        <v>25</v>
      </c>
      <c r="AE3" s="47" t="s">
        <v>26</v>
      </c>
      <c r="AF3" s="47" t="s">
        <v>27</v>
      </c>
      <c r="AG3" s="47" t="s">
        <v>28</v>
      </c>
      <c r="AH3" s="47" t="s">
        <v>29</v>
      </c>
      <c r="AI3" s="47" t="s">
        <v>30</v>
      </c>
      <c r="AJ3" s="47" t="s">
        <v>271</v>
      </c>
      <c r="AK3" s="47" t="s">
        <v>31</v>
      </c>
      <c r="AL3" s="47" t="s">
        <v>32</v>
      </c>
      <c r="AM3" s="48" t="s">
        <v>272</v>
      </c>
      <c r="AN3" s="48" t="s">
        <v>33</v>
      </c>
      <c r="AO3" s="48" t="s">
        <v>34</v>
      </c>
      <c r="AP3" s="48" t="s">
        <v>273</v>
      </c>
      <c r="AQ3" s="48" t="s">
        <v>274</v>
      </c>
      <c r="AR3" s="48" t="s">
        <v>275</v>
      </c>
      <c r="AS3" s="48" t="s">
        <v>276</v>
      </c>
      <c r="AT3" s="48" t="s">
        <v>277</v>
      </c>
      <c r="AU3" s="48" t="s">
        <v>35</v>
      </c>
      <c r="AV3" s="48" t="s">
        <v>278</v>
      </c>
      <c r="AW3" s="48" t="s">
        <v>36</v>
      </c>
      <c r="AX3" s="48" t="s">
        <v>36</v>
      </c>
      <c r="AY3" s="48" t="s">
        <v>37</v>
      </c>
      <c r="AZ3" s="48" t="s">
        <v>279</v>
      </c>
      <c r="BA3" s="48" t="s">
        <v>301</v>
      </c>
      <c r="BB3" s="48" t="s">
        <v>302</v>
      </c>
      <c r="BC3" s="47" t="s">
        <v>280</v>
      </c>
      <c r="BD3" s="47" t="s">
        <v>281</v>
      </c>
      <c r="BE3" s="47" t="s">
        <v>282</v>
      </c>
      <c r="BF3" s="47" t="s">
        <v>283</v>
      </c>
      <c r="BG3" s="47" t="s">
        <v>284</v>
      </c>
      <c r="BH3" s="47" t="s">
        <v>284</v>
      </c>
      <c r="BI3" s="47" t="s">
        <v>284</v>
      </c>
      <c r="BJ3" s="47" t="s">
        <v>284</v>
      </c>
      <c r="BK3" s="47" t="s">
        <v>38</v>
      </c>
      <c r="BL3" s="47" t="s">
        <v>285</v>
      </c>
      <c r="BM3" s="47" t="s">
        <v>286</v>
      </c>
      <c r="BN3" s="47" t="s">
        <v>286</v>
      </c>
      <c r="BO3" s="47" t="s">
        <v>286</v>
      </c>
      <c r="BP3" s="47" t="s">
        <v>286</v>
      </c>
      <c r="BQ3" s="47" t="s">
        <v>38</v>
      </c>
      <c r="BR3" s="48" t="s">
        <v>288</v>
      </c>
      <c r="BS3" s="48" t="s">
        <v>288</v>
      </c>
      <c r="BT3" s="48" t="s">
        <v>288</v>
      </c>
      <c r="BU3" s="48" t="s">
        <v>38</v>
      </c>
      <c r="BV3" s="48" t="s">
        <v>289</v>
      </c>
      <c r="BW3" s="48" t="s">
        <v>289</v>
      </c>
      <c r="BX3" s="48" t="s">
        <v>289</v>
      </c>
      <c r="BY3" s="48" t="s">
        <v>289</v>
      </c>
      <c r="BZ3" s="48" t="s">
        <v>289</v>
      </c>
      <c r="CA3" s="48" t="s">
        <v>38</v>
      </c>
      <c r="CB3" s="48" t="s">
        <v>290</v>
      </c>
      <c r="CC3" s="48" t="s">
        <v>290</v>
      </c>
      <c r="CD3" s="48" t="s">
        <v>290</v>
      </c>
      <c r="CE3" s="48" t="s">
        <v>290</v>
      </c>
      <c r="CF3" s="48" t="s">
        <v>38</v>
      </c>
      <c r="CG3" s="48" t="s">
        <v>291</v>
      </c>
      <c r="CH3" s="48" t="s">
        <v>291</v>
      </c>
      <c r="CI3" s="48" t="s">
        <v>291</v>
      </c>
      <c r="CJ3" s="48" t="s">
        <v>291</v>
      </c>
      <c r="CK3" s="48" t="s">
        <v>38</v>
      </c>
      <c r="CL3" s="68"/>
      <c r="CM3" s="51"/>
      <c r="CN3" s="51"/>
      <c r="CO3" s="51"/>
      <c r="CP3" s="51"/>
      <c r="CQ3" s="51"/>
      <c r="CR3" s="51"/>
      <c r="CS3" s="51"/>
      <c r="CT3" s="51"/>
      <c r="CU3" s="51"/>
      <c r="CV3" s="51"/>
      <c r="CW3" s="51"/>
      <c r="CX3" s="51"/>
      <c r="CY3" s="51"/>
    </row>
    <row r="4" spans="1:103" ht="60" x14ac:dyDescent="0.25">
      <c r="A4" s="5" t="s">
        <v>39</v>
      </c>
      <c r="B4" s="6" t="s">
        <v>40</v>
      </c>
      <c r="C4" s="7">
        <v>13058</v>
      </c>
      <c r="D4" s="8">
        <f>INT(($A$1-C4)/365.25)</f>
        <v>84</v>
      </c>
      <c r="E4" s="9" t="s">
        <v>41</v>
      </c>
      <c r="F4" s="9" t="s">
        <v>42</v>
      </c>
      <c r="G4" s="9" t="s">
        <v>44</v>
      </c>
      <c r="H4" s="8">
        <v>2019</v>
      </c>
      <c r="I4" s="9" t="s">
        <v>45</v>
      </c>
      <c r="J4" s="9" t="s">
        <v>46</v>
      </c>
      <c r="K4" s="9"/>
      <c r="L4" s="9"/>
      <c r="M4" s="9"/>
      <c r="N4" s="6" t="s">
        <v>40</v>
      </c>
      <c r="O4" s="9" t="s">
        <v>43</v>
      </c>
      <c r="P4" s="7">
        <v>43878</v>
      </c>
      <c r="Q4" s="8">
        <f>DATEDIF(P4, $A$1, "m")</f>
        <v>1</v>
      </c>
      <c r="R4" s="8">
        <f>DATEDIF(P4, $A$1, "y")</f>
        <v>0</v>
      </c>
      <c r="S4" s="8">
        <v>2</v>
      </c>
      <c r="T4" s="10">
        <v>43832</v>
      </c>
      <c r="U4" s="11">
        <v>4</v>
      </c>
      <c r="V4" s="10">
        <v>44007</v>
      </c>
      <c r="W4" s="11">
        <v>4</v>
      </c>
      <c r="X4" s="12">
        <f>U4-W4</f>
        <v>0</v>
      </c>
      <c r="Y4" s="10">
        <v>43866</v>
      </c>
      <c r="Z4" s="11">
        <v>11</v>
      </c>
      <c r="AA4" s="11">
        <v>12</v>
      </c>
      <c r="AB4" s="12">
        <f>AA4-Z4</f>
        <v>1</v>
      </c>
      <c r="AC4" s="11">
        <v>2</v>
      </c>
      <c r="AD4" s="12" t="s">
        <v>47</v>
      </c>
      <c r="AE4" s="13" t="s">
        <v>48</v>
      </c>
      <c r="AF4" s="13" t="s">
        <v>49</v>
      </c>
      <c r="AG4" s="13" t="s">
        <v>42</v>
      </c>
      <c r="AH4" s="13" t="s">
        <v>50</v>
      </c>
      <c r="AI4" s="13" t="s">
        <v>51</v>
      </c>
      <c r="AJ4" s="13" t="s">
        <v>51</v>
      </c>
      <c r="AK4" s="13" t="s">
        <v>52</v>
      </c>
      <c r="AL4" s="13" t="s">
        <v>53</v>
      </c>
      <c r="AM4" s="14" t="s">
        <v>54</v>
      </c>
      <c r="AN4" s="14"/>
      <c r="AO4" s="14" t="s">
        <v>54</v>
      </c>
      <c r="AP4" s="15"/>
      <c r="AQ4" s="14"/>
      <c r="AR4" s="14"/>
      <c r="AS4" s="14"/>
      <c r="AT4" s="14" t="s">
        <v>54</v>
      </c>
      <c r="AU4" s="14" t="s">
        <v>55</v>
      </c>
      <c r="AV4" s="14" t="s">
        <v>54</v>
      </c>
      <c r="AW4" s="16"/>
      <c r="AX4" s="16"/>
      <c r="AY4" s="17"/>
      <c r="AZ4" s="16"/>
      <c r="BA4" s="16" t="s">
        <v>56</v>
      </c>
      <c r="BB4" s="16" t="s">
        <v>57</v>
      </c>
      <c r="BC4" s="13" t="s">
        <v>58</v>
      </c>
      <c r="BD4" s="13" t="s">
        <v>54</v>
      </c>
      <c r="BE4" s="13"/>
      <c r="BF4" s="13"/>
      <c r="BG4" s="13" t="s">
        <v>59</v>
      </c>
      <c r="BH4" s="13"/>
      <c r="BI4" s="13"/>
      <c r="BJ4" s="13"/>
      <c r="BK4" s="13"/>
      <c r="BL4" s="13" t="s">
        <v>60</v>
      </c>
      <c r="BM4" s="13"/>
      <c r="BN4" s="13"/>
      <c r="BO4" s="13"/>
      <c r="BP4" s="13"/>
      <c r="BQ4" s="13"/>
      <c r="BR4" s="14" t="s">
        <v>61</v>
      </c>
      <c r="BS4" s="14"/>
      <c r="BT4" s="14"/>
      <c r="BU4" s="14"/>
      <c r="BV4" s="14" t="s">
        <v>62</v>
      </c>
      <c r="BW4" s="14"/>
      <c r="BX4" s="14"/>
      <c r="BY4" s="14"/>
      <c r="BZ4" s="14"/>
      <c r="CA4" s="14"/>
      <c r="CB4" s="14" t="s">
        <v>63</v>
      </c>
      <c r="CC4" s="14"/>
      <c r="CD4" s="14"/>
      <c r="CE4" s="14"/>
      <c r="CF4" s="14"/>
      <c r="CG4" s="14" t="s">
        <v>59</v>
      </c>
      <c r="CH4" s="14"/>
      <c r="CI4" s="14"/>
      <c r="CJ4" s="14"/>
      <c r="CK4" s="14"/>
      <c r="CL4" s="18" t="s">
        <v>64</v>
      </c>
      <c r="CM4" s="19" t="s">
        <v>42</v>
      </c>
      <c r="CN4" s="19" t="s">
        <v>65</v>
      </c>
      <c r="CO4" s="19" t="s">
        <v>56</v>
      </c>
      <c r="CP4" s="19" t="s">
        <v>66</v>
      </c>
      <c r="CQ4" s="19" t="s">
        <v>57</v>
      </c>
      <c r="CR4" s="19" t="s">
        <v>67</v>
      </c>
      <c r="CS4" s="19" t="s">
        <v>68</v>
      </c>
      <c r="CT4" s="19" t="s">
        <v>69</v>
      </c>
      <c r="CU4" s="19" t="s">
        <v>68</v>
      </c>
      <c r="CV4" s="19" t="s">
        <v>70</v>
      </c>
      <c r="CW4" s="19" t="s">
        <v>68</v>
      </c>
      <c r="CX4" s="19" t="s">
        <v>71</v>
      </c>
      <c r="CY4" s="19" t="s">
        <v>72</v>
      </c>
    </row>
    <row r="5" spans="1:103" ht="60" x14ac:dyDescent="0.25">
      <c r="A5" s="5" t="s">
        <v>73</v>
      </c>
      <c r="B5" s="6" t="s">
        <v>40</v>
      </c>
      <c r="C5" s="7">
        <v>18808</v>
      </c>
      <c r="D5" s="8">
        <f t="shared" ref="D5:D21" si="0">INT(($A$1-C5)/365.25)</f>
        <v>68</v>
      </c>
      <c r="E5" s="9" t="s">
        <v>74</v>
      </c>
      <c r="F5" s="9" t="s">
        <v>42</v>
      </c>
      <c r="G5" s="9" t="s">
        <v>77</v>
      </c>
      <c r="H5" s="8" t="s">
        <v>78</v>
      </c>
      <c r="I5" s="9" t="s">
        <v>79</v>
      </c>
      <c r="J5" s="9" t="s">
        <v>80</v>
      </c>
      <c r="K5" s="9" t="s">
        <v>81</v>
      </c>
      <c r="L5" s="9"/>
      <c r="M5" s="9"/>
      <c r="N5" s="6" t="s">
        <v>75</v>
      </c>
      <c r="O5" s="9" t="s">
        <v>76</v>
      </c>
      <c r="P5" s="7">
        <v>43180</v>
      </c>
      <c r="Q5" s="8">
        <f>DATEDIF(P5, $A$1, "m")</f>
        <v>23</v>
      </c>
      <c r="R5" s="8">
        <f t="shared" ref="R5:R21" si="1">DATEDIF(P5, $A$1, "y")</f>
        <v>1</v>
      </c>
      <c r="S5" s="8">
        <v>1</v>
      </c>
      <c r="T5" s="10">
        <v>43832</v>
      </c>
      <c r="U5" s="11">
        <v>3</v>
      </c>
      <c r="V5" s="10">
        <v>44014</v>
      </c>
      <c r="W5" s="11">
        <v>3</v>
      </c>
      <c r="X5" s="12">
        <f t="shared" ref="X5:X10" si="2">U5-W5</f>
        <v>0</v>
      </c>
      <c r="Y5" s="10">
        <v>43888</v>
      </c>
      <c r="Z5" s="11">
        <v>27</v>
      </c>
      <c r="AA5" s="11">
        <v>29</v>
      </c>
      <c r="AB5" s="12">
        <f t="shared" ref="AB5:AB16" si="3">AA5-Z5</f>
        <v>2</v>
      </c>
      <c r="AC5" s="11">
        <v>1</v>
      </c>
      <c r="AD5" s="12" t="s">
        <v>47</v>
      </c>
      <c r="AE5" s="13" t="s">
        <v>48</v>
      </c>
      <c r="AF5" s="13" t="s">
        <v>49</v>
      </c>
      <c r="AG5" s="13" t="s">
        <v>42</v>
      </c>
      <c r="AH5" s="13" t="s">
        <v>50</v>
      </c>
      <c r="AI5" s="13">
        <v>1</v>
      </c>
      <c r="AJ5" s="13">
        <v>1</v>
      </c>
      <c r="AK5" s="13" t="s">
        <v>82</v>
      </c>
      <c r="AL5" s="13" t="s">
        <v>53</v>
      </c>
      <c r="AM5" s="14" t="s">
        <v>54</v>
      </c>
      <c r="AN5" s="14"/>
      <c r="AO5" s="14" t="s">
        <v>54</v>
      </c>
      <c r="AP5" s="15"/>
      <c r="AQ5" s="14"/>
      <c r="AR5" s="14"/>
      <c r="AS5" s="14"/>
      <c r="AT5" s="14" t="s">
        <v>42</v>
      </c>
      <c r="AU5" s="14" t="s">
        <v>83</v>
      </c>
      <c r="AV5" s="14" t="s">
        <v>42</v>
      </c>
      <c r="AW5" s="16" t="s">
        <v>84</v>
      </c>
      <c r="AX5" s="16"/>
      <c r="AY5" s="17"/>
      <c r="AZ5" s="16" t="s">
        <v>85</v>
      </c>
      <c r="BA5" s="16" t="s">
        <v>56</v>
      </c>
      <c r="BB5" s="16" t="s">
        <v>86</v>
      </c>
      <c r="BC5" s="13" t="s">
        <v>58</v>
      </c>
      <c r="BD5" s="13" t="s">
        <v>42</v>
      </c>
      <c r="BE5" s="13" t="s">
        <v>87</v>
      </c>
      <c r="BF5" s="13"/>
      <c r="BG5" s="13" t="s">
        <v>88</v>
      </c>
      <c r="BH5" s="13" t="s">
        <v>89</v>
      </c>
      <c r="BI5" s="13" t="s">
        <v>90</v>
      </c>
      <c r="BJ5" s="13"/>
      <c r="BK5" s="13"/>
      <c r="BL5" s="13" t="s">
        <v>42</v>
      </c>
      <c r="BM5" s="13" t="s">
        <v>88</v>
      </c>
      <c r="BN5" s="13" t="s">
        <v>89</v>
      </c>
      <c r="BO5" s="13" t="s">
        <v>90</v>
      </c>
      <c r="BP5" s="13"/>
      <c r="BQ5" s="13"/>
      <c r="BR5" s="14" t="s">
        <v>61</v>
      </c>
      <c r="BS5" s="14"/>
      <c r="BT5" s="14"/>
      <c r="BU5" s="14"/>
      <c r="BV5" s="14" t="s">
        <v>91</v>
      </c>
      <c r="BW5" s="14" t="s">
        <v>92</v>
      </c>
      <c r="BX5" s="14"/>
      <c r="BY5" s="14"/>
      <c r="BZ5" s="14"/>
      <c r="CA5" s="14"/>
      <c r="CB5" s="14" t="s">
        <v>63</v>
      </c>
      <c r="CC5" s="14" t="s">
        <v>93</v>
      </c>
      <c r="CD5" s="14"/>
      <c r="CE5" s="14"/>
      <c r="CF5" s="14"/>
      <c r="CG5" s="14" t="s">
        <v>94</v>
      </c>
      <c r="CH5" s="14" t="s">
        <v>95</v>
      </c>
      <c r="CI5" s="14"/>
      <c r="CJ5" s="14"/>
      <c r="CK5" s="14"/>
      <c r="CL5" s="18" t="s">
        <v>96</v>
      </c>
      <c r="CM5" s="19" t="s">
        <v>42</v>
      </c>
      <c r="CN5" s="21" t="s">
        <v>97</v>
      </c>
      <c r="CO5" s="19" t="s">
        <v>56</v>
      </c>
      <c r="CP5" s="19"/>
      <c r="CQ5" s="19" t="s">
        <v>98</v>
      </c>
      <c r="CR5" s="19" t="s">
        <v>99</v>
      </c>
      <c r="CS5" s="19" t="s">
        <v>42</v>
      </c>
      <c r="CT5" s="19" t="s">
        <v>100</v>
      </c>
      <c r="CU5" s="19" t="s">
        <v>42</v>
      </c>
      <c r="CV5" s="19" t="s">
        <v>101</v>
      </c>
      <c r="CW5" s="19" t="s">
        <v>68</v>
      </c>
      <c r="CX5" s="19"/>
      <c r="CY5" s="19" t="s">
        <v>102</v>
      </c>
    </row>
    <row r="6" spans="1:103" ht="54" customHeight="1" x14ac:dyDescent="0.25">
      <c r="A6" s="5" t="s">
        <v>103</v>
      </c>
      <c r="B6" s="6" t="s">
        <v>75</v>
      </c>
      <c r="C6" s="22">
        <v>13155</v>
      </c>
      <c r="D6" s="8">
        <f t="shared" si="0"/>
        <v>84</v>
      </c>
      <c r="E6" s="23" t="s">
        <v>41</v>
      </c>
      <c r="F6" s="9" t="s">
        <v>54</v>
      </c>
      <c r="G6" s="23" t="s">
        <v>104</v>
      </c>
      <c r="H6" s="8" t="s">
        <v>78</v>
      </c>
      <c r="I6" s="9" t="s">
        <v>79</v>
      </c>
      <c r="J6" s="9" t="s">
        <v>105</v>
      </c>
      <c r="K6" s="9" t="s">
        <v>45</v>
      </c>
      <c r="L6" s="9"/>
      <c r="M6" s="9"/>
      <c r="N6" s="6" t="s">
        <v>40</v>
      </c>
      <c r="O6" s="23" t="s">
        <v>43</v>
      </c>
      <c r="P6" s="7">
        <v>43544</v>
      </c>
      <c r="Q6" s="8">
        <f t="shared" ref="Q6:Q21" si="4">DATEDIF(P6, $A$1, "m")</f>
        <v>11</v>
      </c>
      <c r="R6" s="8">
        <f t="shared" si="1"/>
        <v>0</v>
      </c>
      <c r="S6" s="8">
        <v>3</v>
      </c>
      <c r="T6" s="10">
        <v>43832</v>
      </c>
      <c r="U6" s="11">
        <v>4</v>
      </c>
      <c r="V6" s="10">
        <v>44005</v>
      </c>
      <c r="W6" s="11">
        <v>4</v>
      </c>
      <c r="X6" s="12">
        <f t="shared" si="2"/>
        <v>0</v>
      </c>
      <c r="Y6" s="10">
        <v>43892</v>
      </c>
      <c r="Z6" s="11">
        <v>18</v>
      </c>
      <c r="AA6" s="11">
        <v>10</v>
      </c>
      <c r="AB6" s="12">
        <f t="shared" si="3"/>
        <v>-8</v>
      </c>
      <c r="AC6" s="11">
        <v>3</v>
      </c>
      <c r="AD6" s="12" t="s">
        <v>47</v>
      </c>
      <c r="AE6" s="13" t="s">
        <v>48</v>
      </c>
      <c r="AF6" s="13" t="s">
        <v>106</v>
      </c>
      <c r="AG6" s="13" t="s">
        <v>54</v>
      </c>
      <c r="AH6" s="13" t="s">
        <v>107</v>
      </c>
      <c r="AI6" s="13" t="s">
        <v>108</v>
      </c>
      <c r="AJ6" s="13">
        <v>1</v>
      </c>
      <c r="AK6" s="13" t="s">
        <v>52</v>
      </c>
      <c r="AL6" s="13" t="s">
        <v>54</v>
      </c>
      <c r="AM6" s="14" t="s">
        <v>109</v>
      </c>
      <c r="AN6" s="14" t="s">
        <v>110</v>
      </c>
      <c r="AO6" s="14" t="s">
        <v>54</v>
      </c>
      <c r="AP6" s="15"/>
      <c r="AQ6" s="14"/>
      <c r="AR6" s="14"/>
      <c r="AS6" s="14"/>
      <c r="AT6" s="14" t="s">
        <v>54</v>
      </c>
      <c r="AU6" s="14"/>
      <c r="AV6" s="14" t="s">
        <v>42</v>
      </c>
      <c r="AW6" s="16" t="s">
        <v>111</v>
      </c>
      <c r="AX6" s="16" t="s">
        <v>112</v>
      </c>
      <c r="AY6" s="17"/>
      <c r="AZ6" s="16" t="s">
        <v>113</v>
      </c>
      <c r="BA6" s="16"/>
      <c r="BB6" s="16"/>
      <c r="BC6" s="13" t="s">
        <v>114</v>
      </c>
      <c r="BD6" s="13" t="s">
        <v>42</v>
      </c>
      <c r="BE6" s="13" t="s">
        <v>87</v>
      </c>
      <c r="BF6" s="13"/>
      <c r="BG6" s="13" t="s">
        <v>115</v>
      </c>
      <c r="BH6" s="13" t="s">
        <v>89</v>
      </c>
      <c r="BI6" s="13" t="s">
        <v>90</v>
      </c>
      <c r="BJ6" s="13"/>
      <c r="BK6" s="13"/>
      <c r="BL6" s="13" t="s">
        <v>42</v>
      </c>
      <c r="BM6" s="13" t="s">
        <v>115</v>
      </c>
      <c r="BN6" s="13" t="s">
        <v>89</v>
      </c>
      <c r="BO6" s="13" t="s">
        <v>90</v>
      </c>
      <c r="BP6" s="13"/>
      <c r="BQ6" s="13"/>
      <c r="BR6" s="14" t="s">
        <v>61</v>
      </c>
      <c r="BS6" s="14"/>
      <c r="BT6" s="14"/>
      <c r="BU6" s="14"/>
      <c r="BV6" s="14" t="s">
        <v>91</v>
      </c>
      <c r="BW6" s="14" t="s">
        <v>116</v>
      </c>
      <c r="BX6" s="14" t="s">
        <v>117</v>
      </c>
      <c r="BY6" s="14" t="s">
        <v>92</v>
      </c>
      <c r="BZ6" s="14" t="s">
        <v>92</v>
      </c>
      <c r="CA6" s="14"/>
      <c r="CB6" s="14" t="s">
        <v>63</v>
      </c>
      <c r="CC6" s="14" t="s">
        <v>93</v>
      </c>
      <c r="CD6" s="14"/>
      <c r="CE6" s="14"/>
      <c r="CF6" s="14"/>
      <c r="CG6" s="14" t="s">
        <v>118</v>
      </c>
      <c r="CH6" s="14"/>
      <c r="CI6" s="14"/>
      <c r="CJ6" s="14"/>
      <c r="CK6" s="14"/>
      <c r="CL6" s="18"/>
      <c r="CM6" s="19" t="s">
        <v>42</v>
      </c>
      <c r="CN6" s="19" t="s">
        <v>119</v>
      </c>
      <c r="CO6" s="19" t="s">
        <v>56</v>
      </c>
      <c r="CP6" s="19"/>
      <c r="CQ6" s="19" t="s">
        <v>57</v>
      </c>
      <c r="CR6" s="19" t="s">
        <v>120</v>
      </c>
      <c r="CS6" s="19" t="s">
        <v>68</v>
      </c>
      <c r="CT6" s="19" t="s">
        <v>121</v>
      </c>
      <c r="CU6" s="19" t="s">
        <v>68</v>
      </c>
      <c r="CV6" s="19" t="s">
        <v>122</v>
      </c>
      <c r="CW6" s="19" t="s">
        <v>42</v>
      </c>
      <c r="CX6" s="19" t="s">
        <v>123</v>
      </c>
      <c r="CY6" s="19" t="s">
        <v>124</v>
      </c>
    </row>
    <row r="7" spans="1:103" ht="60" x14ac:dyDescent="0.25">
      <c r="A7" s="5" t="s">
        <v>125</v>
      </c>
      <c r="B7" s="6" t="s">
        <v>75</v>
      </c>
      <c r="C7" s="7">
        <v>15939</v>
      </c>
      <c r="D7" s="8">
        <f t="shared" si="0"/>
        <v>76</v>
      </c>
      <c r="E7" s="9" t="s">
        <v>74</v>
      </c>
      <c r="F7" s="9" t="s">
        <v>42</v>
      </c>
      <c r="G7" s="9" t="s">
        <v>104</v>
      </c>
      <c r="H7" s="8">
        <v>1970</v>
      </c>
      <c r="I7" s="9" t="s">
        <v>79</v>
      </c>
      <c r="J7" s="9" t="s">
        <v>126</v>
      </c>
      <c r="K7" s="9"/>
      <c r="L7" s="9"/>
      <c r="M7" s="9"/>
      <c r="N7" s="6" t="s">
        <v>40</v>
      </c>
      <c r="O7" s="9" t="s">
        <v>76</v>
      </c>
      <c r="P7" s="7">
        <v>43746</v>
      </c>
      <c r="Q7" s="8">
        <f t="shared" si="4"/>
        <v>5</v>
      </c>
      <c r="R7" s="8">
        <f t="shared" si="1"/>
        <v>0</v>
      </c>
      <c r="S7" s="8">
        <v>2</v>
      </c>
      <c r="T7" s="10">
        <v>43832</v>
      </c>
      <c r="U7" s="11">
        <v>3</v>
      </c>
      <c r="V7" s="10">
        <v>44014</v>
      </c>
      <c r="W7" s="11">
        <v>3</v>
      </c>
      <c r="X7" s="12">
        <f t="shared" si="2"/>
        <v>0</v>
      </c>
      <c r="Y7" s="10">
        <v>43836</v>
      </c>
      <c r="Z7" s="11">
        <v>24</v>
      </c>
      <c r="AA7" s="11">
        <v>14</v>
      </c>
      <c r="AB7" s="12">
        <f t="shared" si="3"/>
        <v>-10</v>
      </c>
      <c r="AC7" s="11">
        <v>2</v>
      </c>
      <c r="AD7" s="12" t="s">
        <v>47</v>
      </c>
      <c r="AE7" s="13" t="s">
        <v>48</v>
      </c>
      <c r="AF7" s="13" t="s">
        <v>106</v>
      </c>
      <c r="AG7" s="13" t="s">
        <v>42</v>
      </c>
      <c r="AH7" s="13" t="s">
        <v>107</v>
      </c>
      <c r="AI7" s="13">
        <v>1</v>
      </c>
      <c r="AJ7" s="13">
        <v>1</v>
      </c>
      <c r="AK7" s="13" t="s">
        <v>127</v>
      </c>
      <c r="AL7" s="13"/>
      <c r="AM7" s="14" t="s">
        <v>128</v>
      </c>
      <c r="AN7" s="14" t="s">
        <v>129</v>
      </c>
      <c r="AO7" s="14" t="s">
        <v>54</v>
      </c>
      <c r="AP7" s="15"/>
      <c r="AQ7" s="14"/>
      <c r="AR7" s="14"/>
      <c r="AS7" s="14"/>
      <c r="AT7" s="14" t="s">
        <v>54</v>
      </c>
      <c r="AU7" s="14"/>
      <c r="AV7" s="14" t="s">
        <v>54</v>
      </c>
      <c r="AW7" s="16"/>
      <c r="AX7" s="16"/>
      <c r="AY7" s="17"/>
      <c r="AZ7" s="16"/>
      <c r="BA7" s="16" t="s">
        <v>130</v>
      </c>
      <c r="BB7" s="16" t="s">
        <v>57</v>
      </c>
      <c r="BC7" s="13" t="s">
        <v>58</v>
      </c>
      <c r="BD7" s="13" t="s">
        <v>42</v>
      </c>
      <c r="BE7" s="13" t="s">
        <v>131</v>
      </c>
      <c r="BF7" s="13"/>
      <c r="BG7" s="13" t="s">
        <v>132</v>
      </c>
      <c r="BH7" s="13" t="s">
        <v>133</v>
      </c>
      <c r="BI7" s="13"/>
      <c r="BJ7" s="13"/>
      <c r="BK7" s="13"/>
      <c r="BL7" s="13" t="s">
        <v>42</v>
      </c>
      <c r="BM7" s="13" t="s">
        <v>132</v>
      </c>
      <c r="BN7" s="13" t="s">
        <v>133</v>
      </c>
      <c r="BO7" s="13"/>
      <c r="BP7" s="13"/>
      <c r="BQ7" s="13"/>
      <c r="BR7" s="14" t="s">
        <v>61</v>
      </c>
      <c r="BS7" s="14"/>
      <c r="BT7" s="14"/>
      <c r="BU7" s="14"/>
      <c r="BV7" s="14" t="s">
        <v>116</v>
      </c>
      <c r="BW7" s="14" t="s">
        <v>62</v>
      </c>
      <c r="BX7" s="14"/>
      <c r="BY7" s="14"/>
      <c r="BZ7" s="14"/>
      <c r="CA7" s="14"/>
      <c r="CB7" s="14" t="s">
        <v>63</v>
      </c>
      <c r="CC7" s="14" t="s">
        <v>93</v>
      </c>
      <c r="CD7" s="14"/>
      <c r="CE7" s="14"/>
      <c r="CF7" s="14"/>
      <c r="CG7" s="14" t="s">
        <v>94</v>
      </c>
      <c r="CH7" s="14"/>
      <c r="CI7" s="14"/>
      <c r="CJ7" s="14"/>
      <c r="CK7" s="14"/>
      <c r="CL7" s="18" t="s">
        <v>134</v>
      </c>
      <c r="CM7" s="19" t="s">
        <v>42</v>
      </c>
      <c r="CN7" s="21" t="s">
        <v>135</v>
      </c>
      <c r="CO7" s="19" t="s">
        <v>130</v>
      </c>
      <c r="CP7" s="19"/>
      <c r="CQ7" s="19" t="s">
        <v>98</v>
      </c>
      <c r="CR7" s="19" t="s">
        <v>136</v>
      </c>
      <c r="CS7" s="19" t="s">
        <v>68</v>
      </c>
      <c r="CT7" s="19" t="s">
        <v>137</v>
      </c>
      <c r="CU7" s="19" t="s">
        <v>68</v>
      </c>
      <c r="CV7" s="19"/>
      <c r="CW7" s="19" t="s">
        <v>68</v>
      </c>
      <c r="CX7" s="19" t="s">
        <v>138</v>
      </c>
      <c r="CY7" s="19" t="s">
        <v>139</v>
      </c>
    </row>
    <row r="8" spans="1:103" ht="31.5" customHeight="1" x14ac:dyDescent="0.25">
      <c r="A8" s="5" t="s">
        <v>140</v>
      </c>
      <c r="B8" s="6" t="s">
        <v>40</v>
      </c>
      <c r="C8" s="7">
        <v>16808</v>
      </c>
      <c r="D8" s="8">
        <f t="shared" si="0"/>
        <v>74</v>
      </c>
      <c r="E8" s="9" t="s">
        <v>74</v>
      </c>
      <c r="F8" s="9" t="s">
        <v>42</v>
      </c>
      <c r="G8" s="9" t="s">
        <v>44</v>
      </c>
      <c r="H8" s="8" t="s">
        <v>78</v>
      </c>
      <c r="I8" s="9" t="s">
        <v>141</v>
      </c>
      <c r="J8" s="9"/>
      <c r="K8" s="9"/>
      <c r="L8" s="9"/>
      <c r="M8" s="9"/>
      <c r="N8" s="6" t="s">
        <v>75</v>
      </c>
      <c r="O8" s="9" t="s">
        <v>76</v>
      </c>
      <c r="P8" s="7">
        <v>43445</v>
      </c>
      <c r="Q8" s="8">
        <f t="shared" si="4"/>
        <v>15</v>
      </c>
      <c r="R8" s="8">
        <f t="shared" si="1"/>
        <v>1</v>
      </c>
      <c r="S8" s="8">
        <v>1</v>
      </c>
      <c r="T8" s="10">
        <v>43832</v>
      </c>
      <c r="U8" s="11">
        <v>2</v>
      </c>
      <c r="V8" s="10">
        <v>44011</v>
      </c>
      <c r="W8" s="11">
        <v>2</v>
      </c>
      <c r="X8" s="12">
        <f t="shared" si="2"/>
        <v>0</v>
      </c>
      <c r="Y8" s="10">
        <v>43838</v>
      </c>
      <c r="Z8" s="11" t="s">
        <v>142</v>
      </c>
      <c r="AA8" s="11" t="s">
        <v>142</v>
      </c>
      <c r="AB8" s="12">
        <v>0</v>
      </c>
      <c r="AC8" s="11">
        <v>1</v>
      </c>
      <c r="AD8" s="12" t="s">
        <v>47</v>
      </c>
      <c r="AE8" s="13" t="s">
        <v>48</v>
      </c>
      <c r="AF8" s="13" t="s">
        <v>49</v>
      </c>
      <c r="AG8" s="13" t="s">
        <v>42</v>
      </c>
      <c r="AH8" s="13" t="s">
        <v>50</v>
      </c>
      <c r="AI8" s="13">
        <v>1</v>
      </c>
      <c r="AJ8" s="13">
        <v>1</v>
      </c>
      <c r="AK8" s="13" t="s">
        <v>82</v>
      </c>
      <c r="AL8" s="13"/>
      <c r="AM8" s="14" t="s">
        <v>54</v>
      </c>
      <c r="AN8" s="14"/>
      <c r="AO8" s="14" t="s">
        <v>54</v>
      </c>
      <c r="AP8" s="15"/>
      <c r="AQ8" s="14"/>
      <c r="AR8" s="14"/>
      <c r="AS8" s="14"/>
      <c r="AT8" s="14" t="s">
        <v>54</v>
      </c>
      <c r="AU8" s="14"/>
      <c r="AV8" s="14" t="s">
        <v>54</v>
      </c>
      <c r="AW8" s="16"/>
      <c r="AX8" s="16"/>
      <c r="AY8" s="17"/>
      <c r="AZ8" s="16"/>
      <c r="BA8" s="16" t="s">
        <v>60</v>
      </c>
      <c r="BB8" s="16" t="s">
        <v>60</v>
      </c>
      <c r="BC8" s="13" t="s">
        <v>143</v>
      </c>
      <c r="BD8" s="13" t="s">
        <v>54</v>
      </c>
      <c r="BE8" s="13"/>
      <c r="BF8" s="13"/>
      <c r="BG8" s="13" t="s">
        <v>89</v>
      </c>
      <c r="BH8" s="13"/>
      <c r="BI8" s="13"/>
      <c r="BJ8" s="13"/>
      <c r="BK8" s="13"/>
      <c r="BL8" s="13" t="s">
        <v>42</v>
      </c>
      <c r="BM8" s="13" t="s">
        <v>89</v>
      </c>
      <c r="BN8" s="13"/>
      <c r="BO8" s="13"/>
      <c r="BP8" s="13"/>
      <c r="BQ8" s="13"/>
      <c r="BR8" s="14"/>
      <c r="BS8" s="14"/>
      <c r="BT8" s="14"/>
      <c r="BU8" s="14"/>
      <c r="BV8" s="14"/>
      <c r="BW8" s="14"/>
      <c r="BX8" s="14"/>
      <c r="BY8" s="14"/>
      <c r="BZ8" s="14"/>
      <c r="CA8" s="14"/>
      <c r="CB8" s="14"/>
      <c r="CC8" s="14"/>
      <c r="CD8" s="14"/>
      <c r="CE8" s="14"/>
      <c r="CF8" s="14"/>
      <c r="CG8" s="14" t="s">
        <v>144</v>
      </c>
      <c r="CH8" s="14" t="s">
        <v>145</v>
      </c>
      <c r="CI8" s="14" t="s">
        <v>95</v>
      </c>
      <c r="CJ8" s="14"/>
      <c r="CK8" s="14"/>
      <c r="CL8" s="18" t="s">
        <v>146</v>
      </c>
      <c r="CM8" s="24"/>
      <c r="CN8" s="24"/>
      <c r="CO8" s="24"/>
      <c r="CP8" s="24"/>
      <c r="CQ8" s="24"/>
      <c r="CR8" s="24"/>
      <c r="CS8" s="24"/>
      <c r="CT8" s="24"/>
      <c r="CU8" s="24"/>
      <c r="CV8" s="24"/>
      <c r="CW8" s="24"/>
      <c r="CX8" s="24"/>
      <c r="CY8" s="24"/>
    </row>
    <row r="9" spans="1:103" ht="135" x14ac:dyDescent="0.25">
      <c r="A9" s="5" t="s">
        <v>147</v>
      </c>
      <c r="B9" s="6" t="s">
        <v>75</v>
      </c>
      <c r="C9" s="7">
        <v>16349</v>
      </c>
      <c r="D9" s="8">
        <f t="shared" si="0"/>
        <v>75</v>
      </c>
      <c r="E9" s="9" t="s">
        <v>74</v>
      </c>
      <c r="F9" s="9" t="s">
        <v>42</v>
      </c>
      <c r="G9" s="23" t="s">
        <v>148</v>
      </c>
      <c r="H9" s="8" t="s">
        <v>78</v>
      </c>
      <c r="I9" s="9" t="s">
        <v>149</v>
      </c>
      <c r="J9" s="9" t="s">
        <v>150</v>
      </c>
      <c r="K9" s="9"/>
      <c r="L9" s="9"/>
      <c r="M9" s="9"/>
      <c r="N9" s="6" t="s">
        <v>40</v>
      </c>
      <c r="O9" s="9" t="s">
        <v>76</v>
      </c>
      <c r="P9" s="7">
        <v>43634</v>
      </c>
      <c r="Q9" s="8">
        <f t="shared" si="4"/>
        <v>9</v>
      </c>
      <c r="R9" s="8">
        <f t="shared" si="1"/>
        <v>0</v>
      </c>
      <c r="S9" s="8">
        <v>1</v>
      </c>
      <c r="T9" s="10">
        <v>43832</v>
      </c>
      <c r="U9" s="11">
        <v>5</v>
      </c>
      <c r="V9" s="10">
        <v>44008</v>
      </c>
      <c r="W9" s="11">
        <v>5</v>
      </c>
      <c r="X9" s="12">
        <f t="shared" si="2"/>
        <v>0</v>
      </c>
      <c r="Y9" s="10">
        <v>43881</v>
      </c>
      <c r="Z9" s="11">
        <v>22</v>
      </c>
      <c r="AA9" s="11">
        <v>20</v>
      </c>
      <c r="AB9" s="12">
        <f t="shared" si="3"/>
        <v>-2</v>
      </c>
      <c r="AC9" s="11">
        <v>1</v>
      </c>
      <c r="AD9" s="12" t="s">
        <v>47</v>
      </c>
      <c r="AE9" s="13" t="s">
        <v>48</v>
      </c>
      <c r="AF9" s="13" t="s">
        <v>49</v>
      </c>
      <c r="AG9" s="13" t="s">
        <v>42</v>
      </c>
      <c r="AH9" s="13" t="s">
        <v>50</v>
      </c>
      <c r="AI9" s="13">
        <v>1</v>
      </c>
      <c r="AJ9" s="13">
        <v>1</v>
      </c>
      <c r="AK9" s="13" t="s">
        <v>127</v>
      </c>
      <c r="AL9" s="13"/>
      <c r="AM9" s="14" t="s">
        <v>54</v>
      </c>
      <c r="AN9" s="14"/>
      <c r="AO9" s="14" t="s">
        <v>54</v>
      </c>
      <c r="AP9" s="15"/>
      <c r="AQ9" s="14"/>
      <c r="AR9" s="14"/>
      <c r="AS9" s="14"/>
      <c r="AT9" s="14" t="s">
        <v>54</v>
      </c>
      <c r="AU9" s="14"/>
      <c r="AV9" s="14" t="s">
        <v>42</v>
      </c>
      <c r="AW9" s="16" t="s">
        <v>111</v>
      </c>
      <c r="AX9" s="16"/>
      <c r="AY9" s="17"/>
      <c r="AZ9" s="16" t="s">
        <v>85</v>
      </c>
      <c r="BA9" s="16" t="s">
        <v>56</v>
      </c>
      <c r="BB9" s="16"/>
      <c r="BC9" s="13" t="s">
        <v>58</v>
      </c>
      <c r="BD9" s="13" t="s">
        <v>42</v>
      </c>
      <c r="BE9" s="13" t="s">
        <v>87</v>
      </c>
      <c r="BF9" s="13"/>
      <c r="BG9" s="13" t="s">
        <v>133</v>
      </c>
      <c r="BH9" s="13" t="s">
        <v>90</v>
      </c>
      <c r="BI9" s="13"/>
      <c r="BJ9" s="13"/>
      <c r="BK9" s="13"/>
      <c r="BL9" s="13" t="s">
        <v>42</v>
      </c>
      <c r="BM9" s="13" t="s">
        <v>133</v>
      </c>
      <c r="BN9" s="13" t="s">
        <v>90</v>
      </c>
      <c r="BO9" s="13"/>
      <c r="BP9" s="13"/>
      <c r="BQ9" s="13"/>
      <c r="BR9" s="14"/>
      <c r="BS9" s="14"/>
      <c r="BT9" s="14"/>
      <c r="BU9" s="14"/>
      <c r="BV9" s="14"/>
      <c r="BW9" s="14"/>
      <c r="BX9" s="14"/>
      <c r="BY9" s="14"/>
      <c r="BZ9" s="14"/>
      <c r="CA9" s="14"/>
      <c r="CB9" s="14" t="s">
        <v>63</v>
      </c>
      <c r="CC9" s="14"/>
      <c r="CD9" s="14"/>
      <c r="CE9" s="14"/>
      <c r="CF9" s="14"/>
      <c r="CG9" s="14" t="s">
        <v>95</v>
      </c>
      <c r="CH9" s="14" t="s">
        <v>118</v>
      </c>
      <c r="CI9" s="14"/>
      <c r="CJ9" s="14"/>
      <c r="CK9" s="14"/>
      <c r="CL9" s="18" t="s">
        <v>151</v>
      </c>
      <c r="CM9" s="19" t="s">
        <v>42</v>
      </c>
      <c r="CN9" s="19" t="s">
        <v>152</v>
      </c>
      <c r="CO9" s="19" t="s">
        <v>56</v>
      </c>
      <c r="CP9" s="19" t="s">
        <v>153</v>
      </c>
      <c r="CQ9" s="19" t="s">
        <v>57</v>
      </c>
      <c r="CR9" s="19"/>
      <c r="CS9" s="19" t="s">
        <v>68</v>
      </c>
      <c r="CT9" s="19" t="s">
        <v>154</v>
      </c>
      <c r="CU9" s="19" t="s">
        <v>68</v>
      </c>
      <c r="CV9" s="19"/>
      <c r="CW9" s="19" t="s">
        <v>68</v>
      </c>
      <c r="CX9" s="19" t="s">
        <v>155</v>
      </c>
      <c r="CY9" s="19" t="s">
        <v>156</v>
      </c>
    </row>
    <row r="10" spans="1:103" ht="31.5" customHeight="1" x14ac:dyDescent="0.25">
      <c r="A10" s="5" t="s">
        <v>157</v>
      </c>
      <c r="B10" s="6" t="s">
        <v>75</v>
      </c>
      <c r="C10" s="7">
        <v>14648</v>
      </c>
      <c r="D10" s="8">
        <f t="shared" si="0"/>
        <v>80</v>
      </c>
      <c r="E10" s="9" t="s">
        <v>74</v>
      </c>
      <c r="F10" s="9" t="s">
        <v>42</v>
      </c>
      <c r="G10" s="9" t="s">
        <v>44</v>
      </c>
      <c r="H10" s="8">
        <v>2012</v>
      </c>
      <c r="I10" s="9" t="s">
        <v>158</v>
      </c>
      <c r="J10" s="9"/>
      <c r="K10" s="9"/>
      <c r="L10" s="9"/>
      <c r="M10" s="9"/>
      <c r="N10" s="6" t="s">
        <v>40</v>
      </c>
      <c r="O10" s="9" t="s">
        <v>76</v>
      </c>
      <c r="P10" s="7">
        <v>43784</v>
      </c>
      <c r="Q10" s="8">
        <f t="shared" si="4"/>
        <v>4</v>
      </c>
      <c r="R10" s="8">
        <f t="shared" si="1"/>
        <v>0</v>
      </c>
      <c r="S10" s="8">
        <v>1</v>
      </c>
      <c r="T10" s="10">
        <v>43832</v>
      </c>
      <c r="U10" s="11">
        <v>2</v>
      </c>
      <c r="V10" s="10">
        <v>44028</v>
      </c>
      <c r="W10" s="11">
        <v>2</v>
      </c>
      <c r="X10" s="12">
        <f t="shared" si="2"/>
        <v>0</v>
      </c>
      <c r="Y10" s="10">
        <v>43837</v>
      </c>
      <c r="Z10" s="11" t="s">
        <v>142</v>
      </c>
      <c r="AA10" s="11" t="s">
        <v>142</v>
      </c>
      <c r="AB10" s="12">
        <v>0</v>
      </c>
      <c r="AC10" s="25"/>
      <c r="AD10" s="25" t="s">
        <v>159</v>
      </c>
      <c r="AE10" s="13" t="s">
        <v>48</v>
      </c>
      <c r="AF10" s="13" t="s">
        <v>49</v>
      </c>
      <c r="AG10" s="13" t="s">
        <v>42</v>
      </c>
      <c r="AH10" s="13" t="s">
        <v>50</v>
      </c>
      <c r="AI10" s="13">
        <v>1</v>
      </c>
      <c r="AJ10" s="13">
        <v>1</v>
      </c>
      <c r="AK10" s="13" t="s">
        <v>127</v>
      </c>
      <c r="AL10" s="13"/>
      <c r="AM10" s="14" t="s">
        <v>54</v>
      </c>
      <c r="AN10" s="14"/>
      <c r="AO10" s="14" t="s">
        <v>54</v>
      </c>
      <c r="AP10" s="15"/>
      <c r="AQ10" s="14"/>
      <c r="AR10" s="14"/>
      <c r="AS10" s="14"/>
      <c r="AT10" s="14" t="s">
        <v>54</v>
      </c>
      <c r="AU10" s="14"/>
      <c r="AV10" s="14" t="s">
        <v>54</v>
      </c>
      <c r="AW10" s="16"/>
      <c r="AX10" s="16"/>
      <c r="AY10" s="17"/>
      <c r="AZ10" s="16"/>
      <c r="BA10" s="16"/>
      <c r="BB10" s="16" t="s">
        <v>160</v>
      </c>
      <c r="BC10" s="13" t="s">
        <v>58</v>
      </c>
      <c r="BD10" s="13" t="s">
        <v>54</v>
      </c>
      <c r="BE10" s="13"/>
      <c r="BF10" s="13"/>
      <c r="BG10" s="13" t="s">
        <v>89</v>
      </c>
      <c r="BH10" s="13" t="s">
        <v>161</v>
      </c>
      <c r="BI10" s="13"/>
      <c r="BJ10" s="13"/>
      <c r="BK10" s="13"/>
      <c r="BL10" s="13" t="s">
        <v>42</v>
      </c>
      <c r="BM10" s="13" t="s">
        <v>89</v>
      </c>
      <c r="BN10" s="13" t="s">
        <v>161</v>
      </c>
      <c r="BO10" s="13"/>
      <c r="BP10" s="13"/>
      <c r="BQ10" s="13"/>
      <c r="BR10" s="14"/>
      <c r="BS10" s="14"/>
      <c r="BT10" s="14"/>
      <c r="BU10" s="14"/>
      <c r="BV10" s="14"/>
      <c r="BW10" s="14"/>
      <c r="BX10" s="14"/>
      <c r="BY10" s="14"/>
      <c r="BZ10" s="14"/>
      <c r="CA10" s="14"/>
      <c r="CB10" s="14"/>
      <c r="CC10" s="14"/>
      <c r="CD10" s="14"/>
      <c r="CE10" s="14"/>
      <c r="CF10" s="14"/>
      <c r="CG10" s="14" t="s">
        <v>162</v>
      </c>
      <c r="CH10" s="14"/>
      <c r="CI10" s="14"/>
      <c r="CJ10" s="14"/>
      <c r="CK10" s="14"/>
      <c r="CL10" s="18"/>
      <c r="CM10" s="26"/>
      <c r="CN10" s="26"/>
      <c r="CO10" s="26"/>
      <c r="CP10" s="26"/>
      <c r="CQ10" s="26"/>
      <c r="CR10" s="26"/>
      <c r="CS10" s="26"/>
      <c r="CT10" s="26"/>
      <c r="CU10" s="26"/>
      <c r="CV10" s="26"/>
      <c r="CW10" s="26"/>
      <c r="CX10" s="26"/>
      <c r="CY10" s="26"/>
    </row>
    <row r="11" spans="1:103" ht="105" x14ac:dyDescent="0.25">
      <c r="A11" s="5" t="s">
        <v>163</v>
      </c>
      <c r="B11" s="6" t="s">
        <v>40</v>
      </c>
      <c r="C11" s="7">
        <v>13264</v>
      </c>
      <c r="D11" s="8">
        <f t="shared" si="0"/>
        <v>83</v>
      </c>
      <c r="E11" s="9" t="s">
        <v>41</v>
      </c>
      <c r="F11" s="9" t="s">
        <v>54</v>
      </c>
      <c r="G11" s="9" t="s">
        <v>44</v>
      </c>
      <c r="H11" s="8">
        <v>2015</v>
      </c>
      <c r="I11" s="9" t="s">
        <v>165</v>
      </c>
      <c r="J11" s="9" t="s">
        <v>166</v>
      </c>
      <c r="K11" s="9" t="s">
        <v>167</v>
      </c>
      <c r="L11" s="9"/>
      <c r="M11" s="9"/>
      <c r="N11" s="6" t="s">
        <v>40</v>
      </c>
      <c r="O11" s="9" t="s">
        <v>164</v>
      </c>
      <c r="P11" s="7">
        <v>43110</v>
      </c>
      <c r="Q11" s="8">
        <f t="shared" si="4"/>
        <v>26</v>
      </c>
      <c r="R11" s="8">
        <f t="shared" si="1"/>
        <v>2</v>
      </c>
      <c r="S11" s="8">
        <v>2</v>
      </c>
      <c r="T11" s="10">
        <v>43832</v>
      </c>
      <c r="U11" s="11">
        <v>5</v>
      </c>
      <c r="V11" s="10">
        <v>44011</v>
      </c>
      <c r="W11" s="11">
        <v>4</v>
      </c>
      <c r="X11" s="12">
        <f>W11-U11</f>
        <v>-1</v>
      </c>
      <c r="Y11" s="10">
        <v>43837</v>
      </c>
      <c r="Z11" s="11">
        <v>9</v>
      </c>
      <c r="AA11" s="11">
        <v>13</v>
      </c>
      <c r="AB11" s="12">
        <f t="shared" si="3"/>
        <v>4</v>
      </c>
      <c r="AC11" s="12">
        <v>3</v>
      </c>
      <c r="AD11" s="12" t="s">
        <v>168</v>
      </c>
      <c r="AE11" s="13" t="s">
        <v>48</v>
      </c>
      <c r="AF11" s="13" t="s">
        <v>106</v>
      </c>
      <c r="AG11" s="13" t="s">
        <v>54</v>
      </c>
      <c r="AH11" s="13" t="s">
        <v>169</v>
      </c>
      <c r="AI11" s="13" t="s">
        <v>108</v>
      </c>
      <c r="AJ11" s="13" t="s">
        <v>108</v>
      </c>
      <c r="AK11" s="13" t="s">
        <v>170</v>
      </c>
      <c r="AL11" s="13" t="s">
        <v>171</v>
      </c>
      <c r="AM11" s="14" t="s">
        <v>54</v>
      </c>
      <c r="AN11" s="14"/>
      <c r="AO11" s="14" t="s">
        <v>54</v>
      </c>
      <c r="AP11" s="15"/>
      <c r="AQ11" s="14"/>
      <c r="AR11" s="14"/>
      <c r="AS11" s="14"/>
      <c r="AT11" s="14" t="s">
        <v>54</v>
      </c>
      <c r="AU11" s="14"/>
      <c r="AV11" s="14" t="s">
        <v>54</v>
      </c>
      <c r="AW11" s="16"/>
      <c r="AX11" s="16"/>
      <c r="AY11" s="17"/>
      <c r="AZ11" s="16"/>
      <c r="BA11" s="16" t="s">
        <v>56</v>
      </c>
      <c r="BB11" s="16"/>
      <c r="BC11" s="13" t="s">
        <v>143</v>
      </c>
      <c r="BD11" s="13" t="s">
        <v>54</v>
      </c>
      <c r="BE11" s="13"/>
      <c r="BF11" s="13"/>
      <c r="BG11" s="13" t="s">
        <v>115</v>
      </c>
      <c r="BH11" s="13" t="s">
        <v>89</v>
      </c>
      <c r="BI11" s="13"/>
      <c r="BJ11" s="13"/>
      <c r="BK11" s="13"/>
      <c r="BL11" s="13" t="s">
        <v>54</v>
      </c>
      <c r="BM11" s="13"/>
      <c r="BN11" s="13"/>
      <c r="BO11" s="13"/>
      <c r="BP11" s="13"/>
      <c r="BQ11" s="13"/>
      <c r="BR11" s="14"/>
      <c r="BS11" s="14"/>
      <c r="BT11" s="14"/>
      <c r="BU11" s="14"/>
      <c r="BV11" s="14"/>
      <c r="BW11" s="14"/>
      <c r="BX11" s="14"/>
      <c r="BY11" s="14"/>
      <c r="BZ11" s="14"/>
      <c r="CA11" s="14"/>
      <c r="CB11" s="14"/>
      <c r="CC11" s="14"/>
      <c r="CD11" s="14"/>
      <c r="CE11" s="14"/>
      <c r="CF11" s="14"/>
      <c r="CG11" s="14"/>
      <c r="CH11" s="14"/>
      <c r="CI11" s="14"/>
      <c r="CJ11" s="14"/>
      <c r="CK11" s="14"/>
      <c r="CL11" s="18" t="s">
        <v>172</v>
      </c>
      <c r="CM11" s="19" t="s">
        <v>68</v>
      </c>
      <c r="CN11" s="19" t="s">
        <v>173</v>
      </c>
      <c r="CO11" s="19" t="s">
        <v>56</v>
      </c>
      <c r="CP11" s="19" t="s">
        <v>174</v>
      </c>
      <c r="CQ11" s="19" t="s">
        <v>98</v>
      </c>
      <c r="CR11" s="19" t="s">
        <v>175</v>
      </c>
      <c r="CS11" s="19" t="s">
        <v>68</v>
      </c>
      <c r="CT11" s="19" t="s">
        <v>176</v>
      </c>
      <c r="CU11" s="19" t="s">
        <v>68</v>
      </c>
      <c r="CV11" s="19"/>
      <c r="CW11" s="19" t="s">
        <v>42</v>
      </c>
      <c r="CX11" s="19" t="s">
        <v>177</v>
      </c>
      <c r="CY11" s="19" t="s">
        <v>178</v>
      </c>
    </row>
    <row r="12" spans="1:103" ht="195" x14ac:dyDescent="0.25">
      <c r="A12" s="5" t="s">
        <v>179</v>
      </c>
      <c r="B12" s="6" t="s">
        <v>40</v>
      </c>
      <c r="C12" s="27">
        <v>13424</v>
      </c>
      <c r="D12" s="8">
        <f t="shared" si="0"/>
        <v>83</v>
      </c>
      <c r="E12" s="28" t="s">
        <v>74</v>
      </c>
      <c r="F12" s="9" t="s">
        <v>42</v>
      </c>
      <c r="G12" s="28" t="s">
        <v>44</v>
      </c>
      <c r="H12" s="8" t="s">
        <v>78</v>
      </c>
      <c r="I12" s="9" t="s">
        <v>79</v>
      </c>
      <c r="J12" s="9" t="s">
        <v>165</v>
      </c>
      <c r="K12" s="9"/>
      <c r="L12" s="9"/>
      <c r="M12" s="9"/>
      <c r="N12" s="6" t="s">
        <v>75</v>
      </c>
      <c r="O12" s="28" t="s">
        <v>76</v>
      </c>
      <c r="P12" s="27">
        <v>42671</v>
      </c>
      <c r="Q12" s="8">
        <f t="shared" si="4"/>
        <v>40</v>
      </c>
      <c r="R12" s="8">
        <f t="shared" si="1"/>
        <v>3</v>
      </c>
      <c r="S12" s="29">
        <v>3</v>
      </c>
      <c r="T12" s="10">
        <v>43832</v>
      </c>
      <c r="U12" s="11">
        <v>3</v>
      </c>
      <c r="V12" s="10">
        <v>44007</v>
      </c>
      <c r="W12" s="11">
        <v>3</v>
      </c>
      <c r="X12" s="12">
        <f t="shared" ref="X12:X19" si="5">W12-U12</f>
        <v>0</v>
      </c>
      <c r="Y12" s="10">
        <v>43838</v>
      </c>
      <c r="Z12" s="11">
        <v>17</v>
      </c>
      <c r="AA12" s="11">
        <v>16</v>
      </c>
      <c r="AB12" s="12">
        <f t="shared" si="3"/>
        <v>-1</v>
      </c>
      <c r="AC12" s="12">
        <v>4</v>
      </c>
      <c r="AD12" s="12" t="s">
        <v>168</v>
      </c>
      <c r="AE12" s="13" t="s">
        <v>48</v>
      </c>
      <c r="AF12" s="13" t="s">
        <v>106</v>
      </c>
      <c r="AG12" s="13" t="s">
        <v>54</v>
      </c>
      <c r="AH12" s="13" t="s">
        <v>107</v>
      </c>
      <c r="AI12" s="13">
        <v>1</v>
      </c>
      <c r="AJ12" s="13">
        <v>1</v>
      </c>
      <c r="AK12" s="13" t="s">
        <v>82</v>
      </c>
      <c r="AL12" s="13"/>
      <c r="AM12" s="14" t="s">
        <v>54</v>
      </c>
      <c r="AN12" s="14"/>
      <c r="AO12" s="14" t="s">
        <v>54</v>
      </c>
      <c r="AP12" s="15"/>
      <c r="AQ12" s="14"/>
      <c r="AR12" s="14"/>
      <c r="AS12" s="14"/>
      <c r="AT12" s="14" t="s">
        <v>54</v>
      </c>
      <c r="AU12" s="14"/>
      <c r="AV12" s="14" t="s">
        <v>54</v>
      </c>
      <c r="AW12" s="16"/>
      <c r="AX12" s="16"/>
      <c r="AY12" s="17"/>
      <c r="AZ12" s="16"/>
      <c r="BA12" s="16"/>
      <c r="BB12" s="16"/>
      <c r="BC12" s="13" t="s">
        <v>58</v>
      </c>
      <c r="BD12" s="13" t="s">
        <v>54</v>
      </c>
      <c r="BE12" s="13"/>
      <c r="BF12" s="13"/>
      <c r="BG12" s="13" t="s">
        <v>89</v>
      </c>
      <c r="BH12" s="13" t="s">
        <v>90</v>
      </c>
      <c r="BI12" s="13"/>
      <c r="BJ12" s="13"/>
      <c r="BK12" s="13"/>
      <c r="BL12" s="13" t="s">
        <v>54</v>
      </c>
      <c r="BM12" s="13"/>
      <c r="BN12" s="13"/>
      <c r="BO12" s="13"/>
      <c r="BP12" s="13"/>
      <c r="BQ12" s="13"/>
      <c r="BR12" s="14"/>
      <c r="BS12" s="14"/>
      <c r="BT12" s="14"/>
      <c r="BU12" s="14"/>
      <c r="BV12" s="14" t="s">
        <v>91</v>
      </c>
      <c r="BW12" s="14"/>
      <c r="BX12" s="14"/>
      <c r="BY12" s="14"/>
      <c r="BZ12" s="14"/>
      <c r="CA12" s="14"/>
      <c r="CB12" s="14" t="s">
        <v>93</v>
      </c>
      <c r="CC12" s="14"/>
      <c r="CD12" s="14"/>
      <c r="CE12" s="14"/>
      <c r="CF12" s="14"/>
      <c r="CG12" s="14" t="s">
        <v>144</v>
      </c>
      <c r="CH12" s="14"/>
      <c r="CI12" s="14"/>
      <c r="CJ12" s="14"/>
      <c r="CK12" s="14"/>
      <c r="CL12" s="18"/>
      <c r="CM12" s="19" t="s">
        <v>42</v>
      </c>
      <c r="CN12" s="19" t="s">
        <v>180</v>
      </c>
      <c r="CO12" s="19" t="s">
        <v>56</v>
      </c>
      <c r="CP12" s="19" t="s">
        <v>181</v>
      </c>
      <c r="CQ12" s="19" t="s">
        <v>98</v>
      </c>
      <c r="CR12" s="19" t="s">
        <v>182</v>
      </c>
      <c r="CS12" s="19" t="s">
        <v>68</v>
      </c>
      <c r="CT12" s="19"/>
      <c r="CU12" s="19" t="s">
        <v>68</v>
      </c>
      <c r="CV12" s="19" t="s">
        <v>183</v>
      </c>
      <c r="CW12" s="19" t="s">
        <v>42</v>
      </c>
      <c r="CX12" s="19" t="s">
        <v>184</v>
      </c>
      <c r="CY12" s="19" t="s">
        <v>185</v>
      </c>
    </row>
    <row r="13" spans="1:103" ht="90" x14ac:dyDescent="0.25">
      <c r="A13" s="5" t="s">
        <v>186</v>
      </c>
      <c r="B13" s="6" t="s">
        <v>40</v>
      </c>
      <c r="C13" s="7">
        <v>10848</v>
      </c>
      <c r="D13" s="8">
        <f t="shared" si="0"/>
        <v>90</v>
      </c>
      <c r="E13" s="9" t="s">
        <v>41</v>
      </c>
      <c r="F13" s="9" t="s">
        <v>42</v>
      </c>
      <c r="G13" s="9" t="s">
        <v>187</v>
      </c>
      <c r="H13" s="8" t="s">
        <v>78</v>
      </c>
      <c r="I13" s="9" t="s">
        <v>79</v>
      </c>
      <c r="J13" s="9" t="s">
        <v>46</v>
      </c>
      <c r="K13" s="9" t="s">
        <v>188</v>
      </c>
      <c r="L13" s="9" t="s">
        <v>189</v>
      </c>
      <c r="M13" s="9" t="s">
        <v>190</v>
      </c>
      <c r="N13" s="6" t="s">
        <v>40</v>
      </c>
      <c r="O13" s="9" t="s">
        <v>43</v>
      </c>
      <c r="P13" s="7">
        <v>43661</v>
      </c>
      <c r="Q13" s="8">
        <f t="shared" si="4"/>
        <v>8</v>
      </c>
      <c r="R13" s="8">
        <f t="shared" si="1"/>
        <v>0</v>
      </c>
      <c r="S13" s="8">
        <v>1</v>
      </c>
      <c r="T13" s="10">
        <v>43832</v>
      </c>
      <c r="U13" s="11">
        <v>3</v>
      </c>
      <c r="V13" s="10">
        <v>44007</v>
      </c>
      <c r="W13" s="11">
        <v>3</v>
      </c>
      <c r="X13" s="12">
        <f t="shared" si="5"/>
        <v>0</v>
      </c>
      <c r="Y13" s="10">
        <v>43881</v>
      </c>
      <c r="Z13" s="11">
        <v>18</v>
      </c>
      <c r="AA13" s="11">
        <v>13</v>
      </c>
      <c r="AB13" s="12">
        <f t="shared" si="3"/>
        <v>-5</v>
      </c>
      <c r="AC13" s="12">
        <v>3</v>
      </c>
      <c r="AD13" s="12" t="s">
        <v>191</v>
      </c>
      <c r="AE13" s="13" t="s">
        <v>48</v>
      </c>
      <c r="AF13" s="13" t="s">
        <v>49</v>
      </c>
      <c r="AG13" s="13" t="s">
        <v>42</v>
      </c>
      <c r="AH13" s="13" t="s">
        <v>50</v>
      </c>
      <c r="AI13" s="13">
        <v>1</v>
      </c>
      <c r="AJ13" s="13">
        <v>1</v>
      </c>
      <c r="AK13" s="13" t="s">
        <v>52</v>
      </c>
      <c r="AL13" s="13" t="s">
        <v>53</v>
      </c>
      <c r="AM13" s="14" t="s">
        <v>164</v>
      </c>
      <c r="AN13" s="14" t="s">
        <v>192</v>
      </c>
      <c r="AO13" s="14" t="s">
        <v>54</v>
      </c>
      <c r="AP13" s="15"/>
      <c r="AQ13" s="14"/>
      <c r="AR13" s="14"/>
      <c r="AS13" s="14"/>
      <c r="AT13" s="14" t="s">
        <v>54</v>
      </c>
      <c r="AU13" s="14"/>
      <c r="AV13" s="14" t="s">
        <v>42</v>
      </c>
      <c r="AW13" s="16" t="s">
        <v>111</v>
      </c>
      <c r="AX13" s="16" t="s">
        <v>193</v>
      </c>
      <c r="AY13" s="17"/>
      <c r="AZ13" s="16" t="s">
        <v>85</v>
      </c>
      <c r="BA13" s="16" t="s">
        <v>56</v>
      </c>
      <c r="BB13" s="16" t="s">
        <v>57</v>
      </c>
      <c r="BC13" s="13" t="s">
        <v>58</v>
      </c>
      <c r="BD13" s="13" t="s">
        <v>42</v>
      </c>
      <c r="BE13" s="13" t="s">
        <v>87</v>
      </c>
      <c r="BF13" s="13" t="s">
        <v>42</v>
      </c>
      <c r="BG13" s="13" t="s">
        <v>115</v>
      </c>
      <c r="BH13" s="13" t="s">
        <v>89</v>
      </c>
      <c r="BI13" s="13" t="s">
        <v>90</v>
      </c>
      <c r="BJ13" s="13"/>
      <c r="BK13" s="13"/>
      <c r="BL13" s="13" t="s">
        <v>42</v>
      </c>
      <c r="BM13" s="13" t="s">
        <v>115</v>
      </c>
      <c r="BN13" s="13" t="s">
        <v>89</v>
      </c>
      <c r="BO13" s="13" t="s">
        <v>90</v>
      </c>
      <c r="BP13" s="13"/>
      <c r="BQ13" s="13"/>
      <c r="BR13" s="14"/>
      <c r="BS13" s="14"/>
      <c r="BT13" s="14"/>
      <c r="BU13" s="14"/>
      <c r="BV13" s="14" t="s">
        <v>91</v>
      </c>
      <c r="BW13" s="14" t="s">
        <v>62</v>
      </c>
      <c r="BX13" s="14" t="s">
        <v>164</v>
      </c>
      <c r="BY13" s="14"/>
      <c r="BZ13" s="14"/>
      <c r="CA13" s="14" t="s">
        <v>194</v>
      </c>
      <c r="CB13" s="14" t="s">
        <v>63</v>
      </c>
      <c r="CC13" s="14" t="s">
        <v>93</v>
      </c>
      <c r="CD13" s="14"/>
      <c r="CE13" s="14"/>
      <c r="CF13" s="14"/>
      <c r="CG13" s="14" t="s">
        <v>195</v>
      </c>
      <c r="CH13" s="14" t="s">
        <v>144</v>
      </c>
      <c r="CI13" s="14" t="s">
        <v>162</v>
      </c>
      <c r="CJ13" s="14"/>
      <c r="CK13" s="14"/>
      <c r="CL13" s="18"/>
      <c r="CM13" s="19" t="s">
        <v>42</v>
      </c>
      <c r="CN13" s="19" t="s">
        <v>196</v>
      </c>
      <c r="CO13" s="19" t="s">
        <v>56</v>
      </c>
      <c r="CP13" s="19" t="s">
        <v>197</v>
      </c>
      <c r="CQ13" s="19" t="s">
        <v>57</v>
      </c>
      <c r="CR13" s="19"/>
      <c r="CS13" s="19" t="s">
        <v>68</v>
      </c>
      <c r="CT13" s="19"/>
      <c r="CU13" s="19" t="s">
        <v>42</v>
      </c>
      <c r="CV13" s="19" t="s">
        <v>198</v>
      </c>
      <c r="CW13" s="19" t="s">
        <v>68</v>
      </c>
      <c r="CX13" s="19" t="s">
        <v>199</v>
      </c>
      <c r="CY13" s="19" t="s">
        <v>200</v>
      </c>
    </row>
    <row r="14" spans="1:103" ht="30" x14ac:dyDescent="0.25">
      <c r="A14" s="5" t="s">
        <v>201</v>
      </c>
      <c r="B14" s="6" t="s">
        <v>40</v>
      </c>
      <c r="C14" s="7">
        <v>13297</v>
      </c>
      <c r="D14" s="8">
        <f t="shared" si="0"/>
        <v>83</v>
      </c>
      <c r="E14" s="9" t="s">
        <v>41</v>
      </c>
      <c r="F14" s="9" t="s">
        <v>54</v>
      </c>
      <c r="G14" s="9" t="s">
        <v>104</v>
      </c>
      <c r="H14" s="8">
        <v>2012</v>
      </c>
      <c r="I14" s="9" t="s">
        <v>202</v>
      </c>
      <c r="J14" s="9" t="s">
        <v>203</v>
      </c>
      <c r="K14" s="9" t="s">
        <v>204</v>
      </c>
      <c r="L14" s="9" t="s">
        <v>205</v>
      </c>
      <c r="M14" s="9"/>
      <c r="N14" s="6" t="s">
        <v>75</v>
      </c>
      <c r="O14" s="9" t="s">
        <v>43</v>
      </c>
      <c r="P14" s="7">
        <v>42703</v>
      </c>
      <c r="Q14" s="8">
        <f t="shared" si="4"/>
        <v>39</v>
      </c>
      <c r="R14" s="8">
        <f t="shared" si="1"/>
        <v>3</v>
      </c>
      <c r="S14" s="8">
        <v>2</v>
      </c>
      <c r="T14" s="10">
        <v>43832</v>
      </c>
      <c r="U14" s="11">
        <v>4</v>
      </c>
      <c r="V14" s="10">
        <v>44018</v>
      </c>
      <c r="W14" s="11">
        <v>4</v>
      </c>
      <c r="X14" s="12">
        <f t="shared" si="5"/>
        <v>0</v>
      </c>
      <c r="Y14" s="10">
        <v>43839</v>
      </c>
      <c r="Z14" s="11">
        <v>23</v>
      </c>
      <c r="AA14" s="11">
        <v>21</v>
      </c>
      <c r="AB14" s="12">
        <f t="shared" si="3"/>
        <v>-2</v>
      </c>
      <c r="AC14" s="11">
        <v>2</v>
      </c>
      <c r="AD14" s="12" t="s">
        <v>47</v>
      </c>
      <c r="AE14" s="13" t="s">
        <v>48</v>
      </c>
      <c r="AF14" s="13" t="s">
        <v>49</v>
      </c>
      <c r="AG14" s="13" t="s">
        <v>42</v>
      </c>
      <c r="AH14" s="13" t="s">
        <v>50</v>
      </c>
      <c r="AI14" s="13" t="s">
        <v>108</v>
      </c>
      <c r="AJ14" s="13" t="s">
        <v>108</v>
      </c>
      <c r="AK14" s="13" t="s">
        <v>206</v>
      </c>
      <c r="AL14" s="13" t="s">
        <v>53</v>
      </c>
      <c r="AM14" s="14" t="s">
        <v>164</v>
      </c>
      <c r="AN14" s="14" t="s">
        <v>207</v>
      </c>
      <c r="AO14" s="14" t="s">
        <v>54</v>
      </c>
      <c r="AP14" s="15"/>
      <c r="AQ14" s="14"/>
      <c r="AR14" s="14"/>
      <c r="AS14" s="14"/>
      <c r="AT14" s="14" t="s">
        <v>54</v>
      </c>
      <c r="AU14" s="14"/>
      <c r="AV14" s="14" t="s">
        <v>54</v>
      </c>
      <c r="AW14" s="16"/>
      <c r="AX14" s="16"/>
      <c r="AY14" s="17"/>
      <c r="AZ14" s="16"/>
      <c r="BA14" s="16" t="s">
        <v>56</v>
      </c>
      <c r="BB14" s="16" t="s">
        <v>57</v>
      </c>
      <c r="BC14" s="13" t="s">
        <v>58</v>
      </c>
      <c r="BD14" s="13" t="s">
        <v>42</v>
      </c>
      <c r="BE14" s="13" t="s">
        <v>87</v>
      </c>
      <c r="BF14" s="13"/>
      <c r="BG14" s="13" t="s">
        <v>89</v>
      </c>
      <c r="BH14" s="13"/>
      <c r="BI14" s="13"/>
      <c r="BJ14" s="13"/>
      <c r="BK14" s="13"/>
      <c r="BL14" s="13" t="s">
        <v>42</v>
      </c>
      <c r="BM14" s="13" t="s">
        <v>89</v>
      </c>
      <c r="BN14" s="13"/>
      <c r="BO14" s="13"/>
      <c r="BP14" s="13"/>
      <c r="BQ14" s="13"/>
      <c r="BR14" s="14" t="s">
        <v>61</v>
      </c>
      <c r="BS14" s="14"/>
      <c r="BT14" s="14"/>
      <c r="BU14" s="14"/>
      <c r="BV14" s="14" t="s">
        <v>91</v>
      </c>
      <c r="BW14" s="14"/>
      <c r="BX14" s="14"/>
      <c r="BY14" s="14"/>
      <c r="BZ14" s="14"/>
      <c r="CA14" s="14"/>
      <c r="CB14" s="14" t="s">
        <v>63</v>
      </c>
      <c r="CC14" s="14" t="s">
        <v>93</v>
      </c>
      <c r="CD14" s="14" t="s">
        <v>208</v>
      </c>
      <c r="CE14" s="14"/>
      <c r="CF14" s="14"/>
      <c r="CG14" s="14"/>
      <c r="CH14" s="14"/>
      <c r="CI14" s="14"/>
      <c r="CJ14" s="14"/>
      <c r="CK14" s="14"/>
      <c r="CL14" s="18" t="s">
        <v>209</v>
      </c>
      <c r="CM14" s="19" t="s">
        <v>42</v>
      </c>
      <c r="CN14" s="19" t="s">
        <v>210</v>
      </c>
      <c r="CO14" s="19" t="s">
        <v>56</v>
      </c>
      <c r="CP14" s="19" t="s">
        <v>211</v>
      </c>
      <c r="CQ14" s="19" t="s">
        <v>86</v>
      </c>
      <c r="CR14" s="19"/>
      <c r="CS14" s="19" t="s">
        <v>68</v>
      </c>
      <c r="CT14" s="19" t="s">
        <v>212</v>
      </c>
      <c r="CU14" s="19" t="s">
        <v>68</v>
      </c>
      <c r="CV14" s="19" t="s">
        <v>213</v>
      </c>
      <c r="CW14" s="19" t="s">
        <v>68</v>
      </c>
      <c r="CX14" s="19"/>
      <c r="CY14" s="19" t="s">
        <v>214</v>
      </c>
    </row>
    <row r="15" spans="1:103" ht="120" x14ac:dyDescent="0.25">
      <c r="A15" s="5" t="s">
        <v>215</v>
      </c>
      <c r="B15" s="6" t="s">
        <v>40</v>
      </c>
      <c r="C15" s="7">
        <v>17099</v>
      </c>
      <c r="D15" s="8">
        <f t="shared" si="0"/>
        <v>73</v>
      </c>
      <c r="E15" s="9" t="s">
        <v>74</v>
      </c>
      <c r="F15" s="9" t="s">
        <v>42</v>
      </c>
      <c r="G15" s="9" t="s">
        <v>216</v>
      </c>
      <c r="H15" s="8" t="s">
        <v>78</v>
      </c>
      <c r="I15" s="9" t="s">
        <v>217</v>
      </c>
      <c r="J15" s="9" t="s">
        <v>218</v>
      </c>
      <c r="K15" s="9" t="s">
        <v>219</v>
      </c>
      <c r="L15" s="9"/>
      <c r="M15" s="9"/>
      <c r="N15" s="6" t="s">
        <v>75</v>
      </c>
      <c r="O15" s="9" t="s">
        <v>76</v>
      </c>
      <c r="P15" s="7">
        <v>43836</v>
      </c>
      <c r="Q15" s="8">
        <f t="shared" si="4"/>
        <v>2</v>
      </c>
      <c r="R15" s="8">
        <f t="shared" si="1"/>
        <v>0</v>
      </c>
      <c r="S15" s="8">
        <v>1</v>
      </c>
      <c r="T15" s="10">
        <v>43832</v>
      </c>
      <c r="U15" s="11">
        <v>4</v>
      </c>
      <c r="V15" s="10">
        <v>44008</v>
      </c>
      <c r="W15" s="11">
        <v>2</v>
      </c>
      <c r="X15" s="12">
        <f t="shared" si="5"/>
        <v>-2</v>
      </c>
      <c r="Y15" s="10">
        <v>43836</v>
      </c>
      <c r="Z15" s="11">
        <v>26</v>
      </c>
      <c r="AA15" s="11">
        <v>22</v>
      </c>
      <c r="AB15" s="12">
        <f t="shared" si="3"/>
        <v>-4</v>
      </c>
      <c r="AC15" s="25"/>
      <c r="AD15" s="25" t="s">
        <v>220</v>
      </c>
      <c r="AE15" s="13" t="s">
        <v>48</v>
      </c>
      <c r="AF15" s="13" t="s">
        <v>106</v>
      </c>
      <c r="AG15" s="13" t="s">
        <v>54</v>
      </c>
      <c r="AH15" s="13" t="s">
        <v>50</v>
      </c>
      <c r="AI15" s="13">
        <v>1</v>
      </c>
      <c r="AJ15" s="13">
        <v>1</v>
      </c>
      <c r="AK15" s="13" t="s">
        <v>82</v>
      </c>
      <c r="AL15" s="13"/>
      <c r="AM15" s="14" t="s">
        <v>164</v>
      </c>
      <c r="AN15" s="14" t="s">
        <v>221</v>
      </c>
      <c r="AO15" s="14" t="s">
        <v>42</v>
      </c>
      <c r="AP15" s="15">
        <v>43946</v>
      </c>
      <c r="AQ15" s="14" t="s">
        <v>222</v>
      </c>
      <c r="AR15" s="14" t="s">
        <v>223</v>
      </c>
      <c r="AS15" s="14" t="s">
        <v>224</v>
      </c>
      <c r="AT15" s="14" t="s">
        <v>42</v>
      </c>
      <c r="AU15" s="14"/>
      <c r="AV15" s="14" t="s">
        <v>42</v>
      </c>
      <c r="AW15" s="16" t="s">
        <v>111</v>
      </c>
      <c r="AX15" s="16" t="s">
        <v>111</v>
      </c>
      <c r="AY15" s="17" t="s">
        <v>225</v>
      </c>
      <c r="AZ15" s="16" t="s">
        <v>85</v>
      </c>
      <c r="BA15" s="16"/>
      <c r="BB15" s="16"/>
      <c r="BC15" s="13" t="s">
        <v>58</v>
      </c>
      <c r="BD15" s="13" t="s">
        <v>42</v>
      </c>
      <c r="BE15" s="13" t="s">
        <v>87</v>
      </c>
      <c r="BF15" s="13"/>
      <c r="BG15" s="13" t="s">
        <v>226</v>
      </c>
      <c r="BH15" s="13"/>
      <c r="BI15" s="13"/>
      <c r="BJ15" s="13"/>
      <c r="BK15" s="13"/>
      <c r="BL15" s="13" t="s">
        <v>42</v>
      </c>
      <c r="BM15" s="13" t="s">
        <v>226</v>
      </c>
      <c r="BN15" s="13"/>
      <c r="BO15" s="13"/>
      <c r="BP15" s="13"/>
      <c r="BQ15" s="13"/>
      <c r="BR15" s="14"/>
      <c r="BS15" s="14"/>
      <c r="BT15" s="14"/>
      <c r="BU15" s="14"/>
      <c r="BV15" s="14" t="s">
        <v>91</v>
      </c>
      <c r="BW15" s="14" t="s">
        <v>117</v>
      </c>
      <c r="BX15" s="14" t="s">
        <v>92</v>
      </c>
      <c r="BY15" s="14"/>
      <c r="BZ15" s="14"/>
      <c r="CA15" s="14"/>
      <c r="CB15" s="14" t="s">
        <v>63</v>
      </c>
      <c r="CC15" s="14" t="s">
        <v>93</v>
      </c>
      <c r="CD15" s="14"/>
      <c r="CE15" s="14"/>
      <c r="CF15" s="14"/>
      <c r="CG15" s="14" t="s">
        <v>145</v>
      </c>
      <c r="CH15" s="14" t="s">
        <v>118</v>
      </c>
      <c r="CI15" s="14" t="s">
        <v>162</v>
      </c>
      <c r="CJ15" s="14"/>
      <c r="CK15" s="14"/>
      <c r="CL15" s="18"/>
      <c r="CM15" s="19" t="s">
        <v>42</v>
      </c>
      <c r="CN15" s="19" t="s">
        <v>227</v>
      </c>
      <c r="CO15" s="19" t="s">
        <v>130</v>
      </c>
      <c r="CP15" s="19" t="s">
        <v>228</v>
      </c>
      <c r="CQ15" s="19" t="s">
        <v>57</v>
      </c>
      <c r="CR15" s="19" t="s">
        <v>229</v>
      </c>
      <c r="CS15" s="19" t="s">
        <v>42</v>
      </c>
      <c r="CT15" s="19" t="s">
        <v>230</v>
      </c>
      <c r="CU15" s="19" t="s">
        <v>42</v>
      </c>
      <c r="CV15" s="19" t="s">
        <v>231</v>
      </c>
      <c r="CW15" s="19" t="s">
        <v>68</v>
      </c>
      <c r="CX15" s="19"/>
      <c r="CY15" s="19" t="s">
        <v>232</v>
      </c>
    </row>
    <row r="16" spans="1:103" ht="45" x14ac:dyDescent="0.25">
      <c r="A16" s="5" t="s">
        <v>233</v>
      </c>
      <c r="B16" s="6" t="s">
        <v>75</v>
      </c>
      <c r="C16" s="7">
        <v>14404</v>
      </c>
      <c r="D16" s="8">
        <f t="shared" si="0"/>
        <v>80</v>
      </c>
      <c r="E16" s="9" t="s">
        <v>234</v>
      </c>
      <c r="F16" s="9" t="s">
        <v>42</v>
      </c>
      <c r="G16" s="9" t="s">
        <v>44</v>
      </c>
      <c r="H16" s="8">
        <v>2012</v>
      </c>
      <c r="I16" s="9" t="s">
        <v>235</v>
      </c>
      <c r="J16" s="9" t="s">
        <v>79</v>
      </c>
      <c r="K16" s="9" t="s">
        <v>236</v>
      </c>
      <c r="L16" s="9" t="s">
        <v>237</v>
      </c>
      <c r="M16" s="9"/>
      <c r="N16" s="6" t="s">
        <v>75</v>
      </c>
      <c r="O16" s="9" t="s">
        <v>43</v>
      </c>
      <c r="P16" s="7">
        <v>43816</v>
      </c>
      <c r="Q16" s="8">
        <f t="shared" si="4"/>
        <v>3</v>
      </c>
      <c r="R16" s="8">
        <f t="shared" si="1"/>
        <v>0</v>
      </c>
      <c r="S16" s="8">
        <v>2</v>
      </c>
      <c r="T16" s="10">
        <v>43832</v>
      </c>
      <c r="U16" s="11">
        <v>5</v>
      </c>
      <c r="V16" s="10">
        <v>44012</v>
      </c>
      <c r="W16" s="11">
        <v>5</v>
      </c>
      <c r="X16" s="12">
        <f t="shared" si="5"/>
        <v>0</v>
      </c>
      <c r="Y16" s="10">
        <v>43833</v>
      </c>
      <c r="Z16" s="11">
        <v>21</v>
      </c>
      <c r="AA16" s="11">
        <v>21</v>
      </c>
      <c r="AB16" s="12">
        <f t="shared" si="3"/>
        <v>0</v>
      </c>
      <c r="AC16" s="11">
        <v>2</v>
      </c>
      <c r="AD16" s="12" t="s">
        <v>47</v>
      </c>
      <c r="AE16" s="13" t="s">
        <v>48</v>
      </c>
      <c r="AF16" s="13" t="s">
        <v>49</v>
      </c>
      <c r="AG16" s="13" t="s">
        <v>42</v>
      </c>
      <c r="AH16" s="13" t="s">
        <v>50</v>
      </c>
      <c r="AI16" s="13" t="s">
        <v>51</v>
      </c>
      <c r="AJ16" s="13" t="s">
        <v>51</v>
      </c>
      <c r="AK16" s="13" t="s">
        <v>206</v>
      </c>
      <c r="AL16" s="13" t="s">
        <v>54</v>
      </c>
      <c r="AM16" s="14" t="s">
        <v>54</v>
      </c>
      <c r="AN16" s="14"/>
      <c r="AO16" s="14" t="s">
        <v>54</v>
      </c>
      <c r="AP16" s="15"/>
      <c r="AQ16" s="14"/>
      <c r="AR16" s="14"/>
      <c r="AS16" s="14"/>
      <c r="AT16" s="14" t="s">
        <v>54</v>
      </c>
      <c r="AU16" s="14"/>
      <c r="AV16" s="14" t="s">
        <v>54</v>
      </c>
      <c r="AW16" s="16"/>
      <c r="AX16" s="16"/>
      <c r="AY16" s="17"/>
      <c r="AZ16" s="16"/>
      <c r="BA16" s="16" t="s">
        <v>56</v>
      </c>
      <c r="BB16" s="16" t="s">
        <v>86</v>
      </c>
      <c r="BC16" s="13" t="s">
        <v>58</v>
      </c>
      <c r="BD16" s="13" t="s">
        <v>54</v>
      </c>
      <c r="BE16" s="13"/>
      <c r="BF16" s="13"/>
      <c r="BG16" s="13" t="s">
        <v>59</v>
      </c>
      <c r="BH16" s="13"/>
      <c r="BI16" s="13"/>
      <c r="BJ16" s="13"/>
      <c r="BK16" s="13"/>
      <c r="BL16" s="13"/>
      <c r="BM16" s="13"/>
      <c r="BN16" s="13"/>
      <c r="BO16" s="13"/>
      <c r="BP16" s="13"/>
      <c r="BQ16" s="13"/>
      <c r="BR16" s="14"/>
      <c r="BS16" s="14"/>
      <c r="BT16" s="14"/>
      <c r="BU16" s="14"/>
      <c r="BV16" s="14"/>
      <c r="BW16" s="14"/>
      <c r="BX16" s="14"/>
      <c r="BY16" s="14"/>
      <c r="BZ16" s="14"/>
      <c r="CA16" s="14"/>
      <c r="CB16" s="14" t="s">
        <v>63</v>
      </c>
      <c r="CC16" s="14"/>
      <c r="CD16" s="14"/>
      <c r="CE16" s="14"/>
      <c r="CF16" s="14"/>
      <c r="CG16" s="14"/>
      <c r="CH16" s="14"/>
      <c r="CI16" s="14"/>
      <c r="CJ16" s="14"/>
      <c r="CK16" s="14"/>
      <c r="CL16" s="18"/>
      <c r="CM16" s="19" t="s">
        <v>68</v>
      </c>
      <c r="CN16" s="19" t="s">
        <v>238</v>
      </c>
      <c r="CO16" s="19" t="s">
        <v>56</v>
      </c>
      <c r="CP16" s="19"/>
      <c r="CQ16" s="19" t="s">
        <v>86</v>
      </c>
      <c r="CR16" s="19"/>
      <c r="CS16" s="19" t="s">
        <v>68</v>
      </c>
      <c r="CT16" s="19" t="s">
        <v>239</v>
      </c>
      <c r="CU16" s="19" t="s">
        <v>68</v>
      </c>
      <c r="CV16" s="19"/>
      <c r="CW16" s="19" t="s">
        <v>42</v>
      </c>
      <c r="CX16" s="19" t="s">
        <v>240</v>
      </c>
      <c r="CY16" s="19" t="s">
        <v>241</v>
      </c>
    </row>
    <row r="17" spans="1:103" ht="31.5" customHeight="1" x14ac:dyDescent="0.25">
      <c r="A17" s="5" t="s">
        <v>242</v>
      </c>
      <c r="B17" s="6" t="s">
        <v>40</v>
      </c>
      <c r="C17" s="7">
        <v>17513</v>
      </c>
      <c r="D17" s="8">
        <f t="shared" si="0"/>
        <v>72</v>
      </c>
      <c r="E17" s="9" t="s">
        <v>74</v>
      </c>
      <c r="F17" s="9" t="s">
        <v>42</v>
      </c>
      <c r="G17" s="9" t="s">
        <v>44</v>
      </c>
      <c r="H17" s="8" t="s">
        <v>78</v>
      </c>
      <c r="I17" s="9" t="s">
        <v>165</v>
      </c>
      <c r="J17" s="9" t="s">
        <v>150</v>
      </c>
      <c r="K17" s="9"/>
      <c r="L17" s="9"/>
      <c r="M17" s="9"/>
      <c r="N17" s="6" t="s">
        <v>75</v>
      </c>
      <c r="O17" s="9" t="s">
        <v>76</v>
      </c>
      <c r="P17" s="7">
        <v>43455</v>
      </c>
      <c r="Q17" s="8">
        <f t="shared" si="4"/>
        <v>14</v>
      </c>
      <c r="R17" s="8">
        <f t="shared" si="1"/>
        <v>1</v>
      </c>
      <c r="S17" s="8">
        <v>2</v>
      </c>
      <c r="T17" s="10">
        <v>43832</v>
      </c>
      <c r="U17" s="11">
        <v>2</v>
      </c>
      <c r="V17" s="10">
        <v>44012</v>
      </c>
      <c r="W17" s="11">
        <v>2</v>
      </c>
      <c r="X17" s="12">
        <f t="shared" si="5"/>
        <v>0</v>
      </c>
      <c r="Y17" s="10">
        <v>43833</v>
      </c>
      <c r="Z17" s="11" t="s">
        <v>142</v>
      </c>
      <c r="AA17" s="11" t="s">
        <v>142</v>
      </c>
      <c r="AB17" s="12">
        <v>0</v>
      </c>
      <c r="AC17" s="11">
        <v>2</v>
      </c>
      <c r="AD17" s="12" t="s">
        <v>47</v>
      </c>
      <c r="AE17" s="13" t="s">
        <v>48</v>
      </c>
      <c r="AF17" s="13" t="s">
        <v>49</v>
      </c>
      <c r="AG17" s="13" t="s">
        <v>42</v>
      </c>
      <c r="AH17" s="13" t="s">
        <v>50</v>
      </c>
      <c r="AI17" s="13">
        <v>1</v>
      </c>
      <c r="AJ17" s="13">
        <v>1</v>
      </c>
      <c r="AK17" s="13" t="s">
        <v>82</v>
      </c>
      <c r="AL17" s="13"/>
      <c r="AM17" s="14" t="s">
        <v>128</v>
      </c>
      <c r="AN17" s="14" t="s">
        <v>243</v>
      </c>
      <c r="AO17" s="14" t="s">
        <v>54</v>
      </c>
      <c r="AP17" s="15"/>
      <c r="AQ17" s="14"/>
      <c r="AR17" s="14"/>
      <c r="AS17" s="14"/>
      <c r="AT17" s="14" t="s">
        <v>54</v>
      </c>
      <c r="AU17" s="14"/>
      <c r="AV17" s="14" t="s">
        <v>54</v>
      </c>
      <c r="AW17" s="16"/>
      <c r="AX17" s="16"/>
      <c r="AY17" s="17"/>
      <c r="AZ17" s="16"/>
      <c r="BA17" s="16"/>
      <c r="BB17" s="16"/>
      <c r="BC17" s="13" t="s">
        <v>58</v>
      </c>
      <c r="BD17" s="13" t="s">
        <v>42</v>
      </c>
      <c r="BE17" s="13" t="s">
        <v>244</v>
      </c>
      <c r="BF17" s="13"/>
      <c r="BG17" s="13" t="s">
        <v>89</v>
      </c>
      <c r="BH17" s="13" t="s">
        <v>132</v>
      </c>
      <c r="BI17" s="13"/>
      <c r="BJ17" s="13"/>
      <c r="BK17" s="13"/>
      <c r="BL17" s="13" t="s">
        <v>42</v>
      </c>
      <c r="BM17" s="13" t="s">
        <v>89</v>
      </c>
      <c r="BN17" s="13"/>
      <c r="BO17" s="13"/>
      <c r="BP17" s="13"/>
      <c r="BQ17" s="13"/>
      <c r="BR17" s="14" t="s">
        <v>245</v>
      </c>
      <c r="BS17" s="14"/>
      <c r="BT17" s="14"/>
      <c r="BU17" s="14"/>
      <c r="BV17" s="14" t="s">
        <v>91</v>
      </c>
      <c r="BW17" s="14" t="s">
        <v>92</v>
      </c>
      <c r="BX17" s="14"/>
      <c r="BY17" s="14"/>
      <c r="BZ17" s="14"/>
      <c r="CA17" s="14"/>
      <c r="CB17" s="14" t="s">
        <v>63</v>
      </c>
      <c r="CC17" s="14" t="s">
        <v>93</v>
      </c>
      <c r="CD17" s="14" t="s">
        <v>246</v>
      </c>
      <c r="CE17" s="14"/>
      <c r="CF17" s="14"/>
      <c r="CG17" s="14" t="s">
        <v>195</v>
      </c>
      <c r="CH17" s="14" t="s">
        <v>145</v>
      </c>
      <c r="CI17" s="14" t="s">
        <v>162</v>
      </c>
      <c r="CJ17" s="14"/>
      <c r="CK17" s="14"/>
      <c r="CL17" s="18"/>
      <c r="CM17" s="19" t="s">
        <v>68</v>
      </c>
      <c r="CN17" s="19"/>
      <c r="CO17" s="19" t="s">
        <v>247</v>
      </c>
      <c r="CP17" s="19" t="s">
        <v>248</v>
      </c>
      <c r="CQ17" s="19" t="s">
        <v>86</v>
      </c>
      <c r="CR17" s="19"/>
      <c r="CS17" s="19" t="s">
        <v>68</v>
      </c>
      <c r="CT17" s="19" t="s">
        <v>249</v>
      </c>
      <c r="CU17" s="19"/>
      <c r="CV17" s="19"/>
      <c r="CW17" s="19"/>
      <c r="CX17" s="19"/>
      <c r="CY17" s="19" t="s">
        <v>250</v>
      </c>
    </row>
    <row r="18" spans="1:103" ht="30" x14ac:dyDescent="0.25">
      <c r="A18" s="5" t="s">
        <v>251</v>
      </c>
      <c r="B18" s="6" t="s">
        <v>40</v>
      </c>
      <c r="C18" s="7">
        <v>13021</v>
      </c>
      <c r="D18" s="8">
        <f t="shared" si="0"/>
        <v>84</v>
      </c>
      <c r="E18" s="9" t="s">
        <v>41</v>
      </c>
      <c r="F18" s="9" t="s">
        <v>42</v>
      </c>
      <c r="G18" s="9" t="s">
        <v>44</v>
      </c>
      <c r="H18" s="8">
        <v>2018</v>
      </c>
      <c r="I18" s="9" t="s">
        <v>252</v>
      </c>
      <c r="J18" s="9" t="s">
        <v>253</v>
      </c>
      <c r="K18" s="9"/>
      <c r="L18" s="9"/>
      <c r="M18" s="9"/>
      <c r="N18" s="6" t="s">
        <v>40</v>
      </c>
      <c r="O18" s="9" t="s">
        <v>43</v>
      </c>
      <c r="P18" s="7">
        <v>43724</v>
      </c>
      <c r="Q18" s="8">
        <f>DATEDIF(P18, $A$1, "m")</f>
        <v>6</v>
      </c>
      <c r="R18" s="8">
        <f t="shared" si="1"/>
        <v>0</v>
      </c>
      <c r="S18" s="8">
        <v>1</v>
      </c>
      <c r="T18" s="10">
        <v>43832</v>
      </c>
      <c r="U18" s="11">
        <v>2</v>
      </c>
      <c r="V18" s="10">
        <v>44020</v>
      </c>
      <c r="W18" s="11">
        <v>2</v>
      </c>
      <c r="X18" s="12">
        <f t="shared" si="5"/>
        <v>0</v>
      </c>
      <c r="Y18" s="10">
        <v>43836</v>
      </c>
      <c r="Z18" s="11">
        <v>14</v>
      </c>
      <c r="AA18" s="11" t="s">
        <v>142</v>
      </c>
      <c r="AB18" s="12" t="s">
        <v>304</v>
      </c>
      <c r="AC18" s="25"/>
      <c r="AD18" s="25" t="s">
        <v>159</v>
      </c>
      <c r="AE18" s="13" t="s">
        <v>48</v>
      </c>
      <c r="AF18" s="13" t="s">
        <v>49</v>
      </c>
      <c r="AG18" s="13" t="s">
        <v>42</v>
      </c>
      <c r="AH18" s="13" t="s">
        <v>50</v>
      </c>
      <c r="AI18" s="13" t="s">
        <v>51</v>
      </c>
      <c r="AJ18" s="13" t="s">
        <v>51</v>
      </c>
      <c r="AK18" s="13" t="s">
        <v>170</v>
      </c>
      <c r="AL18" s="13" t="s">
        <v>53</v>
      </c>
      <c r="AM18" s="14" t="s">
        <v>54</v>
      </c>
      <c r="AN18" s="14"/>
      <c r="AO18" s="14" t="s">
        <v>54</v>
      </c>
      <c r="AP18" s="15"/>
      <c r="AQ18" s="14"/>
      <c r="AR18" s="14"/>
      <c r="AS18" s="14"/>
      <c r="AT18" s="14" t="s">
        <v>54</v>
      </c>
      <c r="AU18" s="14"/>
      <c r="AV18" s="14" t="s">
        <v>54</v>
      </c>
      <c r="AW18" s="16"/>
      <c r="AX18" s="16"/>
      <c r="AY18" s="17"/>
      <c r="AZ18" s="16"/>
      <c r="BA18" s="16"/>
      <c r="BB18" s="16"/>
      <c r="BC18" s="13" t="s">
        <v>58</v>
      </c>
      <c r="BD18" s="13" t="s">
        <v>54</v>
      </c>
      <c r="BE18" s="13"/>
      <c r="BF18" s="13"/>
      <c r="BG18" s="13" t="s">
        <v>88</v>
      </c>
      <c r="BH18" s="13"/>
      <c r="BI18" s="13"/>
      <c r="BJ18" s="13"/>
      <c r="BK18" s="13"/>
      <c r="BL18" s="13" t="s">
        <v>42</v>
      </c>
      <c r="BM18" s="13" t="s">
        <v>88</v>
      </c>
      <c r="BN18" s="13"/>
      <c r="BO18" s="13"/>
      <c r="BP18" s="13"/>
      <c r="BQ18" s="13"/>
      <c r="BR18" s="14"/>
      <c r="BS18" s="14"/>
      <c r="BT18" s="14"/>
      <c r="BU18" s="14"/>
      <c r="BV18" s="14" t="s">
        <v>91</v>
      </c>
      <c r="BW18" s="14" t="s">
        <v>116</v>
      </c>
      <c r="BX18" s="14" t="s">
        <v>117</v>
      </c>
      <c r="BY18" s="14" t="s">
        <v>92</v>
      </c>
      <c r="BZ18" s="14" t="s">
        <v>62</v>
      </c>
      <c r="CA18" s="14"/>
      <c r="CB18" s="14" t="s">
        <v>63</v>
      </c>
      <c r="CC18" s="14" t="s">
        <v>93</v>
      </c>
      <c r="CD18" s="14" t="s">
        <v>208</v>
      </c>
      <c r="CE18" s="14" t="s">
        <v>254</v>
      </c>
      <c r="CF18" s="14"/>
      <c r="CG18" s="14" t="s">
        <v>145</v>
      </c>
      <c r="CH18" s="14"/>
      <c r="CI18" s="14"/>
      <c r="CJ18" s="14"/>
      <c r="CK18" s="14"/>
      <c r="CL18" s="18" t="s">
        <v>255</v>
      </c>
      <c r="CM18" s="24"/>
      <c r="CN18" s="24"/>
      <c r="CO18" s="24"/>
      <c r="CP18" s="24"/>
      <c r="CQ18" s="24"/>
      <c r="CR18" s="24"/>
      <c r="CS18" s="24"/>
      <c r="CT18" s="24"/>
      <c r="CU18" s="24"/>
      <c r="CV18" s="24"/>
      <c r="CW18" s="24"/>
      <c r="CX18" s="24"/>
      <c r="CY18" s="24"/>
    </row>
    <row r="19" spans="1:103" ht="31.5" customHeight="1" x14ac:dyDescent="0.25">
      <c r="A19" s="5" t="s">
        <v>256</v>
      </c>
      <c r="B19" s="6" t="s">
        <v>40</v>
      </c>
      <c r="C19" s="7">
        <v>12485</v>
      </c>
      <c r="D19" s="8">
        <f t="shared" si="0"/>
        <v>86</v>
      </c>
      <c r="E19" s="30" t="s">
        <v>41</v>
      </c>
      <c r="F19" s="9" t="s">
        <v>42</v>
      </c>
      <c r="G19" s="30" t="s">
        <v>44</v>
      </c>
      <c r="H19" s="8">
        <v>2015</v>
      </c>
      <c r="I19" s="9" t="s">
        <v>235</v>
      </c>
      <c r="J19" s="9" t="s">
        <v>141</v>
      </c>
      <c r="K19" s="9"/>
      <c r="L19" s="9"/>
      <c r="M19" s="9"/>
      <c r="N19" s="6" t="s">
        <v>40</v>
      </c>
      <c r="O19" s="9" t="s">
        <v>43</v>
      </c>
      <c r="P19" s="31">
        <v>42690</v>
      </c>
      <c r="Q19" s="8">
        <f t="shared" si="4"/>
        <v>40</v>
      </c>
      <c r="R19" s="8">
        <f t="shared" si="1"/>
        <v>3</v>
      </c>
      <c r="S19" s="32">
        <v>2</v>
      </c>
      <c r="T19" s="10">
        <v>43832</v>
      </c>
      <c r="U19" s="11">
        <v>2</v>
      </c>
      <c r="V19" s="10">
        <v>44007</v>
      </c>
      <c r="W19" s="33">
        <v>2</v>
      </c>
      <c r="X19" s="12">
        <f t="shared" si="5"/>
        <v>0</v>
      </c>
      <c r="Y19" s="34">
        <v>43833</v>
      </c>
      <c r="Z19" s="33">
        <v>14</v>
      </c>
      <c r="AA19" s="11" t="s">
        <v>142</v>
      </c>
      <c r="AB19" s="12" t="s">
        <v>304</v>
      </c>
      <c r="AC19" s="35"/>
      <c r="AD19" s="35" t="s">
        <v>159</v>
      </c>
      <c r="AE19" s="36" t="s">
        <v>48</v>
      </c>
      <c r="AF19" s="13" t="s">
        <v>49</v>
      </c>
      <c r="AG19" s="13" t="s">
        <v>42</v>
      </c>
      <c r="AH19" s="13" t="s">
        <v>50</v>
      </c>
      <c r="AI19" s="13" t="s">
        <v>51</v>
      </c>
      <c r="AJ19" s="13" t="s">
        <v>51</v>
      </c>
      <c r="AK19" s="13" t="s">
        <v>43</v>
      </c>
      <c r="AL19" s="13" t="s">
        <v>54</v>
      </c>
      <c r="AM19" s="14" t="s">
        <v>54</v>
      </c>
      <c r="AN19" s="14" t="s">
        <v>54</v>
      </c>
      <c r="AO19" s="14" t="s">
        <v>54</v>
      </c>
      <c r="AP19" s="15"/>
      <c r="AQ19" s="14"/>
      <c r="AR19" s="14"/>
      <c r="AS19" s="14"/>
      <c r="AT19" s="14" t="s">
        <v>54</v>
      </c>
      <c r="AU19" s="14"/>
      <c r="AV19" s="14" t="s">
        <v>42</v>
      </c>
      <c r="AW19" s="16" t="s">
        <v>112</v>
      </c>
      <c r="AX19" s="16"/>
      <c r="AY19" s="17"/>
      <c r="AZ19" s="16" t="s">
        <v>85</v>
      </c>
      <c r="BA19" s="16" t="s">
        <v>56</v>
      </c>
      <c r="BB19" s="16" t="s">
        <v>86</v>
      </c>
      <c r="BC19" s="13" t="s">
        <v>143</v>
      </c>
      <c r="BD19" s="13" t="s">
        <v>54</v>
      </c>
      <c r="BE19" s="13"/>
      <c r="BF19" s="13"/>
      <c r="BG19" s="13" t="s">
        <v>59</v>
      </c>
      <c r="BH19" s="13"/>
      <c r="BI19" s="13"/>
      <c r="BJ19" s="13"/>
      <c r="BK19" s="13"/>
      <c r="BL19" s="13"/>
      <c r="BM19" s="13"/>
      <c r="BN19" s="13"/>
      <c r="BO19" s="13"/>
      <c r="BP19" s="13"/>
      <c r="BQ19" s="13"/>
      <c r="BR19" s="14" t="s">
        <v>245</v>
      </c>
      <c r="BS19" s="14" t="s">
        <v>61</v>
      </c>
      <c r="BT19" s="14"/>
      <c r="BU19" s="14"/>
      <c r="BV19" s="14" t="s">
        <v>59</v>
      </c>
      <c r="BW19" s="14"/>
      <c r="BX19" s="14"/>
      <c r="BY19" s="14"/>
      <c r="BZ19" s="14"/>
      <c r="CA19" s="14"/>
      <c r="CB19" s="14" t="s">
        <v>63</v>
      </c>
      <c r="CC19" s="14" t="s">
        <v>93</v>
      </c>
      <c r="CD19" s="14"/>
      <c r="CE19" s="14"/>
      <c r="CF19" s="14"/>
      <c r="CG19" s="14" t="s">
        <v>118</v>
      </c>
      <c r="CH19" s="14"/>
      <c r="CI19" s="14"/>
      <c r="CJ19" s="14"/>
      <c r="CK19" s="14"/>
      <c r="CL19" s="18" t="s">
        <v>257</v>
      </c>
      <c r="CM19" s="37"/>
      <c r="CN19" s="37"/>
      <c r="CO19" s="38"/>
      <c r="CP19" s="37"/>
      <c r="CQ19" s="38"/>
      <c r="CR19" s="37"/>
      <c r="CS19" s="37"/>
      <c r="CT19" s="37"/>
      <c r="CU19" s="37"/>
      <c r="CV19" s="37"/>
      <c r="CW19" s="37"/>
      <c r="CX19" s="37"/>
      <c r="CY19" s="37"/>
    </row>
    <row r="20" spans="1:103" ht="33.75" customHeight="1" x14ac:dyDescent="0.25">
      <c r="A20" s="4" t="s">
        <v>258</v>
      </c>
      <c r="B20" s="39" t="s">
        <v>40</v>
      </c>
      <c r="C20" s="40">
        <v>11718</v>
      </c>
      <c r="D20" s="41">
        <f t="shared" si="0"/>
        <v>88</v>
      </c>
      <c r="E20" s="21" t="s">
        <v>41</v>
      </c>
      <c r="F20" s="21" t="s">
        <v>54</v>
      </c>
      <c r="G20" s="21" t="s">
        <v>259</v>
      </c>
      <c r="H20" s="41" t="s">
        <v>78</v>
      </c>
      <c r="I20" s="21" t="s">
        <v>205</v>
      </c>
      <c r="J20" s="21"/>
      <c r="K20" s="21"/>
      <c r="L20" s="21"/>
      <c r="M20" s="21"/>
      <c r="N20" s="39" t="s">
        <v>75</v>
      </c>
      <c r="O20" s="21" t="s">
        <v>164</v>
      </c>
      <c r="P20" s="40">
        <v>43656</v>
      </c>
      <c r="Q20" s="41">
        <f>DATEDIF(P20, $A$1, "m")</f>
        <v>8</v>
      </c>
      <c r="R20" s="41">
        <f t="shared" si="1"/>
        <v>0</v>
      </c>
      <c r="S20" s="41">
        <v>1</v>
      </c>
      <c r="T20" s="39">
        <v>43832</v>
      </c>
      <c r="U20" s="41">
        <v>4</v>
      </c>
      <c r="V20" s="21" t="s">
        <v>260</v>
      </c>
      <c r="W20" s="42"/>
      <c r="X20" s="43"/>
      <c r="Y20" s="39">
        <v>43833</v>
      </c>
      <c r="Z20" s="41">
        <v>20</v>
      </c>
      <c r="AA20" s="43"/>
      <c r="AB20" s="43"/>
    </row>
    <row r="21" spans="1:103" ht="30.75" customHeight="1" x14ac:dyDescent="0.25">
      <c r="A21" s="4" t="s">
        <v>261</v>
      </c>
      <c r="B21" s="39" t="s">
        <v>40</v>
      </c>
      <c r="C21" s="40">
        <v>11681</v>
      </c>
      <c r="D21" s="41">
        <f t="shared" si="0"/>
        <v>88</v>
      </c>
      <c r="E21" s="21" t="s">
        <v>41</v>
      </c>
      <c r="F21" s="21" t="s">
        <v>54</v>
      </c>
      <c r="G21" s="21" t="s">
        <v>44</v>
      </c>
      <c r="H21" s="41" t="s">
        <v>78</v>
      </c>
      <c r="I21" s="21" t="s">
        <v>165</v>
      </c>
      <c r="J21" s="21"/>
      <c r="K21" s="21"/>
      <c r="L21" s="21"/>
      <c r="M21" s="21"/>
      <c r="N21" s="39" t="s">
        <v>40</v>
      </c>
      <c r="O21" s="21" t="s">
        <v>43</v>
      </c>
      <c r="P21" s="40">
        <v>42760</v>
      </c>
      <c r="Q21" s="41">
        <f t="shared" si="4"/>
        <v>37</v>
      </c>
      <c r="R21" s="41">
        <f t="shared" si="1"/>
        <v>3</v>
      </c>
      <c r="S21" s="41">
        <v>1</v>
      </c>
      <c r="T21" s="39">
        <v>43832</v>
      </c>
      <c r="U21" s="41">
        <v>2</v>
      </c>
      <c r="V21" s="21" t="s">
        <v>262</v>
      </c>
      <c r="W21" s="42"/>
      <c r="X21" s="43"/>
      <c r="Y21" s="39">
        <v>43873</v>
      </c>
      <c r="Z21" s="41">
        <v>12</v>
      </c>
      <c r="AA21" s="43"/>
      <c r="AB21" s="43"/>
      <c r="CM21" s="20" t="s">
        <v>263</v>
      </c>
      <c r="CQ21" s="20" t="s">
        <v>98</v>
      </c>
    </row>
  </sheetData>
  <protectedRanges>
    <protectedRange sqref="A1:XFD1048576" name="Plage1"/>
  </protectedRanges>
  <mergeCells count="22">
    <mergeCell ref="B1:S2"/>
    <mergeCell ref="T1:AD2"/>
    <mergeCell ref="AE1:CL1"/>
    <mergeCell ref="CM1:CY1"/>
    <mergeCell ref="AE2:AL2"/>
    <mergeCell ref="AM2:BB2"/>
    <mergeCell ref="BC2:BQ2"/>
    <mergeCell ref="BR2:CK2"/>
    <mergeCell ref="CL2:CL3"/>
    <mergeCell ref="CM2:CM3"/>
    <mergeCell ref="CY2:CY3"/>
    <mergeCell ref="CN2:CN3"/>
    <mergeCell ref="CO2:CO3"/>
    <mergeCell ref="CP2:CP3"/>
    <mergeCell ref="CQ2:CQ3"/>
    <mergeCell ref="CR2:CR3"/>
    <mergeCell ref="CX2:CX3"/>
    <mergeCell ref="CS2:CS3"/>
    <mergeCell ref="CT2:CT3"/>
    <mergeCell ref="CU2:CU3"/>
    <mergeCell ref="CV2:CV3"/>
    <mergeCell ref="CW2:CW3"/>
  </mergeCells>
  <dataValidations count="24">
    <dataValidation type="list" allowBlank="1" showInputMessage="1" showErrorMessage="1" sqref="O4:O21" xr:uid="{6E7181C9-8990-4C75-AD67-941650EF3240}">
      <formula1>"Conjoint, Enfant, Petit-enfant, Autre"</formula1>
    </dataValidation>
    <dataValidation type="list" allowBlank="1" showInputMessage="1" showErrorMessage="1" sqref="CG4:CJ19" xr:uid="{A2AE0FE2-F746-4934-A07E-CD71E72D6ACF}">
      <formula1>"Aucun, Répit a dom, Augmentat° ADJ, HT, Psy, Echanges entre aidants, Format°, Détente, Autre"</formula1>
    </dataValidation>
    <dataValidation type="list" allowBlank="1" showInputMessage="1" showErrorMessage="1" sqref="CB4:CE19" xr:uid="{83071681-EF79-476C-86FE-708DA800EDE3}">
      <formula1>"Aucun, Stimulat° co, stimulat° motrice, renfort aides, IDE pr TT, déménagemt chez aidant, entrée EHPAD, Autre"</formula1>
    </dataValidation>
    <dataValidation type="list" allowBlank="1" showInputMessage="1" showErrorMessage="1" sqref="BV4:BZ19" xr:uid="{CCFEE94B-9E6B-47F6-ADCF-17EFEBCA3A98}">
      <formula1>"Aucun, Stimulat°, Tbles humeur, Tbles comportemt, soins d'hygiène, besoins du quotidien, trouver relais, Autre"</formula1>
    </dataValidation>
    <dataValidation type="list" allowBlank="1" showInputMessage="1" showErrorMessage="1" sqref="BR4:BT19" xr:uid="{13D414D9-10FD-4D7F-88C0-1C45E38B970D}">
      <formula1>"Aucun, Améliorat° relations, renforcemt liens familiaux, baisses tbles humeur, plus de dispo aidant, Autre"</formula1>
    </dataValidation>
    <dataValidation type="list" allowBlank="1" showInputMessage="1" showErrorMessage="1" sqref="BL4:BL19" xr:uid="{CFC951CB-8D88-4C9F-A394-5E8A7E0BDADE}">
      <formula1>"Oui, Non, NA"</formula1>
    </dataValidation>
    <dataValidation type="list" allowBlank="1" showInputMessage="1" showErrorMessage="1" sqref="BG4:BG19 BM6:BM7 BM9" xr:uid="{A576B81E-67BA-436C-BDE7-3AC18090B806}">
      <formula1>"Aucun, IDE lib, SSIAD, AVS, Aide ménagère, Kiné à dom, Kiné en cab, Ortho à dom, Ortho en cab, ESA, Autre"</formula1>
    </dataValidation>
    <dataValidation type="list" allowBlank="1" showInputMessage="1" showErrorMessage="1" sqref="E4:E21" xr:uid="{82B15CE8-D928-49A3-88A1-4321E493C791}">
      <formula1>"Marié, Veuf, Célibataire, En couple, Divorcé"</formula1>
    </dataValidation>
    <dataValidation type="list" allowBlank="1" showInputMessage="1" showErrorMessage="1" sqref="B4:B21 N4:N21" xr:uid="{EA880951-6533-4656-93B1-8A4F332E21E3}">
      <formula1>"Homme, Femme"</formula1>
    </dataValidation>
    <dataValidation type="list" allowBlank="1" showInputMessage="1" showErrorMessage="1" sqref="CS9:CS19 CM4:CM19 CU9:CU19 CU4:CU7 CS4:CS7 CW4:CW7 CW9:CW19" xr:uid="{1F59076F-6A46-4BD6-A0BC-7CB9ADD82CEC}">
      <formula1>"Oui, non"</formula1>
    </dataValidation>
    <dataValidation type="list" allowBlank="1" showInputMessage="1" showErrorMessage="1" sqref="BH4:BJ19 BP4:BP19 BM4:BO5 BN6:BO6 BO7:BO19 BN7 BM8:BN8 BM10:BN19 BN9" xr:uid="{69AF725E-4DDD-4389-8792-E6B98CDC672C}">
      <formula1>"IDE lib, SSIAD, AVS, Aide ménagère, Kiné à dom, Kiné en cab, Ortho à dom, Ortho en cab, ESA, Autre"</formula1>
    </dataValidation>
    <dataValidation type="list" allowBlank="1" showInputMessage="1" showErrorMessage="1" sqref="BE4:BE19" xr:uid="{D69CF3EF-BDDE-406E-8C44-9947C49FCD84}">
      <formula1>"Cabinet, Domicile, visio, Tel"</formula1>
    </dataValidation>
    <dataValidation type="list" allowBlank="1" showInputMessage="1" showErrorMessage="1" sqref="BC4:BC19" xr:uid="{67E342C7-E439-4B80-B3F6-874942235F6B}">
      <formula1>"1/sem, 1/mois, 1/trimestre, moins d'1/trimestre, non régulier, pas de MT"</formula1>
    </dataValidation>
    <dataValidation type="list" allowBlank="1" showInputMessage="1" showErrorMessage="1" sqref="BB9:BB19 BB4:BB7 CQ4:CQ7 CQ9:CQ19" xr:uid="{CE18E3F6-6DFD-4D39-BBE5-D002FD4A1866}">
      <formula1>"Triste, Inquiet, Neutre ou Ne sais pas, En colère, Heureux"</formula1>
    </dataValidation>
    <dataValidation type="list" allowBlank="1" showInputMessage="1" showErrorMessage="1" sqref="BA9:BA19 BA4:BA7 CO4:CO7 CO9:CO16 CO18:CO19" xr:uid="{7410FEDB-FE59-408D-8EE3-23BAF2A46522}">
      <formula1>"moins, comme d'hab, mieux, ne sait pas"</formula1>
    </dataValidation>
    <dataValidation type="list" allowBlank="1" showInputMessage="1" showErrorMessage="1" sqref="AZ4:AZ19" xr:uid="{BEE26196-0323-43FF-9E48-1AC776F11118}">
      <formula1>"Annulat° pro, Interidct° sortie confinement, Aidant pas dispo, peur de sortir, Autre"</formula1>
    </dataValidation>
    <dataValidation type="list" allowBlank="1" showInputMessage="1" showErrorMessage="1" sqref="AW4:AX19" xr:uid="{2023D671-4DC2-44DE-95FC-4A95316091B3}">
      <formula1>"RDV med, Labo, Imagerie, Soins paramed, hospi programmée, Autre"</formula1>
    </dataValidation>
    <dataValidation type="list" allowBlank="1" showInputMessage="1" showErrorMessage="1" sqref="AN19 AM4:AM19" xr:uid="{3F487E2F-29DF-48E4-8D8F-036D4BCAE418}">
      <formula1>"Suspicion Covid ou Covid, Décompensat° mldie chron, Chute, Autre, Non"</formula1>
    </dataValidation>
    <dataValidation type="list" allowBlank="1" showInputMessage="1" showErrorMessage="1" sqref="AL4:AL19" xr:uid="{C197EB76-863A-4580-8E62-D4C8D894A9D4}">
      <formula1>"Télétravail, Présentiel, Non"</formula1>
    </dataValidation>
    <dataValidation type="list" allowBlank="1" showInputMessage="1" showErrorMessage="1" sqref="AI4:AJ19" xr:uid="{99C4D65C-D263-4262-AAAC-62541B3CEEB9}">
      <formula1>"Seul, 1, 2 et plus"</formula1>
    </dataValidation>
    <dataValidation type="list" allowBlank="1" showInputMessage="1" showErrorMessage="1" sqref="AH4:AH19" xr:uid="{8ADC6418-C83E-4630-BBBA-9939B1AB2DEF}">
      <formula1>"studio, 2p, 3p, 4p et plus"</formula1>
    </dataValidation>
    <dataValidation type="list" allowBlank="1" showInputMessage="1" showErrorMessage="1" sqref="AE4:AE19" xr:uid="{84E3323D-CF50-438B-A863-EEF8E8E23A84}">
      <formula1>"Dom habituel, Dom aidant, Autre"</formula1>
    </dataValidation>
    <dataValidation type="list" allowBlank="1" showInputMessage="1" showErrorMessage="1" sqref="AT4:AT19 BF4:BF19 BD4:BD19 AV4:AV19 AG4:AG19 AO4:AO19 F4:F21" xr:uid="{A30A7DBC-315E-4F78-B008-3B33BA97EE7D}">
      <formula1>"Oui, Non"</formula1>
    </dataValidation>
    <dataValidation type="list" allowBlank="1" showInputMessage="1" showErrorMessage="1" sqref="AF4:AF19" xr:uid="{B9946C5C-A1B1-4D52-A8F0-EDA43D9FB8D1}">
      <formula1>"Maison, Appartement"</formula1>
    </dataValidation>
  </dataValidations>
  <pageMargins left="0.7" right="0.7" top="0.75" bottom="0.75" header="0.3" footer="0.3"/>
  <pageSetup paperSize="9" scale="46" orientation="landscape" horizontalDpi="4294967293" r:id="rId1"/>
  <colBreaks count="1" manualBreakCount="1">
    <brk id="1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Général</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 geuffroy</dc:creator>
  <cp:lastModifiedBy>Blandine GEUFFROY</cp:lastModifiedBy>
  <dcterms:created xsi:type="dcterms:W3CDTF">2015-06-05T18:19:34Z</dcterms:created>
  <dcterms:modified xsi:type="dcterms:W3CDTF">2021-04-14T15:42:06Z</dcterms:modified>
</cp:coreProperties>
</file>