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hilipp/Documents/Projects/programs/salamantex_assignment/"/>
    </mc:Choice>
  </mc:AlternateContent>
  <bookViews>
    <workbookView xWindow="0" yWindow="460" windowWidth="28800" windowHeight="162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9" i="1" l="1"/>
  <c r="D28" i="1"/>
  <c r="D26" i="1"/>
  <c r="D20" i="1"/>
  <c r="D19" i="1"/>
  <c r="D17" i="1"/>
  <c r="D14" i="1"/>
  <c r="D18" i="1"/>
  <c r="D15" i="1"/>
  <c r="D4" i="1"/>
  <c r="D5" i="1"/>
  <c r="D6" i="1"/>
  <c r="D7" i="1"/>
  <c r="D8" i="1"/>
  <c r="D9" i="1"/>
  <c r="D10" i="1"/>
  <c r="D11" i="1"/>
  <c r="D12" i="1"/>
  <c r="D13" i="1"/>
  <c r="D21" i="1"/>
  <c r="D22" i="1"/>
  <c r="D23" i="1"/>
  <c r="D24" i="1"/>
  <c r="D25" i="1"/>
  <c r="D27" i="1"/>
  <c r="D30" i="1"/>
  <c r="D32" i="1"/>
  <c r="C32" i="1"/>
  <c r="I28" i="1"/>
  <c r="K28" i="1"/>
  <c r="I29" i="1"/>
</calcChain>
</file>

<file path=xl/sharedStrings.xml><?xml version="1.0" encoding="utf-8"?>
<sst xmlns="http://schemas.openxmlformats.org/spreadsheetml/2006/main" count="39" uniqueCount="31">
  <si>
    <t>Salamantex Assignment</t>
  </si>
  <si>
    <t>Task name</t>
  </si>
  <si>
    <t>Task description</t>
  </si>
  <si>
    <t>Creating model</t>
  </si>
  <si>
    <t>Overthinking &amp; Planning (Paper)</t>
  </si>
  <si>
    <t>Research</t>
  </si>
  <si>
    <t>Estimated time (hrs)</t>
  </si>
  <si>
    <t>Actual time (hrs)</t>
  </si>
  <si>
    <t>Implementing authentication</t>
  </si>
  <si>
    <t>Implementing transaction processing</t>
  </si>
  <si>
    <t>Creating endpoints</t>
  </si>
  <si>
    <t>Decorating model for backend</t>
  </si>
  <si>
    <t>Decorating model for frontend form generation</t>
  </si>
  <si>
    <t>Start frontend project / setup</t>
  </si>
  <si>
    <t>Start backend project /setup</t>
  </si>
  <si>
    <t>Implemeting api connection</t>
  </si>
  <si>
    <t>Implementing state management</t>
  </si>
  <si>
    <t>Implemeting pages/components for services</t>
  </si>
  <si>
    <t>Acceptance testing</t>
  </si>
  <si>
    <t>Setting up database</t>
  </si>
  <si>
    <t>From</t>
  </si>
  <si>
    <t>To</t>
  </si>
  <si>
    <t>&gt; fehler/bugs, ein kleiner fehler und suche in config aber falscher decorator</t>
  </si>
  <si>
    <t>mit querybuilder ärgern (normales sql tws soviel schöner)</t>
  </si>
  <si>
    <t>Creating domain logic</t>
  </si>
  <si>
    <t>Implementing proper error handling / status codes</t>
  </si>
  <si>
    <t>+</t>
  </si>
  <si>
    <t>doch umgestellt auf two transaction histories</t>
  </si>
  <si>
    <t>Creating repositories/queries</t>
  </si>
  <si>
    <t>Restzeit</t>
  </si>
  <si>
    <t>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</si>
</sst>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0549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D9E1F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NumberForma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2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/>
    <xf numFmtId="0" fontId="5" fillId="2" borderId="2" xfId="0" applyFont="1" applyFill="1" applyBorder="1"/>
    <xf numFmtId="0" fontId="5" fillId="2" borderId="0" xfId="0" applyFont="1" applyFill="1"/>
    <xf numFmtId="164" fontId="5" fillId="2" borderId="0" xfId="0" applyNumberFormat="1" applyFont="1" applyFill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20" fontId="5" fillId="2" borderId="0" xfId="0" applyNumberFormat="1" applyFont="1" applyFill="1" applyAlignment="1">
      <alignment horizontal="center"/>
    </xf>
    <xf numFmtId="20" fontId="5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15"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numFmt numFmtId="164" formatCode="[h]:mm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numFmt numFmtId="164" formatCode="[h]:mm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border diagonalUp="0" diagonalDown="0" outline="0">
        <left style="medium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164" formatCode="[h]:mm"/>
      <alignment horizontal="center" vertical="bottom" textRotation="0" wrapText="0" indent="0" justifyLastLine="0" shrinkToFit="0"/>
    </dxf>
    <dxf>
      <numFmt numFmtId="164" formatCode="[h]:mm"/>
      <alignment horizontal="center" vertical="bottom" textRotation="0" wrapText="0" indent="0" justifyLastLine="0" shrinkToFit="0" readingOrder="0"/>
    </dxf>
    <dxf>
      <border>
        <top style="medium">
          <color indexed="64"/>
        </top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3:F32" totalsRowCount="1" headerRowDxfId="14" totalsRowDxfId="11" headerRowBorderDxfId="13" tableBorderDxfId="12" totalsRowBorderDxfId="10">
  <autoFilter ref="A3:F31"/>
  <tableColumns count="6">
    <tableColumn id="1" name="Task name" totalsRowDxfId="5"/>
    <tableColumn id="2" name="Task description" totalsRowDxfId="4"/>
    <tableColumn id="3" name="Estimated time (hrs)" totalsRowFunction="custom" dataDxfId="9" totalsRowDxfId="3">
      <totalsRowFormula>SUM(Tabelle1[Estimated time (hrs)])</totalsRowFormula>
    </tableColumn>
    <tableColumn id="4" name="Actual time (hrs)" totalsRowFunction="custom" dataDxfId="8" totalsRowDxfId="2">
      <calculatedColumnFormula>(Tabelle1[[#This Row],[To]]-Tabelle1[[#This Row],[From]])</calculatedColumnFormula>
      <totalsRowFormula>SUM(Tabelle1[Actual time (hrs)])</totalsRowFormula>
    </tableColumn>
    <tableColumn id="5" name="From" dataDxfId="7" totalsRowDxfId="1"/>
    <tableColumn id="6" name="To" dataDxfId="6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4" workbookViewId="0">
      <selection activeCell="A8" sqref="A8"/>
    </sheetView>
  </sheetViews>
  <sheetFormatPr baseColWidth="10" defaultRowHeight="16" x14ac:dyDescent="0.2"/>
  <cols>
    <col min="1" max="1" width="43.6640625" customWidth="1"/>
    <col min="2" max="2" width="34.83203125" customWidth="1"/>
    <col min="3" max="3" width="20.5" customWidth="1"/>
    <col min="4" max="4" width="17.5" customWidth="1"/>
    <col min="10" max="10" width="13" customWidth="1"/>
    <col min="11" max="11" width="20.83203125" customWidth="1"/>
  </cols>
  <sheetData>
    <row r="1" spans="1:7" ht="24" x14ac:dyDescent="0.3">
      <c r="A1" s="1" t="s">
        <v>0</v>
      </c>
    </row>
    <row r="2" spans="1:7" ht="17" thickBot="1" x14ac:dyDescent="0.25"/>
    <row r="3" spans="1:7" ht="17" thickBot="1" x14ac:dyDescent="0.25">
      <c r="A3" s="6" t="s">
        <v>1</v>
      </c>
      <c r="B3" s="7" t="s">
        <v>2</v>
      </c>
      <c r="C3" s="7" t="s">
        <v>6</v>
      </c>
      <c r="D3" s="8" t="s">
        <v>7</v>
      </c>
      <c r="E3" s="7" t="s">
        <v>20</v>
      </c>
      <c r="F3" s="8" t="s">
        <v>21</v>
      </c>
    </row>
    <row r="4" spans="1:7" x14ac:dyDescent="0.2">
      <c r="A4" s="3" t="s">
        <v>5</v>
      </c>
      <c r="B4" s="3"/>
      <c r="C4" s="13">
        <v>4.1666666666666664E-2</v>
      </c>
      <c r="D4" s="13">
        <f>(Tabelle1[[#This Row],[To]]-Tabelle1[[#This Row],[From]])</f>
        <v>4.1666666666666741E-2</v>
      </c>
      <c r="E4" s="9">
        <v>0.85416666666666663</v>
      </c>
      <c r="F4" s="9">
        <v>0.89583333333333337</v>
      </c>
    </row>
    <row r="5" spans="1:7" x14ac:dyDescent="0.2">
      <c r="A5" s="3" t="s">
        <v>4</v>
      </c>
      <c r="B5" s="3"/>
      <c r="C5" s="13">
        <v>8.3333333333333329E-2</v>
      </c>
      <c r="D5" s="13">
        <f>(Tabelle1[[#This Row],[To]]-Tabelle1[[#This Row],[From]])</f>
        <v>6.25E-2</v>
      </c>
      <c r="E5" s="9">
        <v>0.89583333333333337</v>
      </c>
      <c r="F5" s="9">
        <v>0.95833333333333337</v>
      </c>
    </row>
    <row r="6" spans="1:7" x14ac:dyDescent="0.2">
      <c r="A6" s="3" t="s">
        <v>3</v>
      </c>
      <c r="B6" s="3"/>
      <c r="C6" s="13">
        <v>4.1666666666666664E-2</v>
      </c>
      <c r="D6" s="13">
        <f>(Tabelle1[[#This Row],[To]]-Tabelle1[[#This Row],[From]])</f>
        <v>2.083333333333337E-2</v>
      </c>
      <c r="E6" s="9">
        <v>0.33333333333333331</v>
      </c>
      <c r="F6" s="9">
        <v>0.35416666666666669</v>
      </c>
    </row>
    <row r="7" spans="1:7" x14ac:dyDescent="0.2">
      <c r="A7" s="3" t="s">
        <v>14</v>
      </c>
      <c r="B7" s="3"/>
      <c r="C7" s="13">
        <v>6.9444444444444441E-3</v>
      </c>
      <c r="D7" s="13">
        <f>(Tabelle1[[#This Row],[To]]-Tabelle1[[#This Row],[From]])</f>
        <v>6.9444444444444198E-3</v>
      </c>
      <c r="E7" s="9">
        <v>0.3576388888888889</v>
      </c>
      <c r="F7" s="9">
        <v>0.36458333333333331</v>
      </c>
    </row>
    <row r="8" spans="1:7" x14ac:dyDescent="0.2">
      <c r="A8" s="3" t="s">
        <v>19</v>
      </c>
      <c r="B8" s="3"/>
      <c r="C8" s="13">
        <v>2.0833333333333332E-2</v>
      </c>
      <c r="D8" s="13">
        <f>(Tabelle1[[#This Row],[To]]-Tabelle1[[#This Row],[From]])</f>
        <v>3.125E-2</v>
      </c>
      <c r="E8" s="9">
        <v>0.36458333333333331</v>
      </c>
      <c r="F8" s="9">
        <v>0.39583333333333331</v>
      </c>
    </row>
    <row r="9" spans="1:7" x14ac:dyDescent="0.2">
      <c r="A9" s="3" t="s">
        <v>11</v>
      </c>
      <c r="B9" s="3"/>
      <c r="C9" s="13">
        <v>2.0833333333333332E-2</v>
      </c>
      <c r="D9" s="13">
        <f>(Tabelle1[[#This Row],[To]]-Tabelle1[[#This Row],[From]])</f>
        <v>8.3333333333333315E-2</v>
      </c>
      <c r="E9" s="9">
        <v>0.41666666666666669</v>
      </c>
      <c r="F9" s="9">
        <v>0.5</v>
      </c>
      <c r="G9" t="s">
        <v>22</v>
      </c>
    </row>
    <row r="10" spans="1:7" x14ac:dyDescent="0.2">
      <c r="A10" s="3" t="s">
        <v>28</v>
      </c>
      <c r="B10" s="3"/>
      <c r="C10" s="13">
        <v>8.3333333333333329E-2</v>
      </c>
      <c r="D10" s="13">
        <f>(Tabelle1[[#This Row],[To]]-Tabelle1[[#This Row],[From]])</f>
        <v>4.166666666666663E-2</v>
      </c>
      <c r="E10" s="9">
        <v>0.35416666666666669</v>
      </c>
      <c r="F10" s="9">
        <v>0.39583333333333331</v>
      </c>
      <c r="G10" t="s">
        <v>23</v>
      </c>
    </row>
    <row r="11" spans="1:7" x14ac:dyDescent="0.2">
      <c r="A11" s="3" t="s">
        <v>26</v>
      </c>
      <c r="B11" s="3"/>
      <c r="C11" s="13"/>
      <c r="D11" s="13">
        <f>(Tabelle1[[#This Row],[To]]-Tabelle1[[#This Row],[From]])</f>
        <v>8.3333333333333315E-2</v>
      </c>
      <c r="E11" s="9">
        <v>0.41666666666666669</v>
      </c>
      <c r="F11" s="9">
        <v>0.5</v>
      </c>
      <c r="G11" t="s">
        <v>27</v>
      </c>
    </row>
    <row r="12" spans="1:7" x14ac:dyDescent="0.2">
      <c r="A12" s="3" t="s">
        <v>24</v>
      </c>
      <c r="B12" s="3"/>
      <c r="C12" s="13">
        <v>8.3333333333333329E-2</v>
      </c>
      <c r="D12" s="13">
        <f>(Tabelle1[[#This Row],[To]]-Tabelle1[[#This Row],[From]])</f>
        <v>4.166666666666663E-2</v>
      </c>
      <c r="E12" s="9">
        <v>0.5</v>
      </c>
      <c r="F12" s="9">
        <v>0.54166666666666663</v>
      </c>
    </row>
    <row r="13" spans="1:7" x14ac:dyDescent="0.2">
      <c r="A13" s="3" t="s">
        <v>26</v>
      </c>
      <c r="B13" s="3"/>
      <c r="C13" s="13"/>
      <c r="D13" s="13">
        <f>(Tabelle1[[#This Row],[To]]-Tabelle1[[#This Row],[From]])</f>
        <v>1.041666666666663E-2</v>
      </c>
      <c r="E13" s="9">
        <v>0.61805555555555558</v>
      </c>
      <c r="F13" s="9">
        <v>0.62847222222222221</v>
      </c>
    </row>
    <row r="14" spans="1:7" x14ac:dyDescent="0.2">
      <c r="A14" s="3" t="s">
        <v>26</v>
      </c>
      <c r="B14" s="3"/>
      <c r="C14" s="13"/>
      <c r="D14" s="13">
        <f>(Tabelle1[[#This Row],[To]]-Tabelle1[[#This Row],[From]])</f>
        <v>3.125E-2</v>
      </c>
      <c r="E14" s="9">
        <v>0.70833333333333337</v>
      </c>
      <c r="F14" s="9">
        <v>0.73958333333333337</v>
      </c>
    </row>
    <row r="15" spans="1:7" x14ac:dyDescent="0.2">
      <c r="A15" s="3" t="s">
        <v>10</v>
      </c>
      <c r="B15" s="3"/>
      <c r="C15" s="13">
        <v>4.1666666666666664E-2</v>
      </c>
      <c r="D15" s="13">
        <f>(Tabelle1[[#This Row],[To]]-Tabelle1[[#This Row],[From]])</f>
        <v>2.0833333333333259E-2</v>
      </c>
      <c r="E15" s="9">
        <v>0.73958333333333337</v>
      </c>
      <c r="F15" s="9">
        <v>0.76041666666666663</v>
      </c>
    </row>
    <row r="16" spans="1:7" x14ac:dyDescent="0.2">
      <c r="A16" s="3" t="s">
        <v>26</v>
      </c>
      <c r="B16" s="3"/>
      <c r="C16" s="13"/>
      <c r="D16" s="13"/>
      <c r="E16" s="9">
        <v>0.44791666666666669</v>
      </c>
      <c r="F16" s="9">
        <v>0.46875</v>
      </c>
    </row>
    <row r="17" spans="1:11" x14ac:dyDescent="0.2">
      <c r="A17" s="3" t="s">
        <v>26</v>
      </c>
      <c r="B17" s="3"/>
      <c r="C17" s="13"/>
      <c r="D17" s="13">
        <f>(Tabelle1[[#This Row],[To]]-Tabelle1[[#This Row],[From]])</f>
        <v>0</v>
      </c>
      <c r="E17" s="9"/>
      <c r="F17" s="9"/>
    </row>
    <row r="18" spans="1:11" x14ac:dyDescent="0.2">
      <c r="A18" s="3" t="s">
        <v>9</v>
      </c>
      <c r="B18" s="3"/>
      <c r="C18" s="13">
        <v>4.1666666666666664E-2</v>
      </c>
      <c r="D18" s="13">
        <f>(Tabelle1[[#This Row],[To]]-Tabelle1[[#This Row],[From]])</f>
        <v>3.125E-2</v>
      </c>
      <c r="E18" s="9">
        <v>0.41666666666666669</v>
      </c>
      <c r="F18" s="9">
        <v>0.44791666666666669</v>
      </c>
    </row>
    <row r="19" spans="1:11" x14ac:dyDescent="0.2">
      <c r="A19" s="17" t="s">
        <v>8</v>
      </c>
      <c r="B19" s="18"/>
      <c r="C19" s="19">
        <v>8.3333333333333329E-2</v>
      </c>
      <c r="D19" s="20">
        <f>(Tabelle1[[#This Row],[To]]-Tabelle1[[#This Row],[From]])</f>
        <v>3.819444444444442E-2</v>
      </c>
      <c r="E19" s="21">
        <v>0.52430555555555558</v>
      </c>
      <c r="F19" s="22">
        <v>0.5625</v>
      </c>
    </row>
    <row r="20" spans="1:11" x14ac:dyDescent="0.2">
      <c r="A20" t="s">
        <v>26</v>
      </c>
      <c r="D20" s="23">
        <f>(Tabelle1[[#This Row],[To]]-Tabelle1[[#This Row],[From]])</f>
        <v>0.125</v>
      </c>
      <c r="E20" s="24">
        <v>0.83333333333333337</v>
      </c>
      <c r="F20" s="24">
        <v>0.95833333333333337</v>
      </c>
    </row>
    <row r="21" spans="1:11" x14ac:dyDescent="0.2">
      <c r="A21" s="3" t="s">
        <v>25</v>
      </c>
      <c r="B21" s="3"/>
      <c r="C21" s="13">
        <v>4.1666666666666664E-2</v>
      </c>
      <c r="D21" s="13">
        <f>(Tabelle1[[#This Row],[To]]-Tabelle1[[#This Row],[From]])</f>
        <v>6.25E-2</v>
      </c>
      <c r="E21" s="9">
        <v>0.91666666666666663</v>
      </c>
      <c r="F21" s="9">
        <v>0.97916666666666663</v>
      </c>
    </row>
    <row r="22" spans="1:11" x14ac:dyDescent="0.2">
      <c r="A22" s="3" t="s">
        <v>13</v>
      </c>
      <c r="B22" s="3"/>
      <c r="C22" s="13">
        <v>6.9444444444444441E-3</v>
      </c>
      <c r="D22" s="13">
        <f>(Tabelle1[[#This Row],[To]]-Tabelle1[[#This Row],[From]])</f>
        <v>6.9444444444445308E-3</v>
      </c>
      <c r="E22" s="9">
        <v>0.68055555555555547</v>
      </c>
      <c r="F22" s="9">
        <v>0.6875</v>
      </c>
    </row>
    <row r="23" spans="1:11" x14ac:dyDescent="0.2">
      <c r="A23" s="3" t="s">
        <v>12</v>
      </c>
      <c r="B23" s="3"/>
      <c r="C23" s="13">
        <v>4.1666666666666664E-2</v>
      </c>
      <c r="D23" s="13">
        <f>(Tabelle1[[#This Row],[To]]-Tabelle1[[#This Row],[From]])</f>
        <v>2.083333333333337E-2</v>
      </c>
      <c r="E23" s="9">
        <v>0.6875</v>
      </c>
      <c r="F23" s="9">
        <v>0.70833333333333337</v>
      </c>
    </row>
    <row r="24" spans="1:11" x14ac:dyDescent="0.2">
      <c r="A24" s="3" t="s">
        <v>15</v>
      </c>
      <c r="B24" s="3"/>
      <c r="C24" s="13">
        <v>8.3333333333333329E-2</v>
      </c>
      <c r="D24" s="13">
        <f>(Tabelle1[[#This Row],[To]]-Tabelle1[[#This Row],[From]])</f>
        <v>6.25E-2</v>
      </c>
      <c r="E24" s="9">
        <v>0.70833333333333337</v>
      </c>
      <c r="F24" s="9">
        <v>0.77083333333333337</v>
      </c>
    </row>
    <row r="25" spans="1:11" x14ac:dyDescent="0.2">
      <c r="A25" s="3" t="s">
        <v>16</v>
      </c>
      <c r="B25" s="3"/>
      <c r="C25" s="13">
        <v>8.3333333333333329E-2</v>
      </c>
      <c r="D25" s="13">
        <f>(Tabelle1[[#This Row],[To]]-Tabelle1[[#This Row],[From]])</f>
        <v>2.430555555555558E-2</v>
      </c>
      <c r="E25" s="9">
        <v>0.30208333333333331</v>
      </c>
      <c r="F25" s="9">
        <v>0.3263888888888889</v>
      </c>
    </row>
    <row r="26" spans="1:11" x14ac:dyDescent="0.2">
      <c r="A26" s="3" t="s">
        <v>26</v>
      </c>
      <c r="B26" s="3"/>
      <c r="C26" s="13"/>
      <c r="D26" s="13">
        <f>(Tabelle1[[#This Row],[To]]-Tabelle1[[#This Row],[From]])</f>
        <v>6.25E-2</v>
      </c>
      <c r="E26" s="9">
        <v>0.35416666666666669</v>
      </c>
      <c r="F26" s="9">
        <v>0.41666666666666669</v>
      </c>
    </row>
    <row r="27" spans="1:11" x14ac:dyDescent="0.2">
      <c r="A27" s="3" t="s">
        <v>17</v>
      </c>
      <c r="B27" s="3"/>
      <c r="C27" s="13">
        <v>0.16666666666666666</v>
      </c>
      <c r="D27" s="13">
        <f>(Tabelle1[[#This Row],[To]]-Tabelle1[[#This Row],[From]])</f>
        <v>4.166666666666663E-2</v>
      </c>
      <c r="E27" s="9">
        <v>0.41666666666666669</v>
      </c>
      <c r="F27" s="9">
        <v>0.45833333333333331</v>
      </c>
    </row>
    <row r="28" spans="1:11" x14ac:dyDescent="0.2">
      <c r="A28" s="3" t="s">
        <v>26</v>
      </c>
      <c r="B28" s="3"/>
      <c r="C28" s="13"/>
      <c r="D28" s="13">
        <f>(Tabelle1[[#This Row],[To]]-Tabelle1[[#This Row],[From]])</f>
        <v>6.2499999999999944E-2</v>
      </c>
      <c r="E28" s="9">
        <v>0.47916666666666669</v>
      </c>
      <c r="F28" s="9">
        <v>0.54166666666666663</v>
      </c>
      <c r="H28" t="s">
        <v>29</v>
      </c>
      <c r="I28" s="16">
        <f>SUM(C15:C31)</f>
        <v>0.63194444444444431</v>
      </c>
      <c r="K28" s="16">
        <f>Tabelle1[[#Totals],[Estimated time (hrs)]]-I28</f>
        <v>0.38194444444444453</v>
      </c>
    </row>
    <row r="29" spans="1:11" x14ac:dyDescent="0.2">
      <c r="A29" s="3" t="s">
        <v>26</v>
      </c>
      <c r="B29" s="3"/>
      <c r="C29" s="13"/>
      <c r="D29" s="13">
        <f>(Tabelle1[[#This Row],[To]]-Tabelle1[[#This Row],[From]])</f>
        <v>6.25E-2</v>
      </c>
      <c r="E29" s="9">
        <v>0.70833333333333337</v>
      </c>
      <c r="F29" s="9">
        <v>0.77083333333333337</v>
      </c>
      <c r="H29" t="s">
        <v>30</v>
      </c>
      <c r="I29" s="16">
        <f>Tabelle1[[#Totals],[Actual time (hrs)]]-K28</f>
        <v>0.71527777777777757</v>
      </c>
    </row>
    <row r="30" spans="1:11" x14ac:dyDescent="0.2">
      <c r="A30" s="3" t="s">
        <v>18</v>
      </c>
      <c r="B30" s="3"/>
      <c r="C30" s="13">
        <v>4.1666666666666664E-2</v>
      </c>
      <c r="D30" s="13">
        <f>(Tabelle1[[#This Row],[To]]-Tabelle1[[#This Row],[From]])</f>
        <v>2.0833333333333259E-2</v>
      </c>
      <c r="E30" s="9">
        <v>0.77083333333333337</v>
      </c>
      <c r="F30" s="9">
        <v>0.79166666666666663</v>
      </c>
    </row>
    <row r="31" spans="1:11" ht="17" thickBot="1" x14ac:dyDescent="0.25">
      <c r="A31" s="3"/>
      <c r="B31" s="3"/>
      <c r="C31" s="13"/>
      <c r="D31" s="13"/>
      <c r="E31" s="10"/>
      <c r="F31" s="10"/>
    </row>
    <row r="32" spans="1:11" ht="17" thickBot="1" x14ac:dyDescent="0.25">
      <c r="A32" s="4"/>
      <c r="B32" s="5"/>
      <c r="C32" s="14">
        <f>SUM(Tabelle1[Estimated time (hrs)])</f>
        <v>1.0138888888888888</v>
      </c>
      <c r="D32" s="15">
        <f>SUM(Tabelle1[Actual time (hrs)])</f>
        <v>1.0972222222222221</v>
      </c>
      <c r="E32" s="11"/>
      <c r="F32" s="12"/>
    </row>
    <row r="33" spans="3:3" x14ac:dyDescent="0.2">
      <c r="C3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2018-07-15T18:20:25Z</dcterms:created>
  <dcterms:modified xsi:type="dcterms:W3CDTF">2018-07-23T07:24:21Z</dcterms:modified>
</cp:coreProperties>
</file>