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gehrig/Desktop/dhbw/Studienjahr 2/Semester 3/Messdatenerfassung/Labor/Labor 1/"/>
    </mc:Choice>
  </mc:AlternateContent>
  <xr:revisionPtr revIDLastSave="0" documentId="13_ncr:1_{289C073E-FC53-7740-965B-A529B675EF58}" xr6:coauthVersionLast="47" xr6:coauthVersionMax="47" xr10:uidLastSave="{00000000-0000-0000-0000-000000000000}"/>
  <bookViews>
    <workbookView xWindow="5180" yWindow="3000" windowWidth="28040" windowHeight="17440" xr2:uid="{4A0D7C32-F860-B045-B11A-99C13AEB249A}"/>
  </bookViews>
  <sheets>
    <sheet name="Integrale Nichtlinearität" sheetId="1" r:id="rId1"/>
    <sheet name="Differenzielle Nichtlinearität" sheetId="2" r:id="rId2"/>
    <sheet name="Konversionszeit" sheetId="3" r:id="rId3"/>
  </sheets>
  <definedNames>
    <definedName name="_xlchart.v1.0" hidden="1">'Integrale Nichtlinearität'!$A$1</definedName>
    <definedName name="_xlchart.v1.1" hidden="1">'Integrale Nichtlinearität'!$A$2:$A$17</definedName>
    <definedName name="_xlchart.v1.10" hidden="1">'Integrale Nichtlinearität'!$C$1</definedName>
    <definedName name="_xlchart.v1.11" hidden="1">'Integrale Nichtlinearität'!$C$2:$C$17</definedName>
    <definedName name="_xlchart.v1.12" hidden="1">'Integrale Nichtlinearität'!$A$1</definedName>
    <definedName name="_xlchart.v1.13" hidden="1">'Integrale Nichtlinearität'!$A$2:$A$17</definedName>
    <definedName name="_xlchart.v1.14" hidden="1">'Integrale Nichtlinearität'!$B$1</definedName>
    <definedName name="_xlchart.v1.15" hidden="1">'Integrale Nichtlinearität'!$B$2:$B$17</definedName>
    <definedName name="_xlchart.v1.16" hidden="1">'Integrale Nichtlinearität'!$C$1</definedName>
    <definedName name="_xlchart.v1.17" hidden="1">'Integrale Nichtlinearität'!$C$2:$C$17</definedName>
    <definedName name="_xlchart.v1.18" hidden="1">'Integrale Nichtlinearität'!$A$1</definedName>
    <definedName name="_xlchart.v1.19" hidden="1">'Integrale Nichtlinearität'!$A$2:$A$17</definedName>
    <definedName name="_xlchart.v1.2" hidden="1">'Integrale Nichtlinearität'!$B$1</definedName>
    <definedName name="_xlchart.v1.20" hidden="1">'Integrale Nichtlinearität'!$B$1</definedName>
    <definedName name="_xlchart.v1.21" hidden="1">'Integrale Nichtlinearität'!$B$2:$B$17</definedName>
    <definedName name="_xlchart.v1.22" hidden="1">'Integrale Nichtlinearität'!$C$1</definedName>
    <definedName name="_xlchart.v1.23" hidden="1">'Integrale Nichtlinearität'!$C$2:$C$17</definedName>
    <definedName name="_xlchart.v1.3" hidden="1">'Integrale Nichtlinearität'!$B$2:$B$17</definedName>
    <definedName name="_xlchart.v1.4" hidden="1">'Integrale Nichtlinearität'!$C$1</definedName>
    <definedName name="_xlchart.v1.5" hidden="1">'Integrale Nichtlinearität'!$C$2:$C$17</definedName>
    <definedName name="_xlchart.v1.6" hidden="1">'Integrale Nichtlinearität'!$A$1</definedName>
    <definedName name="_xlchart.v1.7" hidden="1">'Integrale Nichtlinearität'!$A$2:$A$17</definedName>
    <definedName name="_xlchart.v1.8" hidden="1">'Integrale Nichtlinearität'!$B$1</definedName>
    <definedName name="_xlchart.v1.9" hidden="1">'Integrale Nichtlinearität'!$B$2:$B$17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B11" i="2"/>
  <c r="D3" i="2"/>
  <c r="D4" i="2"/>
  <c r="D5" i="2"/>
  <c r="D6" i="2"/>
  <c r="D7" i="2"/>
  <c r="D8" i="2"/>
  <c r="D9" i="2"/>
  <c r="D10" i="2"/>
  <c r="D2" i="2"/>
  <c r="B4" i="2"/>
  <c r="B3" i="2" s="1"/>
  <c r="B2" i="2" s="1"/>
  <c r="B5" i="2"/>
  <c r="B8" i="2"/>
  <c r="B9" i="2"/>
  <c r="B10" i="2"/>
  <c r="B7" i="2"/>
  <c r="A10" i="2"/>
  <c r="A4" i="2"/>
  <c r="A5" i="2"/>
  <c r="A6" i="2" s="1"/>
  <c r="A7" i="2" s="1"/>
  <c r="A8" i="2" s="1"/>
  <c r="A9" i="2" s="1"/>
  <c r="A3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<sst xmlns="http://schemas.openxmlformats.org/spreadsheetml/2006/main" count="14" uniqueCount="12">
  <si>
    <t>Erwarteter Spannungswert</t>
  </si>
  <si>
    <t>Digitaler Output</t>
  </si>
  <si>
    <t>tatsächlicher Spannungswert</t>
  </si>
  <si>
    <t>Tatsächlicher Spannungswert</t>
  </si>
  <si>
    <t>DNL</t>
  </si>
  <si>
    <t>-</t>
  </si>
  <si>
    <t>Konversionszeit</t>
  </si>
  <si>
    <t>Clock-Cycle</t>
  </si>
  <si>
    <t>393700Hz</t>
  </si>
  <si>
    <t>181,2 mikrosekunden</t>
  </si>
  <si>
    <t>Clock-Cycle pro Konversion</t>
  </si>
  <si>
    <t>71,33 clock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</si>
</sst>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V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_xlchart.v1.19</cx:f>
      </cx:numDim>
    </cx:data>
    <cx:data id="1">
      <cx:strDim type="cat">
        <cx:f>_xlchart.v1.23</cx:f>
      </cx:strDim>
      <cx:numDim type="val">
        <cx:f>_xlchart.v1.21</cx:f>
      </cx:numDim>
    </cx:data>
    <cx:data id="2">
      <cx:strDim type="cat">
        <cx:f>_xlchart.v1.23</cx:f>
      </cx:strDim>
      <cx:numDim type="val">
        <cx:f>_xlchart.v1.23</cx:f>
      </cx:numDim>
    </cx:data>
  </cx:chartData>
  <cx:chart>
    <cx:title pos="t" align="ctr" overlay="0"/>
    <cx:plotArea>
      <cx:plotAreaRegion>
        <cx:plotSurface>
          <cx:spPr>
            <a:noFill/>
          </cx:spPr>
        </cx:plotSurface>
        <cx:series layoutId="clusteredColumn" uniqueId="{8D1A6C25-1AD6-1445-83E6-D36AFC7BBF27}" formatIdx="0">
          <cx:tx>
            <cx:txData>
              <cx:v/>
            </cx:txData>
          </cx:tx>
          <cx:dataId val="0"/>
          <cx:layoutPr>
            <cx:binning intervalClosed="r"/>
          </cx:layoutPr>
        </cx:series>
        <cx:series layoutId="clusteredColumn" hidden="1" uniqueId="{EC1E9F98-C7BC-5446-9CD4-85BC00D8A212}" formatIdx="1">
          <cx:tx>
            <cx:txData>
              <cx:f>_xlchart.v1.20</cx:f>
              <cx:v>Erwarteter Spannungswert</cx:v>
            </cx:txData>
          </cx:tx>
          <cx:dataId val="1"/>
          <cx:layoutPr>
            <cx:binning intervalClosed="r"/>
          </cx:layoutPr>
        </cx:series>
        <cx:series layoutId="clusteredColumn" hidden="1" uniqueId="{3C71B6BE-4405-7347-9866-F9334DBB49CC}" formatIdx="2">
          <cx:tx>
            <cx:txData>
              <cx:f>_xlchart.v1.22</cx:f>
              <cx:v>Tatsächlicher Spannungswert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348574</xdr:colOff>
      <xdr:row>5</xdr:row>
      <xdr:rowOff>204641</xdr:rowOff>
    </xdr:from>
    <xdr:to>
      <xdr:col>10</xdr:col>
      <xdr:colOff>777312</xdr:colOff>
      <xdr:row>19</xdr:row>
      <xdr:rowOff>47558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68B72DF-3D1C-3EA8-A9C4-55B776951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6801" y="12404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E22A-057D-0E49-ADED-789EC45B45EC}">
  <dimension ref="A1:C17"/>
  <sheetViews>
    <sheetView tabSelected="1" topLeftCell="A4" zoomScale="141" workbookViewId="0">
      <selection activeCell="F6" sqref="F6:K24"/>
    </sheetView>
  </sheetViews>
  <sheetFormatPr baseColWidth="10" defaultRowHeight="16" x14ac:dyDescent="0.2"/>
  <cols>
    <col min="1" max="1" width="16.83203125" bestFit="1" customWidth="1"/>
    <col min="2" max="2" width="23.5" bestFit="1" customWidth="1"/>
    <col min="3" max="3" width="25" bestFit="1" customWidth="1"/>
  </cols>
  <sheetData>
    <row r="1" spans="1:3" x14ac:dyDescent="0.2">
      <c r="A1" t="s">
        <v>1</v>
      </c>
      <c r="B1" t="s">
        <v>0</v>
      </c>
      <c r="C1" t="s">
        <v>3</v>
      </c>
    </row>
    <row r="2" spans="1:3" x14ac:dyDescent="0.2">
      <c r="A2">
        <f>16</f>
        <v>16</v>
      </c>
      <c r="B2" s="1">
        <v>0.32</v>
      </c>
      <c r="C2" s="1">
        <v>0.32100000000000001</v>
      </c>
    </row>
    <row r="3" spans="1:3" x14ac:dyDescent="0.2">
      <c r="A3">
        <f>A2+16</f>
        <v>32</v>
      </c>
      <c r="B3" s="1">
        <f>B2+0.32</f>
        <v>0.64</v>
      </c>
      <c r="C3" s="1">
        <v>0.63900000000000001</v>
      </c>
    </row>
    <row r="4" spans="1:3" x14ac:dyDescent="0.2">
      <c r="A4">
        <f t="shared" ref="A4:A17" si="0">A3+16</f>
        <v>48</v>
      </c>
      <c r="B4" s="1">
        <f t="shared" ref="B4:B17" si="1">B3+0.32</f>
        <v>0.96</v>
      </c>
      <c r="C4" s="1">
        <v>0.96699999999999997</v>
      </c>
    </row>
    <row r="5" spans="1:3" x14ac:dyDescent="0.2">
      <c r="A5">
        <f t="shared" si="0"/>
        <v>64</v>
      </c>
      <c r="B5" s="1">
        <f t="shared" si="1"/>
        <v>1.28</v>
      </c>
      <c r="C5" s="1">
        <v>1.2769999999999999</v>
      </c>
    </row>
    <row r="6" spans="1:3" x14ac:dyDescent="0.2">
      <c r="A6">
        <f t="shared" si="0"/>
        <v>80</v>
      </c>
      <c r="B6" s="1">
        <f t="shared" si="1"/>
        <v>1.6</v>
      </c>
      <c r="C6" s="1">
        <v>1.601</v>
      </c>
    </row>
    <row r="7" spans="1:3" x14ac:dyDescent="0.2">
      <c r="A7">
        <f t="shared" si="0"/>
        <v>96</v>
      </c>
      <c r="B7" s="1">
        <f t="shared" si="1"/>
        <v>1.9200000000000002</v>
      </c>
      <c r="C7" s="1">
        <v>1.9219999999999999</v>
      </c>
    </row>
    <row r="8" spans="1:3" x14ac:dyDescent="0.2">
      <c r="A8">
        <f t="shared" si="0"/>
        <v>112</v>
      </c>
      <c r="B8" s="1">
        <f t="shared" si="1"/>
        <v>2.2400000000000002</v>
      </c>
      <c r="C8" s="1">
        <v>2.2400000000000002</v>
      </c>
    </row>
    <row r="9" spans="1:3" x14ac:dyDescent="0.2">
      <c r="A9">
        <f t="shared" si="0"/>
        <v>128</v>
      </c>
      <c r="B9" s="1">
        <f t="shared" si="1"/>
        <v>2.56</v>
      </c>
      <c r="C9" s="1">
        <v>2.5659999999999998</v>
      </c>
    </row>
    <row r="10" spans="1:3" x14ac:dyDescent="0.2">
      <c r="A10">
        <f t="shared" si="0"/>
        <v>144</v>
      </c>
      <c r="B10" s="1">
        <f t="shared" si="1"/>
        <v>2.88</v>
      </c>
      <c r="C10" s="1">
        <v>2.887</v>
      </c>
    </row>
    <row r="11" spans="1:3" x14ac:dyDescent="0.2">
      <c r="A11">
        <f t="shared" si="0"/>
        <v>160</v>
      </c>
      <c r="B11" s="1">
        <f t="shared" si="1"/>
        <v>3.1999999999999997</v>
      </c>
      <c r="C11" s="1">
        <v>3.2029999999999998</v>
      </c>
    </row>
    <row r="12" spans="1:3" x14ac:dyDescent="0.2">
      <c r="A12">
        <f t="shared" si="0"/>
        <v>176</v>
      </c>
      <c r="B12" s="1">
        <f t="shared" si="1"/>
        <v>3.5199999999999996</v>
      </c>
      <c r="C12" s="1">
        <v>3.5339999999999998</v>
      </c>
    </row>
    <row r="13" spans="1:3" x14ac:dyDescent="0.2">
      <c r="A13">
        <f t="shared" si="0"/>
        <v>192</v>
      </c>
      <c r="B13" s="1">
        <f t="shared" si="1"/>
        <v>3.8399999999999994</v>
      </c>
      <c r="C13" s="1">
        <v>3.843</v>
      </c>
    </row>
    <row r="14" spans="1:3" x14ac:dyDescent="0.2">
      <c r="A14">
        <f t="shared" si="0"/>
        <v>208</v>
      </c>
      <c r="B14" s="1">
        <f t="shared" si="1"/>
        <v>4.1599999999999993</v>
      </c>
      <c r="C14" s="1">
        <v>4.1580000000000004</v>
      </c>
    </row>
    <row r="15" spans="1:3" x14ac:dyDescent="0.2">
      <c r="A15">
        <f t="shared" si="0"/>
        <v>224</v>
      </c>
      <c r="B15" s="1">
        <f t="shared" si="1"/>
        <v>4.4799999999999995</v>
      </c>
      <c r="C15" s="1">
        <v>4.4829999999999997</v>
      </c>
    </row>
    <row r="16" spans="1:3" x14ac:dyDescent="0.2">
      <c r="A16">
        <f t="shared" si="0"/>
        <v>240</v>
      </c>
      <c r="B16" s="1">
        <f t="shared" si="1"/>
        <v>4.8</v>
      </c>
      <c r="C16" s="1">
        <v>4.8019999999999996</v>
      </c>
    </row>
    <row r="17" spans="1:3" x14ac:dyDescent="0.2">
      <c r="A17">
        <f t="shared" si="0"/>
        <v>256</v>
      </c>
      <c r="B17" s="1">
        <f t="shared" si="1"/>
        <v>5.12</v>
      </c>
      <c r="C17" s="1">
        <v>5.1189999999999998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653C-13E3-0D40-B754-10551911D7AF}">
  <dimension ref="A1:D11"/>
  <sheetViews>
    <sheetView zoomScale="137" workbookViewId="0">
      <selection activeCell="D12" sqref="D12"/>
    </sheetView>
  </sheetViews>
  <sheetFormatPr baseColWidth="10" defaultRowHeight="16" x14ac:dyDescent="0.2"/>
  <cols>
    <col min="1" max="1" width="14.33203125" bestFit="1" customWidth="1"/>
    <col min="2" max="2" width="23.5" bestFit="1" customWidth="1"/>
    <col min="3" max="3" width="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4</v>
      </c>
    </row>
    <row r="2" spans="1:4" x14ac:dyDescent="0.2">
      <c r="A2">
        <v>124</v>
      </c>
      <c r="B2" s="1">
        <f t="shared" ref="B2:B4" si="0">B3-0.02</f>
        <v>2.48</v>
      </c>
      <c r="C2" s="1">
        <v>2.48</v>
      </c>
      <c r="D2">
        <f>((C3-C2)/0.02)-1</f>
        <v>9.9999999999989875E-2</v>
      </c>
    </row>
    <row r="3" spans="1:4" x14ac:dyDescent="0.2">
      <c r="A3">
        <f>A2+1</f>
        <v>125</v>
      </c>
      <c r="B3" s="1">
        <f t="shared" si="0"/>
        <v>2.5</v>
      </c>
      <c r="C3" s="1">
        <v>2.5019999999999998</v>
      </c>
      <c r="D3">
        <f t="shared" ref="D3:D10" si="1">((C4-C3)/0.02)-1</f>
        <v>-0.14999999999998259</v>
      </c>
    </row>
    <row r="4" spans="1:4" x14ac:dyDescent="0.2">
      <c r="A4">
        <f t="shared" ref="A4:A9" si="2">A3+1</f>
        <v>126</v>
      </c>
      <c r="B4" s="1">
        <f t="shared" si="0"/>
        <v>2.52</v>
      </c>
      <c r="C4" s="1">
        <v>2.5190000000000001</v>
      </c>
      <c r="D4">
        <f t="shared" si="1"/>
        <v>0</v>
      </c>
    </row>
    <row r="5" spans="1:4" x14ac:dyDescent="0.2">
      <c r="A5">
        <f t="shared" si="2"/>
        <v>127</v>
      </c>
      <c r="B5" s="1">
        <f>B6-0.02</f>
        <v>2.54</v>
      </c>
      <c r="C5" s="1">
        <v>2.5390000000000001</v>
      </c>
      <c r="D5">
        <f t="shared" si="1"/>
        <v>0.34999999999998455</v>
      </c>
    </row>
    <row r="6" spans="1:4" x14ac:dyDescent="0.2">
      <c r="A6">
        <f t="shared" si="2"/>
        <v>128</v>
      </c>
      <c r="B6" s="1">
        <v>2.56</v>
      </c>
      <c r="C6" s="1">
        <v>2.5659999999999998</v>
      </c>
      <c r="D6">
        <f t="shared" si="1"/>
        <v>-0.19999999999999929</v>
      </c>
    </row>
    <row r="7" spans="1:4" x14ac:dyDescent="0.2">
      <c r="A7">
        <f t="shared" si="2"/>
        <v>129</v>
      </c>
      <c r="B7" s="1">
        <f>B6+0.02</f>
        <v>2.58</v>
      </c>
      <c r="C7" s="1">
        <v>2.5819999999999999</v>
      </c>
      <c r="D7">
        <f t="shared" si="1"/>
        <v>-0.19999999999999929</v>
      </c>
    </row>
    <row r="8" spans="1:4" x14ac:dyDescent="0.2">
      <c r="A8">
        <f t="shared" si="2"/>
        <v>130</v>
      </c>
      <c r="B8" s="1">
        <f t="shared" ref="B8:B11" si="3">B7+0.02</f>
        <v>2.6</v>
      </c>
      <c r="C8" s="1">
        <v>2.5979999999999999</v>
      </c>
      <c r="D8">
        <f t="shared" si="1"/>
        <v>0.15000000000000657</v>
      </c>
    </row>
    <row r="9" spans="1:4" x14ac:dyDescent="0.2">
      <c r="A9">
        <f t="shared" si="2"/>
        <v>131</v>
      </c>
      <c r="B9" s="1">
        <f t="shared" si="3"/>
        <v>2.62</v>
      </c>
      <c r="C9" s="1">
        <v>2.621</v>
      </c>
      <c r="D9">
        <f t="shared" si="1"/>
        <v>4.9999999999995381E-2</v>
      </c>
    </row>
    <row r="10" spans="1:4" x14ac:dyDescent="0.2">
      <c r="A10">
        <f>A9+1</f>
        <v>132</v>
      </c>
      <c r="B10" s="1">
        <f t="shared" si="3"/>
        <v>2.64</v>
      </c>
      <c r="C10" s="1">
        <v>2.6419999999999999</v>
      </c>
      <c r="D10">
        <f t="shared" si="1"/>
        <v>0</v>
      </c>
    </row>
    <row r="11" spans="1:4" x14ac:dyDescent="0.2">
      <c r="A11">
        <f>A10+1</f>
        <v>133</v>
      </c>
      <c r="B11" s="1">
        <f t="shared" si="3"/>
        <v>2.66</v>
      </c>
      <c r="C11" s="1">
        <v>2.6619999999999999</v>
      </c>
      <c r="D1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770B-9EC1-C14E-9F6F-9AB6EF1BA5EB}">
  <dimension ref="A1:B3"/>
  <sheetViews>
    <sheetView workbookViewId="0">
      <selection activeCell="A4" sqref="A4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6</v>
      </c>
      <c r="B2" t="s">
        <v>9</v>
      </c>
    </row>
    <row r="3" spans="1:2" x14ac:dyDescent="0.2">
      <c r="A3" t="s">
        <v>10</v>
      </c>
      <c r="B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Integrale Nichtlinearität</vt:lpstr>
      <vt:lpstr>Differenzielle Nichtlinearität</vt:lpstr>
      <vt:lpstr>Konversionszeit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Gehrig</dc:creator>
  <cp:lastModifiedBy>Philipp Gehrig</cp:lastModifiedBy>
  <dcterms:created xsi:type="dcterms:W3CDTF">2023-10-12T17:39:41Z</dcterms:created>
  <dcterms:modified xsi:type="dcterms:W3CDTF">2023-10-13T14:59:57Z</dcterms:modified>
</cp:coreProperties>
</file>