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\docs\"/>
    </mc:Choice>
  </mc:AlternateContent>
  <xr:revisionPtr revIDLastSave="0" documentId="13_ncr:1_{CF0B9E6F-1462-43D8-A97D-8B6FD93C1286}" xr6:coauthVersionLast="45" xr6:coauthVersionMax="45" xr10:uidLastSave="{00000000-0000-0000-0000-000000000000}"/>
  <bookViews>
    <workbookView xWindow="-98" yWindow="-98" windowWidth="20715" windowHeight="13276" xr2:uid="{6CDDC01C-A10D-4C95-9E2A-22D682CA7E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1" l="1"/>
  <c r="M16" i="1"/>
  <c r="L16" i="1"/>
  <c r="L15" i="1"/>
  <c r="K16" i="1"/>
  <c r="K15" i="1"/>
  <c r="L13" i="1"/>
  <c r="M13" i="1" s="1"/>
  <c r="L12" i="1"/>
  <c r="M12" i="1"/>
  <c r="O23" i="1"/>
  <c r="O24" i="1"/>
  <c r="O25" i="1"/>
  <c r="O22" i="1"/>
  <c r="M22" i="1"/>
  <c r="N22" i="1" s="1"/>
  <c r="N23" i="1"/>
  <c r="M23" i="1"/>
  <c r="L22" i="1"/>
  <c r="L24" i="1"/>
  <c r="L25" i="1"/>
  <c r="M24" i="1" s="1"/>
  <c r="N24" i="1" s="1"/>
  <c r="L23" i="1"/>
  <c r="L8" i="1"/>
  <c r="M10" i="1"/>
  <c r="M9" i="1"/>
  <c r="M8" i="1"/>
  <c r="K9" i="1"/>
  <c r="M25" i="1" l="1"/>
  <c r="N25" i="1" s="1"/>
  <c r="L9" i="1"/>
  <c r="L10" i="1" s="1"/>
</calcChain>
</file>

<file path=xl/sharedStrings.xml><?xml version="1.0" encoding="utf-8"?>
<sst xmlns="http://schemas.openxmlformats.org/spreadsheetml/2006/main" count="9" uniqueCount="9">
  <si>
    <t>d50</t>
  </si>
  <si>
    <t>d90</t>
  </si>
  <si>
    <t>stdole2.dll</t>
  </si>
  <si>
    <t>oleaut32</t>
  </si>
  <si>
    <t xml:space="preserve">    Coarse sand = diameter 2-0.2mm</t>
  </si>
  <si>
    <t xml:space="preserve">    Fine sand = diameter 0.2-0.02mm</t>
  </si>
  <si>
    <t xml:space="preserve">    Silt = diameter 0.02-0.002mm</t>
  </si>
  <si>
    <t xml:space="preserve">    Clay = diameter less than 0.002mm</t>
  </si>
  <si>
    <t>D%) and D() from texture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</si>
</sst>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C0C0C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4400699912510938E-3"/>
                  <c:y val="-8.843686205890929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Sheet1!$L$8:$L$10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100</c:v>
                </c:pt>
              </c:numCache>
            </c:numRef>
          </c:xVal>
          <c:yVal>
            <c:numRef>
              <c:f>Sheet1!$J$8:$J$10</c:f>
              <c:numCache>
                <c:formatCode>General</c:formatCode>
                <c:ptCount val="3"/>
                <c:pt idx="0">
                  <c:v>5</c:v>
                </c:pt>
                <c:pt idx="1">
                  <c:v>50</c:v>
                </c:pt>
                <c:pt idx="2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1-42EF-860D-285D5E6F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53240"/>
        <c:axId val="485853568"/>
      </c:scatterChart>
      <c:valAx>
        <c:axId val="48585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853568"/>
        <c:crosses val="autoZero"/>
        <c:crossBetween val="midCat"/>
      </c:valAx>
      <c:valAx>
        <c:axId val="48585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85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540544</xdr:colOff>
      <xdr:row>13</xdr:row>
      <xdr:rowOff>26195</xdr:rowOff>
    </xdr:from>
    <xdr:to>
      <xdr:col>8</xdr:col>
      <xdr:colOff>578644</xdr:colOff>
      <xdr:row>28</xdr:row>
      <xdr:rowOff>54770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895E69-7553-47C3-88C6-31D3496EA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530E-4D8A-4DF7-B334-135877C8C8D8}">
  <dimension ref="B4:O35"/>
  <sheetViews>
    <sheetView tabSelected="1" topLeftCell="B1" workbookViewId="0">
      <selection activeCell="L10" sqref="L10"/>
    </sheetView>
  </sheetViews>
  <sheetFormatPr defaultRowHeight="14.25"/>
  <cols>
    <col min="12" max="12" width="13.33203125" customWidth="1"/>
  </cols>
  <sheetData>
    <row r="4" spans="2:13">
      <c r="H4" t="s">
        <v>8</v>
      </c>
    </row>
    <row r="8" spans="2:13">
      <c r="J8">
        <v>5</v>
      </c>
      <c r="K8">
        <v>7</v>
      </c>
      <c r="L8">
        <f>K8</f>
        <v>7</v>
      </c>
      <c r="M8">
        <f>LOG(J8)</f>
        <v>0.69897000433601886</v>
      </c>
    </row>
    <row r="9" spans="2:13">
      <c r="J9">
        <v>50</v>
      </c>
      <c r="K9">
        <f>100-K8-K10</f>
        <v>10</v>
      </c>
      <c r="L9">
        <f>L8+K9</f>
        <v>17</v>
      </c>
      <c r="M9">
        <f>LOG(J9)</f>
        <v>1.6989700043360187</v>
      </c>
    </row>
    <row r="10" spans="2:13">
      <c r="J10">
        <v>500</v>
      </c>
      <c r="K10">
        <v>83</v>
      </c>
      <c r="L10">
        <f>L9+K10</f>
        <v>100</v>
      </c>
      <c r="M10">
        <f>LOG(J10)</f>
        <v>2.6989700043360187</v>
      </c>
    </row>
    <row r="12" spans="2:13">
      <c r="K12" t="s">
        <v>0</v>
      </c>
      <c r="L12">
        <f>2.883*LN(50) - 10.993</f>
        <v>0.28536232464934486</v>
      </c>
      <c r="M12" s="2">
        <f>10^L12</f>
        <v>1.9291336860994204</v>
      </c>
    </row>
    <row r="13" spans="2:13">
      <c r="K13" t="s">
        <v>1</v>
      </c>
      <c r="L13">
        <f>2.883*LN(90) - 10.993</f>
        <v>1.9799512795621546</v>
      </c>
      <c r="M13" s="2">
        <f>10^L13</f>
        <v>95.488545814125004</v>
      </c>
    </row>
    <row r="15" spans="2:13">
      <c r="B15" s="1"/>
      <c r="K15">
        <f xml:space="preserve"> 1.944*EXP(0.0527*50)</f>
        <v>27.1057994283886</v>
      </c>
      <c r="L15">
        <f xml:space="preserve"> 1.894*EXP(0.0561*50)</f>
        <v>31.302281766082661</v>
      </c>
      <c r="M15">
        <f xml:space="preserve"> 1.894*EXP(0.0561*50)</f>
        <v>31.302281766082661</v>
      </c>
    </row>
    <row r="16" spans="2:13">
      <c r="B16" s="1"/>
      <c r="K16">
        <f xml:space="preserve"> 1.944*EXP(0.0527*90)</f>
        <v>223.12847040264498</v>
      </c>
      <c r="L16">
        <f xml:space="preserve"> 1.894*EXP(0.0561*90)</f>
        <v>295.21118889352982</v>
      </c>
      <c r="M16">
        <f xml:space="preserve"> 1.894*EXP(0.0561*90)</f>
        <v>295.21118889352982</v>
      </c>
    </row>
    <row r="17" spans="2:15">
      <c r="B17" s="1"/>
    </row>
    <row r="18" spans="2:15">
      <c r="J18" t="s">
        <v>4</v>
      </c>
    </row>
    <row r="19" spans="2:15">
      <c r="J19" t="s">
        <v>5</v>
      </c>
    </row>
    <row r="20" spans="2:15">
      <c r="J20" t="s">
        <v>6</v>
      </c>
    </row>
    <row r="21" spans="2:15">
      <c r="J21" t="s">
        <v>7</v>
      </c>
    </row>
    <row r="22" spans="2:15">
      <c r="K22">
        <v>2.0000000000000001E-4</v>
      </c>
      <c r="L22">
        <f>LOG(K22)</f>
        <v>-3.6989700043360187</v>
      </c>
      <c r="M22">
        <f>AVERAGE(L22:L23)</f>
        <v>-3.1989700043360187</v>
      </c>
      <c r="N22">
        <f>10^M22</f>
        <v>6.3245553203367577E-4</v>
      </c>
      <c r="O22">
        <f>1000*N22</f>
        <v>0.63245553203367577</v>
      </c>
    </row>
    <row r="23" spans="2:15">
      <c r="K23">
        <v>2E-3</v>
      </c>
      <c r="L23">
        <f>LOG(K23)</f>
        <v>-2.6989700043360187</v>
      </c>
      <c r="M23">
        <f>AVERAGE(L23:L24)</f>
        <v>-2.1989700043360187</v>
      </c>
      <c r="N23">
        <f>10^M23</f>
        <v>6.3245553203367579E-3</v>
      </c>
      <c r="O23">
        <f t="shared" ref="O23:O25" si="0">1000*N23</f>
        <v>6.3245553203367582</v>
      </c>
    </row>
    <row r="24" spans="2:15">
      <c r="K24">
        <v>0.02</v>
      </c>
      <c r="L24">
        <f t="shared" ref="L24:L26" si="1">LOG(K24)</f>
        <v>-1.6989700043360187</v>
      </c>
      <c r="M24">
        <f t="shared" ref="M24:M26" si="2">AVERAGE(L24:L25)</f>
        <v>-0.69897000433601875</v>
      </c>
      <c r="N24">
        <f t="shared" ref="N24:N26" si="3">10^M24</f>
        <v>0.20000000000000004</v>
      </c>
      <c r="O24">
        <f t="shared" si="0"/>
        <v>200.00000000000003</v>
      </c>
    </row>
    <row r="25" spans="2:15">
      <c r="K25">
        <v>2</v>
      </c>
      <c r="L25">
        <f t="shared" si="1"/>
        <v>0.3010299956639812</v>
      </c>
      <c r="M25">
        <f t="shared" si="2"/>
        <v>0.3010299956639812</v>
      </c>
      <c r="N25">
        <f t="shared" si="3"/>
        <v>2</v>
      </c>
      <c r="O25">
        <f t="shared" si="0"/>
        <v>2000</v>
      </c>
    </row>
    <row r="34" spans="8:8">
      <c r="H34" t="s">
        <v>2</v>
      </c>
    </row>
    <row r="35" spans="8:8">
      <c r="H35" t="s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Twente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Jetten, V.G. (ITC)</dc:creator>
  <cp:lastModifiedBy>Jetten, V.G. (ITC)</cp:lastModifiedBy>
  <dcterms:created xsi:type="dcterms:W3CDTF">2019-12-23T21:18:24Z</dcterms:created>
  <dcterms:modified xsi:type="dcterms:W3CDTF">2019-12-23T21:47:57Z</dcterms:modified>
</cp:coreProperties>
</file>