
<file path=[Content_Types].xml><?xml version="1.0" encoding="utf-8"?>
<Types xmlns="http://schemas.openxmlformats.org/package/2006/content-types">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hart3.xml" ContentType="application/vnd.openxmlformats-officedocument.drawingml.chart+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Default Extension="rels" ContentType="application/vnd.openxmlformats-package.relationship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0" yWindow="2200" windowWidth="22580" windowHeight="14440" tabRatio="500"/>
  </bookViews>
  <sheets>
    <sheet name="questionnaires_analysed.csv" sheetId="1" r:id="rId1"/>
  </sheets>
  <calcPr calcId="130000"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N63" i="1"/>
  <c r="M63"/>
  <c r="L63"/>
  <c r="K63"/>
  <c r="J63"/>
  <c r="N62"/>
  <c r="M62"/>
  <c r="L62"/>
  <c r="K62"/>
  <c r="J62"/>
  <c r="N61"/>
  <c r="M61"/>
  <c r="L61"/>
  <c r="K61"/>
  <c r="J61"/>
  <c r="N60"/>
  <c r="M60"/>
  <c r="L60"/>
  <c r="K60"/>
  <c r="J60"/>
  <c r="N59"/>
  <c r="M59"/>
  <c r="L59"/>
  <c r="K59"/>
  <c r="J59"/>
  <c r="N58"/>
  <c r="M58"/>
  <c r="L58"/>
  <c r="K58"/>
  <c r="J58"/>
  <c r="I63"/>
  <c r="I62"/>
  <c r="I61"/>
  <c r="I60"/>
  <c r="I59"/>
  <c r="I58"/>
  <c r="G63"/>
  <c r="G62"/>
  <c r="G61"/>
  <c r="G60"/>
  <c r="G59"/>
  <c r="G58"/>
  <c r="H63"/>
  <c r="H62"/>
  <c r="H61"/>
  <c r="H58"/>
  <c r="H60"/>
  <c r="H59"/>
  <c r="F63"/>
  <c r="F62"/>
  <c r="F61"/>
  <c r="F60"/>
  <c r="F59"/>
  <c r="F58"/>
  <c r="N57"/>
  <c r="M57"/>
  <c r="L57"/>
  <c r="K57"/>
  <c r="N56"/>
  <c r="M56"/>
  <c r="L56"/>
  <c r="K56"/>
  <c r="N55"/>
  <c r="M55"/>
  <c r="L55"/>
  <c r="K55"/>
  <c r="N54"/>
  <c r="M54"/>
  <c r="L54"/>
  <c r="K54"/>
  <c r="J57"/>
  <c r="J56"/>
  <c r="J55"/>
  <c r="J54"/>
  <c r="I57"/>
  <c r="I56"/>
  <c r="I55"/>
  <c r="I54"/>
  <c r="H57"/>
  <c r="H56"/>
  <c r="H55"/>
  <c r="H54"/>
  <c r="G57"/>
  <c r="G56"/>
  <c r="G55"/>
  <c r="G54"/>
  <c r="F57"/>
  <c r="F56"/>
  <c r="F55"/>
  <c r="F54"/>
  <c r="E57"/>
  <c r="E56"/>
  <c r="E55"/>
  <c r="E54"/>
</calcChain>
</file>

<file path=xl/sharedStrings.xml><?xml version="1.0" encoding="utf-8"?>
<sst xmlns="http://schemas.openxmlformats.org/spreadsheetml/2006/main" count="223" uniqueCount="190">
  <si>
    <t>When the \'live\' video player film stopped being engaging (or at least the other one looked more interesting)</t>
  </si>
  <si>
    <t xml:space="preserve">I\'ve clicked yes for record your own video but this is only very rare. - same therefore for uploading video. Could perhaps more scaled responses which, I imagine, will give you more helpful response info? In addition, just to clarify, put \'2\' for informative but that was more to do with the footage not being that informative rather than the method of interaction.  Hope a help and best of luck with rest of research. </t>
  </si>
  <si>
    <t>Florian</t>
  </si>
  <si>
    <t>florian@kraeutli.com</t>
  </si>
  <si>
    <t>boredom</t>
  </si>
  <si>
    <t>it worked!</t>
  </si>
  <si>
    <t>the curiosity</t>
  </si>
  <si>
    <t>Francesca</t>
  </si>
  <si>
    <t>francesca.perona@gmail.com</t>
  </si>
  <si>
    <t>mainly colours and louder sounds</t>
  </si>
  <si>
    <t>Max Bye</t>
  </si>
  <si>
    <t>maxbye@gmail.com</t>
  </si>
  <si>
    <t>Changing scenes. Boats and trees.</t>
  </si>
  <si>
    <t>God bles the Queen</t>
  </si>
  <si>
    <t>Alex Wheldon</t>
  </si>
  <si>
    <t>a.wheldon@gmail.com</t>
  </si>
  <si>
    <t>sander_beerepoot@hotmail.com</t>
  </si>
  <si>
    <t>movement , where things seemed to be happening</t>
  </si>
  <si>
    <t>Pascal Dusold</t>
  </si>
  <si>
    <t>pascaldusold@hotmail.com</t>
  </si>
  <si>
    <t xml:space="preserve">I changed according to what I perceived was more important among the two videos. </t>
  </si>
  <si>
    <t>Alexander Hartveld</t>
  </si>
  <si>
    <t>alex.hartveld@gmail.com</t>
  </si>
  <si>
    <t>Bad Quality, not changing images</t>
  </si>
  <si>
    <t>Ellie Stark</t>
  </si>
  <si>
    <t>elliestark1@gmail.com</t>
  </si>
  <si>
    <t>Wanting to see what was happening in the other one</t>
  </si>
  <si>
    <t>Mihai Chira</t>
  </si>
  <si>
    <t>mihai.chira@gmail.com</t>
  </si>
  <si>
    <t>to see more clearly something that appeared to attract my attention&lt;br /&gt; to make the annoying sounds of the currently-playing video stop :) absolutely wicked result for the project, I'm very impressed! Nice going, Philo.</t>
  </si>
  <si>
    <t>Marc Barto</t>
  </si>
  <si>
    <t>marc.barto@gmail.com</t>
  </si>
  <si>
    <t>Movement of camera (pan), change of contrast and lights  and losing interest in the 1st feed.</t>
  </si>
  <si>
    <t>qId</t>
  </si>
  <si>
    <t>created</t>
  </si>
  <si>
    <t>formName</t>
  </si>
  <si>
    <t>formEmail</t>
  </si>
  <si>
    <t>formAge</t>
  </si>
  <si>
    <t>formHear</t>
  </si>
  <si>
    <t>formFrequency</t>
  </si>
  <si>
    <t>formDuration</t>
  </si>
  <si>
    <t>formNews</t>
  </si>
  <si>
    <t>formRecord</t>
  </si>
  <si>
    <t>formUpload</t>
  </si>
  <si>
    <t>formRemix</t>
  </si>
  <si>
    <t>formPleasant</t>
  </si>
  <si>
    <t>formInformative</t>
  </si>
  <si>
    <t>formFocus</t>
  </si>
  <si>
    <t>formComments</t>
  </si>
  <si>
    <t>Thomas</t>
  </si>
  <si>
    <t>thomas.tanay@gmail.com</t>
  </si>
  <si>
    <t>The sound, when the part is changing from one to another</t>
  </si>
  <si>
    <t>Lucia Dubacova</t>
  </si>
  <si>
    <t>dubacova.lucia@gmail.com</t>
  </si>
  <si>
    <t>When I was bored by one I switched, but also sometimes when I was just curious what is in the other one. Combination of boredom and randomness I guess.</t>
  </si>
  <si>
    <t>Sometimes I could see only one video (bad internet connection maybe).</t>
  </si>
  <si>
    <t>Svenja Bickert</t>
  </si>
  <si>
    <t>svenja.bickert@hotmail.de</t>
  </si>
  <si>
    <t>movements, sounds, buildings I recognized</t>
  </si>
  <si>
    <t>pim</t>
  </si>
  <si>
    <t>pim.schachtschabel@gmail.com</t>
  </si>
  <si>
    <t>content, and curiousity</t>
  </si>
  <si>
    <t xml:space="preserve">Philly, vet dat het werkt. Het is alleen soms moeilijk om die andere video te zien omdat hij veel minder gehighlited is. Dus je moet dan heel goed kijken, en de kans dat je dan dus betere content mist is groter, in mijn ervaring. </t>
  </si>
  <si>
    <t>neil bachelor</t>
  </si>
  <si>
    <t>neil.bachelor4@gmail.com</t>
  </si>
  <si>
    <t>roelof.ruis@gmail.com</t>
  </si>
  <si>
    <t>Mainly seeing some scenes not seen before that have a lot of things going on made me swich to them.</t>
  </si>
  <si>
    <t xml:space="preserve">Audible speech caused me to   stay with current window more. </t>
  </si>
  <si>
    <t>Inessa</t>
  </si>
  <si>
    <t>inesse@fromru.com</t>
  </si>
  <si>
    <t>curson</t>
  </si>
  <si>
    <t>Marian</t>
  </si>
  <si>
    <t>m.ursu@gold.ac.uk</t>
  </si>
  <si>
    <t>curiosity</t>
  </si>
  <si>
    <t>Lucian</t>
  </si>
  <si>
    <t>a.rachnophob@gmail.com</t>
  </si>
  <si>
    <t xml:space="preserve">Unpleasant sound, repetition,  </t>
  </si>
  <si>
    <t>vk</t>
  </si>
  <si>
    <t>angelyaya@live.cn</t>
  </si>
  <si>
    <t>the information showed by the image.</t>
  </si>
  <si>
    <t>leigh simmons</t>
  </si>
  <si>
    <t>simzybaby@hotmail.com</t>
  </si>
  <si>
    <t>action</t>
  </si>
  <si>
    <t xml:space="preserve">camera angles and their sudden change grabbed attention more than what was being seen. </t>
  </si>
  <si>
    <t>Luke Salisbury</t>
  </si>
  <si>
    <t>lsalisbury91@gmail.com</t>
  </si>
  <si>
    <t>I wanted to know what was going on in both videos, so I kept switching every time I saw something new developing.</t>
  </si>
  <si>
    <t xml:space="preserve">Lee Ka Wai </t>
  </si>
  <si>
    <t>waillis@yahoo.com</t>
  </si>
  <si>
    <t xml:space="preserve">Francesco </t>
  </si>
  <si>
    <t>francesco.oliverio@gmail.com</t>
  </si>
  <si>
    <t>The image of Elisabeth II.</t>
  </si>
  <si>
    <t>Natalie</t>
  </si>
  <si>
    <t>natwalters2003@yahoo.co.uk</t>
  </si>
  <si>
    <t>Where things seemed a bit more active, engaging ie. the Queen leaving the palace</t>
  </si>
  <si>
    <t>Muhammad Khaleel Jaffer</t>
  </si>
  <si>
    <t>muhammadkhaleel@gmail.com</t>
  </si>
  <si>
    <t>Poor quality of the current video selected. New/different content in the other video</t>
  </si>
  <si>
    <t>Arik</t>
  </si>
  <si>
    <t>arikb.gr@gmail.com</t>
  </si>
  <si>
    <t xml:space="preserve">Engaging visuals </t>
  </si>
  <si>
    <t>I believe there was a bug, sometimes the video was just cut off. It wasn't dimmed, it was just cut off.&lt;br /&gt; Secondly even though I might not use my mouse to focus on video, I still focus my attention and vision on it. Perhaps you should do some lab sessions and use eye tracking software.</t>
  </si>
  <si>
    <t>Olly Simpson</t>
  </si>
  <si>
    <t>simpson.olly@gmail.com</t>
  </si>
  <si>
    <t>after looking at the same scene for a period of time to get whats going on.</t>
  </si>
  <si>
    <t>I would like to see news in this way- however, using same sound, multiple pictures to flick between for more interest.</t>
  </si>
  <si>
    <t>test</t>
  </si>
  <si>
    <t>test@asdf.nl</t>
  </si>
  <si>
    <t>Filipp Peresadilo</t>
  </si>
  <si>
    <t>filipp.peres@gmail.com</t>
  </si>
  <si>
    <t>The level of action</t>
  </si>
  <si>
    <t>Will Hawkins</t>
  </si>
  <si>
    <t>willhawkins_42@msn.com</t>
  </si>
  <si>
    <t>change of scene</t>
  </si>
  <si>
    <t>Sander Beerepoot</t>
  </si>
  <si>
    <t>Succes met de laatste lootjes vanuit Amsterdam! :-)</t>
  </si>
  <si>
    <t>Peter</t>
  </si>
  <si>
    <t>poraony@gmail.com</t>
  </si>
  <si>
    <t xml:space="preserve">I changed the focus at random. </t>
  </si>
  <si>
    <t>Thibaut Vandame</t>
  </si>
  <si>
    <t>thibautvaandame@yahoo.com</t>
  </si>
  <si>
    <t>when the sounds no longer correlated with the video I was watching I would change focus to the one it did match up with</t>
  </si>
  <si>
    <t>Alice Tomlinson</t>
  </si>
  <si>
    <t>alicetomlinson85@hotmail.com</t>
  </si>
  <si>
    <t xml:space="preserve">Out of curiosity. </t>
  </si>
  <si>
    <t xml:space="preserve">It was a bit distorting, as the sound played did not seem to match the video in focus. </t>
  </si>
  <si>
    <t>Sharon Gieske</t>
  </si>
  <si>
    <t>sharongieske@gmail.com</t>
  </si>
  <si>
    <t>More movement in another video or new (interesting) scenery in the other video</t>
  </si>
  <si>
    <t>Sander Nugteren</t>
  </si>
  <si>
    <t>sander.nugteren@gmail.com</t>
  </si>
  <si>
    <t>I liked the parade with the horsemen more than the one with the boats, so I switched accordingly.</t>
  </si>
  <si>
    <t>I found the transitions of the sound a bit unpleasant, this should (in my opinion) be a little bit more gradual. I also think there was sometimes a large gap between the volumes, so that should also be remedied.</t>
  </si>
  <si>
    <t>Judith</t>
  </si>
  <si>
    <t>judith_borghouts@hotmail.com</t>
  </si>
  <si>
    <t xml:space="preserve">Sometimes I was curious about the other video, other times the image of the focused video stopped briefly, causing me to change the focus to the other video. </t>
  </si>
  <si>
    <t>louise</t>
  </si>
  <si>
    <t>louise.boer@gmail.com</t>
  </si>
  <si>
    <t>Idea is great and project full of potential, in particular for big events which are well covered and allow multi-angle views of an action. It would be interesting to have information about the content producer displayed discretely on the player. That way the audience could vote on the quality of a source, and in time reward the owner for it's content, encouraging him to submit more videos in this system.</t>
  </si>
  <si>
    <t>Panos Ipeirotis</t>
  </si>
  <si>
    <t>ipeirotis@gmail.com</t>
  </si>
  <si>
    <t>Tijmen</t>
  </si>
  <si>
    <t>tijmen.zwaan@gmail.com</t>
  </si>
  <si>
    <t>a sudden change in activity, and the fact that when i changed to the other for a split second, there was music playing, so i went back to listen to it.</t>
  </si>
  <si>
    <t>Ioana Diaconu</t>
  </si>
  <si>
    <t>ioanadia_6@yahoo.com</t>
  </si>
  <si>
    <t xml:space="preserve">curiosity; change in scenery; </t>
  </si>
  <si>
    <t>R.Ruis</t>
  </si>
  <si>
    <t>movement / i switched to the other video if the camera was shaking or when it looked like something more interesting was happening in the other video</t>
  </si>
  <si>
    <t>Miriam Huijser</t>
  </si>
  <si>
    <t>huijsermiriam@gmail.com</t>
  </si>
  <si>
    <t>New parts of video and zooming in</t>
  </si>
  <si>
    <t>Marysia</t>
  </si>
  <si>
    <t>marysia@live.nk</t>
  </si>
  <si>
    <t>No idea</t>
  </si>
  <si>
    <t>Hannah Rothstein</t>
  </si>
  <si>
    <t>hannah.rothstein@gmail.com</t>
  </si>
  <si>
    <t>Curiousity...I wanted to see what was going on in the other video...also tried to see an even amount of both videos.</t>
  </si>
  <si>
    <t>Tres bien, mon chou!</t>
  </si>
  <si>
    <t>Lotte Weerts</t>
  </si>
  <si>
    <t>lotte_weerts@hotmail.com</t>
  </si>
  <si>
    <t>When the sounds of the video was too disturbing I changed and hoped the other one would be more pleasant to listen to</t>
  </si>
  <si>
    <t>Nardi Lam</t>
  </si>
  <si>
    <t>me@nardilam.nl</t>
  </si>
  <si>
    <t>Better audio, better view of events</t>
  </si>
  <si>
    <t>Mia</t>
  </si>
  <si>
    <t>mia@coffeeandsnow.com</t>
  </si>
  <si>
    <t>framing or video stopping also audio</t>
  </si>
  <si>
    <t>The subject and content of the videos was uninteresting, the technology may though have many uses like the crowd sourcing of video editing or the training of AI to mimic human audio visual focus and attention</t>
  </si>
  <si>
    <t>min</t>
  </si>
  <si>
    <t>max</t>
  </si>
  <si>
    <t>mean</t>
  </si>
  <si>
    <t>std dev</t>
  </si>
  <si>
    <t>#0</t>
  </si>
  <si>
    <t>#1</t>
  </si>
  <si>
    <t>#2</t>
  </si>
  <si>
    <t>#3</t>
  </si>
  <si>
    <t>#4</t>
  </si>
  <si>
    <t>#5</t>
  </si>
  <si>
    <t>Frequency</t>
  </si>
  <si>
    <t>Duration</t>
  </si>
  <si>
    <t>News-related</t>
  </si>
  <si>
    <t>Sudden, or grand movements occurring in the other video player. Also, not knowing what was happening on other video player, "checking up" so to speak because it was too dimmed out. Dimmed out video player was too dim in my opinion, could make out shapes and movements, but would like to have seen the silent player a bit more clearly.&lt;br /&gt; Perhaps my imagination, but I experienced significant differences in the sound volume levels when switching between players.</t>
  </si>
  <si>
    <t>vinosPlummos</t>
  </si>
  <si>
    <t>plummerfernandez@gmail.com</t>
  </si>
  <si>
    <t xml:space="preserve">boredom/ short attention span </t>
  </si>
  <si>
    <t>I don't like watching boats on rivers so I went for the horses.</t>
  </si>
  <si>
    <t>Martijn</t>
  </si>
  <si>
    <t>martijn.vderveen@gmail.com</t>
  </si>
  <si>
    <t>Interesting new stuff. The unfocussed player usually showed boring scenes like a boat moving slowly.</t>
  </si>
</sst>
</file>

<file path=xl/styles.xml><?xml version="1.0" encoding="utf-8"?>
<styleSheet xmlns="http://schemas.openxmlformats.org/spreadsheetml/2006/main">
  <fonts count="3">
    <font>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barChart>
        <c:barDir val="col"/>
        <c:grouping val="clustered"/>
        <c:ser>
          <c:idx val="0"/>
          <c:order val="0"/>
          <c:tx>
            <c:strRef>
              <c:f>'questionnaires_analysed.csv'!$E$72</c:f>
              <c:strCache>
                <c:ptCount val="1"/>
                <c:pt idx="0">
                  <c:v>#0</c:v>
                </c:pt>
              </c:strCache>
            </c:strRef>
          </c:tx>
          <c:cat>
            <c:strRef>
              <c:f>'questionnaires_analysed.csv'!$F$71:$N$71</c:f>
              <c:strCache>
                <c:ptCount val="9"/>
                <c:pt idx="0">
                  <c:v>formHear</c:v>
                </c:pt>
                <c:pt idx="1">
                  <c:v>formFrequency</c:v>
                </c:pt>
                <c:pt idx="2">
                  <c:v>formDuration</c:v>
                </c:pt>
                <c:pt idx="3">
                  <c:v>formNews</c:v>
                </c:pt>
                <c:pt idx="4">
                  <c:v>formRecord</c:v>
                </c:pt>
                <c:pt idx="5">
                  <c:v>formUpload</c:v>
                </c:pt>
                <c:pt idx="6">
                  <c:v>formRemix</c:v>
                </c:pt>
                <c:pt idx="7">
                  <c:v>formPleasant</c:v>
                </c:pt>
                <c:pt idx="8">
                  <c:v>formInformative</c:v>
                </c:pt>
              </c:strCache>
            </c:strRef>
          </c:cat>
          <c:val>
            <c:numRef>
              <c:f>'questionnaires_analysed.csv'!$F$72:$N$72</c:f>
              <c:numCache>
                <c:formatCode>General</c:formatCode>
                <c:ptCount val="9"/>
                <c:pt idx="0">
                  <c:v>0.0</c:v>
                </c:pt>
                <c:pt idx="1">
                  <c:v>0.0</c:v>
                </c:pt>
                <c:pt idx="2">
                  <c:v>0.0</c:v>
                </c:pt>
                <c:pt idx="3">
                  <c:v>0.0</c:v>
                </c:pt>
                <c:pt idx="4">
                  <c:v>0.0</c:v>
                </c:pt>
                <c:pt idx="5">
                  <c:v>1.0</c:v>
                </c:pt>
                <c:pt idx="6">
                  <c:v>19.0</c:v>
                </c:pt>
                <c:pt idx="7">
                  <c:v>0.0</c:v>
                </c:pt>
                <c:pt idx="8">
                  <c:v>0.0</c:v>
                </c:pt>
              </c:numCache>
            </c:numRef>
          </c:val>
        </c:ser>
        <c:ser>
          <c:idx val="1"/>
          <c:order val="1"/>
          <c:tx>
            <c:strRef>
              <c:f>'questionnaires_analysed.csv'!$E$73</c:f>
              <c:strCache>
                <c:ptCount val="1"/>
                <c:pt idx="0">
                  <c:v>#1</c:v>
                </c:pt>
              </c:strCache>
            </c:strRef>
          </c:tx>
          <c:cat>
            <c:strRef>
              <c:f>'questionnaires_analysed.csv'!$F$71:$N$71</c:f>
              <c:strCache>
                <c:ptCount val="9"/>
                <c:pt idx="0">
                  <c:v>formHear</c:v>
                </c:pt>
                <c:pt idx="1">
                  <c:v>formFrequency</c:v>
                </c:pt>
                <c:pt idx="2">
                  <c:v>formDuration</c:v>
                </c:pt>
                <c:pt idx="3">
                  <c:v>formNews</c:v>
                </c:pt>
                <c:pt idx="4">
                  <c:v>formRecord</c:v>
                </c:pt>
                <c:pt idx="5">
                  <c:v>formUpload</c:v>
                </c:pt>
                <c:pt idx="6">
                  <c:v>formRemix</c:v>
                </c:pt>
                <c:pt idx="7">
                  <c:v>formPleasant</c:v>
                </c:pt>
                <c:pt idx="8">
                  <c:v>formInformative</c:v>
                </c:pt>
              </c:strCache>
            </c:strRef>
          </c:cat>
          <c:val>
            <c:numRef>
              <c:f>'questionnaires_analysed.csv'!$F$73:$N$73</c:f>
              <c:numCache>
                <c:formatCode>General</c:formatCode>
                <c:ptCount val="9"/>
                <c:pt idx="0">
                  <c:v>25.0</c:v>
                </c:pt>
                <c:pt idx="1">
                  <c:v>33.0</c:v>
                </c:pt>
                <c:pt idx="2">
                  <c:v>3.0</c:v>
                </c:pt>
                <c:pt idx="3">
                  <c:v>2.0</c:v>
                </c:pt>
                <c:pt idx="4">
                  <c:v>30.0</c:v>
                </c:pt>
                <c:pt idx="5">
                  <c:v>27.0</c:v>
                </c:pt>
                <c:pt idx="6">
                  <c:v>16.0</c:v>
                </c:pt>
                <c:pt idx="7">
                  <c:v>4.0</c:v>
                </c:pt>
                <c:pt idx="8">
                  <c:v>5.0</c:v>
                </c:pt>
              </c:numCache>
            </c:numRef>
          </c:val>
        </c:ser>
        <c:ser>
          <c:idx val="2"/>
          <c:order val="2"/>
          <c:tx>
            <c:strRef>
              <c:f>'questionnaires_analysed.csv'!$E$74</c:f>
              <c:strCache>
                <c:ptCount val="1"/>
                <c:pt idx="0">
                  <c:v>#2</c:v>
                </c:pt>
              </c:strCache>
            </c:strRef>
          </c:tx>
          <c:cat>
            <c:strRef>
              <c:f>'questionnaires_analysed.csv'!$F$71:$N$71</c:f>
              <c:strCache>
                <c:ptCount val="9"/>
                <c:pt idx="0">
                  <c:v>formHear</c:v>
                </c:pt>
                <c:pt idx="1">
                  <c:v>formFrequency</c:v>
                </c:pt>
                <c:pt idx="2">
                  <c:v>formDuration</c:v>
                </c:pt>
                <c:pt idx="3">
                  <c:v>formNews</c:v>
                </c:pt>
                <c:pt idx="4">
                  <c:v>formRecord</c:v>
                </c:pt>
                <c:pt idx="5">
                  <c:v>formUpload</c:v>
                </c:pt>
                <c:pt idx="6">
                  <c:v>formRemix</c:v>
                </c:pt>
                <c:pt idx="7">
                  <c:v>formPleasant</c:v>
                </c:pt>
                <c:pt idx="8">
                  <c:v>formInformative</c:v>
                </c:pt>
              </c:strCache>
            </c:strRef>
          </c:cat>
          <c:val>
            <c:numRef>
              <c:f>'questionnaires_analysed.csv'!$F$74:$N$74</c:f>
              <c:numCache>
                <c:formatCode>General</c:formatCode>
                <c:ptCount val="9"/>
                <c:pt idx="0">
                  <c:v>19.0</c:v>
                </c:pt>
                <c:pt idx="1">
                  <c:v>16.0</c:v>
                </c:pt>
                <c:pt idx="2">
                  <c:v>19.0</c:v>
                </c:pt>
                <c:pt idx="3">
                  <c:v>21.0</c:v>
                </c:pt>
                <c:pt idx="4">
                  <c:v>21.0</c:v>
                </c:pt>
                <c:pt idx="5">
                  <c:v>23.0</c:v>
                </c:pt>
                <c:pt idx="6">
                  <c:v>16.0</c:v>
                </c:pt>
                <c:pt idx="7">
                  <c:v>9.0</c:v>
                </c:pt>
                <c:pt idx="8">
                  <c:v>17.0</c:v>
                </c:pt>
              </c:numCache>
            </c:numRef>
          </c:val>
        </c:ser>
        <c:ser>
          <c:idx val="3"/>
          <c:order val="3"/>
          <c:tx>
            <c:strRef>
              <c:f>'questionnaires_analysed.csv'!$E$75</c:f>
              <c:strCache>
                <c:ptCount val="1"/>
                <c:pt idx="0">
                  <c:v>#3</c:v>
                </c:pt>
              </c:strCache>
            </c:strRef>
          </c:tx>
          <c:cat>
            <c:strRef>
              <c:f>'questionnaires_analysed.csv'!$F$71:$N$71</c:f>
              <c:strCache>
                <c:ptCount val="9"/>
                <c:pt idx="0">
                  <c:v>formHear</c:v>
                </c:pt>
                <c:pt idx="1">
                  <c:v>formFrequency</c:v>
                </c:pt>
                <c:pt idx="2">
                  <c:v>formDuration</c:v>
                </c:pt>
                <c:pt idx="3">
                  <c:v>formNews</c:v>
                </c:pt>
                <c:pt idx="4">
                  <c:v>formRecord</c:v>
                </c:pt>
                <c:pt idx="5">
                  <c:v>formUpload</c:v>
                </c:pt>
                <c:pt idx="6">
                  <c:v>formRemix</c:v>
                </c:pt>
                <c:pt idx="7">
                  <c:v>formPleasant</c:v>
                </c:pt>
                <c:pt idx="8">
                  <c:v>formInformative</c:v>
                </c:pt>
              </c:strCache>
            </c:strRef>
          </c:cat>
          <c:val>
            <c:numRef>
              <c:f>'questionnaires_analysed.csv'!$F$75:$N$75</c:f>
              <c:numCache>
                <c:formatCode>General</c:formatCode>
                <c:ptCount val="9"/>
                <c:pt idx="0">
                  <c:v>7.0</c:v>
                </c:pt>
                <c:pt idx="1">
                  <c:v>2.0</c:v>
                </c:pt>
                <c:pt idx="2">
                  <c:v>16.0</c:v>
                </c:pt>
                <c:pt idx="3">
                  <c:v>19.0</c:v>
                </c:pt>
                <c:pt idx="4">
                  <c:v>0.0</c:v>
                </c:pt>
                <c:pt idx="5">
                  <c:v>0.0</c:v>
                </c:pt>
                <c:pt idx="6">
                  <c:v>0.0</c:v>
                </c:pt>
                <c:pt idx="7">
                  <c:v>25.0</c:v>
                </c:pt>
                <c:pt idx="8">
                  <c:v>16.0</c:v>
                </c:pt>
              </c:numCache>
            </c:numRef>
          </c:val>
        </c:ser>
        <c:ser>
          <c:idx val="4"/>
          <c:order val="4"/>
          <c:tx>
            <c:strRef>
              <c:f>'questionnaires_analysed.csv'!$E$76</c:f>
              <c:strCache>
                <c:ptCount val="1"/>
                <c:pt idx="0">
                  <c:v>#4</c:v>
                </c:pt>
              </c:strCache>
            </c:strRef>
          </c:tx>
          <c:cat>
            <c:strRef>
              <c:f>'questionnaires_analysed.csv'!$F$71:$N$71</c:f>
              <c:strCache>
                <c:ptCount val="9"/>
                <c:pt idx="0">
                  <c:v>formHear</c:v>
                </c:pt>
                <c:pt idx="1">
                  <c:v>formFrequency</c:v>
                </c:pt>
                <c:pt idx="2">
                  <c:v>formDuration</c:v>
                </c:pt>
                <c:pt idx="3">
                  <c:v>formNews</c:v>
                </c:pt>
                <c:pt idx="4">
                  <c:v>formRecord</c:v>
                </c:pt>
                <c:pt idx="5">
                  <c:v>formUpload</c:v>
                </c:pt>
                <c:pt idx="6">
                  <c:v>formRemix</c:v>
                </c:pt>
                <c:pt idx="7">
                  <c:v>formPleasant</c:v>
                </c:pt>
                <c:pt idx="8">
                  <c:v>formInformative</c:v>
                </c:pt>
              </c:strCache>
            </c:strRef>
          </c:cat>
          <c:val>
            <c:numRef>
              <c:f>'questionnaires_analysed.csv'!$F$76:$N$76</c:f>
              <c:numCache>
                <c:formatCode>General</c:formatCode>
                <c:ptCount val="9"/>
                <c:pt idx="0">
                  <c:v>0.0</c:v>
                </c:pt>
                <c:pt idx="1">
                  <c:v>0.0</c:v>
                </c:pt>
                <c:pt idx="2">
                  <c:v>8.0</c:v>
                </c:pt>
                <c:pt idx="3">
                  <c:v>8.0</c:v>
                </c:pt>
                <c:pt idx="4">
                  <c:v>0.0</c:v>
                </c:pt>
                <c:pt idx="5">
                  <c:v>0.0</c:v>
                </c:pt>
                <c:pt idx="6">
                  <c:v>0.0</c:v>
                </c:pt>
                <c:pt idx="7">
                  <c:v>12.0</c:v>
                </c:pt>
                <c:pt idx="8">
                  <c:v>13.0</c:v>
                </c:pt>
              </c:numCache>
            </c:numRef>
          </c:val>
        </c:ser>
        <c:ser>
          <c:idx val="5"/>
          <c:order val="5"/>
          <c:tx>
            <c:strRef>
              <c:f>'questionnaires_analysed.csv'!$E$77</c:f>
              <c:strCache>
                <c:ptCount val="1"/>
                <c:pt idx="0">
                  <c:v>#5</c:v>
                </c:pt>
              </c:strCache>
            </c:strRef>
          </c:tx>
          <c:cat>
            <c:strRef>
              <c:f>'questionnaires_analysed.csv'!$F$71:$N$71</c:f>
              <c:strCache>
                <c:ptCount val="9"/>
                <c:pt idx="0">
                  <c:v>formHear</c:v>
                </c:pt>
                <c:pt idx="1">
                  <c:v>formFrequency</c:v>
                </c:pt>
                <c:pt idx="2">
                  <c:v>formDuration</c:v>
                </c:pt>
                <c:pt idx="3">
                  <c:v>formNews</c:v>
                </c:pt>
                <c:pt idx="4">
                  <c:v>formRecord</c:v>
                </c:pt>
                <c:pt idx="5">
                  <c:v>formUpload</c:v>
                </c:pt>
                <c:pt idx="6">
                  <c:v>formRemix</c:v>
                </c:pt>
                <c:pt idx="7">
                  <c:v>formPleasant</c:v>
                </c:pt>
                <c:pt idx="8">
                  <c:v>formInformative</c:v>
                </c:pt>
              </c:strCache>
            </c:strRef>
          </c:cat>
          <c:val>
            <c:numRef>
              <c:f>'questionnaires_analysed.csv'!$F$77:$N$77</c:f>
              <c:numCache>
                <c:formatCode>General</c:formatCode>
                <c:ptCount val="9"/>
                <c:pt idx="0">
                  <c:v>0.0</c:v>
                </c:pt>
                <c:pt idx="1">
                  <c:v>0.0</c:v>
                </c:pt>
                <c:pt idx="2">
                  <c:v>5.0</c:v>
                </c:pt>
                <c:pt idx="3">
                  <c:v>1.0</c:v>
                </c:pt>
                <c:pt idx="4">
                  <c:v>0.0</c:v>
                </c:pt>
                <c:pt idx="5">
                  <c:v>0.0</c:v>
                </c:pt>
                <c:pt idx="6">
                  <c:v>0.0</c:v>
                </c:pt>
                <c:pt idx="7">
                  <c:v>1.0</c:v>
                </c:pt>
                <c:pt idx="8">
                  <c:v>0.0</c:v>
                </c:pt>
              </c:numCache>
            </c:numRef>
          </c:val>
        </c:ser>
        <c:axId val="535993032"/>
        <c:axId val="531271592"/>
      </c:barChart>
      <c:catAx>
        <c:axId val="535993032"/>
        <c:scaling>
          <c:orientation val="minMax"/>
        </c:scaling>
        <c:axPos val="b"/>
        <c:tickLblPos val="nextTo"/>
        <c:crossAx val="531271592"/>
        <c:crosses val="autoZero"/>
        <c:auto val="1"/>
        <c:lblAlgn val="ctr"/>
        <c:lblOffset val="100"/>
      </c:catAx>
      <c:valAx>
        <c:axId val="531271592"/>
        <c:scaling>
          <c:orientation val="minMax"/>
        </c:scaling>
        <c:axPos val="l"/>
        <c:majorGridlines/>
        <c:numFmt formatCode="General" sourceLinked="1"/>
        <c:tickLblPos val="nextTo"/>
        <c:crossAx val="535993032"/>
        <c:crosses val="autoZero"/>
        <c:crossBetween val="between"/>
      </c:valAx>
    </c:plotArea>
    <c:legend>
      <c:legendPos val="r"/>
      <c:layout/>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barChart>
        <c:barDir val="col"/>
        <c:grouping val="clustered"/>
        <c:ser>
          <c:idx val="0"/>
          <c:order val="0"/>
          <c:tx>
            <c:strRef>
              <c:f>'questionnaires_analysed.csv'!$E$80</c:f>
              <c:strCache>
                <c:ptCount val="1"/>
                <c:pt idx="0">
                  <c:v>#0</c:v>
                </c:pt>
              </c:strCache>
            </c:strRef>
          </c:tx>
          <c:cat>
            <c:strRef>
              <c:f>'questionnaires_analysed.csv'!$F$79:$H$79</c:f>
              <c:strCache>
                <c:ptCount val="3"/>
                <c:pt idx="0">
                  <c:v>Frequency</c:v>
                </c:pt>
                <c:pt idx="1">
                  <c:v>Duration</c:v>
                </c:pt>
                <c:pt idx="2">
                  <c:v>News-related</c:v>
                </c:pt>
              </c:strCache>
            </c:strRef>
          </c:cat>
          <c:val>
            <c:numRef>
              <c:f>'questionnaires_analysed.csv'!$F$80:$H$80</c:f>
              <c:numCache>
                <c:formatCode>General</c:formatCode>
                <c:ptCount val="3"/>
                <c:pt idx="0">
                  <c:v>0.0</c:v>
                </c:pt>
                <c:pt idx="1">
                  <c:v>0.0</c:v>
                </c:pt>
                <c:pt idx="2">
                  <c:v>0.0</c:v>
                </c:pt>
              </c:numCache>
            </c:numRef>
          </c:val>
        </c:ser>
        <c:ser>
          <c:idx val="1"/>
          <c:order val="1"/>
          <c:tx>
            <c:strRef>
              <c:f>'questionnaires_analysed.csv'!$E$81</c:f>
              <c:strCache>
                <c:ptCount val="1"/>
                <c:pt idx="0">
                  <c:v>#1</c:v>
                </c:pt>
              </c:strCache>
            </c:strRef>
          </c:tx>
          <c:cat>
            <c:strRef>
              <c:f>'questionnaires_analysed.csv'!$F$79:$H$79</c:f>
              <c:strCache>
                <c:ptCount val="3"/>
                <c:pt idx="0">
                  <c:v>Frequency</c:v>
                </c:pt>
                <c:pt idx="1">
                  <c:v>Duration</c:v>
                </c:pt>
                <c:pt idx="2">
                  <c:v>News-related</c:v>
                </c:pt>
              </c:strCache>
            </c:strRef>
          </c:cat>
          <c:val>
            <c:numRef>
              <c:f>'questionnaires_analysed.csv'!$F$81:$H$81</c:f>
              <c:numCache>
                <c:formatCode>General</c:formatCode>
                <c:ptCount val="3"/>
                <c:pt idx="0">
                  <c:v>33.0</c:v>
                </c:pt>
                <c:pt idx="1">
                  <c:v>3.0</c:v>
                </c:pt>
                <c:pt idx="2">
                  <c:v>2.0</c:v>
                </c:pt>
              </c:numCache>
            </c:numRef>
          </c:val>
        </c:ser>
        <c:ser>
          <c:idx val="2"/>
          <c:order val="2"/>
          <c:tx>
            <c:strRef>
              <c:f>'questionnaires_analysed.csv'!$E$82</c:f>
              <c:strCache>
                <c:ptCount val="1"/>
                <c:pt idx="0">
                  <c:v>#2</c:v>
                </c:pt>
              </c:strCache>
            </c:strRef>
          </c:tx>
          <c:cat>
            <c:strRef>
              <c:f>'questionnaires_analysed.csv'!$F$79:$H$79</c:f>
              <c:strCache>
                <c:ptCount val="3"/>
                <c:pt idx="0">
                  <c:v>Frequency</c:v>
                </c:pt>
                <c:pt idx="1">
                  <c:v>Duration</c:v>
                </c:pt>
                <c:pt idx="2">
                  <c:v>News-related</c:v>
                </c:pt>
              </c:strCache>
            </c:strRef>
          </c:cat>
          <c:val>
            <c:numRef>
              <c:f>'questionnaires_analysed.csv'!$F$82:$H$82</c:f>
              <c:numCache>
                <c:formatCode>General</c:formatCode>
                <c:ptCount val="3"/>
                <c:pt idx="0">
                  <c:v>16.0</c:v>
                </c:pt>
                <c:pt idx="1">
                  <c:v>19.0</c:v>
                </c:pt>
                <c:pt idx="2">
                  <c:v>21.0</c:v>
                </c:pt>
              </c:numCache>
            </c:numRef>
          </c:val>
        </c:ser>
        <c:ser>
          <c:idx val="3"/>
          <c:order val="3"/>
          <c:tx>
            <c:strRef>
              <c:f>'questionnaires_analysed.csv'!$E$83</c:f>
              <c:strCache>
                <c:ptCount val="1"/>
                <c:pt idx="0">
                  <c:v>#3</c:v>
                </c:pt>
              </c:strCache>
            </c:strRef>
          </c:tx>
          <c:cat>
            <c:strRef>
              <c:f>'questionnaires_analysed.csv'!$F$79:$H$79</c:f>
              <c:strCache>
                <c:ptCount val="3"/>
                <c:pt idx="0">
                  <c:v>Frequency</c:v>
                </c:pt>
                <c:pt idx="1">
                  <c:v>Duration</c:v>
                </c:pt>
                <c:pt idx="2">
                  <c:v>News-related</c:v>
                </c:pt>
              </c:strCache>
            </c:strRef>
          </c:cat>
          <c:val>
            <c:numRef>
              <c:f>'questionnaires_analysed.csv'!$F$83:$H$83</c:f>
              <c:numCache>
                <c:formatCode>General</c:formatCode>
                <c:ptCount val="3"/>
                <c:pt idx="0">
                  <c:v>2.0</c:v>
                </c:pt>
                <c:pt idx="1">
                  <c:v>16.0</c:v>
                </c:pt>
                <c:pt idx="2">
                  <c:v>19.0</c:v>
                </c:pt>
              </c:numCache>
            </c:numRef>
          </c:val>
        </c:ser>
        <c:ser>
          <c:idx val="4"/>
          <c:order val="4"/>
          <c:tx>
            <c:strRef>
              <c:f>'questionnaires_analysed.csv'!$E$84</c:f>
              <c:strCache>
                <c:ptCount val="1"/>
                <c:pt idx="0">
                  <c:v>#4</c:v>
                </c:pt>
              </c:strCache>
            </c:strRef>
          </c:tx>
          <c:cat>
            <c:strRef>
              <c:f>'questionnaires_analysed.csv'!$F$79:$H$79</c:f>
              <c:strCache>
                <c:ptCount val="3"/>
                <c:pt idx="0">
                  <c:v>Frequency</c:v>
                </c:pt>
                <c:pt idx="1">
                  <c:v>Duration</c:v>
                </c:pt>
                <c:pt idx="2">
                  <c:v>News-related</c:v>
                </c:pt>
              </c:strCache>
            </c:strRef>
          </c:cat>
          <c:val>
            <c:numRef>
              <c:f>'questionnaires_analysed.csv'!$F$84:$H$84</c:f>
              <c:numCache>
                <c:formatCode>General</c:formatCode>
                <c:ptCount val="3"/>
                <c:pt idx="0">
                  <c:v>0.0</c:v>
                </c:pt>
                <c:pt idx="1">
                  <c:v>8.0</c:v>
                </c:pt>
                <c:pt idx="2">
                  <c:v>8.0</c:v>
                </c:pt>
              </c:numCache>
            </c:numRef>
          </c:val>
        </c:ser>
        <c:ser>
          <c:idx val="5"/>
          <c:order val="5"/>
          <c:tx>
            <c:strRef>
              <c:f>'questionnaires_analysed.csv'!$E$85</c:f>
              <c:strCache>
                <c:ptCount val="1"/>
                <c:pt idx="0">
                  <c:v>#5</c:v>
                </c:pt>
              </c:strCache>
            </c:strRef>
          </c:tx>
          <c:cat>
            <c:strRef>
              <c:f>'questionnaires_analysed.csv'!$F$79:$H$79</c:f>
              <c:strCache>
                <c:ptCount val="3"/>
                <c:pt idx="0">
                  <c:v>Frequency</c:v>
                </c:pt>
                <c:pt idx="1">
                  <c:v>Duration</c:v>
                </c:pt>
                <c:pt idx="2">
                  <c:v>News-related</c:v>
                </c:pt>
              </c:strCache>
            </c:strRef>
          </c:cat>
          <c:val>
            <c:numRef>
              <c:f>'questionnaires_analysed.csv'!$F$85:$H$85</c:f>
              <c:numCache>
                <c:formatCode>General</c:formatCode>
                <c:ptCount val="3"/>
                <c:pt idx="0">
                  <c:v>0.0</c:v>
                </c:pt>
                <c:pt idx="1">
                  <c:v>5.0</c:v>
                </c:pt>
                <c:pt idx="2">
                  <c:v>1.0</c:v>
                </c:pt>
              </c:numCache>
            </c:numRef>
          </c:val>
        </c:ser>
        <c:axId val="696329704"/>
        <c:axId val="531356088"/>
      </c:barChart>
      <c:catAx>
        <c:axId val="696329704"/>
        <c:scaling>
          <c:orientation val="minMax"/>
        </c:scaling>
        <c:axPos val="b"/>
        <c:tickLblPos val="nextTo"/>
        <c:crossAx val="531356088"/>
        <c:crosses val="autoZero"/>
        <c:auto val="1"/>
        <c:lblAlgn val="ctr"/>
        <c:lblOffset val="100"/>
      </c:catAx>
      <c:valAx>
        <c:axId val="531356088"/>
        <c:scaling>
          <c:orientation val="minMax"/>
        </c:scaling>
        <c:axPos val="l"/>
        <c:majorGridlines/>
        <c:numFmt formatCode="General" sourceLinked="1"/>
        <c:tickLblPos val="nextTo"/>
        <c:crossAx val="696329704"/>
        <c:crosses val="autoZero"/>
        <c:crossBetween val="between"/>
      </c:valAx>
    </c:plotArea>
    <c:legend>
      <c:legendPos val="r"/>
      <c:layout/>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barChart>
        <c:barDir val="col"/>
        <c:grouping val="clustered"/>
        <c:ser>
          <c:idx val="0"/>
          <c:order val="0"/>
          <c:tx>
            <c:strRef>
              <c:f>'questionnaires_analysed.csv'!$E$88</c:f>
              <c:strCache>
                <c:ptCount val="1"/>
                <c:pt idx="0">
                  <c:v>#0</c:v>
                </c:pt>
              </c:strCache>
            </c:strRef>
          </c:tx>
          <c:cat>
            <c:strRef>
              <c:f>'questionnaires_analysed.csv'!$F$87:$H$87</c:f>
              <c:strCache>
                <c:ptCount val="3"/>
                <c:pt idx="0">
                  <c:v>formRecord</c:v>
                </c:pt>
                <c:pt idx="1">
                  <c:v>formUpload</c:v>
                </c:pt>
                <c:pt idx="2">
                  <c:v>formRemix</c:v>
                </c:pt>
              </c:strCache>
            </c:strRef>
          </c:cat>
          <c:val>
            <c:numRef>
              <c:f>'questionnaires_analysed.csv'!$F$88:$H$88</c:f>
              <c:numCache>
                <c:formatCode>General</c:formatCode>
                <c:ptCount val="3"/>
                <c:pt idx="0">
                  <c:v>0.0</c:v>
                </c:pt>
                <c:pt idx="1">
                  <c:v>1.0</c:v>
                </c:pt>
                <c:pt idx="2">
                  <c:v>19.0</c:v>
                </c:pt>
              </c:numCache>
            </c:numRef>
          </c:val>
        </c:ser>
        <c:ser>
          <c:idx val="1"/>
          <c:order val="1"/>
          <c:tx>
            <c:strRef>
              <c:f>'questionnaires_analysed.csv'!$E$89</c:f>
              <c:strCache>
                <c:ptCount val="1"/>
                <c:pt idx="0">
                  <c:v>#1</c:v>
                </c:pt>
              </c:strCache>
            </c:strRef>
          </c:tx>
          <c:cat>
            <c:strRef>
              <c:f>'questionnaires_analysed.csv'!$F$87:$H$87</c:f>
              <c:strCache>
                <c:ptCount val="3"/>
                <c:pt idx="0">
                  <c:v>formRecord</c:v>
                </c:pt>
                <c:pt idx="1">
                  <c:v>formUpload</c:v>
                </c:pt>
                <c:pt idx="2">
                  <c:v>formRemix</c:v>
                </c:pt>
              </c:strCache>
            </c:strRef>
          </c:cat>
          <c:val>
            <c:numRef>
              <c:f>'questionnaires_analysed.csv'!$F$89:$H$89</c:f>
              <c:numCache>
                <c:formatCode>General</c:formatCode>
                <c:ptCount val="3"/>
                <c:pt idx="0">
                  <c:v>30.0</c:v>
                </c:pt>
                <c:pt idx="1">
                  <c:v>27.0</c:v>
                </c:pt>
                <c:pt idx="2">
                  <c:v>16.0</c:v>
                </c:pt>
              </c:numCache>
            </c:numRef>
          </c:val>
        </c:ser>
        <c:ser>
          <c:idx val="2"/>
          <c:order val="2"/>
          <c:tx>
            <c:strRef>
              <c:f>'questionnaires_analysed.csv'!$E$90</c:f>
              <c:strCache>
                <c:ptCount val="1"/>
                <c:pt idx="0">
                  <c:v>#2</c:v>
                </c:pt>
              </c:strCache>
            </c:strRef>
          </c:tx>
          <c:cat>
            <c:strRef>
              <c:f>'questionnaires_analysed.csv'!$F$87:$H$87</c:f>
              <c:strCache>
                <c:ptCount val="3"/>
                <c:pt idx="0">
                  <c:v>formRecord</c:v>
                </c:pt>
                <c:pt idx="1">
                  <c:v>formUpload</c:v>
                </c:pt>
                <c:pt idx="2">
                  <c:v>formRemix</c:v>
                </c:pt>
              </c:strCache>
            </c:strRef>
          </c:cat>
          <c:val>
            <c:numRef>
              <c:f>'questionnaires_analysed.csv'!$F$90:$H$90</c:f>
              <c:numCache>
                <c:formatCode>General</c:formatCode>
                <c:ptCount val="3"/>
                <c:pt idx="0">
                  <c:v>21.0</c:v>
                </c:pt>
                <c:pt idx="1">
                  <c:v>23.0</c:v>
                </c:pt>
                <c:pt idx="2">
                  <c:v>16.0</c:v>
                </c:pt>
              </c:numCache>
            </c:numRef>
          </c:val>
        </c:ser>
        <c:axId val="695749416"/>
        <c:axId val="536209528"/>
      </c:barChart>
      <c:catAx>
        <c:axId val="695749416"/>
        <c:scaling>
          <c:orientation val="minMax"/>
        </c:scaling>
        <c:axPos val="b"/>
        <c:tickLblPos val="nextTo"/>
        <c:crossAx val="536209528"/>
        <c:crosses val="autoZero"/>
        <c:auto val="1"/>
        <c:lblAlgn val="ctr"/>
        <c:lblOffset val="100"/>
      </c:catAx>
      <c:valAx>
        <c:axId val="536209528"/>
        <c:scaling>
          <c:orientation val="minMax"/>
        </c:scaling>
        <c:axPos val="l"/>
        <c:majorGridlines/>
        <c:numFmt formatCode="General" sourceLinked="1"/>
        <c:tickLblPos val="nextTo"/>
        <c:crossAx val="695749416"/>
        <c:crosses val="autoZero"/>
        <c:crossBetween val="between"/>
      </c:valAx>
    </c:plotArea>
    <c:legend>
      <c:legendPos val="r"/>
      <c:layout/>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barChart>
        <c:barDir val="col"/>
        <c:grouping val="clustered"/>
        <c:ser>
          <c:idx val="0"/>
          <c:order val="0"/>
          <c:tx>
            <c:strRef>
              <c:f>'questionnaires_analysed.csv'!$E$102</c:f>
              <c:strCache>
                <c:ptCount val="1"/>
                <c:pt idx="0">
                  <c:v>#0</c:v>
                </c:pt>
              </c:strCache>
            </c:strRef>
          </c:tx>
          <c:cat>
            <c:strRef>
              <c:f>'questionnaires_analysed.csv'!$F$101:$G$101</c:f>
              <c:strCache>
                <c:ptCount val="2"/>
                <c:pt idx="0">
                  <c:v>formPleasant</c:v>
                </c:pt>
                <c:pt idx="1">
                  <c:v>formInformative</c:v>
                </c:pt>
              </c:strCache>
            </c:strRef>
          </c:cat>
          <c:val>
            <c:numRef>
              <c:f>'questionnaires_analysed.csv'!$F$102:$G$102</c:f>
              <c:numCache>
                <c:formatCode>General</c:formatCode>
                <c:ptCount val="2"/>
                <c:pt idx="0">
                  <c:v>0.0</c:v>
                </c:pt>
                <c:pt idx="1">
                  <c:v>0.0</c:v>
                </c:pt>
              </c:numCache>
            </c:numRef>
          </c:val>
        </c:ser>
        <c:ser>
          <c:idx val="1"/>
          <c:order val="1"/>
          <c:tx>
            <c:strRef>
              <c:f>'questionnaires_analysed.csv'!$E$103</c:f>
              <c:strCache>
                <c:ptCount val="1"/>
                <c:pt idx="0">
                  <c:v>#1</c:v>
                </c:pt>
              </c:strCache>
            </c:strRef>
          </c:tx>
          <c:cat>
            <c:strRef>
              <c:f>'questionnaires_analysed.csv'!$F$101:$G$101</c:f>
              <c:strCache>
                <c:ptCount val="2"/>
                <c:pt idx="0">
                  <c:v>formPleasant</c:v>
                </c:pt>
                <c:pt idx="1">
                  <c:v>formInformative</c:v>
                </c:pt>
              </c:strCache>
            </c:strRef>
          </c:cat>
          <c:val>
            <c:numRef>
              <c:f>'questionnaires_analysed.csv'!$F$103:$G$103</c:f>
              <c:numCache>
                <c:formatCode>General</c:formatCode>
                <c:ptCount val="2"/>
                <c:pt idx="0">
                  <c:v>4.0</c:v>
                </c:pt>
                <c:pt idx="1">
                  <c:v>5.0</c:v>
                </c:pt>
              </c:numCache>
            </c:numRef>
          </c:val>
        </c:ser>
        <c:ser>
          <c:idx val="2"/>
          <c:order val="2"/>
          <c:tx>
            <c:strRef>
              <c:f>'questionnaires_analysed.csv'!$E$104</c:f>
              <c:strCache>
                <c:ptCount val="1"/>
                <c:pt idx="0">
                  <c:v>#2</c:v>
                </c:pt>
              </c:strCache>
            </c:strRef>
          </c:tx>
          <c:cat>
            <c:strRef>
              <c:f>'questionnaires_analysed.csv'!$F$101:$G$101</c:f>
              <c:strCache>
                <c:ptCount val="2"/>
                <c:pt idx="0">
                  <c:v>formPleasant</c:v>
                </c:pt>
                <c:pt idx="1">
                  <c:v>formInformative</c:v>
                </c:pt>
              </c:strCache>
            </c:strRef>
          </c:cat>
          <c:val>
            <c:numRef>
              <c:f>'questionnaires_analysed.csv'!$F$104:$G$104</c:f>
              <c:numCache>
                <c:formatCode>General</c:formatCode>
                <c:ptCount val="2"/>
                <c:pt idx="0">
                  <c:v>9.0</c:v>
                </c:pt>
                <c:pt idx="1">
                  <c:v>17.0</c:v>
                </c:pt>
              </c:numCache>
            </c:numRef>
          </c:val>
        </c:ser>
        <c:ser>
          <c:idx val="3"/>
          <c:order val="3"/>
          <c:tx>
            <c:strRef>
              <c:f>'questionnaires_analysed.csv'!$E$105</c:f>
              <c:strCache>
                <c:ptCount val="1"/>
                <c:pt idx="0">
                  <c:v>#3</c:v>
                </c:pt>
              </c:strCache>
            </c:strRef>
          </c:tx>
          <c:cat>
            <c:strRef>
              <c:f>'questionnaires_analysed.csv'!$F$101:$G$101</c:f>
              <c:strCache>
                <c:ptCount val="2"/>
                <c:pt idx="0">
                  <c:v>formPleasant</c:v>
                </c:pt>
                <c:pt idx="1">
                  <c:v>formInformative</c:v>
                </c:pt>
              </c:strCache>
            </c:strRef>
          </c:cat>
          <c:val>
            <c:numRef>
              <c:f>'questionnaires_analysed.csv'!$F$105:$G$105</c:f>
              <c:numCache>
                <c:formatCode>General</c:formatCode>
                <c:ptCount val="2"/>
                <c:pt idx="0">
                  <c:v>25.0</c:v>
                </c:pt>
                <c:pt idx="1">
                  <c:v>16.0</c:v>
                </c:pt>
              </c:numCache>
            </c:numRef>
          </c:val>
        </c:ser>
        <c:ser>
          <c:idx val="4"/>
          <c:order val="4"/>
          <c:tx>
            <c:strRef>
              <c:f>'questionnaires_analysed.csv'!$E$106</c:f>
              <c:strCache>
                <c:ptCount val="1"/>
                <c:pt idx="0">
                  <c:v>#4</c:v>
                </c:pt>
              </c:strCache>
            </c:strRef>
          </c:tx>
          <c:cat>
            <c:strRef>
              <c:f>'questionnaires_analysed.csv'!$F$101:$G$101</c:f>
              <c:strCache>
                <c:ptCount val="2"/>
                <c:pt idx="0">
                  <c:v>formPleasant</c:v>
                </c:pt>
                <c:pt idx="1">
                  <c:v>formInformative</c:v>
                </c:pt>
              </c:strCache>
            </c:strRef>
          </c:cat>
          <c:val>
            <c:numRef>
              <c:f>'questionnaires_analysed.csv'!$F$106:$G$106</c:f>
              <c:numCache>
                <c:formatCode>General</c:formatCode>
                <c:ptCount val="2"/>
                <c:pt idx="0">
                  <c:v>12.0</c:v>
                </c:pt>
                <c:pt idx="1">
                  <c:v>13.0</c:v>
                </c:pt>
              </c:numCache>
            </c:numRef>
          </c:val>
        </c:ser>
        <c:ser>
          <c:idx val="5"/>
          <c:order val="5"/>
          <c:tx>
            <c:strRef>
              <c:f>'questionnaires_analysed.csv'!$E$107</c:f>
              <c:strCache>
                <c:ptCount val="1"/>
                <c:pt idx="0">
                  <c:v>#5</c:v>
                </c:pt>
              </c:strCache>
            </c:strRef>
          </c:tx>
          <c:cat>
            <c:strRef>
              <c:f>'questionnaires_analysed.csv'!$F$101:$G$101</c:f>
              <c:strCache>
                <c:ptCount val="2"/>
                <c:pt idx="0">
                  <c:v>formPleasant</c:v>
                </c:pt>
                <c:pt idx="1">
                  <c:v>formInformative</c:v>
                </c:pt>
              </c:strCache>
            </c:strRef>
          </c:cat>
          <c:val>
            <c:numRef>
              <c:f>'questionnaires_analysed.csv'!$F$107:$G$107</c:f>
              <c:numCache>
                <c:formatCode>General</c:formatCode>
                <c:ptCount val="2"/>
                <c:pt idx="0">
                  <c:v>1.0</c:v>
                </c:pt>
                <c:pt idx="1">
                  <c:v>0.0</c:v>
                </c:pt>
              </c:numCache>
            </c:numRef>
          </c:val>
        </c:ser>
        <c:axId val="695560824"/>
        <c:axId val="531377880"/>
      </c:barChart>
      <c:catAx>
        <c:axId val="695560824"/>
        <c:scaling>
          <c:orientation val="minMax"/>
        </c:scaling>
        <c:axPos val="b"/>
        <c:tickLblPos val="nextTo"/>
        <c:crossAx val="531377880"/>
        <c:crosses val="autoZero"/>
        <c:auto val="1"/>
        <c:lblAlgn val="ctr"/>
        <c:lblOffset val="100"/>
      </c:catAx>
      <c:valAx>
        <c:axId val="531377880"/>
        <c:scaling>
          <c:orientation val="minMax"/>
        </c:scaling>
        <c:axPos val="l"/>
        <c:majorGridlines/>
        <c:numFmt formatCode="General" sourceLinked="1"/>
        <c:tickLblPos val="nextTo"/>
        <c:crossAx val="695560824"/>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914400</xdr:colOff>
      <xdr:row>69</xdr:row>
      <xdr:rowOff>139700</xdr:rowOff>
    </xdr:from>
    <xdr:to>
      <xdr:col>19</xdr:col>
      <xdr:colOff>723900</xdr:colOff>
      <xdr:row>86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482600</xdr:colOff>
      <xdr:row>78</xdr:row>
      <xdr:rowOff>50800</xdr:rowOff>
    </xdr:from>
    <xdr:to>
      <xdr:col>14</xdr:col>
      <xdr:colOff>292100</xdr:colOff>
      <xdr:row>94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584200</xdr:colOff>
      <xdr:row>96</xdr:row>
      <xdr:rowOff>101600</xdr:rowOff>
    </xdr:from>
    <xdr:to>
      <xdr:col>14</xdr:col>
      <xdr:colOff>393700</xdr:colOff>
      <xdr:row>113</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115</xdr:row>
      <xdr:rowOff>114300</xdr:rowOff>
    </xdr:from>
    <xdr:to>
      <xdr:col>9</xdr:col>
      <xdr:colOff>774700</xdr:colOff>
      <xdr:row>132</xdr:row>
      <xdr:rowOff>50800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107"/>
  <sheetViews>
    <sheetView tabSelected="1" topLeftCell="A47" workbookViewId="0">
      <selection activeCell="F64" sqref="F64"/>
    </sheetView>
  </sheetViews>
  <sheetFormatPr baseColWidth="10" defaultRowHeight="13"/>
  <sheetData>
    <row r="1" spans="1:16">
      <c r="A1" t="s">
        <v>33</v>
      </c>
      <c r="B1" t="s">
        <v>34</v>
      </c>
      <c r="C1" t="s">
        <v>35</v>
      </c>
      <c r="D1" t="s">
        <v>36</v>
      </c>
      <c r="E1" t="s">
        <v>37</v>
      </c>
      <c r="F1" t="s">
        <v>38</v>
      </c>
      <c r="G1" t="s">
        <v>39</v>
      </c>
      <c r="H1" t="s">
        <v>40</v>
      </c>
      <c r="I1" t="s">
        <v>41</v>
      </c>
      <c r="J1" t="s">
        <v>42</v>
      </c>
      <c r="K1" t="s">
        <v>43</v>
      </c>
      <c r="L1" t="s">
        <v>44</v>
      </c>
      <c r="M1" t="s">
        <v>45</v>
      </c>
      <c r="N1" t="s">
        <v>46</v>
      </c>
      <c r="O1" t="s">
        <v>47</v>
      </c>
      <c r="P1" t="s">
        <v>48</v>
      </c>
    </row>
    <row r="2" spans="1:16">
      <c r="A2">
        <v>1</v>
      </c>
      <c r="B2" s="1">
        <v>39699.933333333334</v>
      </c>
      <c r="C2" t="s">
        <v>49</v>
      </c>
      <c r="D2" t="s">
        <v>50</v>
      </c>
      <c r="E2">
        <v>22</v>
      </c>
      <c r="F2">
        <v>1</v>
      </c>
      <c r="G2">
        <v>2</v>
      </c>
      <c r="H2">
        <v>2</v>
      </c>
      <c r="I2">
        <v>3</v>
      </c>
      <c r="J2">
        <v>2</v>
      </c>
      <c r="K2">
        <v>2</v>
      </c>
      <c r="L2">
        <v>0</v>
      </c>
      <c r="M2">
        <v>3</v>
      </c>
      <c r="N2">
        <v>4</v>
      </c>
      <c r="O2" t="s">
        <v>51</v>
      </c>
    </row>
    <row r="3" spans="1:16">
      <c r="A3">
        <v>6</v>
      </c>
      <c r="B3" s="1">
        <v>39701.713888888888</v>
      </c>
      <c r="C3" t="s">
        <v>52</v>
      </c>
      <c r="D3" t="s">
        <v>53</v>
      </c>
      <c r="E3">
        <v>22</v>
      </c>
      <c r="F3">
        <v>1</v>
      </c>
      <c r="G3">
        <v>2</v>
      </c>
      <c r="H3">
        <v>2</v>
      </c>
      <c r="I3">
        <v>3</v>
      </c>
      <c r="J3">
        <v>1</v>
      </c>
      <c r="K3">
        <v>1</v>
      </c>
      <c r="L3">
        <v>1</v>
      </c>
      <c r="M3">
        <v>4</v>
      </c>
      <c r="N3">
        <v>2</v>
      </c>
      <c r="O3" t="s">
        <v>54</v>
      </c>
      <c r="P3" t="s">
        <v>55</v>
      </c>
    </row>
    <row r="4" spans="1:16">
      <c r="A4">
        <v>7</v>
      </c>
      <c r="B4" s="1">
        <v>39701.759027777778</v>
      </c>
      <c r="C4" t="s">
        <v>56</v>
      </c>
      <c r="D4" t="s">
        <v>57</v>
      </c>
      <c r="E4">
        <v>27</v>
      </c>
      <c r="F4">
        <v>1</v>
      </c>
      <c r="G4">
        <v>3</v>
      </c>
      <c r="H4">
        <v>1</v>
      </c>
      <c r="I4">
        <v>2</v>
      </c>
      <c r="J4">
        <v>1</v>
      </c>
      <c r="K4">
        <v>2</v>
      </c>
      <c r="L4">
        <v>2</v>
      </c>
      <c r="M4">
        <v>3</v>
      </c>
      <c r="N4">
        <v>4</v>
      </c>
      <c r="O4" t="s">
        <v>58</v>
      </c>
    </row>
    <row r="5" spans="1:16">
      <c r="A5">
        <v>8</v>
      </c>
      <c r="B5" s="1">
        <v>39701.878472222219</v>
      </c>
      <c r="C5" t="s">
        <v>59</v>
      </c>
      <c r="D5" t="s">
        <v>60</v>
      </c>
      <c r="E5">
        <v>24</v>
      </c>
      <c r="F5">
        <v>1</v>
      </c>
      <c r="G5">
        <v>2</v>
      </c>
      <c r="H5">
        <v>3</v>
      </c>
      <c r="I5">
        <v>3</v>
      </c>
      <c r="J5">
        <v>1</v>
      </c>
      <c r="K5">
        <v>1</v>
      </c>
      <c r="L5">
        <v>1</v>
      </c>
      <c r="M5">
        <v>4</v>
      </c>
      <c r="N5">
        <v>2</v>
      </c>
      <c r="O5" t="s">
        <v>61</v>
      </c>
      <c r="P5" t="s">
        <v>62</v>
      </c>
    </row>
    <row r="6" spans="1:16">
      <c r="A6">
        <v>9</v>
      </c>
      <c r="B6" s="1">
        <v>39701.977777777778</v>
      </c>
      <c r="C6" t="s">
        <v>63</v>
      </c>
      <c r="D6" t="s">
        <v>64</v>
      </c>
      <c r="E6">
        <v>35</v>
      </c>
      <c r="F6">
        <v>3</v>
      </c>
      <c r="G6">
        <v>2</v>
      </c>
      <c r="H6">
        <v>2</v>
      </c>
      <c r="I6">
        <v>3</v>
      </c>
      <c r="J6">
        <v>1</v>
      </c>
      <c r="K6">
        <v>1</v>
      </c>
      <c r="L6">
        <v>1</v>
      </c>
      <c r="M6">
        <v>4</v>
      </c>
      <c r="N6">
        <v>2</v>
      </c>
      <c r="O6" t="s">
        <v>0</v>
      </c>
      <c r="P6" t="s">
        <v>1</v>
      </c>
    </row>
    <row r="7" spans="1:16">
      <c r="A7">
        <v>10</v>
      </c>
      <c r="B7" s="1">
        <v>39702.486805555556</v>
      </c>
      <c r="C7" t="s">
        <v>2</v>
      </c>
      <c r="D7" t="s">
        <v>3</v>
      </c>
      <c r="E7">
        <v>27</v>
      </c>
      <c r="F7">
        <v>1</v>
      </c>
      <c r="G7">
        <v>2</v>
      </c>
      <c r="H7">
        <v>1</v>
      </c>
      <c r="I7">
        <v>3</v>
      </c>
      <c r="J7">
        <v>1</v>
      </c>
      <c r="K7">
        <v>1</v>
      </c>
      <c r="L7">
        <v>2</v>
      </c>
      <c r="M7">
        <v>3</v>
      </c>
      <c r="N7">
        <v>4</v>
      </c>
      <c r="O7" t="s">
        <v>4</v>
      </c>
      <c r="P7" t="s">
        <v>5</v>
      </c>
    </row>
    <row r="8" spans="1:16">
      <c r="A8">
        <v>11</v>
      </c>
      <c r="B8" s="1">
        <v>39706.884027777778</v>
      </c>
      <c r="C8" t="s">
        <v>49</v>
      </c>
      <c r="D8" t="s">
        <v>50</v>
      </c>
      <c r="E8">
        <v>22</v>
      </c>
      <c r="F8">
        <v>1</v>
      </c>
      <c r="G8">
        <v>2</v>
      </c>
      <c r="H8">
        <v>2</v>
      </c>
      <c r="I8">
        <v>3</v>
      </c>
      <c r="J8">
        <v>2</v>
      </c>
      <c r="K8">
        <v>2</v>
      </c>
      <c r="L8">
        <v>0</v>
      </c>
      <c r="M8">
        <v>3</v>
      </c>
      <c r="N8">
        <v>4</v>
      </c>
      <c r="O8" t="s">
        <v>6</v>
      </c>
    </row>
    <row r="9" spans="1:16">
      <c r="A9">
        <v>27</v>
      </c>
      <c r="B9" s="1">
        <v>39702.669444444444</v>
      </c>
      <c r="C9" t="s">
        <v>7</v>
      </c>
      <c r="D9" t="s">
        <v>8</v>
      </c>
      <c r="E9">
        <v>25</v>
      </c>
      <c r="F9">
        <v>1</v>
      </c>
      <c r="G9">
        <v>1</v>
      </c>
      <c r="H9">
        <v>3</v>
      </c>
      <c r="I9">
        <v>2</v>
      </c>
      <c r="J9">
        <v>1</v>
      </c>
      <c r="K9">
        <v>1</v>
      </c>
      <c r="L9">
        <v>0</v>
      </c>
      <c r="M9">
        <v>4</v>
      </c>
      <c r="N9">
        <v>3</v>
      </c>
      <c r="O9" t="s">
        <v>9</v>
      </c>
    </row>
    <row r="10" spans="1:16">
      <c r="A10">
        <v>28</v>
      </c>
      <c r="B10" s="1">
        <v>39702.686111111114</v>
      </c>
      <c r="C10" t="s">
        <v>10</v>
      </c>
      <c r="D10" t="s">
        <v>11</v>
      </c>
      <c r="E10">
        <v>23</v>
      </c>
      <c r="F10">
        <v>1</v>
      </c>
      <c r="G10">
        <v>1</v>
      </c>
      <c r="H10">
        <v>5</v>
      </c>
      <c r="I10">
        <v>2</v>
      </c>
      <c r="J10">
        <v>1</v>
      </c>
      <c r="K10">
        <v>1</v>
      </c>
      <c r="L10">
        <v>0</v>
      </c>
      <c r="M10">
        <v>2</v>
      </c>
      <c r="N10">
        <v>3</v>
      </c>
      <c r="O10" t="s">
        <v>12</v>
      </c>
      <c r="P10" t="s">
        <v>13</v>
      </c>
    </row>
    <row r="11" spans="1:16">
      <c r="A11">
        <v>30</v>
      </c>
      <c r="B11" s="1">
        <v>39702.763194444444</v>
      </c>
      <c r="C11" t="s">
        <v>14</v>
      </c>
      <c r="D11" t="s">
        <v>15</v>
      </c>
      <c r="E11">
        <v>23</v>
      </c>
      <c r="F11">
        <v>2</v>
      </c>
      <c r="G11">
        <v>1</v>
      </c>
      <c r="H11">
        <v>3</v>
      </c>
      <c r="I11">
        <v>3</v>
      </c>
      <c r="J11">
        <v>2</v>
      </c>
      <c r="K11">
        <v>2</v>
      </c>
      <c r="L11">
        <v>1</v>
      </c>
      <c r="M11">
        <v>3</v>
      </c>
      <c r="N11">
        <v>2</v>
      </c>
      <c r="O11" t="s">
        <v>97</v>
      </c>
    </row>
    <row r="12" spans="1:16">
      <c r="A12">
        <v>31</v>
      </c>
      <c r="B12" s="1">
        <v>39702.770833333336</v>
      </c>
      <c r="C12" t="s">
        <v>98</v>
      </c>
      <c r="D12" t="s">
        <v>99</v>
      </c>
      <c r="E12">
        <v>21</v>
      </c>
      <c r="F12">
        <v>2</v>
      </c>
      <c r="G12">
        <v>1</v>
      </c>
      <c r="H12">
        <v>3</v>
      </c>
      <c r="I12">
        <v>2</v>
      </c>
      <c r="J12">
        <v>1</v>
      </c>
      <c r="K12">
        <v>1</v>
      </c>
      <c r="L12">
        <v>2</v>
      </c>
      <c r="M12">
        <v>2</v>
      </c>
      <c r="N12">
        <v>1</v>
      </c>
      <c r="O12" t="s">
        <v>100</v>
      </c>
      <c r="P12" t="s">
        <v>101</v>
      </c>
    </row>
    <row r="13" spans="1:16">
      <c r="A13">
        <v>32</v>
      </c>
      <c r="B13" s="1">
        <v>39702.776388888888</v>
      </c>
      <c r="C13" t="s">
        <v>102</v>
      </c>
      <c r="D13" t="s">
        <v>103</v>
      </c>
      <c r="E13">
        <v>22</v>
      </c>
      <c r="F13">
        <v>2</v>
      </c>
      <c r="G13">
        <v>1</v>
      </c>
      <c r="H13">
        <v>4</v>
      </c>
      <c r="I13">
        <v>2</v>
      </c>
      <c r="J13">
        <v>2</v>
      </c>
      <c r="K13">
        <v>2</v>
      </c>
      <c r="L13">
        <v>0</v>
      </c>
      <c r="M13">
        <v>5</v>
      </c>
      <c r="N13">
        <v>3</v>
      </c>
      <c r="O13" t="s">
        <v>104</v>
      </c>
      <c r="P13" t="s">
        <v>105</v>
      </c>
    </row>
    <row r="14" spans="1:16">
      <c r="A14">
        <v>33</v>
      </c>
      <c r="B14" s="1">
        <v>39702.779166666667</v>
      </c>
      <c r="C14" t="s">
        <v>106</v>
      </c>
      <c r="D14" t="s">
        <v>107</v>
      </c>
      <c r="E14">
        <v>33</v>
      </c>
      <c r="F14">
        <v>1</v>
      </c>
      <c r="G14">
        <v>1</v>
      </c>
      <c r="H14">
        <v>1</v>
      </c>
      <c r="I14">
        <v>1</v>
      </c>
      <c r="J14">
        <v>1</v>
      </c>
      <c r="K14">
        <v>1</v>
      </c>
      <c r="L14">
        <v>1</v>
      </c>
      <c r="M14">
        <v>1</v>
      </c>
      <c r="N14">
        <v>1</v>
      </c>
    </row>
    <row r="15" spans="1:16">
      <c r="A15">
        <v>34</v>
      </c>
      <c r="B15" s="1">
        <v>39702.795138888891</v>
      </c>
      <c r="C15" t="s">
        <v>108</v>
      </c>
      <c r="D15" t="s">
        <v>109</v>
      </c>
      <c r="E15">
        <v>22</v>
      </c>
      <c r="F15">
        <v>2</v>
      </c>
      <c r="G15">
        <v>1</v>
      </c>
      <c r="H15">
        <v>3</v>
      </c>
      <c r="I15">
        <v>4</v>
      </c>
      <c r="J15">
        <v>1</v>
      </c>
      <c r="K15">
        <v>1</v>
      </c>
      <c r="L15">
        <v>0</v>
      </c>
      <c r="M15">
        <v>3</v>
      </c>
      <c r="N15">
        <v>2</v>
      </c>
      <c r="O15" t="s">
        <v>110</v>
      </c>
    </row>
    <row r="16" spans="1:16">
      <c r="A16">
        <v>35</v>
      </c>
      <c r="B16" s="1">
        <v>39702.804166666669</v>
      </c>
      <c r="C16" t="s">
        <v>111</v>
      </c>
      <c r="D16" t="s">
        <v>112</v>
      </c>
      <c r="E16">
        <v>21</v>
      </c>
      <c r="F16">
        <v>2</v>
      </c>
      <c r="G16">
        <v>1</v>
      </c>
      <c r="H16">
        <v>3</v>
      </c>
      <c r="I16">
        <v>2</v>
      </c>
      <c r="J16">
        <v>2</v>
      </c>
      <c r="K16">
        <v>2</v>
      </c>
      <c r="L16">
        <v>0</v>
      </c>
      <c r="M16">
        <v>2</v>
      </c>
      <c r="N16">
        <v>2</v>
      </c>
      <c r="O16" t="s">
        <v>113</v>
      </c>
    </row>
    <row r="17" spans="1:16">
      <c r="A17">
        <v>36</v>
      </c>
      <c r="B17" s="1">
        <v>39702.806250000001</v>
      </c>
      <c r="C17" t="s">
        <v>114</v>
      </c>
      <c r="D17" t="s">
        <v>16</v>
      </c>
      <c r="E17">
        <v>22</v>
      </c>
      <c r="F17">
        <v>2</v>
      </c>
      <c r="G17">
        <v>1</v>
      </c>
      <c r="H17">
        <v>5</v>
      </c>
      <c r="I17">
        <v>1</v>
      </c>
      <c r="J17">
        <v>2</v>
      </c>
      <c r="K17">
        <v>2</v>
      </c>
      <c r="L17">
        <v>2</v>
      </c>
      <c r="M17">
        <v>4</v>
      </c>
      <c r="N17">
        <v>2</v>
      </c>
      <c r="O17" t="s">
        <v>17</v>
      </c>
    </row>
    <row r="18" spans="1:16">
      <c r="A18">
        <v>37</v>
      </c>
      <c r="B18" s="1">
        <v>39702.867361111108</v>
      </c>
      <c r="C18" t="s">
        <v>18</v>
      </c>
      <c r="D18" t="s">
        <v>19</v>
      </c>
      <c r="E18">
        <v>21</v>
      </c>
      <c r="F18">
        <v>2</v>
      </c>
      <c r="G18">
        <v>1</v>
      </c>
      <c r="H18">
        <v>2</v>
      </c>
      <c r="I18">
        <v>4</v>
      </c>
      <c r="J18">
        <v>1</v>
      </c>
      <c r="K18">
        <v>0</v>
      </c>
      <c r="L18">
        <v>2</v>
      </c>
      <c r="M18">
        <v>3</v>
      </c>
      <c r="N18">
        <v>3</v>
      </c>
      <c r="O18" t="s">
        <v>20</v>
      </c>
    </row>
    <row r="19" spans="1:16">
      <c r="A19">
        <v>38</v>
      </c>
      <c r="B19" s="1">
        <v>39702.904166666667</v>
      </c>
      <c r="C19" t="s">
        <v>21</v>
      </c>
      <c r="D19" t="s">
        <v>22</v>
      </c>
      <c r="E19">
        <v>20</v>
      </c>
      <c r="F19">
        <v>2</v>
      </c>
      <c r="G19">
        <v>1</v>
      </c>
      <c r="H19">
        <v>3</v>
      </c>
      <c r="I19">
        <v>2</v>
      </c>
      <c r="J19">
        <v>2</v>
      </c>
      <c r="K19">
        <v>2</v>
      </c>
      <c r="L19">
        <v>0</v>
      </c>
      <c r="M19">
        <v>3</v>
      </c>
      <c r="N19">
        <v>3</v>
      </c>
      <c r="O19" t="s">
        <v>23</v>
      </c>
    </row>
    <row r="20" spans="1:16">
      <c r="A20">
        <v>39</v>
      </c>
      <c r="B20" s="1">
        <v>39703.009027777778</v>
      </c>
      <c r="C20" t="s">
        <v>24</v>
      </c>
      <c r="D20" t="s">
        <v>25</v>
      </c>
      <c r="E20">
        <v>22</v>
      </c>
      <c r="F20">
        <v>2</v>
      </c>
      <c r="G20">
        <v>1</v>
      </c>
      <c r="H20">
        <v>4</v>
      </c>
      <c r="I20">
        <v>2</v>
      </c>
      <c r="J20">
        <v>1</v>
      </c>
      <c r="K20">
        <v>1</v>
      </c>
      <c r="L20">
        <v>0</v>
      </c>
      <c r="M20">
        <v>1</v>
      </c>
      <c r="N20">
        <v>2</v>
      </c>
      <c r="O20" t="s">
        <v>26</v>
      </c>
    </row>
    <row r="21" spans="1:16">
      <c r="A21">
        <v>40</v>
      </c>
      <c r="B21" s="1">
        <v>39703.383333333331</v>
      </c>
      <c r="C21" t="s">
        <v>27</v>
      </c>
      <c r="D21" t="s">
        <v>28</v>
      </c>
      <c r="E21">
        <v>25</v>
      </c>
      <c r="F21">
        <v>1</v>
      </c>
      <c r="G21">
        <v>1</v>
      </c>
      <c r="H21">
        <v>2</v>
      </c>
      <c r="I21">
        <v>3</v>
      </c>
      <c r="J21">
        <v>1</v>
      </c>
      <c r="K21">
        <v>1</v>
      </c>
      <c r="L21">
        <v>0</v>
      </c>
      <c r="M21">
        <v>4</v>
      </c>
      <c r="N21">
        <v>3</v>
      </c>
      <c r="O21" t="s">
        <v>29</v>
      </c>
    </row>
    <row r="22" spans="1:16">
      <c r="A22">
        <v>41</v>
      </c>
      <c r="B22" s="1">
        <v>39703.649305555555</v>
      </c>
      <c r="C22" t="s">
        <v>30</v>
      </c>
      <c r="D22" t="s">
        <v>31</v>
      </c>
      <c r="F22">
        <v>3</v>
      </c>
      <c r="G22">
        <v>1</v>
      </c>
      <c r="H22">
        <v>2</v>
      </c>
      <c r="I22">
        <v>4</v>
      </c>
      <c r="J22">
        <v>1</v>
      </c>
      <c r="K22">
        <v>1</v>
      </c>
      <c r="L22">
        <v>1</v>
      </c>
      <c r="M22">
        <v>4</v>
      </c>
      <c r="N22">
        <v>3</v>
      </c>
      <c r="O22" t="s">
        <v>32</v>
      </c>
      <c r="P22" t="s">
        <v>138</v>
      </c>
    </row>
    <row r="23" spans="1:16">
      <c r="A23">
        <v>42</v>
      </c>
      <c r="B23" s="1">
        <v>39703.876388888886</v>
      </c>
      <c r="C23" t="s">
        <v>139</v>
      </c>
      <c r="D23" t="s">
        <v>140</v>
      </c>
      <c r="E23">
        <v>36</v>
      </c>
      <c r="F23">
        <v>3</v>
      </c>
      <c r="G23">
        <v>2</v>
      </c>
      <c r="H23">
        <v>2</v>
      </c>
      <c r="I23">
        <v>2</v>
      </c>
      <c r="J23">
        <v>1</v>
      </c>
      <c r="K23">
        <v>1</v>
      </c>
      <c r="L23">
        <v>2</v>
      </c>
      <c r="M23">
        <v>2</v>
      </c>
      <c r="N23">
        <v>2</v>
      </c>
    </row>
    <row r="24" spans="1:16">
      <c r="A24">
        <v>43</v>
      </c>
      <c r="B24" s="1">
        <v>39703.949999999997</v>
      </c>
      <c r="C24" t="s">
        <v>141</v>
      </c>
      <c r="D24" t="s">
        <v>142</v>
      </c>
      <c r="E24">
        <v>20</v>
      </c>
      <c r="F24">
        <v>2</v>
      </c>
      <c r="G24">
        <v>1</v>
      </c>
      <c r="H24">
        <v>4</v>
      </c>
      <c r="I24">
        <v>3</v>
      </c>
      <c r="J24">
        <v>1</v>
      </c>
      <c r="K24">
        <v>1</v>
      </c>
      <c r="L24">
        <v>0</v>
      </c>
      <c r="M24">
        <v>3</v>
      </c>
      <c r="N24">
        <v>3</v>
      </c>
      <c r="O24" t="s">
        <v>143</v>
      </c>
    </row>
    <row r="25" spans="1:16">
      <c r="A25">
        <v>44</v>
      </c>
      <c r="B25" s="1">
        <v>39704.015277777777</v>
      </c>
      <c r="C25" t="s">
        <v>144</v>
      </c>
      <c r="D25" t="s">
        <v>145</v>
      </c>
      <c r="E25">
        <v>22</v>
      </c>
      <c r="F25">
        <v>2</v>
      </c>
      <c r="G25">
        <v>2</v>
      </c>
      <c r="H25">
        <v>2</v>
      </c>
      <c r="I25">
        <v>3</v>
      </c>
      <c r="J25">
        <v>2</v>
      </c>
      <c r="K25">
        <v>2</v>
      </c>
      <c r="L25">
        <v>0</v>
      </c>
      <c r="M25">
        <v>3</v>
      </c>
      <c r="N25">
        <v>4</v>
      </c>
      <c r="O25" t="s">
        <v>146</v>
      </c>
    </row>
    <row r="26" spans="1:16">
      <c r="A26">
        <v>45</v>
      </c>
      <c r="B26" s="1">
        <v>39704.14166666667</v>
      </c>
      <c r="C26" t="s">
        <v>147</v>
      </c>
      <c r="D26" t="s">
        <v>65</v>
      </c>
      <c r="E26">
        <v>21</v>
      </c>
      <c r="F26">
        <v>2</v>
      </c>
      <c r="G26">
        <v>1</v>
      </c>
      <c r="H26">
        <v>3</v>
      </c>
      <c r="I26">
        <v>3</v>
      </c>
      <c r="J26">
        <v>1</v>
      </c>
      <c r="K26">
        <v>1</v>
      </c>
      <c r="L26">
        <v>2</v>
      </c>
      <c r="M26">
        <v>2</v>
      </c>
      <c r="N26">
        <v>2</v>
      </c>
      <c r="O26" t="s">
        <v>66</v>
      </c>
    </row>
    <row r="27" spans="1:16">
      <c r="A27">
        <v>46</v>
      </c>
      <c r="B27" s="1">
        <v>39704.344444444447</v>
      </c>
      <c r="C27" t="s">
        <v>63</v>
      </c>
      <c r="D27" t="s">
        <v>64</v>
      </c>
      <c r="E27">
        <v>35</v>
      </c>
      <c r="F27">
        <v>3</v>
      </c>
      <c r="G27">
        <v>1</v>
      </c>
      <c r="H27">
        <v>2</v>
      </c>
      <c r="I27">
        <v>3</v>
      </c>
      <c r="J27">
        <v>1</v>
      </c>
      <c r="K27">
        <v>1</v>
      </c>
      <c r="L27">
        <v>1</v>
      </c>
      <c r="M27">
        <v>4</v>
      </c>
      <c r="N27">
        <v>3</v>
      </c>
      <c r="O27" t="s">
        <v>67</v>
      </c>
    </row>
    <row r="28" spans="1:16">
      <c r="A28">
        <v>47</v>
      </c>
      <c r="B28" s="1">
        <v>39704.421527777777</v>
      </c>
      <c r="C28" t="s">
        <v>68</v>
      </c>
      <c r="D28" t="s">
        <v>69</v>
      </c>
      <c r="E28">
        <v>23</v>
      </c>
      <c r="F28">
        <v>3</v>
      </c>
      <c r="G28">
        <v>2</v>
      </c>
      <c r="H28">
        <v>2</v>
      </c>
      <c r="I28">
        <v>3</v>
      </c>
      <c r="J28">
        <v>1</v>
      </c>
      <c r="K28">
        <v>1</v>
      </c>
      <c r="L28">
        <v>1</v>
      </c>
      <c r="M28">
        <v>2</v>
      </c>
      <c r="N28">
        <v>3</v>
      </c>
      <c r="O28" t="s">
        <v>70</v>
      </c>
    </row>
    <row r="29" spans="1:16">
      <c r="A29">
        <v>48</v>
      </c>
      <c r="B29" s="1">
        <v>39704.604861111111</v>
      </c>
      <c r="C29" t="s">
        <v>71</v>
      </c>
      <c r="D29" t="s">
        <v>72</v>
      </c>
      <c r="E29">
        <v>46</v>
      </c>
      <c r="F29">
        <v>1</v>
      </c>
      <c r="G29">
        <v>2</v>
      </c>
      <c r="H29">
        <v>2</v>
      </c>
      <c r="I29">
        <v>2</v>
      </c>
      <c r="J29">
        <v>1</v>
      </c>
      <c r="K29">
        <v>1</v>
      </c>
      <c r="L29">
        <v>1</v>
      </c>
      <c r="M29">
        <v>3</v>
      </c>
      <c r="N29">
        <v>2</v>
      </c>
      <c r="O29" t="s">
        <v>73</v>
      </c>
    </row>
    <row r="30" spans="1:16">
      <c r="A30">
        <v>49</v>
      </c>
      <c r="B30" s="1">
        <v>39704.803472222222</v>
      </c>
      <c r="C30" t="s">
        <v>74</v>
      </c>
      <c r="D30" t="s">
        <v>75</v>
      </c>
      <c r="E30">
        <v>39</v>
      </c>
      <c r="F30">
        <v>2</v>
      </c>
      <c r="G30">
        <v>1</v>
      </c>
      <c r="H30">
        <v>3</v>
      </c>
      <c r="I30">
        <v>3</v>
      </c>
      <c r="J30">
        <v>2</v>
      </c>
      <c r="K30">
        <v>2</v>
      </c>
      <c r="L30">
        <v>2</v>
      </c>
      <c r="M30">
        <v>1</v>
      </c>
      <c r="N30">
        <v>3</v>
      </c>
      <c r="O30" t="s">
        <v>76</v>
      </c>
    </row>
    <row r="31" spans="1:16">
      <c r="A31">
        <v>50</v>
      </c>
      <c r="B31" s="1">
        <v>39706.872916666667</v>
      </c>
      <c r="C31" t="s">
        <v>77</v>
      </c>
      <c r="D31" t="s">
        <v>78</v>
      </c>
      <c r="E31">
        <v>24</v>
      </c>
      <c r="F31">
        <v>1</v>
      </c>
      <c r="G31">
        <v>1</v>
      </c>
      <c r="H31">
        <v>4</v>
      </c>
      <c r="I31">
        <v>2</v>
      </c>
      <c r="J31">
        <v>1</v>
      </c>
      <c r="K31">
        <v>2</v>
      </c>
      <c r="L31">
        <v>1</v>
      </c>
      <c r="M31">
        <v>2</v>
      </c>
      <c r="N31">
        <v>2</v>
      </c>
      <c r="O31" t="s">
        <v>79</v>
      </c>
    </row>
    <row r="32" spans="1:16">
      <c r="A32">
        <v>51</v>
      </c>
      <c r="B32" s="1">
        <v>39706.882638888892</v>
      </c>
      <c r="C32" t="s">
        <v>80</v>
      </c>
      <c r="D32" t="s">
        <v>81</v>
      </c>
      <c r="E32">
        <v>22</v>
      </c>
      <c r="F32">
        <v>1</v>
      </c>
      <c r="G32">
        <v>1</v>
      </c>
      <c r="H32">
        <v>5</v>
      </c>
      <c r="I32">
        <v>5</v>
      </c>
      <c r="J32">
        <v>1</v>
      </c>
      <c r="K32">
        <v>1</v>
      </c>
      <c r="L32">
        <v>1</v>
      </c>
      <c r="M32">
        <v>3</v>
      </c>
      <c r="N32">
        <v>3</v>
      </c>
      <c r="O32" t="s">
        <v>82</v>
      </c>
      <c r="P32" t="s">
        <v>83</v>
      </c>
    </row>
    <row r="33" spans="1:16">
      <c r="A33">
        <v>52</v>
      </c>
      <c r="B33" s="1">
        <v>39706.884722222225</v>
      </c>
      <c r="C33" t="s">
        <v>84</v>
      </c>
      <c r="D33" t="s">
        <v>85</v>
      </c>
      <c r="E33">
        <v>20</v>
      </c>
      <c r="F33">
        <v>1</v>
      </c>
      <c r="G33">
        <v>1</v>
      </c>
      <c r="H33">
        <v>3</v>
      </c>
      <c r="I33">
        <v>3</v>
      </c>
      <c r="J33">
        <v>1</v>
      </c>
      <c r="K33">
        <v>2</v>
      </c>
      <c r="L33">
        <v>0</v>
      </c>
      <c r="M33">
        <v>3</v>
      </c>
      <c r="N33">
        <v>4</v>
      </c>
      <c r="O33" t="s">
        <v>86</v>
      </c>
    </row>
    <row r="34" spans="1:16">
      <c r="A34">
        <v>53</v>
      </c>
      <c r="B34" s="1">
        <v>39706.884722222225</v>
      </c>
      <c r="C34" t="s">
        <v>87</v>
      </c>
      <c r="D34" t="s">
        <v>88</v>
      </c>
      <c r="E34">
        <v>30</v>
      </c>
      <c r="F34">
        <v>1</v>
      </c>
      <c r="G34">
        <v>1</v>
      </c>
      <c r="H34">
        <v>2</v>
      </c>
      <c r="I34">
        <v>4</v>
      </c>
      <c r="J34">
        <v>2</v>
      </c>
      <c r="K34">
        <v>2</v>
      </c>
      <c r="L34">
        <v>0</v>
      </c>
      <c r="M34">
        <v>3</v>
      </c>
      <c r="N34">
        <v>4</v>
      </c>
    </row>
    <row r="35" spans="1:16">
      <c r="A35">
        <v>54</v>
      </c>
      <c r="B35" s="1">
        <v>39706.888888888891</v>
      </c>
      <c r="C35" t="s">
        <v>89</v>
      </c>
      <c r="D35" t="s">
        <v>90</v>
      </c>
      <c r="E35">
        <v>34</v>
      </c>
      <c r="F35">
        <v>1</v>
      </c>
      <c r="G35">
        <v>1</v>
      </c>
      <c r="H35">
        <v>4</v>
      </c>
      <c r="I35">
        <v>2</v>
      </c>
      <c r="J35">
        <v>2</v>
      </c>
      <c r="K35">
        <v>2</v>
      </c>
      <c r="L35">
        <v>1</v>
      </c>
      <c r="M35">
        <v>3</v>
      </c>
      <c r="N35">
        <v>3</v>
      </c>
      <c r="O35" t="s">
        <v>91</v>
      </c>
    </row>
    <row r="36" spans="1:16">
      <c r="A36">
        <v>55</v>
      </c>
      <c r="B36" s="1">
        <v>39706.896527777775</v>
      </c>
      <c r="C36" t="s">
        <v>92</v>
      </c>
      <c r="D36" t="s">
        <v>93</v>
      </c>
      <c r="E36">
        <v>28</v>
      </c>
      <c r="F36">
        <v>1</v>
      </c>
      <c r="G36">
        <v>1</v>
      </c>
      <c r="H36">
        <v>3</v>
      </c>
      <c r="I36">
        <v>2</v>
      </c>
      <c r="J36">
        <v>2</v>
      </c>
      <c r="K36">
        <v>2</v>
      </c>
      <c r="L36">
        <v>1</v>
      </c>
      <c r="M36">
        <v>3</v>
      </c>
      <c r="N36">
        <v>3</v>
      </c>
      <c r="O36" t="s">
        <v>94</v>
      </c>
    </row>
    <row r="37" spans="1:16">
      <c r="A37">
        <v>56</v>
      </c>
      <c r="B37" s="1">
        <v>39706.925694444442</v>
      </c>
      <c r="C37" t="s">
        <v>95</v>
      </c>
      <c r="D37" t="s">
        <v>96</v>
      </c>
      <c r="E37">
        <v>21</v>
      </c>
      <c r="F37">
        <v>1</v>
      </c>
      <c r="G37">
        <v>1</v>
      </c>
      <c r="H37">
        <v>4</v>
      </c>
      <c r="I37">
        <v>4</v>
      </c>
      <c r="J37">
        <v>2</v>
      </c>
      <c r="K37">
        <v>2</v>
      </c>
      <c r="L37">
        <v>1</v>
      </c>
      <c r="M37">
        <v>3</v>
      </c>
      <c r="N37">
        <v>4</v>
      </c>
      <c r="O37" t="s">
        <v>182</v>
      </c>
    </row>
    <row r="38" spans="1:16">
      <c r="A38">
        <v>57</v>
      </c>
      <c r="B38" s="1">
        <v>39707.009027777778</v>
      </c>
      <c r="C38" t="s">
        <v>183</v>
      </c>
      <c r="D38" t="s">
        <v>184</v>
      </c>
      <c r="E38">
        <v>30</v>
      </c>
      <c r="F38">
        <v>1</v>
      </c>
      <c r="G38">
        <v>1</v>
      </c>
      <c r="H38">
        <v>3</v>
      </c>
      <c r="I38">
        <v>2</v>
      </c>
      <c r="J38">
        <v>2</v>
      </c>
      <c r="K38">
        <v>1</v>
      </c>
      <c r="L38">
        <v>0</v>
      </c>
      <c r="M38">
        <v>3</v>
      </c>
      <c r="N38">
        <v>4</v>
      </c>
      <c r="O38" t="s">
        <v>185</v>
      </c>
      <c r="P38" t="s">
        <v>186</v>
      </c>
    </row>
    <row r="39" spans="1:16">
      <c r="A39">
        <v>58</v>
      </c>
      <c r="B39" s="1">
        <v>39707.377083333333</v>
      </c>
      <c r="C39" t="s">
        <v>187</v>
      </c>
      <c r="D39" t="s">
        <v>188</v>
      </c>
      <c r="E39">
        <v>23</v>
      </c>
      <c r="F39">
        <v>1</v>
      </c>
      <c r="G39">
        <v>2</v>
      </c>
      <c r="H39">
        <v>3</v>
      </c>
      <c r="I39">
        <v>3</v>
      </c>
      <c r="J39">
        <v>1</v>
      </c>
      <c r="K39">
        <v>1</v>
      </c>
      <c r="L39">
        <v>2</v>
      </c>
      <c r="M39">
        <v>4</v>
      </c>
      <c r="N39">
        <v>2</v>
      </c>
      <c r="O39" t="s">
        <v>189</v>
      </c>
      <c r="P39" t="s">
        <v>115</v>
      </c>
    </row>
    <row r="40" spans="1:16">
      <c r="A40">
        <v>59</v>
      </c>
      <c r="B40" s="1">
        <v>39707.598611111112</v>
      </c>
      <c r="C40" t="s">
        <v>116</v>
      </c>
      <c r="D40" t="s">
        <v>117</v>
      </c>
      <c r="E40">
        <v>20</v>
      </c>
      <c r="F40">
        <v>1</v>
      </c>
      <c r="G40">
        <v>1</v>
      </c>
      <c r="H40">
        <v>2</v>
      </c>
      <c r="I40">
        <v>2</v>
      </c>
      <c r="J40">
        <v>2</v>
      </c>
      <c r="K40">
        <v>2</v>
      </c>
      <c r="L40">
        <v>2</v>
      </c>
      <c r="M40">
        <v>3</v>
      </c>
      <c r="N40">
        <v>1</v>
      </c>
      <c r="O40" t="s">
        <v>118</v>
      </c>
    </row>
    <row r="41" spans="1:16">
      <c r="A41">
        <v>60</v>
      </c>
      <c r="B41" s="1">
        <v>39707.599999999999</v>
      </c>
      <c r="C41" t="s">
        <v>119</v>
      </c>
      <c r="D41" t="s">
        <v>120</v>
      </c>
      <c r="E41">
        <v>19</v>
      </c>
      <c r="F41">
        <v>1</v>
      </c>
      <c r="G41">
        <v>1</v>
      </c>
      <c r="H41">
        <v>2</v>
      </c>
      <c r="I41">
        <v>3</v>
      </c>
      <c r="J41">
        <v>1</v>
      </c>
      <c r="K41">
        <v>1</v>
      </c>
      <c r="L41">
        <v>0</v>
      </c>
      <c r="M41">
        <v>3</v>
      </c>
      <c r="N41">
        <v>2</v>
      </c>
      <c r="O41" t="s">
        <v>121</v>
      </c>
    </row>
    <row r="42" spans="1:16">
      <c r="A42">
        <v>61</v>
      </c>
      <c r="B42" s="1">
        <v>39707.628472222219</v>
      </c>
      <c r="C42" t="s">
        <v>122</v>
      </c>
      <c r="D42" t="s">
        <v>123</v>
      </c>
      <c r="E42">
        <v>27</v>
      </c>
      <c r="F42">
        <v>1</v>
      </c>
      <c r="G42">
        <v>3</v>
      </c>
      <c r="H42">
        <v>2</v>
      </c>
      <c r="I42">
        <v>4</v>
      </c>
      <c r="J42">
        <v>2</v>
      </c>
      <c r="K42">
        <v>2</v>
      </c>
      <c r="L42">
        <v>2</v>
      </c>
      <c r="M42">
        <v>3</v>
      </c>
      <c r="N42">
        <v>2</v>
      </c>
      <c r="O42" t="s">
        <v>124</v>
      </c>
      <c r="P42" t="s">
        <v>125</v>
      </c>
    </row>
    <row r="43" spans="1:16">
      <c r="A43">
        <v>62</v>
      </c>
      <c r="B43" s="1">
        <v>39707.763888888891</v>
      </c>
      <c r="C43" t="s">
        <v>126</v>
      </c>
      <c r="D43" t="s">
        <v>127</v>
      </c>
      <c r="E43">
        <v>21</v>
      </c>
      <c r="F43">
        <v>3</v>
      </c>
      <c r="G43">
        <v>2</v>
      </c>
      <c r="H43">
        <v>2</v>
      </c>
      <c r="I43">
        <v>2</v>
      </c>
      <c r="J43">
        <v>1</v>
      </c>
      <c r="K43">
        <v>2</v>
      </c>
      <c r="L43">
        <v>2</v>
      </c>
      <c r="M43">
        <v>1</v>
      </c>
      <c r="N43">
        <v>2</v>
      </c>
      <c r="O43" t="s">
        <v>128</v>
      </c>
    </row>
    <row r="44" spans="1:16">
      <c r="A44">
        <v>63</v>
      </c>
      <c r="B44" s="1">
        <v>39707.936111111114</v>
      </c>
      <c r="C44" t="s">
        <v>129</v>
      </c>
      <c r="D44" t="s">
        <v>130</v>
      </c>
      <c r="E44">
        <v>21</v>
      </c>
      <c r="F44">
        <v>2</v>
      </c>
      <c r="G44">
        <v>1</v>
      </c>
      <c r="H44">
        <v>3</v>
      </c>
      <c r="I44">
        <v>2</v>
      </c>
      <c r="J44">
        <v>2</v>
      </c>
      <c r="K44">
        <v>2</v>
      </c>
      <c r="L44">
        <v>0</v>
      </c>
      <c r="M44">
        <v>2</v>
      </c>
      <c r="N44">
        <v>4</v>
      </c>
      <c r="O44" t="s">
        <v>131</v>
      </c>
      <c r="P44" t="s">
        <v>132</v>
      </c>
    </row>
    <row r="45" spans="1:16">
      <c r="A45">
        <v>64</v>
      </c>
      <c r="B45" s="1">
        <v>39707.947222222225</v>
      </c>
      <c r="C45" t="s">
        <v>133</v>
      </c>
      <c r="D45" t="s">
        <v>134</v>
      </c>
      <c r="E45">
        <v>23</v>
      </c>
      <c r="F45">
        <v>2</v>
      </c>
      <c r="G45">
        <v>1</v>
      </c>
      <c r="H45">
        <v>5</v>
      </c>
      <c r="I45">
        <v>3</v>
      </c>
      <c r="J45">
        <v>2</v>
      </c>
      <c r="K45">
        <v>2</v>
      </c>
      <c r="L45">
        <v>1</v>
      </c>
      <c r="M45">
        <v>3</v>
      </c>
      <c r="N45">
        <v>4</v>
      </c>
      <c r="O45" t="s">
        <v>135</v>
      </c>
    </row>
    <row r="46" spans="1:16">
      <c r="A46">
        <v>65</v>
      </c>
      <c r="B46" s="1">
        <v>39708.080555555556</v>
      </c>
      <c r="C46" t="s">
        <v>136</v>
      </c>
      <c r="D46" t="s">
        <v>137</v>
      </c>
      <c r="E46">
        <v>22</v>
      </c>
      <c r="F46">
        <v>1</v>
      </c>
      <c r="G46">
        <v>1</v>
      </c>
      <c r="H46">
        <v>5</v>
      </c>
      <c r="I46">
        <v>2</v>
      </c>
      <c r="J46">
        <v>1</v>
      </c>
      <c r="K46">
        <v>1</v>
      </c>
      <c r="L46">
        <v>2</v>
      </c>
      <c r="M46">
        <v>4</v>
      </c>
      <c r="N46">
        <v>2</v>
      </c>
      <c r="O46" t="s">
        <v>148</v>
      </c>
    </row>
    <row r="47" spans="1:16">
      <c r="A47">
        <v>66</v>
      </c>
      <c r="B47" s="1">
        <v>39708.311805555553</v>
      </c>
      <c r="C47" t="s">
        <v>149</v>
      </c>
      <c r="D47" t="s">
        <v>150</v>
      </c>
      <c r="E47">
        <v>19</v>
      </c>
      <c r="F47">
        <v>2</v>
      </c>
      <c r="G47">
        <v>1</v>
      </c>
      <c r="H47">
        <v>3</v>
      </c>
      <c r="I47">
        <v>2</v>
      </c>
      <c r="J47">
        <v>2</v>
      </c>
      <c r="K47">
        <v>2</v>
      </c>
      <c r="L47">
        <v>2</v>
      </c>
      <c r="M47">
        <v>4</v>
      </c>
      <c r="N47">
        <v>4</v>
      </c>
      <c r="O47" t="s">
        <v>151</v>
      </c>
    </row>
    <row r="48" spans="1:16">
      <c r="A48">
        <v>67</v>
      </c>
      <c r="B48" s="1">
        <v>39708.629166666666</v>
      </c>
      <c r="C48" t="s">
        <v>152</v>
      </c>
      <c r="D48" t="s">
        <v>153</v>
      </c>
      <c r="E48">
        <v>19</v>
      </c>
      <c r="F48">
        <v>2</v>
      </c>
      <c r="G48">
        <v>2</v>
      </c>
      <c r="H48">
        <v>2</v>
      </c>
      <c r="I48">
        <v>4</v>
      </c>
      <c r="J48">
        <v>2</v>
      </c>
      <c r="K48">
        <v>1</v>
      </c>
      <c r="L48">
        <v>2</v>
      </c>
      <c r="M48">
        <v>4</v>
      </c>
      <c r="N48">
        <v>3</v>
      </c>
      <c r="O48" t="s">
        <v>154</v>
      </c>
    </row>
    <row r="49" spans="1:16">
      <c r="A49">
        <v>68</v>
      </c>
      <c r="B49" s="1">
        <v>39708.646527777775</v>
      </c>
      <c r="C49" t="s">
        <v>155</v>
      </c>
      <c r="D49" t="s">
        <v>156</v>
      </c>
      <c r="E49">
        <v>26</v>
      </c>
      <c r="F49">
        <v>3</v>
      </c>
      <c r="G49">
        <v>2</v>
      </c>
      <c r="H49">
        <v>2</v>
      </c>
      <c r="I49">
        <v>2</v>
      </c>
      <c r="J49">
        <v>2</v>
      </c>
      <c r="K49">
        <v>2</v>
      </c>
      <c r="L49">
        <v>1</v>
      </c>
      <c r="M49">
        <v>3</v>
      </c>
      <c r="N49">
        <v>4</v>
      </c>
      <c r="O49" t="s">
        <v>157</v>
      </c>
      <c r="P49" t="s">
        <v>158</v>
      </c>
    </row>
    <row r="50" spans="1:16">
      <c r="A50">
        <v>69</v>
      </c>
      <c r="B50" s="1">
        <v>39708.76666666667</v>
      </c>
      <c r="C50" t="s">
        <v>159</v>
      </c>
      <c r="D50" t="s">
        <v>160</v>
      </c>
      <c r="E50">
        <v>18</v>
      </c>
      <c r="F50">
        <v>2</v>
      </c>
      <c r="G50">
        <v>2</v>
      </c>
      <c r="H50">
        <v>3</v>
      </c>
      <c r="I50">
        <v>3</v>
      </c>
      <c r="J50">
        <v>1</v>
      </c>
      <c r="K50">
        <v>1</v>
      </c>
      <c r="L50">
        <v>2</v>
      </c>
      <c r="M50">
        <v>2</v>
      </c>
      <c r="N50">
        <v>1</v>
      </c>
      <c r="O50" t="s">
        <v>161</v>
      </c>
    </row>
    <row r="51" spans="1:16">
      <c r="A51">
        <v>70</v>
      </c>
      <c r="B51" s="1">
        <v>39708.999305555553</v>
      </c>
      <c r="C51" t="s">
        <v>162</v>
      </c>
      <c r="D51" t="s">
        <v>163</v>
      </c>
      <c r="E51">
        <v>18</v>
      </c>
      <c r="F51">
        <v>2</v>
      </c>
      <c r="G51">
        <v>1</v>
      </c>
      <c r="H51">
        <v>4</v>
      </c>
      <c r="I51">
        <v>2</v>
      </c>
      <c r="J51">
        <v>1</v>
      </c>
      <c r="K51">
        <v>1</v>
      </c>
      <c r="L51">
        <v>0</v>
      </c>
      <c r="M51">
        <v>3</v>
      </c>
      <c r="N51">
        <v>3</v>
      </c>
      <c r="O51" t="s">
        <v>164</v>
      </c>
    </row>
    <row r="52" spans="1:16">
      <c r="A52">
        <v>71</v>
      </c>
      <c r="B52" s="1">
        <v>39709.820833333331</v>
      </c>
      <c r="C52" t="s">
        <v>165</v>
      </c>
      <c r="D52" t="s">
        <v>166</v>
      </c>
      <c r="E52">
        <v>32</v>
      </c>
      <c r="F52">
        <v>1</v>
      </c>
      <c r="G52">
        <v>2</v>
      </c>
      <c r="H52">
        <v>4</v>
      </c>
      <c r="I52">
        <v>4</v>
      </c>
      <c r="J52">
        <v>1</v>
      </c>
      <c r="K52">
        <v>1</v>
      </c>
      <c r="L52">
        <v>0</v>
      </c>
      <c r="M52">
        <v>3</v>
      </c>
      <c r="N52">
        <v>1</v>
      </c>
      <c r="O52" t="s">
        <v>167</v>
      </c>
      <c r="P52" t="s">
        <v>168</v>
      </c>
    </row>
    <row r="54" spans="1:16">
      <c r="A54" s="2" t="s">
        <v>169</v>
      </c>
      <c r="E54">
        <f>MIN(E2:E52)</f>
        <v>18</v>
      </c>
      <c r="F54">
        <f>MIN(F2:F52)</f>
        <v>1</v>
      </c>
      <c r="G54">
        <f>MIN(G2:G52)</f>
        <v>1</v>
      </c>
      <c r="H54">
        <f>MIN(H2:H52)</f>
        <v>1</v>
      </c>
      <c r="I54">
        <f>MIN(I2:I52)</f>
        <v>1</v>
      </c>
      <c r="J54">
        <f>MIN(J2:J52)</f>
        <v>1</v>
      </c>
      <c r="K54">
        <f t="shared" ref="K54:N54" si="0">MIN(K2:K52)</f>
        <v>0</v>
      </c>
      <c r="L54">
        <f t="shared" si="0"/>
        <v>0</v>
      </c>
      <c r="M54">
        <f t="shared" si="0"/>
        <v>1</v>
      </c>
      <c r="N54">
        <f t="shared" si="0"/>
        <v>1</v>
      </c>
    </row>
    <row r="55" spans="1:16">
      <c r="A55" s="2" t="s">
        <v>170</v>
      </c>
      <c r="E55">
        <f>MAX(E2:E52)</f>
        <v>46</v>
      </c>
      <c r="F55">
        <f>MAX(F2:F52)</f>
        <v>3</v>
      </c>
      <c r="G55">
        <f>MAX(G2:G52)</f>
        <v>3</v>
      </c>
      <c r="H55">
        <f>MAX(H2:H52)</f>
        <v>5</v>
      </c>
      <c r="I55">
        <f>MAX(I2:I52)</f>
        <v>5</v>
      </c>
      <c r="J55">
        <f>MAX(J2:J52)</f>
        <v>2</v>
      </c>
      <c r="K55">
        <f t="shared" ref="K55:N55" si="1">MAX(K2:K52)</f>
        <v>2</v>
      </c>
      <c r="L55">
        <f t="shared" si="1"/>
        <v>2</v>
      </c>
      <c r="M55">
        <f t="shared" si="1"/>
        <v>5</v>
      </c>
      <c r="N55">
        <f t="shared" si="1"/>
        <v>4</v>
      </c>
    </row>
    <row r="56" spans="1:16">
      <c r="A56" s="2" t="s">
        <v>171</v>
      </c>
      <c r="E56">
        <f>AVERAGE(E2:E52)</f>
        <v>24.76</v>
      </c>
      <c r="F56">
        <f>AVERAGE(F2:F52)</f>
        <v>1.6470588235294117</v>
      </c>
      <c r="G56">
        <f>AVERAGE(G2:G52)</f>
        <v>1.392156862745098</v>
      </c>
      <c r="H56">
        <f>AVERAGE(H2:H52)</f>
        <v>2.8627450980392157</v>
      </c>
      <c r="I56">
        <f>AVERAGE(I2:I52)</f>
        <v>2.7058823529411766</v>
      </c>
      <c r="J56">
        <f>AVERAGE(J2:J52)</f>
        <v>1.411764705882353</v>
      </c>
      <c r="K56">
        <f t="shared" ref="K56:N56" si="2">AVERAGE(K2:K52)</f>
        <v>1.4313725490196079</v>
      </c>
      <c r="L56">
        <f t="shared" si="2"/>
        <v>0.94117647058823528</v>
      </c>
      <c r="M56">
        <f t="shared" si="2"/>
        <v>2.9411764705882355</v>
      </c>
      <c r="N56">
        <f t="shared" si="2"/>
        <v>2.7254901960784315</v>
      </c>
    </row>
    <row r="57" spans="1:16">
      <c r="A57" s="2" t="s">
        <v>172</v>
      </c>
      <c r="E57">
        <f>STDEV(E2:E52)</f>
        <v>5.9780551065662513</v>
      </c>
      <c r="F57">
        <f>STDEV(F2:F52)</f>
        <v>0.71619911789291424</v>
      </c>
      <c r="G57">
        <f>STDEV(G2:G52)</f>
        <v>0.56845162934233973</v>
      </c>
      <c r="H57">
        <f>STDEV(H2:H52)</f>
        <v>1.0773970084075277</v>
      </c>
      <c r="I57">
        <f>STDEV(I2:I52)</f>
        <v>0.85543246716637567</v>
      </c>
      <c r="J57">
        <f>STDEV(J2:J52)</f>
        <v>0.49705012174770852</v>
      </c>
      <c r="K57">
        <f t="shared" ref="K57:N57" si="3">STDEV(K2:K52)</f>
        <v>0.53869850420376386</v>
      </c>
      <c r="L57">
        <f t="shared" si="3"/>
        <v>0.83454813416320939</v>
      </c>
      <c r="M57">
        <f t="shared" si="3"/>
        <v>0.90358762067399634</v>
      </c>
      <c r="N57">
        <f t="shared" si="3"/>
        <v>0.9608003199947226</v>
      </c>
    </row>
    <row r="58" spans="1:16">
      <c r="A58" s="2">
        <v>0</v>
      </c>
      <c r="F58">
        <f>COUNTIF(F2:F52,A58)</f>
        <v>0</v>
      </c>
      <c r="G58">
        <f>COUNTIF(G2:G52,0)</f>
        <v>0</v>
      </c>
      <c r="H58">
        <f>COUNTIF(H2:H52,0)</f>
        <v>0</v>
      </c>
      <c r="I58">
        <f>COUNTIF(I2:I52,0)</f>
        <v>0</v>
      </c>
      <c r="J58">
        <f t="shared" ref="J58:N58" si="4">COUNTIF(J2:J52,0)</f>
        <v>0</v>
      </c>
      <c r="K58">
        <f t="shared" si="4"/>
        <v>1</v>
      </c>
      <c r="L58">
        <f t="shared" si="4"/>
        <v>19</v>
      </c>
      <c r="M58">
        <f t="shared" si="4"/>
        <v>0</v>
      </c>
      <c r="N58">
        <f t="shared" si="4"/>
        <v>0</v>
      </c>
    </row>
    <row r="59" spans="1:16">
      <c r="A59" s="2">
        <v>1</v>
      </c>
      <c r="F59">
        <f>COUNTIF(F2:F52,A59)</f>
        <v>25</v>
      </c>
      <c r="G59">
        <f>COUNTIF(G2:G52,1)</f>
        <v>33</v>
      </c>
      <c r="H59">
        <f>COUNTIF(H2:H52,1)</f>
        <v>3</v>
      </c>
      <c r="I59">
        <f>COUNTIF(I2:I52,1)</f>
        <v>2</v>
      </c>
      <c r="J59">
        <f t="shared" ref="J59:N59" si="5">COUNTIF(J2:J52,1)</f>
        <v>30</v>
      </c>
      <c r="K59">
        <f t="shared" si="5"/>
        <v>27</v>
      </c>
      <c r="L59">
        <f t="shared" si="5"/>
        <v>16</v>
      </c>
      <c r="M59">
        <f t="shared" si="5"/>
        <v>4</v>
      </c>
      <c r="N59">
        <f t="shared" si="5"/>
        <v>5</v>
      </c>
    </row>
    <row r="60" spans="1:16">
      <c r="A60" s="2">
        <v>2</v>
      </c>
      <c r="F60">
        <f>COUNTIF(F2:F52,A60)</f>
        <v>19</v>
      </c>
      <c r="G60">
        <f>COUNTIF(G2:G52,2)</f>
        <v>16</v>
      </c>
      <c r="H60">
        <f>COUNTIF(H2:H52,2)</f>
        <v>19</v>
      </c>
      <c r="I60">
        <f>COUNTIF(I2:I52,2)</f>
        <v>21</v>
      </c>
      <c r="J60">
        <f t="shared" ref="J60:N60" si="6">COUNTIF(J2:J52,2)</f>
        <v>21</v>
      </c>
      <c r="K60">
        <f t="shared" si="6"/>
        <v>23</v>
      </c>
      <c r="L60">
        <f t="shared" si="6"/>
        <v>16</v>
      </c>
      <c r="M60">
        <f t="shared" si="6"/>
        <v>9</v>
      </c>
      <c r="N60">
        <f t="shared" si="6"/>
        <v>17</v>
      </c>
    </row>
    <row r="61" spans="1:16">
      <c r="A61" s="2">
        <v>3</v>
      </c>
      <c r="F61">
        <f>COUNTIF(F2:F52,A61)</f>
        <v>7</v>
      </c>
      <c r="G61">
        <f>COUNTIF(G2:G52,3)</f>
        <v>2</v>
      </c>
      <c r="H61">
        <f>COUNTIF(H2:H52,3)</f>
        <v>16</v>
      </c>
      <c r="I61">
        <f>COUNTIF(I2:I52,3)</f>
        <v>19</v>
      </c>
      <c r="J61">
        <f t="shared" ref="J61:N61" si="7">COUNTIF(J2:J52,3)</f>
        <v>0</v>
      </c>
      <c r="K61">
        <f t="shared" si="7"/>
        <v>0</v>
      </c>
      <c r="L61">
        <f t="shared" si="7"/>
        <v>0</v>
      </c>
      <c r="M61">
        <f t="shared" si="7"/>
        <v>25</v>
      </c>
      <c r="N61">
        <f t="shared" si="7"/>
        <v>16</v>
      </c>
    </row>
    <row r="62" spans="1:16">
      <c r="A62" s="2">
        <v>4</v>
      </c>
      <c r="F62">
        <f>COUNTIF(F2:F52,A62)</f>
        <v>0</v>
      </c>
      <c r="G62">
        <f>COUNTIF(G2:G52,4)</f>
        <v>0</v>
      </c>
      <c r="H62">
        <f>COUNTIF(H2:H52,4)</f>
        <v>8</v>
      </c>
      <c r="I62">
        <f>COUNTIF(I2:I52,4)</f>
        <v>8</v>
      </c>
      <c r="J62">
        <f t="shared" ref="J62:N62" si="8">COUNTIF(J2:J52,4)</f>
        <v>0</v>
      </c>
      <c r="K62">
        <f t="shared" si="8"/>
        <v>0</v>
      </c>
      <c r="L62">
        <f t="shared" si="8"/>
        <v>0</v>
      </c>
      <c r="M62">
        <f t="shared" si="8"/>
        <v>12</v>
      </c>
      <c r="N62">
        <f t="shared" si="8"/>
        <v>13</v>
      </c>
    </row>
    <row r="63" spans="1:16">
      <c r="A63" s="2">
        <v>5</v>
      </c>
      <c r="F63">
        <f>COUNTIF(F2:F52,A63)</f>
        <v>0</v>
      </c>
      <c r="G63">
        <f>COUNTIF(G2:G52,5)</f>
        <v>0</v>
      </c>
      <c r="H63">
        <f>COUNTIF(H2:H52,5)</f>
        <v>5</v>
      </c>
      <c r="I63">
        <f>COUNTIF(I2:I52,5)</f>
        <v>1</v>
      </c>
      <c r="J63">
        <f t="shared" ref="J63:N63" si="9">COUNTIF(J2:J52,5)</f>
        <v>0</v>
      </c>
      <c r="K63">
        <f t="shared" si="9"/>
        <v>0</v>
      </c>
      <c r="L63">
        <f t="shared" si="9"/>
        <v>0</v>
      </c>
      <c r="M63">
        <f t="shared" si="9"/>
        <v>1</v>
      </c>
      <c r="N63">
        <f t="shared" si="9"/>
        <v>0</v>
      </c>
    </row>
    <row r="71" spans="5:14">
      <c r="F71" s="2" t="s">
        <v>38</v>
      </c>
      <c r="G71" s="2" t="s">
        <v>39</v>
      </c>
      <c r="H71" s="2" t="s">
        <v>40</v>
      </c>
      <c r="I71" s="2" t="s">
        <v>41</v>
      </c>
      <c r="J71" s="2" t="s">
        <v>42</v>
      </c>
      <c r="K71" s="2" t="s">
        <v>43</v>
      </c>
      <c r="L71" s="2" t="s">
        <v>44</v>
      </c>
      <c r="M71" s="2" t="s">
        <v>45</v>
      </c>
      <c r="N71" s="2" t="s">
        <v>46</v>
      </c>
    </row>
    <row r="72" spans="5:14">
      <c r="E72" s="2" t="s">
        <v>173</v>
      </c>
      <c r="F72">
        <v>0</v>
      </c>
      <c r="G72">
        <v>0</v>
      </c>
      <c r="H72">
        <v>0</v>
      </c>
      <c r="I72">
        <v>0</v>
      </c>
      <c r="J72">
        <v>0</v>
      </c>
      <c r="K72">
        <v>1</v>
      </c>
      <c r="L72">
        <v>19</v>
      </c>
      <c r="M72">
        <v>0</v>
      </c>
      <c r="N72">
        <v>0</v>
      </c>
    </row>
    <row r="73" spans="5:14">
      <c r="E73" s="2" t="s">
        <v>174</v>
      </c>
      <c r="F73">
        <v>25</v>
      </c>
      <c r="G73">
        <v>33</v>
      </c>
      <c r="H73">
        <v>3</v>
      </c>
      <c r="I73">
        <v>2</v>
      </c>
      <c r="J73">
        <v>30</v>
      </c>
      <c r="K73">
        <v>27</v>
      </c>
      <c r="L73">
        <v>16</v>
      </c>
      <c r="M73">
        <v>4</v>
      </c>
      <c r="N73">
        <v>5</v>
      </c>
    </row>
    <row r="74" spans="5:14">
      <c r="E74" s="2" t="s">
        <v>175</v>
      </c>
      <c r="F74">
        <v>19</v>
      </c>
      <c r="G74">
        <v>16</v>
      </c>
      <c r="H74">
        <v>19</v>
      </c>
      <c r="I74">
        <v>21</v>
      </c>
      <c r="J74">
        <v>21</v>
      </c>
      <c r="K74">
        <v>23</v>
      </c>
      <c r="L74">
        <v>16</v>
      </c>
      <c r="M74">
        <v>9</v>
      </c>
      <c r="N74">
        <v>17</v>
      </c>
    </row>
    <row r="75" spans="5:14">
      <c r="E75" s="2" t="s">
        <v>176</v>
      </c>
      <c r="F75">
        <v>7</v>
      </c>
      <c r="G75">
        <v>2</v>
      </c>
      <c r="H75">
        <v>16</v>
      </c>
      <c r="I75">
        <v>19</v>
      </c>
      <c r="J75">
        <v>0</v>
      </c>
      <c r="K75">
        <v>0</v>
      </c>
      <c r="L75">
        <v>0</v>
      </c>
      <c r="M75">
        <v>25</v>
      </c>
      <c r="N75">
        <v>16</v>
      </c>
    </row>
    <row r="76" spans="5:14">
      <c r="E76" s="2" t="s">
        <v>177</v>
      </c>
      <c r="F76">
        <v>0</v>
      </c>
      <c r="G76">
        <v>0</v>
      </c>
      <c r="H76">
        <v>8</v>
      </c>
      <c r="I76">
        <v>8</v>
      </c>
      <c r="J76">
        <v>0</v>
      </c>
      <c r="K76">
        <v>0</v>
      </c>
      <c r="L76">
        <v>0</v>
      </c>
      <c r="M76">
        <v>12</v>
      </c>
      <c r="N76">
        <v>13</v>
      </c>
    </row>
    <row r="77" spans="5:14">
      <c r="E77" s="2" t="s">
        <v>178</v>
      </c>
      <c r="F77">
        <v>0</v>
      </c>
      <c r="G77">
        <v>0</v>
      </c>
      <c r="H77">
        <v>5</v>
      </c>
      <c r="I77">
        <v>1</v>
      </c>
      <c r="J77">
        <v>0</v>
      </c>
      <c r="K77">
        <v>0</v>
      </c>
      <c r="L77">
        <v>0</v>
      </c>
      <c r="M77">
        <v>1</v>
      </c>
      <c r="N77">
        <v>0</v>
      </c>
    </row>
    <row r="78" spans="5:14">
      <c r="E78" s="2"/>
    </row>
    <row r="79" spans="5:14">
      <c r="E79" s="2"/>
      <c r="F79" s="2" t="s">
        <v>179</v>
      </c>
      <c r="G79" s="2" t="s">
        <v>180</v>
      </c>
      <c r="H79" s="2" t="s">
        <v>181</v>
      </c>
    </row>
    <row r="80" spans="5:14">
      <c r="E80" s="2" t="s">
        <v>173</v>
      </c>
      <c r="F80">
        <v>0</v>
      </c>
      <c r="G80">
        <v>0</v>
      </c>
      <c r="H80">
        <v>0</v>
      </c>
    </row>
    <row r="81" spans="5:8">
      <c r="E81" s="2" t="s">
        <v>174</v>
      </c>
      <c r="F81">
        <v>33</v>
      </c>
      <c r="G81">
        <v>3</v>
      </c>
      <c r="H81">
        <v>2</v>
      </c>
    </row>
    <row r="82" spans="5:8">
      <c r="E82" s="2" t="s">
        <v>175</v>
      </c>
      <c r="F82">
        <v>16</v>
      </c>
      <c r="G82">
        <v>19</v>
      </c>
      <c r="H82">
        <v>21</v>
      </c>
    </row>
    <row r="83" spans="5:8">
      <c r="E83" s="2" t="s">
        <v>176</v>
      </c>
      <c r="F83">
        <v>2</v>
      </c>
      <c r="G83">
        <v>16</v>
      </c>
      <c r="H83">
        <v>19</v>
      </c>
    </row>
    <row r="84" spans="5:8">
      <c r="E84" s="2" t="s">
        <v>177</v>
      </c>
      <c r="F84">
        <v>0</v>
      </c>
      <c r="G84">
        <v>8</v>
      </c>
      <c r="H84">
        <v>8</v>
      </c>
    </row>
    <row r="85" spans="5:8">
      <c r="E85" s="2" t="s">
        <v>178</v>
      </c>
      <c r="F85">
        <v>0</v>
      </c>
      <c r="G85">
        <v>5</v>
      </c>
      <c r="H85">
        <v>1</v>
      </c>
    </row>
    <row r="86" spans="5:8">
      <c r="E86" s="2"/>
    </row>
    <row r="87" spans="5:8">
      <c r="E87" s="2"/>
      <c r="F87" s="2" t="s">
        <v>42</v>
      </c>
      <c r="G87" s="2" t="s">
        <v>43</v>
      </c>
      <c r="H87" s="2" t="s">
        <v>44</v>
      </c>
    </row>
    <row r="88" spans="5:8">
      <c r="E88" s="2" t="s">
        <v>173</v>
      </c>
      <c r="F88">
        <v>0</v>
      </c>
      <c r="G88">
        <v>1</v>
      </c>
      <c r="H88">
        <v>19</v>
      </c>
    </row>
    <row r="89" spans="5:8">
      <c r="E89" s="2" t="s">
        <v>174</v>
      </c>
      <c r="F89">
        <v>30</v>
      </c>
      <c r="G89">
        <v>27</v>
      </c>
      <c r="H89">
        <v>16</v>
      </c>
    </row>
    <row r="90" spans="5:8">
      <c r="E90" s="2" t="s">
        <v>175</v>
      </c>
      <c r="F90">
        <v>21</v>
      </c>
      <c r="G90">
        <v>23</v>
      </c>
      <c r="H90">
        <v>16</v>
      </c>
    </row>
    <row r="91" spans="5:8">
      <c r="E91" s="2"/>
    </row>
    <row r="92" spans="5:8">
      <c r="E92" s="2"/>
    </row>
    <row r="93" spans="5:8">
      <c r="E93" s="2"/>
    </row>
    <row r="94" spans="5:8">
      <c r="E94" s="2"/>
    </row>
    <row r="95" spans="5:8">
      <c r="E95" s="2"/>
    </row>
    <row r="96" spans="5:8">
      <c r="E96" s="2"/>
    </row>
    <row r="97" spans="5:7">
      <c r="E97" s="2"/>
    </row>
    <row r="98" spans="5:7">
      <c r="E98" s="2"/>
    </row>
    <row r="99" spans="5:7">
      <c r="E99" s="2"/>
    </row>
    <row r="100" spans="5:7">
      <c r="E100" s="2"/>
    </row>
    <row r="101" spans="5:7">
      <c r="E101" s="2"/>
      <c r="F101" s="2" t="s">
        <v>45</v>
      </c>
      <c r="G101" s="2" t="s">
        <v>46</v>
      </c>
    </row>
    <row r="102" spans="5:7">
      <c r="E102" s="2" t="s">
        <v>173</v>
      </c>
      <c r="F102">
        <v>0</v>
      </c>
      <c r="G102">
        <v>0</v>
      </c>
    </row>
    <row r="103" spans="5:7">
      <c r="E103" s="2" t="s">
        <v>174</v>
      </c>
      <c r="F103">
        <v>4</v>
      </c>
      <c r="G103">
        <v>5</v>
      </c>
    </row>
    <row r="104" spans="5:7">
      <c r="E104" s="2" t="s">
        <v>175</v>
      </c>
      <c r="F104">
        <v>9</v>
      </c>
      <c r="G104">
        <v>17</v>
      </c>
    </row>
    <row r="105" spans="5:7">
      <c r="E105" s="2" t="s">
        <v>176</v>
      </c>
      <c r="F105">
        <v>25</v>
      </c>
      <c r="G105">
        <v>16</v>
      </c>
    </row>
    <row r="106" spans="5:7">
      <c r="E106" s="2" t="s">
        <v>177</v>
      </c>
      <c r="F106">
        <v>12</v>
      </c>
      <c r="G106">
        <v>13</v>
      </c>
    </row>
    <row r="107" spans="5:7">
      <c r="E107" s="2" t="s">
        <v>178</v>
      </c>
      <c r="F107">
        <v>1</v>
      </c>
      <c r="G107">
        <v>0</v>
      </c>
    </row>
  </sheetData>
  <phoneticPr fontId="2" type="noConversion"/>
  <pageMargins left="0.75" right="0.75" top="1" bottom="1" header="0.5" footer="0.5"/>
  <pageSetup paperSize="0" orientation="portrait" horizontalDpi="4294967292" verticalDpi="4294967292"/>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questionnaires_analysed.csv</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phillchill</dc:creator>
  <cp:lastModifiedBy>phillchill</cp:lastModifiedBy>
  <dcterms:created xsi:type="dcterms:W3CDTF">2012-09-20T21:58:32Z</dcterms:created>
  <dcterms:modified xsi:type="dcterms:W3CDTF">2012-09-20T23:22:28Z</dcterms:modified>
</cp:coreProperties>
</file>